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`\Documents\"/>
    </mc:Choice>
  </mc:AlternateContent>
  <xr:revisionPtr revIDLastSave="0" documentId="13_ncr:40009_{78F61BB0-601B-4A08-BDA0-74D2C349C691}" xr6:coauthVersionLast="47" xr6:coauthVersionMax="47" xr10:uidLastSave="{00000000-0000-0000-0000-000000000000}"/>
  <bookViews>
    <workbookView xWindow="-108" yWindow="-108" windowWidth="23256" windowHeight="12456" firstSheet="4" activeTab="6"/>
  </bookViews>
  <sheets>
    <sheet name="stolen_vehicles_db_data_diction" sheetId="3" r:id="rId1"/>
    <sheet name="make_details" sheetId="4" r:id="rId2"/>
    <sheet name="locations" sheetId="2" r:id="rId3"/>
    <sheet name="stolen_vehicles" sheetId="1" r:id="rId4"/>
    <sheet name="Sheet10" sheetId="11" r:id="rId5"/>
    <sheet name="PV TABLE" sheetId="8" r:id="rId6"/>
    <sheet name="DB" sheetId="9" r:id="rId7"/>
    <sheet name="Sheet9" sheetId="10" r:id="rId8"/>
    <sheet name="CONSOLIDATED TABLE" sheetId="6" r:id="rId9"/>
  </sheets>
  <calcPr calcId="0"/>
  <pivotCaches>
    <pivotCache cacheId="31" r:id="rId10"/>
  </pivotCaches>
</workbook>
</file>

<file path=xl/calcChain.xml><?xml version="1.0" encoding="utf-8"?>
<calcChain xmlns="http://schemas.openxmlformats.org/spreadsheetml/2006/main">
  <c r="K2" i="6" l="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O3" i="6"/>
  <c r="O2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</calcChain>
</file>

<file path=xl/sharedStrings.xml><?xml version="1.0" encoding="utf-8"?>
<sst xmlns="http://schemas.openxmlformats.org/spreadsheetml/2006/main" count="56357" uniqueCount="1405">
  <si>
    <t>vehicle_id</t>
  </si>
  <si>
    <t>vehicle_type</t>
  </si>
  <si>
    <t>make_id</t>
  </si>
  <si>
    <t>model_year</t>
  </si>
  <si>
    <t>vehicle_desc</t>
  </si>
  <si>
    <t>color</t>
  </si>
  <si>
    <t>date_stolen</t>
  </si>
  <si>
    <t>location_id</t>
  </si>
  <si>
    <t>Trailer</t>
  </si>
  <si>
    <t>BST2021D</t>
  </si>
  <si>
    <t>Silver</t>
  </si>
  <si>
    <t>Boat Trailer</t>
  </si>
  <si>
    <t>OUTBACK BOATS FT470</t>
  </si>
  <si>
    <t>ASD JETSKI</t>
  </si>
  <si>
    <t>MSC 7X4</t>
  </si>
  <si>
    <t>D-MAX 8X5</t>
  </si>
  <si>
    <t>Roadbike</t>
  </si>
  <si>
    <t>YZF-R6T</t>
  </si>
  <si>
    <t>Black</t>
  </si>
  <si>
    <t>CAAR TRANSPORTER</t>
  </si>
  <si>
    <t>BOAT</t>
  </si>
  <si>
    <t>7X4-6" 1000KG</t>
  </si>
  <si>
    <t>8X4 TANDEM</t>
  </si>
  <si>
    <t>HOMEBUILT</t>
  </si>
  <si>
    <t>BRENT SMITH TRAILERS</t>
  </si>
  <si>
    <t>Moped</t>
  </si>
  <si>
    <t>ET2</t>
  </si>
  <si>
    <t>TODAY</t>
  </si>
  <si>
    <t>Blue</t>
  </si>
  <si>
    <t>DL650</t>
  </si>
  <si>
    <t>JOBMATE</t>
  </si>
  <si>
    <t>BSTB85B</t>
  </si>
  <si>
    <t>White</t>
  </si>
  <si>
    <t>DOMESTIC TRAILER</t>
  </si>
  <si>
    <t>APS SEADOO</t>
  </si>
  <si>
    <t>THUNDERBIRD</t>
  </si>
  <si>
    <t>LOCAL</t>
  </si>
  <si>
    <t>Trailer - Heavy</t>
  </si>
  <si>
    <t>CT DIG 25</t>
  </si>
  <si>
    <t>CHOOKS 2.4X1.6 TRANS</t>
  </si>
  <si>
    <t>EASY TILT</t>
  </si>
  <si>
    <t>IFOR WILLIAMS CT177</t>
  </si>
  <si>
    <t>CONDOR</t>
  </si>
  <si>
    <t>PRO COMMERCIAL</t>
  </si>
  <si>
    <t>FACTORY</t>
  </si>
  <si>
    <t>Grey</t>
  </si>
  <si>
    <t>TRAILER</t>
  </si>
  <si>
    <t>Green</t>
  </si>
  <si>
    <t>JFK JETSKI</t>
  </si>
  <si>
    <t>BST 2021D</t>
  </si>
  <si>
    <t>10X5 TANDEM</t>
  </si>
  <si>
    <t>HOMEMADE</t>
  </si>
  <si>
    <t>COMPASS-KH63</t>
  </si>
  <si>
    <t>TRAYLA</t>
  </si>
  <si>
    <t>PRESCOTT</t>
  </si>
  <si>
    <t>BST58OR</t>
  </si>
  <si>
    <t>TGB PALIO</t>
  </si>
  <si>
    <t>TANDEM</t>
  </si>
  <si>
    <t>DOMESTIC</t>
  </si>
  <si>
    <t>M J TANDEM AXLE</t>
  </si>
  <si>
    <t>8X4 CAGE</t>
  </si>
  <si>
    <t>Caravan</t>
  </si>
  <si>
    <t>RIVIERA 482</t>
  </si>
  <si>
    <t>XTZ660BG</t>
  </si>
  <si>
    <t>NINJA</t>
  </si>
  <si>
    <t>BRIFORD</t>
  </si>
  <si>
    <t>Yellow</t>
  </si>
  <si>
    <t>BRIFORD 8X4-6COVERED</t>
  </si>
  <si>
    <t>OLEARY</t>
  </si>
  <si>
    <t>Red</t>
  </si>
  <si>
    <t>TRAILERWORLD 9X5 HSB</t>
  </si>
  <si>
    <t>SINGLE AXLE</t>
  </si>
  <si>
    <t>TODAY 50</t>
  </si>
  <si>
    <t>IFOR WILLIAMS</t>
  </si>
  <si>
    <t>SPORTLINE</t>
  </si>
  <si>
    <t>Hatchback</t>
  </si>
  <si>
    <t>FOCUS</t>
  </si>
  <si>
    <t>TILTING FLAT DECK</t>
  </si>
  <si>
    <t>PMTRAILER</t>
  </si>
  <si>
    <t>BOAT TRAILER</t>
  </si>
  <si>
    <t>ELITE</t>
  </si>
  <si>
    <t>ELITE 7X4</t>
  </si>
  <si>
    <t>PIONEER</t>
  </si>
  <si>
    <t>Saloon</t>
  </si>
  <si>
    <t>323I</t>
  </si>
  <si>
    <t>7 X 4 STD</t>
  </si>
  <si>
    <t>ENDURO</t>
  </si>
  <si>
    <t>ELITE 8X5</t>
  </si>
  <si>
    <t>COMPASS D105</t>
  </si>
  <si>
    <t>TANK</t>
  </si>
  <si>
    <t>Stationwagon</t>
  </si>
  <si>
    <t>ALLROAD</t>
  </si>
  <si>
    <t>ELITE 8X4</t>
  </si>
  <si>
    <t>PIAGGIO</t>
  </si>
  <si>
    <t>HELMACK 8X5</t>
  </si>
  <si>
    <t>COMPASS-C85</t>
  </si>
  <si>
    <t>VT</t>
  </si>
  <si>
    <t>CBR</t>
  </si>
  <si>
    <t>JETSKI ACTION LAB</t>
  </si>
  <si>
    <t>MARTIN ENGINEERING</t>
  </si>
  <si>
    <t>TUFF</t>
  </si>
  <si>
    <t>Brown</t>
  </si>
  <si>
    <t>8X4 TRAYLA</t>
  </si>
  <si>
    <t>NYMIC</t>
  </si>
  <si>
    <t>COMPASS-D116K</t>
  </si>
  <si>
    <t>FXSTDI</t>
  </si>
  <si>
    <t>SWIFT CHARISMA 230</t>
  </si>
  <si>
    <t>Tractor</t>
  </si>
  <si>
    <t>FERGUSSON</t>
  </si>
  <si>
    <t>BST85</t>
  </si>
  <si>
    <t>LS650P</t>
  </si>
  <si>
    <t>JET SKI</t>
  </si>
  <si>
    <t>VULCAN</t>
  </si>
  <si>
    <t>EZ LOADER STABI CRAF</t>
  </si>
  <si>
    <t>MCLAY</t>
  </si>
  <si>
    <t>ENSOL TANKER</t>
  </si>
  <si>
    <t>EX</t>
  </si>
  <si>
    <t>HYOSUNG SB49M</t>
  </si>
  <si>
    <t>REID</t>
  </si>
  <si>
    <t>15X7</t>
  </si>
  <si>
    <t>KEA</t>
  </si>
  <si>
    <t>ROADCHIEF</t>
  </si>
  <si>
    <t>EXC</t>
  </si>
  <si>
    <t>Orange</t>
  </si>
  <si>
    <t>BRAKED TANDEM</t>
  </si>
  <si>
    <t>HARENG</t>
  </si>
  <si>
    <t>SPACEE 2000</t>
  </si>
  <si>
    <t>8X4 TANDEM TIPPER</t>
  </si>
  <si>
    <t>TASMAN8X5TB</t>
  </si>
  <si>
    <t>MAKZ</t>
  </si>
  <si>
    <t>ENCLOSED TRAILER</t>
  </si>
  <si>
    <t>TRANSPORTER</t>
  </si>
  <si>
    <t>TRAILER 8X4</t>
  </si>
  <si>
    <t>XPLORE 452</t>
  </si>
  <si>
    <t>HOBBS</t>
  </si>
  <si>
    <t>WILPRO</t>
  </si>
  <si>
    <t>OTHER COMMERCIAL TRA</t>
  </si>
  <si>
    <t>SINGLE AXLE 7X4</t>
  </si>
  <si>
    <t>ALPINE  4T2A</t>
  </si>
  <si>
    <t>FACTORY BUILT</t>
  </si>
  <si>
    <t>SKYLINE</t>
  </si>
  <si>
    <t>YAMAHA VXR</t>
  </si>
  <si>
    <t>ROADLINE</t>
  </si>
  <si>
    <t>HALF VISTA</t>
  </si>
  <si>
    <t>CANTERBURY FABRICAT</t>
  </si>
  <si>
    <t>4.5M FLATDECK</t>
  </si>
  <si>
    <t>Trail Bike</t>
  </si>
  <si>
    <t>SFX</t>
  </si>
  <si>
    <t>ROADCHIEF 8X5</t>
  </si>
  <si>
    <t>MM INDUSTRIES</t>
  </si>
  <si>
    <t>KC85E</t>
  </si>
  <si>
    <t>KC106AB</t>
  </si>
  <si>
    <t>CAGE</t>
  </si>
  <si>
    <t>SPORTIQUE</t>
  </si>
  <si>
    <t>Cream</t>
  </si>
  <si>
    <t>5X4</t>
  </si>
  <si>
    <t>CTDIG</t>
  </si>
  <si>
    <t>DR-Z400</t>
  </si>
  <si>
    <t>357J</t>
  </si>
  <si>
    <t>SMASH PALACE</t>
  </si>
  <si>
    <t>BRIFORD 5X4 SHUTTLE</t>
  </si>
  <si>
    <t>DIAMOND</t>
  </si>
  <si>
    <t>K844XA</t>
  </si>
  <si>
    <t>DMW</t>
  </si>
  <si>
    <t>CABLE DRUM</t>
  </si>
  <si>
    <t>KING</t>
  </si>
  <si>
    <t>HOME BUILT</t>
  </si>
  <si>
    <t>SPEEDTRIPLE</t>
  </si>
  <si>
    <t>DOLY</t>
  </si>
  <si>
    <t>GN250</t>
  </si>
  <si>
    <t>XL250</t>
  </si>
  <si>
    <t>ROOFLINE</t>
  </si>
  <si>
    <t>T D ENGINEERING</t>
  </si>
  <si>
    <t>TRADETESTED 7 X 4</t>
  </si>
  <si>
    <t>HOME MADE</t>
  </si>
  <si>
    <t>CARAVAN</t>
  </si>
  <si>
    <t>SLOAN</t>
  </si>
  <si>
    <t>7X4</t>
  </si>
  <si>
    <t>JETSKI</t>
  </si>
  <si>
    <t>FURN</t>
  </si>
  <si>
    <t>3X2 PLATFORM</t>
  </si>
  <si>
    <t>GORILLA</t>
  </si>
  <si>
    <t>UZ</t>
  </si>
  <si>
    <t>DIPLOMAT</t>
  </si>
  <si>
    <t>MOTORCYCLE</t>
  </si>
  <si>
    <t>GSX250</t>
  </si>
  <si>
    <t>VL800</t>
  </si>
  <si>
    <t>8X5 TANDEM</t>
  </si>
  <si>
    <t>OLEARY 1 AXLE</t>
  </si>
  <si>
    <t>8X5 TANDEM TRAILER</t>
  </si>
  <si>
    <t>M J SINGLE AXLE</t>
  </si>
  <si>
    <t>K64SE</t>
  </si>
  <si>
    <t>CONCEPT</t>
  </si>
  <si>
    <t>TRAILUX TRAILER</t>
  </si>
  <si>
    <t>UTILITY</t>
  </si>
  <si>
    <t>GT TRAILER</t>
  </si>
  <si>
    <t>8X5 SINGLE</t>
  </si>
  <si>
    <t>HOME BUILD</t>
  </si>
  <si>
    <t>COMPASS C85</t>
  </si>
  <si>
    <t>MAINLINE TANKER</t>
  </si>
  <si>
    <t>TBS</t>
  </si>
  <si>
    <t>GOUGH ENGINEERING</t>
  </si>
  <si>
    <t>COMPASS KH85T</t>
  </si>
  <si>
    <t>6X4</t>
  </si>
  <si>
    <t>LANTIS</t>
  </si>
  <si>
    <t>AAA375 AAKRON</t>
  </si>
  <si>
    <t>LUNA DELTA</t>
  </si>
  <si>
    <t>FLATDECK</t>
  </si>
  <si>
    <t>GSX 750</t>
  </si>
  <si>
    <t>8X4</t>
  </si>
  <si>
    <t>JII</t>
  </si>
  <si>
    <t>HOSKING</t>
  </si>
  <si>
    <t>SPORTLINE 610 HT</t>
  </si>
  <si>
    <t>PEGASO</t>
  </si>
  <si>
    <t>CV50 JOG</t>
  </si>
  <si>
    <t>HANSA CHIPPER</t>
  </si>
  <si>
    <t>GSX600F</t>
  </si>
  <si>
    <t>KEA MX4</t>
  </si>
  <si>
    <t>GSX</t>
  </si>
  <si>
    <t>AFC JETSKI</t>
  </si>
  <si>
    <t>RSKF1F27.9</t>
  </si>
  <si>
    <t>PEGEANT S7 LOIRE</t>
  </si>
  <si>
    <t>ZL 900</t>
  </si>
  <si>
    <t>BRI-INN</t>
  </si>
  <si>
    <t>JEYSKI ACTION LAB</t>
  </si>
  <si>
    <t>AUCKLAND</t>
  </si>
  <si>
    <t>GV</t>
  </si>
  <si>
    <t>CHEVRON 1300</t>
  </si>
  <si>
    <t>FUTURA</t>
  </si>
  <si>
    <t>GN125H</t>
  </si>
  <si>
    <t>K85S</t>
  </si>
  <si>
    <t>GS</t>
  </si>
  <si>
    <t>8X5</t>
  </si>
  <si>
    <t>11X5</t>
  </si>
  <si>
    <t>TRAILERWAY</t>
  </si>
  <si>
    <t>Light Van</t>
  </si>
  <si>
    <t>REGIUS</t>
  </si>
  <si>
    <t>9X4 6 TANDEM</t>
  </si>
  <si>
    <t>GT</t>
  </si>
  <si>
    <t>BESSACARR CAMEO 625</t>
  </si>
  <si>
    <t>TRAILER PRO</t>
  </si>
  <si>
    <t>BARNWELL ARCHWAY</t>
  </si>
  <si>
    <t>CAR CARRIER</t>
  </si>
  <si>
    <t>COMPASS-FPT104</t>
  </si>
  <si>
    <t>GIBBONS</t>
  </si>
  <si>
    <t>P.S.</t>
  </si>
  <si>
    <t>GSX650F</t>
  </si>
  <si>
    <t>FOXENG 1000</t>
  </si>
  <si>
    <t>AZ50 UDK6</t>
  </si>
  <si>
    <t>COOPER</t>
  </si>
  <si>
    <t>SOFTAIL</t>
  </si>
  <si>
    <t>BOX TRAILER</t>
  </si>
  <si>
    <t>ZEPHYR</t>
  </si>
  <si>
    <t>ROADCHEF</t>
  </si>
  <si>
    <t>SV1000S</t>
  </si>
  <si>
    <t>GSX750F</t>
  </si>
  <si>
    <t>PRATTLEY</t>
  </si>
  <si>
    <t>JOB MATE 7 X 4</t>
  </si>
  <si>
    <t>XAS48XD ROAD COMPRES</t>
  </si>
  <si>
    <t>NVS50</t>
  </si>
  <si>
    <t>XL</t>
  </si>
  <si>
    <t>MUDGWAY</t>
  </si>
  <si>
    <t>TPM</t>
  </si>
  <si>
    <t>PRO AUTO</t>
  </si>
  <si>
    <t>UZ50</t>
  </si>
  <si>
    <t>FOXENG 850</t>
  </si>
  <si>
    <t>ROAD CHIEF TR74CS/1</t>
  </si>
  <si>
    <t>CAR</t>
  </si>
  <si>
    <t>10 X 5</t>
  </si>
  <si>
    <t>HAULER 7X4 TIPPING</t>
  </si>
  <si>
    <t>RB</t>
  </si>
  <si>
    <t>EXCAVATOR TRAILER</t>
  </si>
  <si>
    <t>FOOD CART</t>
  </si>
  <si>
    <t>COMPASS OMEGA 534</t>
  </si>
  <si>
    <t>VOYAGER A16M</t>
  </si>
  <si>
    <t>WAVERUNNER</t>
  </si>
  <si>
    <t>KC95</t>
  </si>
  <si>
    <t>LUNAR</t>
  </si>
  <si>
    <t>730I</t>
  </si>
  <si>
    <t>SWIFT CHALLENGER 570</t>
  </si>
  <si>
    <t>ECCLES</t>
  </si>
  <si>
    <t>FZS</t>
  </si>
  <si>
    <t>8-BALL</t>
  </si>
  <si>
    <t>Gold</t>
  </si>
  <si>
    <t>D-MAX FLATDECK</t>
  </si>
  <si>
    <t>MAGNA</t>
  </si>
  <si>
    <t>KC846</t>
  </si>
  <si>
    <t>TANDEM TRAILER</t>
  </si>
  <si>
    <t>VESPA</t>
  </si>
  <si>
    <t>CRUISER</t>
  </si>
  <si>
    <t>CUSTOMS BUIL</t>
  </si>
  <si>
    <t>SJ125</t>
  </si>
  <si>
    <t>JOG</t>
  </si>
  <si>
    <t>GT PRODUCTS</t>
  </si>
  <si>
    <t>CI MUNRO</t>
  </si>
  <si>
    <t>ASD JET SKI</t>
  </si>
  <si>
    <t>XV250SL</t>
  </si>
  <si>
    <t>LIGHT</t>
  </si>
  <si>
    <t>SXV</t>
  </si>
  <si>
    <t>CB</t>
  </si>
  <si>
    <t>STARCRAFT</t>
  </si>
  <si>
    <t>BES1500</t>
  </si>
  <si>
    <t>PL27084 ACCESS</t>
  </si>
  <si>
    <t>TRANSPORT MGE</t>
  </si>
  <si>
    <t>TUI</t>
  </si>
  <si>
    <t>VULCAN C8X5T</t>
  </si>
  <si>
    <t>TOP GEAR</t>
  </si>
  <si>
    <t>K844T</t>
  </si>
  <si>
    <t>EASY TILI</t>
  </si>
  <si>
    <t>BUNNINGS</t>
  </si>
  <si>
    <t>RED RUNNER H/B</t>
  </si>
  <si>
    <t>844X</t>
  </si>
  <si>
    <t>CX</t>
  </si>
  <si>
    <t>BOX</t>
  </si>
  <si>
    <t>CAR TRANSPORTER</t>
  </si>
  <si>
    <t>JET EURO X</t>
  </si>
  <si>
    <t>BRENT SMITH TB1</t>
  </si>
  <si>
    <t>HAYES</t>
  </si>
  <si>
    <t>TUI TRAILERS</t>
  </si>
  <si>
    <t>FACTORYBUILT</t>
  </si>
  <si>
    <t>TRANSPORTE GT PRODCU</t>
  </si>
  <si>
    <t>CAR TRANSPORT</t>
  </si>
  <si>
    <t>CAR TRANSPORRT</t>
  </si>
  <si>
    <t>ROAD CHIEF</t>
  </si>
  <si>
    <t>NVS</t>
  </si>
  <si>
    <t>HEAVEN171H</t>
  </si>
  <si>
    <t>CHEVRON 1500</t>
  </si>
  <si>
    <t>CAR TRAILER</t>
  </si>
  <si>
    <t>ZX</t>
  </si>
  <si>
    <t>STREET MAGIC TR50 8</t>
  </si>
  <si>
    <t>SV650S</t>
  </si>
  <si>
    <t>OUTPOST 10X6</t>
  </si>
  <si>
    <t>KC 126</t>
  </si>
  <si>
    <t>COMPASS S74</t>
  </si>
  <si>
    <t>GOODS</t>
  </si>
  <si>
    <t>TOTAL POWER</t>
  </si>
  <si>
    <t>FRONT RUNNER</t>
  </si>
  <si>
    <t>UTBT</t>
  </si>
  <si>
    <t>S3</t>
  </si>
  <si>
    <t>CAR DOLLY</t>
  </si>
  <si>
    <t>JETSKI FACTORYBUILT</t>
  </si>
  <si>
    <t>COMPASS-KHSTTI</t>
  </si>
  <si>
    <t>TRADE WELLSIDE</t>
  </si>
  <si>
    <t>TIPPER</t>
  </si>
  <si>
    <t>SCV</t>
  </si>
  <si>
    <t>BRAKED TANDEM 10X5</t>
  </si>
  <si>
    <t>MANAWATU ENGINEERING</t>
  </si>
  <si>
    <t>8X5 DIGGER TRANSPORT</t>
  </si>
  <si>
    <t>LOG SPLITTER</t>
  </si>
  <si>
    <t>BETTER</t>
  </si>
  <si>
    <t>SJ50QT</t>
  </si>
  <si>
    <t>HELLMACK 12X6</t>
  </si>
  <si>
    <t>CT DIG25</t>
  </si>
  <si>
    <t>CUSTOM</t>
  </si>
  <si>
    <t>CONCEPT TRAILERS</t>
  </si>
  <si>
    <t>HUMBAUR</t>
  </si>
  <si>
    <t>NAKED 50</t>
  </si>
  <si>
    <t>COACHMAN AMARA 520</t>
  </si>
  <si>
    <t>VMOTO MILAN</t>
  </si>
  <si>
    <t>TIIDA</t>
  </si>
  <si>
    <t>CICLONE</t>
  </si>
  <si>
    <t>ABEL</t>
  </si>
  <si>
    <t>VN</t>
  </si>
  <si>
    <t>GT17023</t>
  </si>
  <si>
    <t>DOLLY</t>
  </si>
  <si>
    <t>CRESTA CRAFT</t>
  </si>
  <si>
    <t>K64SA</t>
  </si>
  <si>
    <t>GT DIGGER TRAILER</t>
  </si>
  <si>
    <t>BRIAN JAMES A4</t>
  </si>
  <si>
    <t>TRAILER8X4</t>
  </si>
  <si>
    <t>ZANDER BUILT</t>
  </si>
  <si>
    <t>CRESTA CRAFT XRP</t>
  </si>
  <si>
    <t>ELITE STAR 50</t>
  </si>
  <si>
    <t>DAYTONA</t>
  </si>
  <si>
    <t>F-ACT</t>
  </si>
  <si>
    <t>ROMA</t>
  </si>
  <si>
    <t>SOLANA</t>
  </si>
  <si>
    <t>LX</t>
  </si>
  <si>
    <t>EURORIDER</t>
  </si>
  <si>
    <t>KLX</t>
  </si>
  <si>
    <t>GLH</t>
  </si>
  <si>
    <t>PRESCOT</t>
  </si>
  <si>
    <t>SF535</t>
  </si>
  <si>
    <t>K745A</t>
  </si>
  <si>
    <t>VL250</t>
  </si>
  <si>
    <t>XT</t>
  </si>
  <si>
    <t>ZIP</t>
  </si>
  <si>
    <t>WW</t>
  </si>
  <si>
    <t>CAPRI</t>
  </si>
  <si>
    <t>YZF-R6Y</t>
  </si>
  <si>
    <t>YZF-R6W</t>
  </si>
  <si>
    <t>TAOTAO</t>
  </si>
  <si>
    <t>FXDC</t>
  </si>
  <si>
    <t>GSR</t>
  </si>
  <si>
    <t>GV250</t>
  </si>
  <si>
    <t>VZ800</t>
  </si>
  <si>
    <t>LIGERO</t>
  </si>
  <si>
    <t>VEGAS</t>
  </si>
  <si>
    <t>YZF</t>
  </si>
  <si>
    <t>PMX</t>
  </si>
  <si>
    <t>FE</t>
  </si>
  <si>
    <t>SHENKE</t>
  </si>
  <si>
    <t>ORION SCOOTER</t>
  </si>
  <si>
    <t>VESPA ET2 50</t>
  </si>
  <si>
    <t>CV50</t>
  </si>
  <si>
    <t>GW250</t>
  </si>
  <si>
    <t>RSV</t>
  </si>
  <si>
    <t>All Terrain Vehicle</t>
  </si>
  <si>
    <t>PIONEER 500</t>
  </si>
  <si>
    <t>THOR</t>
  </si>
  <si>
    <t>OLEARY 8 X 5</t>
  </si>
  <si>
    <t>DORSODURO</t>
  </si>
  <si>
    <t>FLY</t>
  </si>
  <si>
    <t>GSX-R600</t>
  </si>
  <si>
    <t>CRF</t>
  </si>
  <si>
    <t>NBC</t>
  </si>
  <si>
    <t>NSC</t>
  </si>
  <si>
    <t>ZOOMER</t>
  </si>
  <si>
    <t>DD50</t>
  </si>
  <si>
    <t>AN125</t>
  </si>
  <si>
    <t>JM STAR SUNNY 50</t>
  </si>
  <si>
    <t>VINO</t>
  </si>
  <si>
    <t>DR</t>
  </si>
  <si>
    <t>YW50</t>
  </si>
  <si>
    <t>VALTRA N92</t>
  </si>
  <si>
    <t>DJ1</t>
  </si>
  <si>
    <t>GRIDO</t>
  </si>
  <si>
    <t>OTTO</t>
  </si>
  <si>
    <t>XB12R</t>
  </si>
  <si>
    <t>DR650SE</t>
  </si>
  <si>
    <t>CT</t>
  </si>
  <si>
    <t>PX</t>
  </si>
  <si>
    <t>YZF-R6V</t>
  </si>
  <si>
    <t>GV650</t>
  </si>
  <si>
    <t>XJ6</t>
  </si>
  <si>
    <t>Utility</t>
  </si>
  <si>
    <t>COURIER</t>
  </si>
  <si>
    <t>NAVARA</t>
  </si>
  <si>
    <t>CYNOS</t>
  </si>
  <si>
    <t>AVENIR</t>
  </si>
  <si>
    <t>MONDEO</t>
  </si>
  <si>
    <t>LANCER</t>
  </si>
  <si>
    <t>PAJERO</t>
  </si>
  <si>
    <t>VX COMMODORE</t>
  </si>
  <si>
    <t>IMPREZA</t>
  </si>
  <si>
    <t>SUNNY</t>
  </si>
  <si>
    <t>PRIMERA</t>
  </si>
  <si>
    <t>PREVIA</t>
  </si>
  <si>
    <t>HILUX</t>
  </si>
  <si>
    <t>FREDA</t>
  </si>
  <si>
    <t>BOUNTY</t>
  </si>
  <si>
    <t>EMINA</t>
  </si>
  <si>
    <t>CERES</t>
  </si>
  <si>
    <t>FALCON</t>
  </si>
  <si>
    <t>Other Truck</t>
  </si>
  <si>
    <t>DELTA</t>
  </si>
  <si>
    <t>CRV</t>
  </si>
  <si>
    <t>ZAFIRA</t>
  </si>
  <si>
    <t>CIVIC</t>
  </si>
  <si>
    <t>SCEPTER</t>
  </si>
  <si>
    <t>COROLLA</t>
  </si>
  <si>
    <t>PULSAR</t>
  </si>
  <si>
    <t>VU UTILITY</t>
  </si>
  <si>
    <t>CEFIRO</t>
  </si>
  <si>
    <t>TRITON</t>
  </si>
  <si>
    <t>RODEO 4X2</t>
  </si>
  <si>
    <t>KA</t>
  </si>
  <si>
    <t>HIACE</t>
  </si>
  <si>
    <t>ESCAPE</t>
  </si>
  <si>
    <t>L200</t>
  </si>
  <si>
    <t>ECHO</t>
  </si>
  <si>
    <t>AQUA</t>
  </si>
  <si>
    <t>BIGHORN</t>
  </si>
  <si>
    <t>SAFARI</t>
  </si>
  <si>
    <t>H100</t>
  </si>
  <si>
    <t>LEGACY</t>
  </si>
  <si>
    <t>MIRAGE</t>
  </si>
  <si>
    <t>POLO</t>
  </si>
  <si>
    <t>LAUREL</t>
  </si>
  <si>
    <t>318I</t>
  </si>
  <si>
    <t>TITAN</t>
  </si>
  <si>
    <t>DATSUN</t>
  </si>
  <si>
    <t>DIAMANTE</t>
  </si>
  <si>
    <t>SURF</t>
  </si>
  <si>
    <t>OUTBACK</t>
  </si>
  <si>
    <t>LANDCRUISER</t>
  </si>
  <si>
    <t>Sports Car</t>
  </si>
  <si>
    <t>WINGROAD</t>
  </si>
  <si>
    <t>ANGLIA</t>
  </si>
  <si>
    <t>EXPLORER</t>
  </si>
  <si>
    <t>ML</t>
  </si>
  <si>
    <t>Flat Deck Truck</t>
  </si>
  <si>
    <t>ESCUDO</t>
  </si>
  <si>
    <t>GSF</t>
  </si>
  <si>
    <t>ZNEN</t>
  </si>
  <si>
    <t>VRSCDX</t>
  </si>
  <si>
    <t>VENUS 50</t>
  </si>
  <si>
    <t>VERDE</t>
  </si>
  <si>
    <t>G310</t>
  </si>
  <si>
    <t>6140M</t>
  </si>
  <si>
    <t>GLC</t>
  </si>
  <si>
    <t>ARIIC</t>
  </si>
  <si>
    <t>YXM700DE</t>
  </si>
  <si>
    <t>TRX500FM</t>
  </si>
  <si>
    <t>ST4</t>
  </si>
  <si>
    <t>DYNA</t>
  </si>
  <si>
    <t>CLASSIC</t>
  </si>
  <si>
    <t>MT-07</t>
  </si>
  <si>
    <t>GTA-50</t>
  </si>
  <si>
    <t>ZN50QT-51A</t>
  </si>
  <si>
    <t>MT-03</t>
  </si>
  <si>
    <t>UK</t>
  </si>
  <si>
    <t>TOURING</t>
  </si>
  <si>
    <t>NIGHT ROD</t>
  </si>
  <si>
    <t>SBSK339C</t>
  </si>
  <si>
    <t>SPRINT</t>
  </si>
  <si>
    <t>TL</t>
  </si>
  <si>
    <t>EURO 50</t>
  </si>
  <si>
    <t>VCV50</t>
  </si>
  <si>
    <t>LIKE</t>
  </si>
  <si>
    <t>GD250N</t>
  </si>
  <si>
    <t>SR MOTARD</t>
  </si>
  <si>
    <t>GN125E</t>
  </si>
  <si>
    <t>KL</t>
  </si>
  <si>
    <t>C</t>
  </si>
  <si>
    <t>HORNET</t>
  </si>
  <si>
    <t>690 SMC</t>
  </si>
  <si>
    <t>GSX150</t>
  </si>
  <si>
    <t>FIDDLE</t>
  </si>
  <si>
    <t>NIU</t>
  </si>
  <si>
    <t>SV650UA</t>
  </si>
  <si>
    <t>RC</t>
  </si>
  <si>
    <t>MAJESTY</t>
  </si>
  <si>
    <t>STREET</t>
  </si>
  <si>
    <t>DR-Z400SM</t>
  </si>
  <si>
    <t>LETS</t>
  </si>
  <si>
    <t>COMMANDER</t>
  </si>
  <si>
    <t>GT250</t>
  </si>
  <si>
    <t>SPEED TWIN</t>
  </si>
  <si>
    <t>MOTO NZ50</t>
  </si>
  <si>
    <t>SPORTSTER</t>
  </si>
  <si>
    <t>TAMDEM</t>
  </si>
  <si>
    <t>WR250</t>
  </si>
  <si>
    <t>AZ50</t>
  </si>
  <si>
    <t>620 DARK</t>
  </si>
  <si>
    <t>V-ROD</t>
  </si>
  <si>
    <t>SR</t>
  </si>
  <si>
    <t>PANTERA</t>
  </si>
  <si>
    <t>LINTEX</t>
  </si>
  <si>
    <t>SF50</t>
  </si>
  <si>
    <t>APE</t>
  </si>
  <si>
    <t>DR200</t>
  </si>
  <si>
    <t>TAPO</t>
  </si>
  <si>
    <t>SUPERDUKE</t>
  </si>
  <si>
    <t>SPEEDMASTER</t>
  </si>
  <si>
    <t>ER</t>
  </si>
  <si>
    <t>TUONO</t>
  </si>
  <si>
    <t>MOTUS</t>
  </si>
  <si>
    <t>FXD</t>
  </si>
  <si>
    <t>DJ-1</t>
  </si>
  <si>
    <t>YIBEN</t>
  </si>
  <si>
    <t>FC50 BEAT</t>
  </si>
  <si>
    <t>ZN50QT-50C</t>
  </si>
  <si>
    <t>ROCKET III</t>
  </si>
  <si>
    <t>BN251</t>
  </si>
  <si>
    <t>AGILITY</t>
  </si>
  <si>
    <t>GIORNO CREA</t>
  </si>
  <si>
    <t>00 SOFTAIL</t>
  </si>
  <si>
    <t>CB1000</t>
  </si>
  <si>
    <t>LEGNUM</t>
  </si>
  <si>
    <t>TERRANO</t>
  </si>
  <si>
    <t>ACCORD</t>
  </si>
  <si>
    <t>FAMILIA</t>
  </si>
  <si>
    <t>RODEO</t>
  </si>
  <si>
    <t>Light Bus</t>
  </si>
  <si>
    <t>RAV4</t>
  </si>
  <si>
    <t>TRUENO</t>
  </si>
  <si>
    <t>E280</t>
  </si>
  <si>
    <t>DEMIO</t>
  </si>
  <si>
    <t>PRELUDE</t>
  </si>
  <si>
    <t>GALANT</t>
  </si>
  <si>
    <t>GOLF</t>
  </si>
  <si>
    <t>MAXIMA</t>
  </si>
  <si>
    <t>325CI</t>
  </si>
  <si>
    <t>ODYSSEY</t>
  </si>
  <si>
    <t>ALTO</t>
  </si>
  <si>
    <t>CORONA</t>
  </si>
  <si>
    <t>B2500</t>
  </si>
  <si>
    <t>CAVALIER</t>
  </si>
  <si>
    <t>CURREN</t>
  </si>
  <si>
    <t>BLUEBIRD</t>
  </si>
  <si>
    <t>CHASER</t>
  </si>
  <si>
    <t>LOGO</t>
  </si>
  <si>
    <t>COMMODORE</t>
  </si>
  <si>
    <t>CALDINA</t>
  </si>
  <si>
    <t>PT CRUISER</t>
  </si>
  <si>
    <t>MPV</t>
  </si>
  <si>
    <t>RVR</t>
  </si>
  <si>
    <t>CHARADE</t>
  </si>
  <si>
    <t>ESTIMA</t>
  </si>
  <si>
    <t>MAZDA6</t>
  </si>
  <si>
    <t>JAZZ</t>
  </si>
  <si>
    <t>CEDRIC</t>
  </si>
  <si>
    <t>E2000</t>
  </si>
  <si>
    <t>HIGHLANDER</t>
  </si>
  <si>
    <t>ASTRA</t>
  </si>
  <si>
    <t>TOWNACE</t>
  </si>
  <si>
    <t>COLT</t>
  </si>
  <si>
    <t>TOYOACE</t>
  </si>
  <si>
    <t>S4</t>
  </si>
  <si>
    <t>PREGIO</t>
  </si>
  <si>
    <t>UTE</t>
  </si>
  <si>
    <t>AVENSIS</t>
  </si>
  <si>
    <t>CARINA</t>
  </si>
  <si>
    <t>Mobile Home - Light</t>
  </si>
  <si>
    <t>FUSO</t>
  </si>
  <si>
    <t>ECONOVAN</t>
  </si>
  <si>
    <t>FTO</t>
  </si>
  <si>
    <t>Purple</t>
  </si>
  <si>
    <t>AUTOZAM</t>
  </si>
  <si>
    <t>MU</t>
  </si>
  <si>
    <t>WIZARD</t>
  </si>
  <si>
    <t>KING QUAD 4X4</t>
  </si>
  <si>
    <t>GTS</t>
  </si>
  <si>
    <t>ROAD TRACER 50</t>
  </si>
  <si>
    <t>FXSB</t>
  </si>
  <si>
    <t>VIVA CITYMASTER</t>
  </si>
  <si>
    <t>GSX250FRLL9</t>
  </si>
  <si>
    <t>MDAV01</t>
  </si>
  <si>
    <t>PRIMAVERA</t>
  </si>
  <si>
    <t>V50</t>
  </si>
  <si>
    <t>YZF-R3A</t>
  </si>
  <si>
    <t>VIVA</t>
  </si>
  <si>
    <t>YS125A</t>
  </si>
  <si>
    <t>XT250L</t>
  </si>
  <si>
    <t>JET4</t>
  </si>
  <si>
    <t>WR</t>
  </si>
  <si>
    <t>MT03LA</t>
  </si>
  <si>
    <t>ZX-4</t>
  </si>
  <si>
    <t>YB50QT-3</t>
  </si>
  <si>
    <t>SPEED TRIPLE</t>
  </si>
  <si>
    <t>MTM850A</t>
  </si>
  <si>
    <t>CAFE RACER</t>
  </si>
  <si>
    <t>PAL</t>
  </si>
  <si>
    <t>YZF-R15</t>
  </si>
  <si>
    <t>2X2ADV</t>
  </si>
  <si>
    <t>LS650</t>
  </si>
  <si>
    <t>GSX150DF</t>
  </si>
  <si>
    <t>XV250G</t>
  </si>
  <si>
    <t>TRAILER 8 X 4</t>
  </si>
  <si>
    <t>CONTINENTAL</t>
  </si>
  <si>
    <t>B-UNO</t>
  </si>
  <si>
    <t>DR350</t>
  </si>
  <si>
    <t>ZX17U-5A</t>
  </si>
  <si>
    <t>MONSTER</t>
  </si>
  <si>
    <t>CROX</t>
  </si>
  <si>
    <t>TNT</t>
  </si>
  <si>
    <t>502C</t>
  </si>
  <si>
    <t>EN</t>
  </si>
  <si>
    <t>STX</t>
  </si>
  <si>
    <t>METEOR</t>
  </si>
  <si>
    <t>RX</t>
  </si>
  <si>
    <t>XP560E</t>
  </si>
  <si>
    <t>XR</t>
  </si>
  <si>
    <t>MOPED</t>
  </si>
  <si>
    <t>GSX-R1000</t>
  </si>
  <si>
    <t>F50</t>
  </si>
  <si>
    <t>CAPELLA</t>
  </si>
  <si>
    <t>RODEO 4X4</t>
  </si>
  <si>
    <t>KALOS</t>
  </si>
  <si>
    <t>CAMRY</t>
  </si>
  <si>
    <t>Convertible</t>
  </si>
  <si>
    <t>MX-5</t>
  </si>
  <si>
    <t>CARISMA</t>
  </si>
  <si>
    <t>FORESTER</t>
  </si>
  <si>
    <t>DELTA V76HU</t>
  </si>
  <si>
    <t>CHALLENGER</t>
  </si>
  <si>
    <t>ELGRAND</t>
  </si>
  <si>
    <t>CREWMAN</t>
  </si>
  <si>
    <t>TERRITORY</t>
  </si>
  <si>
    <t>530I</t>
  </si>
  <si>
    <t>CELICA</t>
  </si>
  <si>
    <t>IPSUM</t>
  </si>
  <si>
    <t>SANTA FE</t>
  </si>
  <si>
    <t>SWIFT</t>
  </si>
  <si>
    <t>318TI</t>
  </si>
  <si>
    <t>PASSAT</t>
  </si>
  <si>
    <t>MICRA</t>
  </si>
  <si>
    <t>A4</t>
  </si>
  <si>
    <t>AMED 09</t>
  </si>
  <si>
    <t>SPRINTER</t>
  </si>
  <si>
    <t>ATLAS</t>
  </si>
  <si>
    <t>ELF</t>
  </si>
  <si>
    <t>TORNEO</t>
  </si>
  <si>
    <t>ALTEZZA</t>
  </si>
  <si>
    <t>LEVIN</t>
  </si>
  <si>
    <t>SIRION</t>
  </si>
  <si>
    <t>330I</t>
  </si>
  <si>
    <t>ATENZA</t>
  </si>
  <si>
    <t>PRADO</t>
  </si>
  <si>
    <t>Heavy Van</t>
  </si>
  <si>
    <t>TRANSIT</t>
  </si>
  <si>
    <t>STARLET</t>
  </si>
  <si>
    <t>WILL</t>
  </si>
  <si>
    <t>525I</t>
  </si>
  <si>
    <t>FGK60</t>
  </si>
  <si>
    <t>BARINA</t>
  </si>
  <si>
    <t>320I</t>
  </si>
  <si>
    <t>CULTUS</t>
  </si>
  <si>
    <t>9-3 LINEAR</t>
  </si>
  <si>
    <t>ELANTRA</t>
  </si>
  <si>
    <t>YARIS</t>
  </si>
  <si>
    <t>PROCEED</t>
  </si>
  <si>
    <t>MISTRAL</t>
  </si>
  <si>
    <t>GRANVIA</t>
  </si>
  <si>
    <t>PATROL</t>
  </si>
  <si>
    <t>AVALON</t>
  </si>
  <si>
    <t>LUCIDA</t>
  </si>
  <si>
    <t>JUNO</t>
  </si>
  <si>
    <t>FESTIVA</t>
  </si>
  <si>
    <t>SILVIA</t>
  </si>
  <si>
    <t>GRAND VITARA</t>
  </si>
  <si>
    <t>SONATA</t>
  </si>
  <si>
    <t>BONGO</t>
  </si>
  <si>
    <t>MURANO</t>
  </si>
  <si>
    <t>E</t>
  </si>
  <si>
    <t>BEETLE</t>
  </si>
  <si>
    <t>OUTLANDER</t>
  </si>
  <si>
    <t>TUCSON</t>
  </si>
  <si>
    <t>X5</t>
  </si>
  <si>
    <t>L300</t>
  </si>
  <si>
    <t>MAZDA3</t>
  </si>
  <si>
    <t>X-TYPE</t>
  </si>
  <si>
    <t>ACTYON SPORT</t>
  </si>
  <si>
    <t>S80</t>
  </si>
  <si>
    <t>TRIBECA</t>
  </si>
  <si>
    <t>DISCOVERY</t>
  </si>
  <si>
    <t>DIESEL</t>
  </si>
  <si>
    <t>CARIB</t>
  </si>
  <si>
    <t>VITZ</t>
  </si>
  <si>
    <t>Pink</t>
  </si>
  <si>
    <t>BLAZER</t>
  </si>
  <si>
    <t>HILUX 2.4 SR5</t>
  </si>
  <si>
    <t>RANGE ROVER</t>
  </si>
  <si>
    <t>FIGHTER</t>
  </si>
  <si>
    <t>LARGO</t>
  </si>
  <si>
    <t>RAUM</t>
  </si>
  <si>
    <t>VT COMMODORE</t>
  </si>
  <si>
    <t>Special Purpose Vehicle</t>
  </si>
  <si>
    <t>A2</t>
  </si>
  <si>
    <t>LUCINO</t>
  </si>
  <si>
    <t>CORSA</t>
  </si>
  <si>
    <t>ATLAS XAS 85 COPCO</t>
  </si>
  <si>
    <t>ELDIS</t>
  </si>
  <si>
    <t>K844X</t>
  </si>
  <si>
    <t>OWNBUILT</t>
  </si>
  <si>
    <t>KERRICK</t>
  </si>
  <si>
    <t>SF650</t>
  </si>
  <si>
    <t>VY COMMODORE</t>
  </si>
  <si>
    <t>NPR</t>
  </si>
  <si>
    <t>RANGER</t>
  </si>
  <si>
    <t>Articulated Truck</t>
  </si>
  <si>
    <t>CF</t>
  </si>
  <si>
    <t>TOUAREG</t>
  </si>
  <si>
    <t>MAZDA2</t>
  </si>
  <si>
    <t>B2000</t>
  </si>
  <si>
    <t>SPACIO</t>
  </si>
  <si>
    <t>DUET</t>
  </si>
  <si>
    <t>SX4</t>
  </si>
  <si>
    <t>AURION</t>
  </si>
  <si>
    <t>GRAND CHEROKEE</t>
  </si>
  <si>
    <t>TIGUAN</t>
  </si>
  <si>
    <t>CAYENNE</t>
  </si>
  <si>
    <t>TT</t>
  </si>
  <si>
    <t>FORWARD</t>
  </si>
  <si>
    <t>LITEACE</t>
  </si>
  <si>
    <t>PREMACY</t>
  </si>
  <si>
    <t>PRESAGE</t>
  </si>
  <si>
    <t>VITO</t>
  </si>
  <si>
    <t>EPICA</t>
  </si>
  <si>
    <t>EXPRESS</t>
  </si>
  <si>
    <t>IS250</t>
  </si>
  <si>
    <t>B1600</t>
  </si>
  <si>
    <t>CUBE</t>
  </si>
  <si>
    <t>STREAM</t>
  </si>
  <si>
    <t>KC846SA</t>
  </si>
  <si>
    <t>RACEWELL</t>
  </si>
  <si>
    <t>LOCHIEL</t>
  </si>
  <si>
    <t>K744X</t>
  </si>
  <si>
    <t>EVENTS</t>
  </si>
  <si>
    <t>CRUZE</t>
  </si>
  <si>
    <t>A6</t>
  </si>
  <si>
    <t>TRIBUTE</t>
  </si>
  <si>
    <t>L200 2.5DSLT 4WD DBL</t>
  </si>
  <si>
    <t>COLORADO</t>
  </si>
  <si>
    <t>FUNCARGO</t>
  </si>
  <si>
    <t>AERIO</t>
  </si>
  <si>
    <t>LANDCRUISER PRADO</t>
  </si>
  <si>
    <t>FIESTA</t>
  </si>
  <si>
    <t>VANETTE</t>
  </si>
  <si>
    <t>CX-7</t>
  </si>
  <si>
    <t>ALLEX</t>
  </si>
  <si>
    <t>PLATZ</t>
  </si>
  <si>
    <t>2.6L PET LS SPA</t>
  </si>
  <si>
    <t>330CI</t>
  </si>
  <si>
    <t>Z4</t>
  </si>
  <si>
    <t>IS350</t>
  </si>
  <si>
    <t>V240</t>
  </si>
  <si>
    <t>FIT</t>
  </si>
  <si>
    <t>Cab and Chassis Only</t>
  </si>
  <si>
    <t>CAPTIVA</t>
  </si>
  <si>
    <t>325I</t>
  </si>
  <si>
    <t>EXPERT</t>
  </si>
  <si>
    <t>B</t>
  </si>
  <si>
    <t>C3</t>
  </si>
  <si>
    <t>FAIRLANE</t>
  </si>
  <si>
    <t>X1 SDRIVE20D</t>
  </si>
  <si>
    <t>RX-8</t>
  </si>
  <si>
    <t>I30</t>
  </si>
  <si>
    <t>H1</t>
  </si>
  <si>
    <t>X-TRAIL</t>
  </si>
  <si>
    <t>MINI</t>
  </si>
  <si>
    <t>SENTRA</t>
  </si>
  <si>
    <t>AXELA</t>
  </si>
  <si>
    <t>PROBOX</t>
  </si>
  <si>
    <t>540IASE E39</t>
  </si>
  <si>
    <t>PRIUS</t>
  </si>
  <si>
    <t>MARCH</t>
  </si>
  <si>
    <t>KINGSWOOD</t>
  </si>
  <si>
    <t>ROCKY</t>
  </si>
  <si>
    <t>CX-9</t>
  </si>
  <si>
    <t>ML270</t>
  </si>
  <si>
    <t>8 X 4</t>
  </si>
  <si>
    <t>COMMERCIAL</t>
  </si>
  <si>
    <t>FOURWINNS</t>
  </si>
  <si>
    <t>MISC</t>
  </si>
  <si>
    <t>8X4 TRAILER</t>
  </si>
  <si>
    <t>BRIFORD 8X4 1000KG</t>
  </si>
  <si>
    <t>LUPO</t>
  </si>
  <si>
    <t>BT-50</t>
  </si>
  <si>
    <t>E500</t>
  </si>
  <si>
    <t>350AUTO</t>
  </si>
  <si>
    <t>MARKX</t>
  </si>
  <si>
    <t>FIELDER</t>
  </si>
  <si>
    <t>A3</t>
  </si>
  <si>
    <t>STREETFIGHTER</t>
  </si>
  <si>
    <t>AIRTREK</t>
  </si>
  <si>
    <t>ALLION</t>
  </si>
  <si>
    <t>IST</t>
  </si>
  <si>
    <t>D-MAX</t>
  </si>
  <si>
    <t>SK410</t>
  </si>
  <si>
    <t>318CI</t>
  </si>
  <si>
    <t>LAFESTA</t>
  </si>
  <si>
    <t>RS5</t>
  </si>
  <si>
    <t>FALCON UTE</t>
  </si>
  <si>
    <t>C70</t>
  </si>
  <si>
    <t>COMPASS</t>
  </si>
  <si>
    <t>EDIX</t>
  </si>
  <si>
    <t>520I</t>
  </si>
  <si>
    <t>BARINA SPARK</t>
  </si>
  <si>
    <t>J1</t>
  </si>
  <si>
    <t>CLS</t>
  </si>
  <si>
    <t>LAND CRUISER PRADO</t>
  </si>
  <si>
    <t>TEANA</t>
  </si>
  <si>
    <t>ROADSTER</t>
  </si>
  <si>
    <t>760I</t>
  </si>
  <si>
    <t>ISIS</t>
  </si>
  <si>
    <t>120I</t>
  </si>
  <si>
    <t>K85SAT</t>
  </si>
  <si>
    <t>XAS136</t>
  </si>
  <si>
    <t>K855A</t>
  </si>
  <si>
    <t>V200</t>
  </si>
  <si>
    <t>NQR</t>
  </si>
  <si>
    <t>MX5</t>
  </si>
  <si>
    <t>WISH</t>
  </si>
  <si>
    <t>KUGA</t>
  </si>
  <si>
    <t>LUTECIA</t>
  </si>
  <si>
    <t>AIRWAVE</t>
  </si>
  <si>
    <t>BOON</t>
  </si>
  <si>
    <t>CHARGER R/T</t>
  </si>
  <si>
    <t>E350</t>
  </si>
  <si>
    <t>GL-CLASS</t>
  </si>
  <si>
    <t>SORENTO</t>
  </si>
  <si>
    <t>SERENA</t>
  </si>
  <si>
    <t>XL250S</t>
  </si>
  <si>
    <t>I40</t>
  </si>
  <si>
    <t>RACTIS</t>
  </si>
  <si>
    <t>BLADE</t>
  </si>
  <si>
    <t>INTEGRA</t>
  </si>
  <si>
    <t>335I</t>
  </si>
  <si>
    <t>F SERIES</t>
  </si>
  <si>
    <t>NOTE</t>
  </si>
  <si>
    <t>BURNETTS</t>
  </si>
  <si>
    <t>BOAT - JET SKI</t>
  </si>
  <si>
    <t>PRESCOT TANDEM WHEEL</t>
  </si>
  <si>
    <t>COMPASS VANTAGE</t>
  </si>
  <si>
    <t>MOTORBIKE</t>
  </si>
  <si>
    <t>BOAT SMARTWAVE</t>
  </si>
  <si>
    <t>C200</t>
  </si>
  <si>
    <t>J3</t>
  </si>
  <si>
    <t>NITRO</t>
  </si>
  <si>
    <t>ML320</t>
  </si>
  <si>
    <t>RX8</t>
  </si>
  <si>
    <t>CELSIOR</t>
  </si>
  <si>
    <t>ARISTO</t>
  </si>
  <si>
    <t>FESTIVA GLXI 1.3</t>
  </si>
  <si>
    <t>JOURNEY</t>
  </si>
  <si>
    <t>328CI</t>
  </si>
  <si>
    <t>MP3</t>
  </si>
  <si>
    <t>CANTER</t>
  </si>
  <si>
    <t>DUALIS</t>
  </si>
  <si>
    <t>116I</t>
  </si>
  <si>
    <t>ELYSION</t>
  </si>
  <si>
    <t>J2S</t>
  </si>
  <si>
    <t>X3</t>
  </si>
  <si>
    <t>VITARA</t>
  </si>
  <si>
    <t>FUGA</t>
  </si>
  <si>
    <t>S</t>
  </si>
  <si>
    <t>SIENTA</t>
  </si>
  <si>
    <t>B180</t>
  </si>
  <si>
    <t>MX5 ROADSTER</t>
  </si>
  <si>
    <t>AD</t>
  </si>
  <si>
    <t>300C</t>
  </si>
  <si>
    <t>540I</t>
  </si>
  <si>
    <t>TUNLAND</t>
  </si>
  <si>
    <t>B2000 PLUS CAB</t>
  </si>
  <si>
    <t>LAODER</t>
  </si>
  <si>
    <t>FINELINE</t>
  </si>
  <si>
    <t>HOSKING MULTI ROLLER</t>
  </si>
  <si>
    <t>WATERCRAFT</t>
  </si>
  <si>
    <t>MW</t>
  </si>
  <si>
    <t>535I</t>
  </si>
  <si>
    <t>FD</t>
  </si>
  <si>
    <t>XJR</t>
  </si>
  <si>
    <t>Mobile Machine</t>
  </si>
  <si>
    <t>TB216</t>
  </si>
  <si>
    <t>OPA</t>
  </si>
  <si>
    <t>CROWN</t>
  </si>
  <si>
    <t>EUNOS</t>
  </si>
  <si>
    <t>V76</t>
  </si>
  <si>
    <t>BB</t>
  </si>
  <si>
    <t>E240</t>
  </si>
  <si>
    <t>XF</t>
  </si>
  <si>
    <t>JUKE</t>
  </si>
  <si>
    <t>KLUGER</t>
  </si>
  <si>
    <t>V12 HU</t>
  </si>
  <si>
    <t>CERATO</t>
  </si>
  <si>
    <t>2TON TRADE</t>
  </si>
  <si>
    <t>NV200</t>
  </si>
  <si>
    <t>7X4 GRAVITY TIPPER</t>
  </si>
  <si>
    <t>DIGGER TRAILER</t>
  </si>
  <si>
    <t>LITTLE FELLA 2008</t>
  </si>
  <si>
    <t>FLEETWOOD TAOS</t>
  </si>
  <si>
    <t>ACE</t>
  </si>
  <si>
    <t>MOBIL</t>
  </si>
  <si>
    <t>WELLSIDE 12</t>
  </si>
  <si>
    <t>RS4</t>
  </si>
  <si>
    <t>AVON 7 X 4</t>
  </si>
  <si>
    <t>REXTON</t>
  </si>
  <si>
    <t>HILUX DOUBLECAB</t>
  </si>
  <si>
    <t>EXIGA</t>
  </si>
  <si>
    <t>528I</t>
  </si>
  <si>
    <t>CLK 430</t>
  </si>
  <si>
    <t>118I</t>
  </si>
  <si>
    <t>VOXY</t>
  </si>
  <si>
    <t>MU-X</t>
  </si>
  <si>
    <t>M5</t>
  </si>
  <si>
    <t>DELICA</t>
  </si>
  <si>
    <t>INSIGHT</t>
  </si>
  <si>
    <t>CROSSROAD</t>
  </si>
  <si>
    <t>FACTORY BUILD</t>
  </si>
  <si>
    <t>LITEWEIGHT TIP</t>
  </si>
  <si>
    <t>GENERAL PURPOSE</t>
  </si>
  <si>
    <t>WIRECO BUILT</t>
  </si>
  <si>
    <t>550I</t>
  </si>
  <si>
    <t>LASER 1.6 GLXI 5D</t>
  </si>
  <si>
    <t>HILUX 4WD</t>
  </si>
  <si>
    <t>LATIO</t>
  </si>
  <si>
    <t>INSPIRE</t>
  </si>
  <si>
    <t>CX-5</t>
  </si>
  <si>
    <t>PORTE</t>
  </si>
  <si>
    <t>N0915</t>
  </si>
  <si>
    <t>CLA180</t>
  </si>
  <si>
    <t>S40</t>
  </si>
  <si>
    <t>GS430</t>
  </si>
  <si>
    <t>XUV</t>
  </si>
  <si>
    <t>GS300</t>
  </si>
  <si>
    <t>GRANDIS</t>
  </si>
  <si>
    <t>DEFENDER</t>
  </si>
  <si>
    <t>K 74 SA</t>
  </si>
  <si>
    <t>CB TRANSPORTERS</t>
  </si>
  <si>
    <t>4 X 7</t>
  </si>
  <si>
    <t>KAIAPOI SINGLE</t>
  </si>
  <si>
    <t>STEELBRO</t>
  </si>
  <si>
    <t>CIVIC LX</t>
  </si>
  <si>
    <t>KAROQ</t>
  </si>
  <si>
    <t>130I</t>
  </si>
  <si>
    <t>M3</t>
  </si>
  <si>
    <t>LEAF</t>
  </si>
  <si>
    <t>M4</t>
  </si>
  <si>
    <t>ASX</t>
  </si>
  <si>
    <t>A5</t>
  </si>
  <si>
    <t>CANTER FE434EZR</t>
  </si>
  <si>
    <t>CANTER 616-CITY-TIP</t>
  </si>
  <si>
    <t>320D</t>
  </si>
  <si>
    <t>TARRACO</t>
  </si>
  <si>
    <t>328I</t>
  </si>
  <si>
    <t>STS</t>
  </si>
  <si>
    <t>Q5</t>
  </si>
  <si>
    <t>PASSO</t>
  </si>
  <si>
    <t>PAJERO SPORT</t>
  </si>
  <si>
    <t>WRANGLER</t>
  </si>
  <si>
    <t>WRX</t>
  </si>
  <si>
    <t>SILVERADO</t>
  </si>
  <si>
    <t>LEVANTE</t>
  </si>
  <si>
    <t>A8</t>
  </si>
  <si>
    <t>REGULUS</t>
  </si>
  <si>
    <t>VANGUARD</t>
  </si>
  <si>
    <t>COROLLA XL</t>
  </si>
  <si>
    <t>650I</t>
  </si>
  <si>
    <t>CIVILIAN</t>
  </si>
  <si>
    <t>LASER</t>
  </si>
  <si>
    <t>COURIER XLT</t>
  </si>
  <si>
    <t>ECONOMY</t>
  </si>
  <si>
    <t>348 SP</t>
  </si>
  <si>
    <t>COBRA</t>
  </si>
  <si>
    <t>HS</t>
  </si>
  <si>
    <t>HILUX 2.0</t>
  </si>
  <si>
    <t>L200 D/CAB</t>
  </si>
  <si>
    <t>COURIER 4 X 4</t>
  </si>
  <si>
    <t>SPACE CAB</t>
  </si>
  <si>
    <t>L200 SPORT D/CAB</t>
  </si>
  <si>
    <t>HALCROW</t>
  </si>
  <si>
    <t>DAYTECH</t>
  </si>
  <si>
    <t>VOYAGER</t>
  </si>
  <si>
    <t>AVONDALE</t>
  </si>
  <si>
    <t>ELITE8 X 4</t>
  </si>
  <si>
    <t>ONE</t>
  </si>
  <si>
    <t>HOSKING V17</t>
  </si>
  <si>
    <t>UNBRAKED TANDEM</t>
  </si>
  <si>
    <t>AVON</t>
  </si>
  <si>
    <t>PRIDE</t>
  </si>
  <si>
    <t>N SERIES</t>
  </si>
  <si>
    <t>X-CLASS</t>
  </si>
  <si>
    <t>XLT ECONOVAN</t>
  </si>
  <si>
    <t>BERLINA</t>
  </si>
  <si>
    <t>NKR250</t>
  </si>
  <si>
    <t>HI LUX</t>
  </si>
  <si>
    <t>COMMODORE EXECUTIVE</t>
  </si>
  <si>
    <t>L200 SPORT</t>
  </si>
  <si>
    <t>COROLLA L/B MAN</t>
  </si>
  <si>
    <t>ASTINA GLX</t>
  </si>
  <si>
    <t>HILUX 2.4 CAB/C</t>
  </si>
  <si>
    <t>CIVIC 4DR LX MAN</t>
  </si>
  <si>
    <t>ECONOVAN LWB GLAS</t>
  </si>
  <si>
    <t>K744T</t>
  </si>
  <si>
    <t>SULLAIR 185</t>
  </si>
  <si>
    <t>5M BOAT TRAILER</t>
  </si>
  <si>
    <t>4A TIPPER TRAILER</t>
  </si>
  <si>
    <t>CLOSED IN</t>
  </si>
  <si>
    <t>SHUTTLE</t>
  </si>
  <si>
    <t>Q7</t>
  </si>
  <si>
    <t>8X5 ELITE TANDEM</t>
  </si>
  <si>
    <t>KEVIN HYDE ENG</t>
  </si>
  <si>
    <t>8X4-6"</t>
  </si>
  <si>
    <t>TRAILER WORLD 10X6</t>
  </si>
  <si>
    <t>EUTE 8X4 5</t>
  </si>
  <si>
    <t>ELITE 8X4 T</t>
  </si>
  <si>
    <t>15FT POPTP</t>
  </si>
  <si>
    <t>ATLAS COPCO XAS97</t>
  </si>
  <si>
    <t>GENERATOR</t>
  </si>
  <si>
    <t>BRIFORD 6X4</t>
  </si>
  <si>
    <t>SEDCO</t>
  </si>
  <si>
    <t>CIVIC 3 DR</t>
  </si>
  <si>
    <t>NAVARA 4WD</t>
  </si>
  <si>
    <t>COROLLA SED AUT</t>
  </si>
  <si>
    <t>HILUX D/CAB</t>
  </si>
  <si>
    <t>626 SEDAN GLX</t>
  </si>
  <si>
    <t>LASER GHIA</t>
  </si>
  <si>
    <t>V3000</t>
  </si>
  <si>
    <t>COURIER XL</t>
  </si>
  <si>
    <t>HIACE 2.4ZR SR5</t>
  </si>
  <si>
    <t>CIVIC 4DR LX AUTO</t>
  </si>
  <si>
    <t>COASTER</t>
  </si>
  <si>
    <t>ACCORD LX MAN</t>
  </si>
  <si>
    <t>HIACE 2.4ZL MAN</t>
  </si>
  <si>
    <t>FESTIVA 1.3XL 3DR</t>
  </si>
  <si>
    <t>HILUX 2.8 D/C</t>
  </si>
  <si>
    <t>HIACE 2.4ZL H/B</t>
  </si>
  <si>
    <t>HOSKING MULTI</t>
  </si>
  <si>
    <t>HELMACK 10X5</t>
  </si>
  <si>
    <t>KC105</t>
  </si>
  <si>
    <t>MONOWAY</t>
  </si>
  <si>
    <t>ELITE 7X4 S</t>
  </si>
  <si>
    <t>8X5S</t>
  </si>
  <si>
    <t>HELMACK 8X4</t>
  </si>
  <si>
    <t>BUCCANER 605X5</t>
  </si>
  <si>
    <t>8X5TB</t>
  </si>
  <si>
    <t>LASER 1.3XL HATCH</t>
  </si>
  <si>
    <t>FAIRMONT GHIA COLAUT</t>
  </si>
  <si>
    <t>COURIER XL C/CAB</t>
  </si>
  <si>
    <t>LASER GL</t>
  </si>
  <si>
    <t>L200 2.5DSL TBO</t>
  </si>
  <si>
    <t>LANCER 1.6 GLXI M SE</t>
  </si>
  <si>
    <t>HILUX 2.4 D/C</t>
  </si>
  <si>
    <t>TELSTAR GHIA</t>
  </si>
  <si>
    <t>MAGNA 2.6I GLX M</t>
  </si>
  <si>
    <t>COURIER 4X2 CREW</t>
  </si>
  <si>
    <t>LEGEND COUPE 3.2</t>
  </si>
  <si>
    <t>HI-LUX 2.4 C/C</t>
  </si>
  <si>
    <t>GALANT 2.0 GLXI M</t>
  </si>
  <si>
    <t>JIMNY</t>
  </si>
  <si>
    <t>FAIRLADY</t>
  </si>
  <si>
    <t>SAFARI GRANROAD</t>
  </si>
  <si>
    <t>ACCORD EXI-S AUTO</t>
  </si>
  <si>
    <t>LASER GL AUTO</t>
  </si>
  <si>
    <t>CIVIC 4DR EXI AUTO</t>
  </si>
  <si>
    <t>10 X 5 TANDEM</t>
  </si>
  <si>
    <t>CENTRAL CUSTOMS</t>
  </si>
  <si>
    <t>ELITE 8X5 T</t>
  </si>
  <si>
    <t>ELITE 8X4S</t>
  </si>
  <si>
    <t>COURIER XL D</t>
  </si>
  <si>
    <t>SAFARI GRAND ROAD</t>
  </si>
  <si>
    <t>B2200 CAB PLUS</t>
  </si>
  <si>
    <t>LASER 1.6 GLXI 5DOOR</t>
  </si>
  <si>
    <t>L200 2.0PET 2WD C/C</t>
  </si>
  <si>
    <t>CIVIC 4DR LX MANUAL</t>
  </si>
  <si>
    <t>FAMILIA INTERPLAY DO</t>
  </si>
  <si>
    <t>TRANSIT 190 DIESE</t>
  </si>
  <si>
    <t>COROLLA 1.6P GL HBAC</t>
  </si>
  <si>
    <t>COROLLA 1.3P XL HBAC</t>
  </si>
  <si>
    <t>ROYALE 6</t>
  </si>
  <si>
    <t>HIACE 2.4ZR MAN</t>
  </si>
  <si>
    <t>COMBO</t>
  </si>
  <si>
    <t>EUNOS ROADSTER</t>
  </si>
  <si>
    <t>CIVIC 3DR LX MAN</t>
  </si>
  <si>
    <t>RENEGADE</t>
  </si>
  <si>
    <t>STERLING</t>
  </si>
  <si>
    <t>LUNA</t>
  </si>
  <si>
    <t>E4100SA</t>
  </si>
  <si>
    <t>MACKAY</t>
  </si>
  <si>
    <t>MUDGEWAY</t>
  </si>
  <si>
    <t>9X4 TANDEM</t>
  </si>
  <si>
    <t>AGRI STEEL TANDEM</t>
  </si>
  <si>
    <t>ELITE 8X4 S</t>
  </si>
  <si>
    <t>VS UTILITY</t>
  </si>
  <si>
    <t>SENTIA</t>
  </si>
  <si>
    <t>REVUE</t>
  </si>
  <si>
    <t>TELSTAR</t>
  </si>
  <si>
    <t>S-CARGO</t>
  </si>
  <si>
    <t>HOMEBUILT AFC JETSKI</t>
  </si>
  <si>
    <t>FOXENG 2000</t>
  </si>
  <si>
    <t>HAULER</t>
  </si>
  <si>
    <t>FACTORY TANDEM</t>
  </si>
  <si>
    <t>BOAT VOYAGER</t>
  </si>
  <si>
    <t>14X6.6 SALV</t>
  </si>
  <si>
    <t>SHIFTER 3.1</t>
  </si>
  <si>
    <t>N SERIES 100P</t>
  </si>
  <si>
    <t>GRAND VOYAGER</t>
  </si>
  <si>
    <t>TRADER</t>
  </si>
  <si>
    <t>MK205</t>
  </si>
  <si>
    <t>DOMANI</t>
  </si>
  <si>
    <t>WAGON R</t>
  </si>
  <si>
    <t>RUGGER</t>
  </si>
  <si>
    <t>HILUX 4WD 2.8</t>
  </si>
  <si>
    <t>ABI MARAUDEL</t>
  </si>
  <si>
    <t>KEA KC95</t>
  </si>
  <si>
    <t>ELITE 8X4 STD</t>
  </si>
  <si>
    <t>TWIN JETSKI</t>
  </si>
  <si>
    <t>FLEETWOOD JAVA</t>
  </si>
  <si>
    <t>FREZZER</t>
  </si>
  <si>
    <t>JKF JETSKIS</t>
  </si>
  <si>
    <t>WELLSIDE</t>
  </si>
  <si>
    <t>PREMIER 430</t>
  </si>
  <si>
    <t>ELITE 10X5</t>
  </si>
  <si>
    <t>BEAR CAT CH922DH</t>
  </si>
  <si>
    <t>HUSSIE</t>
  </si>
  <si>
    <t>TANDEM FLAT DECK</t>
  </si>
  <si>
    <t>8X4 "6" TANDOM</t>
  </si>
  <si>
    <t>MAINLINE 400</t>
  </si>
  <si>
    <t>TRAILPRO</t>
  </si>
  <si>
    <t>8X5 CONT TANDEM</t>
  </si>
  <si>
    <t>KC95EXC</t>
  </si>
  <si>
    <t>WEST PLAINS ENG</t>
  </si>
  <si>
    <t>TRAILER WORX</t>
  </si>
  <si>
    <t>TANDAM</t>
  </si>
  <si>
    <t>ACCENT</t>
  </si>
  <si>
    <t>MONARO</t>
  </si>
  <si>
    <t>TERCEL</t>
  </si>
  <si>
    <t>ETX 150</t>
  </si>
  <si>
    <t>335i</t>
  </si>
  <si>
    <t>TTR125</t>
  </si>
  <si>
    <t>NQI</t>
  </si>
  <si>
    <t>TRX520FW2M</t>
  </si>
  <si>
    <t>RMZ250</t>
  </si>
  <si>
    <t>CRF 100F</t>
  </si>
  <si>
    <t>New Zealand</t>
  </si>
  <si>
    <t>Southland</t>
  </si>
  <si>
    <t>Otago</t>
  </si>
  <si>
    <t>Canterbury</t>
  </si>
  <si>
    <t>West Coast</t>
  </si>
  <si>
    <t>Marlborough</t>
  </si>
  <si>
    <t>Nelson</t>
  </si>
  <si>
    <t>Tasman</t>
  </si>
  <si>
    <t>Wellington</t>
  </si>
  <si>
    <t>Manawatū-Whanganui</t>
  </si>
  <si>
    <t>Taranaki</t>
  </si>
  <si>
    <t>Hawke's Bay</t>
  </si>
  <si>
    <t>Gisborne</t>
  </si>
  <si>
    <t>Bay of Plenty</t>
  </si>
  <si>
    <t>Waikato</t>
  </si>
  <si>
    <t>Auckland</t>
  </si>
  <si>
    <t>Northland</t>
  </si>
  <si>
    <t>density</t>
  </si>
  <si>
    <t>population</t>
  </si>
  <si>
    <t>country</t>
  </si>
  <si>
    <t>region</t>
  </si>
  <si>
    <t>Density of the region (population / km2)</t>
  </si>
  <si>
    <t>locations</t>
  </si>
  <si>
    <t>Population of the region</t>
  </si>
  <si>
    <t>Country where the region is located</t>
  </si>
  <si>
    <t>Name of the region</t>
  </si>
  <si>
    <t>Unique ID of the region</t>
  </si>
  <si>
    <t>Type of make (Standard or Luxury)</t>
  </si>
  <si>
    <t>make_type</t>
  </si>
  <si>
    <t>make_details</t>
  </si>
  <si>
    <t>Name of the make</t>
  </si>
  <si>
    <t>make_name</t>
  </si>
  <si>
    <t>Unique ID of the make</t>
  </si>
  <si>
    <t>Matches location_id in the locations table</t>
  </si>
  <si>
    <t>stolen_vehicles</t>
  </si>
  <si>
    <t>Date the vehicle was stolen (MM/DD/YY)</t>
  </si>
  <si>
    <t>Color of vehicle</t>
  </si>
  <si>
    <t>Description of vehicle</t>
  </si>
  <si>
    <t>Model year of vehicle</t>
  </si>
  <si>
    <t>Matches make_id in the make_details table</t>
  </si>
  <si>
    <t>Type of vehicle</t>
  </si>
  <si>
    <t>Unique ID of a stolen vehicle</t>
  </si>
  <si>
    <t>Description</t>
  </si>
  <si>
    <t>Field</t>
  </si>
  <si>
    <t>Table</t>
  </si>
  <si>
    <t>Standard</t>
  </si>
  <si>
    <t>Znen</t>
  </si>
  <si>
    <t>Zephyr</t>
  </si>
  <si>
    <t>Yamaha</t>
  </si>
  <si>
    <t>Voyager</t>
  </si>
  <si>
    <t>Luxury</t>
  </si>
  <si>
    <t>Volvo</t>
  </si>
  <si>
    <t>Volkswagen</t>
  </si>
  <si>
    <t>Vmoto</t>
  </si>
  <si>
    <t>Victory</t>
  </si>
  <si>
    <t>Veteran</t>
  </si>
  <si>
    <t>Vespa</t>
  </si>
  <si>
    <t>Universal</t>
  </si>
  <si>
    <t>Ubco</t>
  </si>
  <si>
    <t>Trojan</t>
  </si>
  <si>
    <t>Triumph</t>
  </si>
  <si>
    <t>Trike</t>
  </si>
  <si>
    <t>Trail-Lite</t>
  </si>
  <si>
    <t>Toyota Lexus</t>
  </si>
  <si>
    <t>Toyota</t>
  </si>
  <si>
    <t>Toko</t>
  </si>
  <si>
    <t>TNT Motor</t>
  </si>
  <si>
    <t>Titan</t>
  </si>
  <si>
    <t>TGB</t>
  </si>
  <si>
    <t>Takeuchi</t>
  </si>
  <si>
    <t>SYM</t>
  </si>
  <si>
    <t>Swift</t>
  </si>
  <si>
    <t>Suzuki</t>
  </si>
  <si>
    <t>Subaru</t>
  </si>
  <si>
    <t>Sterling</t>
  </si>
  <si>
    <t>Steelbro</t>
  </si>
  <si>
    <t>Ssangyong</t>
  </si>
  <si>
    <t>Sprite</t>
  </si>
  <si>
    <t>Skoda</t>
  </si>
  <si>
    <t>Seat</t>
  </si>
  <si>
    <t>Scomadi</t>
  </si>
  <si>
    <t>Saab</t>
  </si>
  <si>
    <t>Royal Enfield</t>
  </si>
  <si>
    <t>Rover</t>
  </si>
  <si>
    <t>Rhino</t>
  </si>
  <si>
    <t>Renault</t>
  </si>
  <si>
    <t>Reid</t>
  </si>
  <si>
    <t>Porsche</t>
  </si>
  <si>
    <t>Pinto</t>
  </si>
  <si>
    <t>Piaggio</t>
  </si>
  <si>
    <t>PGO</t>
  </si>
  <si>
    <t>Peugeot</t>
  </si>
  <si>
    <t>Oxford</t>
  </si>
  <si>
    <t>Over</t>
  </si>
  <si>
    <t>Niu</t>
  </si>
  <si>
    <t>Nissan Diesel</t>
  </si>
  <si>
    <t>Nissan</t>
  </si>
  <si>
    <t>Morris</t>
  </si>
  <si>
    <t>Mono - Way</t>
  </si>
  <si>
    <t>Moden</t>
  </si>
  <si>
    <t>Mitsubishio Fuso</t>
  </si>
  <si>
    <t>Mitsubishi</t>
  </si>
  <si>
    <t>Mini</t>
  </si>
  <si>
    <t>MG</t>
  </si>
  <si>
    <t>Mercedes-Benz</t>
  </si>
  <si>
    <t>Mazda</t>
  </si>
  <si>
    <t>Massey</t>
  </si>
  <si>
    <t>Maserati</t>
  </si>
  <si>
    <t>Mahindra</t>
  </si>
  <si>
    <t>Lochiel</t>
  </si>
  <si>
    <t>Liteweight</t>
  </si>
  <si>
    <t>Lexus</t>
  </si>
  <si>
    <t>Landrover</t>
  </si>
  <si>
    <t>Land Rover</t>
  </si>
  <si>
    <t>Lambretta</t>
  </si>
  <si>
    <t>Kymco</t>
  </si>
  <si>
    <t>KTM</t>
  </si>
  <si>
    <t>Kia</t>
  </si>
  <si>
    <t>Keeway</t>
  </si>
  <si>
    <t>Kea</t>
  </si>
  <si>
    <t>Kawasaki</t>
  </si>
  <si>
    <t>John Deere</t>
  </si>
  <si>
    <t>Jeep</t>
  </si>
  <si>
    <t>Jayco</t>
  </si>
  <si>
    <t>Jaguar</t>
  </si>
  <si>
    <t>Isuzu</t>
  </si>
  <si>
    <t>Hyundai</t>
  </si>
  <si>
    <t>Hyosung</t>
  </si>
  <si>
    <t>Husqvarna</t>
  </si>
  <si>
    <t>Husaberg</t>
  </si>
  <si>
    <t>Hoskings</t>
  </si>
  <si>
    <t>Honda</t>
  </si>
  <si>
    <t>Homebuilt</t>
  </si>
  <si>
    <t>Holden</t>
  </si>
  <si>
    <t>Hitachi</t>
  </si>
  <si>
    <t>Hino</t>
  </si>
  <si>
    <t>Harley Davidson</t>
  </si>
  <si>
    <t>Great Wall</t>
  </si>
  <si>
    <t>Fuso</t>
  </si>
  <si>
    <t>FOTON</t>
  </si>
  <si>
    <t>Forza</t>
  </si>
  <si>
    <t>Ford</t>
  </si>
  <si>
    <t>Ferrari</t>
  </si>
  <si>
    <t>Factory Built</t>
  </si>
  <si>
    <t>Elddis</t>
  </si>
  <si>
    <t>Ducati</t>
  </si>
  <si>
    <t>Domett</t>
  </si>
  <si>
    <t>Dodge</t>
  </si>
  <si>
    <t>Diamond</t>
  </si>
  <si>
    <t>Daihatsu</t>
  </si>
  <si>
    <t>DAF</t>
  </si>
  <si>
    <t>Daewoo</t>
  </si>
  <si>
    <t>Dacia</t>
  </si>
  <si>
    <t>Custombuilt</t>
  </si>
  <si>
    <t>Crusader</t>
  </si>
  <si>
    <t>Classic</t>
  </si>
  <si>
    <t>Citroen</t>
  </si>
  <si>
    <t>Chrysler</t>
  </si>
  <si>
    <t>Chevrolet</t>
  </si>
  <si>
    <t>Chery</t>
  </si>
  <si>
    <t>Caterpillar</t>
  </si>
  <si>
    <t>Can-Am</t>
  </si>
  <si>
    <t>Cadillac</t>
  </si>
  <si>
    <t>Buffalo</t>
  </si>
  <si>
    <t>Buell</t>
  </si>
  <si>
    <t>Briford</t>
  </si>
  <si>
    <t>Bricon</t>
  </si>
  <si>
    <t>BMW</t>
  </si>
  <si>
    <t>Bentley</t>
  </si>
  <si>
    <t>Benelli</t>
  </si>
  <si>
    <t>Bedford</t>
  </si>
  <si>
    <t>Bailey</t>
  </si>
  <si>
    <t>Audi</t>
  </si>
  <si>
    <t>Atlas</t>
  </si>
  <si>
    <t>Aprilia</t>
  </si>
  <si>
    <t>Anglo</t>
  </si>
  <si>
    <t>Alpha</t>
  </si>
  <si>
    <t>ADLY</t>
  </si>
  <si>
    <t>Aakron Xpress</t>
  </si>
  <si>
    <t>Region</t>
  </si>
  <si>
    <t>Country</t>
  </si>
  <si>
    <t>Population</t>
  </si>
  <si>
    <t>Density</t>
  </si>
  <si>
    <t>Row Labels</t>
  </si>
  <si>
    <t>(blank)</t>
  </si>
  <si>
    <t>Grand Total</t>
  </si>
  <si>
    <t>Count of vehicle_id</t>
  </si>
  <si>
    <t>The types of vehicles that are stolen most frequently</t>
  </si>
  <si>
    <t>Column Labels</t>
  </si>
  <si>
    <t>The frequency of vehicle thefts vary by region and country</t>
  </si>
  <si>
    <t>The correlation between the population density of a region and the number of vehicle thefts</t>
  </si>
  <si>
    <t>Vehicles that are stolen most frequently by colors</t>
  </si>
  <si>
    <t>&lt;10/7/2021</t>
  </si>
  <si>
    <t>2021</t>
  </si>
  <si>
    <t>Qtr4</t>
  </si>
  <si>
    <t>2022</t>
  </si>
  <si>
    <t>Qtr1</t>
  </si>
  <si>
    <t>Qtr2</t>
  </si>
  <si>
    <t>Apr</t>
  </si>
  <si>
    <t>s</t>
  </si>
  <si>
    <t xml:space="preserve">The trends in vehicle thefts over time </t>
  </si>
  <si>
    <t>The theft rates of standard vs. luxury makes comparison</t>
  </si>
  <si>
    <t>Regions with the highest density of vehicle thefts relative to their population</t>
  </si>
  <si>
    <t>Year</t>
  </si>
  <si>
    <t>Month</t>
  </si>
  <si>
    <t>April</t>
  </si>
  <si>
    <t>January</t>
  </si>
  <si>
    <t>February</t>
  </si>
  <si>
    <t>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</si>
</sst>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3" formatCode="#,##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TABLE'!$F$106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TABLE'!$E$107:$E$1284</c:f>
              <c:strCache>
                <c:ptCount val="1177"/>
                <c:pt idx="0">
                  <c:v>3</c:v>
                </c:pt>
                <c:pt idx="1">
                  <c:v>4</c:v>
                </c:pt>
                <c:pt idx="2">
                  <c:v>150</c:v>
                </c:pt>
                <c:pt idx="3">
                  <c:v>200</c:v>
                </c:pt>
                <c:pt idx="4">
                  <c:v>206</c:v>
                </c:pt>
                <c:pt idx="5">
                  <c:v>208</c:v>
                </c:pt>
                <c:pt idx="6">
                  <c:v>300</c:v>
                </c:pt>
                <c:pt idx="7">
                  <c:v>307</c:v>
                </c:pt>
                <c:pt idx="8">
                  <c:v>308</c:v>
                </c:pt>
                <c:pt idx="9">
                  <c:v>323</c:v>
                </c:pt>
                <c:pt idx="10">
                  <c:v>325</c:v>
                </c:pt>
                <c:pt idx="11">
                  <c:v>350</c:v>
                </c:pt>
                <c:pt idx="12">
                  <c:v>390</c:v>
                </c:pt>
                <c:pt idx="13">
                  <c:v>401</c:v>
                </c:pt>
                <c:pt idx="14">
                  <c:v>406</c:v>
                </c:pt>
                <c:pt idx="15">
                  <c:v>407</c:v>
                </c:pt>
                <c:pt idx="16">
                  <c:v>500</c:v>
                </c:pt>
                <c:pt idx="17">
                  <c:v>560</c:v>
                </c:pt>
                <c:pt idx="18">
                  <c:v>626</c:v>
                </c:pt>
                <c:pt idx="19">
                  <c:v>690</c:v>
                </c:pt>
                <c:pt idx="20">
                  <c:v>710</c:v>
                </c:pt>
                <c:pt idx="21">
                  <c:v>744</c:v>
                </c:pt>
                <c:pt idx="22">
                  <c:v>790</c:v>
                </c:pt>
                <c:pt idx="23">
                  <c:v>883</c:v>
                </c:pt>
                <c:pt idx="24">
                  <c:v>990</c:v>
                </c:pt>
                <c:pt idx="25">
                  <c:v>1290</c:v>
                </c:pt>
                <c:pt idx="26">
                  <c:v>2855</c:v>
                </c:pt>
                <c:pt idx="27">
                  <c:v>30600</c:v>
                </c:pt>
                <c:pt idx="28">
                  <c:v>MARCH</c:v>
                </c:pt>
                <c:pt idx="29">
                  <c:v>00 SOFTAIL</c:v>
                </c:pt>
                <c:pt idx="30">
                  <c:v>10 X 5</c:v>
                </c:pt>
                <c:pt idx="31">
                  <c:v>10 X 5 TANDEM</c:v>
                </c:pt>
                <c:pt idx="32">
                  <c:v>10X5 TANDEM</c:v>
                </c:pt>
                <c:pt idx="33">
                  <c:v>116I</c:v>
                </c:pt>
                <c:pt idx="34">
                  <c:v>118I</c:v>
                </c:pt>
                <c:pt idx="35">
                  <c:v>11X5</c:v>
                </c:pt>
                <c:pt idx="36">
                  <c:v>120I</c:v>
                </c:pt>
                <c:pt idx="37">
                  <c:v>130I</c:v>
                </c:pt>
                <c:pt idx="38">
                  <c:v>14X6.6 SALV</c:v>
                </c:pt>
                <c:pt idx="39">
                  <c:v>15FT POPTP</c:v>
                </c:pt>
                <c:pt idx="40">
                  <c:v>15X7</c:v>
                </c:pt>
                <c:pt idx="41">
                  <c:v>2.6L PET LS SPA</c:v>
                </c:pt>
                <c:pt idx="42">
                  <c:v>2TON TRADE</c:v>
                </c:pt>
                <c:pt idx="43">
                  <c:v>2X2ADV</c:v>
                </c:pt>
                <c:pt idx="44">
                  <c:v>300C</c:v>
                </c:pt>
                <c:pt idx="45">
                  <c:v>318CI</c:v>
                </c:pt>
                <c:pt idx="46">
                  <c:v>318I</c:v>
                </c:pt>
                <c:pt idx="47">
                  <c:v>318TI</c:v>
                </c:pt>
                <c:pt idx="48">
                  <c:v>320D</c:v>
                </c:pt>
                <c:pt idx="49">
                  <c:v>320I</c:v>
                </c:pt>
                <c:pt idx="50">
                  <c:v>323I</c:v>
                </c:pt>
                <c:pt idx="51">
                  <c:v>325CI</c:v>
                </c:pt>
                <c:pt idx="52">
                  <c:v>325I</c:v>
                </c:pt>
                <c:pt idx="53">
                  <c:v>328CI</c:v>
                </c:pt>
                <c:pt idx="54">
                  <c:v>328I</c:v>
                </c:pt>
                <c:pt idx="55">
                  <c:v>330CI</c:v>
                </c:pt>
                <c:pt idx="56">
                  <c:v>330I</c:v>
                </c:pt>
                <c:pt idx="57">
                  <c:v>335I</c:v>
                </c:pt>
                <c:pt idx="58">
                  <c:v>348 SP</c:v>
                </c:pt>
                <c:pt idx="59">
                  <c:v>350AUTO</c:v>
                </c:pt>
                <c:pt idx="60">
                  <c:v>357J</c:v>
                </c:pt>
                <c:pt idx="61">
                  <c:v>3X2 PLATFORM</c:v>
                </c:pt>
                <c:pt idx="62">
                  <c:v>4 X 7</c:v>
                </c:pt>
                <c:pt idx="63">
                  <c:v>4.5M FLATDECK</c:v>
                </c:pt>
                <c:pt idx="64">
                  <c:v>4A TIPPER TRAILER</c:v>
                </c:pt>
                <c:pt idx="65">
                  <c:v>502C</c:v>
                </c:pt>
                <c:pt idx="66">
                  <c:v>520I</c:v>
                </c:pt>
                <c:pt idx="67">
                  <c:v>525I</c:v>
                </c:pt>
                <c:pt idx="68">
                  <c:v>528I</c:v>
                </c:pt>
                <c:pt idx="69">
                  <c:v>530I</c:v>
                </c:pt>
                <c:pt idx="70">
                  <c:v>535I</c:v>
                </c:pt>
                <c:pt idx="71">
                  <c:v>540I</c:v>
                </c:pt>
                <c:pt idx="72">
                  <c:v>540IASE E39</c:v>
                </c:pt>
                <c:pt idx="73">
                  <c:v>550I</c:v>
                </c:pt>
                <c:pt idx="74">
                  <c:v>5M BOAT TRAILER</c:v>
                </c:pt>
                <c:pt idx="75">
                  <c:v>5X4</c:v>
                </c:pt>
                <c:pt idx="76">
                  <c:v>6140M</c:v>
                </c:pt>
                <c:pt idx="77">
                  <c:v>620 DARK</c:v>
                </c:pt>
                <c:pt idx="78">
                  <c:v>626 SEDAN GLX</c:v>
                </c:pt>
                <c:pt idx="79">
                  <c:v>650I</c:v>
                </c:pt>
                <c:pt idx="80">
                  <c:v>690 SMC</c:v>
                </c:pt>
                <c:pt idx="81">
                  <c:v>6X4</c:v>
                </c:pt>
                <c:pt idx="82">
                  <c:v>7 X 4 STD</c:v>
                </c:pt>
                <c:pt idx="83">
                  <c:v>730I</c:v>
                </c:pt>
                <c:pt idx="84">
                  <c:v>760I</c:v>
                </c:pt>
                <c:pt idx="85">
                  <c:v>7X4</c:v>
                </c:pt>
                <c:pt idx="86">
                  <c:v>7X4 GRAVITY TIPPER</c:v>
                </c:pt>
                <c:pt idx="87">
                  <c:v>7X4-6" 1000KG</c:v>
                </c:pt>
                <c:pt idx="88">
                  <c:v>8 X 4</c:v>
                </c:pt>
                <c:pt idx="89">
                  <c:v>844X</c:v>
                </c:pt>
                <c:pt idx="90">
                  <c:v>8-BALL</c:v>
                </c:pt>
                <c:pt idx="91">
                  <c:v>8X4</c:v>
                </c:pt>
                <c:pt idx="92">
                  <c:v>8X4 "6" TANDOM</c:v>
                </c:pt>
                <c:pt idx="93">
                  <c:v>8X4 CAGE</c:v>
                </c:pt>
                <c:pt idx="94">
                  <c:v>8X4 TANDEM</c:v>
                </c:pt>
                <c:pt idx="95">
                  <c:v>8X4 TANDEM TIPPER</c:v>
                </c:pt>
                <c:pt idx="96">
                  <c:v>8X4 TRAILER</c:v>
                </c:pt>
                <c:pt idx="97">
                  <c:v>8X4 TRAYLA</c:v>
                </c:pt>
                <c:pt idx="98">
                  <c:v>8X4-6"</c:v>
                </c:pt>
                <c:pt idx="99">
                  <c:v>8X5</c:v>
                </c:pt>
                <c:pt idx="100">
                  <c:v>8X5 CONT TANDEM</c:v>
                </c:pt>
                <c:pt idx="101">
                  <c:v>8X5 DIGGER TRANSPORT</c:v>
                </c:pt>
                <c:pt idx="102">
                  <c:v>8X5 ELITE TANDEM</c:v>
                </c:pt>
                <c:pt idx="103">
                  <c:v>8X5 SINGLE</c:v>
                </c:pt>
                <c:pt idx="104">
                  <c:v>8X5 TANDEM</c:v>
                </c:pt>
                <c:pt idx="105">
                  <c:v>8X5 TANDEM TRAILER</c:v>
                </c:pt>
                <c:pt idx="106">
                  <c:v>8X5S</c:v>
                </c:pt>
                <c:pt idx="107">
                  <c:v>8X5TB</c:v>
                </c:pt>
                <c:pt idx="108">
                  <c:v>9-3 LINEAR</c:v>
                </c:pt>
                <c:pt idx="109">
                  <c:v>9X4 6 TANDEM</c:v>
                </c:pt>
                <c:pt idx="110">
                  <c:v>9X4 TANDEM</c:v>
                </c:pt>
                <c:pt idx="111">
                  <c:v>A2</c:v>
                </c:pt>
                <c:pt idx="112">
                  <c:v>A3</c:v>
                </c:pt>
                <c:pt idx="113">
                  <c:v>A4</c:v>
                </c:pt>
                <c:pt idx="114">
                  <c:v>A5</c:v>
                </c:pt>
                <c:pt idx="115">
                  <c:v>A6</c:v>
                </c:pt>
                <c:pt idx="116">
                  <c:v>A8</c:v>
                </c:pt>
                <c:pt idx="117">
                  <c:v>AAA375 AAKRON</c:v>
                </c:pt>
                <c:pt idx="118">
                  <c:v>ABEL</c:v>
                </c:pt>
                <c:pt idx="119">
                  <c:v>ABI MARAUDEL</c:v>
                </c:pt>
                <c:pt idx="120">
                  <c:v>ACCENT</c:v>
                </c:pt>
                <c:pt idx="121">
                  <c:v>ACCORD</c:v>
                </c:pt>
                <c:pt idx="122">
                  <c:v>ACCORD EXI-S AUTO</c:v>
                </c:pt>
                <c:pt idx="123">
                  <c:v>ACCORD LX MAN</c:v>
                </c:pt>
                <c:pt idx="124">
                  <c:v>ACE</c:v>
                </c:pt>
                <c:pt idx="125">
                  <c:v>ACTYON SPORT</c:v>
                </c:pt>
                <c:pt idx="126">
                  <c:v>AD</c:v>
                </c:pt>
                <c:pt idx="127">
                  <c:v>AERIO</c:v>
                </c:pt>
                <c:pt idx="128">
                  <c:v>AFC JETSKI</c:v>
                </c:pt>
                <c:pt idx="129">
                  <c:v>AGILITY</c:v>
                </c:pt>
                <c:pt idx="130">
                  <c:v>AGRI STEEL TANDEM</c:v>
                </c:pt>
                <c:pt idx="131">
                  <c:v>AIRTREK</c:v>
                </c:pt>
                <c:pt idx="132">
                  <c:v>AIRWAVE</c:v>
                </c:pt>
                <c:pt idx="133">
                  <c:v>ALLEX</c:v>
                </c:pt>
                <c:pt idx="134">
                  <c:v>ALLION</c:v>
                </c:pt>
                <c:pt idx="135">
                  <c:v>ALLROAD</c:v>
                </c:pt>
                <c:pt idx="136">
                  <c:v>ALPINE  4T2A</c:v>
                </c:pt>
                <c:pt idx="137">
                  <c:v>ALTEZZA</c:v>
                </c:pt>
                <c:pt idx="138">
                  <c:v>ALTO</c:v>
                </c:pt>
                <c:pt idx="139">
                  <c:v>AMED 09</c:v>
                </c:pt>
                <c:pt idx="140">
                  <c:v>AN125</c:v>
                </c:pt>
                <c:pt idx="141">
                  <c:v>ANGLIA</c:v>
                </c:pt>
                <c:pt idx="142">
                  <c:v>APE</c:v>
                </c:pt>
                <c:pt idx="143">
                  <c:v>APS SEADOO</c:v>
                </c:pt>
                <c:pt idx="144">
                  <c:v>AQUA</c:v>
                </c:pt>
                <c:pt idx="145">
                  <c:v>ARIIC</c:v>
                </c:pt>
                <c:pt idx="146">
                  <c:v>ARISTO</c:v>
                </c:pt>
                <c:pt idx="147">
                  <c:v>ASD JET SKI</c:v>
                </c:pt>
                <c:pt idx="148">
                  <c:v>ASD JETSKI</c:v>
                </c:pt>
                <c:pt idx="149">
                  <c:v>ASTINA GLX</c:v>
                </c:pt>
                <c:pt idx="150">
                  <c:v>ASTRA</c:v>
                </c:pt>
                <c:pt idx="151">
                  <c:v>ASX</c:v>
                </c:pt>
                <c:pt idx="152">
                  <c:v>ATENZA</c:v>
                </c:pt>
                <c:pt idx="153">
                  <c:v>ATLAS</c:v>
                </c:pt>
                <c:pt idx="154">
                  <c:v>ATLAS COPCO XAS97</c:v>
                </c:pt>
                <c:pt idx="155">
                  <c:v>ATLAS XAS 85 COPCO</c:v>
                </c:pt>
                <c:pt idx="156">
                  <c:v>AUCKLAND</c:v>
                </c:pt>
                <c:pt idx="157">
                  <c:v>AURION</c:v>
                </c:pt>
                <c:pt idx="158">
                  <c:v>AUTOZAM</c:v>
                </c:pt>
                <c:pt idx="159">
                  <c:v>AVALON</c:v>
                </c:pt>
                <c:pt idx="160">
                  <c:v>AVENIR</c:v>
                </c:pt>
                <c:pt idx="161">
                  <c:v>AVENSIS</c:v>
                </c:pt>
                <c:pt idx="162">
                  <c:v>AVON</c:v>
                </c:pt>
                <c:pt idx="163">
                  <c:v>AVON 7 X 4</c:v>
                </c:pt>
                <c:pt idx="164">
                  <c:v>AVONDALE</c:v>
                </c:pt>
                <c:pt idx="165">
                  <c:v>AXELA</c:v>
                </c:pt>
                <c:pt idx="166">
                  <c:v>AZ50</c:v>
                </c:pt>
                <c:pt idx="167">
                  <c:v>AZ50 UDK6</c:v>
                </c:pt>
                <c:pt idx="168">
                  <c:v>B</c:v>
                </c:pt>
                <c:pt idx="169">
                  <c:v>B1600</c:v>
                </c:pt>
                <c:pt idx="170">
                  <c:v>B180</c:v>
                </c:pt>
                <c:pt idx="171">
                  <c:v>B2000</c:v>
                </c:pt>
                <c:pt idx="172">
                  <c:v>B2000 PLUS CAB</c:v>
                </c:pt>
                <c:pt idx="173">
                  <c:v>B2200 CAB PLUS</c:v>
                </c:pt>
                <c:pt idx="174">
                  <c:v>B2500</c:v>
                </c:pt>
                <c:pt idx="175">
                  <c:v>BARINA</c:v>
                </c:pt>
                <c:pt idx="176">
                  <c:v>BARINA SPARK</c:v>
                </c:pt>
                <c:pt idx="177">
                  <c:v>BARNWELL ARCHWAY</c:v>
                </c:pt>
                <c:pt idx="178">
                  <c:v>BB</c:v>
                </c:pt>
                <c:pt idx="179">
                  <c:v>BEAR CAT CH922DH</c:v>
                </c:pt>
                <c:pt idx="180">
                  <c:v>BEETLE</c:v>
                </c:pt>
                <c:pt idx="181">
                  <c:v>BERLINA</c:v>
                </c:pt>
                <c:pt idx="182">
                  <c:v>BES1500</c:v>
                </c:pt>
                <c:pt idx="183">
                  <c:v>BESSACARR CAMEO 625</c:v>
                </c:pt>
                <c:pt idx="184">
                  <c:v>BETTER</c:v>
                </c:pt>
                <c:pt idx="185">
                  <c:v>BIGHORN</c:v>
                </c:pt>
                <c:pt idx="186">
                  <c:v>BLADE</c:v>
                </c:pt>
                <c:pt idx="187">
                  <c:v>BLAZER</c:v>
                </c:pt>
                <c:pt idx="188">
                  <c:v>BLUEBIRD</c:v>
                </c:pt>
                <c:pt idx="189">
                  <c:v>BN251</c:v>
                </c:pt>
                <c:pt idx="190">
                  <c:v>BOAT</c:v>
                </c:pt>
                <c:pt idx="191">
                  <c:v>BOAT - JET SKI</c:v>
                </c:pt>
                <c:pt idx="192">
                  <c:v>BOAT SMARTWAVE</c:v>
                </c:pt>
                <c:pt idx="193">
                  <c:v>BOAT TRAILER</c:v>
                </c:pt>
                <c:pt idx="194">
                  <c:v>BOAT VOYAGER</c:v>
                </c:pt>
                <c:pt idx="195">
                  <c:v>BONGO</c:v>
                </c:pt>
                <c:pt idx="196">
                  <c:v>BOON</c:v>
                </c:pt>
                <c:pt idx="197">
                  <c:v>BOUNTY</c:v>
                </c:pt>
                <c:pt idx="198">
                  <c:v>BOX</c:v>
                </c:pt>
                <c:pt idx="199">
                  <c:v>BOX TRAILER</c:v>
                </c:pt>
                <c:pt idx="200">
                  <c:v>BRAKED TANDEM</c:v>
                </c:pt>
                <c:pt idx="201">
                  <c:v>BRAKED TANDEM 10X5</c:v>
                </c:pt>
                <c:pt idx="202">
                  <c:v>BRENT SMITH TB1</c:v>
                </c:pt>
                <c:pt idx="203">
                  <c:v>BRENT SMITH TRAILERS</c:v>
                </c:pt>
                <c:pt idx="204">
                  <c:v>BRIAN JAMES A4</c:v>
                </c:pt>
                <c:pt idx="205">
                  <c:v>BRIFORD</c:v>
                </c:pt>
                <c:pt idx="206">
                  <c:v>BRIFORD 5X4 SHUTTLE</c:v>
                </c:pt>
                <c:pt idx="207">
                  <c:v>BRIFORD 6X4</c:v>
                </c:pt>
                <c:pt idx="208">
                  <c:v>BRIFORD 8X4 1000KG</c:v>
                </c:pt>
                <c:pt idx="209">
                  <c:v>BRIFORD 8X4-6COVERED</c:v>
                </c:pt>
                <c:pt idx="210">
                  <c:v>BRI-INN</c:v>
                </c:pt>
                <c:pt idx="211">
                  <c:v>BST 2021D</c:v>
                </c:pt>
                <c:pt idx="212">
                  <c:v>BST2021D</c:v>
                </c:pt>
                <c:pt idx="213">
                  <c:v>BST58OR</c:v>
                </c:pt>
                <c:pt idx="214">
                  <c:v>BST85</c:v>
                </c:pt>
                <c:pt idx="215">
                  <c:v>BSTB85B</c:v>
                </c:pt>
                <c:pt idx="216">
                  <c:v>BT-50</c:v>
                </c:pt>
                <c:pt idx="217">
                  <c:v>BUCCANER 605X5</c:v>
                </c:pt>
                <c:pt idx="218">
                  <c:v>BUNNINGS</c:v>
                </c:pt>
                <c:pt idx="219">
                  <c:v>B-UNO</c:v>
                </c:pt>
                <c:pt idx="220">
                  <c:v>BURNETTS</c:v>
                </c:pt>
                <c:pt idx="221">
                  <c:v>C</c:v>
                </c:pt>
                <c:pt idx="222">
                  <c:v>C200</c:v>
                </c:pt>
                <c:pt idx="223">
                  <c:v>C3</c:v>
                </c:pt>
                <c:pt idx="224">
                  <c:v>C70</c:v>
                </c:pt>
                <c:pt idx="225">
                  <c:v>CAAR TRANSPORTER</c:v>
                </c:pt>
                <c:pt idx="226">
                  <c:v>CABLE DRUM</c:v>
                </c:pt>
                <c:pt idx="227">
                  <c:v>CAFE RACER</c:v>
                </c:pt>
                <c:pt idx="228">
                  <c:v>CAGE</c:v>
                </c:pt>
                <c:pt idx="229">
                  <c:v>CALDINA</c:v>
                </c:pt>
                <c:pt idx="230">
                  <c:v>CAMRY</c:v>
                </c:pt>
                <c:pt idx="231">
                  <c:v>CANTER</c:v>
                </c:pt>
                <c:pt idx="232">
                  <c:v>CANTER 616-CITY-TIP</c:v>
                </c:pt>
                <c:pt idx="233">
                  <c:v>CANTER FE434EZR</c:v>
                </c:pt>
                <c:pt idx="234">
                  <c:v>CANTERBURY FABRICAT</c:v>
                </c:pt>
                <c:pt idx="235">
                  <c:v>CAPELLA</c:v>
                </c:pt>
                <c:pt idx="236">
                  <c:v>CAPRI</c:v>
                </c:pt>
                <c:pt idx="237">
                  <c:v>CAPTIVA</c:v>
                </c:pt>
                <c:pt idx="238">
                  <c:v>CAR</c:v>
                </c:pt>
                <c:pt idx="239">
                  <c:v>CAR CARRIER</c:v>
                </c:pt>
                <c:pt idx="240">
                  <c:v>CAR DOLLY</c:v>
                </c:pt>
                <c:pt idx="241">
                  <c:v>CAR TRAILER</c:v>
                </c:pt>
                <c:pt idx="242">
                  <c:v>CAR TRANSPORRT</c:v>
                </c:pt>
                <c:pt idx="243">
                  <c:v>CAR TRANSPORT</c:v>
                </c:pt>
                <c:pt idx="244">
                  <c:v>CAR TRANSPORTER</c:v>
                </c:pt>
                <c:pt idx="245">
                  <c:v>CARAVAN</c:v>
                </c:pt>
                <c:pt idx="246">
                  <c:v>CARIB</c:v>
                </c:pt>
                <c:pt idx="247">
                  <c:v>CARINA</c:v>
                </c:pt>
                <c:pt idx="248">
                  <c:v>CARISMA</c:v>
                </c:pt>
                <c:pt idx="249">
                  <c:v>CAVALIER</c:v>
                </c:pt>
                <c:pt idx="250">
                  <c:v>CAYENNE</c:v>
                </c:pt>
                <c:pt idx="251">
                  <c:v>CB</c:v>
                </c:pt>
                <c:pt idx="252">
                  <c:v>CB TRANSPORTERS</c:v>
                </c:pt>
                <c:pt idx="253">
                  <c:v>CB1000</c:v>
                </c:pt>
                <c:pt idx="254">
                  <c:v>CBR</c:v>
                </c:pt>
                <c:pt idx="255">
                  <c:v>CEDRIC</c:v>
                </c:pt>
                <c:pt idx="256">
                  <c:v>CEFIRO</c:v>
                </c:pt>
                <c:pt idx="257">
                  <c:v>CELICA</c:v>
                </c:pt>
                <c:pt idx="258">
                  <c:v>CELSIOR</c:v>
                </c:pt>
                <c:pt idx="259">
                  <c:v>CENTRAL CUSTOMS</c:v>
                </c:pt>
                <c:pt idx="260">
                  <c:v>CERATO</c:v>
                </c:pt>
                <c:pt idx="261">
                  <c:v>CERES</c:v>
                </c:pt>
                <c:pt idx="262">
                  <c:v>CF</c:v>
                </c:pt>
                <c:pt idx="263">
                  <c:v>CHALLENGER</c:v>
                </c:pt>
                <c:pt idx="264">
                  <c:v>CHARADE</c:v>
                </c:pt>
                <c:pt idx="265">
                  <c:v>CHARGER R/T</c:v>
                </c:pt>
                <c:pt idx="266">
                  <c:v>CHASER</c:v>
                </c:pt>
                <c:pt idx="267">
                  <c:v>CHEVRON 1300</c:v>
                </c:pt>
                <c:pt idx="268">
                  <c:v>CHEVRON 1500</c:v>
                </c:pt>
                <c:pt idx="269">
                  <c:v>CHOOKS 2.4X1.6 TRANS</c:v>
                </c:pt>
                <c:pt idx="270">
                  <c:v>CI MUNRO</c:v>
                </c:pt>
                <c:pt idx="271">
                  <c:v>CICLONE</c:v>
                </c:pt>
                <c:pt idx="272">
                  <c:v>CIVIC</c:v>
                </c:pt>
                <c:pt idx="273">
                  <c:v>CIVIC 3 DR</c:v>
                </c:pt>
                <c:pt idx="274">
                  <c:v>CIVIC 3DR LX MAN</c:v>
                </c:pt>
                <c:pt idx="275">
                  <c:v>CIVIC 4DR EXI AUTO</c:v>
                </c:pt>
                <c:pt idx="276">
                  <c:v>CIVIC 4DR LX AUTO</c:v>
                </c:pt>
                <c:pt idx="277">
                  <c:v>CIVIC 4DR LX MAN</c:v>
                </c:pt>
                <c:pt idx="278">
                  <c:v>CIVIC 4DR LX MANUAL</c:v>
                </c:pt>
                <c:pt idx="279">
                  <c:v>CIVIC LX</c:v>
                </c:pt>
                <c:pt idx="280">
                  <c:v>CIVILIAN</c:v>
                </c:pt>
                <c:pt idx="281">
                  <c:v>CLA180</c:v>
                </c:pt>
                <c:pt idx="282">
                  <c:v>CLASSIC</c:v>
                </c:pt>
                <c:pt idx="283">
                  <c:v>CLK 430</c:v>
                </c:pt>
                <c:pt idx="284">
                  <c:v>CLOSED IN</c:v>
                </c:pt>
                <c:pt idx="285">
                  <c:v>CLS</c:v>
                </c:pt>
                <c:pt idx="286">
                  <c:v>COACHMAN AMARA 520</c:v>
                </c:pt>
                <c:pt idx="287">
                  <c:v>COASTER</c:v>
                </c:pt>
                <c:pt idx="288">
                  <c:v>COBRA</c:v>
                </c:pt>
                <c:pt idx="289">
                  <c:v>COLORADO</c:v>
                </c:pt>
                <c:pt idx="290">
                  <c:v>COLT</c:v>
                </c:pt>
                <c:pt idx="291">
                  <c:v>COMBO</c:v>
                </c:pt>
                <c:pt idx="292">
                  <c:v>COMMANDER</c:v>
                </c:pt>
                <c:pt idx="293">
                  <c:v>COMMERCIAL</c:v>
                </c:pt>
                <c:pt idx="294">
                  <c:v>COMMODORE</c:v>
                </c:pt>
                <c:pt idx="295">
                  <c:v>COMMODORE EXECUTIVE</c:v>
                </c:pt>
                <c:pt idx="296">
                  <c:v>COMPASS</c:v>
                </c:pt>
                <c:pt idx="297">
                  <c:v>COMPASS C85</c:v>
                </c:pt>
                <c:pt idx="298">
                  <c:v>COMPASS D105</c:v>
                </c:pt>
                <c:pt idx="299">
                  <c:v>COMPASS KH85T</c:v>
                </c:pt>
                <c:pt idx="300">
                  <c:v>COMPASS OMEGA 534</c:v>
                </c:pt>
                <c:pt idx="301">
                  <c:v>COMPASS S74</c:v>
                </c:pt>
                <c:pt idx="302">
                  <c:v>COMPASS VANTAGE</c:v>
                </c:pt>
                <c:pt idx="303">
                  <c:v>COMPASS-C85</c:v>
                </c:pt>
                <c:pt idx="304">
                  <c:v>COMPASS-D116K</c:v>
                </c:pt>
                <c:pt idx="305">
                  <c:v>COMPASS-FPT104</c:v>
                </c:pt>
                <c:pt idx="306">
                  <c:v>COMPASS-KH63</c:v>
                </c:pt>
                <c:pt idx="307">
                  <c:v>COMPASS-KHSTTI</c:v>
                </c:pt>
                <c:pt idx="308">
                  <c:v>CONCEPT</c:v>
                </c:pt>
                <c:pt idx="309">
                  <c:v>CONCEPT TRAILERS</c:v>
                </c:pt>
                <c:pt idx="310">
                  <c:v>CONDOR</c:v>
                </c:pt>
                <c:pt idx="311">
                  <c:v>CONTINENTAL</c:v>
                </c:pt>
                <c:pt idx="312">
                  <c:v>COOPER</c:v>
                </c:pt>
                <c:pt idx="313">
                  <c:v>COROLLA</c:v>
                </c:pt>
                <c:pt idx="314">
                  <c:v>COROLLA 1.3P XL HBAC</c:v>
                </c:pt>
                <c:pt idx="315">
                  <c:v>COROLLA 1.6P GL HBAC</c:v>
                </c:pt>
                <c:pt idx="316">
                  <c:v>COROLLA L/B MAN</c:v>
                </c:pt>
                <c:pt idx="317">
                  <c:v>COROLLA SED AUT</c:v>
                </c:pt>
                <c:pt idx="318">
                  <c:v>COROLLA XL</c:v>
                </c:pt>
                <c:pt idx="319">
                  <c:v>CORONA</c:v>
                </c:pt>
                <c:pt idx="320">
                  <c:v>CORSA</c:v>
                </c:pt>
                <c:pt idx="321">
                  <c:v>COURIER</c:v>
                </c:pt>
                <c:pt idx="322">
                  <c:v>COURIER 4 X 4</c:v>
                </c:pt>
                <c:pt idx="323">
                  <c:v>COURIER 4X2 CREW</c:v>
                </c:pt>
                <c:pt idx="324">
                  <c:v>COURIER XL</c:v>
                </c:pt>
                <c:pt idx="325">
                  <c:v>COURIER XL C/CAB</c:v>
                </c:pt>
                <c:pt idx="326">
                  <c:v>COURIER XL D</c:v>
                </c:pt>
                <c:pt idx="327">
                  <c:v>COURIER XLT</c:v>
                </c:pt>
                <c:pt idx="328">
                  <c:v>CRESTA CRAFT</c:v>
                </c:pt>
                <c:pt idx="329">
                  <c:v>CRESTA CRAFT XRP</c:v>
                </c:pt>
                <c:pt idx="330">
                  <c:v>CREWMAN</c:v>
                </c:pt>
                <c:pt idx="331">
                  <c:v>CRF</c:v>
                </c:pt>
                <c:pt idx="332">
                  <c:v>CRF 100F</c:v>
                </c:pt>
                <c:pt idx="333">
                  <c:v>CROSSROAD</c:v>
                </c:pt>
                <c:pt idx="334">
                  <c:v>CROWN</c:v>
                </c:pt>
                <c:pt idx="335">
                  <c:v>CROX</c:v>
                </c:pt>
                <c:pt idx="336">
                  <c:v>CRUISER</c:v>
                </c:pt>
                <c:pt idx="337">
                  <c:v>CRUZE</c:v>
                </c:pt>
                <c:pt idx="338">
                  <c:v>CRV</c:v>
                </c:pt>
                <c:pt idx="339">
                  <c:v>CT</c:v>
                </c:pt>
                <c:pt idx="340">
                  <c:v>CT DIG 25</c:v>
                </c:pt>
                <c:pt idx="341">
                  <c:v>CT DIG25</c:v>
                </c:pt>
                <c:pt idx="342">
                  <c:v>CTDIG</c:v>
                </c:pt>
                <c:pt idx="343">
                  <c:v>CUBE</c:v>
                </c:pt>
                <c:pt idx="344">
                  <c:v>CULTUS</c:v>
                </c:pt>
                <c:pt idx="345">
                  <c:v>CURREN</c:v>
                </c:pt>
                <c:pt idx="346">
                  <c:v>CUSTOM</c:v>
                </c:pt>
                <c:pt idx="347">
                  <c:v>CUSTOMS BUIL</c:v>
                </c:pt>
                <c:pt idx="348">
                  <c:v>CV50</c:v>
                </c:pt>
                <c:pt idx="349">
                  <c:v>CV50 JOG</c:v>
                </c:pt>
                <c:pt idx="350">
                  <c:v>CX</c:v>
                </c:pt>
                <c:pt idx="351">
                  <c:v>CX-5</c:v>
                </c:pt>
                <c:pt idx="352">
                  <c:v>CX-7</c:v>
                </c:pt>
                <c:pt idx="353">
                  <c:v>CX-9</c:v>
                </c:pt>
                <c:pt idx="354">
                  <c:v>CYNOS</c:v>
                </c:pt>
                <c:pt idx="355">
                  <c:v>DATSUN</c:v>
                </c:pt>
                <c:pt idx="356">
                  <c:v>DAYTECH</c:v>
                </c:pt>
                <c:pt idx="357">
                  <c:v>DAYTONA</c:v>
                </c:pt>
                <c:pt idx="358">
                  <c:v>DD50</c:v>
                </c:pt>
                <c:pt idx="359">
                  <c:v>DEFENDER</c:v>
                </c:pt>
                <c:pt idx="360">
                  <c:v>DELICA</c:v>
                </c:pt>
                <c:pt idx="361">
                  <c:v>DELTA</c:v>
                </c:pt>
                <c:pt idx="362">
                  <c:v>DELTA V76HU</c:v>
                </c:pt>
                <c:pt idx="363">
                  <c:v>DEMIO</c:v>
                </c:pt>
                <c:pt idx="364">
                  <c:v>DIAMANTE</c:v>
                </c:pt>
                <c:pt idx="365">
                  <c:v>DIAMOND</c:v>
                </c:pt>
                <c:pt idx="366">
                  <c:v>DIESEL</c:v>
                </c:pt>
                <c:pt idx="367">
                  <c:v>DIGGER TRAILER</c:v>
                </c:pt>
                <c:pt idx="368">
                  <c:v>DIPLOMAT</c:v>
                </c:pt>
                <c:pt idx="369">
                  <c:v>DISCOVERY</c:v>
                </c:pt>
                <c:pt idx="370">
                  <c:v>DJ1</c:v>
                </c:pt>
                <c:pt idx="371">
                  <c:v>DJ-1</c:v>
                </c:pt>
                <c:pt idx="372">
                  <c:v>DL650</c:v>
                </c:pt>
                <c:pt idx="373">
                  <c:v>D-MAX</c:v>
                </c:pt>
                <c:pt idx="374">
                  <c:v>D-MAX 8X5</c:v>
                </c:pt>
                <c:pt idx="375">
                  <c:v>D-MAX FLATDECK</c:v>
                </c:pt>
                <c:pt idx="376">
                  <c:v>DMW</c:v>
                </c:pt>
                <c:pt idx="377">
                  <c:v>DOLLY</c:v>
                </c:pt>
                <c:pt idx="378">
                  <c:v>DOLY</c:v>
                </c:pt>
                <c:pt idx="379">
                  <c:v>DOMANI</c:v>
                </c:pt>
                <c:pt idx="380">
                  <c:v>DOMESTIC</c:v>
                </c:pt>
                <c:pt idx="381">
                  <c:v>DOMESTIC TRAILER</c:v>
                </c:pt>
                <c:pt idx="382">
                  <c:v>DORSODURO</c:v>
                </c:pt>
                <c:pt idx="383">
                  <c:v>DR</c:v>
                </c:pt>
                <c:pt idx="384">
                  <c:v>DR200</c:v>
                </c:pt>
                <c:pt idx="385">
                  <c:v>DR350</c:v>
                </c:pt>
                <c:pt idx="386">
                  <c:v>DR650SE</c:v>
                </c:pt>
                <c:pt idx="387">
                  <c:v>DR-Z400</c:v>
                </c:pt>
                <c:pt idx="388">
                  <c:v>DR-Z400SM</c:v>
                </c:pt>
                <c:pt idx="389">
                  <c:v>DUALIS</c:v>
                </c:pt>
                <c:pt idx="390">
                  <c:v>DUET</c:v>
                </c:pt>
                <c:pt idx="391">
                  <c:v>DYNA</c:v>
                </c:pt>
                <c:pt idx="392">
                  <c:v>E</c:v>
                </c:pt>
                <c:pt idx="393">
                  <c:v>E2000</c:v>
                </c:pt>
                <c:pt idx="394">
                  <c:v>E240</c:v>
                </c:pt>
                <c:pt idx="395">
                  <c:v>E280</c:v>
                </c:pt>
                <c:pt idx="396">
                  <c:v>E350</c:v>
                </c:pt>
                <c:pt idx="397">
                  <c:v>E4100SA</c:v>
                </c:pt>
                <c:pt idx="398">
                  <c:v>E500</c:v>
                </c:pt>
                <c:pt idx="399">
                  <c:v>EASY TILI</c:v>
                </c:pt>
                <c:pt idx="400">
                  <c:v>EASY TILT</c:v>
                </c:pt>
                <c:pt idx="401">
                  <c:v>ECCLES</c:v>
                </c:pt>
                <c:pt idx="402">
                  <c:v>ECHO</c:v>
                </c:pt>
                <c:pt idx="403">
                  <c:v>ECONOMY</c:v>
                </c:pt>
                <c:pt idx="404">
                  <c:v>ECONOVAN</c:v>
                </c:pt>
                <c:pt idx="405">
                  <c:v>ECONOVAN LWB GLAS</c:v>
                </c:pt>
                <c:pt idx="406">
                  <c:v>EDIX</c:v>
                </c:pt>
                <c:pt idx="407">
                  <c:v>ELANTRA</c:v>
                </c:pt>
                <c:pt idx="408">
                  <c:v>ELDIS</c:v>
                </c:pt>
                <c:pt idx="409">
                  <c:v>ELF</c:v>
                </c:pt>
                <c:pt idx="410">
                  <c:v>ELGRAND</c:v>
                </c:pt>
                <c:pt idx="411">
                  <c:v>ELITE</c:v>
                </c:pt>
                <c:pt idx="412">
                  <c:v>ELITE 10X5</c:v>
                </c:pt>
                <c:pt idx="413">
                  <c:v>ELITE 7X4</c:v>
                </c:pt>
                <c:pt idx="414">
                  <c:v>ELITE 7X4 S</c:v>
                </c:pt>
                <c:pt idx="415">
                  <c:v>ELITE 8X4</c:v>
                </c:pt>
                <c:pt idx="416">
                  <c:v>ELITE 8X4 S</c:v>
                </c:pt>
                <c:pt idx="417">
                  <c:v>ELITE 8X4 STD</c:v>
                </c:pt>
                <c:pt idx="418">
                  <c:v>ELITE 8X4 T</c:v>
                </c:pt>
                <c:pt idx="419">
                  <c:v>ELITE 8X4S</c:v>
                </c:pt>
                <c:pt idx="420">
                  <c:v>ELITE 8X5</c:v>
                </c:pt>
                <c:pt idx="421">
                  <c:v>ELITE 8X5 T</c:v>
                </c:pt>
                <c:pt idx="422">
                  <c:v>ELITE STAR 50</c:v>
                </c:pt>
                <c:pt idx="423">
                  <c:v>ELITE8 X 4</c:v>
                </c:pt>
                <c:pt idx="424">
                  <c:v>ELYSION</c:v>
                </c:pt>
                <c:pt idx="425">
                  <c:v>EMINA</c:v>
                </c:pt>
                <c:pt idx="426">
                  <c:v>EN</c:v>
                </c:pt>
                <c:pt idx="427">
                  <c:v>ENCLOSED TRAILER</c:v>
                </c:pt>
                <c:pt idx="428">
                  <c:v>ENDURO</c:v>
                </c:pt>
                <c:pt idx="429">
                  <c:v>ENSOL TANKER</c:v>
                </c:pt>
                <c:pt idx="430">
                  <c:v>EPICA</c:v>
                </c:pt>
                <c:pt idx="431">
                  <c:v>ER</c:v>
                </c:pt>
                <c:pt idx="432">
                  <c:v>ESCAPE</c:v>
                </c:pt>
                <c:pt idx="433">
                  <c:v>ESCUDO</c:v>
                </c:pt>
                <c:pt idx="434">
                  <c:v>ESTIMA</c:v>
                </c:pt>
                <c:pt idx="435">
                  <c:v>ET2</c:v>
                </c:pt>
                <c:pt idx="436">
                  <c:v>ETX 150</c:v>
                </c:pt>
                <c:pt idx="437">
                  <c:v>EUNOS</c:v>
                </c:pt>
                <c:pt idx="438">
                  <c:v>EUNOS ROADSTER</c:v>
                </c:pt>
                <c:pt idx="439">
                  <c:v>EURO 50</c:v>
                </c:pt>
                <c:pt idx="440">
                  <c:v>EURORIDER</c:v>
                </c:pt>
                <c:pt idx="441">
                  <c:v>EUTE 8X4 5</c:v>
                </c:pt>
                <c:pt idx="442">
                  <c:v>EVENTS</c:v>
                </c:pt>
                <c:pt idx="443">
                  <c:v>EX</c:v>
                </c:pt>
                <c:pt idx="444">
                  <c:v>EXC</c:v>
                </c:pt>
                <c:pt idx="445">
                  <c:v>EXCAVATOR TRAILER</c:v>
                </c:pt>
                <c:pt idx="446">
                  <c:v>EXIGA</c:v>
                </c:pt>
                <c:pt idx="447">
                  <c:v>EXPERT</c:v>
                </c:pt>
                <c:pt idx="448">
                  <c:v>EXPLORER</c:v>
                </c:pt>
                <c:pt idx="449">
                  <c:v>EXPRESS</c:v>
                </c:pt>
                <c:pt idx="450">
                  <c:v>EZ LOADER STABI CRAF</c:v>
                </c:pt>
                <c:pt idx="451">
                  <c:v>F SERIES</c:v>
                </c:pt>
                <c:pt idx="452">
                  <c:v>F50</c:v>
                </c:pt>
                <c:pt idx="453">
                  <c:v>F-ACT</c:v>
                </c:pt>
                <c:pt idx="454">
                  <c:v>FACTORY</c:v>
                </c:pt>
                <c:pt idx="455">
                  <c:v>FACTORY BUILD</c:v>
                </c:pt>
                <c:pt idx="456">
                  <c:v>FACTORY BUILT</c:v>
                </c:pt>
                <c:pt idx="457">
                  <c:v>FACTORY TANDEM</c:v>
                </c:pt>
                <c:pt idx="458">
                  <c:v>FACTORYBUILT</c:v>
                </c:pt>
                <c:pt idx="459">
                  <c:v>FAIRLADY</c:v>
                </c:pt>
                <c:pt idx="460">
                  <c:v>FAIRLANE</c:v>
                </c:pt>
                <c:pt idx="461">
                  <c:v>FAIRMONT GHIA COLAUT</c:v>
                </c:pt>
                <c:pt idx="462">
                  <c:v>FALCON</c:v>
                </c:pt>
                <c:pt idx="463">
                  <c:v>FALCON UTE</c:v>
                </c:pt>
                <c:pt idx="464">
                  <c:v>FAMILIA</c:v>
                </c:pt>
                <c:pt idx="465">
                  <c:v>FAMILIA INTERPLAY DO</c:v>
                </c:pt>
                <c:pt idx="466">
                  <c:v>FC50 BEAT</c:v>
                </c:pt>
                <c:pt idx="467">
                  <c:v>FD</c:v>
                </c:pt>
                <c:pt idx="468">
                  <c:v>FE</c:v>
                </c:pt>
                <c:pt idx="469">
                  <c:v>FERGUSSON</c:v>
                </c:pt>
                <c:pt idx="470">
                  <c:v>FESTIVA</c:v>
                </c:pt>
                <c:pt idx="471">
                  <c:v>FESTIVA 1.3XL 3DR</c:v>
                </c:pt>
                <c:pt idx="472">
                  <c:v>FESTIVA GLXI 1.3</c:v>
                </c:pt>
                <c:pt idx="473">
                  <c:v>FGK60</c:v>
                </c:pt>
                <c:pt idx="474">
                  <c:v>FIDDLE</c:v>
                </c:pt>
                <c:pt idx="475">
                  <c:v>FIELDER</c:v>
                </c:pt>
                <c:pt idx="476">
                  <c:v>FIESTA</c:v>
                </c:pt>
                <c:pt idx="477">
                  <c:v>FIGHTER</c:v>
                </c:pt>
                <c:pt idx="478">
                  <c:v>FINELINE</c:v>
                </c:pt>
                <c:pt idx="479">
                  <c:v>FIT</c:v>
                </c:pt>
                <c:pt idx="480">
                  <c:v>FLATDECK</c:v>
                </c:pt>
                <c:pt idx="481">
                  <c:v>FLEETWOOD JAVA</c:v>
                </c:pt>
                <c:pt idx="482">
                  <c:v>FLEETWOOD TAOS</c:v>
                </c:pt>
                <c:pt idx="483">
                  <c:v>FLY</c:v>
                </c:pt>
                <c:pt idx="484">
                  <c:v>FOCUS</c:v>
                </c:pt>
                <c:pt idx="485">
                  <c:v>FOOD CART</c:v>
                </c:pt>
                <c:pt idx="486">
                  <c:v>FORESTER</c:v>
                </c:pt>
                <c:pt idx="487">
                  <c:v>FORWARD</c:v>
                </c:pt>
                <c:pt idx="488">
                  <c:v>FOURWINNS</c:v>
                </c:pt>
                <c:pt idx="489">
                  <c:v>FOXENG 1000</c:v>
                </c:pt>
                <c:pt idx="490">
                  <c:v>FOXENG 2000</c:v>
                </c:pt>
                <c:pt idx="491">
                  <c:v>FOXENG 850</c:v>
                </c:pt>
                <c:pt idx="492">
                  <c:v>FREDA</c:v>
                </c:pt>
                <c:pt idx="493">
                  <c:v>FREZZER</c:v>
                </c:pt>
                <c:pt idx="494">
                  <c:v>FRONT RUNNER</c:v>
                </c:pt>
                <c:pt idx="495">
                  <c:v>FTO</c:v>
                </c:pt>
                <c:pt idx="496">
                  <c:v>FUGA</c:v>
                </c:pt>
                <c:pt idx="497">
                  <c:v>FUNCARGO</c:v>
                </c:pt>
                <c:pt idx="498">
                  <c:v>FURN</c:v>
                </c:pt>
                <c:pt idx="499">
                  <c:v>FUSO</c:v>
                </c:pt>
                <c:pt idx="500">
                  <c:v>FUTURA</c:v>
                </c:pt>
                <c:pt idx="501">
                  <c:v>FXD</c:v>
                </c:pt>
                <c:pt idx="502">
                  <c:v>FXDC</c:v>
                </c:pt>
                <c:pt idx="503">
                  <c:v>FXSB</c:v>
                </c:pt>
                <c:pt idx="504">
                  <c:v>FXSTDI</c:v>
                </c:pt>
                <c:pt idx="505">
                  <c:v>FZS</c:v>
                </c:pt>
                <c:pt idx="506">
                  <c:v>G310</c:v>
                </c:pt>
                <c:pt idx="507">
                  <c:v>GALANT</c:v>
                </c:pt>
                <c:pt idx="508">
                  <c:v>GALANT 2.0 GLXI M</c:v>
                </c:pt>
                <c:pt idx="509">
                  <c:v>GD250N</c:v>
                </c:pt>
                <c:pt idx="510">
                  <c:v>GENERAL PURPOSE</c:v>
                </c:pt>
                <c:pt idx="511">
                  <c:v>GENERATOR</c:v>
                </c:pt>
                <c:pt idx="512">
                  <c:v>GIBBONS</c:v>
                </c:pt>
                <c:pt idx="513">
                  <c:v>GIORNO CREA</c:v>
                </c:pt>
                <c:pt idx="514">
                  <c:v>GLC</c:v>
                </c:pt>
                <c:pt idx="515">
                  <c:v>GL-CLASS</c:v>
                </c:pt>
                <c:pt idx="516">
                  <c:v>GLH</c:v>
                </c:pt>
                <c:pt idx="517">
                  <c:v>GN125E</c:v>
                </c:pt>
                <c:pt idx="518">
                  <c:v>GN125H</c:v>
                </c:pt>
                <c:pt idx="519">
                  <c:v>GN250</c:v>
                </c:pt>
                <c:pt idx="520">
                  <c:v>GOLF</c:v>
                </c:pt>
                <c:pt idx="521">
                  <c:v>GOODS</c:v>
                </c:pt>
                <c:pt idx="522">
                  <c:v>GORILLA</c:v>
                </c:pt>
                <c:pt idx="523">
                  <c:v>GOUGH ENGINEERING</c:v>
                </c:pt>
                <c:pt idx="524">
                  <c:v>GRAND CHEROKEE</c:v>
                </c:pt>
                <c:pt idx="525">
                  <c:v>GRAND VITARA</c:v>
                </c:pt>
                <c:pt idx="526">
                  <c:v>GRAND VOYAGER</c:v>
                </c:pt>
                <c:pt idx="527">
                  <c:v>GRANDIS</c:v>
                </c:pt>
                <c:pt idx="528">
                  <c:v>GRANVIA</c:v>
                </c:pt>
                <c:pt idx="529">
                  <c:v>GRIDO</c:v>
                </c:pt>
                <c:pt idx="530">
                  <c:v>GS</c:v>
                </c:pt>
                <c:pt idx="531">
                  <c:v>GS300</c:v>
                </c:pt>
                <c:pt idx="532">
                  <c:v>GS430</c:v>
                </c:pt>
                <c:pt idx="533">
                  <c:v>GSF</c:v>
                </c:pt>
                <c:pt idx="534">
                  <c:v>GSR</c:v>
                </c:pt>
                <c:pt idx="535">
                  <c:v>GSX</c:v>
                </c:pt>
                <c:pt idx="536">
                  <c:v>GSX 750</c:v>
                </c:pt>
                <c:pt idx="537">
                  <c:v>GSX150</c:v>
                </c:pt>
                <c:pt idx="538">
                  <c:v>GSX150DF</c:v>
                </c:pt>
                <c:pt idx="539">
                  <c:v>GSX250</c:v>
                </c:pt>
                <c:pt idx="540">
                  <c:v>GSX250FRLL9</c:v>
                </c:pt>
                <c:pt idx="541">
                  <c:v>GSX600F</c:v>
                </c:pt>
                <c:pt idx="542">
                  <c:v>GSX650F</c:v>
                </c:pt>
                <c:pt idx="543">
                  <c:v>GSX750F</c:v>
                </c:pt>
                <c:pt idx="544">
                  <c:v>GSX-R1000</c:v>
                </c:pt>
                <c:pt idx="545">
                  <c:v>GSX-R600</c:v>
                </c:pt>
                <c:pt idx="546">
                  <c:v>GT</c:v>
                </c:pt>
                <c:pt idx="547">
                  <c:v>GT DIGGER TRAILER</c:v>
                </c:pt>
                <c:pt idx="548">
                  <c:v>GT PRODUCTS</c:v>
                </c:pt>
                <c:pt idx="549">
                  <c:v>GT TRAILER</c:v>
                </c:pt>
                <c:pt idx="550">
                  <c:v>GT17023</c:v>
                </c:pt>
                <c:pt idx="551">
                  <c:v>GT250</c:v>
                </c:pt>
                <c:pt idx="552">
                  <c:v>GTA-50</c:v>
                </c:pt>
                <c:pt idx="553">
                  <c:v>GTS</c:v>
                </c:pt>
                <c:pt idx="554">
                  <c:v>GV</c:v>
                </c:pt>
                <c:pt idx="555">
                  <c:v>GV250</c:v>
                </c:pt>
                <c:pt idx="556">
                  <c:v>GV650</c:v>
                </c:pt>
                <c:pt idx="557">
                  <c:v>GW250</c:v>
                </c:pt>
                <c:pt idx="558">
                  <c:v>H1</c:v>
                </c:pt>
                <c:pt idx="559">
                  <c:v>H100</c:v>
                </c:pt>
                <c:pt idx="560">
                  <c:v>HALCROW</c:v>
                </c:pt>
                <c:pt idx="561">
                  <c:v>HALF VISTA</c:v>
                </c:pt>
                <c:pt idx="562">
                  <c:v>HANSA CHIPPER</c:v>
                </c:pt>
                <c:pt idx="563">
                  <c:v>HARENG</c:v>
                </c:pt>
                <c:pt idx="564">
                  <c:v>HAULER</c:v>
                </c:pt>
                <c:pt idx="565">
                  <c:v>HAULER 7X4 TIPPING</c:v>
                </c:pt>
                <c:pt idx="566">
                  <c:v>HAYES</c:v>
                </c:pt>
                <c:pt idx="567">
                  <c:v>HEAVEN171H</c:v>
                </c:pt>
                <c:pt idx="568">
                  <c:v>HELLMACK 12X6</c:v>
                </c:pt>
                <c:pt idx="569">
                  <c:v>HELMACK 10X5</c:v>
                </c:pt>
                <c:pt idx="570">
                  <c:v>HELMACK 8X4</c:v>
                </c:pt>
                <c:pt idx="571">
                  <c:v>HELMACK 8X5</c:v>
                </c:pt>
                <c:pt idx="572">
                  <c:v>HI LUX</c:v>
                </c:pt>
                <c:pt idx="573">
                  <c:v>HIACE</c:v>
                </c:pt>
                <c:pt idx="574">
                  <c:v>HIACE 2.4ZL H/B</c:v>
                </c:pt>
                <c:pt idx="575">
                  <c:v>HIACE 2.4ZL MAN</c:v>
                </c:pt>
                <c:pt idx="576">
                  <c:v>HIACE 2.4ZR MAN</c:v>
                </c:pt>
                <c:pt idx="577">
                  <c:v>HIACE 2.4ZR SR5</c:v>
                </c:pt>
                <c:pt idx="578">
                  <c:v>HIGHLANDER</c:v>
                </c:pt>
                <c:pt idx="579">
                  <c:v>HILUX</c:v>
                </c:pt>
                <c:pt idx="580">
                  <c:v>HILUX 2.0</c:v>
                </c:pt>
                <c:pt idx="581">
                  <c:v>HI-LUX 2.4 C/C</c:v>
                </c:pt>
                <c:pt idx="582">
                  <c:v>HILUX 2.4 CAB/C</c:v>
                </c:pt>
                <c:pt idx="583">
                  <c:v>HILUX 2.4 D/C</c:v>
                </c:pt>
                <c:pt idx="584">
                  <c:v>HILUX 2.4 SR5</c:v>
                </c:pt>
                <c:pt idx="585">
                  <c:v>HILUX 2.8 D/C</c:v>
                </c:pt>
                <c:pt idx="586">
                  <c:v>HILUX 4WD</c:v>
                </c:pt>
                <c:pt idx="587">
                  <c:v>HILUX 4WD 2.8</c:v>
                </c:pt>
                <c:pt idx="588">
                  <c:v>HILUX D/CAB</c:v>
                </c:pt>
                <c:pt idx="589">
                  <c:v>HILUX DOUBLECAB</c:v>
                </c:pt>
                <c:pt idx="590">
                  <c:v>HOBBS</c:v>
                </c:pt>
                <c:pt idx="591">
                  <c:v>HOME BUILD</c:v>
                </c:pt>
                <c:pt idx="592">
                  <c:v>HOME BUILT</c:v>
                </c:pt>
                <c:pt idx="593">
                  <c:v>HOME MADE</c:v>
                </c:pt>
                <c:pt idx="594">
                  <c:v>HOMEBUILT</c:v>
                </c:pt>
                <c:pt idx="595">
                  <c:v>HOMEBUILT AFC JETSKI</c:v>
                </c:pt>
                <c:pt idx="596">
                  <c:v>HOMEMADE</c:v>
                </c:pt>
                <c:pt idx="597">
                  <c:v>HORNET</c:v>
                </c:pt>
                <c:pt idx="598">
                  <c:v>HOSKING</c:v>
                </c:pt>
                <c:pt idx="599">
                  <c:v>HOSKING MULTI</c:v>
                </c:pt>
                <c:pt idx="600">
                  <c:v>HOSKING MULTI ROLLER</c:v>
                </c:pt>
                <c:pt idx="601">
                  <c:v>HOSKING V17</c:v>
                </c:pt>
                <c:pt idx="602">
                  <c:v>HS</c:v>
                </c:pt>
                <c:pt idx="603">
                  <c:v>HUMBAUR</c:v>
                </c:pt>
                <c:pt idx="604">
                  <c:v>HUSSIE</c:v>
                </c:pt>
                <c:pt idx="605">
                  <c:v>HYOSUNG SB49M</c:v>
                </c:pt>
                <c:pt idx="606">
                  <c:v>I30</c:v>
                </c:pt>
                <c:pt idx="607">
                  <c:v>I40</c:v>
                </c:pt>
                <c:pt idx="608">
                  <c:v>IFOR WILLIAMS</c:v>
                </c:pt>
                <c:pt idx="609">
                  <c:v>IFOR WILLIAMS CT177</c:v>
                </c:pt>
                <c:pt idx="610">
                  <c:v>IMPREZA</c:v>
                </c:pt>
                <c:pt idx="611">
                  <c:v>INSIGHT</c:v>
                </c:pt>
                <c:pt idx="612">
                  <c:v>INSPIRE</c:v>
                </c:pt>
                <c:pt idx="613">
                  <c:v>INTEGRA</c:v>
                </c:pt>
                <c:pt idx="614">
                  <c:v>IPSUM</c:v>
                </c:pt>
                <c:pt idx="615">
                  <c:v>IS250</c:v>
                </c:pt>
                <c:pt idx="616">
                  <c:v>IS350</c:v>
                </c:pt>
                <c:pt idx="617">
                  <c:v>ISIS</c:v>
                </c:pt>
                <c:pt idx="618">
                  <c:v>IST</c:v>
                </c:pt>
                <c:pt idx="619">
                  <c:v>J1</c:v>
                </c:pt>
                <c:pt idx="620">
                  <c:v>J2S</c:v>
                </c:pt>
                <c:pt idx="621">
                  <c:v>J3</c:v>
                </c:pt>
                <c:pt idx="622">
                  <c:v>JAZZ</c:v>
                </c:pt>
                <c:pt idx="623">
                  <c:v>JET EURO X</c:v>
                </c:pt>
                <c:pt idx="624">
                  <c:v>JET SKI</c:v>
                </c:pt>
                <c:pt idx="625">
                  <c:v>JET4</c:v>
                </c:pt>
                <c:pt idx="626">
                  <c:v>JETSKI</c:v>
                </c:pt>
                <c:pt idx="627">
                  <c:v>JETSKI ACTION LAB</c:v>
                </c:pt>
                <c:pt idx="628">
                  <c:v>JETSKI FACTORYBUILT</c:v>
                </c:pt>
                <c:pt idx="629">
                  <c:v>JEYSKI ACTION LAB</c:v>
                </c:pt>
                <c:pt idx="630">
                  <c:v>JFK JETSKI</c:v>
                </c:pt>
                <c:pt idx="631">
                  <c:v>JII</c:v>
                </c:pt>
                <c:pt idx="632">
                  <c:v>JIMNY</c:v>
                </c:pt>
                <c:pt idx="633">
                  <c:v>JKF JETSKIS</c:v>
                </c:pt>
                <c:pt idx="634">
                  <c:v>JM STAR SUNNY 50</c:v>
                </c:pt>
                <c:pt idx="635">
                  <c:v>JOB MATE 7 X 4</c:v>
                </c:pt>
                <c:pt idx="636">
                  <c:v>JOBMATE</c:v>
                </c:pt>
                <c:pt idx="637">
                  <c:v>JOG</c:v>
                </c:pt>
                <c:pt idx="638">
                  <c:v>JOURNEY</c:v>
                </c:pt>
                <c:pt idx="639">
                  <c:v>JUKE</c:v>
                </c:pt>
                <c:pt idx="640">
                  <c:v>JUNO</c:v>
                </c:pt>
                <c:pt idx="641">
                  <c:v>K 74 SA</c:v>
                </c:pt>
                <c:pt idx="642">
                  <c:v>K64SA</c:v>
                </c:pt>
                <c:pt idx="643">
                  <c:v>K64SE</c:v>
                </c:pt>
                <c:pt idx="644">
                  <c:v>K744T</c:v>
                </c:pt>
                <c:pt idx="645">
                  <c:v>K744X</c:v>
                </c:pt>
                <c:pt idx="646">
                  <c:v>K745A</c:v>
                </c:pt>
                <c:pt idx="647">
                  <c:v>K844T</c:v>
                </c:pt>
                <c:pt idx="648">
                  <c:v>K844X</c:v>
                </c:pt>
                <c:pt idx="649">
                  <c:v>K844XA</c:v>
                </c:pt>
                <c:pt idx="650">
                  <c:v>K855A</c:v>
                </c:pt>
                <c:pt idx="651">
                  <c:v>K85S</c:v>
                </c:pt>
                <c:pt idx="652">
                  <c:v>K85SAT</c:v>
                </c:pt>
                <c:pt idx="653">
                  <c:v>KA</c:v>
                </c:pt>
                <c:pt idx="654">
                  <c:v>KAIAPOI SINGLE</c:v>
                </c:pt>
                <c:pt idx="655">
                  <c:v>KALOS</c:v>
                </c:pt>
                <c:pt idx="656">
                  <c:v>KAROQ</c:v>
                </c:pt>
                <c:pt idx="657">
                  <c:v>KC 126</c:v>
                </c:pt>
                <c:pt idx="658">
                  <c:v>KC105</c:v>
                </c:pt>
                <c:pt idx="659">
                  <c:v>KC106AB</c:v>
                </c:pt>
                <c:pt idx="660">
                  <c:v>KC846</c:v>
                </c:pt>
                <c:pt idx="661">
                  <c:v>KC846SA</c:v>
                </c:pt>
                <c:pt idx="662">
                  <c:v>KC85E</c:v>
                </c:pt>
                <c:pt idx="663">
                  <c:v>KC95</c:v>
                </c:pt>
                <c:pt idx="664">
                  <c:v>KC95EXC</c:v>
                </c:pt>
                <c:pt idx="665">
                  <c:v>KEA</c:v>
                </c:pt>
                <c:pt idx="666">
                  <c:v>KEA KC95</c:v>
                </c:pt>
                <c:pt idx="667">
                  <c:v>KEA MX4</c:v>
                </c:pt>
                <c:pt idx="668">
                  <c:v>KERRICK</c:v>
                </c:pt>
                <c:pt idx="669">
                  <c:v>KEVIN HYDE ENG</c:v>
                </c:pt>
                <c:pt idx="670">
                  <c:v>KING</c:v>
                </c:pt>
                <c:pt idx="671">
                  <c:v>KING QUAD 4X4</c:v>
                </c:pt>
                <c:pt idx="672">
                  <c:v>KINGSWOOD</c:v>
                </c:pt>
                <c:pt idx="673">
                  <c:v>KL</c:v>
                </c:pt>
                <c:pt idx="674">
                  <c:v>KLUGER</c:v>
                </c:pt>
                <c:pt idx="675">
                  <c:v>KLX</c:v>
                </c:pt>
                <c:pt idx="676">
                  <c:v>KUGA</c:v>
                </c:pt>
                <c:pt idx="677">
                  <c:v>L200</c:v>
                </c:pt>
                <c:pt idx="678">
                  <c:v>L200 2.0PET 2WD C/C</c:v>
                </c:pt>
                <c:pt idx="679">
                  <c:v>L200 2.5DSL TBO</c:v>
                </c:pt>
                <c:pt idx="680">
                  <c:v>L200 2.5DSLT 4WD DBL</c:v>
                </c:pt>
                <c:pt idx="681">
                  <c:v>L200 D/CAB</c:v>
                </c:pt>
                <c:pt idx="682">
                  <c:v>L200 SPORT</c:v>
                </c:pt>
                <c:pt idx="683">
                  <c:v>L200 SPORT D/CAB</c:v>
                </c:pt>
                <c:pt idx="684">
                  <c:v>L300</c:v>
                </c:pt>
                <c:pt idx="685">
                  <c:v>LAFESTA</c:v>
                </c:pt>
                <c:pt idx="686">
                  <c:v>LANCER</c:v>
                </c:pt>
                <c:pt idx="687">
                  <c:v>LANCER 1.6 GLXI M SE</c:v>
                </c:pt>
                <c:pt idx="688">
                  <c:v>LAND CRUISER PRADO</c:v>
                </c:pt>
                <c:pt idx="689">
                  <c:v>LANDCRUISER</c:v>
                </c:pt>
                <c:pt idx="690">
                  <c:v>LANDCRUISER PRADO</c:v>
                </c:pt>
                <c:pt idx="691">
                  <c:v>LANTIS</c:v>
                </c:pt>
                <c:pt idx="692">
                  <c:v>LAODER</c:v>
                </c:pt>
                <c:pt idx="693">
                  <c:v>LARGO</c:v>
                </c:pt>
                <c:pt idx="694">
                  <c:v>LASER</c:v>
                </c:pt>
                <c:pt idx="695">
                  <c:v>LASER 1.3XL HATCH</c:v>
                </c:pt>
                <c:pt idx="696">
                  <c:v>LASER 1.6 GLXI 5D</c:v>
                </c:pt>
                <c:pt idx="697">
                  <c:v>LASER 1.6 GLXI 5DOOR</c:v>
                </c:pt>
                <c:pt idx="698">
                  <c:v>LASER GHIA</c:v>
                </c:pt>
                <c:pt idx="699">
                  <c:v>LASER GL</c:v>
                </c:pt>
                <c:pt idx="700">
                  <c:v>LASER GL AUTO</c:v>
                </c:pt>
                <c:pt idx="701">
                  <c:v>LATIO</c:v>
                </c:pt>
                <c:pt idx="702">
                  <c:v>LAUREL</c:v>
                </c:pt>
                <c:pt idx="703">
                  <c:v>LEAF</c:v>
                </c:pt>
                <c:pt idx="704">
                  <c:v>LEGACY</c:v>
                </c:pt>
                <c:pt idx="705">
                  <c:v>LEGEND COUPE 3.2</c:v>
                </c:pt>
                <c:pt idx="706">
                  <c:v>LEGNUM</c:v>
                </c:pt>
                <c:pt idx="707">
                  <c:v>LETS</c:v>
                </c:pt>
                <c:pt idx="708">
                  <c:v>LEVANTE</c:v>
                </c:pt>
                <c:pt idx="709">
                  <c:v>LEVIN</c:v>
                </c:pt>
                <c:pt idx="710">
                  <c:v>LIGERO</c:v>
                </c:pt>
                <c:pt idx="711">
                  <c:v>LIGHT</c:v>
                </c:pt>
                <c:pt idx="712">
                  <c:v>LIKE</c:v>
                </c:pt>
                <c:pt idx="713">
                  <c:v>LINTEX</c:v>
                </c:pt>
                <c:pt idx="714">
                  <c:v>LITEACE</c:v>
                </c:pt>
                <c:pt idx="715">
                  <c:v>LITEWEIGHT TIP</c:v>
                </c:pt>
                <c:pt idx="716">
                  <c:v>LITTLE FELLA 2008</c:v>
                </c:pt>
                <c:pt idx="717">
                  <c:v>LOCAL</c:v>
                </c:pt>
                <c:pt idx="718">
                  <c:v>LOCHIEL</c:v>
                </c:pt>
                <c:pt idx="719">
                  <c:v>LOG SPLITTER</c:v>
                </c:pt>
                <c:pt idx="720">
                  <c:v>LOGO</c:v>
                </c:pt>
                <c:pt idx="721">
                  <c:v>LS650</c:v>
                </c:pt>
                <c:pt idx="722">
                  <c:v>LS650P</c:v>
                </c:pt>
                <c:pt idx="723">
                  <c:v>LUCIDA</c:v>
                </c:pt>
                <c:pt idx="724">
                  <c:v>LUCINO</c:v>
                </c:pt>
                <c:pt idx="725">
                  <c:v>LUNA</c:v>
                </c:pt>
                <c:pt idx="726">
                  <c:v>LUNA DELTA</c:v>
                </c:pt>
                <c:pt idx="727">
                  <c:v>LUNAR</c:v>
                </c:pt>
                <c:pt idx="728">
                  <c:v>LUPO</c:v>
                </c:pt>
                <c:pt idx="729">
                  <c:v>LUTECIA</c:v>
                </c:pt>
                <c:pt idx="730">
                  <c:v>LX</c:v>
                </c:pt>
                <c:pt idx="731">
                  <c:v>M J SINGLE AXLE</c:v>
                </c:pt>
                <c:pt idx="732">
                  <c:v>M J TANDEM AXLE</c:v>
                </c:pt>
                <c:pt idx="733">
                  <c:v>M3</c:v>
                </c:pt>
                <c:pt idx="734">
                  <c:v>M4</c:v>
                </c:pt>
                <c:pt idx="735">
                  <c:v>M5</c:v>
                </c:pt>
                <c:pt idx="736">
                  <c:v>MACKAY</c:v>
                </c:pt>
                <c:pt idx="737">
                  <c:v>MAGNA</c:v>
                </c:pt>
                <c:pt idx="738">
                  <c:v>MAGNA 2.6I GLX M</c:v>
                </c:pt>
                <c:pt idx="739">
                  <c:v>MAINLINE 400</c:v>
                </c:pt>
                <c:pt idx="740">
                  <c:v>MAINLINE TANKER</c:v>
                </c:pt>
                <c:pt idx="741">
                  <c:v>MAJESTY</c:v>
                </c:pt>
                <c:pt idx="742">
                  <c:v>MAKZ</c:v>
                </c:pt>
                <c:pt idx="743">
                  <c:v>MANAWATU ENGINEERING</c:v>
                </c:pt>
                <c:pt idx="744">
                  <c:v>MARKX</c:v>
                </c:pt>
                <c:pt idx="745">
                  <c:v>MARTIN ENGINEERING</c:v>
                </c:pt>
                <c:pt idx="746">
                  <c:v>MAXIMA</c:v>
                </c:pt>
                <c:pt idx="747">
                  <c:v>MAZDA2</c:v>
                </c:pt>
                <c:pt idx="748">
                  <c:v>MAZDA3</c:v>
                </c:pt>
                <c:pt idx="749">
                  <c:v>MAZDA6</c:v>
                </c:pt>
                <c:pt idx="750">
                  <c:v>MCLAY</c:v>
                </c:pt>
                <c:pt idx="751">
                  <c:v>MDAV01</c:v>
                </c:pt>
                <c:pt idx="752">
                  <c:v>METEOR</c:v>
                </c:pt>
                <c:pt idx="753">
                  <c:v>MICRA</c:v>
                </c:pt>
                <c:pt idx="754">
                  <c:v>MINI</c:v>
                </c:pt>
                <c:pt idx="755">
                  <c:v>MIRAGE</c:v>
                </c:pt>
                <c:pt idx="756">
                  <c:v>MISC</c:v>
                </c:pt>
                <c:pt idx="757">
                  <c:v>MISTRAL</c:v>
                </c:pt>
                <c:pt idx="758">
                  <c:v>MK205</c:v>
                </c:pt>
                <c:pt idx="759">
                  <c:v>ML</c:v>
                </c:pt>
                <c:pt idx="760">
                  <c:v>ML270</c:v>
                </c:pt>
                <c:pt idx="761">
                  <c:v>ML320</c:v>
                </c:pt>
                <c:pt idx="762">
                  <c:v>MM INDUSTRIES</c:v>
                </c:pt>
                <c:pt idx="763">
                  <c:v>MOBIL</c:v>
                </c:pt>
                <c:pt idx="764">
                  <c:v>MONARO</c:v>
                </c:pt>
                <c:pt idx="765">
                  <c:v>MONDEO</c:v>
                </c:pt>
                <c:pt idx="766">
                  <c:v>MONOWAY</c:v>
                </c:pt>
                <c:pt idx="767">
                  <c:v>MONSTER</c:v>
                </c:pt>
                <c:pt idx="768">
                  <c:v>MOPED</c:v>
                </c:pt>
                <c:pt idx="769">
                  <c:v>MOTO NZ50</c:v>
                </c:pt>
                <c:pt idx="770">
                  <c:v>MOTORBIKE</c:v>
                </c:pt>
                <c:pt idx="771">
                  <c:v>MOTORCYCLE</c:v>
                </c:pt>
                <c:pt idx="772">
                  <c:v>MOTUS</c:v>
                </c:pt>
                <c:pt idx="773">
                  <c:v>MP3</c:v>
                </c:pt>
                <c:pt idx="774">
                  <c:v>MPV</c:v>
                </c:pt>
                <c:pt idx="775">
                  <c:v>MSC 7X4</c:v>
                </c:pt>
                <c:pt idx="776">
                  <c:v>MT-03</c:v>
                </c:pt>
                <c:pt idx="777">
                  <c:v>MT03LA</c:v>
                </c:pt>
                <c:pt idx="778">
                  <c:v>MT-07</c:v>
                </c:pt>
                <c:pt idx="779">
                  <c:v>MTM850A</c:v>
                </c:pt>
                <c:pt idx="780">
                  <c:v>MU</c:v>
                </c:pt>
                <c:pt idx="781">
                  <c:v>MUDGEWAY</c:v>
                </c:pt>
                <c:pt idx="782">
                  <c:v>MUDGWAY</c:v>
                </c:pt>
                <c:pt idx="783">
                  <c:v>MURANO</c:v>
                </c:pt>
                <c:pt idx="784">
                  <c:v>MU-X</c:v>
                </c:pt>
                <c:pt idx="785">
                  <c:v>MW</c:v>
                </c:pt>
                <c:pt idx="786">
                  <c:v>MX5</c:v>
                </c:pt>
                <c:pt idx="787">
                  <c:v>MX-5</c:v>
                </c:pt>
                <c:pt idx="788">
                  <c:v>MX5 ROADSTER</c:v>
                </c:pt>
                <c:pt idx="789">
                  <c:v>N SERIES</c:v>
                </c:pt>
                <c:pt idx="790">
                  <c:v>N SERIES 100P</c:v>
                </c:pt>
                <c:pt idx="791">
                  <c:v>N0915</c:v>
                </c:pt>
                <c:pt idx="792">
                  <c:v>NAKED 50</c:v>
                </c:pt>
                <c:pt idx="793">
                  <c:v>NAVARA</c:v>
                </c:pt>
                <c:pt idx="794">
                  <c:v>NAVARA 4WD</c:v>
                </c:pt>
                <c:pt idx="795">
                  <c:v>NBC</c:v>
                </c:pt>
                <c:pt idx="796">
                  <c:v>NIGHT ROD</c:v>
                </c:pt>
                <c:pt idx="797">
                  <c:v>NINJA</c:v>
                </c:pt>
                <c:pt idx="798">
                  <c:v>NITRO</c:v>
                </c:pt>
                <c:pt idx="799">
                  <c:v>NIU</c:v>
                </c:pt>
                <c:pt idx="800">
                  <c:v>NKR250</c:v>
                </c:pt>
                <c:pt idx="801">
                  <c:v>NOTE</c:v>
                </c:pt>
                <c:pt idx="802">
                  <c:v>NPR</c:v>
                </c:pt>
                <c:pt idx="803">
                  <c:v>NQI</c:v>
                </c:pt>
                <c:pt idx="804">
                  <c:v>NQR</c:v>
                </c:pt>
                <c:pt idx="805">
                  <c:v>NSC</c:v>
                </c:pt>
                <c:pt idx="806">
                  <c:v>NV200</c:v>
                </c:pt>
                <c:pt idx="807">
                  <c:v>NVS</c:v>
                </c:pt>
                <c:pt idx="808">
                  <c:v>NVS50</c:v>
                </c:pt>
                <c:pt idx="809">
                  <c:v>NYMIC</c:v>
                </c:pt>
                <c:pt idx="810">
                  <c:v>ODYSSEY</c:v>
                </c:pt>
                <c:pt idx="811">
                  <c:v>OLEARY</c:v>
                </c:pt>
                <c:pt idx="812">
                  <c:v>OLEARY 1 AXLE</c:v>
                </c:pt>
                <c:pt idx="813">
                  <c:v>OLEARY 8 X 5</c:v>
                </c:pt>
                <c:pt idx="814">
                  <c:v>ONE</c:v>
                </c:pt>
                <c:pt idx="815">
                  <c:v>OPA</c:v>
                </c:pt>
                <c:pt idx="816">
                  <c:v>ORION SCOOTER</c:v>
                </c:pt>
                <c:pt idx="817">
                  <c:v>OTHER COMMERCIAL TRA</c:v>
                </c:pt>
                <c:pt idx="818">
                  <c:v>OTTO</c:v>
                </c:pt>
                <c:pt idx="819">
                  <c:v>OUTBACK</c:v>
                </c:pt>
                <c:pt idx="820">
                  <c:v>OUTBACK BOATS FT470</c:v>
                </c:pt>
                <c:pt idx="821">
                  <c:v>OUTLANDER</c:v>
                </c:pt>
                <c:pt idx="822">
                  <c:v>OUTPOST 10X6</c:v>
                </c:pt>
                <c:pt idx="823">
                  <c:v>OWNBUILT</c:v>
                </c:pt>
                <c:pt idx="824">
                  <c:v>P.S.</c:v>
                </c:pt>
                <c:pt idx="825">
                  <c:v>PAJERO</c:v>
                </c:pt>
                <c:pt idx="826">
                  <c:v>PAJERO SPORT</c:v>
                </c:pt>
                <c:pt idx="827">
                  <c:v>PAL</c:v>
                </c:pt>
                <c:pt idx="828">
                  <c:v>PANTERA</c:v>
                </c:pt>
                <c:pt idx="829">
                  <c:v>PASSAT</c:v>
                </c:pt>
                <c:pt idx="830">
                  <c:v>PASSO</c:v>
                </c:pt>
                <c:pt idx="831">
                  <c:v>PATROL</c:v>
                </c:pt>
                <c:pt idx="832">
                  <c:v>PEGASO</c:v>
                </c:pt>
                <c:pt idx="833">
                  <c:v>PEGEANT S7 LOIRE</c:v>
                </c:pt>
                <c:pt idx="834">
                  <c:v>PIAGGIO</c:v>
                </c:pt>
                <c:pt idx="835">
                  <c:v>PIONEER</c:v>
                </c:pt>
                <c:pt idx="836">
                  <c:v>PIONEER 500</c:v>
                </c:pt>
                <c:pt idx="837">
                  <c:v>PL27084 ACCESS</c:v>
                </c:pt>
                <c:pt idx="838">
                  <c:v>PLATZ</c:v>
                </c:pt>
                <c:pt idx="839">
                  <c:v>PMTRAILER</c:v>
                </c:pt>
                <c:pt idx="840">
                  <c:v>PMX</c:v>
                </c:pt>
                <c:pt idx="841">
                  <c:v>POLO</c:v>
                </c:pt>
                <c:pt idx="842">
                  <c:v>PORTE</c:v>
                </c:pt>
                <c:pt idx="843">
                  <c:v>PRADO</c:v>
                </c:pt>
                <c:pt idx="844">
                  <c:v>PRATTLEY</c:v>
                </c:pt>
                <c:pt idx="845">
                  <c:v>PREGIO</c:v>
                </c:pt>
                <c:pt idx="846">
                  <c:v>PRELUDE</c:v>
                </c:pt>
                <c:pt idx="847">
                  <c:v>PREMACY</c:v>
                </c:pt>
                <c:pt idx="848">
                  <c:v>PREMIER 430</c:v>
                </c:pt>
                <c:pt idx="849">
                  <c:v>PRESAGE</c:v>
                </c:pt>
                <c:pt idx="850">
                  <c:v>PRESCOT</c:v>
                </c:pt>
                <c:pt idx="851">
                  <c:v>PRESCOT TANDEM WHEEL</c:v>
                </c:pt>
                <c:pt idx="852">
                  <c:v>PRESCOTT</c:v>
                </c:pt>
                <c:pt idx="853">
                  <c:v>PREVIA</c:v>
                </c:pt>
                <c:pt idx="854">
                  <c:v>PRIDE</c:v>
                </c:pt>
                <c:pt idx="855">
                  <c:v>PRIMAVERA</c:v>
                </c:pt>
                <c:pt idx="856">
                  <c:v>PRIMERA</c:v>
                </c:pt>
                <c:pt idx="857">
                  <c:v>PRIUS</c:v>
                </c:pt>
                <c:pt idx="858">
                  <c:v>PRO AUTO</c:v>
                </c:pt>
                <c:pt idx="859">
                  <c:v>PRO COMMERCIAL</c:v>
                </c:pt>
                <c:pt idx="860">
                  <c:v>PROBOX</c:v>
                </c:pt>
                <c:pt idx="861">
                  <c:v>PROCEED</c:v>
                </c:pt>
                <c:pt idx="862">
                  <c:v>PT CRUISER</c:v>
                </c:pt>
                <c:pt idx="863">
                  <c:v>PULSAR</c:v>
                </c:pt>
                <c:pt idx="864">
                  <c:v>PX</c:v>
                </c:pt>
                <c:pt idx="865">
                  <c:v>Q5</c:v>
                </c:pt>
                <c:pt idx="866">
                  <c:v>Q7</c:v>
                </c:pt>
                <c:pt idx="867">
                  <c:v>RACEWELL</c:v>
                </c:pt>
                <c:pt idx="868">
                  <c:v>RACTIS</c:v>
                </c:pt>
                <c:pt idx="869">
                  <c:v>RANGE ROVER</c:v>
                </c:pt>
                <c:pt idx="870">
                  <c:v>RANGER</c:v>
                </c:pt>
                <c:pt idx="871">
                  <c:v>RAUM</c:v>
                </c:pt>
                <c:pt idx="872">
                  <c:v>RAV4</c:v>
                </c:pt>
                <c:pt idx="873">
                  <c:v>RB</c:v>
                </c:pt>
                <c:pt idx="874">
                  <c:v>RC</c:v>
                </c:pt>
                <c:pt idx="875">
                  <c:v>RED RUNNER H/B</c:v>
                </c:pt>
                <c:pt idx="876">
                  <c:v>REGIUS</c:v>
                </c:pt>
                <c:pt idx="877">
                  <c:v>REGULUS</c:v>
                </c:pt>
                <c:pt idx="878">
                  <c:v>REID</c:v>
                </c:pt>
                <c:pt idx="879">
                  <c:v>RENEGADE</c:v>
                </c:pt>
                <c:pt idx="880">
                  <c:v>REVUE</c:v>
                </c:pt>
                <c:pt idx="881">
                  <c:v>REXTON</c:v>
                </c:pt>
                <c:pt idx="882">
                  <c:v>RIVIERA 482</c:v>
                </c:pt>
                <c:pt idx="883">
                  <c:v>RMZ250</c:v>
                </c:pt>
                <c:pt idx="884">
                  <c:v>ROAD CHIEF</c:v>
                </c:pt>
                <c:pt idx="885">
                  <c:v>ROAD CHIEF TR74CS/1</c:v>
                </c:pt>
                <c:pt idx="886">
                  <c:v>ROAD TRACER 50</c:v>
                </c:pt>
                <c:pt idx="887">
                  <c:v>ROADCHEF</c:v>
                </c:pt>
                <c:pt idx="888">
                  <c:v>ROADCHIEF</c:v>
                </c:pt>
                <c:pt idx="889">
                  <c:v>ROADCHIEF 8X5</c:v>
                </c:pt>
                <c:pt idx="890">
                  <c:v>ROADLINE</c:v>
                </c:pt>
                <c:pt idx="891">
                  <c:v>ROADSTER</c:v>
                </c:pt>
                <c:pt idx="892">
                  <c:v>ROCKET III</c:v>
                </c:pt>
                <c:pt idx="893">
                  <c:v>ROCKY</c:v>
                </c:pt>
                <c:pt idx="894">
                  <c:v>RODEO</c:v>
                </c:pt>
                <c:pt idx="895">
                  <c:v>RODEO 4X2</c:v>
                </c:pt>
                <c:pt idx="896">
                  <c:v>RODEO 4X4</c:v>
                </c:pt>
                <c:pt idx="897">
                  <c:v>ROMA</c:v>
                </c:pt>
                <c:pt idx="898">
                  <c:v>ROOFLINE</c:v>
                </c:pt>
                <c:pt idx="899">
                  <c:v>ROYALE 6</c:v>
                </c:pt>
                <c:pt idx="900">
                  <c:v>RS4</c:v>
                </c:pt>
                <c:pt idx="901">
                  <c:v>RS5</c:v>
                </c:pt>
                <c:pt idx="902">
                  <c:v>RSKF1F27.9</c:v>
                </c:pt>
                <c:pt idx="903">
                  <c:v>RSV</c:v>
                </c:pt>
                <c:pt idx="904">
                  <c:v>RUGGER</c:v>
                </c:pt>
                <c:pt idx="905">
                  <c:v>RVR</c:v>
                </c:pt>
                <c:pt idx="906">
                  <c:v>RX</c:v>
                </c:pt>
                <c:pt idx="907">
                  <c:v>RX8</c:v>
                </c:pt>
                <c:pt idx="908">
                  <c:v>RX-8</c:v>
                </c:pt>
                <c:pt idx="909">
                  <c:v>S</c:v>
                </c:pt>
                <c:pt idx="910">
                  <c:v>S3</c:v>
                </c:pt>
                <c:pt idx="911">
                  <c:v>S4</c:v>
                </c:pt>
                <c:pt idx="912">
                  <c:v>S40</c:v>
                </c:pt>
                <c:pt idx="913">
                  <c:v>S80</c:v>
                </c:pt>
                <c:pt idx="914">
                  <c:v>SAFARI</c:v>
                </c:pt>
                <c:pt idx="915">
                  <c:v>SAFARI GRAND ROAD</c:v>
                </c:pt>
                <c:pt idx="916">
                  <c:v>SAFARI GRANROAD</c:v>
                </c:pt>
                <c:pt idx="917">
                  <c:v>SANTA FE</c:v>
                </c:pt>
                <c:pt idx="918">
                  <c:v>SBSK339C</c:v>
                </c:pt>
                <c:pt idx="919">
                  <c:v>S-CARGO</c:v>
                </c:pt>
                <c:pt idx="920">
                  <c:v>SCEPTER</c:v>
                </c:pt>
                <c:pt idx="921">
                  <c:v>SCV</c:v>
                </c:pt>
                <c:pt idx="922">
                  <c:v>SEDCO</c:v>
                </c:pt>
                <c:pt idx="923">
                  <c:v>SENTIA</c:v>
                </c:pt>
                <c:pt idx="924">
                  <c:v>SENTRA</c:v>
                </c:pt>
                <c:pt idx="925">
                  <c:v>SERENA</c:v>
                </c:pt>
                <c:pt idx="926">
                  <c:v>SF50</c:v>
                </c:pt>
                <c:pt idx="927">
                  <c:v>SF535</c:v>
                </c:pt>
                <c:pt idx="928">
                  <c:v>SF650</c:v>
                </c:pt>
                <c:pt idx="929">
                  <c:v>SFX</c:v>
                </c:pt>
                <c:pt idx="930">
                  <c:v>SHENKE</c:v>
                </c:pt>
                <c:pt idx="931">
                  <c:v>SHIFTER 3.1</c:v>
                </c:pt>
                <c:pt idx="932">
                  <c:v>SHUTTLE</c:v>
                </c:pt>
                <c:pt idx="933">
                  <c:v>SIENTA</c:v>
                </c:pt>
                <c:pt idx="934">
                  <c:v>SILVERADO</c:v>
                </c:pt>
                <c:pt idx="935">
                  <c:v>SILVIA</c:v>
                </c:pt>
                <c:pt idx="936">
                  <c:v>SINGLE AXLE</c:v>
                </c:pt>
                <c:pt idx="937">
                  <c:v>SINGLE AXLE 7X4</c:v>
                </c:pt>
                <c:pt idx="938">
                  <c:v>SIRION</c:v>
                </c:pt>
                <c:pt idx="939">
                  <c:v>SJ125</c:v>
                </c:pt>
                <c:pt idx="940">
                  <c:v>SJ50QT</c:v>
                </c:pt>
                <c:pt idx="941">
                  <c:v>SK410</c:v>
                </c:pt>
                <c:pt idx="942">
                  <c:v>SKYLINE</c:v>
                </c:pt>
                <c:pt idx="943">
                  <c:v>SLOAN</c:v>
                </c:pt>
                <c:pt idx="944">
                  <c:v>SMASH PALACE</c:v>
                </c:pt>
                <c:pt idx="945">
                  <c:v>SOFTAIL</c:v>
                </c:pt>
                <c:pt idx="946">
                  <c:v>SOLANA</c:v>
                </c:pt>
                <c:pt idx="947">
                  <c:v>SONATA</c:v>
                </c:pt>
                <c:pt idx="948">
                  <c:v>SORENTO</c:v>
                </c:pt>
                <c:pt idx="949">
                  <c:v>SPACE CAB</c:v>
                </c:pt>
                <c:pt idx="950">
                  <c:v>SPACEE 2000</c:v>
                </c:pt>
                <c:pt idx="951">
                  <c:v>SPACIO</c:v>
                </c:pt>
                <c:pt idx="952">
                  <c:v>SPEED TRIPLE</c:v>
                </c:pt>
                <c:pt idx="953">
                  <c:v>SPEED TWIN</c:v>
                </c:pt>
                <c:pt idx="954">
                  <c:v>SPEEDMASTER</c:v>
                </c:pt>
                <c:pt idx="955">
                  <c:v>SPEEDTRIPLE</c:v>
                </c:pt>
                <c:pt idx="956">
                  <c:v>SPORTIQUE</c:v>
                </c:pt>
                <c:pt idx="957">
                  <c:v>SPORTLINE</c:v>
                </c:pt>
                <c:pt idx="958">
                  <c:v>SPORTLINE 610 HT</c:v>
                </c:pt>
                <c:pt idx="959">
                  <c:v>SPORTSTER</c:v>
                </c:pt>
                <c:pt idx="960">
                  <c:v>SPRINT</c:v>
                </c:pt>
                <c:pt idx="961">
                  <c:v>SPRINTER</c:v>
                </c:pt>
                <c:pt idx="962">
                  <c:v>SR</c:v>
                </c:pt>
                <c:pt idx="963">
                  <c:v>SR MOTARD</c:v>
                </c:pt>
                <c:pt idx="964">
                  <c:v>ST4</c:v>
                </c:pt>
                <c:pt idx="965">
                  <c:v>STARCRAFT</c:v>
                </c:pt>
                <c:pt idx="966">
                  <c:v>STARLET</c:v>
                </c:pt>
                <c:pt idx="967">
                  <c:v>STEELBRO</c:v>
                </c:pt>
                <c:pt idx="968">
                  <c:v>STERLING</c:v>
                </c:pt>
                <c:pt idx="969">
                  <c:v>STREAM</c:v>
                </c:pt>
                <c:pt idx="970">
                  <c:v>STREET</c:v>
                </c:pt>
                <c:pt idx="971">
                  <c:v>STREET MAGIC TR50 8</c:v>
                </c:pt>
                <c:pt idx="972">
                  <c:v>STREETFIGHTER</c:v>
                </c:pt>
                <c:pt idx="973">
                  <c:v>STS</c:v>
                </c:pt>
                <c:pt idx="974">
                  <c:v>STX</c:v>
                </c:pt>
                <c:pt idx="975">
                  <c:v>SULLAIR 185</c:v>
                </c:pt>
                <c:pt idx="976">
                  <c:v>SUNNY</c:v>
                </c:pt>
                <c:pt idx="977">
                  <c:v>SUPERDUKE</c:v>
                </c:pt>
                <c:pt idx="978">
                  <c:v>SURF</c:v>
                </c:pt>
                <c:pt idx="979">
                  <c:v>SV1000S</c:v>
                </c:pt>
                <c:pt idx="980">
                  <c:v>SV650S</c:v>
                </c:pt>
                <c:pt idx="981">
                  <c:v>SV650UA</c:v>
                </c:pt>
                <c:pt idx="982">
                  <c:v>SWIFT</c:v>
                </c:pt>
                <c:pt idx="983">
                  <c:v>SWIFT CHALLENGER 570</c:v>
                </c:pt>
                <c:pt idx="984">
                  <c:v>SWIFT CHARISMA 230</c:v>
                </c:pt>
                <c:pt idx="985">
                  <c:v>SX4</c:v>
                </c:pt>
                <c:pt idx="986">
                  <c:v>SXV</c:v>
                </c:pt>
                <c:pt idx="987">
                  <c:v>T D ENGINEERING</c:v>
                </c:pt>
                <c:pt idx="988">
                  <c:v>TAMDEM</c:v>
                </c:pt>
                <c:pt idx="989">
                  <c:v>TANDAM</c:v>
                </c:pt>
                <c:pt idx="990">
                  <c:v>TANDEM</c:v>
                </c:pt>
                <c:pt idx="991">
                  <c:v>TANDEM FLAT DECK</c:v>
                </c:pt>
                <c:pt idx="992">
                  <c:v>TANDEM TRAILER</c:v>
                </c:pt>
                <c:pt idx="993">
                  <c:v>TANK</c:v>
                </c:pt>
                <c:pt idx="994">
                  <c:v>TAOTAO</c:v>
                </c:pt>
                <c:pt idx="995">
                  <c:v>TAPO</c:v>
                </c:pt>
                <c:pt idx="996">
                  <c:v>TARRACO</c:v>
                </c:pt>
                <c:pt idx="997">
                  <c:v>TASMAN8X5TB</c:v>
                </c:pt>
                <c:pt idx="998">
                  <c:v>TB216</c:v>
                </c:pt>
                <c:pt idx="999">
                  <c:v>TBS</c:v>
                </c:pt>
                <c:pt idx="1000">
                  <c:v>TEANA</c:v>
                </c:pt>
                <c:pt idx="1001">
                  <c:v>TELSTAR</c:v>
                </c:pt>
                <c:pt idx="1002">
                  <c:v>TELSTAR GHIA</c:v>
                </c:pt>
                <c:pt idx="1003">
                  <c:v>TERCEL</c:v>
                </c:pt>
                <c:pt idx="1004">
                  <c:v>TERRANO</c:v>
                </c:pt>
                <c:pt idx="1005">
                  <c:v>TERRITORY</c:v>
                </c:pt>
                <c:pt idx="1006">
                  <c:v>TGB PALIO</c:v>
                </c:pt>
                <c:pt idx="1007">
                  <c:v>THOR</c:v>
                </c:pt>
                <c:pt idx="1008">
                  <c:v>THUNDERBIRD</c:v>
                </c:pt>
                <c:pt idx="1009">
                  <c:v>TIGUAN</c:v>
                </c:pt>
                <c:pt idx="1010">
                  <c:v>TIIDA</c:v>
                </c:pt>
                <c:pt idx="1011">
                  <c:v>TILTING FLAT DECK</c:v>
                </c:pt>
                <c:pt idx="1012">
                  <c:v>TIPPER</c:v>
                </c:pt>
                <c:pt idx="1013">
                  <c:v>TITAN</c:v>
                </c:pt>
                <c:pt idx="1014">
                  <c:v>TL</c:v>
                </c:pt>
                <c:pt idx="1015">
                  <c:v>TNT</c:v>
                </c:pt>
                <c:pt idx="1016">
                  <c:v>TODAY</c:v>
                </c:pt>
                <c:pt idx="1017">
                  <c:v>TODAY 50</c:v>
                </c:pt>
                <c:pt idx="1018">
                  <c:v>TOP GEAR</c:v>
                </c:pt>
                <c:pt idx="1019">
                  <c:v>TORNEO</c:v>
                </c:pt>
                <c:pt idx="1020">
                  <c:v>TOTAL POWER</c:v>
                </c:pt>
                <c:pt idx="1021">
                  <c:v>TOUAREG</c:v>
                </c:pt>
                <c:pt idx="1022">
                  <c:v>TOURING</c:v>
                </c:pt>
                <c:pt idx="1023">
                  <c:v>TOWNACE</c:v>
                </c:pt>
                <c:pt idx="1024">
                  <c:v>TOYOACE</c:v>
                </c:pt>
                <c:pt idx="1025">
                  <c:v>TPM</c:v>
                </c:pt>
                <c:pt idx="1026">
                  <c:v>TRADE WELLSIDE</c:v>
                </c:pt>
                <c:pt idx="1027">
                  <c:v>TRADER</c:v>
                </c:pt>
                <c:pt idx="1028">
                  <c:v>TRADETESTED 7 X 4</c:v>
                </c:pt>
                <c:pt idx="1029">
                  <c:v>TRAILER</c:v>
                </c:pt>
                <c:pt idx="1030">
                  <c:v>TRAILER 8 X 4</c:v>
                </c:pt>
                <c:pt idx="1031">
                  <c:v>TRAILER 8X4</c:v>
                </c:pt>
                <c:pt idx="1032">
                  <c:v>TRAILER PRO</c:v>
                </c:pt>
                <c:pt idx="1033">
                  <c:v>TRAILER WORLD 10X6</c:v>
                </c:pt>
                <c:pt idx="1034">
                  <c:v>TRAILER WORX</c:v>
                </c:pt>
                <c:pt idx="1035">
                  <c:v>TRAILER8X4</c:v>
                </c:pt>
                <c:pt idx="1036">
                  <c:v>TRAILERWAY</c:v>
                </c:pt>
                <c:pt idx="1037">
                  <c:v>TRAILERWORLD 9X5 HSB</c:v>
                </c:pt>
                <c:pt idx="1038">
                  <c:v>TRAILPRO</c:v>
                </c:pt>
                <c:pt idx="1039">
                  <c:v>TRAILUX TRAILER</c:v>
                </c:pt>
                <c:pt idx="1040">
                  <c:v>TRANSIT</c:v>
                </c:pt>
                <c:pt idx="1041">
                  <c:v>TRANSIT 190 DIESE</c:v>
                </c:pt>
                <c:pt idx="1042">
                  <c:v>TRANSPORT MGE</c:v>
                </c:pt>
                <c:pt idx="1043">
                  <c:v>TRANSPORTE GT PRODCU</c:v>
                </c:pt>
                <c:pt idx="1044">
                  <c:v>TRANSPORTER</c:v>
                </c:pt>
                <c:pt idx="1045">
                  <c:v>TRAYLA</c:v>
                </c:pt>
                <c:pt idx="1046">
                  <c:v>TRIBECA</c:v>
                </c:pt>
                <c:pt idx="1047">
                  <c:v>TRIBUTE</c:v>
                </c:pt>
                <c:pt idx="1048">
                  <c:v>TRITON</c:v>
                </c:pt>
                <c:pt idx="1049">
                  <c:v>TRUENO</c:v>
                </c:pt>
                <c:pt idx="1050">
                  <c:v>TRX500FM</c:v>
                </c:pt>
                <c:pt idx="1051">
                  <c:v>TRX520FW2M</c:v>
                </c:pt>
                <c:pt idx="1052">
                  <c:v>TT</c:v>
                </c:pt>
                <c:pt idx="1053">
                  <c:v>TTR125</c:v>
                </c:pt>
                <c:pt idx="1054">
                  <c:v>TUCSON</c:v>
                </c:pt>
                <c:pt idx="1055">
                  <c:v>TUFF</c:v>
                </c:pt>
                <c:pt idx="1056">
                  <c:v>TUI</c:v>
                </c:pt>
                <c:pt idx="1057">
                  <c:v>TUI TRAILERS</c:v>
                </c:pt>
                <c:pt idx="1058">
                  <c:v>TUNLAND</c:v>
                </c:pt>
                <c:pt idx="1059">
                  <c:v>TUONO</c:v>
                </c:pt>
                <c:pt idx="1060">
                  <c:v>TWIN JETSKI</c:v>
                </c:pt>
                <c:pt idx="1061">
                  <c:v>UK</c:v>
                </c:pt>
                <c:pt idx="1062">
                  <c:v>UNBRAKED TANDEM</c:v>
                </c:pt>
                <c:pt idx="1063">
                  <c:v>UTBT</c:v>
                </c:pt>
                <c:pt idx="1064">
                  <c:v>UTE</c:v>
                </c:pt>
                <c:pt idx="1065">
                  <c:v>UTILITY</c:v>
                </c:pt>
                <c:pt idx="1066">
                  <c:v>UZ</c:v>
                </c:pt>
                <c:pt idx="1067">
                  <c:v>UZ50</c:v>
                </c:pt>
                <c:pt idx="1068">
                  <c:v>V12 HU</c:v>
                </c:pt>
                <c:pt idx="1069">
                  <c:v>V200</c:v>
                </c:pt>
                <c:pt idx="1070">
                  <c:v>V240</c:v>
                </c:pt>
                <c:pt idx="1071">
                  <c:v>V3000</c:v>
                </c:pt>
                <c:pt idx="1072">
                  <c:v>V50</c:v>
                </c:pt>
                <c:pt idx="1073">
                  <c:v>V76</c:v>
                </c:pt>
                <c:pt idx="1074">
                  <c:v>VALTRA N92</c:v>
                </c:pt>
                <c:pt idx="1075">
                  <c:v>VANETTE</c:v>
                </c:pt>
                <c:pt idx="1076">
                  <c:v>VANGUARD</c:v>
                </c:pt>
                <c:pt idx="1077">
                  <c:v>VCV50</c:v>
                </c:pt>
                <c:pt idx="1078">
                  <c:v>VEGAS</c:v>
                </c:pt>
                <c:pt idx="1079">
                  <c:v>VENUS 50</c:v>
                </c:pt>
                <c:pt idx="1080">
                  <c:v>VERDE</c:v>
                </c:pt>
                <c:pt idx="1081">
                  <c:v>VESPA</c:v>
                </c:pt>
                <c:pt idx="1082">
                  <c:v>VESPA ET2 50</c:v>
                </c:pt>
                <c:pt idx="1083">
                  <c:v>VINO</c:v>
                </c:pt>
                <c:pt idx="1084">
                  <c:v>VITARA</c:v>
                </c:pt>
                <c:pt idx="1085">
                  <c:v>VITO</c:v>
                </c:pt>
                <c:pt idx="1086">
                  <c:v>VITZ</c:v>
                </c:pt>
                <c:pt idx="1087">
                  <c:v>VIVA</c:v>
                </c:pt>
                <c:pt idx="1088">
                  <c:v>VIVA CITYMASTER</c:v>
                </c:pt>
                <c:pt idx="1089">
                  <c:v>VL250</c:v>
                </c:pt>
                <c:pt idx="1090">
                  <c:v>VL800</c:v>
                </c:pt>
                <c:pt idx="1091">
                  <c:v>VMOTO MILAN</c:v>
                </c:pt>
                <c:pt idx="1092">
                  <c:v>VN</c:v>
                </c:pt>
                <c:pt idx="1093">
                  <c:v>VOXY</c:v>
                </c:pt>
                <c:pt idx="1094">
                  <c:v>VOYAGER</c:v>
                </c:pt>
                <c:pt idx="1095">
                  <c:v>VOYAGER A16M</c:v>
                </c:pt>
                <c:pt idx="1096">
                  <c:v>V-ROD</c:v>
                </c:pt>
                <c:pt idx="1097">
                  <c:v>VRSCDX</c:v>
                </c:pt>
                <c:pt idx="1098">
                  <c:v>VS UTILITY</c:v>
                </c:pt>
                <c:pt idx="1099">
                  <c:v>VT</c:v>
                </c:pt>
                <c:pt idx="1100">
                  <c:v>VT COMMODORE</c:v>
                </c:pt>
                <c:pt idx="1101">
                  <c:v>VU UTILITY</c:v>
                </c:pt>
                <c:pt idx="1102">
                  <c:v>VULCAN</c:v>
                </c:pt>
                <c:pt idx="1103">
                  <c:v>VULCAN C8X5T</c:v>
                </c:pt>
                <c:pt idx="1104">
                  <c:v>VX COMMODORE</c:v>
                </c:pt>
                <c:pt idx="1105">
                  <c:v>VY COMMODORE</c:v>
                </c:pt>
                <c:pt idx="1106">
                  <c:v>VZ800</c:v>
                </c:pt>
                <c:pt idx="1107">
                  <c:v>WAGON R</c:v>
                </c:pt>
                <c:pt idx="1108">
                  <c:v>WATERCRAFT</c:v>
                </c:pt>
                <c:pt idx="1109">
                  <c:v>WAVERUNNER</c:v>
                </c:pt>
                <c:pt idx="1110">
                  <c:v>WELLSIDE</c:v>
                </c:pt>
                <c:pt idx="1111">
                  <c:v>WELLSIDE 12</c:v>
                </c:pt>
                <c:pt idx="1112">
                  <c:v>WEST PLAINS ENG</c:v>
                </c:pt>
                <c:pt idx="1113">
                  <c:v>WILL</c:v>
                </c:pt>
                <c:pt idx="1114">
                  <c:v>WILPRO</c:v>
                </c:pt>
                <c:pt idx="1115">
                  <c:v>WINGROAD</c:v>
                </c:pt>
                <c:pt idx="1116">
                  <c:v>WIRECO BUILT</c:v>
                </c:pt>
                <c:pt idx="1117">
                  <c:v>WISH</c:v>
                </c:pt>
                <c:pt idx="1118">
                  <c:v>WIZARD</c:v>
                </c:pt>
                <c:pt idx="1119">
                  <c:v>WR</c:v>
                </c:pt>
                <c:pt idx="1120">
                  <c:v>WR250</c:v>
                </c:pt>
                <c:pt idx="1121">
                  <c:v>WRANGLER</c:v>
                </c:pt>
                <c:pt idx="1122">
                  <c:v>WRX</c:v>
                </c:pt>
                <c:pt idx="1123">
                  <c:v>WW</c:v>
                </c:pt>
                <c:pt idx="1124">
                  <c:v>X1 SDRIVE20D</c:v>
                </c:pt>
                <c:pt idx="1125">
                  <c:v>X3</c:v>
                </c:pt>
                <c:pt idx="1126">
                  <c:v>X5</c:v>
                </c:pt>
                <c:pt idx="1127">
                  <c:v>XAS136</c:v>
                </c:pt>
                <c:pt idx="1128">
                  <c:v>XAS48XD ROAD COMPRES</c:v>
                </c:pt>
                <c:pt idx="1129">
                  <c:v>XB12R</c:v>
                </c:pt>
                <c:pt idx="1130">
                  <c:v>X-CLASS</c:v>
                </c:pt>
                <c:pt idx="1131">
                  <c:v>XF</c:v>
                </c:pt>
                <c:pt idx="1132">
                  <c:v>XJ6</c:v>
                </c:pt>
                <c:pt idx="1133">
                  <c:v>XJR</c:v>
                </c:pt>
                <c:pt idx="1134">
                  <c:v>XL</c:v>
                </c:pt>
                <c:pt idx="1135">
                  <c:v>XL250</c:v>
                </c:pt>
                <c:pt idx="1136">
                  <c:v>XL250S</c:v>
                </c:pt>
                <c:pt idx="1137">
                  <c:v>XLT ECONOVAN</c:v>
                </c:pt>
                <c:pt idx="1138">
                  <c:v>XP560E</c:v>
                </c:pt>
                <c:pt idx="1139">
                  <c:v>XPLORE 452</c:v>
                </c:pt>
                <c:pt idx="1140">
                  <c:v>XR</c:v>
                </c:pt>
                <c:pt idx="1141">
                  <c:v>XT</c:v>
                </c:pt>
                <c:pt idx="1142">
                  <c:v>XT250L</c:v>
                </c:pt>
                <c:pt idx="1143">
                  <c:v>X-TRAIL</c:v>
                </c:pt>
                <c:pt idx="1144">
                  <c:v>X-TYPE</c:v>
                </c:pt>
                <c:pt idx="1145">
                  <c:v>XTZ660BG</c:v>
                </c:pt>
                <c:pt idx="1146">
                  <c:v>XUV</c:v>
                </c:pt>
                <c:pt idx="1147">
                  <c:v>XV250G</c:v>
                </c:pt>
                <c:pt idx="1148">
                  <c:v>XV250SL</c:v>
                </c:pt>
                <c:pt idx="1149">
                  <c:v>YAMAHA VXR</c:v>
                </c:pt>
                <c:pt idx="1150">
                  <c:v>YARIS</c:v>
                </c:pt>
                <c:pt idx="1151">
                  <c:v>YB50QT-3</c:v>
                </c:pt>
                <c:pt idx="1152">
                  <c:v>YIBEN</c:v>
                </c:pt>
                <c:pt idx="1153">
                  <c:v>YS125A</c:v>
                </c:pt>
                <c:pt idx="1154">
                  <c:v>YW50</c:v>
                </c:pt>
                <c:pt idx="1155">
                  <c:v>YXM700DE</c:v>
                </c:pt>
                <c:pt idx="1156">
                  <c:v>YZF</c:v>
                </c:pt>
                <c:pt idx="1157">
                  <c:v>YZF-R15</c:v>
                </c:pt>
                <c:pt idx="1158">
                  <c:v>YZF-R3A</c:v>
                </c:pt>
                <c:pt idx="1159">
                  <c:v>YZF-R6T</c:v>
                </c:pt>
                <c:pt idx="1160">
                  <c:v>YZF-R6V</c:v>
                </c:pt>
                <c:pt idx="1161">
                  <c:v>YZF-R6W</c:v>
                </c:pt>
                <c:pt idx="1162">
                  <c:v>YZF-R6Y</c:v>
                </c:pt>
                <c:pt idx="1163">
                  <c:v>Z4</c:v>
                </c:pt>
                <c:pt idx="1164">
                  <c:v>ZAFIRA</c:v>
                </c:pt>
                <c:pt idx="1165">
                  <c:v>ZANDER BUILT</c:v>
                </c:pt>
                <c:pt idx="1166">
                  <c:v>ZEPHYR</c:v>
                </c:pt>
                <c:pt idx="1167">
                  <c:v>ZIP</c:v>
                </c:pt>
                <c:pt idx="1168">
                  <c:v>ZL 900</c:v>
                </c:pt>
                <c:pt idx="1169">
                  <c:v>ZN50QT-50C</c:v>
                </c:pt>
                <c:pt idx="1170">
                  <c:v>ZN50QT-51A</c:v>
                </c:pt>
                <c:pt idx="1171">
                  <c:v>ZNEN</c:v>
                </c:pt>
                <c:pt idx="1172">
                  <c:v>ZOOMER</c:v>
                </c:pt>
                <c:pt idx="1173">
                  <c:v>ZX</c:v>
                </c:pt>
                <c:pt idx="1174">
                  <c:v>ZX17U-5A</c:v>
                </c:pt>
                <c:pt idx="1175">
                  <c:v>ZX-4</c:v>
                </c:pt>
                <c:pt idx="1176">
                  <c:v>(blank)</c:v>
                </c:pt>
              </c:strCache>
            </c:strRef>
          </c:cat>
          <c:val>
            <c:numRef>
              <c:f>'PV TABLE'!$F$107:$F$1284</c:f>
              <c:numCache>
                <c:formatCode>General</c:formatCode>
                <c:ptCount val="11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11</c:v>
                </c:pt>
                <c:pt idx="47">
                  <c:v>6</c:v>
                </c:pt>
                <c:pt idx="48">
                  <c:v>1</c:v>
                </c:pt>
                <c:pt idx="49">
                  <c:v>26</c:v>
                </c:pt>
                <c:pt idx="50">
                  <c:v>11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4</c:v>
                </c:pt>
                <c:pt idx="68">
                  <c:v>1</c:v>
                </c:pt>
                <c:pt idx="69">
                  <c:v>5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5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8</c:v>
                </c:pt>
                <c:pt idx="92">
                  <c:v>1</c:v>
                </c:pt>
                <c:pt idx="93">
                  <c:v>1</c:v>
                </c:pt>
                <c:pt idx="94">
                  <c:v>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7</c:v>
                </c:pt>
                <c:pt idx="113">
                  <c:v>13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47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14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52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5</c:v>
                </c:pt>
                <c:pt idx="151">
                  <c:v>2</c:v>
                </c:pt>
                <c:pt idx="152">
                  <c:v>79</c:v>
                </c:pt>
                <c:pt idx="153">
                  <c:v>6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38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19</c:v>
                </c:pt>
                <c:pt idx="186">
                  <c:v>3</c:v>
                </c:pt>
                <c:pt idx="187">
                  <c:v>2</c:v>
                </c:pt>
                <c:pt idx="188">
                  <c:v>27</c:v>
                </c:pt>
                <c:pt idx="189">
                  <c:v>1</c:v>
                </c:pt>
                <c:pt idx="190">
                  <c:v>15</c:v>
                </c:pt>
                <c:pt idx="191">
                  <c:v>1</c:v>
                </c:pt>
                <c:pt idx="192">
                  <c:v>1</c:v>
                </c:pt>
                <c:pt idx="193">
                  <c:v>7</c:v>
                </c:pt>
                <c:pt idx="194">
                  <c:v>1</c:v>
                </c:pt>
                <c:pt idx="195">
                  <c:v>13</c:v>
                </c:pt>
                <c:pt idx="196">
                  <c:v>1</c:v>
                </c:pt>
                <c:pt idx="197">
                  <c:v>55</c:v>
                </c:pt>
                <c:pt idx="198">
                  <c:v>2</c:v>
                </c:pt>
                <c:pt idx="199">
                  <c:v>1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10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19</c:v>
                </c:pt>
                <c:pt idx="230">
                  <c:v>16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8</c:v>
                </c:pt>
                <c:pt idx="236">
                  <c:v>2</c:v>
                </c:pt>
                <c:pt idx="237">
                  <c:v>13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15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1</c:v>
                </c:pt>
                <c:pt idx="254">
                  <c:v>5</c:v>
                </c:pt>
                <c:pt idx="255">
                  <c:v>1</c:v>
                </c:pt>
                <c:pt idx="256">
                  <c:v>7</c:v>
                </c:pt>
                <c:pt idx="257">
                  <c:v>4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6</c:v>
                </c:pt>
                <c:pt idx="264">
                  <c:v>4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12</c:v>
                </c:pt>
                <c:pt idx="272">
                  <c:v>32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6</c:v>
                </c:pt>
                <c:pt idx="290">
                  <c:v>18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54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5</c:v>
                </c:pt>
                <c:pt idx="311">
                  <c:v>1</c:v>
                </c:pt>
                <c:pt idx="312">
                  <c:v>4</c:v>
                </c:pt>
                <c:pt idx="313">
                  <c:v>46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6</c:v>
                </c:pt>
                <c:pt idx="320">
                  <c:v>1</c:v>
                </c:pt>
                <c:pt idx="321">
                  <c:v>132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1</c:v>
                </c:pt>
                <c:pt idx="336">
                  <c:v>2</c:v>
                </c:pt>
                <c:pt idx="337">
                  <c:v>10</c:v>
                </c:pt>
                <c:pt idx="338">
                  <c:v>14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4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6</c:v>
                </c:pt>
                <c:pt idx="353">
                  <c:v>1</c:v>
                </c:pt>
                <c:pt idx="354">
                  <c:v>4</c:v>
                </c:pt>
                <c:pt idx="355">
                  <c:v>5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1</c:v>
                </c:pt>
                <c:pt idx="363">
                  <c:v>94</c:v>
                </c:pt>
                <c:pt idx="364">
                  <c:v>5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1</c:v>
                </c:pt>
                <c:pt idx="375">
                  <c:v>2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24</c:v>
                </c:pt>
                <c:pt idx="381">
                  <c:v>40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7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1</c:v>
                </c:pt>
                <c:pt idx="415">
                  <c:v>8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2</c:v>
                </c:pt>
                <c:pt idx="431">
                  <c:v>1</c:v>
                </c:pt>
                <c:pt idx="432">
                  <c:v>6</c:v>
                </c:pt>
                <c:pt idx="433">
                  <c:v>5</c:v>
                </c:pt>
                <c:pt idx="434">
                  <c:v>16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11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1</c:v>
                </c:pt>
                <c:pt idx="456">
                  <c:v>6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47</c:v>
                </c:pt>
                <c:pt idx="463">
                  <c:v>1</c:v>
                </c:pt>
                <c:pt idx="464">
                  <c:v>44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3</c:v>
                </c:pt>
                <c:pt idx="469">
                  <c:v>1</c:v>
                </c:pt>
                <c:pt idx="470">
                  <c:v>5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5</c:v>
                </c:pt>
                <c:pt idx="485">
                  <c:v>1</c:v>
                </c:pt>
                <c:pt idx="486">
                  <c:v>30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4</c:v>
                </c:pt>
                <c:pt idx="507">
                  <c:v>10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3</c:v>
                </c:pt>
                <c:pt idx="517">
                  <c:v>1</c:v>
                </c:pt>
                <c:pt idx="518">
                  <c:v>6</c:v>
                </c:pt>
                <c:pt idx="519">
                  <c:v>6</c:v>
                </c:pt>
                <c:pt idx="520">
                  <c:v>40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11</c:v>
                </c:pt>
                <c:pt idx="538">
                  <c:v>2</c:v>
                </c:pt>
                <c:pt idx="539">
                  <c:v>2</c:v>
                </c:pt>
                <c:pt idx="540">
                  <c:v>5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1</c:v>
                </c:pt>
                <c:pt idx="551">
                  <c:v>3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3</c:v>
                </c:pt>
                <c:pt idx="558">
                  <c:v>1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73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6</c:v>
                </c:pt>
                <c:pt idx="579">
                  <c:v>137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39</c:v>
                </c:pt>
                <c:pt idx="595">
                  <c:v>1</c:v>
                </c:pt>
                <c:pt idx="596">
                  <c:v>30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4</c:v>
                </c:pt>
                <c:pt idx="607">
                  <c:v>1</c:v>
                </c:pt>
                <c:pt idx="608">
                  <c:v>4</c:v>
                </c:pt>
                <c:pt idx="609">
                  <c:v>1</c:v>
                </c:pt>
                <c:pt idx="610">
                  <c:v>74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9</c:v>
                </c:pt>
                <c:pt idx="615">
                  <c:v>1</c:v>
                </c:pt>
                <c:pt idx="616">
                  <c:v>1</c:v>
                </c:pt>
                <c:pt idx="617">
                  <c:v>4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4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4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4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14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21</c:v>
                </c:pt>
                <c:pt idx="685">
                  <c:v>4</c:v>
                </c:pt>
                <c:pt idx="686">
                  <c:v>37</c:v>
                </c:pt>
                <c:pt idx="687">
                  <c:v>1</c:v>
                </c:pt>
                <c:pt idx="688">
                  <c:v>2</c:v>
                </c:pt>
                <c:pt idx="689">
                  <c:v>20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4</c:v>
                </c:pt>
                <c:pt idx="703">
                  <c:v>1</c:v>
                </c:pt>
                <c:pt idx="704">
                  <c:v>88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23</c:v>
                </c:pt>
                <c:pt idx="718">
                  <c:v>1</c:v>
                </c:pt>
                <c:pt idx="719">
                  <c:v>1</c:v>
                </c:pt>
                <c:pt idx="720">
                  <c:v>9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59</c:v>
                </c:pt>
                <c:pt idx="745">
                  <c:v>1</c:v>
                </c:pt>
                <c:pt idx="746">
                  <c:v>12</c:v>
                </c:pt>
                <c:pt idx="747">
                  <c:v>1</c:v>
                </c:pt>
                <c:pt idx="748">
                  <c:v>3</c:v>
                </c:pt>
                <c:pt idx="749">
                  <c:v>12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4</c:v>
                </c:pt>
                <c:pt idx="755">
                  <c:v>6</c:v>
                </c:pt>
                <c:pt idx="756">
                  <c:v>1</c:v>
                </c:pt>
                <c:pt idx="757">
                  <c:v>3</c:v>
                </c:pt>
                <c:pt idx="758">
                  <c:v>1</c:v>
                </c:pt>
                <c:pt idx="759">
                  <c:v>3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18</c:v>
                </c:pt>
                <c:pt idx="766">
                  <c:v>3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1</c:v>
                </c:pt>
                <c:pt idx="773">
                  <c:v>1</c:v>
                </c:pt>
                <c:pt idx="774">
                  <c:v>12</c:v>
                </c:pt>
                <c:pt idx="775">
                  <c:v>1</c:v>
                </c:pt>
                <c:pt idx="776">
                  <c:v>1</c:v>
                </c:pt>
                <c:pt idx="777">
                  <c:v>6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8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63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36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5</c:v>
                </c:pt>
                <c:pt idx="818">
                  <c:v>7</c:v>
                </c:pt>
                <c:pt idx="819">
                  <c:v>7</c:v>
                </c:pt>
                <c:pt idx="820">
                  <c:v>1</c:v>
                </c:pt>
                <c:pt idx="821">
                  <c:v>32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13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5</c:v>
                </c:pt>
                <c:pt idx="842">
                  <c:v>1</c:v>
                </c:pt>
                <c:pt idx="843">
                  <c:v>4</c:v>
                </c:pt>
                <c:pt idx="844">
                  <c:v>1</c:v>
                </c:pt>
                <c:pt idx="845">
                  <c:v>1</c:v>
                </c:pt>
                <c:pt idx="846">
                  <c:v>2</c:v>
                </c:pt>
                <c:pt idx="847">
                  <c:v>12</c:v>
                </c:pt>
                <c:pt idx="848">
                  <c:v>1</c:v>
                </c:pt>
                <c:pt idx="849">
                  <c:v>10</c:v>
                </c:pt>
                <c:pt idx="850">
                  <c:v>1</c:v>
                </c:pt>
                <c:pt idx="851">
                  <c:v>1</c:v>
                </c:pt>
                <c:pt idx="852">
                  <c:v>9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25</c:v>
                </c:pt>
                <c:pt idx="857">
                  <c:v>12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29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4</c:v>
                </c:pt>
                <c:pt idx="869">
                  <c:v>4</c:v>
                </c:pt>
                <c:pt idx="870">
                  <c:v>25</c:v>
                </c:pt>
                <c:pt idx="871">
                  <c:v>5</c:v>
                </c:pt>
                <c:pt idx="872">
                  <c:v>20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5</c:v>
                </c:pt>
                <c:pt idx="877">
                  <c:v>2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7</c:v>
                </c:pt>
                <c:pt idx="896">
                  <c:v>7</c:v>
                </c:pt>
                <c:pt idx="897">
                  <c:v>33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6</c:v>
                </c:pt>
                <c:pt idx="909">
                  <c:v>2</c:v>
                </c:pt>
                <c:pt idx="910">
                  <c:v>2</c:v>
                </c:pt>
                <c:pt idx="911">
                  <c:v>4</c:v>
                </c:pt>
                <c:pt idx="912">
                  <c:v>1</c:v>
                </c:pt>
                <c:pt idx="913">
                  <c:v>1</c:v>
                </c:pt>
                <c:pt idx="914">
                  <c:v>15</c:v>
                </c:pt>
                <c:pt idx="915">
                  <c:v>1</c:v>
                </c:pt>
                <c:pt idx="916">
                  <c:v>1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1</c:v>
                </c:pt>
                <c:pt idx="923">
                  <c:v>1</c:v>
                </c:pt>
                <c:pt idx="924">
                  <c:v>8</c:v>
                </c:pt>
                <c:pt idx="925">
                  <c:v>4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4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33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5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6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9</c:v>
                </c:pt>
                <c:pt idx="967">
                  <c:v>1</c:v>
                </c:pt>
                <c:pt idx="968">
                  <c:v>1</c:v>
                </c:pt>
                <c:pt idx="969">
                  <c:v>9</c:v>
                </c:pt>
                <c:pt idx="970">
                  <c:v>3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12</c:v>
                </c:pt>
                <c:pt idx="977">
                  <c:v>1</c:v>
                </c:pt>
                <c:pt idx="978">
                  <c:v>4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45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11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8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27</c:v>
                </c:pt>
                <c:pt idx="1005">
                  <c:v>22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72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4</c:v>
                </c:pt>
                <c:pt idx="1017">
                  <c:v>2</c:v>
                </c:pt>
                <c:pt idx="1018">
                  <c:v>1</c:v>
                </c:pt>
                <c:pt idx="1019">
                  <c:v>12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8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2</c:v>
                </c:pt>
                <c:pt idx="1028">
                  <c:v>1</c:v>
                </c:pt>
                <c:pt idx="1029">
                  <c:v>53</c:v>
                </c:pt>
                <c:pt idx="1030">
                  <c:v>1</c:v>
                </c:pt>
                <c:pt idx="1031">
                  <c:v>5</c:v>
                </c:pt>
                <c:pt idx="1032">
                  <c:v>4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7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16</c:v>
                </c:pt>
                <c:pt idx="1046">
                  <c:v>1</c:v>
                </c:pt>
                <c:pt idx="1047">
                  <c:v>2</c:v>
                </c:pt>
                <c:pt idx="1048">
                  <c:v>14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11</c:v>
                </c:pt>
                <c:pt idx="1056">
                  <c:v>1</c:v>
                </c:pt>
                <c:pt idx="1057">
                  <c:v>1</c:v>
                </c:pt>
                <c:pt idx="1058">
                  <c:v>4</c:v>
                </c:pt>
                <c:pt idx="1059">
                  <c:v>2</c:v>
                </c:pt>
                <c:pt idx="1060">
                  <c:v>1</c:v>
                </c:pt>
                <c:pt idx="1061">
                  <c:v>3</c:v>
                </c:pt>
                <c:pt idx="1062">
                  <c:v>1</c:v>
                </c:pt>
                <c:pt idx="1063">
                  <c:v>1</c:v>
                </c:pt>
                <c:pt idx="1064">
                  <c:v>6</c:v>
                </c:pt>
                <c:pt idx="1065">
                  <c:v>3</c:v>
                </c:pt>
                <c:pt idx="1066">
                  <c:v>5</c:v>
                </c:pt>
                <c:pt idx="1067">
                  <c:v>9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4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3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24</c:v>
                </c:pt>
                <c:pt idx="1087">
                  <c:v>7</c:v>
                </c:pt>
                <c:pt idx="1088">
                  <c:v>1</c:v>
                </c:pt>
                <c:pt idx="1089">
                  <c:v>1</c:v>
                </c:pt>
                <c:pt idx="1090">
                  <c:v>3</c:v>
                </c:pt>
                <c:pt idx="1091">
                  <c:v>2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12</c:v>
                </c:pt>
                <c:pt idx="1101">
                  <c:v>1</c:v>
                </c:pt>
                <c:pt idx="1102">
                  <c:v>5</c:v>
                </c:pt>
                <c:pt idx="1103">
                  <c:v>1</c:v>
                </c:pt>
                <c:pt idx="1104">
                  <c:v>17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9</c:v>
                </c:pt>
                <c:pt idx="1116">
                  <c:v>1</c:v>
                </c:pt>
                <c:pt idx="1117">
                  <c:v>9</c:v>
                </c:pt>
                <c:pt idx="1118">
                  <c:v>5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8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8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1</c:v>
                </c:pt>
                <c:pt idx="1156">
                  <c:v>12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9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4</c:v>
                </c:pt>
                <c:pt idx="1172">
                  <c:v>2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0-47AB-AD5D-39A386CB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925904"/>
        <c:axId val="138926320"/>
      </c:barChart>
      <c:catAx>
        <c:axId val="13892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6320"/>
        <c:crosses val="autoZero"/>
        <c:auto val="1"/>
        <c:lblAlgn val="ctr"/>
        <c:lblOffset val="100"/>
        <c:noMultiLvlLbl val="0"/>
      </c:catAx>
      <c:valAx>
        <c:axId val="13892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1">
                <a:solidFill>
                  <a:schemeClr val="tx1">
                    <a:lumMod val="75000"/>
                    <a:lumOff val="25000"/>
                  </a:schemeClr>
                </a:solidFill>
              </a:rPr>
              <a:t>The types of vehicles that are stolen most frequently</a:t>
            </a:r>
          </a:p>
        </c:rich>
      </c:tx>
      <c:layout>
        <c:manualLayout>
          <c:xMode val="edge"/>
          <c:yMode val="edge"/>
          <c:x val="0.17551457817715022"/>
          <c:y val="4.1734540083214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  <a:sp3d/>
          </c:spPr>
          <c:invertIfNegative val="0"/>
          <c:cat>
            <c:strRef>
              <c:f>'PV TABLE'!$A$4:$A$29</c:f>
              <c:strCache>
                <c:ptCount val="25"/>
                <c:pt idx="0">
                  <c:v>Stationwagon</c:v>
                </c:pt>
                <c:pt idx="1">
                  <c:v>Saloon</c:v>
                </c:pt>
                <c:pt idx="2">
                  <c:v>Hatchback</c:v>
                </c:pt>
                <c:pt idx="3">
                  <c:v>Trailer</c:v>
                </c:pt>
                <c:pt idx="4">
                  <c:v>Utility</c:v>
                </c:pt>
                <c:pt idx="5">
                  <c:v>Roadbike</c:v>
                </c:pt>
                <c:pt idx="6">
                  <c:v>Moped</c:v>
                </c:pt>
                <c:pt idx="7">
                  <c:v>Light Van</c:v>
                </c:pt>
                <c:pt idx="8">
                  <c:v>Boat Trailer</c:v>
                </c:pt>
                <c:pt idx="9">
                  <c:v>Trailer - Heavy</c:v>
                </c:pt>
                <c:pt idx="10">
                  <c:v>Caravan</c:v>
                </c:pt>
                <c:pt idx="11">
                  <c:v>Other Truck</c:v>
                </c:pt>
                <c:pt idx="12">
                  <c:v>Sports Car</c:v>
                </c:pt>
                <c:pt idx="13">
                  <c:v>Flat Deck Truck</c:v>
                </c:pt>
                <c:pt idx="14">
                  <c:v>Mobile Home - Light</c:v>
                </c:pt>
                <c:pt idx="15">
                  <c:v>Convertible</c:v>
                </c:pt>
                <c:pt idx="16">
                  <c:v>Cab and Chassis Only</c:v>
                </c:pt>
                <c:pt idx="17">
                  <c:v>Heavy Van</c:v>
                </c:pt>
                <c:pt idx="18">
                  <c:v>Light Bus</c:v>
                </c:pt>
                <c:pt idx="19">
                  <c:v>All Terrain Vehicle</c:v>
                </c:pt>
                <c:pt idx="20">
                  <c:v>Tractor</c:v>
                </c:pt>
                <c:pt idx="21">
                  <c:v>Trail Bike</c:v>
                </c:pt>
                <c:pt idx="22">
                  <c:v>Mobile Machine</c:v>
                </c:pt>
                <c:pt idx="23">
                  <c:v>Articulated Truck</c:v>
                </c:pt>
                <c:pt idx="24">
                  <c:v>Special Purpose Vehicle</c:v>
                </c:pt>
              </c:strCache>
            </c:strRef>
          </c:cat>
          <c:val>
            <c:numRef>
              <c:f>'PV TABLE'!$B$4:$B$29</c:f>
              <c:numCache>
                <c:formatCode>General</c:formatCode>
                <c:ptCount val="25"/>
                <c:pt idx="0">
                  <c:v>945</c:v>
                </c:pt>
                <c:pt idx="1">
                  <c:v>851</c:v>
                </c:pt>
                <c:pt idx="2">
                  <c:v>644</c:v>
                </c:pt>
                <c:pt idx="3">
                  <c:v>581</c:v>
                </c:pt>
                <c:pt idx="4">
                  <c:v>466</c:v>
                </c:pt>
                <c:pt idx="5">
                  <c:v>297</c:v>
                </c:pt>
                <c:pt idx="6">
                  <c:v>187</c:v>
                </c:pt>
                <c:pt idx="7">
                  <c:v>154</c:v>
                </c:pt>
                <c:pt idx="8">
                  <c:v>105</c:v>
                </c:pt>
                <c:pt idx="9">
                  <c:v>90</c:v>
                </c:pt>
                <c:pt idx="10">
                  <c:v>44</c:v>
                </c:pt>
                <c:pt idx="11">
                  <c:v>42</c:v>
                </c:pt>
                <c:pt idx="12">
                  <c:v>40</c:v>
                </c:pt>
                <c:pt idx="13">
                  <c:v>17</c:v>
                </c:pt>
                <c:pt idx="14">
                  <c:v>15</c:v>
                </c:pt>
                <c:pt idx="15">
                  <c:v>12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7-4477-A8D8-D131BF04D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76706768"/>
        <c:axId val="676693040"/>
        <c:axId val="0"/>
      </c:bar3DChart>
      <c:catAx>
        <c:axId val="676706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93040"/>
        <c:crosses val="autoZero"/>
        <c:auto val="1"/>
        <c:lblAlgn val="ctr"/>
        <c:lblOffset val="100"/>
        <c:noMultiLvlLbl val="0"/>
      </c:catAx>
      <c:valAx>
        <c:axId val="67669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1"/>
              <a:t>Vehicles that are stolen most frequently by colors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TABLE'!$B$55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 TABLE'!$A$56:$A$70</c:f>
              <c:strCache>
                <c:ptCount val="14"/>
                <c:pt idx="0">
                  <c:v>Silver</c:v>
                </c:pt>
                <c:pt idx="1">
                  <c:v>White</c:v>
                </c:pt>
                <c:pt idx="2">
                  <c:v>Black</c:v>
                </c:pt>
                <c:pt idx="3">
                  <c:v>Blue</c:v>
                </c:pt>
                <c:pt idx="4">
                  <c:v>Red</c:v>
                </c:pt>
                <c:pt idx="5">
                  <c:v>Grey</c:v>
                </c:pt>
                <c:pt idx="6">
                  <c:v>Green</c:v>
                </c:pt>
                <c:pt idx="7">
                  <c:v>Gold</c:v>
                </c:pt>
                <c:pt idx="8">
                  <c:v>Brown</c:v>
                </c:pt>
                <c:pt idx="9">
                  <c:v>Yellow</c:v>
                </c:pt>
                <c:pt idx="10">
                  <c:v>Orange</c:v>
                </c:pt>
                <c:pt idx="11">
                  <c:v>Purple</c:v>
                </c:pt>
                <c:pt idx="12">
                  <c:v>Cream</c:v>
                </c:pt>
                <c:pt idx="13">
                  <c:v>Pink</c:v>
                </c:pt>
              </c:strCache>
            </c:strRef>
          </c:cat>
          <c:val>
            <c:numRef>
              <c:f>'PV TABLE'!$B$56:$B$70</c:f>
              <c:numCache>
                <c:formatCode>General</c:formatCode>
                <c:ptCount val="14"/>
                <c:pt idx="0">
                  <c:v>1272</c:v>
                </c:pt>
                <c:pt idx="1">
                  <c:v>934</c:v>
                </c:pt>
                <c:pt idx="2">
                  <c:v>589</c:v>
                </c:pt>
                <c:pt idx="3">
                  <c:v>512</c:v>
                </c:pt>
                <c:pt idx="4">
                  <c:v>390</c:v>
                </c:pt>
                <c:pt idx="5">
                  <c:v>378</c:v>
                </c:pt>
                <c:pt idx="6">
                  <c:v>224</c:v>
                </c:pt>
                <c:pt idx="7">
                  <c:v>77</c:v>
                </c:pt>
                <c:pt idx="8">
                  <c:v>49</c:v>
                </c:pt>
                <c:pt idx="9">
                  <c:v>39</c:v>
                </c:pt>
                <c:pt idx="10">
                  <c:v>35</c:v>
                </c:pt>
                <c:pt idx="11">
                  <c:v>26</c:v>
                </c:pt>
                <c:pt idx="12">
                  <c:v>9</c:v>
                </c:pt>
                <c:pt idx="1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B-4F99-8F2D-50567BAB037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4824048"/>
        <c:axId val="1274826960"/>
      </c:lineChart>
      <c:catAx>
        <c:axId val="12748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26960"/>
        <c:crosses val="autoZero"/>
        <c:auto val="1"/>
        <c:lblAlgn val="ctr"/>
        <c:lblOffset val="100"/>
        <c:noMultiLvlLbl val="0"/>
      </c:catAx>
      <c:valAx>
        <c:axId val="1274826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2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The frequency of vehicle thefts vary by region and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2">
              <a:lumMod val="50000"/>
            </a:schemeClr>
          </a:solidFill>
          <a:ln>
            <a:noFill/>
          </a:ln>
          <a:effectLst/>
          <a:sp3d/>
        </c:spP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17"/>
        <c:spPr>
          <a:solidFill>
            <a:schemeClr val="accent2">
              <a:lumMod val="50000"/>
            </a:schemeClr>
          </a:solidFill>
          <a:ln>
            <a:noFill/>
          </a:ln>
          <a:effectLst/>
          <a:sp3d/>
        </c:spPr>
      </c:pivotFmt>
      <c:pivotFmt>
        <c:idx val="18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19"/>
        <c:spPr>
          <a:solidFill>
            <a:srgbClr val="92D050"/>
          </a:solidFill>
          <a:ln>
            <a:noFill/>
          </a:ln>
          <a:effectLst/>
          <a:sp3d/>
        </c:spPr>
      </c:pivotFmt>
      <c:pivotFmt>
        <c:idx val="20"/>
        <c:spPr>
          <a:solidFill>
            <a:srgbClr val="00B0F0"/>
          </a:solidFill>
          <a:ln>
            <a:noFill/>
          </a:ln>
          <a:effectLst/>
          <a:sp3d/>
        </c:spPr>
      </c:pivotFmt>
      <c:pivotFmt>
        <c:idx val="21"/>
        <c:spPr>
          <a:solidFill>
            <a:srgbClr val="7030A0"/>
          </a:solidFill>
          <a:ln>
            <a:noFill/>
          </a:ln>
          <a:effectLst/>
          <a:sp3d/>
        </c:spPr>
      </c:pivotFmt>
      <c:pivotFmt>
        <c:idx val="22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23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24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25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26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</c:pivotFmt>
      <c:pivotFmt>
        <c:idx val="27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30"/>
        <c:spPr>
          <a:solidFill>
            <a:schemeClr val="accent2">
              <a:lumMod val="50000"/>
            </a:schemeClr>
          </a:solidFill>
          <a:ln>
            <a:noFill/>
          </a:ln>
          <a:effectLst/>
          <a:sp3d/>
        </c:spPr>
      </c:pivotFmt>
      <c:pivotFmt>
        <c:idx val="31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32"/>
        <c:spPr>
          <a:solidFill>
            <a:srgbClr val="92D050"/>
          </a:solidFill>
          <a:ln>
            <a:noFill/>
          </a:ln>
          <a:effectLst/>
          <a:sp3d/>
        </c:spPr>
      </c:pivotFmt>
      <c:pivotFmt>
        <c:idx val="33"/>
        <c:spPr>
          <a:solidFill>
            <a:srgbClr val="00B0F0"/>
          </a:solidFill>
          <a:ln>
            <a:noFill/>
          </a:ln>
          <a:effectLst/>
          <a:sp3d/>
        </c:spPr>
      </c:pivotFmt>
      <c:pivotFmt>
        <c:idx val="34"/>
        <c:spPr>
          <a:solidFill>
            <a:srgbClr val="7030A0"/>
          </a:solidFill>
          <a:ln>
            <a:noFill/>
          </a:ln>
          <a:effectLst/>
          <a:sp3d/>
        </c:spPr>
      </c:pivotFmt>
      <c:pivotFmt>
        <c:idx val="35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36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37"/>
        <c:spPr>
          <a:solidFill>
            <a:schemeClr val="tx1"/>
          </a:solidFill>
          <a:ln>
            <a:noFill/>
          </a:ln>
          <a:effectLst/>
          <a:sp3d/>
        </c:spPr>
      </c:pivotFmt>
      <c:pivotFmt>
        <c:idx val="38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39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</c:pivotFmt>
      <c:pivotFmt>
        <c:idx val="40"/>
        <c:spPr>
          <a:solidFill>
            <a:srgbClr val="FFC000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17675925925925923"/>
          <c:w val="0.93888888888888888"/>
          <c:h val="0.39376458151064453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'PV TABLE'!$B$35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8AF-4C89-BEE8-184EB8A05E0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8AF-4C89-BEE8-184EB8A05E08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8AF-4C89-BEE8-184EB8A05E08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28AF-4C89-BEE8-184EB8A05E08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28AF-4C89-BEE8-184EB8A05E08}"/>
              </c:ext>
            </c:extLst>
          </c:dPt>
          <c:dPt>
            <c:idx val="6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28AF-4C89-BEE8-184EB8A05E08}"/>
              </c:ext>
            </c:extLst>
          </c:dPt>
          <c:dPt>
            <c:idx val="7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28AF-4C89-BEE8-184EB8A05E08}"/>
              </c:ext>
            </c:extLst>
          </c:dPt>
          <c:dPt>
            <c:idx val="8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28AF-4C89-BEE8-184EB8A05E08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28AF-4C89-BEE8-184EB8A05E08}"/>
              </c:ext>
            </c:extLst>
          </c:dPt>
          <c:dPt>
            <c:idx val="1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28AF-4C89-BEE8-184EB8A05E08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28AF-4C89-BEE8-184EB8A05E08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28AF-4C89-BEE8-184EB8A05E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'PV TABLE'!$A$36:$A$50</c:f>
              <c:multiLvlStrCache>
                <c:ptCount val="13"/>
                <c:lvl>
                  <c:pt idx="0">
                    <c:v>Auckland</c:v>
                  </c:pt>
                  <c:pt idx="1">
                    <c:v>Bay of Plenty</c:v>
                  </c:pt>
                  <c:pt idx="2">
                    <c:v>Canterbury</c:v>
                  </c:pt>
                  <c:pt idx="3">
                    <c:v>Gisborne</c:v>
                  </c:pt>
                  <c:pt idx="4">
                    <c:v>Hawke's Bay</c:v>
                  </c:pt>
                  <c:pt idx="5">
                    <c:v>Manawatū-Whanganui</c:v>
                  </c:pt>
                  <c:pt idx="6">
                    <c:v>Nelson</c:v>
                  </c:pt>
                  <c:pt idx="7">
                    <c:v>Northland</c:v>
                  </c:pt>
                  <c:pt idx="8">
                    <c:v>Otago</c:v>
                  </c:pt>
                  <c:pt idx="9">
                    <c:v>Southland</c:v>
                  </c:pt>
                  <c:pt idx="10">
                    <c:v>Taranaki</c:v>
                  </c:pt>
                  <c:pt idx="11">
                    <c:v>Waikato</c:v>
                  </c:pt>
                  <c:pt idx="12">
                    <c:v>Wellington</c:v>
                  </c:pt>
                </c:lvl>
                <c:lvl>
                  <c:pt idx="0">
                    <c:v>New Zealand</c:v>
                  </c:pt>
                </c:lvl>
              </c:multiLvlStrCache>
            </c:multiLvlStrRef>
          </c:cat>
          <c:val>
            <c:numRef>
              <c:f>'PV TABLE'!$B$36:$B$50</c:f>
              <c:numCache>
                <c:formatCode>General</c:formatCode>
                <c:ptCount val="13"/>
                <c:pt idx="0">
                  <c:v>1630</c:v>
                </c:pt>
                <c:pt idx="1">
                  <c:v>445</c:v>
                </c:pt>
                <c:pt idx="2">
                  <c:v>660</c:v>
                </c:pt>
                <c:pt idx="3">
                  <c:v>175</c:v>
                </c:pt>
                <c:pt idx="4">
                  <c:v>100</c:v>
                </c:pt>
                <c:pt idx="5">
                  <c:v>139</c:v>
                </c:pt>
                <c:pt idx="6">
                  <c:v>92</c:v>
                </c:pt>
                <c:pt idx="7">
                  <c:v>234</c:v>
                </c:pt>
                <c:pt idx="8">
                  <c:v>139</c:v>
                </c:pt>
                <c:pt idx="9">
                  <c:v>26</c:v>
                </c:pt>
                <c:pt idx="10">
                  <c:v>112</c:v>
                </c:pt>
                <c:pt idx="11">
                  <c:v>369</c:v>
                </c:pt>
                <c:pt idx="12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8AF-4C89-BEE8-184EB8A05E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76687632"/>
        <c:axId val="676697616"/>
        <c:axId val="0"/>
      </c:bar3DChart>
      <c:catAx>
        <c:axId val="67668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97616"/>
        <c:crosses val="autoZero"/>
        <c:auto val="1"/>
        <c:lblAlgn val="ctr"/>
        <c:lblOffset val="100"/>
        <c:noMultiLvlLbl val="0"/>
      </c:catAx>
      <c:valAx>
        <c:axId val="676697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668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1"/>
              <a:t>The types of vehicles that are stolen most frequently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TABLE'!$F$4:$F$5</c:f>
              <c:strCache>
                <c:ptCount val="1"/>
                <c:pt idx="0">
                  <c:v>Luxury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TABLE'!$E$6:$E$69</c:f>
              <c:strCache>
                <c:ptCount val="63"/>
                <c:pt idx="0">
                  <c:v>1940</c:v>
                </c:pt>
                <c:pt idx="1">
                  <c:v>1943</c:v>
                </c:pt>
                <c:pt idx="2">
                  <c:v>1957</c:v>
                </c:pt>
                <c:pt idx="3">
                  <c:v>1960</c:v>
                </c:pt>
                <c:pt idx="4">
                  <c:v>1962</c:v>
                </c:pt>
                <c:pt idx="5">
                  <c:v>1963</c:v>
                </c:pt>
                <c:pt idx="6">
                  <c:v>1965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</c:strCache>
            </c:strRef>
          </c:cat>
          <c:val>
            <c:numRef>
              <c:f>'PV TABLE'!$F$6:$F$69</c:f>
              <c:numCache>
                <c:formatCode>General</c:formatCode>
                <c:ptCount val="63"/>
                <c:pt idx="5">
                  <c:v>1</c:v>
                </c:pt>
                <c:pt idx="26">
                  <c:v>1</c:v>
                </c:pt>
                <c:pt idx="33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8</c:v>
                </c:pt>
                <c:pt idx="41">
                  <c:v>10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19</c:v>
                </c:pt>
                <c:pt idx="46">
                  <c:v>23</c:v>
                </c:pt>
                <c:pt idx="47">
                  <c:v>21</c:v>
                </c:pt>
                <c:pt idx="48">
                  <c:v>17</c:v>
                </c:pt>
                <c:pt idx="49">
                  <c:v>12</c:v>
                </c:pt>
                <c:pt idx="50">
                  <c:v>8</c:v>
                </c:pt>
                <c:pt idx="51">
                  <c:v>4</c:v>
                </c:pt>
                <c:pt idx="52">
                  <c:v>7</c:v>
                </c:pt>
                <c:pt idx="53">
                  <c:v>2</c:v>
                </c:pt>
                <c:pt idx="54">
                  <c:v>4</c:v>
                </c:pt>
                <c:pt idx="56">
                  <c:v>1</c:v>
                </c:pt>
                <c:pt idx="57">
                  <c:v>3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2-4E70-8774-0A9A0F06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4814480"/>
        <c:axId val="1274826128"/>
      </c:barChart>
      <c:lineChart>
        <c:grouping val="standard"/>
        <c:varyColors val="0"/>
        <c:ser>
          <c:idx val="1"/>
          <c:order val="1"/>
          <c:tx>
            <c:strRef>
              <c:f>'PV TABLE'!$G$4:$G$5</c:f>
              <c:strCache>
                <c:ptCount val="1"/>
                <c:pt idx="0">
                  <c:v>Standard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'PV TABLE'!$E$6:$E$69</c:f>
              <c:strCache>
                <c:ptCount val="63"/>
                <c:pt idx="0">
                  <c:v>1940</c:v>
                </c:pt>
                <c:pt idx="1">
                  <c:v>1943</c:v>
                </c:pt>
                <c:pt idx="2">
                  <c:v>1957</c:v>
                </c:pt>
                <c:pt idx="3">
                  <c:v>1960</c:v>
                </c:pt>
                <c:pt idx="4">
                  <c:v>1962</c:v>
                </c:pt>
                <c:pt idx="5">
                  <c:v>1963</c:v>
                </c:pt>
                <c:pt idx="6">
                  <c:v>1965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</c:strCache>
            </c:strRef>
          </c:cat>
          <c:val>
            <c:numRef>
              <c:f>'PV TABLE'!$G$6:$G$69</c:f>
              <c:numCache>
                <c:formatCode>General</c:formatCode>
                <c:ptCount val="6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9</c:v>
                </c:pt>
                <c:pt idx="17">
                  <c:v>8</c:v>
                </c:pt>
                <c:pt idx="18">
                  <c:v>2</c:v>
                </c:pt>
                <c:pt idx="19">
                  <c:v>4</c:v>
                </c:pt>
                <c:pt idx="20">
                  <c:v>9</c:v>
                </c:pt>
                <c:pt idx="21">
                  <c:v>5</c:v>
                </c:pt>
                <c:pt idx="22">
                  <c:v>3</c:v>
                </c:pt>
                <c:pt idx="23">
                  <c:v>6</c:v>
                </c:pt>
                <c:pt idx="24">
                  <c:v>8</c:v>
                </c:pt>
                <c:pt idx="25">
                  <c:v>11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25</c:v>
                </c:pt>
                <c:pt idx="30">
                  <c:v>38</c:v>
                </c:pt>
                <c:pt idx="31">
                  <c:v>45</c:v>
                </c:pt>
                <c:pt idx="32">
                  <c:v>46</c:v>
                </c:pt>
                <c:pt idx="33">
                  <c:v>62</c:v>
                </c:pt>
                <c:pt idx="34">
                  <c:v>74</c:v>
                </c:pt>
                <c:pt idx="35">
                  <c:v>79</c:v>
                </c:pt>
                <c:pt idx="36">
                  <c:v>154</c:v>
                </c:pt>
                <c:pt idx="37">
                  <c:v>142</c:v>
                </c:pt>
                <c:pt idx="38">
                  <c:v>156</c:v>
                </c:pt>
                <c:pt idx="39">
                  <c:v>133</c:v>
                </c:pt>
                <c:pt idx="40">
                  <c:v>137</c:v>
                </c:pt>
                <c:pt idx="41">
                  <c:v>142</c:v>
                </c:pt>
                <c:pt idx="42">
                  <c:v>173</c:v>
                </c:pt>
                <c:pt idx="43">
                  <c:v>165</c:v>
                </c:pt>
                <c:pt idx="44">
                  <c:v>229</c:v>
                </c:pt>
                <c:pt idx="45">
                  <c:v>328</c:v>
                </c:pt>
                <c:pt idx="46">
                  <c:v>310</c:v>
                </c:pt>
                <c:pt idx="47">
                  <c:v>230</c:v>
                </c:pt>
                <c:pt idx="48">
                  <c:v>173</c:v>
                </c:pt>
                <c:pt idx="49">
                  <c:v>113</c:v>
                </c:pt>
                <c:pt idx="50">
                  <c:v>93</c:v>
                </c:pt>
                <c:pt idx="51">
                  <c:v>96</c:v>
                </c:pt>
                <c:pt idx="52">
                  <c:v>99</c:v>
                </c:pt>
                <c:pt idx="53">
                  <c:v>87</c:v>
                </c:pt>
                <c:pt idx="54">
                  <c:v>119</c:v>
                </c:pt>
                <c:pt idx="55">
                  <c:v>101</c:v>
                </c:pt>
                <c:pt idx="56">
                  <c:v>101</c:v>
                </c:pt>
                <c:pt idx="57">
                  <c:v>88</c:v>
                </c:pt>
                <c:pt idx="58">
                  <c:v>98</c:v>
                </c:pt>
                <c:pt idx="59">
                  <c:v>107</c:v>
                </c:pt>
                <c:pt idx="60">
                  <c:v>112</c:v>
                </c:pt>
                <c:pt idx="61">
                  <c:v>147</c:v>
                </c:pt>
                <c:pt idx="6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2-4E70-8774-0A9A0F062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814480"/>
        <c:axId val="1274826128"/>
      </c:lineChart>
      <c:catAx>
        <c:axId val="12748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26128"/>
        <c:crosses val="autoZero"/>
        <c:auto val="1"/>
        <c:lblAlgn val="ctr"/>
        <c:lblOffset val="100"/>
        <c:noMultiLvlLbl val="0"/>
      </c:catAx>
      <c:valAx>
        <c:axId val="1274826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1"/>
              <a:t>The correlation between the population density of a region and the number of vehicle thefts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'PV TABLE'!$F$74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352-459C-9232-A41242B5E7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352-459C-9232-A41242B5E7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352-459C-9232-A41242B5E72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352-459C-9232-A41242B5E72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352-459C-9232-A41242B5E72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352-459C-9232-A41242B5E72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352-459C-9232-A41242B5E72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352-459C-9232-A41242B5E72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352-459C-9232-A41242B5E72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352-459C-9232-A41242B5E72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352-459C-9232-A41242B5E72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352-459C-9232-A41242B5E72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352-459C-9232-A41242B5E726}"/>
              </c:ext>
            </c:extLst>
          </c:dPt>
          <c:cat>
            <c:multiLvlStrRef>
              <c:f>'PV TABLE'!$E$75:$E$101</c:f>
              <c:multiLvlStrCache>
                <c:ptCount val="13"/>
                <c:lvl>
                  <c:pt idx="0">
                    <c:v>343.09</c:v>
                  </c:pt>
                  <c:pt idx="1">
                    <c:v>14.72</c:v>
                  </c:pt>
                  <c:pt idx="2">
                    <c:v>28.8</c:v>
                  </c:pt>
                  <c:pt idx="3">
                    <c:v>67.52</c:v>
                  </c:pt>
                  <c:pt idx="4">
                    <c:v>21.5</c:v>
                  </c:pt>
                  <c:pt idx="5">
                    <c:v>16.11</c:v>
                  </c:pt>
                  <c:pt idx="6">
                    <c:v>6.21</c:v>
                  </c:pt>
                  <c:pt idx="7">
                    <c:v>7.89</c:v>
                  </c:pt>
                  <c:pt idx="8">
                    <c:v>11.62</c:v>
                  </c:pt>
                  <c:pt idx="9">
                    <c:v>17.55</c:v>
                  </c:pt>
                  <c:pt idx="10">
                    <c:v>12.92</c:v>
                  </c:pt>
                  <c:pt idx="11">
                    <c:v>129.15</c:v>
                  </c:pt>
                  <c:pt idx="12">
                    <c:v>3.28</c:v>
                  </c:pt>
                </c:lvl>
                <c:lvl>
                  <c:pt idx="0">
                    <c:v>Auckland</c:v>
                  </c:pt>
                  <c:pt idx="1">
                    <c:v>Canterbury</c:v>
                  </c:pt>
                  <c:pt idx="2">
                    <c:v>Bay of Plenty</c:v>
                  </c:pt>
                  <c:pt idx="3">
                    <c:v>Wellington</c:v>
                  </c:pt>
                  <c:pt idx="4">
                    <c:v>Waikato</c:v>
                  </c:pt>
                  <c:pt idx="5">
                    <c:v>Northland</c:v>
                  </c:pt>
                  <c:pt idx="6">
                    <c:v>Gisborne</c:v>
                  </c:pt>
                  <c:pt idx="7">
                    <c:v>Otago</c:v>
                  </c:pt>
                  <c:pt idx="8">
                    <c:v>Manawatū-Whanganui</c:v>
                  </c:pt>
                  <c:pt idx="9">
                    <c:v>Taranaki</c:v>
                  </c:pt>
                  <c:pt idx="10">
                    <c:v>Hawke's Bay</c:v>
                  </c:pt>
                  <c:pt idx="11">
                    <c:v>Nelson</c:v>
                  </c:pt>
                  <c:pt idx="12">
                    <c:v>Southland</c:v>
                  </c:pt>
                </c:lvl>
              </c:multiLvlStrCache>
            </c:multiLvlStrRef>
          </c:cat>
          <c:val>
            <c:numRef>
              <c:f>'PV TABLE'!$F$75:$F$101</c:f>
              <c:numCache>
                <c:formatCode>General</c:formatCode>
                <c:ptCount val="13"/>
                <c:pt idx="0">
                  <c:v>1630</c:v>
                </c:pt>
                <c:pt idx="1">
                  <c:v>660</c:v>
                </c:pt>
                <c:pt idx="2">
                  <c:v>445</c:v>
                </c:pt>
                <c:pt idx="3">
                  <c:v>417</c:v>
                </c:pt>
                <c:pt idx="4">
                  <c:v>369</c:v>
                </c:pt>
                <c:pt idx="5">
                  <c:v>234</c:v>
                </c:pt>
                <c:pt idx="6">
                  <c:v>175</c:v>
                </c:pt>
                <c:pt idx="7">
                  <c:v>139</c:v>
                </c:pt>
                <c:pt idx="8">
                  <c:v>139</c:v>
                </c:pt>
                <c:pt idx="9">
                  <c:v>112</c:v>
                </c:pt>
                <c:pt idx="10">
                  <c:v>100</c:v>
                </c:pt>
                <c:pt idx="11">
                  <c:v>92</c:v>
                </c:pt>
                <c:pt idx="1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352-459C-9232-A41242B5E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/>
              <a:t>The trends in vehicle thefts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TABLE'!$B$78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 TABLE'!$A$79:$A$86</c:f>
              <c:multiLvlStrCache>
                <c:ptCount val="4"/>
                <c:lvl>
                  <c:pt idx="3">
                    <c:v>Apr</c:v>
                  </c:pt>
                </c:lvl>
                <c:lvl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</c:lvl>
                <c:lvl>
                  <c:pt idx="0">
                    <c:v>&lt;10/7/2021</c:v>
                  </c:pt>
                  <c:pt idx="1">
                    <c:v>2021</c:v>
                  </c:pt>
                  <c:pt idx="2">
                    <c:v>2022</c:v>
                  </c:pt>
                </c:lvl>
              </c:multiLvlStrCache>
            </c:multiLvlStrRef>
          </c:cat>
          <c:val>
            <c:numRef>
              <c:f>'PV TABLE'!$B$79:$B$86</c:f>
              <c:numCache>
                <c:formatCode>General</c:formatCode>
                <c:ptCount val="4"/>
                <c:pt idx="0">
                  <c:v>15</c:v>
                </c:pt>
                <c:pt idx="1">
                  <c:v>1663</c:v>
                </c:pt>
                <c:pt idx="2">
                  <c:v>2548</c:v>
                </c:pt>
                <c:pt idx="3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3-469F-9DE5-CB408C33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2912"/>
        <c:axId val="7763328"/>
      </c:lineChart>
      <c:catAx>
        <c:axId val="77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328"/>
        <c:crosses val="autoZero"/>
        <c:auto val="1"/>
        <c:lblAlgn val="ctr"/>
        <c:lblOffset val="100"/>
        <c:noMultiLvlLbl val="0"/>
      </c:catAx>
      <c:valAx>
        <c:axId val="776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1"/>
              <a:t>The theft rates of standard vs. luxury makes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7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C00000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BC4-4A8B-95D9-D588307712D6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BC4-4A8B-95D9-D588307712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 TABLE'!$A$91:$A$93</c:f>
              <c:strCache>
                <c:ptCount val="2"/>
                <c:pt idx="0">
                  <c:v>Luxury</c:v>
                </c:pt>
                <c:pt idx="1">
                  <c:v>Standard</c:v>
                </c:pt>
              </c:strCache>
            </c:strRef>
          </c:cat>
          <c:val>
            <c:numRef>
              <c:f>'PV TABLE'!$B$91:$B$93</c:f>
              <c:numCache>
                <c:formatCode>General</c:formatCode>
                <c:ptCount val="2"/>
                <c:pt idx="0">
                  <c:v>190</c:v>
                </c:pt>
                <c:pt idx="1">
                  <c:v>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C4-4A8B-95D9-D588307712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973328"/>
        <c:axId val="138992464"/>
        <c:axId val="0"/>
      </c:bar3DChart>
      <c:catAx>
        <c:axId val="13897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92464"/>
        <c:crosses val="autoZero"/>
        <c:auto val="1"/>
        <c:lblAlgn val="ctr"/>
        <c:lblOffset val="100"/>
        <c:noMultiLvlLbl val="0"/>
      </c:catAx>
      <c:valAx>
        <c:axId val="1389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Regions with the highest density of vehicle thefts relative to their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'PV TABLE'!$B$98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F1-4E22-A73B-7463FC044D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F1-4E22-A73B-7463FC044D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F1-4E22-A73B-7463FC044D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9F1-4E22-A73B-7463FC044D9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9F1-4E22-A73B-7463FC044D9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9F1-4E22-A73B-7463FC044D9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9F1-4E22-A73B-7463FC044D9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9F1-4E22-A73B-7463FC044D9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9F1-4E22-A73B-7463FC044D9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9F1-4E22-A73B-7463FC044D9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39F1-4E22-A73B-7463FC044D9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39F1-4E22-A73B-7463FC044D9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39F1-4E22-A73B-7463FC044D9D}"/>
              </c:ext>
            </c:extLst>
          </c:dPt>
          <c:cat>
            <c:multiLvlStrRef>
              <c:f>'PV TABLE'!$A$99:$A$125</c:f>
              <c:multiLvlStrCache>
                <c:ptCount val="13"/>
                <c:lvl>
                  <c:pt idx="0">
                    <c:v>6.21</c:v>
                  </c:pt>
                  <c:pt idx="1">
                    <c:v>129.15</c:v>
                  </c:pt>
                  <c:pt idx="2">
                    <c:v>3.28</c:v>
                  </c:pt>
                  <c:pt idx="3">
                    <c:v>17.55</c:v>
                  </c:pt>
                  <c:pt idx="4">
                    <c:v>12.92</c:v>
                  </c:pt>
                  <c:pt idx="5">
                    <c:v>16.11</c:v>
                  </c:pt>
                  <c:pt idx="6">
                    <c:v>7.89</c:v>
                  </c:pt>
                  <c:pt idx="7">
                    <c:v>11.62</c:v>
                  </c:pt>
                  <c:pt idx="8">
                    <c:v>28.8</c:v>
                  </c:pt>
                  <c:pt idx="9">
                    <c:v>21.5</c:v>
                  </c:pt>
                  <c:pt idx="10">
                    <c:v>67.52</c:v>
                  </c:pt>
                  <c:pt idx="11">
                    <c:v>14.72</c:v>
                  </c:pt>
                  <c:pt idx="12">
                    <c:v>343.09</c:v>
                  </c:pt>
                </c:lvl>
                <c:lvl>
                  <c:pt idx="0">
                    <c:v>52100</c:v>
                  </c:pt>
                  <c:pt idx="1">
                    <c:v>54500</c:v>
                  </c:pt>
                  <c:pt idx="2">
                    <c:v>102400</c:v>
                  </c:pt>
                  <c:pt idx="3">
                    <c:v>127300</c:v>
                  </c:pt>
                  <c:pt idx="4">
                    <c:v>182700</c:v>
                  </c:pt>
                  <c:pt idx="5">
                    <c:v>201500</c:v>
                  </c:pt>
                  <c:pt idx="6">
                    <c:v>246000</c:v>
                  </c:pt>
                  <c:pt idx="7">
                    <c:v>258200</c:v>
                  </c:pt>
                  <c:pt idx="8">
                    <c:v>347700</c:v>
                  </c:pt>
                  <c:pt idx="9">
                    <c:v>513800</c:v>
                  </c:pt>
                  <c:pt idx="10">
                    <c:v>543500</c:v>
                  </c:pt>
                  <c:pt idx="11">
                    <c:v>655000</c:v>
                  </c:pt>
                  <c:pt idx="12">
                    <c:v>1695200</c:v>
                  </c:pt>
                </c:lvl>
              </c:multiLvlStrCache>
            </c:multiLvlStrRef>
          </c:cat>
          <c:val>
            <c:numRef>
              <c:f>'PV TABLE'!$B$99:$B$125</c:f>
              <c:numCache>
                <c:formatCode>General</c:formatCode>
                <c:ptCount val="13"/>
                <c:pt idx="0">
                  <c:v>175</c:v>
                </c:pt>
                <c:pt idx="1">
                  <c:v>92</c:v>
                </c:pt>
                <c:pt idx="2">
                  <c:v>26</c:v>
                </c:pt>
                <c:pt idx="3">
                  <c:v>112</c:v>
                </c:pt>
                <c:pt idx="4">
                  <c:v>100</c:v>
                </c:pt>
                <c:pt idx="5">
                  <c:v>234</c:v>
                </c:pt>
                <c:pt idx="6">
                  <c:v>139</c:v>
                </c:pt>
                <c:pt idx="7">
                  <c:v>139</c:v>
                </c:pt>
                <c:pt idx="8">
                  <c:v>445</c:v>
                </c:pt>
                <c:pt idx="9">
                  <c:v>369</c:v>
                </c:pt>
                <c:pt idx="10">
                  <c:v>417</c:v>
                </c:pt>
                <c:pt idx="11">
                  <c:v>660</c:v>
                </c:pt>
                <c:pt idx="12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9F1-4E22-A73B-7463FC044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/>
              <a:t>Regions with the highest density of vehicle thefts relative to their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TABLE'!$F$106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'PV TABLE'!$E$107:$E$1284</c:f>
              <c:strCache>
                <c:ptCount val="1177"/>
                <c:pt idx="0">
                  <c:v>3</c:v>
                </c:pt>
                <c:pt idx="1">
                  <c:v>4</c:v>
                </c:pt>
                <c:pt idx="2">
                  <c:v>150</c:v>
                </c:pt>
                <c:pt idx="3">
                  <c:v>200</c:v>
                </c:pt>
                <c:pt idx="4">
                  <c:v>206</c:v>
                </c:pt>
                <c:pt idx="5">
                  <c:v>208</c:v>
                </c:pt>
                <c:pt idx="6">
                  <c:v>300</c:v>
                </c:pt>
                <c:pt idx="7">
                  <c:v>307</c:v>
                </c:pt>
                <c:pt idx="8">
                  <c:v>308</c:v>
                </c:pt>
                <c:pt idx="9">
                  <c:v>323</c:v>
                </c:pt>
                <c:pt idx="10">
                  <c:v>325</c:v>
                </c:pt>
                <c:pt idx="11">
                  <c:v>350</c:v>
                </c:pt>
                <c:pt idx="12">
                  <c:v>390</c:v>
                </c:pt>
                <c:pt idx="13">
                  <c:v>401</c:v>
                </c:pt>
                <c:pt idx="14">
                  <c:v>406</c:v>
                </c:pt>
                <c:pt idx="15">
                  <c:v>407</c:v>
                </c:pt>
                <c:pt idx="16">
                  <c:v>500</c:v>
                </c:pt>
                <c:pt idx="17">
                  <c:v>560</c:v>
                </c:pt>
                <c:pt idx="18">
                  <c:v>626</c:v>
                </c:pt>
                <c:pt idx="19">
                  <c:v>690</c:v>
                </c:pt>
                <c:pt idx="20">
                  <c:v>710</c:v>
                </c:pt>
                <c:pt idx="21">
                  <c:v>744</c:v>
                </c:pt>
                <c:pt idx="22">
                  <c:v>790</c:v>
                </c:pt>
                <c:pt idx="23">
                  <c:v>883</c:v>
                </c:pt>
                <c:pt idx="24">
                  <c:v>990</c:v>
                </c:pt>
                <c:pt idx="25">
                  <c:v>1290</c:v>
                </c:pt>
                <c:pt idx="26">
                  <c:v>2855</c:v>
                </c:pt>
                <c:pt idx="27">
                  <c:v>30600</c:v>
                </c:pt>
                <c:pt idx="28">
                  <c:v>MARCH</c:v>
                </c:pt>
                <c:pt idx="29">
                  <c:v>00 SOFTAIL</c:v>
                </c:pt>
                <c:pt idx="30">
                  <c:v>10 X 5</c:v>
                </c:pt>
                <c:pt idx="31">
                  <c:v>10 X 5 TANDEM</c:v>
                </c:pt>
                <c:pt idx="32">
                  <c:v>10X5 TANDEM</c:v>
                </c:pt>
                <c:pt idx="33">
                  <c:v>116I</c:v>
                </c:pt>
                <c:pt idx="34">
                  <c:v>118I</c:v>
                </c:pt>
                <c:pt idx="35">
                  <c:v>11X5</c:v>
                </c:pt>
                <c:pt idx="36">
                  <c:v>120I</c:v>
                </c:pt>
                <c:pt idx="37">
                  <c:v>130I</c:v>
                </c:pt>
                <c:pt idx="38">
                  <c:v>14X6.6 SALV</c:v>
                </c:pt>
                <c:pt idx="39">
                  <c:v>15FT POPTP</c:v>
                </c:pt>
                <c:pt idx="40">
                  <c:v>15X7</c:v>
                </c:pt>
                <c:pt idx="41">
                  <c:v>2.6L PET LS SPA</c:v>
                </c:pt>
                <c:pt idx="42">
                  <c:v>2TON TRADE</c:v>
                </c:pt>
                <c:pt idx="43">
                  <c:v>2X2ADV</c:v>
                </c:pt>
                <c:pt idx="44">
                  <c:v>300C</c:v>
                </c:pt>
                <c:pt idx="45">
                  <c:v>318CI</c:v>
                </c:pt>
                <c:pt idx="46">
                  <c:v>318I</c:v>
                </c:pt>
                <c:pt idx="47">
                  <c:v>318TI</c:v>
                </c:pt>
                <c:pt idx="48">
                  <c:v>320D</c:v>
                </c:pt>
                <c:pt idx="49">
                  <c:v>320I</c:v>
                </c:pt>
                <c:pt idx="50">
                  <c:v>323I</c:v>
                </c:pt>
                <c:pt idx="51">
                  <c:v>325CI</c:v>
                </c:pt>
                <c:pt idx="52">
                  <c:v>325I</c:v>
                </c:pt>
                <c:pt idx="53">
                  <c:v>328CI</c:v>
                </c:pt>
                <c:pt idx="54">
                  <c:v>328I</c:v>
                </c:pt>
                <c:pt idx="55">
                  <c:v>330CI</c:v>
                </c:pt>
                <c:pt idx="56">
                  <c:v>330I</c:v>
                </c:pt>
                <c:pt idx="57">
                  <c:v>335I</c:v>
                </c:pt>
                <c:pt idx="58">
                  <c:v>348 SP</c:v>
                </c:pt>
                <c:pt idx="59">
                  <c:v>350AUTO</c:v>
                </c:pt>
                <c:pt idx="60">
                  <c:v>357J</c:v>
                </c:pt>
                <c:pt idx="61">
                  <c:v>3X2 PLATFORM</c:v>
                </c:pt>
                <c:pt idx="62">
                  <c:v>4 X 7</c:v>
                </c:pt>
                <c:pt idx="63">
                  <c:v>4.5M FLATDECK</c:v>
                </c:pt>
                <c:pt idx="64">
                  <c:v>4A TIPPER TRAILER</c:v>
                </c:pt>
                <c:pt idx="65">
                  <c:v>502C</c:v>
                </c:pt>
                <c:pt idx="66">
                  <c:v>520I</c:v>
                </c:pt>
                <c:pt idx="67">
                  <c:v>525I</c:v>
                </c:pt>
                <c:pt idx="68">
                  <c:v>528I</c:v>
                </c:pt>
                <c:pt idx="69">
                  <c:v>530I</c:v>
                </c:pt>
                <c:pt idx="70">
                  <c:v>535I</c:v>
                </c:pt>
                <c:pt idx="71">
                  <c:v>540I</c:v>
                </c:pt>
                <c:pt idx="72">
                  <c:v>540IASE E39</c:v>
                </c:pt>
                <c:pt idx="73">
                  <c:v>550I</c:v>
                </c:pt>
                <c:pt idx="74">
                  <c:v>5M BOAT TRAILER</c:v>
                </c:pt>
                <c:pt idx="75">
                  <c:v>5X4</c:v>
                </c:pt>
                <c:pt idx="76">
                  <c:v>6140M</c:v>
                </c:pt>
                <c:pt idx="77">
                  <c:v>620 DARK</c:v>
                </c:pt>
                <c:pt idx="78">
                  <c:v>626 SEDAN GLX</c:v>
                </c:pt>
                <c:pt idx="79">
                  <c:v>650I</c:v>
                </c:pt>
                <c:pt idx="80">
                  <c:v>690 SMC</c:v>
                </c:pt>
                <c:pt idx="81">
                  <c:v>6X4</c:v>
                </c:pt>
                <c:pt idx="82">
                  <c:v>7 X 4 STD</c:v>
                </c:pt>
                <c:pt idx="83">
                  <c:v>730I</c:v>
                </c:pt>
                <c:pt idx="84">
                  <c:v>760I</c:v>
                </c:pt>
                <c:pt idx="85">
                  <c:v>7X4</c:v>
                </c:pt>
                <c:pt idx="86">
                  <c:v>7X4 GRAVITY TIPPER</c:v>
                </c:pt>
                <c:pt idx="87">
                  <c:v>7X4-6" 1000KG</c:v>
                </c:pt>
                <c:pt idx="88">
                  <c:v>8 X 4</c:v>
                </c:pt>
                <c:pt idx="89">
                  <c:v>844X</c:v>
                </c:pt>
                <c:pt idx="90">
                  <c:v>8-BALL</c:v>
                </c:pt>
                <c:pt idx="91">
                  <c:v>8X4</c:v>
                </c:pt>
                <c:pt idx="92">
                  <c:v>8X4 "6" TANDOM</c:v>
                </c:pt>
                <c:pt idx="93">
                  <c:v>8X4 CAGE</c:v>
                </c:pt>
                <c:pt idx="94">
                  <c:v>8X4 TANDEM</c:v>
                </c:pt>
                <c:pt idx="95">
                  <c:v>8X4 TANDEM TIPPER</c:v>
                </c:pt>
                <c:pt idx="96">
                  <c:v>8X4 TRAILER</c:v>
                </c:pt>
                <c:pt idx="97">
                  <c:v>8X4 TRAYLA</c:v>
                </c:pt>
                <c:pt idx="98">
                  <c:v>8X4-6"</c:v>
                </c:pt>
                <c:pt idx="99">
                  <c:v>8X5</c:v>
                </c:pt>
                <c:pt idx="100">
                  <c:v>8X5 CONT TANDEM</c:v>
                </c:pt>
                <c:pt idx="101">
                  <c:v>8X5 DIGGER TRANSPORT</c:v>
                </c:pt>
                <c:pt idx="102">
                  <c:v>8X5 ELITE TANDEM</c:v>
                </c:pt>
                <c:pt idx="103">
                  <c:v>8X5 SINGLE</c:v>
                </c:pt>
                <c:pt idx="104">
                  <c:v>8X5 TANDEM</c:v>
                </c:pt>
                <c:pt idx="105">
                  <c:v>8X5 TANDEM TRAILER</c:v>
                </c:pt>
                <c:pt idx="106">
                  <c:v>8X5S</c:v>
                </c:pt>
                <c:pt idx="107">
                  <c:v>8X5TB</c:v>
                </c:pt>
                <c:pt idx="108">
                  <c:v>9-3 LINEAR</c:v>
                </c:pt>
                <c:pt idx="109">
                  <c:v>9X4 6 TANDEM</c:v>
                </c:pt>
                <c:pt idx="110">
                  <c:v>9X4 TANDEM</c:v>
                </c:pt>
                <c:pt idx="111">
                  <c:v>A2</c:v>
                </c:pt>
                <c:pt idx="112">
                  <c:v>A3</c:v>
                </c:pt>
                <c:pt idx="113">
                  <c:v>A4</c:v>
                </c:pt>
                <c:pt idx="114">
                  <c:v>A5</c:v>
                </c:pt>
                <c:pt idx="115">
                  <c:v>A6</c:v>
                </c:pt>
                <c:pt idx="116">
                  <c:v>A8</c:v>
                </c:pt>
                <c:pt idx="117">
                  <c:v>AAA375 AAKRON</c:v>
                </c:pt>
                <c:pt idx="118">
                  <c:v>ABEL</c:v>
                </c:pt>
                <c:pt idx="119">
                  <c:v>ABI MARAUDEL</c:v>
                </c:pt>
                <c:pt idx="120">
                  <c:v>ACCENT</c:v>
                </c:pt>
                <c:pt idx="121">
                  <c:v>ACCORD</c:v>
                </c:pt>
                <c:pt idx="122">
                  <c:v>ACCORD EXI-S AUTO</c:v>
                </c:pt>
                <c:pt idx="123">
                  <c:v>ACCORD LX MAN</c:v>
                </c:pt>
                <c:pt idx="124">
                  <c:v>ACE</c:v>
                </c:pt>
                <c:pt idx="125">
                  <c:v>ACTYON SPORT</c:v>
                </c:pt>
                <c:pt idx="126">
                  <c:v>AD</c:v>
                </c:pt>
                <c:pt idx="127">
                  <c:v>AERIO</c:v>
                </c:pt>
                <c:pt idx="128">
                  <c:v>AFC JETSKI</c:v>
                </c:pt>
                <c:pt idx="129">
                  <c:v>AGILITY</c:v>
                </c:pt>
                <c:pt idx="130">
                  <c:v>AGRI STEEL TANDEM</c:v>
                </c:pt>
                <c:pt idx="131">
                  <c:v>AIRTREK</c:v>
                </c:pt>
                <c:pt idx="132">
                  <c:v>AIRWAVE</c:v>
                </c:pt>
                <c:pt idx="133">
                  <c:v>ALLEX</c:v>
                </c:pt>
                <c:pt idx="134">
                  <c:v>ALLION</c:v>
                </c:pt>
                <c:pt idx="135">
                  <c:v>ALLROAD</c:v>
                </c:pt>
                <c:pt idx="136">
                  <c:v>ALPINE  4T2A</c:v>
                </c:pt>
                <c:pt idx="137">
                  <c:v>ALTEZZA</c:v>
                </c:pt>
                <c:pt idx="138">
                  <c:v>ALTO</c:v>
                </c:pt>
                <c:pt idx="139">
                  <c:v>AMED 09</c:v>
                </c:pt>
                <c:pt idx="140">
                  <c:v>AN125</c:v>
                </c:pt>
                <c:pt idx="141">
                  <c:v>ANGLIA</c:v>
                </c:pt>
                <c:pt idx="142">
                  <c:v>APE</c:v>
                </c:pt>
                <c:pt idx="143">
                  <c:v>APS SEADOO</c:v>
                </c:pt>
                <c:pt idx="144">
                  <c:v>AQUA</c:v>
                </c:pt>
                <c:pt idx="145">
                  <c:v>ARIIC</c:v>
                </c:pt>
                <c:pt idx="146">
                  <c:v>ARISTO</c:v>
                </c:pt>
                <c:pt idx="147">
                  <c:v>ASD JET SKI</c:v>
                </c:pt>
                <c:pt idx="148">
                  <c:v>ASD JETSKI</c:v>
                </c:pt>
                <c:pt idx="149">
                  <c:v>ASTINA GLX</c:v>
                </c:pt>
                <c:pt idx="150">
                  <c:v>ASTRA</c:v>
                </c:pt>
                <c:pt idx="151">
                  <c:v>ASX</c:v>
                </c:pt>
                <c:pt idx="152">
                  <c:v>ATENZA</c:v>
                </c:pt>
                <c:pt idx="153">
                  <c:v>ATLAS</c:v>
                </c:pt>
                <c:pt idx="154">
                  <c:v>ATLAS COPCO XAS97</c:v>
                </c:pt>
                <c:pt idx="155">
                  <c:v>ATLAS XAS 85 COPCO</c:v>
                </c:pt>
                <c:pt idx="156">
                  <c:v>AUCKLAND</c:v>
                </c:pt>
                <c:pt idx="157">
                  <c:v>AURION</c:v>
                </c:pt>
                <c:pt idx="158">
                  <c:v>AUTOZAM</c:v>
                </c:pt>
                <c:pt idx="159">
                  <c:v>AVALON</c:v>
                </c:pt>
                <c:pt idx="160">
                  <c:v>AVENIR</c:v>
                </c:pt>
                <c:pt idx="161">
                  <c:v>AVENSIS</c:v>
                </c:pt>
                <c:pt idx="162">
                  <c:v>AVON</c:v>
                </c:pt>
                <c:pt idx="163">
                  <c:v>AVON 7 X 4</c:v>
                </c:pt>
                <c:pt idx="164">
                  <c:v>AVONDALE</c:v>
                </c:pt>
                <c:pt idx="165">
                  <c:v>AXELA</c:v>
                </c:pt>
                <c:pt idx="166">
                  <c:v>AZ50</c:v>
                </c:pt>
                <c:pt idx="167">
                  <c:v>AZ50 UDK6</c:v>
                </c:pt>
                <c:pt idx="168">
                  <c:v>B</c:v>
                </c:pt>
                <c:pt idx="169">
                  <c:v>B1600</c:v>
                </c:pt>
                <c:pt idx="170">
                  <c:v>B180</c:v>
                </c:pt>
                <c:pt idx="171">
                  <c:v>B2000</c:v>
                </c:pt>
                <c:pt idx="172">
                  <c:v>B2000 PLUS CAB</c:v>
                </c:pt>
                <c:pt idx="173">
                  <c:v>B2200 CAB PLUS</c:v>
                </c:pt>
                <c:pt idx="174">
                  <c:v>B2500</c:v>
                </c:pt>
                <c:pt idx="175">
                  <c:v>BARINA</c:v>
                </c:pt>
                <c:pt idx="176">
                  <c:v>BARINA SPARK</c:v>
                </c:pt>
                <c:pt idx="177">
                  <c:v>BARNWELL ARCHWAY</c:v>
                </c:pt>
                <c:pt idx="178">
                  <c:v>BB</c:v>
                </c:pt>
                <c:pt idx="179">
                  <c:v>BEAR CAT CH922DH</c:v>
                </c:pt>
                <c:pt idx="180">
                  <c:v>BEETLE</c:v>
                </c:pt>
                <c:pt idx="181">
                  <c:v>BERLINA</c:v>
                </c:pt>
                <c:pt idx="182">
                  <c:v>BES1500</c:v>
                </c:pt>
                <c:pt idx="183">
                  <c:v>BESSACARR CAMEO 625</c:v>
                </c:pt>
                <c:pt idx="184">
                  <c:v>BETTER</c:v>
                </c:pt>
                <c:pt idx="185">
                  <c:v>BIGHORN</c:v>
                </c:pt>
                <c:pt idx="186">
                  <c:v>BLADE</c:v>
                </c:pt>
                <c:pt idx="187">
                  <c:v>BLAZER</c:v>
                </c:pt>
                <c:pt idx="188">
                  <c:v>BLUEBIRD</c:v>
                </c:pt>
                <c:pt idx="189">
                  <c:v>BN251</c:v>
                </c:pt>
                <c:pt idx="190">
                  <c:v>BOAT</c:v>
                </c:pt>
                <c:pt idx="191">
                  <c:v>BOAT - JET SKI</c:v>
                </c:pt>
                <c:pt idx="192">
                  <c:v>BOAT SMARTWAVE</c:v>
                </c:pt>
                <c:pt idx="193">
                  <c:v>BOAT TRAILER</c:v>
                </c:pt>
                <c:pt idx="194">
                  <c:v>BOAT VOYAGER</c:v>
                </c:pt>
                <c:pt idx="195">
                  <c:v>BONGO</c:v>
                </c:pt>
                <c:pt idx="196">
                  <c:v>BOON</c:v>
                </c:pt>
                <c:pt idx="197">
                  <c:v>BOUNTY</c:v>
                </c:pt>
                <c:pt idx="198">
                  <c:v>BOX</c:v>
                </c:pt>
                <c:pt idx="199">
                  <c:v>BOX TRAILER</c:v>
                </c:pt>
                <c:pt idx="200">
                  <c:v>BRAKED TANDEM</c:v>
                </c:pt>
                <c:pt idx="201">
                  <c:v>BRAKED TANDEM 10X5</c:v>
                </c:pt>
                <c:pt idx="202">
                  <c:v>BRENT SMITH TB1</c:v>
                </c:pt>
                <c:pt idx="203">
                  <c:v>BRENT SMITH TRAILERS</c:v>
                </c:pt>
                <c:pt idx="204">
                  <c:v>BRIAN JAMES A4</c:v>
                </c:pt>
                <c:pt idx="205">
                  <c:v>BRIFORD</c:v>
                </c:pt>
                <c:pt idx="206">
                  <c:v>BRIFORD 5X4 SHUTTLE</c:v>
                </c:pt>
                <c:pt idx="207">
                  <c:v>BRIFORD 6X4</c:v>
                </c:pt>
                <c:pt idx="208">
                  <c:v>BRIFORD 8X4 1000KG</c:v>
                </c:pt>
                <c:pt idx="209">
                  <c:v>BRIFORD 8X4-6COVERED</c:v>
                </c:pt>
                <c:pt idx="210">
                  <c:v>BRI-INN</c:v>
                </c:pt>
                <c:pt idx="211">
                  <c:v>BST 2021D</c:v>
                </c:pt>
                <c:pt idx="212">
                  <c:v>BST2021D</c:v>
                </c:pt>
                <c:pt idx="213">
                  <c:v>BST58OR</c:v>
                </c:pt>
                <c:pt idx="214">
                  <c:v>BST85</c:v>
                </c:pt>
                <c:pt idx="215">
                  <c:v>BSTB85B</c:v>
                </c:pt>
                <c:pt idx="216">
                  <c:v>BT-50</c:v>
                </c:pt>
                <c:pt idx="217">
                  <c:v>BUCCANER 605X5</c:v>
                </c:pt>
                <c:pt idx="218">
                  <c:v>BUNNINGS</c:v>
                </c:pt>
                <c:pt idx="219">
                  <c:v>B-UNO</c:v>
                </c:pt>
                <c:pt idx="220">
                  <c:v>BURNETTS</c:v>
                </c:pt>
                <c:pt idx="221">
                  <c:v>C</c:v>
                </c:pt>
                <c:pt idx="222">
                  <c:v>C200</c:v>
                </c:pt>
                <c:pt idx="223">
                  <c:v>C3</c:v>
                </c:pt>
                <c:pt idx="224">
                  <c:v>C70</c:v>
                </c:pt>
                <c:pt idx="225">
                  <c:v>CAAR TRANSPORTER</c:v>
                </c:pt>
                <c:pt idx="226">
                  <c:v>CABLE DRUM</c:v>
                </c:pt>
                <c:pt idx="227">
                  <c:v>CAFE RACER</c:v>
                </c:pt>
                <c:pt idx="228">
                  <c:v>CAGE</c:v>
                </c:pt>
                <c:pt idx="229">
                  <c:v>CALDINA</c:v>
                </c:pt>
                <c:pt idx="230">
                  <c:v>CAMRY</c:v>
                </c:pt>
                <c:pt idx="231">
                  <c:v>CANTER</c:v>
                </c:pt>
                <c:pt idx="232">
                  <c:v>CANTER 616-CITY-TIP</c:v>
                </c:pt>
                <c:pt idx="233">
                  <c:v>CANTER FE434EZR</c:v>
                </c:pt>
                <c:pt idx="234">
                  <c:v>CANTERBURY FABRICAT</c:v>
                </c:pt>
                <c:pt idx="235">
                  <c:v>CAPELLA</c:v>
                </c:pt>
                <c:pt idx="236">
                  <c:v>CAPRI</c:v>
                </c:pt>
                <c:pt idx="237">
                  <c:v>CAPTIVA</c:v>
                </c:pt>
                <c:pt idx="238">
                  <c:v>CAR</c:v>
                </c:pt>
                <c:pt idx="239">
                  <c:v>CAR CARRIER</c:v>
                </c:pt>
                <c:pt idx="240">
                  <c:v>CAR DOLLY</c:v>
                </c:pt>
                <c:pt idx="241">
                  <c:v>CAR TRAILER</c:v>
                </c:pt>
                <c:pt idx="242">
                  <c:v>CAR TRANSPORRT</c:v>
                </c:pt>
                <c:pt idx="243">
                  <c:v>CAR TRANSPORT</c:v>
                </c:pt>
                <c:pt idx="244">
                  <c:v>CAR TRANSPORTER</c:v>
                </c:pt>
                <c:pt idx="245">
                  <c:v>CARAVAN</c:v>
                </c:pt>
                <c:pt idx="246">
                  <c:v>CARIB</c:v>
                </c:pt>
                <c:pt idx="247">
                  <c:v>CARINA</c:v>
                </c:pt>
                <c:pt idx="248">
                  <c:v>CARISMA</c:v>
                </c:pt>
                <c:pt idx="249">
                  <c:v>CAVALIER</c:v>
                </c:pt>
                <c:pt idx="250">
                  <c:v>CAYENNE</c:v>
                </c:pt>
                <c:pt idx="251">
                  <c:v>CB</c:v>
                </c:pt>
                <c:pt idx="252">
                  <c:v>CB TRANSPORTERS</c:v>
                </c:pt>
                <c:pt idx="253">
                  <c:v>CB1000</c:v>
                </c:pt>
                <c:pt idx="254">
                  <c:v>CBR</c:v>
                </c:pt>
                <c:pt idx="255">
                  <c:v>CEDRIC</c:v>
                </c:pt>
                <c:pt idx="256">
                  <c:v>CEFIRO</c:v>
                </c:pt>
                <c:pt idx="257">
                  <c:v>CELICA</c:v>
                </c:pt>
                <c:pt idx="258">
                  <c:v>CELSIOR</c:v>
                </c:pt>
                <c:pt idx="259">
                  <c:v>CENTRAL CUSTOMS</c:v>
                </c:pt>
                <c:pt idx="260">
                  <c:v>CERATO</c:v>
                </c:pt>
                <c:pt idx="261">
                  <c:v>CERES</c:v>
                </c:pt>
                <c:pt idx="262">
                  <c:v>CF</c:v>
                </c:pt>
                <c:pt idx="263">
                  <c:v>CHALLENGER</c:v>
                </c:pt>
                <c:pt idx="264">
                  <c:v>CHARADE</c:v>
                </c:pt>
                <c:pt idx="265">
                  <c:v>CHARGER R/T</c:v>
                </c:pt>
                <c:pt idx="266">
                  <c:v>CHASER</c:v>
                </c:pt>
                <c:pt idx="267">
                  <c:v>CHEVRON 1300</c:v>
                </c:pt>
                <c:pt idx="268">
                  <c:v>CHEVRON 1500</c:v>
                </c:pt>
                <c:pt idx="269">
                  <c:v>CHOOKS 2.4X1.6 TRANS</c:v>
                </c:pt>
                <c:pt idx="270">
                  <c:v>CI MUNRO</c:v>
                </c:pt>
                <c:pt idx="271">
                  <c:v>CICLONE</c:v>
                </c:pt>
                <c:pt idx="272">
                  <c:v>CIVIC</c:v>
                </c:pt>
                <c:pt idx="273">
                  <c:v>CIVIC 3 DR</c:v>
                </c:pt>
                <c:pt idx="274">
                  <c:v>CIVIC 3DR LX MAN</c:v>
                </c:pt>
                <c:pt idx="275">
                  <c:v>CIVIC 4DR EXI AUTO</c:v>
                </c:pt>
                <c:pt idx="276">
                  <c:v>CIVIC 4DR LX AUTO</c:v>
                </c:pt>
                <c:pt idx="277">
                  <c:v>CIVIC 4DR LX MAN</c:v>
                </c:pt>
                <c:pt idx="278">
                  <c:v>CIVIC 4DR LX MANUAL</c:v>
                </c:pt>
                <c:pt idx="279">
                  <c:v>CIVIC LX</c:v>
                </c:pt>
                <c:pt idx="280">
                  <c:v>CIVILIAN</c:v>
                </c:pt>
                <c:pt idx="281">
                  <c:v>CLA180</c:v>
                </c:pt>
                <c:pt idx="282">
                  <c:v>CLASSIC</c:v>
                </c:pt>
                <c:pt idx="283">
                  <c:v>CLK 430</c:v>
                </c:pt>
                <c:pt idx="284">
                  <c:v>CLOSED IN</c:v>
                </c:pt>
                <c:pt idx="285">
                  <c:v>CLS</c:v>
                </c:pt>
                <c:pt idx="286">
                  <c:v>COACHMAN AMARA 520</c:v>
                </c:pt>
                <c:pt idx="287">
                  <c:v>COASTER</c:v>
                </c:pt>
                <c:pt idx="288">
                  <c:v>COBRA</c:v>
                </c:pt>
                <c:pt idx="289">
                  <c:v>COLORADO</c:v>
                </c:pt>
                <c:pt idx="290">
                  <c:v>COLT</c:v>
                </c:pt>
                <c:pt idx="291">
                  <c:v>COMBO</c:v>
                </c:pt>
                <c:pt idx="292">
                  <c:v>COMMANDER</c:v>
                </c:pt>
                <c:pt idx="293">
                  <c:v>COMMERCIAL</c:v>
                </c:pt>
                <c:pt idx="294">
                  <c:v>COMMODORE</c:v>
                </c:pt>
                <c:pt idx="295">
                  <c:v>COMMODORE EXECUTIVE</c:v>
                </c:pt>
                <c:pt idx="296">
                  <c:v>COMPASS</c:v>
                </c:pt>
                <c:pt idx="297">
                  <c:v>COMPASS C85</c:v>
                </c:pt>
                <c:pt idx="298">
                  <c:v>COMPASS D105</c:v>
                </c:pt>
                <c:pt idx="299">
                  <c:v>COMPASS KH85T</c:v>
                </c:pt>
                <c:pt idx="300">
                  <c:v>COMPASS OMEGA 534</c:v>
                </c:pt>
                <c:pt idx="301">
                  <c:v>COMPASS S74</c:v>
                </c:pt>
                <c:pt idx="302">
                  <c:v>COMPASS VANTAGE</c:v>
                </c:pt>
                <c:pt idx="303">
                  <c:v>COMPASS-C85</c:v>
                </c:pt>
                <c:pt idx="304">
                  <c:v>COMPASS-D116K</c:v>
                </c:pt>
                <c:pt idx="305">
                  <c:v>COMPASS-FPT104</c:v>
                </c:pt>
                <c:pt idx="306">
                  <c:v>COMPASS-KH63</c:v>
                </c:pt>
                <c:pt idx="307">
                  <c:v>COMPASS-KHSTTI</c:v>
                </c:pt>
                <c:pt idx="308">
                  <c:v>CONCEPT</c:v>
                </c:pt>
                <c:pt idx="309">
                  <c:v>CONCEPT TRAILERS</c:v>
                </c:pt>
                <c:pt idx="310">
                  <c:v>CONDOR</c:v>
                </c:pt>
                <c:pt idx="311">
                  <c:v>CONTINENTAL</c:v>
                </c:pt>
                <c:pt idx="312">
                  <c:v>COOPER</c:v>
                </c:pt>
                <c:pt idx="313">
                  <c:v>COROLLA</c:v>
                </c:pt>
                <c:pt idx="314">
                  <c:v>COROLLA 1.3P XL HBAC</c:v>
                </c:pt>
                <c:pt idx="315">
                  <c:v>COROLLA 1.6P GL HBAC</c:v>
                </c:pt>
                <c:pt idx="316">
                  <c:v>COROLLA L/B MAN</c:v>
                </c:pt>
                <c:pt idx="317">
                  <c:v>COROLLA SED AUT</c:v>
                </c:pt>
                <c:pt idx="318">
                  <c:v>COROLLA XL</c:v>
                </c:pt>
                <c:pt idx="319">
                  <c:v>CORONA</c:v>
                </c:pt>
                <c:pt idx="320">
                  <c:v>CORSA</c:v>
                </c:pt>
                <c:pt idx="321">
                  <c:v>COURIER</c:v>
                </c:pt>
                <c:pt idx="322">
                  <c:v>COURIER 4 X 4</c:v>
                </c:pt>
                <c:pt idx="323">
                  <c:v>COURIER 4X2 CREW</c:v>
                </c:pt>
                <c:pt idx="324">
                  <c:v>COURIER XL</c:v>
                </c:pt>
                <c:pt idx="325">
                  <c:v>COURIER XL C/CAB</c:v>
                </c:pt>
                <c:pt idx="326">
                  <c:v>COURIER XL D</c:v>
                </c:pt>
                <c:pt idx="327">
                  <c:v>COURIER XLT</c:v>
                </c:pt>
                <c:pt idx="328">
                  <c:v>CRESTA CRAFT</c:v>
                </c:pt>
                <c:pt idx="329">
                  <c:v>CRESTA CRAFT XRP</c:v>
                </c:pt>
                <c:pt idx="330">
                  <c:v>CREWMAN</c:v>
                </c:pt>
                <c:pt idx="331">
                  <c:v>CRF</c:v>
                </c:pt>
                <c:pt idx="332">
                  <c:v>CRF 100F</c:v>
                </c:pt>
                <c:pt idx="333">
                  <c:v>CROSSROAD</c:v>
                </c:pt>
                <c:pt idx="334">
                  <c:v>CROWN</c:v>
                </c:pt>
                <c:pt idx="335">
                  <c:v>CROX</c:v>
                </c:pt>
                <c:pt idx="336">
                  <c:v>CRUISER</c:v>
                </c:pt>
                <c:pt idx="337">
                  <c:v>CRUZE</c:v>
                </c:pt>
                <c:pt idx="338">
                  <c:v>CRV</c:v>
                </c:pt>
                <c:pt idx="339">
                  <c:v>CT</c:v>
                </c:pt>
                <c:pt idx="340">
                  <c:v>CT DIG 25</c:v>
                </c:pt>
                <c:pt idx="341">
                  <c:v>CT DIG25</c:v>
                </c:pt>
                <c:pt idx="342">
                  <c:v>CTDIG</c:v>
                </c:pt>
                <c:pt idx="343">
                  <c:v>CUBE</c:v>
                </c:pt>
                <c:pt idx="344">
                  <c:v>CULTUS</c:v>
                </c:pt>
                <c:pt idx="345">
                  <c:v>CURREN</c:v>
                </c:pt>
                <c:pt idx="346">
                  <c:v>CUSTOM</c:v>
                </c:pt>
                <c:pt idx="347">
                  <c:v>CUSTOMS BUIL</c:v>
                </c:pt>
                <c:pt idx="348">
                  <c:v>CV50</c:v>
                </c:pt>
                <c:pt idx="349">
                  <c:v>CV50 JOG</c:v>
                </c:pt>
                <c:pt idx="350">
                  <c:v>CX</c:v>
                </c:pt>
                <c:pt idx="351">
                  <c:v>CX-5</c:v>
                </c:pt>
                <c:pt idx="352">
                  <c:v>CX-7</c:v>
                </c:pt>
                <c:pt idx="353">
                  <c:v>CX-9</c:v>
                </c:pt>
                <c:pt idx="354">
                  <c:v>CYNOS</c:v>
                </c:pt>
                <c:pt idx="355">
                  <c:v>DATSUN</c:v>
                </c:pt>
                <c:pt idx="356">
                  <c:v>DAYTECH</c:v>
                </c:pt>
                <c:pt idx="357">
                  <c:v>DAYTONA</c:v>
                </c:pt>
                <c:pt idx="358">
                  <c:v>DD50</c:v>
                </c:pt>
                <c:pt idx="359">
                  <c:v>DEFENDER</c:v>
                </c:pt>
                <c:pt idx="360">
                  <c:v>DELICA</c:v>
                </c:pt>
                <c:pt idx="361">
                  <c:v>DELTA</c:v>
                </c:pt>
                <c:pt idx="362">
                  <c:v>DELTA V76HU</c:v>
                </c:pt>
                <c:pt idx="363">
                  <c:v>DEMIO</c:v>
                </c:pt>
                <c:pt idx="364">
                  <c:v>DIAMANTE</c:v>
                </c:pt>
                <c:pt idx="365">
                  <c:v>DIAMOND</c:v>
                </c:pt>
                <c:pt idx="366">
                  <c:v>DIESEL</c:v>
                </c:pt>
                <c:pt idx="367">
                  <c:v>DIGGER TRAILER</c:v>
                </c:pt>
                <c:pt idx="368">
                  <c:v>DIPLOMAT</c:v>
                </c:pt>
                <c:pt idx="369">
                  <c:v>DISCOVERY</c:v>
                </c:pt>
                <c:pt idx="370">
                  <c:v>DJ1</c:v>
                </c:pt>
                <c:pt idx="371">
                  <c:v>DJ-1</c:v>
                </c:pt>
                <c:pt idx="372">
                  <c:v>DL650</c:v>
                </c:pt>
                <c:pt idx="373">
                  <c:v>D-MAX</c:v>
                </c:pt>
                <c:pt idx="374">
                  <c:v>D-MAX 8X5</c:v>
                </c:pt>
                <c:pt idx="375">
                  <c:v>D-MAX FLATDECK</c:v>
                </c:pt>
                <c:pt idx="376">
                  <c:v>DMW</c:v>
                </c:pt>
                <c:pt idx="377">
                  <c:v>DOLLY</c:v>
                </c:pt>
                <c:pt idx="378">
                  <c:v>DOLY</c:v>
                </c:pt>
                <c:pt idx="379">
                  <c:v>DOMANI</c:v>
                </c:pt>
                <c:pt idx="380">
                  <c:v>DOMESTIC</c:v>
                </c:pt>
                <c:pt idx="381">
                  <c:v>DOMESTIC TRAILER</c:v>
                </c:pt>
                <c:pt idx="382">
                  <c:v>DORSODURO</c:v>
                </c:pt>
                <c:pt idx="383">
                  <c:v>DR</c:v>
                </c:pt>
                <c:pt idx="384">
                  <c:v>DR200</c:v>
                </c:pt>
                <c:pt idx="385">
                  <c:v>DR350</c:v>
                </c:pt>
                <c:pt idx="386">
                  <c:v>DR650SE</c:v>
                </c:pt>
                <c:pt idx="387">
                  <c:v>DR-Z400</c:v>
                </c:pt>
                <c:pt idx="388">
                  <c:v>DR-Z400SM</c:v>
                </c:pt>
                <c:pt idx="389">
                  <c:v>DUALIS</c:v>
                </c:pt>
                <c:pt idx="390">
                  <c:v>DUET</c:v>
                </c:pt>
                <c:pt idx="391">
                  <c:v>DYNA</c:v>
                </c:pt>
                <c:pt idx="392">
                  <c:v>E</c:v>
                </c:pt>
                <c:pt idx="393">
                  <c:v>E2000</c:v>
                </c:pt>
                <c:pt idx="394">
                  <c:v>E240</c:v>
                </c:pt>
                <c:pt idx="395">
                  <c:v>E280</c:v>
                </c:pt>
                <c:pt idx="396">
                  <c:v>E350</c:v>
                </c:pt>
                <c:pt idx="397">
                  <c:v>E4100SA</c:v>
                </c:pt>
                <c:pt idx="398">
                  <c:v>E500</c:v>
                </c:pt>
                <c:pt idx="399">
                  <c:v>EASY TILI</c:v>
                </c:pt>
                <c:pt idx="400">
                  <c:v>EASY TILT</c:v>
                </c:pt>
                <c:pt idx="401">
                  <c:v>ECCLES</c:v>
                </c:pt>
                <c:pt idx="402">
                  <c:v>ECHO</c:v>
                </c:pt>
                <c:pt idx="403">
                  <c:v>ECONOMY</c:v>
                </c:pt>
                <c:pt idx="404">
                  <c:v>ECONOVAN</c:v>
                </c:pt>
                <c:pt idx="405">
                  <c:v>ECONOVAN LWB GLAS</c:v>
                </c:pt>
                <c:pt idx="406">
                  <c:v>EDIX</c:v>
                </c:pt>
                <c:pt idx="407">
                  <c:v>ELANTRA</c:v>
                </c:pt>
                <c:pt idx="408">
                  <c:v>ELDIS</c:v>
                </c:pt>
                <c:pt idx="409">
                  <c:v>ELF</c:v>
                </c:pt>
                <c:pt idx="410">
                  <c:v>ELGRAND</c:v>
                </c:pt>
                <c:pt idx="411">
                  <c:v>ELITE</c:v>
                </c:pt>
                <c:pt idx="412">
                  <c:v>ELITE 10X5</c:v>
                </c:pt>
                <c:pt idx="413">
                  <c:v>ELITE 7X4</c:v>
                </c:pt>
                <c:pt idx="414">
                  <c:v>ELITE 7X4 S</c:v>
                </c:pt>
                <c:pt idx="415">
                  <c:v>ELITE 8X4</c:v>
                </c:pt>
                <c:pt idx="416">
                  <c:v>ELITE 8X4 S</c:v>
                </c:pt>
                <c:pt idx="417">
                  <c:v>ELITE 8X4 STD</c:v>
                </c:pt>
                <c:pt idx="418">
                  <c:v>ELITE 8X4 T</c:v>
                </c:pt>
                <c:pt idx="419">
                  <c:v>ELITE 8X4S</c:v>
                </c:pt>
                <c:pt idx="420">
                  <c:v>ELITE 8X5</c:v>
                </c:pt>
                <c:pt idx="421">
                  <c:v>ELITE 8X5 T</c:v>
                </c:pt>
                <c:pt idx="422">
                  <c:v>ELITE STAR 50</c:v>
                </c:pt>
                <c:pt idx="423">
                  <c:v>ELITE8 X 4</c:v>
                </c:pt>
                <c:pt idx="424">
                  <c:v>ELYSION</c:v>
                </c:pt>
                <c:pt idx="425">
                  <c:v>EMINA</c:v>
                </c:pt>
                <c:pt idx="426">
                  <c:v>EN</c:v>
                </c:pt>
                <c:pt idx="427">
                  <c:v>ENCLOSED TRAILER</c:v>
                </c:pt>
                <c:pt idx="428">
                  <c:v>ENDURO</c:v>
                </c:pt>
                <c:pt idx="429">
                  <c:v>ENSOL TANKER</c:v>
                </c:pt>
                <c:pt idx="430">
                  <c:v>EPICA</c:v>
                </c:pt>
                <c:pt idx="431">
                  <c:v>ER</c:v>
                </c:pt>
                <c:pt idx="432">
                  <c:v>ESCAPE</c:v>
                </c:pt>
                <c:pt idx="433">
                  <c:v>ESCUDO</c:v>
                </c:pt>
                <c:pt idx="434">
                  <c:v>ESTIMA</c:v>
                </c:pt>
                <c:pt idx="435">
                  <c:v>ET2</c:v>
                </c:pt>
                <c:pt idx="436">
                  <c:v>ETX 150</c:v>
                </c:pt>
                <c:pt idx="437">
                  <c:v>EUNOS</c:v>
                </c:pt>
                <c:pt idx="438">
                  <c:v>EUNOS ROADSTER</c:v>
                </c:pt>
                <c:pt idx="439">
                  <c:v>EURO 50</c:v>
                </c:pt>
                <c:pt idx="440">
                  <c:v>EURORIDER</c:v>
                </c:pt>
                <c:pt idx="441">
                  <c:v>EUTE 8X4 5</c:v>
                </c:pt>
                <c:pt idx="442">
                  <c:v>EVENTS</c:v>
                </c:pt>
                <c:pt idx="443">
                  <c:v>EX</c:v>
                </c:pt>
                <c:pt idx="444">
                  <c:v>EXC</c:v>
                </c:pt>
                <c:pt idx="445">
                  <c:v>EXCAVATOR TRAILER</c:v>
                </c:pt>
                <c:pt idx="446">
                  <c:v>EXIGA</c:v>
                </c:pt>
                <c:pt idx="447">
                  <c:v>EXPERT</c:v>
                </c:pt>
                <c:pt idx="448">
                  <c:v>EXPLORER</c:v>
                </c:pt>
                <c:pt idx="449">
                  <c:v>EXPRESS</c:v>
                </c:pt>
                <c:pt idx="450">
                  <c:v>EZ LOADER STABI CRAF</c:v>
                </c:pt>
                <c:pt idx="451">
                  <c:v>F SERIES</c:v>
                </c:pt>
                <c:pt idx="452">
                  <c:v>F50</c:v>
                </c:pt>
                <c:pt idx="453">
                  <c:v>F-ACT</c:v>
                </c:pt>
                <c:pt idx="454">
                  <c:v>FACTORY</c:v>
                </c:pt>
                <c:pt idx="455">
                  <c:v>FACTORY BUILD</c:v>
                </c:pt>
                <c:pt idx="456">
                  <c:v>FACTORY BUILT</c:v>
                </c:pt>
                <c:pt idx="457">
                  <c:v>FACTORY TANDEM</c:v>
                </c:pt>
                <c:pt idx="458">
                  <c:v>FACTORYBUILT</c:v>
                </c:pt>
                <c:pt idx="459">
                  <c:v>FAIRLADY</c:v>
                </c:pt>
                <c:pt idx="460">
                  <c:v>FAIRLANE</c:v>
                </c:pt>
                <c:pt idx="461">
                  <c:v>FAIRMONT GHIA COLAUT</c:v>
                </c:pt>
                <c:pt idx="462">
                  <c:v>FALCON</c:v>
                </c:pt>
                <c:pt idx="463">
                  <c:v>FALCON UTE</c:v>
                </c:pt>
                <c:pt idx="464">
                  <c:v>FAMILIA</c:v>
                </c:pt>
                <c:pt idx="465">
                  <c:v>FAMILIA INTERPLAY DO</c:v>
                </c:pt>
                <c:pt idx="466">
                  <c:v>FC50 BEAT</c:v>
                </c:pt>
                <c:pt idx="467">
                  <c:v>FD</c:v>
                </c:pt>
                <c:pt idx="468">
                  <c:v>FE</c:v>
                </c:pt>
                <c:pt idx="469">
                  <c:v>FERGUSSON</c:v>
                </c:pt>
                <c:pt idx="470">
                  <c:v>FESTIVA</c:v>
                </c:pt>
                <c:pt idx="471">
                  <c:v>FESTIVA 1.3XL 3DR</c:v>
                </c:pt>
                <c:pt idx="472">
                  <c:v>FESTIVA GLXI 1.3</c:v>
                </c:pt>
                <c:pt idx="473">
                  <c:v>FGK60</c:v>
                </c:pt>
                <c:pt idx="474">
                  <c:v>FIDDLE</c:v>
                </c:pt>
                <c:pt idx="475">
                  <c:v>FIELDER</c:v>
                </c:pt>
                <c:pt idx="476">
                  <c:v>FIESTA</c:v>
                </c:pt>
                <c:pt idx="477">
                  <c:v>FIGHTER</c:v>
                </c:pt>
                <c:pt idx="478">
                  <c:v>FINELINE</c:v>
                </c:pt>
                <c:pt idx="479">
                  <c:v>FIT</c:v>
                </c:pt>
                <c:pt idx="480">
                  <c:v>FLATDECK</c:v>
                </c:pt>
                <c:pt idx="481">
                  <c:v>FLEETWOOD JAVA</c:v>
                </c:pt>
                <c:pt idx="482">
                  <c:v>FLEETWOOD TAOS</c:v>
                </c:pt>
                <c:pt idx="483">
                  <c:v>FLY</c:v>
                </c:pt>
                <c:pt idx="484">
                  <c:v>FOCUS</c:v>
                </c:pt>
                <c:pt idx="485">
                  <c:v>FOOD CART</c:v>
                </c:pt>
                <c:pt idx="486">
                  <c:v>FORESTER</c:v>
                </c:pt>
                <c:pt idx="487">
                  <c:v>FORWARD</c:v>
                </c:pt>
                <c:pt idx="488">
                  <c:v>FOURWINNS</c:v>
                </c:pt>
                <c:pt idx="489">
                  <c:v>FOXENG 1000</c:v>
                </c:pt>
                <c:pt idx="490">
                  <c:v>FOXENG 2000</c:v>
                </c:pt>
                <c:pt idx="491">
                  <c:v>FOXENG 850</c:v>
                </c:pt>
                <c:pt idx="492">
                  <c:v>FREDA</c:v>
                </c:pt>
                <c:pt idx="493">
                  <c:v>FREZZER</c:v>
                </c:pt>
                <c:pt idx="494">
                  <c:v>FRONT RUNNER</c:v>
                </c:pt>
                <c:pt idx="495">
                  <c:v>FTO</c:v>
                </c:pt>
                <c:pt idx="496">
                  <c:v>FUGA</c:v>
                </c:pt>
                <c:pt idx="497">
                  <c:v>FUNCARGO</c:v>
                </c:pt>
                <c:pt idx="498">
                  <c:v>FURN</c:v>
                </c:pt>
                <c:pt idx="499">
                  <c:v>FUSO</c:v>
                </c:pt>
                <c:pt idx="500">
                  <c:v>FUTURA</c:v>
                </c:pt>
                <c:pt idx="501">
                  <c:v>FXD</c:v>
                </c:pt>
                <c:pt idx="502">
                  <c:v>FXDC</c:v>
                </c:pt>
                <c:pt idx="503">
                  <c:v>FXSB</c:v>
                </c:pt>
                <c:pt idx="504">
                  <c:v>FXSTDI</c:v>
                </c:pt>
                <c:pt idx="505">
                  <c:v>FZS</c:v>
                </c:pt>
                <c:pt idx="506">
                  <c:v>G310</c:v>
                </c:pt>
                <c:pt idx="507">
                  <c:v>GALANT</c:v>
                </c:pt>
                <c:pt idx="508">
                  <c:v>GALANT 2.0 GLXI M</c:v>
                </c:pt>
                <c:pt idx="509">
                  <c:v>GD250N</c:v>
                </c:pt>
                <c:pt idx="510">
                  <c:v>GENERAL PURPOSE</c:v>
                </c:pt>
                <c:pt idx="511">
                  <c:v>GENERATOR</c:v>
                </c:pt>
                <c:pt idx="512">
                  <c:v>GIBBONS</c:v>
                </c:pt>
                <c:pt idx="513">
                  <c:v>GIORNO CREA</c:v>
                </c:pt>
                <c:pt idx="514">
                  <c:v>GLC</c:v>
                </c:pt>
                <c:pt idx="515">
                  <c:v>GL-CLASS</c:v>
                </c:pt>
                <c:pt idx="516">
                  <c:v>GLH</c:v>
                </c:pt>
                <c:pt idx="517">
                  <c:v>GN125E</c:v>
                </c:pt>
                <c:pt idx="518">
                  <c:v>GN125H</c:v>
                </c:pt>
                <c:pt idx="519">
                  <c:v>GN250</c:v>
                </c:pt>
                <c:pt idx="520">
                  <c:v>GOLF</c:v>
                </c:pt>
                <c:pt idx="521">
                  <c:v>GOODS</c:v>
                </c:pt>
                <c:pt idx="522">
                  <c:v>GORILLA</c:v>
                </c:pt>
                <c:pt idx="523">
                  <c:v>GOUGH ENGINEERING</c:v>
                </c:pt>
                <c:pt idx="524">
                  <c:v>GRAND CHEROKEE</c:v>
                </c:pt>
                <c:pt idx="525">
                  <c:v>GRAND VITARA</c:v>
                </c:pt>
                <c:pt idx="526">
                  <c:v>GRAND VOYAGER</c:v>
                </c:pt>
                <c:pt idx="527">
                  <c:v>GRANDIS</c:v>
                </c:pt>
                <c:pt idx="528">
                  <c:v>GRANVIA</c:v>
                </c:pt>
                <c:pt idx="529">
                  <c:v>GRIDO</c:v>
                </c:pt>
                <c:pt idx="530">
                  <c:v>GS</c:v>
                </c:pt>
                <c:pt idx="531">
                  <c:v>GS300</c:v>
                </c:pt>
                <c:pt idx="532">
                  <c:v>GS430</c:v>
                </c:pt>
                <c:pt idx="533">
                  <c:v>GSF</c:v>
                </c:pt>
                <c:pt idx="534">
                  <c:v>GSR</c:v>
                </c:pt>
                <c:pt idx="535">
                  <c:v>GSX</c:v>
                </c:pt>
                <c:pt idx="536">
                  <c:v>GSX 750</c:v>
                </c:pt>
                <c:pt idx="537">
                  <c:v>GSX150</c:v>
                </c:pt>
                <c:pt idx="538">
                  <c:v>GSX150DF</c:v>
                </c:pt>
                <c:pt idx="539">
                  <c:v>GSX250</c:v>
                </c:pt>
                <c:pt idx="540">
                  <c:v>GSX250FRLL9</c:v>
                </c:pt>
                <c:pt idx="541">
                  <c:v>GSX600F</c:v>
                </c:pt>
                <c:pt idx="542">
                  <c:v>GSX650F</c:v>
                </c:pt>
                <c:pt idx="543">
                  <c:v>GSX750F</c:v>
                </c:pt>
                <c:pt idx="544">
                  <c:v>GSX-R1000</c:v>
                </c:pt>
                <c:pt idx="545">
                  <c:v>GSX-R600</c:v>
                </c:pt>
                <c:pt idx="546">
                  <c:v>GT</c:v>
                </c:pt>
                <c:pt idx="547">
                  <c:v>GT DIGGER TRAILER</c:v>
                </c:pt>
                <c:pt idx="548">
                  <c:v>GT PRODUCTS</c:v>
                </c:pt>
                <c:pt idx="549">
                  <c:v>GT TRAILER</c:v>
                </c:pt>
                <c:pt idx="550">
                  <c:v>GT17023</c:v>
                </c:pt>
                <c:pt idx="551">
                  <c:v>GT250</c:v>
                </c:pt>
                <c:pt idx="552">
                  <c:v>GTA-50</c:v>
                </c:pt>
                <c:pt idx="553">
                  <c:v>GTS</c:v>
                </c:pt>
                <c:pt idx="554">
                  <c:v>GV</c:v>
                </c:pt>
                <c:pt idx="555">
                  <c:v>GV250</c:v>
                </c:pt>
                <c:pt idx="556">
                  <c:v>GV650</c:v>
                </c:pt>
                <c:pt idx="557">
                  <c:v>GW250</c:v>
                </c:pt>
                <c:pt idx="558">
                  <c:v>H1</c:v>
                </c:pt>
                <c:pt idx="559">
                  <c:v>H100</c:v>
                </c:pt>
                <c:pt idx="560">
                  <c:v>HALCROW</c:v>
                </c:pt>
                <c:pt idx="561">
                  <c:v>HALF VISTA</c:v>
                </c:pt>
                <c:pt idx="562">
                  <c:v>HANSA CHIPPER</c:v>
                </c:pt>
                <c:pt idx="563">
                  <c:v>HARENG</c:v>
                </c:pt>
                <c:pt idx="564">
                  <c:v>HAULER</c:v>
                </c:pt>
                <c:pt idx="565">
                  <c:v>HAULER 7X4 TIPPING</c:v>
                </c:pt>
                <c:pt idx="566">
                  <c:v>HAYES</c:v>
                </c:pt>
                <c:pt idx="567">
                  <c:v>HEAVEN171H</c:v>
                </c:pt>
                <c:pt idx="568">
                  <c:v>HELLMACK 12X6</c:v>
                </c:pt>
                <c:pt idx="569">
                  <c:v>HELMACK 10X5</c:v>
                </c:pt>
                <c:pt idx="570">
                  <c:v>HELMACK 8X4</c:v>
                </c:pt>
                <c:pt idx="571">
                  <c:v>HELMACK 8X5</c:v>
                </c:pt>
                <c:pt idx="572">
                  <c:v>HI LUX</c:v>
                </c:pt>
                <c:pt idx="573">
                  <c:v>HIACE</c:v>
                </c:pt>
                <c:pt idx="574">
                  <c:v>HIACE 2.4ZL H/B</c:v>
                </c:pt>
                <c:pt idx="575">
                  <c:v>HIACE 2.4ZL MAN</c:v>
                </c:pt>
                <c:pt idx="576">
                  <c:v>HIACE 2.4ZR MAN</c:v>
                </c:pt>
                <c:pt idx="577">
                  <c:v>HIACE 2.4ZR SR5</c:v>
                </c:pt>
                <c:pt idx="578">
                  <c:v>HIGHLANDER</c:v>
                </c:pt>
                <c:pt idx="579">
                  <c:v>HILUX</c:v>
                </c:pt>
                <c:pt idx="580">
                  <c:v>HILUX 2.0</c:v>
                </c:pt>
                <c:pt idx="581">
                  <c:v>HI-LUX 2.4 C/C</c:v>
                </c:pt>
                <c:pt idx="582">
                  <c:v>HILUX 2.4 CAB/C</c:v>
                </c:pt>
                <c:pt idx="583">
                  <c:v>HILUX 2.4 D/C</c:v>
                </c:pt>
                <c:pt idx="584">
                  <c:v>HILUX 2.4 SR5</c:v>
                </c:pt>
                <c:pt idx="585">
                  <c:v>HILUX 2.8 D/C</c:v>
                </c:pt>
                <c:pt idx="586">
                  <c:v>HILUX 4WD</c:v>
                </c:pt>
                <c:pt idx="587">
                  <c:v>HILUX 4WD 2.8</c:v>
                </c:pt>
                <c:pt idx="588">
                  <c:v>HILUX D/CAB</c:v>
                </c:pt>
                <c:pt idx="589">
                  <c:v>HILUX DOUBLECAB</c:v>
                </c:pt>
                <c:pt idx="590">
                  <c:v>HOBBS</c:v>
                </c:pt>
                <c:pt idx="591">
                  <c:v>HOME BUILD</c:v>
                </c:pt>
                <c:pt idx="592">
                  <c:v>HOME BUILT</c:v>
                </c:pt>
                <c:pt idx="593">
                  <c:v>HOME MADE</c:v>
                </c:pt>
                <c:pt idx="594">
                  <c:v>HOMEBUILT</c:v>
                </c:pt>
                <c:pt idx="595">
                  <c:v>HOMEBUILT AFC JETSKI</c:v>
                </c:pt>
                <c:pt idx="596">
                  <c:v>HOMEMADE</c:v>
                </c:pt>
                <c:pt idx="597">
                  <c:v>HORNET</c:v>
                </c:pt>
                <c:pt idx="598">
                  <c:v>HOSKING</c:v>
                </c:pt>
                <c:pt idx="599">
                  <c:v>HOSKING MULTI</c:v>
                </c:pt>
                <c:pt idx="600">
                  <c:v>HOSKING MULTI ROLLER</c:v>
                </c:pt>
                <c:pt idx="601">
                  <c:v>HOSKING V17</c:v>
                </c:pt>
                <c:pt idx="602">
                  <c:v>HS</c:v>
                </c:pt>
                <c:pt idx="603">
                  <c:v>HUMBAUR</c:v>
                </c:pt>
                <c:pt idx="604">
                  <c:v>HUSSIE</c:v>
                </c:pt>
                <c:pt idx="605">
                  <c:v>HYOSUNG SB49M</c:v>
                </c:pt>
                <c:pt idx="606">
                  <c:v>I30</c:v>
                </c:pt>
                <c:pt idx="607">
                  <c:v>I40</c:v>
                </c:pt>
                <c:pt idx="608">
                  <c:v>IFOR WILLIAMS</c:v>
                </c:pt>
                <c:pt idx="609">
                  <c:v>IFOR WILLIAMS CT177</c:v>
                </c:pt>
                <c:pt idx="610">
                  <c:v>IMPREZA</c:v>
                </c:pt>
                <c:pt idx="611">
                  <c:v>INSIGHT</c:v>
                </c:pt>
                <c:pt idx="612">
                  <c:v>INSPIRE</c:v>
                </c:pt>
                <c:pt idx="613">
                  <c:v>INTEGRA</c:v>
                </c:pt>
                <c:pt idx="614">
                  <c:v>IPSUM</c:v>
                </c:pt>
                <c:pt idx="615">
                  <c:v>IS250</c:v>
                </c:pt>
                <c:pt idx="616">
                  <c:v>IS350</c:v>
                </c:pt>
                <c:pt idx="617">
                  <c:v>ISIS</c:v>
                </c:pt>
                <c:pt idx="618">
                  <c:v>IST</c:v>
                </c:pt>
                <c:pt idx="619">
                  <c:v>J1</c:v>
                </c:pt>
                <c:pt idx="620">
                  <c:v>J2S</c:v>
                </c:pt>
                <c:pt idx="621">
                  <c:v>J3</c:v>
                </c:pt>
                <c:pt idx="622">
                  <c:v>JAZZ</c:v>
                </c:pt>
                <c:pt idx="623">
                  <c:v>JET EURO X</c:v>
                </c:pt>
                <c:pt idx="624">
                  <c:v>JET SKI</c:v>
                </c:pt>
                <c:pt idx="625">
                  <c:v>JET4</c:v>
                </c:pt>
                <c:pt idx="626">
                  <c:v>JETSKI</c:v>
                </c:pt>
                <c:pt idx="627">
                  <c:v>JETSKI ACTION LAB</c:v>
                </c:pt>
                <c:pt idx="628">
                  <c:v>JETSKI FACTORYBUILT</c:v>
                </c:pt>
                <c:pt idx="629">
                  <c:v>JEYSKI ACTION LAB</c:v>
                </c:pt>
                <c:pt idx="630">
                  <c:v>JFK JETSKI</c:v>
                </c:pt>
                <c:pt idx="631">
                  <c:v>JII</c:v>
                </c:pt>
                <c:pt idx="632">
                  <c:v>JIMNY</c:v>
                </c:pt>
                <c:pt idx="633">
                  <c:v>JKF JETSKIS</c:v>
                </c:pt>
                <c:pt idx="634">
                  <c:v>JM STAR SUNNY 50</c:v>
                </c:pt>
                <c:pt idx="635">
                  <c:v>JOB MATE 7 X 4</c:v>
                </c:pt>
                <c:pt idx="636">
                  <c:v>JOBMATE</c:v>
                </c:pt>
                <c:pt idx="637">
                  <c:v>JOG</c:v>
                </c:pt>
                <c:pt idx="638">
                  <c:v>JOURNEY</c:v>
                </c:pt>
                <c:pt idx="639">
                  <c:v>JUKE</c:v>
                </c:pt>
                <c:pt idx="640">
                  <c:v>JUNO</c:v>
                </c:pt>
                <c:pt idx="641">
                  <c:v>K 74 SA</c:v>
                </c:pt>
                <c:pt idx="642">
                  <c:v>K64SA</c:v>
                </c:pt>
                <c:pt idx="643">
                  <c:v>K64SE</c:v>
                </c:pt>
                <c:pt idx="644">
                  <c:v>K744T</c:v>
                </c:pt>
                <c:pt idx="645">
                  <c:v>K744X</c:v>
                </c:pt>
                <c:pt idx="646">
                  <c:v>K745A</c:v>
                </c:pt>
                <c:pt idx="647">
                  <c:v>K844T</c:v>
                </c:pt>
                <c:pt idx="648">
                  <c:v>K844X</c:v>
                </c:pt>
                <c:pt idx="649">
                  <c:v>K844XA</c:v>
                </c:pt>
                <c:pt idx="650">
                  <c:v>K855A</c:v>
                </c:pt>
                <c:pt idx="651">
                  <c:v>K85S</c:v>
                </c:pt>
                <c:pt idx="652">
                  <c:v>K85SAT</c:v>
                </c:pt>
                <c:pt idx="653">
                  <c:v>KA</c:v>
                </c:pt>
                <c:pt idx="654">
                  <c:v>KAIAPOI SINGLE</c:v>
                </c:pt>
                <c:pt idx="655">
                  <c:v>KALOS</c:v>
                </c:pt>
                <c:pt idx="656">
                  <c:v>KAROQ</c:v>
                </c:pt>
                <c:pt idx="657">
                  <c:v>KC 126</c:v>
                </c:pt>
                <c:pt idx="658">
                  <c:v>KC105</c:v>
                </c:pt>
                <c:pt idx="659">
                  <c:v>KC106AB</c:v>
                </c:pt>
                <c:pt idx="660">
                  <c:v>KC846</c:v>
                </c:pt>
                <c:pt idx="661">
                  <c:v>KC846SA</c:v>
                </c:pt>
                <c:pt idx="662">
                  <c:v>KC85E</c:v>
                </c:pt>
                <c:pt idx="663">
                  <c:v>KC95</c:v>
                </c:pt>
                <c:pt idx="664">
                  <c:v>KC95EXC</c:v>
                </c:pt>
                <c:pt idx="665">
                  <c:v>KEA</c:v>
                </c:pt>
                <c:pt idx="666">
                  <c:v>KEA KC95</c:v>
                </c:pt>
                <c:pt idx="667">
                  <c:v>KEA MX4</c:v>
                </c:pt>
                <c:pt idx="668">
                  <c:v>KERRICK</c:v>
                </c:pt>
                <c:pt idx="669">
                  <c:v>KEVIN HYDE ENG</c:v>
                </c:pt>
                <c:pt idx="670">
                  <c:v>KING</c:v>
                </c:pt>
                <c:pt idx="671">
                  <c:v>KING QUAD 4X4</c:v>
                </c:pt>
                <c:pt idx="672">
                  <c:v>KINGSWOOD</c:v>
                </c:pt>
                <c:pt idx="673">
                  <c:v>KL</c:v>
                </c:pt>
                <c:pt idx="674">
                  <c:v>KLUGER</c:v>
                </c:pt>
                <c:pt idx="675">
                  <c:v>KLX</c:v>
                </c:pt>
                <c:pt idx="676">
                  <c:v>KUGA</c:v>
                </c:pt>
                <c:pt idx="677">
                  <c:v>L200</c:v>
                </c:pt>
                <c:pt idx="678">
                  <c:v>L200 2.0PET 2WD C/C</c:v>
                </c:pt>
                <c:pt idx="679">
                  <c:v>L200 2.5DSL TBO</c:v>
                </c:pt>
                <c:pt idx="680">
                  <c:v>L200 2.5DSLT 4WD DBL</c:v>
                </c:pt>
                <c:pt idx="681">
                  <c:v>L200 D/CAB</c:v>
                </c:pt>
                <c:pt idx="682">
                  <c:v>L200 SPORT</c:v>
                </c:pt>
                <c:pt idx="683">
                  <c:v>L200 SPORT D/CAB</c:v>
                </c:pt>
                <c:pt idx="684">
                  <c:v>L300</c:v>
                </c:pt>
                <c:pt idx="685">
                  <c:v>LAFESTA</c:v>
                </c:pt>
                <c:pt idx="686">
                  <c:v>LANCER</c:v>
                </c:pt>
                <c:pt idx="687">
                  <c:v>LANCER 1.6 GLXI M SE</c:v>
                </c:pt>
                <c:pt idx="688">
                  <c:v>LAND CRUISER PRADO</c:v>
                </c:pt>
                <c:pt idx="689">
                  <c:v>LANDCRUISER</c:v>
                </c:pt>
                <c:pt idx="690">
                  <c:v>LANDCRUISER PRADO</c:v>
                </c:pt>
                <c:pt idx="691">
                  <c:v>LANTIS</c:v>
                </c:pt>
                <c:pt idx="692">
                  <c:v>LAODER</c:v>
                </c:pt>
                <c:pt idx="693">
                  <c:v>LARGO</c:v>
                </c:pt>
                <c:pt idx="694">
                  <c:v>LASER</c:v>
                </c:pt>
                <c:pt idx="695">
                  <c:v>LASER 1.3XL HATCH</c:v>
                </c:pt>
                <c:pt idx="696">
                  <c:v>LASER 1.6 GLXI 5D</c:v>
                </c:pt>
                <c:pt idx="697">
                  <c:v>LASER 1.6 GLXI 5DOOR</c:v>
                </c:pt>
                <c:pt idx="698">
                  <c:v>LASER GHIA</c:v>
                </c:pt>
                <c:pt idx="699">
                  <c:v>LASER GL</c:v>
                </c:pt>
                <c:pt idx="700">
                  <c:v>LASER GL AUTO</c:v>
                </c:pt>
                <c:pt idx="701">
                  <c:v>LATIO</c:v>
                </c:pt>
                <c:pt idx="702">
                  <c:v>LAUREL</c:v>
                </c:pt>
                <c:pt idx="703">
                  <c:v>LEAF</c:v>
                </c:pt>
                <c:pt idx="704">
                  <c:v>LEGACY</c:v>
                </c:pt>
                <c:pt idx="705">
                  <c:v>LEGEND COUPE 3.2</c:v>
                </c:pt>
                <c:pt idx="706">
                  <c:v>LEGNUM</c:v>
                </c:pt>
                <c:pt idx="707">
                  <c:v>LETS</c:v>
                </c:pt>
                <c:pt idx="708">
                  <c:v>LEVANTE</c:v>
                </c:pt>
                <c:pt idx="709">
                  <c:v>LEVIN</c:v>
                </c:pt>
                <c:pt idx="710">
                  <c:v>LIGERO</c:v>
                </c:pt>
                <c:pt idx="711">
                  <c:v>LIGHT</c:v>
                </c:pt>
                <c:pt idx="712">
                  <c:v>LIKE</c:v>
                </c:pt>
                <c:pt idx="713">
                  <c:v>LINTEX</c:v>
                </c:pt>
                <c:pt idx="714">
                  <c:v>LITEACE</c:v>
                </c:pt>
                <c:pt idx="715">
                  <c:v>LITEWEIGHT TIP</c:v>
                </c:pt>
                <c:pt idx="716">
                  <c:v>LITTLE FELLA 2008</c:v>
                </c:pt>
                <c:pt idx="717">
                  <c:v>LOCAL</c:v>
                </c:pt>
                <c:pt idx="718">
                  <c:v>LOCHIEL</c:v>
                </c:pt>
                <c:pt idx="719">
                  <c:v>LOG SPLITTER</c:v>
                </c:pt>
                <c:pt idx="720">
                  <c:v>LOGO</c:v>
                </c:pt>
                <c:pt idx="721">
                  <c:v>LS650</c:v>
                </c:pt>
                <c:pt idx="722">
                  <c:v>LS650P</c:v>
                </c:pt>
                <c:pt idx="723">
                  <c:v>LUCIDA</c:v>
                </c:pt>
                <c:pt idx="724">
                  <c:v>LUCINO</c:v>
                </c:pt>
                <c:pt idx="725">
                  <c:v>LUNA</c:v>
                </c:pt>
                <c:pt idx="726">
                  <c:v>LUNA DELTA</c:v>
                </c:pt>
                <c:pt idx="727">
                  <c:v>LUNAR</c:v>
                </c:pt>
                <c:pt idx="728">
                  <c:v>LUPO</c:v>
                </c:pt>
                <c:pt idx="729">
                  <c:v>LUTECIA</c:v>
                </c:pt>
                <c:pt idx="730">
                  <c:v>LX</c:v>
                </c:pt>
                <c:pt idx="731">
                  <c:v>M J SINGLE AXLE</c:v>
                </c:pt>
                <c:pt idx="732">
                  <c:v>M J TANDEM AXLE</c:v>
                </c:pt>
                <c:pt idx="733">
                  <c:v>M3</c:v>
                </c:pt>
                <c:pt idx="734">
                  <c:v>M4</c:v>
                </c:pt>
                <c:pt idx="735">
                  <c:v>M5</c:v>
                </c:pt>
                <c:pt idx="736">
                  <c:v>MACKAY</c:v>
                </c:pt>
                <c:pt idx="737">
                  <c:v>MAGNA</c:v>
                </c:pt>
                <c:pt idx="738">
                  <c:v>MAGNA 2.6I GLX M</c:v>
                </c:pt>
                <c:pt idx="739">
                  <c:v>MAINLINE 400</c:v>
                </c:pt>
                <c:pt idx="740">
                  <c:v>MAINLINE TANKER</c:v>
                </c:pt>
                <c:pt idx="741">
                  <c:v>MAJESTY</c:v>
                </c:pt>
                <c:pt idx="742">
                  <c:v>MAKZ</c:v>
                </c:pt>
                <c:pt idx="743">
                  <c:v>MANAWATU ENGINEERING</c:v>
                </c:pt>
                <c:pt idx="744">
                  <c:v>MARKX</c:v>
                </c:pt>
                <c:pt idx="745">
                  <c:v>MARTIN ENGINEERING</c:v>
                </c:pt>
                <c:pt idx="746">
                  <c:v>MAXIMA</c:v>
                </c:pt>
                <c:pt idx="747">
                  <c:v>MAZDA2</c:v>
                </c:pt>
                <c:pt idx="748">
                  <c:v>MAZDA3</c:v>
                </c:pt>
                <c:pt idx="749">
                  <c:v>MAZDA6</c:v>
                </c:pt>
                <c:pt idx="750">
                  <c:v>MCLAY</c:v>
                </c:pt>
                <c:pt idx="751">
                  <c:v>MDAV01</c:v>
                </c:pt>
                <c:pt idx="752">
                  <c:v>METEOR</c:v>
                </c:pt>
                <c:pt idx="753">
                  <c:v>MICRA</c:v>
                </c:pt>
                <c:pt idx="754">
                  <c:v>MINI</c:v>
                </c:pt>
                <c:pt idx="755">
                  <c:v>MIRAGE</c:v>
                </c:pt>
                <c:pt idx="756">
                  <c:v>MISC</c:v>
                </c:pt>
                <c:pt idx="757">
                  <c:v>MISTRAL</c:v>
                </c:pt>
                <c:pt idx="758">
                  <c:v>MK205</c:v>
                </c:pt>
                <c:pt idx="759">
                  <c:v>ML</c:v>
                </c:pt>
                <c:pt idx="760">
                  <c:v>ML270</c:v>
                </c:pt>
                <c:pt idx="761">
                  <c:v>ML320</c:v>
                </c:pt>
                <c:pt idx="762">
                  <c:v>MM INDUSTRIES</c:v>
                </c:pt>
                <c:pt idx="763">
                  <c:v>MOBIL</c:v>
                </c:pt>
                <c:pt idx="764">
                  <c:v>MONARO</c:v>
                </c:pt>
                <c:pt idx="765">
                  <c:v>MONDEO</c:v>
                </c:pt>
                <c:pt idx="766">
                  <c:v>MONOWAY</c:v>
                </c:pt>
                <c:pt idx="767">
                  <c:v>MONSTER</c:v>
                </c:pt>
                <c:pt idx="768">
                  <c:v>MOPED</c:v>
                </c:pt>
                <c:pt idx="769">
                  <c:v>MOTO NZ50</c:v>
                </c:pt>
                <c:pt idx="770">
                  <c:v>MOTORBIKE</c:v>
                </c:pt>
                <c:pt idx="771">
                  <c:v>MOTORCYCLE</c:v>
                </c:pt>
                <c:pt idx="772">
                  <c:v>MOTUS</c:v>
                </c:pt>
                <c:pt idx="773">
                  <c:v>MP3</c:v>
                </c:pt>
                <c:pt idx="774">
                  <c:v>MPV</c:v>
                </c:pt>
                <c:pt idx="775">
                  <c:v>MSC 7X4</c:v>
                </c:pt>
                <c:pt idx="776">
                  <c:v>MT-03</c:v>
                </c:pt>
                <c:pt idx="777">
                  <c:v>MT03LA</c:v>
                </c:pt>
                <c:pt idx="778">
                  <c:v>MT-07</c:v>
                </c:pt>
                <c:pt idx="779">
                  <c:v>MTM850A</c:v>
                </c:pt>
                <c:pt idx="780">
                  <c:v>MU</c:v>
                </c:pt>
                <c:pt idx="781">
                  <c:v>MUDGEWAY</c:v>
                </c:pt>
                <c:pt idx="782">
                  <c:v>MUDGWAY</c:v>
                </c:pt>
                <c:pt idx="783">
                  <c:v>MURANO</c:v>
                </c:pt>
                <c:pt idx="784">
                  <c:v>MU-X</c:v>
                </c:pt>
                <c:pt idx="785">
                  <c:v>MW</c:v>
                </c:pt>
                <c:pt idx="786">
                  <c:v>MX5</c:v>
                </c:pt>
                <c:pt idx="787">
                  <c:v>MX-5</c:v>
                </c:pt>
                <c:pt idx="788">
                  <c:v>MX5 ROADSTER</c:v>
                </c:pt>
                <c:pt idx="789">
                  <c:v>N SERIES</c:v>
                </c:pt>
                <c:pt idx="790">
                  <c:v>N SERIES 100P</c:v>
                </c:pt>
                <c:pt idx="791">
                  <c:v>N0915</c:v>
                </c:pt>
                <c:pt idx="792">
                  <c:v>NAKED 50</c:v>
                </c:pt>
                <c:pt idx="793">
                  <c:v>NAVARA</c:v>
                </c:pt>
                <c:pt idx="794">
                  <c:v>NAVARA 4WD</c:v>
                </c:pt>
                <c:pt idx="795">
                  <c:v>NBC</c:v>
                </c:pt>
                <c:pt idx="796">
                  <c:v>NIGHT ROD</c:v>
                </c:pt>
                <c:pt idx="797">
                  <c:v>NINJA</c:v>
                </c:pt>
                <c:pt idx="798">
                  <c:v>NITRO</c:v>
                </c:pt>
                <c:pt idx="799">
                  <c:v>NIU</c:v>
                </c:pt>
                <c:pt idx="800">
                  <c:v>NKR250</c:v>
                </c:pt>
                <c:pt idx="801">
                  <c:v>NOTE</c:v>
                </c:pt>
                <c:pt idx="802">
                  <c:v>NPR</c:v>
                </c:pt>
                <c:pt idx="803">
                  <c:v>NQI</c:v>
                </c:pt>
                <c:pt idx="804">
                  <c:v>NQR</c:v>
                </c:pt>
                <c:pt idx="805">
                  <c:v>NSC</c:v>
                </c:pt>
                <c:pt idx="806">
                  <c:v>NV200</c:v>
                </c:pt>
                <c:pt idx="807">
                  <c:v>NVS</c:v>
                </c:pt>
                <c:pt idx="808">
                  <c:v>NVS50</c:v>
                </c:pt>
                <c:pt idx="809">
                  <c:v>NYMIC</c:v>
                </c:pt>
                <c:pt idx="810">
                  <c:v>ODYSSEY</c:v>
                </c:pt>
                <c:pt idx="811">
                  <c:v>OLEARY</c:v>
                </c:pt>
                <c:pt idx="812">
                  <c:v>OLEARY 1 AXLE</c:v>
                </c:pt>
                <c:pt idx="813">
                  <c:v>OLEARY 8 X 5</c:v>
                </c:pt>
                <c:pt idx="814">
                  <c:v>ONE</c:v>
                </c:pt>
                <c:pt idx="815">
                  <c:v>OPA</c:v>
                </c:pt>
                <c:pt idx="816">
                  <c:v>ORION SCOOTER</c:v>
                </c:pt>
                <c:pt idx="817">
                  <c:v>OTHER COMMERCIAL TRA</c:v>
                </c:pt>
                <c:pt idx="818">
                  <c:v>OTTO</c:v>
                </c:pt>
                <c:pt idx="819">
                  <c:v>OUTBACK</c:v>
                </c:pt>
                <c:pt idx="820">
                  <c:v>OUTBACK BOATS FT470</c:v>
                </c:pt>
                <c:pt idx="821">
                  <c:v>OUTLANDER</c:v>
                </c:pt>
                <c:pt idx="822">
                  <c:v>OUTPOST 10X6</c:v>
                </c:pt>
                <c:pt idx="823">
                  <c:v>OWNBUILT</c:v>
                </c:pt>
                <c:pt idx="824">
                  <c:v>P.S.</c:v>
                </c:pt>
                <c:pt idx="825">
                  <c:v>PAJERO</c:v>
                </c:pt>
                <c:pt idx="826">
                  <c:v>PAJERO SPORT</c:v>
                </c:pt>
                <c:pt idx="827">
                  <c:v>PAL</c:v>
                </c:pt>
                <c:pt idx="828">
                  <c:v>PANTERA</c:v>
                </c:pt>
                <c:pt idx="829">
                  <c:v>PASSAT</c:v>
                </c:pt>
                <c:pt idx="830">
                  <c:v>PASSO</c:v>
                </c:pt>
                <c:pt idx="831">
                  <c:v>PATROL</c:v>
                </c:pt>
                <c:pt idx="832">
                  <c:v>PEGASO</c:v>
                </c:pt>
                <c:pt idx="833">
                  <c:v>PEGEANT S7 LOIRE</c:v>
                </c:pt>
                <c:pt idx="834">
                  <c:v>PIAGGIO</c:v>
                </c:pt>
                <c:pt idx="835">
                  <c:v>PIONEER</c:v>
                </c:pt>
                <c:pt idx="836">
                  <c:v>PIONEER 500</c:v>
                </c:pt>
                <c:pt idx="837">
                  <c:v>PL27084 ACCESS</c:v>
                </c:pt>
                <c:pt idx="838">
                  <c:v>PLATZ</c:v>
                </c:pt>
                <c:pt idx="839">
                  <c:v>PMTRAILER</c:v>
                </c:pt>
                <c:pt idx="840">
                  <c:v>PMX</c:v>
                </c:pt>
                <c:pt idx="841">
                  <c:v>POLO</c:v>
                </c:pt>
                <c:pt idx="842">
                  <c:v>PORTE</c:v>
                </c:pt>
                <c:pt idx="843">
                  <c:v>PRADO</c:v>
                </c:pt>
                <c:pt idx="844">
                  <c:v>PRATTLEY</c:v>
                </c:pt>
                <c:pt idx="845">
                  <c:v>PREGIO</c:v>
                </c:pt>
                <c:pt idx="846">
                  <c:v>PRELUDE</c:v>
                </c:pt>
                <c:pt idx="847">
                  <c:v>PREMACY</c:v>
                </c:pt>
                <c:pt idx="848">
                  <c:v>PREMIER 430</c:v>
                </c:pt>
                <c:pt idx="849">
                  <c:v>PRESAGE</c:v>
                </c:pt>
                <c:pt idx="850">
                  <c:v>PRESCOT</c:v>
                </c:pt>
                <c:pt idx="851">
                  <c:v>PRESCOT TANDEM WHEEL</c:v>
                </c:pt>
                <c:pt idx="852">
                  <c:v>PRESCOTT</c:v>
                </c:pt>
                <c:pt idx="853">
                  <c:v>PREVIA</c:v>
                </c:pt>
                <c:pt idx="854">
                  <c:v>PRIDE</c:v>
                </c:pt>
                <c:pt idx="855">
                  <c:v>PRIMAVERA</c:v>
                </c:pt>
                <c:pt idx="856">
                  <c:v>PRIMERA</c:v>
                </c:pt>
                <c:pt idx="857">
                  <c:v>PRIUS</c:v>
                </c:pt>
                <c:pt idx="858">
                  <c:v>PRO AUTO</c:v>
                </c:pt>
                <c:pt idx="859">
                  <c:v>PRO COMMERCIAL</c:v>
                </c:pt>
                <c:pt idx="860">
                  <c:v>PROBOX</c:v>
                </c:pt>
                <c:pt idx="861">
                  <c:v>PROCEED</c:v>
                </c:pt>
                <c:pt idx="862">
                  <c:v>PT CRUISER</c:v>
                </c:pt>
                <c:pt idx="863">
                  <c:v>PULSAR</c:v>
                </c:pt>
                <c:pt idx="864">
                  <c:v>PX</c:v>
                </c:pt>
                <c:pt idx="865">
                  <c:v>Q5</c:v>
                </c:pt>
                <c:pt idx="866">
                  <c:v>Q7</c:v>
                </c:pt>
                <c:pt idx="867">
                  <c:v>RACEWELL</c:v>
                </c:pt>
                <c:pt idx="868">
                  <c:v>RACTIS</c:v>
                </c:pt>
                <c:pt idx="869">
                  <c:v>RANGE ROVER</c:v>
                </c:pt>
                <c:pt idx="870">
                  <c:v>RANGER</c:v>
                </c:pt>
                <c:pt idx="871">
                  <c:v>RAUM</c:v>
                </c:pt>
                <c:pt idx="872">
                  <c:v>RAV4</c:v>
                </c:pt>
                <c:pt idx="873">
                  <c:v>RB</c:v>
                </c:pt>
                <c:pt idx="874">
                  <c:v>RC</c:v>
                </c:pt>
                <c:pt idx="875">
                  <c:v>RED RUNNER H/B</c:v>
                </c:pt>
                <c:pt idx="876">
                  <c:v>REGIUS</c:v>
                </c:pt>
                <c:pt idx="877">
                  <c:v>REGULUS</c:v>
                </c:pt>
                <c:pt idx="878">
                  <c:v>REID</c:v>
                </c:pt>
                <c:pt idx="879">
                  <c:v>RENEGADE</c:v>
                </c:pt>
                <c:pt idx="880">
                  <c:v>REVUE</c:v>
                </c:pt>
                <c:pt idx="881">
                  <c:v>REXTON</c:v>
                </c:pt>
                <c:pt idx="882">
                  <c:v>RIVIERA 482</c:v>
                </c:pt>
                <c:pt idx="883">
                  <c:v>RMZ250</c:v>
                </c:pt>
                <c:pt idx="884">
                  <c:v>ROAD CHIEF</c:v>
                </c:pt>
                <c:pt idx="885">
                  <c:v>ROAD CHIEF TR74CS/1</c:v>
                </c:pt>
                <c:pt idx="886">
                  <c:v>ROAD TRACER 50</c:v>
                </c:pt>
                <c:pt idx="887">
                  <c:v>ROADCHEF</c:v>
                </c:pt>
                <c:pt idx="888">
                  <c:v>ROADCHIEF</c:v>
                </c:pt>
                <c:pt idx="889">
                  <c:v>ROADCHIEF 8X5</c:v>
                </c:pt>
                <c:pt idx="890">
                  <c:v>ROADLINE</c:v>
                </c:pt>
                <c:pt idx="891">
                  <c:v>ROADSTER</c:v>
                </c:pt>
                <c:pt idx="892">
                  <c:v>ROCKET III</c:v>
                </c:pt>
                <c:pt idx="893">
                  <c:v>ROCKY</c:v>
                </c:pt>
                <c:pt idx="894">
                  <c:v>RODEO</c:v>
                </c:pt>
                <c:pt idx="895">
                  <c:v>RODEO 4X2</c:v>
                </c:pt>
                <c:pt idx="896">
                  <c:v>RODEO 4X4</c:v>
                </c:pt>
                <c:pt idx="897">
                  <c:v>ROMA</c:v>
                </c:pt>
                <c:pt idx="898">
                  <c:v>ROOFLINE</c:v>
                </c:pt>
                <c:pt idx="899">
                  <c:v>ROYALE 6</c:v>
                </c:pt>
                <c:pt idx="900">
                  <c:v>RS4</c:v>
                </c:pt>
                <c:pt idx="901">
                  <c:v>RS5</c:v>
                </c:pt>
                <c:pt idx="902">
                  <c:v>RSKF1F27.9</c:v>
                </c:pt>
                <c:pt idx="903">
                  <c:v>RSV</c:v>
                </c:pt>
                <c:pt idx="904">
                  <c:v>RUGGER</c:v>
                </c:pt>
                <c:pt idx="905">
                  <c:v>RVR</c:v>
                </c:pt>
                <c:pt idx="906">
                  <c:v>RX</c:v>
                </c:pt>
                <c:pt idx="907">
                  <c:v>RX8</c:v>
                </c:pt>
                <c:pt idx="908">
                  <c:v>RX-8</c:v>
                </c:pt>
                <c:pt idx="909">
                  <c:v>S</c:v>
                </c:pt>
                <c:pt idx="910">
                  <c:v>S3</c:v>
                </c:pt>
                <c:pt idx="911">
                  <c:v>S4</c:v>
                </c:pt>
                <c:pt idx="912">
                  <c:v>S40</c:v>
                </c:pt>
                <c:pt idx="913">
                  <c:v>S80</c:v>
                </c:pt>
                <c:pt idx="914">
                  <c:v>SAFARI</c:v>
                </c:pt>
                <c:pt idx="915">
                  <c:v>SAFARI GRAND ROAD</c:v>
                </c:pt>
                <c:pt idx="916">
                  <c:v>SAFARI GRANROAD</c:v>
                </c:pt>
                <c:pt idx="917">
                  <c:v>SANTA FE</c:v>
                </c:pt>
                <c:pt idx="918">
                  <c:v>SBSK339C</c:v>
                </c:pt>
                <c:pt idx="919">
                  <c:v>S-CARGO</c:v>
                </c:pt>
                <c:pt idx="920">
                  <c:v>SCEPTER</c:v>
                </c:pt>
                <c:pt idx="921">
                  <c:v>SCV</c:v>
                </c:pt>
                <c:pt idx="922">
                  <c:v>SEDCO</c:v>
                </c:pt>
                <c:pt idx="923">
                  <c:v>SENTIA</c:v>
                </c:pt>
                <c:pt idx="924">
                  <c:v>SENTRA</c:v>
                </c:pt>
                <c:pt idx="925">
                  <c:v>SERENA</c:v>
                </c:pt>
                <c:pt idx="926">
                  <c:v>SF50</c:v>
                </c:pt>
                <c:pt idx="927">
                  <c:v>SF535</c:v>
                </c:pt>
                <c:pt idx="928">
                  <c:v>SF650</c:v>
                </c:pt>
                <c:pt idx="929">
                  <c:v>SFX</c:v>
                </c:pt>
                <c:pt idx="930">
                  <c:v>SHENKE</c:v>
                </c:pt>
                <c:pt idx="931">
                  <c:v>SHIFTER 3.1</c:v>
                </c:pt>
                <c:pt idx="932">
                  <c:v>SHUTTLE</c:v>
                </c:pt>
                <c:pt idx="933">
                  <c:v>SIENTA</c:v>
                </c:pt>
                <c:pt idx="934">
                  <c:v>SILVERADO</c:v>
                </c:pt>
                <c:pt idx="935">
                  <c:v>SILVIA</c:v>
                </c:pt>
                <c:pt idx="936">
                  <c:v>SINGLE AXLE</c:v>
                </c:pt>
                <c:pt idx="937">
                  <c:v>SINGLE AXLE 7X4</c:v>
                </c:pt>
                <c:pt idx="938">
                  <c:v>SIRION</c:v>
                </c:pt>
                <c:pt idx="939">
                  <c:v>SJ125</c:v>
                </c:pt>
                <c:pt idx="940">
                  <c:v>SJ50QT</c:v>
                </c:pt>
                <c:pt idx="941">
                  <c:v>SK410</c:v>
                </c:pt>
                <c:pt idx="942">
                  <c:v>SKYLINE</c:v>
                </c:pt>
                <c:pt idx="943">
                  <c:v>SLOAN</c:v>
                </c:pt>
                <c:pt idx="944">
                  <c:v>SMASH PALACE</c:v>
                </c:pt>
                <c:pt idx="945">
                  <c:v>SOFTAIL</c:v>
                </c:pt>
                <c:pt idx="946">
                  <c:v>SOLANA</c:v>
                </c:pt>
                <c:pt idx="947">
                  <c:v>SONATA</c:v>
                </c:pt>
                <c:pt idx="948">
                  <c:v>SORENTO</c:v>
                </c:pt>
                <c:pt idx="949">
                  <c:v>SPACE CAB</c:v>
                </c:pt>
                <c:pt idx="950">
                  <c:v>SPACEE 2000</c:v>
                </c:pt>
                <c:pt idx="951">
                  <c:v>SPACIO</c:v>
                </c:pt>
                <c:pt idx="952">
                  <c:v>SPEED TRIPLE</c:v>
                </c:pt>
                <c:pt idx="953">
                  <c:v>SPEED TWIN</c:v>
                </c:pt>
                <c:pt idx="954">
                  <c:v>SPEEDMASTER</c:v>
                </c:pt>
                <c:pt idx="955">
                  <c:v>SPEEDTRIPLE</c:v>
                </c:pt>
                <c:pt idx="956">
                  <c:v>SPORTIQUE</c:v>
                </c:pt>
                <c:pt idx="957">
                  <c:v>SPORTLINE</c:v>
                </c:pt>
                <c:pt idx="958">
                  <c:v>SPORTLINE 610 HT</c:v>
                </c:pt>
                <c:pt idx="959">
                  <c:v>SPORTSTER</c:v>
                </c:pt>
                <c:pt idx="960">
                  <c:v>SPRINT</c:v>
                </c:pt>
                <c:pt idx="961">
                  <c:v>SPRINTER</c:v>
                </c:pt>
                <c:pt idx="962">
                  <c:v>SR</c:v>
                </c:pt>
                <c:pt idx="963">
                  <c:v>SR MOTARD</c:v>
                </c:pt>
                <c:pt idx="964">
                  <c:v>ST4</c:v>
                </c:pt>
                <c:pt idx="965">
                  <c:v>STARCRAFT</c:v>
                </c:pt>
                <c:pt idx="966">
                  <c:v>STARLET</c:v>
                </c:pt>
                <c:pt idx="967">
                  <c:v>STEELBRO</c:v>
                </c:pt>
                <c:pt idx="968">
                  <c:v>STERLING</c:v>
                </c:pt>
                <c:pt idx="969">
                  <c:v>STREAM</c:v>
                </c:pt>
                <c:pt idx="970">
                  <c:v>STREET</c:v>
                </c:pt>
                <c:pt idx="971">
                  <c:v>STREET MAGIC TR50 8</c:v>
                </c:pt>
                <c:pt idx="972">
                  <c:v>STREETFIGHTER</c:v>
                </c:pt>
                <c:pt idx="973">
                  <c:v>STS</c:v>
                </c:pt>
                <c:pt idx="974">
                  <c:v>STX</c:v>
                </c:pt>
                <c:pt idx="975">
                  <c:v>SULLAIR 185</c:v>
                </c:pt>
                <c:pt idx="976">
                  <c:v>SUNNY</c:v>
                </c:pt>
                <c:pt idx="977">
                  <c:v>SUPERDUKE</c:v>
                </c:pt>
                <c:pt idx="978">
                  <c:v>SURF</c:v>
                </c:pt>
                <c:pt idx="979">
                  <c:v>SV1000S</c:v>
                </c:pt>
                <c:pt idx="980">
                  <c:v>SV650S</c:v>
                </c:pt>
                <c:pt idx="981">
                  <c:v>SV650UA</c:v>
                </c:pt>
                <c:pt idx="982">
                  <c:v>SWIFT</c:v>
                </c:pt>
                <c:pt idx="983">
                  <c:v>SWIFT CHALLENGER 570</c:v>
                </c:pt>
                <c:pt idx="984">
                  <c:v>SWIFT CHARISMA 230</c:v>
                </c:pt>
                <c:pt idx="985">
                  <c:v>SX4</c:v>
                </c:pt>
                <c:pt idx="986">
                  <c:v>SXV</c:v>
                </c:pt>
                <c:pt idx="987">
                  <c:v>T D ENGINEERING</c:v>
                </c:pt>
                <c:pt idx="988">
                  <c:v>TAMDEM</c:v>
                </c:pt>
                <c:pt idx="989">
                  <c:v>TANDAM</c:v>
                </c:pt>
                <c:pt idx="990">
                  <c:v>TANDEM</c:v>
                </c:pt>
                <c:pt idx="991">
                  <c:v>TANDEM FLAT DECK</c:v>
                </c:pt>
                <c:pt idx="992">
                  <c:v>TANDEM TRAILER</c:v>
                </c:pt>
                <c:pt idx="993">
                  <c:v>TANK</c:v>
                </c:pt>
                <c:pt idx="994">
                  <c:v>TAOTAO</c:v>
                </c:pt>
                <c:pt idx="995">
                  <c:v>TAPO</c:v>
                </c:pt>
                <c:pt idx="996">
                  <c:v>TARRACO</c:v>
                </c:pt>
                <c:pt idx="997">
                  <c:v>TASMAN8X5TB</c:v>
                </c:pt>
                <c:pt idx="998">
                  <c:v>TB216</c:v>
                </c:pt>
                <c:pt idx="999">
                  <c:v>TBS</c:v>
                </c:pt>
                <c:pt idx="1000">
                  <c:v>TEANA</c:v>
                </c:pt>
                <c:pt idx="1001">
                  <c:v>TELSTAR</c:v>
                </c:pt>
                <c:pt idx="1002">
                  <c:v>TELSTAR GHIA</c:v>
                </c:pt>
                <c:pt idx="1003">
                  <c:v>TERCEL</c:v>
                </c:pt>
                <c:pt idx="1004">
                  <c:v>TERRANO</c:v>
                </c:pt>
                <c:pt idx="1005">
                  <c:v>TERRITORY</c:v>
                </c:pt>
                <c:pt idx="1006">
                  <c:v>TGB PALIO</c:v>
                </c:pt>
                <c:pt idx="1007">
                  <c:v>THOR</c:v>
                </c:pt>
                <c:pt idx="1008">
                  <c:v>THUNDERBIRD</c:v>
                </c:pt>
                <c:pt idx="1009">
                  <c:v>TIGUAN</c:v>
                </c:pt>
                <c:pt idx="1010">
                  <c:v>TIIDA</c:v>
                </c:pt>
                <c:pt idx="1011">
                  <c:v>TILTING FLAT DECK</c:v>
                </c:pt>
                <c:pt idx="1012">
                  <c:v>TIPPER</c:v>
                </c:pt>
                <c:pt idx="1013">
                  <c:v>TITAN</c:v>
                </c:pt>
                <c:pt idx="1014">
                  <c:v>TL</c:v>
                </c:pt>
                <c:pt idx="1015">
                  <c:v>TNT</c:v>
                </c:pt>
                <c:pt idx="1016">
                  <c:v>TODAY</c:v>
                </c:pt>
                <c:pt idx="1017">
                  <c:v>TODAY 50</c:v>
                </c:pt>
                <c:pt idx="1018">
                  <c:v>TOP GEAR</c:v>
                </c:pt>
                <c:pt idx="1019">
                  <c:v>TORNEO</c:v>
                </c:pt>
                <c:pt idx="1020">
                  <c:v>TOTAL POWER</c:v>
                </c:pt>
                <c:pt idx="1021">
                  <c:v>TOUAREG</c:v>
                </c:pt>
                <c:pt idx="1022">
                  <c:v>TOURING</c:v>
                </c:pt>
                <c:pt idx="1023">
                  <c:v>TOWNACE</c:v>
                </c:pt>
                <c:pt idx="1024">
                  <c:v>TOYOACE</c:v>
                </c:pt>
                <c:pt idx="1025">
                  <c:v>TPM</c:v>
                </c:pt>
                <c:pt idx="1026">
                  <c:v>TRADE WELLSIDE</c:v>
                </c:pt>
                <c:pt idx="1027">
                  <c:v>TRADER</c:v>
                </c:pt>
                <c:pt idx="1028">
                  <c:v>TRADETESTED 7 X 4</c:v>
                </c:pt>
                <c:pt idx="1029">
                  <c:v>TRAILER</c:v>
                </c:pt>
                <c:pt idx="1030">
                  <c:v>TRAILER 8 X 4</c:v>
                </c:pt>
                <c:pt idx="1031">
                  <c:v>TRAILER 8X4</c:v>
                </c:pt>
                <c:pt idx="1032">
                  <c:v>TRAILER PRO</c:v>
                </c:pt>
                <c:pt idx="1033">
                  <c:v>TRAILER WORLD 10X6</c:v>
                </c:pt>
                <c:pt idx="1034">
                  <c:v>TRAILER WORX</c:v>
                </c:pt>
                <c:pt idx="1035">
                  <c:v>TRAILER8X4</c:v>
                </c:pt>
                <c:pt idx="1036">
                  <c:v>TRAILERWAY</c:v>
                </c:pt>
                <c:pt idx="1037">
                  <c:v>TRAILERWORLD 9X5 HSB</c:v>
                </c:pt>
                <c:pt idx="1038">
                  <c:v>TRAILPRO</c:v>
                </c:pt>
                <c:pt idx="1039">
                  <c:v>TRAILUX TRAILER</c:v>
                </c:pt>
                <c:pt idx="1040">
                  <c:v>TRANSIT</c:v>
                </c:pt>
                <c:pt idx="1041">
                  <c:v>TRANSIT 190 DIESE</c:v>
                </c:pt>
                <c:pt idx="1042">
                  <c:v>TRANSPORT MGE</c:v>
                </c:pt>
                <c:pt idx="1043">
                  <c:v>TRANSPORTE GT PRODCU</c:v>
                </c:pt>
                <c:pt idx="1044">
                  <c:v>TRANSPORTER</c:v>
                </c:pt>
                <c:pt idx="1045">
                  <c:v>TRAYLA</c:v>
                </c:pt>
                <c:pt idx="1046">
                  <c:v>TRIBECA</c:v>
                </c:pt>
                <c:pt idx="1047">
                  <c:v>TRIBUTE</c:v>
                </c:pt>
                <c:pt idx="1048">
                  <c:v>TRITON</c:v>
                </c:pt>
                <c:pt idx="1049">
                  <c:v>TRUENO</c:v>
                </c:pt>
                <c:pt idx="1050">
                  <c:v>TRX500FM</c:v>
                </c:pt>
                <c:pt idx="1051">
                  <c:v>TRX520FW2M</c:v>
                </c:pt>
                <c:pt idx="1052">
                  <c:v>TT</c:v>
                </c:pt>
                <c:pt idx="1053">
                  <c:v>TTR125</c:v>
                </c:pt>
                <c:pt idx="1054">
                  <c:v>TUCSON</c:v>
                </c:pt>
                <c:pt idx="1055">
                  <c:v>TUFF</c:v>
                </c:pt>
                <c:pt idx="1056">
                  <c:v>TUI</c:v>
                </c:pt>
                <c:pt idx="1057">
                  <c:v>TUI TRAILERS</c:v>
                </c:pt>
                <c:pt idx="1058">
                  <c:v>TUNLAND</c:v>
                </c:pt>
                <c:pt idx="1059">
                  <c:v>TUONO</c:v>
                </c:pt>
                <c:pt idx="1060">
                  <c:v>TWIN JETSKI</c:v>
                </c:pt>
                <c:pt idx="1061">
                  <c:v>UK</c:v>
                </c:pt>
                <c:pt idx="1062">
                  <c:v>UNBRAKED TANDEM</c:v>
                </c:pt>
                <c:pt idx="1063">
                  <c:v>UTBT</c:v>
                </c:pt>
                <c:pt idx="1064">
                  <c:v>UTE</c:v>
                </c:pt>
                <c:pt idx="1065">
                  <c:v>UTILITY</c:v>
                </c:pt>
                <c:pt idx="1066">
                  <c:v>UZ</c:v>
                </c:pt>
                <c:pt idx="1067">
                  <c:v>UZ50</c:v>
                </c:pt>
                <c:pt idx="1068">
                  <c:v>V12 HU</c:v>
                </c:pt>
                <c:pt idx="1069">
                  <c:v>V200</c:v>
                </c:pt>
                <c:pt idx="1070">
                  <c:v>V240</c:v>
                </c:pt>
                <c:pt idx="1071">
                  <c:v>V3000</c:v>
                </c:pt>
                <c:pt idx="1072">
                  <c:v>V50</c:v>
                </c:pt>
                <c:pt idx="1073">
                  <c:v>V76</c:v>
                </c:pt>
                <c:pt idx="1074">
                  <c:v>VALTRA N92</c:v>
                </c:pt>
                <c:pt idx="1075">
                  <c:v>VANETTE</c:v>
                </c:pt>
                <c:pt idx="1076">
                  <c:v>VANGUARD</c:v>
                </c:pt>
                <c:pt idx="1077">
                  <c:v>VCV50</c:v>
                </c:pt>
                <c:pt idx="1078">
                  <c:v>VEGAS</c:v>
                </c:pt>
                <c:pt idx="1079">
                  <c:v>VENUS 50</c:v>
                </c:pt>
                <c:pt idx="1080">
                  <c:v>VERDE</c:v>
                </c:pt>
                <c:pt idx="1081">
                  <c:v>VESPA</c:v>
                </c:pt>
                <c:pt idx="1082">
                  <c:v>VESPA ET2 50</c:v>
                </c:pt>
                <c:pt idx="1083">
                  <c:v>VINO</c:v>
                </c:pt>
                <c:pt idx="1084">
                  <c:v>VITARA</c:v>
                </c:pt>
                <c:pt idx="1085">
                  <c:v>VITO</c:v>
                </c:pt>
                <c:pt idx="1086">
                  <c:v>VITZ</c:v>
                </c:pt>
                <c:pt idx="1087">
                  <c:v>VIVA</c:v>
                </c:pt>
                <c:pt idx="1088">
                  <c:v>VIVA CITYMASTER</c:v>
                </c:pt>
                <c:pt idx="1089">
                  <c:v>VL250</c:v>
                </c:pt>
                <c:pt idx="1090">
                  <c:v>VL800</c:v>
                </c:pt>
                <c:pt idx="1091">
                  <c:v>VMOTO MILAN</c:v>
                </c:pt>
                <c:pt idx="1092">
                  <c:v>VN</c:v>
                </c:pt>
                <c:pt idx="1093">
                  <c:v>VOXY</c:v>
                </c:pt>
                <c:pt idx="1094">
                  <c:v>VOYAGER</c:v>
                </c:pt>
                <c:pt idx="1095">
                  <c:v>VOYAGER A16M</c:v>
                </c:pt>
                <c:pt idx="1096">
                  <c:v>V-ROD</c:v>
                </c:pt>
                <c:pt idx="1097">
                  <c:v>VRSCDX</c:v>
                </c:pt>
                <c:pt idx="1098">
                  <c:v>VS UTILITY</c:v>
                </c:pt>
                <c:pt idx="1099">
                  <c:v>VT</c:v>
                </c:pt>
                <c:pt idx="1100">
                  <c:v>VT COMMODORE</c:v>
                </c:pt>
                <c:pt idx="1101">
                  <c:v>VU UTILITY</c:v>
                </c:pt>
                <c:pt idx="1102">
                  <c:v>VULCAN</c:v>
                </c:pt>
                <c:pt idx="1103">
                  <c:v>VULCAN C8X5T</c:v>
                </c:pt>
                <c:pt idx="1104">
                  <c:v>VX COMMODORE</c:v>
                </c:pt>
                <c:pt idx="1105">
                  <c:v>VY COMMODORE</c:v>
                </c:pt>
                <c:pt idx="1106">
                  <c:v>VZ800</c:v>
                </c:pt>
                <c:pt idx="1107">
                  <c:v>WAGON R</c:v>
                </c:pt>
                <c:pt idx="1108">
                  <c:v>WATERCRAFT</c:v>
                </c:pt>
                <c:pt idx="1109">
                  <c:v>WAVERUNNER</c:v>
                </c:pt>
                <c:pt idx="1110">
                  <c:v>WELLSIDE</c:v>
                </c:pt>
                <c:pt idx="1111">
                  <c:v>WELLSIDE 12</c:v>
                </c:pt>
                <c:pt idx="1112">
                  <c:v>WEST PLAINS ENG</c:v>
                </c:pt>
                <c:pt idx="1113">
                  <c:v>WILL</c:v>
                </c:pt>
                <c:pt idx="1114">
                  <c:v>WILPRO</c:v>
                </c:pt>
                <c:pt idx="1115">
                  <c:v>WINGROAD</c:v>
                </c:pt>
                <c:pt idx="1116">
                  <c:v>WIRECO BUILT</c:v>
                </c:pt>
                <c:pt idx="1117">
                  <c:v>WISH</c:v>
                </c:pt>
                <c:pt idx="1118">
                  <c:v>WIZARD</c:v>
                </c:pt>
                <c:pt idx="1119">
                  <c:v>WR</c:v>
                </c:pt>
                <c:pt idx="1120">
                  <c:v>WR250</c:v>
                </c:pt>
                <c:pt idx="1121">
                  <c:v>WRANGLER</c:v>
                </c:pt>
                <c:pt idx="1122">
                  <c:v>WRX</c:v>
                </c:pt>
                <c:pt idx="1123">
                  <c:v>WW</c:v>
                </c:pt>
                <c:pt idx="1124">
                  <c:v>X1 SDRIVE20D</c:v>
                </c:pt>
                <c:pt idx="1125">
                  <c:v>X3</c:v>
                </c:pt>
                <c:pt idx="1126">
                  <c:v>X5</c:v>
                </c:pt>
                <c:pt idx="1127">
                  <c:v>XAS136</c:v>
                </c:pt>
                <c:pt idx="1128">
                  <c:v>XAS48XD ROAD COMPRES</c:v>
                </c:pt>
                <c:pt idx="1129">
                  <c:v>XB12R</c:v>
                </c:pt>
                <c:pt idx="1130">
                  <c:v>X-CLASS</c:v>
                </c:pt>
                <c:pt idx="1131">
                  <c:v>XF</c:v>
                </c:pt>
                <c:pt idx="1132">
                  <c:v>XJ6</c:v>
                </c:pt>
                <c:pt idx="1133">
                  <c:v>XJR</c:v>
                </c:pt>
                <c:pt idx="1134">
                  <c:v>XL</c:v>
                </c:pt>
                <c:pt idx="1135">
                  <c:v>XL250</c:v>
                </c:pt>
                <c:pt idx="1136">
                  <c:v>XL250S</c:v>
                </c:pt>
                <c:pt idx="1137">
                  <c:v>XLT ECONOVAN</c:v>
                </c:pt>
                <c:pt idx="1138">
                  <c:v>XP560E</c:v>
                </c:pt>
                <c:pt idx="1139">
                  <c:v>XPLORE 452</c:v>
                </c:pt>
                <c:pt idx="1140">
                  <c:v>XR</c:v>
                </c:pt>
                <c:pt idx="1141">
                  <c:v>XT</c:v>
                </c:pt>
                <c:pt idx="1142">
                  <c:v>XT250L</c:v>
                </c:pt>
                <c:pt idx="1143">
                  <c:v>X-TRAIL</c:v>
                </c:pt>
                <c:pt idx="1144">
                  <c:v>X-TYPE</c:v>
                </c:pt>
                <c:pt idx="1145">
                  <c:v>XTZ660BG</c:v>
                </c:pt>
                <c:pt idx="1146">
                  <c:v>XUV</c:v>
                </c:pt>
                <c:pt idx="1147">
                  <c:v>XV250G</c:v>
                </c:pt>
                <c:pt idx="1148">
                  <c:v>XV250SL</c:v>
                </c:pt>
                <c:pt idx="1149">
                  <c:v>YAMAHA VXR</c:v>
                </c:pt>
                <c:pt idx="1150">
                  <c:v>YARIS</c:v>
                </c:pt>
                <c:pt idx="1151">
                  <c:v>YB50QT-3</c:v>
                </c:pt>
                <c:pt idx="1152">
                  <c:v>YIBEN</c:v>
                </c:pt>
                <c:pt idx="1153">
                  <c:v>YS125A</c:v>
                </c:pt>
                <c:pt idx="1154">
                  <c:v>YW50</c:v>
                </c:pt>
                <c:pt idx="1155">
                  <c:v>YXM700DE</c:v>
                </c:pt>
                <c:pt idx="1156">
                  <c:v>YZF</c:v>
                </c:pt>
                <c:pt idx="1157">
                  <c:v>YZF-R15</c:v>
                </c:pt>
                <c:pt idx="1158">
                  <c:v>YZF-R3A</c:v>
                </c:pt>
                <c:pt idx="1159">
                  <c:v>YZF-R6T</c:v>
                </c:pt>
                <c:pt idx="1160">
                  <c:v>YZF-R6V</c:v>
                </c:pt>
                <c:pt idx="1161">
                  <c:v>YZF-R6W</c:v>
                </c:pt>
                <c:pt idx="1162">
                  <c:v>YZF-R6Y</c:v>
                </c:pt>
                <c:pt idx="1163">
                  <c:v>Z4</c:v>
                </c:pt>
                <c:pt idx="1164">
                  <c:v>ZAFIRA</c:v>
                </c:pt>
                <c:pt idx="1165">
                  <c:v>ZANDER BUILT</c:v>
                </c:pt>
                <c:pt idx="1166">
                  <c:v>ZEPHYR</c:v>
                </c:pt>
                <c:pt idx="1167">
                  <c:v>ZIP</c:v>
                </c:pt>
                <c:pt idx="1168">
                  <c:v>ZL 900</c:v>
                </c:pt>
                <c:pt idx="1169">
                  <c:v>ZN50QT-50C</c:v>
                </c:pt>
                <c:pt idx="1170">
                  <c:v>ZN50QT-51A</c:v>
                </c:pt>
                <c:pt idx="1171">
                  <c:v>ZNEN</c:v>
                </c:pt>
                <c:pt idx="1172">
                  <c:v>ZOOMER</c:v>
                </c:pt>
                <c:pt idx="1173">
                  <c:v>ZX</c:v>
                </c:pt>
                <c:pt idx="1174">
                  <c:v>ZX17U-5A</c:v>
                </c:pt>
                <c:pt idx="1175">
                  <c:v>ZX-4</c:v>
                </c:pt>
                <c:pt idx="1176">
                  <c:v>(blank)</c:v>
                </c:pt>
              </c:strCache>
            </c:strRef>
          </c:cat>
          <c:val>
            <c:numRef>
              <c:f>'PV TABLE'!$F$107:$F$1284</c:f>
              <c:numCache>
                <c:formatCode>General</c:formatCode>
                <c:ptCount val="11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11</c:v>
                </c:pt>
                <c:pt idx="47">
                  <c:v>6</c:v>
                </c:pt>
                <c:pt idx="48">
                  <c:v>1</c:v>
                </c:pt>
                <c:pt idx="49">
                  <c:v>26</c:v>
                </c:pt>
                <c:pt idx="50">
                  <c:v>11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4</c:v>
                </c:pt>
                <c:pt idx="68">
                  <c:v>1</c:v>
                </c:pt>
                <c:pt idx="69">
                  <c:v>5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5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8</c:v>
                </c:pt>
                <c:pt idx="92">
                  <c:v>1</c:v>
                </c:pt>
                <c:pt idx="93">
                  <c:v>1</c:v>
                </c:pt>
                <c:pt idx="94">
                  <c:v>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7</c:v>
                </c:pt>
                <c:pt idx="113">
                  <c:v>13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47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14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52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5</c:v>
                </c:pt>
                <c:pt idx="151">
                  <c:v>2</c:v>
                </c:pt>
                <c:pt idx="152">
                  <c:v>79</c:v>
                </c:pt>
                <c:pt idx="153">
                  <c:v>6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38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19</c:v>
                </c:pt>
                <c:pt idx="186">
                  <c:v>3</c:v>
                </c:pt>
                <c:pt idx="187">
                  <c:v>2</c:v>
                </c:pt>
                <c:pt idx="188">
                  <c:v>27</c:v>
                </c:pt>
                <c:pt idx="189">
                  <c:v>1</c:v>
                </c:pt>
                <c:pt idx="190">
                  <c:v>15</c:v>
                </c:pt>
                <c:pt idx="191">
                  <c:v>1</c:v>
                </c:pt>
                <c:pt idx="192">
                  <c:v>1</c:v>
                </c:pt>
                <c:pt idx="193">
                  <c:v>7</c:v>
                </c:pt>
                <c:pt idx="194">
                  <c:v>1</c:v>
                </c:pt>
                <c:pt idx="195">
                  <c:v>13</c:v>
                </c:pt>
                <c:pt idx="196">
                  <c:v>1</c:v>
                </c:pt>
                <c:pt idx="197">
                  <c:v>55</c:v>
                </c:pt>
                <c:pt idx="198">
                  <c:v>2</c:v>
                </c:pt>
                <c:pt idx="199">
                  <c:v>1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10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19</c:v>
                </c:pt>
                <c:pt idx="230">
                  <c:v>16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8</c:v>
                </c:pt>
                <c:pt idx="236">
                  <c:v>2</c:v>
                </c:pt>
                <c:pt idx="237">
                  <c:v>13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15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1</c:v>
                </c:pt>
                <c:pt idx="254">
                  <c:v>5</c:v>
                </c:pt>
                <c:pt idx="255">
                  <c:v>1</c:v>
                </c:pt>
                <c:pt idx="256">
                  <c:v>7</c:v>
                </c:pt>
                <c:pt idx="257">
                  <c:v>4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6</c:v>
                </c:pt>
                <c:pt idx="264">
                  <c:v>4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12</c:v>
                </c:pt>
                <c:pt idx="272">
                  <c:v>32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6</c:v>
                </c:pt>
                <c:pt idx="290">
                  <c:v>18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54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5</c:v>
                </c:pt>
                <c:pt idx="311">
                  <c:v>1</c:v>
                </c:pt>
                <c:pt idx="312">
                  <c:v>4</c:v>
                </c:pt>
                <c:pt idx="313">
                  <c:v>46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6</c:v>
                </c:pt>
                <c:pt idx="320">
                  <c:v>1</c:v>
                </c:pt>
                <c:pt idx="321">
                  <c:v>132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1</c:v>
                </c:pt>
                <c:pt idx="336">
                  <c:v>2</c:v>
                </c:pt>
                <c:pt idx="337">
                  <c:v>10</c:v>
                </c:pt>
                <c:pt idx="338">
                  <c:v>14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4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6</c:v>
                </c:pt>
                <c:pt idx="353">
                  <c:v>1</c:v>
                </c:pt>
                <c:pt idx="354">
                  <c:v>4</c:v>
                </c:pt>
                <c:pt idx="355">
                  <c:v>5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1</c:v>
                </c:pt>
                <c:pt idx="363">
                  <c:v>94</c:v>
                </c:pt>
                <c:pt idx="364">
                  <c:v>5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1</c:v>
                </c:pt>
                <c:pt idx="375">
                  <c:v>2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24</c:v>
                </c:pt>
                <c:pt idx="381">
                  <c:v>40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7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1</c:v>
                </c:pt>
                <c:pt idx="415">
                  <c:v>8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2</c:v>
                </c:pt>
                <c:pt idx="431">
                  <c:v>1</c:v>
                </c:pt>
                <c:pt idx="432">
                  <c:v>6</c:v>
                </c:pt>
                <c:pt idx="433">
                  <c:v>5</c:v>
                </c:pt>
                <c:pt idx="434">
                  <c:v>16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11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1</c:v>
                </c:pt>
                <c:pt idx="456">
                  <c:v>6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47</c:v>
                </c:pt>
                <c:pt idx="463">
                  <c:v>1</c:v>
                </c:pt>
                <c:pt idx="464">
                  <c:v>44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3</c:v>
                </c:pt>
                <c:pt idx="469">
                  <c:v>1</c:v>
                </c:pt>
                <c:pt idx="470">
                  <c:v>5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5</c:v>
                </c:pt>
                <c:pt idx="485">
                  <c:v>1</c:v>
                </c:pt>
                <c:pt idx="486">
                  <c:v>30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4</c:v>
                </c:pt>
                <c:pt idx="507">
                  <c:v>10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3</c:v>
                </c:pt>
                <c:pt idx="517">
                  <c:v>1</c:v>
                </c:pt>
                <c:pt idx="518">
                  <c:v>6</c:v>
                </c:pt>
                <c:pt idx="519">
                  <c:v>6</c:v>
                </c:pt>
                <c:pt idx="520">
                  <c:v>40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11</c:v>
                </c:pt>
                <c:pt idx="538">
                  <c:v>2</c:v>
                </c:pt>
                <c:pt idx="539">
                  <c:v>2</c:v>
                </c:pt>
                <c:pt idx="540">
                  <c:v>5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1</c:v>
                </c:pt>
                <c:pt idx="551">
                  <c:v>3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3</c:v>
                </c:pt>
                <c:pt idx="558">
                  <c:v>1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73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6</c:v>
                </c:pt>
                <c:pt idx="579">
                  <c:v>137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39</c:v>
                </c:pt>
                <c:pt idx="595">
                  <c:v>1</c:v>
                </c:pt>
                <c:pt idx="596">
                  <c:v>30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4</c:v>
                </c:pt>
                <c:pt idx="607">
                  <c:v>1</c:v>
                </c:pt>
                <c:pt idx="608">
                  <c:v>4</c:v>
                </c:pt>
                <c:pt idx="609">
                  <c:v>1</c:v>
                </c:pt>
                <c:pt idx="610">
                  <c:v>74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9</c:v>
                </c:pt>
                <c:pt idx="615">
                  <c:v>1</c:v>
                </c:pt>
                <c:pt idx="616">
                  <c:v>1</c:v>
                </c:pt>
                <c:pt idx="617">
                  <c:v>4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4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4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4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14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21</c:v>
                </c:pt>
                <c:pt idx="685">
                  <c:v>4</c:v>
                </c:pt>
                <c:pt idx="686">
                  <c:v>37</c:v>
                </c:pt>
                <c:pt idx="687">
                  <c:v>1</c:v>
                </c:pt>
                <c:pt idx="688">
                  <c:v>2</c:v>
                </c:pt>
                <c:pt idx="689">
                  <c:v>20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4</c:v>
                </c:pt>
                <c:pt idx="703">
                  <c:v>1</c:v>
                </c:pt>
                <c:pt idx="704">
                  <c:v>88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23</c:v>
                </c:pt>
                <c:pt idx="718">
                  <c:v>1</c:v>
                </c:pt>
                <c:pt idx="719">
                  <c:v>1</c:v>
                </c:pt>
                <c:pt idx="720">
                  <c:v>9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59</c:v>
                </c:pt>
                <c:pt idx="745">
                  <c:v>1</c:v>
                </c:pt>
                <c:pt idx="746">
                  <c:v>12</c:v>
                </c:pt>
                <c:pt idx="747">
                  <c:v>1</c:v>
                </c:pt>
                <c:pt idx="748">
                  <c:v>3</c:v>
                </c:pt>
                <c:pt idx="749">
                  <c:v>12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4</c:v>
                </c:pt>
                <c:pt idx="755">
                  <c:v>6</c:v>
                </c:pt>
                <c:pt idx="756">
                  <c:v>1</c:v>
                </c:pt>
                <c:pt idx="757">
                  <c:v>3</c:v>
                </c:pt>
                <c:pt idx="758">
                  <c:v>1</c:v>
                </c:pt>
                <c:pt idx="759">
                  <c:v>3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18</c:v>
                </c:pt>
                <c:pt idx="766">
                  <c:v>3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1</c:v>
                </c:pt>
                <c:pt idx="773">
                  <c:v>1</c:v>
                </c:pt>
                <c:pt idx="774">
                  <c:v>12</c:v>
                </c:pt>
                <c:pt idx="775">
                  <c:v>1</c:v>
                </c:pt>
                <c:pt idx="776">
                  <c:v>1</c:v>
                </c:pt>
                <c:pt idx="777">
                  <c:v>6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8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63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36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5</c:v>
                </c:pt>
                <c:pt idx="818">
                  <c:v>7</c:v>
                </c:pt>
                <c:pt idx="819">
                  <c:v>7</c:v>
                </c:pt>
                <c:pt idx="820">
                  <c:v>1</c:v>
                </c:pt>
                <c:pt idx="821">
                  <c:v>32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13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5</c:v>
                </c:pt>
                <c:pt idx="842">
                  <c:v>1</c:v>
                </c:pt>
                <c:pt idx="843">
                  <c:v>4</c:v>
                </c:pt>
                <c:pt idx="844">
                  <c:v>1</c:v>
                </c:pt>
                <c:pt idx="845">
                  <c:v>1</c:v>
                </c:pt>
                <c:pt idx="846">
                  <c:v>2</c:v>
                </c:pt>
                <c:pt idx="847">
                  <c:v>12</c:v>
                </c:pt>
                <c:pt idx="848">
                  <c:v>1</c:v>
                </c:pt>
                <c:pt idx="849">
                  <c:v>10</c:v>
                </c:pt>
                <c:pt idx="850">
                  <c:v>1</c:v>
                </c:pt>
                <c:pt idx="851">
                  <c:v>1</c:v>
                </c:pt>
                <c:pt idx="852">
                  <c:v>9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25</c:v>
                </c:pt>
                <c:pt idx="857">
                  <c:v>12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29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4</c:v>
                </c:pt>
                <c:pt idx="869">
                  <c:v>4</c:v>
                </c:pt>
                <c:pt idx="870">
                  <c:v>25</c:v>
                </c:pt>
                <c:pt idx="871">
                  <c:v>5</c:v>
                </c:pt>
                <c:pt idx="872">
                  <c:v>20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5</c:v>
                </c:pt>
                <c:pt idx="877">
                  <c:v>2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7</c:v>
                </c:pt>
                <c:pt idx="896">
                  <c:v>7</c:v>
                </c:pt>
                <c:pt idx="897">
                  <c:v>33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6</c:v>
                </c:pt>
                <c:pt idx="909">
                  <c:v>2</c:v>
                </c:pt>
                <c:pt idx="910">
                  <c:v>2</c:v>
                </c:pt>
                <c:pt idx="911">
                  <c:v>4</c:v>
                </c:pt>
                <c:pt idx="912">
                  <c:v>1</c:v>
                </c:pt>
                <c:pt idx="913">
                  <c:v>1</c:v>
                </c:pt>
                <c:pt idx="914">
                  <c:v>15</c:v>
                </c:pt>
                <c:pt idx="915">
                  <c:v>1</c:v>
                </c:pt>
                <c:pt idx="916">
                  <c:v>1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1</c:v>
                </c:pt>
                <c:pt idx="923">
                  <c:v>1</c:v>
                </c:pt>
                <c:pt idx="924">
                  <c:v>8</c:v>
                </c:pt>
                <c:pt idx="925">
                  <c:v>4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4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33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5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6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9</c:v>
                </c:pt>
                <c:pt idx="967">
                  <c:v>1</c:v>
                </c:pt>
                <c:pt idx="968">
                  <c:v>1</c:v>
                </c:pt>
                <c:pt idx="969">
                  <c:v>9</c:v>
                </c:pt>
                <c:pt idx="970">
                  <c:v>3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12</c:v>
                </c:pt>
                <c:pt idx="977">
                  <c:v>1</c:v>
                </c:pt>
                <c:pt idx="978">
                  <c:v>4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45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11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8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27</c:v>
                </c:pt>
                <c:pt idx="1005">
                  <c:v>22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72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4</c:v>
                </c:pt>
                <c:pt idx="1017">
                  <c:v>2</c:v>
                </c:pt>
                <c:pt idx="1018">
                  <c:v>1</c:v>
                </c:pt>
                <c:pt idx="1019">
                  <c:v>12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8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2</c:v>
                </c:pt>
                <c:pt idx="1028">
                  <c:v>1</c:v>
                </c:pt>
                <c:pt idx="1029">
                  <c:v>53</c:v>
                </c:pt>
                <c:pt idx="1030">
                  <c:v>1</c:v>
                </c:pt>
                <c:pt idx="1031">
                  <c:v>5</c:v>
                </c:pt>
                <c:pt idx="1032">
                  <c:v>4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7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16</c:v>
                </c:pt>
                <c:pt idx="1046">
                  <c:v>1</c:v>
                </c:pt>
                <c:pt idx="1047">
                  <c:v>2</c:v>
                </c:pt>
                <c:pt idx="1048">
                  <c:v>14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11</c:v>
                </c:pt>
                <c:pt idx="1056">
                  <c:v>1</c:v>
                </c:pt>
                <c:pt idx="1057">
                  <c:v>1</c:v>
                </c:pt>
                <c:pt idx="1058">
                  <c:v>4</c:v>
                </c:pt>
                <c:pt idx="1059">
                  <c:v>2</c:v>
                </c:pt>
                <c:pt idx="1060">
                  <c:v>1</c:v>
                </c:pt>
                <c:pt idx="1061">
                  <c:v>3</c:v>
                </c:pt>
                <c:pt idx="1062">
                  <c:v>1</c:v>
                </c:pt>
                <c:pt idx="1063">
                  <c:v>1</c:v>
                </c:pt>
                <c:pt idx="1064">
                  <c:v>6</c:v>
                </c:pt>
                <c:pt idx="1065">
                  <c:v>3</c:v>
                </c:pt>
                <c:pt idx="1066">
                  <c:v>5</c:v>
                </c:pt>
                <c:pt idx="1067">
                  <c:v>9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4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3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24</c:v>
                </c:pt>
                <c:pt idx="1087">
                  <c:v>7</c:v>
                </c:pt>
                <c:pt idx="1088">
                  <c:v>1</c:v>
                </c:pt>
                <c:pt idx="1089">
                  <c:v>1</c:v>
                </c:pt>
                <c:pt idx="1090">
                  <c:v>3</c:v>
                </c:pt>
                <c:pt idx="1091">
                  <c:v>2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12</c:v>
                </c:pt>
                <c:pt idx="1101">
                  <c:v>1</c:v>
                </c:pt>
                <c:pt idx="1102">
                  <c:v>5</c:v>
                </c:pt>
                <c:pt idx="1103">
                  <c:v>1</c:v>
                </c:pt>
                <c:pt idx="1104">
                  <c:v>17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9</c:v>
                </c:pt>
                <c:pt idx="1116">
                  <c:v>1</c:v>
                </c:pt>
                <c:pt idx="1117">
                  <c:v>9</c:v>
                </c:pt>
                <c:pt idx="1118">
                  <c:v>5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8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8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1</c:v>
                </c:pt>
                <c:pt idx="1156">
                  <c:v>12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9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4</c:v>
                </c:pt>
                <c:pt idx="1172">
                  <c:v>2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A-45CB-9885-5982AD8C9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925904"/>
        <c:axId val="138926320"/>
      </c:barChart>
      <c:catAx>
        <c:axId val="13892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6320"/>
        <c:crosses val="autoZero"/>
        <c:auto val="1"/>
        <c:lblAlgn val="ctr"/>
        <c:lblOffset val="100"/>
        <c:noMultiLvlLbl val="0"/>
      </c:catAx>
      <c:valAx>
        <c:axId val="138926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'PV TABLE'!$A$4:$A$29</c:f>
              <c:strCache>
                <c:ptCount val="25"/>
                <c:pt idx="0">
                  <c:v>Stationwagon</c:v>
                </c:pt>
                <c:pt idx="1">
                  <c:v>Saloon</c:v>
                </c:pt>
                <c:pt idx="2">
                  <c:v>Hatchback</c:v>
                </c:pt>
                <c:pt idx="3">
                  <c:v>Trailer</c:v>
                </c:pt>
                <c:pt idx="4">
                  <c:v>Utility</c:v>
                </c:pt>
                <c:pt idx="5">
                  <c:v>Roadbike</c:v>
                </c:pt>
                <c:pt idx="6">
                  <c:v>Moped</c:v>
                </c:pt>
                <c:pt idx="7">
                  <c:v>Light Van</c:v>
                </c:pt>
                <c:pt idx="8">
                  <c:v>Boat Trailer</c:v>
                </c:pt>
                <c:pt idx="9">
                  <c:v>Trailer - Heavy</c:v>
                </c:pt>
                <c:pt idx="10">
                  <c:v>Caravan</c:v>
                </c:pt>
                <c:pt idx="11">
                  <c:v>Other Truck</c:v>
                </c:pt>
                <c:pt idx="12">
                  <c:v>Sports Car</c:v>
                </c:pt>
                <c:pt idx="13">
                  <c:v>Flat Deck Truck</c:v>
                </c:pt>
                <c:pt idx="14">
                  <c:v>Mobile Home - Light</c:v>
                </c:pt>
                <c:pt idx="15">
                  <c:v>Convertible</c:v>
                </c:pt>
                <c:pt idx="16">
                  <c:v>Cab and Chassis Only</c:v>
                </c:pt>
                <c:pt idx="17">
                  <c:v>Heavy Van</c:v>
                </c:pt>
                <c:pt idx="18">
                  <c:v>Light Bus</c:v>
                </c:pt>
                <c:pt idx="19">
                  <c:v>All Terrain Vehicle</c:v>
                </c:pt>
                <c:pt idx="20">
                  <c:v>Tractor</c:v>
                </c:pt>
                <c:pt idx="21">
                  <c:v>Trail Bike</c:v>
                </c:pt>
                <c:pt idx="22">
                  <c:v>Mobile Machine</c:v>
                </c:pt>
                <c:pt idx="23">
                  <c:v>Articulated Truck</c:v>
                </c:pt>
                <c:pt idx="24">
                  <c:v>Special Purpose Vehicle</c:v>
                </c:pt>
              </c:strCache>
            </c:strRef>
          </c:cat>
          <c:val>
            <c:numRef>
              <c:f>'PV TABLE'!$B$4:$B$29</c:f>
              <c:numCache>
                <c:formatCode>General</c:formatCode>
                <c:ptCount val="25"/>
                <c:pt idx="0">
                  <c:v>945</c:v>
                </c:pt>
                <c:pt idx="1">
                  <c:v>851</c:v>
                </c:pt>
                <c:pt idx="2">
                  <c:v>644</c:v>
                </c:pt>
                <c:pt idx="3">
                  <c:v>581</c:v>
                </c:pt>
                <c:pt idx="4">
                  <c:v>466</c:v>
                </c:pt>
                <c:pt idx="5">
                  <c:v>297</c:v>
                </c:pt>
                <c:pt idx="6">
                  <c:v>187</c:v>
                </c:pt>
                <c:pt idx="7">
                  <c:v>154</c:v>
                </c:pt>
                <c:pt idx="8">
                  <c:v>105</c:v>
                </c:pt>
                <c:pt idx="9">
                  <c:v>90</c:v>
                </c:pt>
                <c:pt idx="10">
                  <c:v>44</c:v>
                </c:pt>
                <c:pt idx="11">
                  <c:v>42</c:v>
                </c:pt>
                <c:pt idx="12">
                  <c:v>40</c:v>
                </c:pt>
                <c:pt idx="13">
                  <c:v>17</c:v>
                </c:pt>
                <c:pt idx="14">
                  <c:v>15</c:v>
                </c:pt>
                <c:pt idx="15">
                  <c:v>12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B-443D-87E3-18C7BC6F8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76706768"/>
        <c:axId val="676693040"/>
        <c:axId val="0"/>
      </c:bar3DChart>
      <c:catAx>
        <c:axId val="676706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93040"/>
        <c:crosses val="autoZero"/>
        <c:auto val="1"/>
        <c:lblAlgn val="ctr"/>
        <c:lblOffset val="100"/>
        <c:noMultiLvlLbl val="0"/>
      </c:catAx>
      <c:valAx>
        <c:axId val="67669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Vehicles that are stolen most frequently by colors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TABLE'!$B$55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 TABLE'!$A$56:$A$70</c:f>
              <c:strCache>
                <c:ptCount val="14"/>
                <c:pt idx="0">
                  <c:v>Silver</c:v>
                </c:pt>
                <c:pt idx="1">
                  <c:v>White</c:v>
                </c:pt>
                <c:pt idx="2">
                  <c:v>Black</c:v>
                </c:pt>
                <c:pt idx="3">
                  <c:v>Blue</c:v>
                </c:pt>
                <c:pt idx="4">
                  <c:v>Red</c:v>
                </c:pt>
                <c:pt idx="5">
                  <c:v>Grey</c:v>
                </c:pt>
                <c:pt idx="6">
                  <c:v>Green</c:v>
                </c:pt>
                <c:pt idx="7">
                  <c:v>Gold</c:v>
                </c:pt>
                <c:pt idx="8">
                  <c:v>Brown</c:v>
                </c:pt>
                <c:pt idx="9">
                  <c:v>Yellow</c:v>
                </c:pt>
                <c:pt idx="10">
                  <c:v>Orange</c:v>
                </c:pt>
                <c:pt idx="11">
                  <c:v>Purple</c:v>
                </c:pt>
                <c:pt idx="12">
                  <c:v>Cream</c:v>
                </c:pt>
                <c:pt idx="13">
                  <c:v>Pink</c:v>
                </c:pt>
              </c:strCache>
            </c:strRef>
          </c:cat>
          <c:val>
            <c:numRef>
              <c:f>'PV TABLE'!$B$56:$B$70</c:f>
              <c:numCache>
                <c:formatCode>General</c:formatCode>
                <c:ptCount val="14"/>
                <c:pt idx="0">
                  <c:v>1272</c:v>
                </c:pt>
                <c:pt idx="1">
                  <c:v>934</c:v>
                </c:pt>
                <c:pt idx="2">
                  <c:v>589</c:v>
                </c:pt>
                <c:pt idx="3">
                  <c:v>512</c:v>
                </c:pt>
                <c:pt idx="4">
                  <c:v>390</c:v>
                </c:pt>
                <c:pt idx="5">
                  <c:v>378</c:v>
                </c:pt>
                <c:pt idx="6">
                  <c:v>224</c:v>
                </c:pt>
                <c:pt idx="7">
                  <c:v>77</c:v>
                </c:pt>
                <c:pt idx="8">
                  <c:v>49</c:v>
                </c:pt>
                <c:pt idx="9">
                  <c:v>39</c:v>
                </c:pt>
                <c:pt idx="10">
                  <c:v>35</c:v>
                </c:pt>
                <c:pt idx="11">
                  <c:v>26</c:v>
                </c:pt>
                <c:pt idx="12">
                  <c:v>9</c:v>
                </c:pt>
                <c:pt idx="1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7-46AC-B6AB-E4763BE2176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74824048"/>
        <c:axId val="1274826960"/>
      </c:lineChart>
      <c:catAx>
        <c:axId val="12748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26960"/>
        <c:crosses val="autoZero"/>
        <c:auto val="1"/>
        <c:lblAlgn val="ctr"/>
        <c:lblOffset val="100"/>
        <c:noMultiLvlLbl val="0"/>
      </c:catAx>
      <c:valAx>
        <c:axId val="1274826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2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The frequency of vehicle thefts vary by region and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6"/>
        <c:spPr>
          <a:solidFill>
            <a:schemeClr val="accent2">
              <a:lumMod val="50000"/>
            </a:schemeClr>
          </a:solidFill>
          <a:ln>
            <a:noFill/>
          </a:ln>
          <a:effectLst/>
          <a:sp3d/>
        </c:spP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</c:pivotFmt>
      <c:pivotFmt>
        <c:idx val="8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9"/>
        <c:spPr>
          <a:solidFill>
            <a:srgbClr val="92D050"/>
          </a:solidFill>
          <a:ln>
            <a:noFill/>
          </a:ln>
          <a:effectLst/>
          <a:sp3d/>
        </c:spPr>
      </c:pivotFmt>
      <c:pivotFmt>
        <c:idx val="10"/>
        <c:spPr>
          <a:solidFill>
            <a:srgbClr val="00B050"/>
          </a:solidFill>
          <a:ln>
            <a:noFill/>
          </a:ln>
          <a:effectLst/>
          <a:sp3d/>
        </c:spPr>
      </c:pivotFmt>
      <c:pivotFmt>
        <c:idx val="11"/>
        <c:spPr>
          <a:solidFill>
            <a:srgbClr val="00B0F0"/>
          </a:solidFill>
          <a:ln>
            <a:noFill/>
          </a:ln>
          <a:effectLst/>
          <a:sp3d/>
        </c:spPr>
      </c:pivotFmt>
      <c:pivotFmt>
        <c:idx val="12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  <a:sp3d/>
        </c:spPr>
      </c:pivotFmt>
      <c:pivotFmt>
        <c:idx val="14"/>
        <c:spPr>
          <a:solidFill>
            <a:schemeClr val="tx1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'PV TABLE'!$B$35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6ECE-45A4-B8AF-04AEF2AD25F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6ECE-45A4-B8AF-04AEF2AD25F3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6ECE-45A4-B8AF-04AEF2AD25F3}"/>
              </c:ext>
            </c:extLst>
          </c:dPt>
          <c:dPt>
            <c:idx val="3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8-6ECE-45A4-B8AF-04AEF2AD25F3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A-6ECE-45A4-B8AF-04AEF2AD25F3}"/>
              </c:ext>
            </c:extLst>
          </c:dPt>
          <c:dPt>
            <c:idx val="6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C-6ECE-45A4-B8AF-04AEF2AD25F3}"/>
              </c:ext>
            </c:extLst>
          </c:dPt>
          <c:dPt>
            <c:idx val="7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6ECE-45A4-B8AF-04AEF2AD25F3}"/>
              </c:ext>
            </c:extLst>
          </c:dPt>
          <c:dPt>
            <c:idx val="8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6ECE-45A4-B8AF-04AEF2AD25F3}"/>
              </c:ext>
            </c:extLst>
          </c:dPt>
          <c:dPt>
            <c:idx val="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6ECE-45A4-B8AF-04AEF2AD25F3}"/>
              </c:ext>
            </c:extLst>
          </c:dPt>
          <c:dPt>
            <c:idx val="1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6ECE-45A4-B8AF-04AEF2AD25F3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6ECE-45A4-B8AF-04AEF2AD25F3}"/>
              </c:ext>
            </c:extLst>
          </c:dPt>
          <c:dPt>
            <c:idx val="12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6ECE-45A4-B8AF-04AEF2AD25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'PV TABLE'!$A$36:$A$50</c:f>
              <c:multiLvlStrCache>
                <c:ptCount val="13"/>
                <c:lvl>
                  <c:pt idx="0">
                    <c:v>Auckland</c:v>
                  </c:pt>
                  <c:pt idx="1">
                    <c:v>Bay of Plenty</c:v>
                  </c:pt>
                  <c:pt idx="2">
                    <c:v>Canterbury</c:v>
                  </c:pt>
                  <c:pt idx="3">
                    <c:v>Gisborne</c:v>
                  </c:pt>
                  <c:pt idx="4">
                    <c:v>Hawke's Bay</c:v>
                  </c:pt>
                  <c:pt idx="5">
                    <c:v>Manawatū-Whanganui</c:v>
                  </c:pt>
                  <c:pt idx="6">
                    <c:v>Nelson</c:v>
                  </c:pt>
                  <c:pt idx="7">
                    <c:v>Northland</c:v>
                  </c:pt>
                  <c:pt idx="8">
                    <c:v>Otago</c:v>
                  </c:pt>
                  <c:pt idx="9">
                    <c:v>Southland</c:v>
                  </c:pt>
                  <c:pt idx="10">
                    <c:v>Taranaki</c:v>
                  </c:pt>
                  <c:pt idx="11">
                    <c:v>Waikato</c:v>
                  </c:pt>
                  <c:pt idx="12">
                    <c:v>Wellington</c:v>
                  </c:pt>
                </c:lvl>
                <c:lvl>
                  <c:pt idx="0">
                    <c:v>New Zealand</c:v>
                  </c:pt>
                </c:lvl>
              </c:multiLvlStrCache>
            </c:multiLvlStrRef>
          </c:cat>
          <c:val>
            <c:numRef>
              <c:f>'PV TABLE'!$B$36:$B$50</c:f>
              <c:numCache>
                <c:formatCode>General</c:formatCode>
                <c:ptCount val="13"/>
                <c:pt idx="0">
                  <c:v>1630</c:v>
                </c:pt>
                <c:pt idx="1">
                  <c:v>445</c:v>
                </c:pt>
                <c:pt idx="2">
                  <c:v>660</c:v>
                </c:pt>
                <c:pt idx="3">
                  <c:v>175</c:v>
                </c:pt>
                <c:pt idx="4">
                  <c:v>100</c:v>
                </c:pt>
                <c:pt idx="5">
                  <c:v>139</c:v>
                </c:pt>
                <c:pt idx="6">
                  <c:v>92</c:v>
                </c:pt>
                <c:pt idx="7">
                  <c:v>234</c:v>
                </c:pt>
                <c:pt idx="8">
                  <c:v>139</c:v>
                </c:pt>
                <c:pt idx="9">
                  <c:v>26</c:v>
                </c:pt>
                <c:pt idx="10">
                  <c:v>112</c:v>
                </c:pt>
                <c:pt idx="11">
                  <c:v>369</c:v>
                </c:pt>
                <c:pt idx="12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E-45A4-B8AF-04AEF2AD25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76687632"/>
        <c:axId val="676697616"/>
        <c:axId val="0"/>
      </c:bar3DChart>
      <c:catAx>
        <c:axId val="67668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97616"/>
        <c:crosses val="autoZero"/>
        <c:auto val="1"/>
        <c:lblAlgn val="ctr"/>
        <c:lblOffset val="100"/>
        <c:noMultiLvlLbl val="0"/>
      </c:catAx>
      <c:valAx>
        <c:axId val="676697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668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types of vehicles that are stolen most frequently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TABLE'!$F$4:$F$5</c:f>
              <c:strCache>
                <c:ptCount val="1"/>
                <c:pt idx="0">
                  <c:v>Luxury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TABLE'!$E$6:$E$69</c:f>
              <c:strCache>
                <c:ptCount val="63"/>
                <c:pt idx="0">
                  <c:v>1940</c:v>
                </c:pt>
                <c:pt idx="1">
                  <c:v>1943</c:v>
                </c:pt>
                <c:pt idx="2">
                  <c:v>1957</c:v>
                </c:pt>
                <c:pt idx="3">
                  <c:v>1960</c:v>
                </c:pt>
                <c:pt idx="4">
                  <c:v>1962</c:v>
                </c:pt>
                <c:pt idx="5">
                  <c:v>1963</c:v>
                </c:pt>
                <c:pt idx="6">
                  <c:v>1965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</c:strCache>
            </c:strRef>
          </c:cat>
          <c:val>
            <c:numRef>
              <c:f>'PV TABLE'!$F$6:$F$69</c:f>
              <c:numCache>
                <c:formatCode>General</c:formatCode>
                <c:ptCount val="63"/>
                <c:pt idx="5">
                  <c:v>1</c:v>
                </c:pt>
                <c:pt idx="26">
                  <c:v>1</c:v>
                </c:pt>
                <c:pt idx="33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4</c:v>
                </c:pt>
                <c:pt idx="40">
                  <c:v>8</c:v>
                </c:pt>
                <c:pt idx="41">
                  <c:v>10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19</c:v>
                </c:pt>
                <c:pt idx="46">
                  <c:v>23</c:v>
                </c:pt>
                <c:pt idx="47">
                  <c:v>21</c:v>
                </c:pt>
                <c:pt idx="48">
                  <c:v>17</c:v>
                </c:pt>
                <c:pt idx="49">
                  <c:v>12</c:v>
                </c:pt>
                <c:pt idx="50">
                  <c:v>8</c:v>
                </c:pt>
                <c:pt idx="51">
                  <c:v>4</c:v>
                </c:pt>
                <c:pt idx="52">
                  <c:v>7</c:v>
                </c:pt>
                <c:pt idx="53">
                  <c:v>2</c:v>
                </c:pt>
                <c:pt idx="54">
                  <c:v>4</c:v>
                </c:pt>
                <c:pt idx="56">
                  <c:v>1</c:v>
                </c:pt>
                <c:pt idx="57">
                  <c:v>3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0-452C-9016-CF9DAEA4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4814480"/>
        <c:axId val="1274826128"/>
      </c:barChart>
      <c:lineChart>
        <c:grouping val="standard"/>
        <c:varyColors val="0"/>
        <c:ser>
          <c:idx val="1"/>
          <c:order val="1"/>
          <c:tx>
            <c:strRef>
              <c:f>'PV TABLE'!$G$4:$G$5</c:f>
              <c:strCache>
                <c:ptCount val="1"/>
                <c:pt idx="0">
                  <c:v>Standard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'PV TABLE'!$E$6:$E$69</c:f>
              <c:strCache>
                <c:ptCount val="63"/>
                <c:pt idx="0">
                  <c:v>1940</c:v>
                </c:pt>
                <c:pt idx="1">
                  <c:v>1943</c:v>
                </c:pt>
                <c:pt idx="2">
                  <c:v>1957</c:v>
                </c:pt>
                <c:pt idx="3">
                  <c:v>1960</c:v>
                </c:pt>
                <c:pt idx="4">
                  <c:v>1962</c:v>
                </c:pt>
                <c:pt idx="5">
                  <c:v>1963</c:v>
                </c:pt>
                <c:pt idx="6">
                  <c:v>1965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</c:strCache>
            </c:strRef>
          </c:cat>
          <c:val>
            <c:numRef>
              <c:f>'PV TABLE'!$G$6:$G$69</c:f>
              <c:numCache>
                <c:formatCode>General</c:formatCode>
                <c:ptCount val="6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6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9</c:v>
                </c:pt>
                <c:pt idx="17">
                  <c:v>8</c:v>
                </c:pt>
                <c:pt idx="18">
                  <c:v>2</c:v>
                </c:pt>
                <c:pt idx="19">
                  <c:v>4</c:v>
                </c:pt>
                <c:pt idx="20">
                  <c:v>9</c:v>
                </c:pt>
                <c:pt idx="21">
                  <c:v>5</c:v>
                </c:pt>
                <c:pt idx="22">
                  <c:v>3</c:v>
                </c:pt>
                <c:pt idx="23">
                  <c:v>6</c:v>
                </c:pt>
                <c:pt idx="24">
                  <c:v>8</c:v>
                </c:pt>
                <c:pt idx="25">
                  <c:v>11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25</c:v>
                </c:pt>
                <c:pt idx="30">
                  <c:v>38</c:v>
                </c:pt>
                <c:pt idx="31">
                  <c:v>45</c:v>
                </c:pt>
                <c:pt idx="32">
                  <c:v>46</c:v>
                </c:pt>
                <c:pt idx="33">
                  <c:v>62</c:v>
                </c:pt>
                <c:pt idx="34">
                  <c:v>74</c:v>
                </c:pt>
                <c:pt idx="35">
                  <c:v>79</c:v>
                </c:pt>
                <c:pt idx="36">
                  <c:v>154</c:v>
                </c:pt>
                <c:pt idx="37">
                  <c:v>142</c:v>
                </c:pt>
                <c:pt idx="38">
                  <c:v>156</c:v>
                </c:pt>
                <c:pt idx="39">
                  <c:v>133</c:v>
                </c:pt>
                <c:pt idx="40">
                  <c:v>137</c:v>
                </c:pt>
                <c:pt idx="41">
                  <c:v>142</c:v>
                </c:pt>
                <c:pt idx="42">
                  <c:v>173</c:v>
                </c:pt>
                <c:pt idx="43">
                  <c:v>165</c:v>
                </c:pt>
                <c:pt idx="44">
                  <c:v>229</c:v>
                </c:pt>
                <c:pt idx="45">
                  <c:v>328</c:v>
                </c:pt>
                <c:pt idx="46">
                  <c:v>310</c:v>
                </c:pt>
                <c:pt idx="47">
                  <c:v>230</c:v>
                </c:pt>
                <c:pt idx="48">
                  <c:v>173</c:v>
                </c:pt>
                <c:pt idx="49">
                  <c:v>113</c:v>
                </c:pt>
                <c:pt idx="50">
                  <c:v>93</c:v>
                </c:pt>
                <c:pt idx="51">
                  <c:v>96</c:v>
                </c:pt>
                <c:pt idx="52">
                  <c:v>99</c:v>
                </c:pt>
                <c:pt idx="53">
                  <c:v>87</c:v>
                </c:pt>
                <c:pt idx="54">
                  <c:v>119</c:v>
                </c:pt>
                <c:pt idx="55">
                  <c:v>101</c:v>
                </c:pt>
                <c:pt idx="56">
                  <c:v>101</c:v>
                </c:pt>
                <c:pt idx="57">
                  <c:v>88</c:v>
                </c:pt>
                <c:pt idx="58">
                  <c:v>98</c:v>
                </c:pt>
                <c:pt idx="59">
                  <c:v>107</c:v>
                </c:pt>
                <c:pt idx="60">
                  <c:v>112</c:v>
                </c:pt>
                <c:pt idx="61">
                  <c:v>147</c:v>
                </c:pt>
                <c:pt idx="62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0-452C-9016-CF9DAEA4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4814480"/>
        <c:axId val="1274826128"/>
      </c:lineChart>
      <c:catAx>
        <c:axId val="12748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26128"/>
        <c:crosses val="autoZero"/>
        <c:auto val="1"/>
        <c:lblAlgn val="ctr"/>
        <c:lblOffset val="100"/>
        <c:noMultiLvlLbl val="0"/>
      </c:catAx>
      <c:valAx>
        <c:axId val="12748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i="1"/>
              <a:t>The correlation between the population density of a region and the number of vehicle thefts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'PV TABLE'!$F$74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7AA-4A1C-98FC-C90EE0D3D6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7AA-4A1C-98FC-C90EE0D3D6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7AA-4A1C-98FC-C90EE0D3D61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7AA-4A1C-98FC-C90EE0D3D61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7AA-4A1C-98FC-C90EE0D3D61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7AA-4A1C-98FC-C90EE0D3D61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7AA-4A1C-98FC-C90EE0D3D61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7AA-4A1C-98FC-C90EE0D3D61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7AA-4A1C-98FC-C90EE0D3D61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7AA-4A1C-98FC-C90EE0D3D61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7AA-4A1C-98FC-C90EE0D3D61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7AA-4A1C-98FC-C90EE0D3D61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7AA-4A1C-98FC-C90EE0D3D61E}"/>
              </c:ext>
            </c:extLst>
          </c:dPt>
          <c:cat>
            <c:multiLvlStrRef>
              <c:f>'PV TABLE'!$E$75:$E$101</c:f>
              <c:multiLvlStrCache>
                <c:ptCount val="13"/>
                <c:lvl>
                  <c:pt idx="0">
                    <c:v>343.09</c:v>
                  </c:pt>
                  <c:pt idx="1">
                    <c:v>14.72</c:v>
                  </c:pt>
                  <c:pt idx="2">
                    <c:v>28.8</c:v>
                  </c:pt>
                  <c:pt idx="3">
                    <c:v>67.52</c:v>
                  </c:pt>
                  <c:pt idx="4">
                    <c:v>21.5</c:v>
                  </c:pt>
                  <c:pt idx="5">
                    <c:v>16.11</c:v>
                  </c:pt>
                  <c:pt idx="6">
                    <c:v>6.21</c:v>
                  </c:pt>
                  <c:pt idx="7">
                    <c:v>7.89</c:v>
                  </c:pt>
                  <c:pt idx="8">
                    <c:v>11.62</c:v>
                  </c:pt>
                  <c:pt idx="9">
                    <c:v>17.55</c:v>
                  </c:pt>
                  <c:pt idx="10">
                    <c:v>12.92</c:v>
                  </c:pt>
                  <c:pt idx="11">
                    <c:v>129.15</c:v>
                  </c:pt>
                  <c:pt idx="12">
                    <c:v>3.28</c:v>
                  </c:pt>
                </c:lvl>
                <c:lvl>
                  <c:pt idx="0">
                    <c:v>Auckland</c:v>
                  </c:pt>
                  <c:pt idx="1">
                    <c:v>Canterbury</c:v>
                  </c:pt>
                  <c:pt idx="2">
                    <c:v>Bay of Plenty</c:v>
                  </c:pt>
                  <c:pt idx="3">
                    <c:v>Wellington</c:v>
                  </c:pt>
                  <c:pt idx="4">
                    <c:v>Waikato</c:v>
                  </c:pt>
                  <c:pt idx="5">
                    <c:v>Northland</c:v>
                  </c:pt>
                  <c:pt idx="6">
                    <c:v>Gisborne</c:v>
                  </c:pt>
                  <c:pt idx="7">
                    <c:v>Otago</c:v>
                  </c:pt>
                  <c:pt idx="8">
                    <c:v>Manawatū-Whanganui</c:v>
                  </c:pt>
                  <c:pt idx="9">
                    <c:v>Taranaki</c:v>
                  </c:pt>
                  <c:pt idx="10">
                    <c:v>Hawke's Bay</c:v>
                  </c:pt>
                  <c:pt idx="11">
                    <c:v>Nelson</c:v>
                  </c:pt>
                  <c:pt idx="12">
                    <c:v>Southland</c:v>
                  </c:pt>
                </c:lvl>
              </c:multiLvlStrCache>
            </c:multiLvlStrRef>
          </c:cat>
          <c:val>
            <c:numRef>
              <c:f>'PV TABLE'!$F$75:$F$101</c:f>
              <c:numCache>
                <c:formatCode>General</c:formatCode>
                <c:ptCount val="13"/>
                <c:pt idx="0">
                  <c:v>1630</c:v>
                </c:pt>
                <c:pt idx="1">
                  <c:v>660</c:v>
                </c:pt>
                <c:pt idx="2">
                  <c:v>445</c:v>
                </c:pt>
                <c:pt idx="3">
                  <c:v>417</c:v>
                </c:pt>
                <c:pt idx="4">
                  <c:v>369</c:v>
                </c:pt>
                <c:pt idx="5">
                  <c:v>234</c:v>
                </c:pt>
                <c:pt idx="6">
                  <c:v>175</c:v>
                </c:pt>
                <c:pt idx="7">
                  <c:v>139</c:v>
                </c:pt>
                <c:pt idx="8">
                  <c:v>139</c:v>
                </c:pt>
                <c:pt idx="9">
                  <c:v>112</c:v>
                </c:pt>
                <c:pt idx="10">
                  <c:v>100</c:v>
                </c:pt>
                <c:pt idx="11">
                  <c:v>92</c:v>
                </c:pt>
                <c:pt idx="1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7AA-4A1C-98FC-C90EE0D3D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/>
              <a:t>The trends in vehicle thefts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TABLE'!$B$78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'PV TABLE'!$A$79:$A$86</c:f>
              <c:multiLvlStrCache>
                <c:ptCount val="4"/>
                <c:lvl>
                  <c:pt idx="3">
                    <c:v>Apr</c:v>
                  </c:pt>
                </c:lvl>
                <c:lvl>
                  <c:pt idx="1">
                    <c:v>Qtr4</c:v>
                  </c:pt>
                  <c:pt idx="2">
                    <c:v>Qtr1</c:v>
                  </c:pt>
                  <c:pt idx="3">
                    <c:v>Qtr2</c:v>
                  </c:pt>
                </c:lvl>
                <c:lvl>
                  <c:pt idx="0">
                    <c:v>&lt;10/7/2021</c:v>
                  </c:pt>
                  <c:pt idx="1">
                    <c:v>2021</c:v>
                  </c:pt>
                  <c:pt idx="2">
                    <c:v>2022</c:v>
                  </c:pt>
                </c:lvl>
              </c:multiLvlStrCache>
            </c:multiLvlStrRef>
          </c:cat>
          <c:val>
            <c:numRef>
              <c:f>'PV TABLE'!$B$79:$B$86</c:f>
              <c:numCache>
                <c:formatCode>General</c:formatCode>
                <c:ptCount val="4"/>
                <c:pt idx="0">
                  <c:v>15</c:v>
                </c:pt>
                <c:pt idx="1">
                  <c:v>1663</c:v>
                </c:pt>
                <c:pt idx="2">
                  <c:v>2548</c:v>
                </c:pt>
                <c:pt idx="3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0-4854-A2C7-2C5B1F502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62912"/>
        <c:axId val="7763328"/>
      </c:lineChart>
      <c:catAx>
        <c:axId val="77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3328"/>
        <c:crosses val="autoZero"/>
        <c:auto val="1"/>
        <c:lblAlgn val="ctr"/>
        <c:lblOffset val="100"/>
        <c:noMultiLvlLbl val="0"/>
      </c:catAx>
      <c:valAx>
        <c:axId val="776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1"/>
              <a:t>The theft rates of standard vs. luxury makes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'PV TABLE'!$B$90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3915-490C-92E8-C7BFB6145357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3915-490C-92E8-C7BFB61453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 TABLE'!$A$91:$A$93</c:f>
              <c:strCache>
                <c:ptCount val="2"/>
                <c:pt idx="0">
                  <c:v>Luxury</c:v>
                </c:pt>
                <c:pt idx="1">
                  <c:v>Standard</c:v>
                </c:pt>
              </c:strCache>
            </c:strRef>
          </c:cat>
          <c:val>
            <c:numRef>
              <c:f>'PV TABLE'!$B$91:$B$93</c:f>
              <c:numCache>
                <c:formatCode>General</c:formatCode>
                <c:ptCount val="2"/>
                <c:pt idx="0">
                  <c:v>190</c:v>
                </c:pt>
                <c:pt idx="1">
                  <c:v>4348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5-490C-92E8-C7BFB61453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8973328"/>
        <c:axId val="138992464"/>
        <c:axId val="0"/>
      </c:bar3DChart>
      <c:catAx>
        <c:axId val="13897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92464"/>
        <c:crosses val="autoZero"/>
        <c:auto val="1"/>
        <c:lblAlgn val="ctr"/>
        <c:lblOffset val="100"/>
        <c:noMultiLvlLbl val="0"/>
      </c:catAx>
      <c:valAx>
        <c:axId val="1389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7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1"/>
              <a:t>Regions with the highest density of vehicle thefts relative to their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'PV TABLE'!$B$98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26-4B7D-BF63-A5C0870EC7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26-4B7D-BF63-A5C0870EC7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26-4B7D-BF63-A5C0870EC7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C26-4B7D-BF63-A5C0870EC7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C26-4B7D-BF63-A5C0870EC7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C26-4B7D-BF63-A5C0870EC7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C26-4B7D-BF63-A5C0870EC76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C26-4B7D-BF63-A5C0870EC76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C26-4B7D-BF63-A5C0870EC76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C26-4B7D-BF63-A5C0870EC76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C26-4B7D-BF63-A5C0870EC76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C26-4B7D-BF63-A5C0870EC76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C26-4B7D-BF63-A5C0870EC764}"/>
              </c:ext>
            </c:extLst>
          </c:dPt>
          <c:cat>
            <c:multiLvlStrRef>
              <c:f>'PV TABLE'!$A$99:$A$125</c:f>
              <c:multiLvlStrCache>
                <c:ptCount val="13"/>
                <c:lvl>
                  <c:pt idx="0">
                    <c:v>6.21</c:v>
                  </c:pt>
                  <c:pt idx="1">
                    <c:v>129.15</c:v>
                  </c:pt>
                  <c:pt idx="2">
                    <c:v>3.28</c:v>
                  </c:pt>
                  <c:pt idx="3">
                    <c:v>17.55</c:v>
                  </c:pt>
                  <c:pt idx="4">
                    <c:v>12.92</c:v>
                  </c:pt>
                  <c:pt idx="5">
                    <c:v>16.11</c:v>
                  </c:pt>
                  <c:pt idx="6">
                    <c:v>7.89</c:v>
                  </c:pt>
                  <c:pt idx="7">
                    <c:v>11.62</c:v>
                  </c:pt>
                  <c:pt idx="8">
                    <c:v>28.8</c:v>
                  </c:pt>
                  <c:pt idx="9">
                    <c:v>21.5</c:v>
                  </c:pt>
                  <c:pt idx="10">
                    <c:v>67.52</c:v>
                  </c:pt>
                  <c:pt idx="11">
                    <c:v>14.72</c:v>
                  </c:pt>
                  <c:pt idx="12">
                    <c:v>343.09</c:v>
                  </c:pt>
                </c:lvl>
                <c:lvl>
                  <c:pt idx="0">
                    <c:v>52100</c:v>
                  </c:pt>
                  <c:pt idx="1">
                    <c:v>54500</c:v>
                  </c:pt>
                  <c:pt idx="2">
                    <c:v>102400</c:v>
                  </c:pt>
                  <c:pt idx="3">
                    <c:v>127300</c:v>
                  </c:pt>
                  <c:pt idx="4">
                    <c:v>182700</c:v>
                  </c:pt>
                  <c:pt idx="5">
                    <c:v>201500</c:v>
                  </c:pt>
                  <c:pt idx="6">
                    <c:v>246000</c:v>
                  </c:pt>
                  <c:pt idx="7">
                    <c:v>258200</c:v>
                  </c:pt>
                  <c:pt idx="8">
                    <c:v>347700</c:v>
                  </c:pt>
                  <c:pt idx="9">
                    <c:v>513800</c:v>
                  </c:pt>
                  <c:pt idx="10">
                    <c:v>543500</c:v>
                  </c:pt>
                  <c:pt idx="11">
                    <c:v>655000</c:v>
                  </c:pt>
                  <c:pt idx="12">
                    <c:v>1695200</c:v>
                  </c:pt>
                </c:lvl>
              </c:multiLvlStrCache>
            </c:multiLvlStrRef>
          </c:cat>
          <c:val>
            <c:numRef>
              <c:f>'PV TABLE'!$B$99:$B$125</c:f>
              <c:numCache>
                <c:formatCode>General</c:formatCode>
                <c:ptCount val="13"/>
                <c:pt idx="0">
                  <c:v>175</c:v>
                </c:pt>
                <c:pt idx="1">
                  <c:v>92</c:v>
                </c:pt>
                <c:pt idx="2">
                  <c:v>26</c:v>
                </c:pt>
                <c:pt idx="3">
                  <c:v>112</c:v>
                </c:pt>
                <c:pt idx="4">
                  <c:v>100</c:v>
                </c:pt>
                <c:pt idx="5">
                  <c:v>234</c:v>
                </c:pt>
                <c:pt idx="6">
                  <c:v>139</c:v>
                </c:pt>
                <c:pt idx="7">
                  <c:v>139</c:v>
                </c:pt>
                <c:pt idx="8">
                  <c:v>445</c:v>
                </c:pt>
                <c:pt idx="9">
                  <c:v>369</c:v>
                </c:pt>
                <c:pt idx="10">
                  <c:v>417</c:v>
                </c:pt>
                <c:pt idx="11">
                  <c:v>660</c:v>
                </c:pt>
                <c:pt idx="12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C26-4B7D-BF63-A5C0870EC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[VEHICLE THEFT EXCEL PROJECT.xlsx]PV TABLE!PivotTable11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/>
              <a:t>Regions with the highest density of vehicle thefts relative to their population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TABLE'!$F$106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TABLE'!$E$107:$E$1284</c:f>
              <c:strCache>
                <c:ptCount val="1177"/>
                <c:pt idx="0">
                  <c:v>3</c:v>
                </c:pt>
                <c:pt idx="1">
                  <c:v>4</c:v>
                </c:pt>
                <c:pt idx="2">
                  <c:v>150</c:v>
                </c:pt>
                <c:pt idx="3">
                  <c:v>200</c:v>
                </c:pt>
                <c:pt idx="4">
                  <c:v>206</c:v>
                </c:pt>
                <c:pt idx="5">
                  <c:v>208</c:v>
                </c:pt>
                <c:pt idx="6">
                  <c:v>300</c:v>
                </c:pt>
                <c:pt idx="7">
                  <c:v>307</c:v>
                </c:pt>
                <c:pt idx="8">
                  <c:v>308</c:v>
                </c:pt>
                <c:pt idx="9">
                  <c:v>323</c:v>
                </c:pt>
                <c:pt idx="10">
                  <c:v>325</c:v>
                </c:pt>
                <c:pt idx="11">
                  <c:v>350</c:v>
                </c:pt>
                <c:pt idx="12">
                  <c:v>390</c:v>
                </c:pt>
                <c:pt idx="13">
                  <c:v>401</c:v>
                </c:pt>
                <c:pt idx="14">
                  <c:v>406</c:v>
                </c:pt>
                <c:pt idx="15">
                  <c:v>407</c:v>
                </c:pt>
                <c:pt idx="16">
                  <c:v>500</c:v>
                </c:pt>
                <c:pt idx="17">
                  <c:v>560</c:v>
                </c:pt>
                <c:pt idx="18">
                  <c:v>626</c:v>
                </c:pt>
                <c:pt idx="19">
                  <c:v>690</c:v>
                </c:pt>
                <c:pt idx="20">
                  <c:v>710</c:v>
                </c:pt>
                <c:pt idx="21">
                  <c:v>744</c:v>
                </c:pt>
                <c:pt idx="22">
                  <c:v>790</c:v>
                </c:pt>
                <c:pt idx="23">
                  <c:v>883</c:v>
                </c:pt>
                <c:pt idx="24">
                  <c:v>990</c:v>
                </c:pt>
                <c:pt idx="25">
                  <c:v>1290</c:v>
                </c:pt>
                <c:pt idx="26">
                  <c:v>2855</c:v>
                </c:pt>
                <c:pt idx="27">
                  <c:v>30600</c:v>
                </c:pt>
                <c:pt idx="28">
                  <c:v>MARCH</c:v>
                </c:pt>
                <c:pt idx="29">
                  <c:v>00 SOFTAIL</c:v>
                </c:pt>
                <c:pt idx="30">
                  <c:v>10 X 5</c:v>
                </c:pt>
                <c:pt idx="31">
                  <c:v>10 X 5 TANDEM</c:v>
                </c:pt>
                <c:pt idx="32">
                  <c:v>10X5 TANDEM</c:v>
                </c:pt>
                <c:pt idx="33">
                  <c:v>116I</c:v>
                </c:pt>
                <c:pt idx="34">
                  <c:v>118I</c:v>
                </c:pt>
                <c:pt idx="35">
                  <c:v>11X5</c:v>
                </c:pt>
                <c:pt idx="36">
                  <c:v>120I</c:v>
                </c:pt>
                <c:pt idx="37">
                  <c:v>130I</c:v>
                </c:pt>
                <c:pt idx="38">
                  <c:v>14X6.6 SALV</c:v>
                </c:pt>
                <c:pt idx="39">
                  <c:v>15FT POPTP</c:v>
                </c:pt>
                <c:pt idx="40">
                  <c:v>15X7</c:v>
                </c:pt>
                <c:pt idx="41">
                  <c:v>2.6L PET LS SPA</c:v>
                </c:pt>
                <c:pt idx="42">
                  <c:v>2TON TRADE</c:v>
                </c:pt>
                <c:pt idx="43">
                  <c:v>2X2ADV</c:v>
                </c:pt>
                <c:pt idx="44">
                  <c:v>300C</c:v>
                </c:pt>
                <c:pt idx="45">
                  <c:v>318CI</c:v>
                </c:pt>
                <c:pt idx="46">
                  <c:v>318I</c:v>
                </c:pt>
                <c:pt idx="47">
                  <c:v>318TI</c:v>
                </c:pt>
                <c:pt idx="48">
                  <c:v>320D</c:v>
                </c:pt>
                <c:pt idx="49">
                  <c:v>320I</c:v>
                </c:pt>
                <c:pt idx="50">
                  <c:v>323I</c:v>
                </c:pt>
                <c:pt idx="51">
                  <c:v>325CI</c:v>
                </c:pt>
                <c:pt idx="52">
                  <c:v>325I</c:v>
                </c:pt>
                <c:pt idx="53">
                  <c:v>328CI</c:v>
                </c:pt>
                <c:pt idx="54">
                  <c:v>328I</c:v>
                </c:pt>
                <c:pt idx="55">
                  <c:v>330CI</c:v>
                </c:pt>
                <c:pt idx="56">
                  <c:v>330I</c:v>
                </c:pt>
                <c:pt idx="57">
                  <c:v>335I</c:v>
                </c:pt>
                <c:pt idx="58">
                  <c:v>348 SP</c:v>
                </c:pt>
                <c:pt idx="59">
                  <c:v>350AUTO</c:v>
                </c:pt>
                <c:pt idx="60">
                  <c:v>357J</c:v>
                </c:pt>
                <c:pt idx="61">
                  <c:v>3X2 PLATFORM</c:v>
                </c:pt>
                <c:pt idx="62">
                  <c:v>4 X 7</c:v>
                </c:pt>
                <c:pt idx="63">
                  <c:v>4.5M FLATDECK</c:v>
                </c:pt>
                <c:pt idx="64">
                  <c:v>4A TIPPER TRAILER</c:v>
                </c:pt>
                <c:pt idx="65">
                  <c:v>502C</c:v>
                </c:pt>
                <c:pt idx="66">
                  <c:v>520I</c:v>
                </c:pt>
                <c:pt idx="67">
                  <c:v>525I</c:v>
                </c:pt>
                <c:pt idx="68">
                  <c:v>528I</c:v>
                </c:pt>
                <c:pt idx="69">
                  <c:v>530I</c:v>
                </c:pt>
                <c:pt idx="70">
                  <c:v>535I</c:v>
                </c:pt>
                <c:pt idx="71">
                  <c:v>540I</c:v>
                </c:pt>
                <c:pt idx="72">
                  <c:v>540IASE E39</c:v>
                </c:pt>
                <c:pt idx="73">
                  <c:v>550I</c:v>
                </c:pt>
                <c:pt idx="74">
                  <c:v>5M BOAT TRAILER</c:v>
                </c:pt>
                <c:pt idx="75">
                  <c:v>5X4</c:v>
                </c:pt>
                <c:pt idx="76">
                  <c:v>6140M</c:v>
                </c:pt>
                <c:pt idx="77">
                  <c:v>620 DARK</c:v>
                </c:pt>
                <c:pt idx="78">
                  <c:v>626 SEDAN GLX</c:v>
                </c:pt>
                <c:pt idx="79">
                  <c:v>650I</c:v>
                </c:pt>
                <c:pt idx="80">
                  <c:v>690 SMC</c:v>
                </c:pt>
                <c:pt idx="81">
                  <c:v>6X4</c:v>
                </c:pt>
                <c:pt idx="82">
                  <c:v>7 X 4 STD</c:v>
                </c:pt>
                <c:pt idx="83">
                  <c:v>730I</c:v>
                </c:pt>
                <c:pt idx="84">
                  <c:v>760I</c:v>
                </c:pt>
                <c:pt idx="85">
                  <c:v>7X4</c:v>
                </c:pt>
                <c:pt idx="86">
                  <c:v>7X4 GRAVITY TIPPER</c:v>
                </c:pt>
                <c:pt idx="87">
                  <c:v>7X4-6" 1000KG</c:v>
                </c:pt>
                <c:pt idx="88">
                  <c:v>8 X 4</c:v>
                </c:pt>
                <c:pt idx="89">
                  <c:v>844X</c:v>
                </c:pt>
                <c:pt idx="90">
                  <c:v>8-BALL</c:v>
                </c:pt>
                <c:pt idx="91">
                  <c:v>8X4</c:v>
                </c:pt>
                <c:pt idx="92">
                  <c:v>8X4 "6" TANDOM</c:v>
                </c:pt>
                <c:pt idx="93">
                  <c:v>8X4 CAGE</c:v>
                </c:pt>
                <c:pt idx="94">
                  <c:v>8X4 TANDEM</c:v>
                </c:pt>
                <c:pt idx="95">
                  <c:v>8X4 TANDEM TIPPER</c:v>
                </c:pt>
                <c:pt idx="96">
                  <c:v>8X4 TRAILER</c:v>
                </c:pt>
                <c:pt idx="97">
                  <c:v>8X4 TRAYLA</c:v>
                </c:pt>
                <c:pt idx="98">
                  <c:v>8X4-6"</c:v>
                </c:pt>
                <c:pt idx="99">
                  <c:v>8X5</c:v>
                </c:pt>
                <c:pt idx="100">
                  <c:v>8X5 CONT TANDEM</c:v>
                </c:pt>
                <c:pt idx="101">
                  <c:v>8X5 DIGGER TRANSPORT</c:v>
                </c:pt>
                <c:pt idx="102">
                  <c:v>8X5 ELITE TANDEM</c:v>
                </c:pt>
                <c:pt idx="103">
                  <c:v>8X5 SINGLE</c:v>
                </c:pt>
                <c:pt idx="104">
                  <c:v>8X5 TANDEM</c:v>
                </c:pt>
                <c:pt idx="105">
                  <c:v>8X5 TANDEM TRAILER</c:v>
                </c:pt>
                <c:pt idx="106">
                  <c:v>8X5S</c:v>
                </c:pt>
                <c:pt idx="107">
                  <c:v>8X5TB</c:v>
                </c:pt>
                <c:pt idx="108">
                  <c:v>9-3 LINEAR</c:v>
                </c:pt>
                <c:pt idx="109">
                  <c:v>9X4 6 TANDEM</c:v>
                </c:pt>
                <c:pt idx="110">
                  <c:v>9X4 TANDEM</c:v>
                </c:pt>
                <c:pt idx="111">
                  <c:v>A2</c:v>
                </c:pt>
                <c:pt idx="112">
                  <c:v>A3</c:v>
                </c:pt>
                <c:pt idx="113">
                  <c:v>A4</c:v>
                </c:pt>
                <c:pt idx="114">
                  <c:v>A5</c:v>
                </c:pt>
                <c:pt idx="115">
                  <c:v>A6</c:v>
                </c:pt>
                <c:pt idx="116">
                  <c:v>A8</c:v>
                </c:pt>
                <c:pt idx="117">
                  <c:v>AAA375 AAKRON</c:v>
                </c:pt>
                <c:pt idx="118">
                  <c:v>ABEL</c:v>
                </c:pt>
                <c:pt idx="119">
                  <c:v>ABI MARAUDEL</c:v>
                </c:pt>
                <c:pt idx="120">
                  <c:v>ACCENT</c:v>
                </c:pt>
                <c:pt idx="121">
                  <c:v>ACCORD</c:v>
                </c:pt>
                <c:pt idx="122">
                  <c:v>ACCORD EXI-S AUTO</c:v>
                </c:pt>
                <c:pt idx="123">
                  <c:v>ACCORD LX MAN</c:v>
                </c:pt>
                <c:pt idx="124">
                  <c:v>ACE</c:v>
                </c:pt>
                <c:pt idx="125">
                  <c:v>ACTYON SPORT</c:v>
                </c:pt>
                <c:pt idx="126">
                  <c:v>AD</c:v>
                </c:pt>
                <c:pt idx="127">
                  <c:v>AERIO</c:v>
                </c:pt>
                <c:pt idx="128">
                  <c:v>AFC JETSKI</c:v>
                </c:pt>
                <c:pt idx="129">
                  <c:v>AGILITY</c:v>
                </c:pt>
                <c:pt idx="130">
                  <c:v>AGRI STEEL TANDEM</c:v>
                </c:pt>
                <c:pt idx="131">
                  <c:v>AIRTREK</c:v>
                </c:pt>
                <c:pt idx="132">
                  <c:v>AIRWAVE</c:v>
                </c:pt>
                <c:pt idx="133">
                  <c:v>ALLEX</c:v>
                </c:pt>
                <c:pt idx="134">
                  <c:v>ALLION</c:v>
                </c:pt>
                <c:pt idx="135">
                  <c:v>ALLROAD</c:v>
                </c:pt>
                <c:pt idx="136">
                  <c:v>ALPINE  4T2A</c:v>
                </c:pt>
                <c:pt idx="137">
                  <c:v>ALTEZZA</c:v>
                </c:pt>
                <c:pt idx="138">
                  <c:v>ALTO</c:v>
                </c:pt>
                <c:pt idx="139">
                  <c:v>AMED 09</c:v>
                </c:pt>
                <c:pt idx="140">
                  <c:v>AN125</c:v>
                </c:pt>
                <c:pt idx="141">
                  <c:v>ANGLIA</c:v>
                </c:pt>
                <c:pt idx="142">
                  <c:v>APE</c:v>
                </c:pt>
                <c:pt idx="143">
                  <c:v>APS SEADOO</c:v>
                </c:pt>
                <c:pt idx="144">
                  <c:v>AQUA</c:v>
                </c:pt>
                <c:pt idx="145">
                  <c:v>ARIIC</c:v>
                </c:pt>
                <c:pt idx="146">
                  <c:v>ARISTO</c:v>
                </c:pt>
                <c:pt idx="147">
                  <c:v>ASD JET SKI</c:v>
                </c:pt>
                <c:pt idx="148">
                  <c:v>ASD JETSKI</c:v>
                </c:pt>
                <c:pt idx="149">
                  <c:v>ASTINA GLX</c:v>
                </c:pt>
                <c:pt idx="150">
                  <c:v>ASTRA</c:v>
                </c:pt>
                <c:pt idx="151">
                  <c:v>ASX</c:v>
                </c:pt>
                <c:pt idx="152">
                  <c:v>ATENZA</c:v>
                </c:pt>
                <c:pt idx="153">
                  <c:v>ATLAS</c:v>
                </c:pt>
                <c:pt idx="154">
                  <c:v>ATLAS COPCO XAS97</c:v>
                </c:pt>
                <c:pt idx="155">
                  <c:v>ATLAS XAS 85 COPCO</c:v>
                </c:pt>
                <c:pt idx="156">
                  <c:v>AUCKLAND</c:v>
                </c:pt>
                <c:pt idx="157">
                  <c:v>AURION</c:v>
                </c:pt>
                <c:pt idx="158">
                  <c:v>AUTOZAM</c:v>
                </c:pt>
                <c:pt idx="159">
                  <c:v>AVALON</c:v>
                </c:pt>
                <c:pt idx="160">
                  <c:v>AVENIR</c:v>
                </c:pt>
                <c:pt idx="161">
                  <c:v>AVENSIS</c:v>
                </c:pt>
                <c:pt idx="162">
                  <c:v>AVON</c:v>
                </c:pt>
                <c:pt idx="163">
                  <c:v>AVON 7 X 4</c:v>
                </c:pt>
                <c:pt idx="164">
                  <c:v>AVONDALE</c:v>
                </c:pt>
                <c:pt idx="165">
                  <c:v>AXELA</c:v>
                </c:pt>
                <c:pt idx="166">
                  <c:v>AZ50</c:v>
                </c:pt>
                <c:pt idx="167">
                  <c:v>AZ50 UDK6</c:v>
                </c:pt>
                <c:pt idx="168">
                  <c:v>B</c:v>
                </c:pt>
                <c:pt idx="169">
                  <c:v>B1600</c:v>
                </c:pt>
                <c:pt idx="170">
                  <c:v>B180</c:v>
                </c:pt>
                <c:pt idx="171">
                  <c:v>B2000</c:v>
                </c:pt>
                <c:pt idx="172">
                  <c:v>B2000 PLUS CAB</c:v>
                </c:pt>
                <c:pt idx="173">
                  <c:v>B2200 CAB PLUS</c:v>
                </c:pt>
                <c:pt idx="174">
                  <c:v>B2500</c:v>
                </c:pt>
                <c:pt idx="175">
                  <c:v>BARINA</c:v>
                </c:pt>
                <c:pt idx="176">
                  <c:v>BARINA SPARK</c:v>
                </c:pt>
                <c:pt idx="177">
                  <c:v>BARNWELL ARCHWAY</c:v>
                </c:pt>
                <c:pt idx="178">
                  <c:v>BB</c:v>
                </c:pt>
                <c:pt idx="179">
                  <c:v>BEAR CAT CH922DH</c:v>
                </c:pt>
                <c:pt idx="180">
                  <c:v>BEETLE</c:v>
                </c:pt>
                <c:pt idx="181">
                  <c:v>BERLINA</c:v>
                </c:pt>
                <c:pt idx="182">
                  <c:v>BES1500</c:v>
                </c:pt>
                <c:pt idx="183">
                  <c:v>BESSACARR CAMEO 625</c:v>
                </c:pt>
                <c:pt idx="184">
                  <c:v>BETTER</c:v>
                </c:pt>
                <c:pt idx="185">
                  <c:v>BIGHORN</c:v>
                </c:pt>
                <c:pt idx="186">
                  <c:v>BLADE</c:v>
                </c:pt>
                <c:pt idx="187">
                  <c:v>BLAZER</c:v>
                </c:pt>
                <c:pt idx="188">
                  <c:v>BLUEBIRD</c:v>
                </c:pt>
                <c:pt idx="189">
                  <c:v>BN251</c:v>
                </c:pt>
                <c:pt idx="190">
                  <c:v>BOAT</c:v>
                </c:pt>
                <c:pt idx="191">
                  <c:v>BOAT - JET SKI</c:v>
                </c:pt>
                <c:pt idx="192">
                  <c:v>BOAT SMARTWAVE</c:v>
                </c:pt>
                <c:pt idx="193">
                  <c:v>BOAT TRAILER</c:v>
                </c:pt>
                <c:pt idx="194">
                  <c:v>BOAT VOYAGER</c:v>
                </c:pt>
                <c:pt idx="195">
                  <c:v>BONGO</c:v>
                </c:pt>
                <c:pt idx="196">
                  <c:v>BOON</c:v>
                </c:pt>
                <c:pt idx="197">
                  <c:v>BOUNTY</c:v>
                </c:pt>
                <c:pt idx="198">
                  <c:v>BOX</c:v>
                </c:pt>
                <c:pt idx="199">
                  <c:v>BOX TRAILER</c:v>
                </c:pt>
                <c:pt idx="200">
                  <c:v>BRAKED TANDEM</c:v>
                </c:pt>
                <c:pt idx="201">
                  <c:v>BRAKED TANDEM 10X5</c:v>
                </c:pt>
                <c:pt idx="202">
                  <c:v>BRENT SMITH TB1</c:v>
                </c:pt>
                <c:pt idx="203">
                  <c:v>BRENT SMITH TRAILERS</c:v>
                </c:pt>
                <c:pt idx="204">
                  <c:v>BRIAN JAMES A4</c:v>
                </c:pt>
                <c:pt idx="205">
                  <c:v>BRIFORD</c:v>
                </c:pt>
                <c:pt idx="206">
                  <c:v>BRIFORD 5X4 SHUTTLE</c:v>
                </c:pt>
                <c:pt idx="207">
                  <c:v>BRIFORD 6X4</c:v>
                </c:pt>
                <c:pt idx="208">
                  <c:v>BRIFORD 8X4 1000KG</c:v>
                </c:pt>
                <c:pt idx="209">
                  <c:v>BRIFORD 8X4-6COVERED</c:v>
                </c:pt>
                <c:pt idx="210">
                  <c:v>BRI-INN</c:v>
                </c:pt>
                <c:pt idx="211">
                  <c:v>BST 2021D</c:v>
                </c:pt>
                <c:pt idx="212">
                  <c:v>BST2021D</c:v>
                </c:pt>
                <c:pt idx="213">
                  <c:v>BST58OR</c:v>
                </c:pt>
                <c:pt idx="214">
                  <c:v>BST85</c:v>
                </c:pt>
                <c:pt idx="215">
                  <c:v>BSTB85B</c:v>
                </c:pt>
                <c:pt idx="216">
                  <c:v>BT-50</c:v>
                </c:pt>
                <c:pt idx="217">
                  <c:v>BUCCANER 605X5</c:v>
                </c:pt>
                <c:pt idx="218">
                  <c:v>BUNNINGS</c:v>
                </c:pt>
                <c:pt idx="219">
                  <c:v>B-UNO</c:v>
                </c:pt>
                <c:pt idx="220">
                  <c:v>BURNETTS</c:v>
                </c:pt>
                <c:pt idx="221">
                  <c:v>C</c:v>
                </c:pt>
                <c:pt idx="222">
                  <c:v>C200</c:v>
                </c:pt>
                <c:pt idx="223">
                  <c:v>C3</c:v>
                </c:pt>
                <c:pt idx="224">
                  <c:v>C70</c:v>
                </c:pt>
                <c:pt idx="225">
                  <c:v>CAAR TRANSPORTER</c:v>
                </c:pt>
                <c:pt idx="226">
                  <c:v>CABLE DRUM</c:v>
                </c:pt>
                <c:pt idx="227">
                  <c:v>CAFE RACER</c:v>
                </c:pt>
                <c:pt idx="228">
                  <c:v>CAGE</c:v>
                </c:pt>
                <c:pt idx="229">
                  <c:v>CALDINA</c:v>
                </c:pt>
                <c:pt idx="230">
                  <c:v>CAMRY</c:v>
                </c:pt>
                <c:pt idx="231">
                  <c:v>CANTER</c:v>
                </c:pt>
                <c:pt idx="232">
                  <c:v>CANTER 616-CITY-TIP</c:v>
                </c:pt>
                <c:pt idx="233">
                  <c:v>CANTER FE434EZR</c:v>
                </c:pt>
                <c:pt idx="234">
                  <c:v>CANTERBURY FABRICAT</c:v>
                </c:pt>
                <c:pt idx="235">
                  <c:v>CAPELLA</c:v>
                </c:pt>
                <c:pt idx="236">
                  <c:v>CAPRI</c:v>
                </c:pt>
                <c:pt idx="237">
                  <c:v>CAPTIVA</c:v>
                </c:pt>
                <c:pt idx="238">
                  <c:v>CAR</c:v>
                </c:pt>
                <c:pt idx="239">
                  <c:v>CAR CARRIER</c:v>
                </c:pt>
                <c:pt idx="240">
                  <c:v>CAR DOLLY</c:v>
                </c:pt>
                <c:pt idx="241">
                  <c:v>CAR TRAILER</c:v>
                </c:pt>
                <c:pt idx="242">
                  <c:v>CAR TRANSPORRT</c:v>
                </c:pt>
                <c:pt idx="243">
                  <c:v>CAR TRANSPORT</c:v>
                </c:pt>
                <c:pt idx="244">
                  <c:v>CAR TRANSPORTER</c:v>
                </c:pt>
                <c:pt idx="245">
                  <c:v>CARAVAN</c:v>
                </c:pt>
                <c:pt idx="246">
                  <c:v>CARIB</c:v>
                </c:pt>
                <c:pt idx="247">
                  <c:v>CARINA</c:v>
                </c:pt>
                <c:pt idx="248">
                  <c:v>CARISMA</c:v>
                </c:pt>
                <c:pt idx="249">
                  <c:v>CAVALIER</c:v>
                </c:pt>
                <c:pt idx="250">
                  <c:v>CAYENNE</c:v>
                </c:pt>
                <c:pt idx="251">
                  <c:v>CB</c:v>
                </c:pt>
                <c:pt idx="252">
                  <c:v>CB TRANSPORTERS</c:v>
                </c:pt>
                <c:pt idx="253">
                  <c:v>CB1000</c:v>
                </c:pt>
                <c:pt idx="254">
                  <c:v>CBR</c:v>
                </c:pt>
                <c:pt idx="255">
                  <c:v>CEDRIC</c:v>
                </c:pt>
                <c:pt idx="256">
                  <c:v>CEFIRO</c:v>
                </c:pt>
                <c:pt idx="257">
                  <c:v>CELICA</c:v>
                </c:pt>
                <c:pt idx="258">
                  <c:v>CELSIOR</c:v>
                </c:pt>
                <c:pt idx="259">
                  <c:v>CENTRAL CUSTOMS</c:v>
                </c:pt>
                <c:pt idx="260">
                  <c:v>CERATO</c:v>
                </c:pt>
                <c:pt idx="261">
                  <c:v>CERES</c:v>
                </c:pt>
                <c:pt idx="262">
                  <c:v>CF</c:v>
                </c:pt>
                <c:pt idx="263">
                  <c:v>CHALLENGER</c:v>
                </c:pt>
                <c:pt idx="264">
                  <c:v>CHARADE</c:v>
                </c:pt>
                <c:pt idx="265">
                  <c:v>CHARGER R/T</c:v>
                </c:pt>
                <c:pt idx="266">
                  <c:v>CHASER</c:v>
                </c:pt>
                <c:pt idx="267">
                  <c:v>CHEVRON 1300</c:v>
                </c:pt>
                <c:pt idx="268">
                  <c:v>CHEVRON 1500</c:v>
                </c:pt>
                <c:pt idx="269">
                  <c:v>CHOOKS 2.4X1.6 TRANS</c:v>
                </c:pt>
                <c:pt idx="270">
                  <c:v>CI MUNRO</c:v>
                </c:pt>
                <c:pt idx="271">
                  <c:v>CICLONE</c:v>
                </c:pt>
                <c:pt idx="272">
                  <c:v>CIVIC</c:v>
                </c:pt>
                <c:pt idx="273">
                  <c:v>CIVIC 3 DR</c:v>
                </c:pt>
                <c:pt idx="274">
                  <c:v>CIVIC 3DR LX MAN</c:v>
                </c:pt>
                <c:pt idx="275">
                  <c:v>CIVIC 4DR EXI AUTO</c:v>
                </c:pt>
                <c:pt idx="276">
                  <c:v>CIVIC 4DR LX AUTO</c:v>
                </c:pt>
                <c:pt idx="277">
                  <c:v>CIVIC 4DR LX MAN</c:v>
                </c:pt>
                <c:pt idx="278">
                  <c:v>CIVIC 4DR LX MANUAL</c:v>
                </c:pt>
                <c:pt idx="279">
                  <c:v>CIVIC LX</c:v>
                </c:pt>
                <c:pt idx="280">
                  <c:v>CIVILIAN</c:v>
                </c:pt>
                <c:pt idx="281">
                  <c:v>CLA180</c:v>
                </c:pt>
                <c:pt idx="282">
                  <c:v>CLASSIC</c:v>
                </c:pt>
                <c:pt idx="283">
                  <c:v>CLK 430</c:v>
                </c:pt>
                <c:pt idx="284">
                  <c:v>CLOSED IN</c:v>
                </c:pt>
                <c:pt idx="285">
                  <c:v>CLS</c:v>
                </c:pt>
                <c:pt idx="286">
                  <c:v>COACHMAN AMARA 520</c:v>
                </c:pt>
                <c:pt idx="287">
                  <c:v>COASTER</c:v>
                </c:pt>
                <c:pt idx="288">
                  <c:v>COBRA</c:v>
                </c:pt>
                <c:pt idx="289">
                  <c:v>COLORADO</c:v>
                </c:pt>
                <c:pt idx="290">
                  <c:v>COLT</c:v>
                </c:pt>
                <c:pt idx="291">
                  <c:v>COMBO</c:v>
                </c:pt>
                <c:pt idx="292">
                  <c:v>COMMANDER</c:v>
                </c:pt>
                <c:pt idx="293">
                  <c:v>COMMERCIAL</c:v>
                </c:pt>
                <c:pt idx="294">
                  <c:v>COMMODORE</c:v>
                </c:pt>
                <c:pt idx="295">
                  <c:v>COMMODORE EXECUTIVE</c:v>
                </c:pt>
                <c:pt idx="296">
                  <c:v>COMPASS</c:v>
                </c:pt>
                <c:pt idx="297">
                  <c:v>COMPASS C85</c:v>
                </c:pt>
                <c:pt idx="298">
                  <c:v>COMPASS D105</c:v>
                </c:pt>
                <c:pt idx="299">
                  <c:v>COMPASS KH85T</c:v>
                </c:pt>
                <c:pt idx="300">
                  <c:v>COMPASS OMEGA 534</c:v>
                </c:pt>
                <c:pt idx="301">
                  <c:v>COMPASS S74</c:v>
                </c:pt>
                <c:pt idx="302">
                  <c:v>COMPASS VANTAGE</c:v>
                </c:pt>
                <c:pt idx="303">
                  <c:v>COMPASS-C85</c:v>
                </c:pt>
                <c:pt idx="304">
                  <c:v>COMPASS-D116K</c:v>
                </c:pt>
                <c:pt idx="305">
                  <c:v>COMPASS-FPT104</c:v>
                </c:pt>
                <c:pt idx="306">
                  <c:v>COMPASS-KH63</c:v>
                </c:pt>
                <c:pt idx="307">
                  <c:v>COMPASS-KHSTTI</c:v>
                </c:pt>
                <c:pt idx="308">
                  <c:v>CONCEPT</c:v>
                </c:pt>
                <c:pt idx="309">
                  <c:v>CONCEPT TRAILERS</c:v>
                </c:pt>
                <c:pt idx="310">
                  <c:v>CONDOR</c:v>
                </c:pt>
                <c:pt idx="311">
                  <c:v>CONTINENTAL</c:v>
                </c:pt>
                <c:pt idx="312">
                  <c:v>COOPER</c:v>
                </c:pt>
                <c:pt idx="313">
                  <c:v>COROLLA</c:v>
                </c:pt>
                <c:pt idx="314">
                  <c:v>COROLLA 1.3P XL HBAC</c:v>
                </c:pt>
                <c:pt idx="315">
                  <c:v>COROLLA 1.6P GL HBAC</c:v>
                </c:pt>
                <c:pt idx="316">
                  <c:v>COROLLA L/B MAN</c:v>
                </c:pt>
                <c:pt idx="317">
                  <c:v>COROLLA SED AUT</c:v>
                </c:pt>
                <c:pt idx="318">
                  <c:v>COROLLA XL</c:v>
                </c:pt>
                <c:pt idx="319">
                  <c:v>CORONA</c:v>
                </c:pt>
                <c:pt idx="320">
                  <c:v>CORSA</c:v>
                </c:pt>
                <c:pt idx="321">
                  <c:v>COURIER</c:v>
                </c:pt>
                <c:pt idx="322">
                  <c:v>COURIER 4 X 4</c:v>
                </c:pt>
                <c:pt idx="323">
                  <c:v>COURIER 4X2 CREW</c:v>
                </c:pt>
                <c:pt idx="324">
                  <c:v>COURIER XL</c:v>
                </c:pt>
                <c:pt idx="325">
                  <c:v>COURIER XL C/CAB</c:v>
                </c:pt>
                <c:pt idx="326">
                  <c:v>COURIER XL D</c:v>
                </c:pt>
                <c:pt idx="327">
                  <c:v>COURIER XLT</c:v>
                </c:pt>
                <c:pt idx="328">
                  <c:v>CRESTA CRAFT</c:v>
                </c:pt>
                <c:pt idx="329">
                  <c:v>CRESTA CRAFT XRP</c:v>
                </c:pt>
                <c:pt idx="330">
                  <c:v>CREWMAN</c:v>
                </c:pt>
                <c:pt idx="331">
                  <c:v>CRF</c:v>
                </c:pt>
                <c:pt idx="332">
                  <c:v>CRF 100F</c:v>
                </c:pt>
                <c:pt idx="333">
                  <c:v>CROSSROAD</c:v>
                </c:pt>
                <c:pt idx="334">
                  <c:v>CROWN</c:v>
                </c:pt>
                <c:pt idx="335">
                  <c:v>CROX</c:v>
                </c:pt>
                <c:pt idx="336">
                  <c:v>CRUISER</c:v>
                </c:pt>
                <c:pt idx="337">
                  <c:v>CRUZE</c:v>
                </c:pt>
                <c:pt idx="338">
                  <c:v>CRV</c:v>
                </c:pt>
                <c:pt idx="339">
                  <c:v>CT</c:v>
                </c:pt>
                <c:pt idx="340">
                  <c:v>CT DIG 25</c:v>
                </c:pt>
                <c:pt idx="341">
                  <c:v>CT DIG25</c:v>
                </c:pt>
                <c:pt idx="342">
                  <c:v>CTDIG</c:v>
                </c:pt>
                <c:pt idx="343">
                  <c:v>CUBE</c:v>
                </c:pt>
                <c:pt idx="344">
                  <c:v>CULTUS</c:v>
                </c:pt>
                <c:pt idx="345">
                  <c:v>CURREN</c:v>
                </c:pt>
                <c:pt idx="346">
                  <c:v>CUSTOM</c:v>
                </c:pt>
                <c:pt idx="347">
                  <c:v>CUSTOMS BUIL</c:v>
                </c:pt>
                <c:pt idx="348">
                  <c:v>CV50</c:v>
                </c:pt>
                <c:pt idx="349">
                  <c:v>CV50 JOG</c:v>
                </c:pt>
                <c:pt idx="350">
                  <c:v>CX</c:v>
                </c:pt>
                <c:pt idx="351">
                  <c:v>CX-5</c:v>
                </c:pt>
                <c:pt idx="352">
                  <c:v>CX-7</c:v>
                </c:pt>
                <c:pt idx="353">
                  <c:v>CX-9</c:v>
                </c:pt>
                <c:pt idx="354">
                  <c:v>CYNOS</c:v>
                </c:pt>
                <c:pt idx="355">
                  <c:v>DATSUN</c:v>
                </c:pt>
                <c:pt idx="356">
                  <c:v>DAYTECH</c:v>
                </c:pt>
                <c:pt idx="357">
                  <c:v>DAYTONA</c:v>
                </c:pt>
                <c:pt idx="358">
                  <c:v>DD50</c:v>
                </c:pt>
                <c:pt idx="359">
                  <c:v>DEFENDER</c:v>
                </c:pt>
                <c:pt idx="360">
                  <c:v>DELICA</c:v>
                </c:pt>
                <c:pt idx="361">
                  <c:v>DELTA</c:v>
                </c:pt>
                <c:pt idx="362">
                  <c:v>DELTA V76HU</c:v>
                </c:pt>
                <c:pt idx="363">
                  <c:v>DEMIO</c:v>
                </c:pt>
                <c:pt idx="364">
                  <c:v>DIAMANTE</c:v>
                </c:pt>
                <c:pt idx="365">
                  <c:v>DIAMOND</c:v>
                </c:pt>
                <c:pt idx="366">
                  <c:v>DIESEL</c:v>
                </c:pt>
                <c:pt idx="367">
                  <c:v>DIGGER TRAILER</c:v>
                </c:pt>
                <c:pt idx="368">
                  <c:v>DIPLOMAT</c:v>
                </c:pt>
                <c:pt idx="369">
                  <c:v>DISCOVERY</c:v>
                </c:pt>
                <c:pt idx="370">
                  <c:v>DJ1</c:v>
                </c:pt>
                <c:pt idx="371">
                  <c:v>DJ-1</c:v>
                </c:pt>
                <c:pt idx="372">
                  <c:v>DL650</c:v>
                </c:pt>
                <c:pt idx="373">
                  <c:v>D-MAX</c:v>
                </c:pt>
                <c:pt idx="374">
                  <c:v>D-MAX 8X5</c:v>
                </c:pt>
                <c:pt idx="375">
                  <c:v>D-MAX FLATDECK</c:v>
                </c:pt>
                <c:pt idx="376">
                  <c:v>DMW</c:v>
                </c:pt>
                <c:pt idx="377">
                  <c:v>DOLLY</c:v>
                </c:pt>
                <c:pt idx="378">
                  <c:v>DOLY</c:v>
                </c:pt>
                <c:pt idx="379">
                  <c:v>DOMANI</c:v>
                </c:pt>
                <c:pt idx="380">
                  <c:v>DOMESTIC</c:v>
                </c:pt>
                <c:pt idx="381">
                  <c:v>DOMESTIC TRAILER</c:v>
                </c:pt>
                <c:pt idx="382">
                  <c:v>DORSODURO</c:v>
                </c:pt>
                <c:pt idx="383">
                  <c:v>DR</c:v>
                </c:pt>
                <c:pt idx="384">
                  <c:v>DR200</c:v>
                </c:pt>
                <c:pt idx="385">
                  <c:v>DR350</c:v>
                </c:pt>
                <c:pt idx="386">
                  <c:v>DR650SE</c:v>
                </c:pt>
                <c:pt idx="387">
                  <c:v>DR-Z400</c:v>
                </c:pt>
                <c:pt idx="388">
                  <c:v>DR-Z400SM</c:v>
                </c:pt>
                <c:pt idx="389">
                  <c:v>DUALIS</c:v>
                </c:pt>
                <c:pt idx="390">
                  <c:v>DUET</c:v>
                </c:pt>
                <c:pt idx="391">
                  <c:v>DYNA</c:v>
                </c:pt>
                <c:pt idx="392">
                  <c:v>E</c:v>
                </c:pt>
                <c:pt idx="393">
                  <c:v>E2000</c:v>
                </c:pt>
                <c:pt idx="394">
                  <c:v>E240</c:v>
                </c:pt>
                <c:pt idx="395">
                  <c:v>E280</c:v>
                </c:pt>
                <c:pt idx="396">
                  <c:v>E350</c:v>
                </c:pt>
                <c:pt idx="397">
                  <c:v>E4100SA</c:v>
                </c:pt>
                <c:pt idx="398">
                  <c:v>E500</c:v>
                </c:pt>
                <c:pt idx="399">
                  <c:v>EASY TILI</c:v>
                </c:pt>
                <c:pt idx="400">
                  <c:v>EASY TILT</c:v>
                </c:pt>
                <c:pt idx="401">
                  <c:v>ECCLES</c:v>
                </c:pt>
                <c:pt idx="402">
                  <c:v>ECHO</c:v>
                </c:pt>
                <c:pt idx="403">
                  <c:v>ECONOMY</c:v>
                </c:pt>
                <c:pt idx="404">
                  <c:v>ECONOVAN</c:v>
                </c:pt>
                <c:pt idx="405">
                  <c:v>ECONOVAN LWB GLAS</c:v>
                </c:pt>
                <c:pt idx="406">
                  <c:v>EDIX</c:v>
                </c:pt>
                <c:pt idx="407">
                  <c:v>ELANTRA</c:v>
                </c:pt>
                <c:pt idx="408">
                  <c:v>ELDIS</c:v>
                </c:pt>
                <c:pt idx="409">
                  <c:v>ELF</c:v>
                </c:pt>
                <c:pt idx="410">
                  <c:v>ELGRAND</c:v>
                </c:pt>
                <c:pt idx="411">
                  <c:v>ELITE</c:v>
                </c:pt>
                <c:pt idx="412">
                  <c:v>ELITE 10X5</c:v>
                </c:pt>
                <c:pt idx="413">
                  <c:v>ELITE 7X4</c:v>
                </c:pt>
                <c:pt idx="414">
                  <c:v>ELITE 7X4 S</c:v>
                </c:pt>
                <c:pt idx="415">
                  <c:v>ELITE 8X4</c:v>
                </c:pt>
                <c:pt idx="416">
                  <c:v>ELITE 8X4 S</c:v>
                </c:pt>
                <c:pt idx="417">
                  <c:v>ELITE 8X4 STD</c:v>
                </c:pt>
                <c:pt idx="418">
                  <c:v>ELITE 8X4 T</c:v>
                </c:pt>
                <c:pt idx="419">
                  <c:v>ELITE 8X4S</c:v>
                </c:pt>
                <c:pt idx="420">
                  <c:v>ELITE 8X5</c:v>
                </c:pt>
                <c:pt idx="421">
                  <c:v>ELITE 8X5 T</c:v>
                </c:pt>
                <c:pt idx="422">
                  <c:v>ELITE STAR 50</c:v>
                </c:pt>
                <c:pt idx="423">
                  <c:v>ELITE8 X 4</c:v>
                </c:pt>
                <c:pt idx="424">
                  <c:v>ELYSION</c:v>
                </c:pt>
                <c:pt idx="425">
                  <c:v>EMINA</c:v>
                </c:pt>
                <c:pt idx="426">
                  <c:v>EN</c:v>
                </c:pt>
                <c:pt idx="427">
                  <c:v>ENCLOSED TRAILER</c:v>
                </c:pt>
                <c:pt idx="428">
                  <c:v>ENDURO</c:v>
                </c:pt>
                <c:pt idx="429">
                  <c:v>ENSOL TANKER</c:v>
                </c:pt>
                <c:pt idx="430">
                  <c:v>EPICA</c:v>
                </c:pt>
                <c:pt idx="431">
                  <c:v>ER</c:v>
                </c:pt>
                <c:pt idx="432">
                  <c:v>ESCAPE</c:v>
                </c:pt>
                <c:pt idx="433">
                  <c:v>ESCUDO</c:v>
                </c:pt>
                <c:pt idx="434">
                  <c:v>ESTIMA</c:v>
                </c:pt>
                <c:pt idx="435">
                  <c:v>ET2</c:v>
                </c:pt>
                <c:pt idx="436">
                  <c:v>ETX 150</c:v>
                </c:pt>
                <c:pt idx="437">
                  <c:v>EUNOS</c:v>
                </c:pt>
                <c:pt idx="438">
                  <c:v>EUNOS ROADSTER</c:v>
                </c:pt>
                <c:pt idx="439">
                  <c:v>EURO 50</c:v>
                </c:pt>
                <c:pt idx="440">
                  <c:v>EURORIDER</c:v>
                </c:pt>
                <c:pt idx="441">
                  <c:v>EUTE 8X4 5</c:v>
                </c:pt>
                <c:pt idx="442">
                  <c:v>EVENTS</c:v>
                </c:pt>
                <c:pt idx="443">
                  <c:v>EX</c:v>
                </c:pt>
                <c:pt idx="444">
                  <c:v>EXC</c:v>
                </c:pt>
                <c:pt idx="445">
                  <c:v>EXCAVATOR TRAILER</c:v>
                </c:pt>
                <c:pt idx="446">
                  <c:v>EXIGA</c:v>
                </c:pt>
                <c:pt idx="447">
                  <c:v>EXPERT</c:v>
                </c:pt>
                <c:pt idx="448">
                  <c:v>EXPLORER</c:v>
                </c:pt>
                <c:pt idx="449">
                  <c:v>EXPRESS</c:v>
                </c:pt>
                <c:pt idx="450">
                  <c:v>EZ LOADER STABI CRAF</c:v>
                </c:pt>
                <c:pt idx="451">
                  <c:v>F SERIES</c:v>
                </c:pt>
                <c:pt idx="452">
                  <c:v>F50</c:v>
                </c:pt>
                <c:pt idx="453">
                  <c:v>F-ACT</c:v>
                </c:pt>
                <c:pt idx="454">
                  <c:v>FACTORY</c:v>
                </c:pt>
                <c:pt idx="455">
                  <c:v>FACTORY BUILD</c:v>
                </c:pt>
                <c:pt idx="456">
                  <c:v>FACTORY BUILT</c:v>
                </c:pt>
                <c:pt idx="457">
                  <c:v>FACTORY TANDEM</c:v>
                </c:pt>
                <c:pt idx="458">
                  <c:v>FACTORYBUILT</c:v>
                </c:pt>
                <c:pt idx="459">
                  <c:v>FAIRLADY</c:v>
                </c:pt>
                <c:pt idx="460">
                  <c:v>FAIRLANE</c:v>
                </c:pt>
                <c:pt idx="461">
                  <c:v>FAIRMONT GHIA COLAUT</c:v>
                </c:pt>
                <c:pt idx="462">
                  <c:v>FALCON</c:v>
                </c:pt>
                <c:pt idx="463">
                  <c:v>FALCON UTE</c:v>
                </c:pt>
                <c:pt idx="464">
                  <c:v>FAMILIA</c:v>
                </c:pt>
                <c:pt idx="465">
                  <c:v>FAMILIA INTERPLAY DO</c:v>
                </c:pt>
                <c:pt idx="466">
                  <c:v>FC50 BEAT</c:v>
                </c:pt>
                <c:pt idx="467">
                  <c:v>FD</c:v>
                </c:pt>
                <c:pt idx="468">
                  <c:v>FE</c:v>
                </c:pt>
                <c:pt idx="469">
                  <c:v>FERGUSSON</c:v>
                </c:pt>
                <c:pt idx="470">
                  <c:v>FESTIVA</c:v>
                </c:pt>
                <c:pt idx="471">
                  <c:v>FESTIVA 1.3XL 3DR</c:v>
                </c:pt>
                <c:pt idx="472">
                  <c:v>FESTIVA GLXI 1.3</c:v>
                </c:pt>
                <c:pt idx="473">
                  <c:v>FGK60</c:v>
                </c:pt>
                <c:pt idx="474">
                  <c:v>FIDDLE</c:v>
                </c:pt>
                <c:pt idx="475">
                  <c:v>FIELDER</c:v>
                </c:pt>
                <c:pt idx="476">
                  <c:v>FIESTA</c:v>
                </c:pt>
                <c:pt idx="477">
                  <c:v>FIGHTER</c:v>
                </c:pt>
                <c:pt idx="478">
                  <c:v>FINELINE</c:v>
                </c:pt>
                <c:pt idx="479">
                  <c:v>FIT</c:v>
                </c:pt>
                <c:pt idx="480">
                  <c:v>FLATDECK</c:v>
                </c:pt>
                <c:pt idx="481">
                  <c:v>FLEETWOOD JAVA</c:v>
                </c:pt>
                <c:pt idx="482">
                  <c:v>FLEETWOOD TAOS</c:v>
                </c:pt>
                <c:pt idx="483">
                  <c:v>FLY</c:v>
                </c:pt>
                <c:pt idx="484">
                  <c:v>FOCUS</c:v>
                </c:pt>
                <c:pt idx="485">
                  <c:v>FOOD CART</c:v>
                </c:pt>
                <c:pt idx="486">
                  <c:v>FORESTER</c:v>
                </c:pt>
                <c:pt idx="487">
                  <c:v>FORWARD</c:v>
                </c:pt>
                <c:pt idx="488">
                  <c:v>FOURWINNS</c:v>
                </c:pt>
                <c:pt idx="489">
                  <c:v>FOXENG 1000</c:v>
                </c:pt>
                <c:pt idx="490">
                  <c:v>FOXENG 2000</c:v>
                </c:pt>
                <c:pt idx="491">
                  <c:v>FOXENG 850</c:v>
                </c:pt>
                <c:pt idx="492">
                  <c:v>FREDA</c:v>
                </c:pt>
                <c:pt idx="493">
                  <c:v>FREZZER</c:v>
                </c:pt>
                <c:pt idx="494">
                  <c:v>FRONT RUNNER</c:v>
                </c:pt>
                <c:pt idx="495">
                  <c:v>FTO</c:v>
                </c:pt>
                <c:pt idx="496">
                  <c:v>FUGA</c:v>
                </c:pt>
                <c:pt idx="497">
                  <c:v>FUNCARGO</c:v>
                </c:pt>
                <c:pt idx="498">
                  <c:v>FURN</c:v>
                </c:pt>
                <c:pt idx="499">
                  <c:v>FUSO</c:v>
                </c:pt>
                <c:pt idx="500">
                  <c:v>FUTURA</c:v>
                </c:pt>
                <c:pt idx="501">
                  <c:v>FXD</c:v>
                </c:pt>
                <c:pt idx="502">
                  <c:v>FXDC</c:v>
                </c:pt>
                <c:pt idx="503">
                  <c:v>FXSB</c:v>
                </c:pt>
                <c:pt idx="504">
                  <c:v>FXSTDI</c:v>
                </c:pt>
                <c:pt idx="505">
                  <c:v>FZS</c:v>
                </c:pt>
                <c:pt idx="506">
                  <c:v>G310</c:v>
                </c:pt>
                <c:pt idx="507">
                  <c:v>GALANT</c:v>
                </c:pt>
                <c:pt idx="508">
                  <c:v>GALANT 2.0 GLXI M</c:v>
                </c:pt>
                <c:pt idx="509">
                  <c:v>GD250N</c:v>
                </c:pt>
                <c:pt idx="510">
                  <c:v>GENERAL PURPOSE</c:v>
                </c:pt>
                <c:pt idx="511">
                  <c:v>GENERATOR</c:v>
                </c:pt>
                <c:pt idx="512">
                  <c:v>GIBBONS</c:v>
                </c:pt>
                <c:pt idx="513">
                  <c:v>GIORNO CREA</c:v>
                </c:pt>
                <c:pt idx="514">
                  <c:v>GLC</c:v>
                </c:pt>
                <c:pt idx="515">
                  <c:v>GL-CLASS</c:v>
                </c:pt>
                <c:pt idx="516">
                  <c:v>GLH</c:v>
                </c:pt>
                <c:pt idx="517">
                  <c:v>GN125E</c:v>
                </c:pt>
                <c:pt idx="518">
                  <c:v>GN125H</c:v>
                </c:pt>
                <c:pt idx="519">
                  <c:v>GN250</c:v>
                </c:pt>
                <c:pt idx="520">
                  <c:v>GOLF</c:v>
                </c:pt>
                <c:pt idx="521">
                  <c:v>GOODS</c:v>
                </c:pt>
                <c:pt idx="522">
                  <c:v>GORILLA</c:v>
                </c:pt>
                <c:pt idx="523">
                  <c:v>GOUGH ENGINEERING</c:v>
                </c:pt>
                <c:pt idx="524">
                  <c:v>GRAND CHEROKEE</c:v>
                </c:pt>
                <c:pt idx="525">
                  <c:v>GRAND VITARA</c:v>
                </c:pt>
                <c:pt idx="526">
                  <c:v>GRAND VOYAGER</c:v>
                </c:pt>
                <c:pt idx="527">
                  <c:v>GRANDIS</c:v>
                </c:pt>
                <c:pt idx="528">
                  <c:v>GRANVIA</c:v>
                </c:pt>
                <c:pt idx="529">
                  <c:v>GRIDO</c:v>
                </c:pt>
                <c:pt idx="530">
                  <c:v>GS</c:v>
                </c:pt>
                <c:pt idx="531">
                  <c:v>GS300</c:v>
                </c:pt>
                <c:pt idx="532">
                  <c:v>GS430</c:v>
                </c:pt>
                <c:pt idx="533">
                  <c:v>GSF</c:v>
                </c:pt>
                <c:pt idx="534">
                  <c:v>GSR</c:v>
                </c:pt>
                <c:pt idx="535">
                  <c:v>GSX</c:v>
                </c:pt>
                <c:pt idx="536">
                  <c:v>GSX 750</c:v>
                </c:pt>
                <c:pt idx="537">
                  <c:v>GSX150</c:v>
                </c:pt>
                <c:pt idx="538">
                  <c:v>GSX150DF</c:v>
                </c:pt>
                <c:pt idx="539">
                  <c:v>GSX250</c:v>
                </c:pt>
                <c:pt idx="540">
                  <c:v>GSX250FRLL9</c:v>
                </c:pt>
                <c:pt idx="541">
                  <c:v>GSX600F</c:v>
                </c:pt>
                <c:pt idx="542">
                  <c:v>GSX650F</c:v>
                </c:pt>
                <c:pt idx="543">
                  <c:v>GSX750F</c:v>
                </c:pt>
                <c:pt idx="544">
                  <c:v>GSX-R1000</c:v>
                </c:pt>
                <c:pt idx="545">
                  <c:v>GSX-R600</c:v>
                </c:pt>
                <c:pt idx="546">
                  <c:v>GT</c:v>
                </c:pt>
                <c:pt idx="547">
                  <c:v>GT DIGGER TRAILER</c:v>
                </c:pt>
                <c:pt idx="548">
                  <c:v>GT PRODUCTS</c:v>
                </c:pt>
                <c:pt idx="549">
                  <c:v>GT TRAILER</c:v>
                </c:pt>
                <c:pt idx="550">
                  <c:v>GT17023</c:v>
                </c:pt>
                <c:pt idx="551">
                  <c:v>GT250</c:v>
                </c:pt>
                <c:pt idx="552">
                  <c:v>GTA-50</c:v>
                </c:pt>
                <c:pt idx="553">
                  <c:v>GTS</c:v>
                </c:pt>
                <c:pt idx="554">
                  <c:v>GV</c:v>
                </c:pt>
                <c:pt idx="555">
                  <c:v>GV250</c:v>
                </c:pt>
                <c:pt idx="556">
                  <c:v>GV650</c:v>
                </c:pt>
                <c:pt idx="557">
                  <c:v>GW250</c:v>
                </c:pt>
                <c:pt idx="558">
                  <c:v>H1</c:v>
                </c:pt>
                <c:pt idx="559">
                  <c:v>H100</c:v>
                </c:pt>
                <c:pt idx="560">
                  <c:v>HALCROW</c:v>
                </c:pt>
                <c:pt idx="561">
                  <c:v>HALF VISTA</c:v>
                </c:pt>
                <c:pt idx="562">
                  <c:v>HANSA CHIPPER</c:v>
                </c:pt>
                <c:pt idx="563">
                  <c:v>HARENG</c:v>
                </c:pt>
                <c:pt idx="564">
                  <c:v>HAULER</c:v>
                </c:pt>
                <c:pt idx="565">
                  <c:v>HAULER 7X4 TIPPING</c:v>
                </c:pt>
                <c:pt idx="566">
                  <c:v>HAYES</c:v>
                </c:pt>
                <c:pt idx="567">
                  <c:v>HEAVEN171H</c:v>
                </c:pt>
                <c:pt idx="568">
                  <c:v>HELLMACK 12X6</c:v>
                </c:pt>
                <c:pt idx="569">
                  <c:v>HELMACK 10X5</c:v>
                </c:pt>
                <c:pt idx="570">
                  <c:v>HELMACK 8X4</c:v>
                </c:pt>
                <c:pt idx="571">
                  <c:v>HELMACK 8X5</c:v>
                </c:pt>
                <c:pt idx="572">
                  <c:v>HI LUX</c:v>
                </c:pt>
                <c:pt idx="573">
                  <c:v>HIACE</c:v>
                </c:pt>
                <c:pt idx="574">
                  <c:v>HIACE 2.4ZL H/B</c:v>
                </c:pt>
                <c:pt idx="575">
                  <c:v>HIACE 2.4ZL MAN</c:v>
                </c:pt>
                <c:pt idx="576">
                  <c:v>HIACE 2.4ZR MAN</c:v>
                </c:pt>
                <c:pt idx="577">
                  <c:v>HIACE 2.4ZR SR5</c:v>
                </c:pt>
                <c:pt idx="578">
                  <c:v>HIGHLANDER</c:v>
                </c:pt>
                <c:pt idx="579">
                  <c:v>HILUX</c:v>
                </c:pt>
                <c:pt idx="580">
                  <c:v>HILUX 2.0</c:v>
                </c:pt>
                <c:pt idx="581">
                  <c:v>HI-LUX 2.4 C/C</c:v>
                </c:pt>
                <c:pt idx="582">
                  <c:v>HILUX 2.4 CAB/C</c:v>
                </c:pt>
                <c:pt idx="583">
                  <c:v>HILUX 2.4 D/C</c:v>
                </c:pt>
                <c:pt idx="584">
                  <c:v>HILUX 2.4 SR5</c:v>
                </c:pt>
                <c:pt idx="585">
                  <c:v>HILUX 2.8 D/C</c:v>
                </c:pt>
                <c:pt idx="586">
                  <c:v>HILUX 4WD</c:v>
                </c:pt>
                <c:pt idx="587">
                  <c:v>HILUX 4WD 2.8</c:v>
                </c:pt>
                <c:pt idx="588">
                  <c:v>HILUX D/CAB</c:v>
                </c:pt>
                <c:pt idx="589">
                  <c:v>HILUX DOUBLECAB</c:v>
                </c:pt>
                <c:pt idx="590">
                  <c:v>HOBBS</c:v>
                </c:pt>
                <c:pt idx="591">
                  <c:v>HOME BUILD</c:v>
                </c:pt>
                <c:pt idx="592">
                  <c:v>HOME BUILT</c:v>
                </c:pt>
                <c:pt idx="593">
                  <c:v>HOME MADE</c:v>
                </c:pt>
                <c:pt idx="594">
                  <c:v>HOMEBUILT</c:v>
                </c:pt>
                <c:pt idx="595">
                  <c:v>HOMEBUILT AFC JETSKI</c:v>
                </c:pt>
                <c:pt idx="596">
                  <c:v>HOMEMADE</c:v>
                </c:pt>
                <c:pt idx="597">
                  <c:v>HORNET</c:v>
                </c:pt>
                <c:pt idx="598">
                  <c:v>HOSKING</c:v>
                </c:pt>
                <c:pt idx="599">
                  <c:v>HOSKING MULTI</c:v>
                </c:pt>
                <c:pt idx="600">
                  <c:v>HOSKING MULTI ROLLER</c:v>
                </c:pt>
                <c:pt idx="601">
                  <c:v>HOSKING V17</c:v>
                </c:pt>
                <c:pt idx="602">
                  <c:v>HS</c:v>
                </c:pt>
                <c:pt idx="603">
                  <c:v>HUMBAUR</c:v>
                </c:pt>
                <c:pt idx="604">
                  <c:v>HUSSIE</c:v>
                </c:pt>
                <c:pt idx="605">
                  <c:v>HYOSUNG SB49M</c:v>
                </c:pt>
                <c:pt idx="606">
                  <c:v>I30</c:v>
                </c:pt>
                <c:pt idx="607">
                  <c:v>I40</c:v>
                </c:pt>
                <c:pt idx="608">
                  <c:v>IFOR WILLIAMS</c:v>
                </c:pt>
                <c:pt idx="609">
                  <c:v>IFOR WILLIAMS CT177</c:v>
                </c:pt>
                <c:pt idx="610">
                  <c:v>IMPREZA</c:v>
                </c:pt>
                <c:pt idx="611">
                  <c:v>INSIGHT</c:v>
                </c:pt>
                <c:pt idx="612">
                  <c:v>INSPIRE</c:v>
                </c:pt>
                <c:pt idx="613">
                  <c:v>INTEGRA</c:v>
                </c:pt>
                <c:pt idx="614">
                  <c:v>IPSUM</c:v>
                </c:pt>
                <c:pt idx="615">
                  <c:v>IS250</c:v>
                </c:pt>
                <c:pt idx="616">
                  <c:v>IS350</c:v>
                </c:pt>
                <c:pt idx="617">
                  <c:v>ISIS</c:v>
                </c:pt>
                <c:pt idx="618">
                  <c:v>IST</c:v>
                </c:pt>
                <c:pt idx="619">
                  <c:v>J1</c:v>
                </c:pt>
                <c:pt idx="620">
                  <c:v>J2S</c:v>
                </c:pt>
                <c:pt idx="621">
                  <c:v>J3</c:v>
                </c:pt>
                <c:pt idx="622">
                  <c:v>JAZZ</c:v>
                </c:pt>
                <c:pt idx="623">
                  <c:v>JET EURO X</c:v>
                </c:pt>
                <c:pt idx="624">
                  <c:v>JET SKI</c:v>
                </c:pt>
                <c:pt idx="625">
                  <c:v>JET4</c:v>
                </c:pt>
                <c:pt idx="626">
                  <c:v>JETSKI</c:v>
                </c:pt>
                <c:pt idx="627">
                  <c:v>JETSKI ACTION LAB</c:v>
                </c:pt>
                <c:pt idx="628">
                  <c:v>JETSKI FACTORYBUILT</c:v>
                </c:pt>
                <c:pt idx="629">
                  <c:v>JEYSKI ACTION LAB</c:v>
                </c:pt>
                <c:pt idx="630">
                  <c:v>JFK JETSKI</c:v>
                </c:pt>
                <c:pt idx="631">
                  <c:v>JII</c:v>
                </c:pt>
                <c:pt idx="632">
                  <c:v>JIMNY</c:v>
                </c:pt>
                <c:pt idx="633">
                  <c:v>JKF JETSKIS</c:v>
                </c:pt>
                <c:pt idx="634">
                  <c:v>JM STAR SUNNY 50</c:v>
                </c:pt>
                <c:pt idx="635">
                  <c:v>JOB MATE 7 X 4</c:v>
                </c:pt>
                <c:pt idx="636">
                  <c:v>JOBMATE</c:v>
                </c:pt>
                <c:pt idx="637">
                  <c:v>JOG</c:v>
                </c:pt>
                <c:pt idx="638">
                  <c:v>JOURNEY</c:v>
                </c:pt>
                <c:pt idx="639">
                  <c:v>JUKE</c:v>
                </c:pt>
                <c:pt idx="640">
                  <c:v>JUNO</c:v>
                </c:pt>
                <c:pt idx="641">
                  <c:v>K 74 SA</c:v>
                </c:pt>
                <c:pt idx="642">
                  <c:v>K64SA</c:v>
                </c:pt>
                <c:pt idx="643">
                  <c:v>K64SE</c:v>
                </c:pt>
                <c:pt idx="644">
                  <c:v>K744T</c:v>
                </c:pt>
                <c:pt idx="645">
                  <c:v>K744X</c:v>
                </c:pt>
                <c:pt idx="646">
                  <c:v>K745A</c:v>
                </c:pt>
                <c:pt idx="647">
                  <c:v>K844T</c:v>
                </c:pt>
                <c:pt idx="648">
                  <c:v>K844X</c:v>
                </c:pt>
                <c:pt idx="649">
                  <c:v>K844XA</c:v>
                </c:pt>
                <c:pt idx="650">
                  <c:v>K855A</c:v>
                </c:pt>
                <c:pt idx="651">
                  <c:v>K85S</c:v>
                </c:pt>
                <c:pt idx="652">
                  <c:v>K85SAT</c:v>
                </c:pt>
                <c:pt idx="653">
                  <c:v>KA</c:v>
                </c:pt>
                <c:pt idx="654">
                  <c:v>KAIAPOI SINGLE</c:v>
                </c:pt>
                <c:pt idx="655">
                  <c:v>KALOS</c:v>
                </c:pt>
                <c:pt idx="656">
                  <c:v>KAROQ</c:v>
                </c:pt>
                <c:pt idx="657">
                  <c:v>KC 126</c:v>
                </c:pt>
                <c:pt idx="658">
                  <c:v>KC105</c:v>
                </c:pt>
                <c:pt idx="659">
                  <c:v>KC106AB</c:v>
                </c:pt>
                <c:pt idx="660">
                  <c:v>KC846</c:v>
                </c:pt>
                <c:pt idx="661">
                  <c:v>KC846SA</c:v>
                </c:pt>
                <c:pt idx="662">
                  <c:v>KC85E</c:v>
                </c:pt>
                <c:pt idx="663">
                  <c:v>KC95</c:v>
                </c:pt>
                <c:pt idx="664">
                  <c:v>KC95EXC</c:v>
                </c:pt>
                <c:pt idx="665">
                  <c:v>KEA</c:v>
                </c:pt>
                <c:pt idx="666">
                  <c:v>KEA KC95</c:v>
                </c:pt>
                <c:pt idx="667">
                  <c:v>KEA MX4</c:v>
                </c:pt>
                <c:pt idx="668">
                  <c:v>KERRICK</c:v>
                </c:pt>
                <c:pt idx="669">
                  <c:v>KEVIN HYDE ENG</c:v>
                </c:pt>
                <c:pt idx="670">
                  <c:v>KING</c:v>
                </c:pt>
                <c:pt idx="671">
                  <c:v>KING QUAD 4X4</c:v>
                </c:pt>
                <c:pt idx="672">
                  <c:v>KINGSWOOD</c:v>
                </c:pt>
                <c:pt idx="673">
                  <c:v>KL</c:v>
                </c:pt>
                <c:pt idx="674">
                  <c:v>KLUGER</c:v>
                </c:pt>
                <c:pt idx="675">
                  <c:v>KLX</c:v>
                </c:pt>
                <c:pt idx="676">
                  <c:v>KUGA</c:v>
                </c:pt>
                <c:pt idx="677">
                  <c:v>L200</c:v>
                </c:pt>
                <c:pt idx="678">
                  <c:v>L200 2.0PET 2WD C/C</c:v>
                </c:pt>
                <c:pt idx="679">
                  <c:v>L200 2.5DSL TBO</c:v>
                </c:pt>
                <c:pt idx="680">
                  <c:v>L200 2.5DSLT 4WD DBL</c:v>
                </c:pt>
                <c:pt idx="681">
                  <c:v>L200 D/CAB</c:v>
                </c:pt>
                <c:pt idx="682">
                  <c:v>L200 SPORT</c:v>
                </c:pt>
                <c:pt idx="683">
                  <c:v>L200 SPORT D/CAB</c:v>
                </c:pt>
                <c:pt idx="684">
                  <c:v>L300</c:v>
                </c:pt>
                <c:pt idx="685">
                  <c:v>LAFESTA</c:v>
                </c:pt>
                <c:pt idx="686">
                  <c:v>LANCER</c:v>
                </c:pt>
                <c:pt idx="687">
                  <c:v>LANCER 1.6 GLXI M SE</c:v>
                </c:pt>
                <c:pt idx="688">
                  <c:v>LAND CRUISER PRADO</c:v>
                </c:pt>
                <c:pt idx="689">
                  <c:v>LANDCRUISER</c:v>
                </c:pt>
                <c:pt idx="690">
                  <c:v>LANDCRUISER PRADO</c:v>
                </c:pt>
                <c:pt idx="691">
                  <c:v>LANTIS</c:v>
                </c:pt>
                <c:pt idx="692">
                  <c:v>LAODER</c:v>
                </c:pt>
                <c:pt idx="693">
                  <c:v>LARGO</c:v>
                </c:pt>
                <c:pt idx="694">
                  <c:v>LASER</c:v>
                </c:pt>
                <c:pt idx="695">
                  <c:v>LASER 1.3XL HATCH</c:v>
                </c:pt>
                <c:pt idx="696">
                  <c:v>LASER 1.6 GLXI 5D</c:v>
                </c:pt>
                <c:pt idx="697">
                  <c:v>LASER 1.6 GLXI 5DOOR</c:v>
                </c:pt>
                <c:pt idx="698">
                  <c:v>LASER GHIA</c:v>
                </c:pt>
                <c:pt idx="699">
                  <c:v>LASER GL</c:v>
                </c:pt>
                <c:pt idx="700">
                  <c:v>LASER GL AUTO</c:v>
                </c:pt>
                <c:pt idx="701">
                  <c:v>LATIO</c:v>
                </c:pt>
                <c:pt idx="702">
                  <c:v>LAUREL</c:v>
                </c:pt>
                <c:pt idx="703">
                  <c:v>LEAF</c:v>
                </c:pt>
                <c:pt idx="704">
                  <c:v>LEGACY</c:v>
                </c:pt>
                <c:pt idx="705">
                  <c:v>LEGEND COUPE 3.2</c:v>
                </c:pt>
                <c:pt idx="706">
                  <c:v>LEGNUM</c:v>
                </c:pt>
                <c:pt idx="707">
                  <c:v>LETS</c:v>
                </c:pt>
                <c:pt idx="708">
                  <c:v>LEVANTE</c:v>
                </c:pt>
                <c:pt idx="709">
                  <c:v>LEVIN</c:v>
                </c:pt>
                <c:pt idx="710">
                  <c:v>LIGERO</c:v>
                </c:pt>
                <c:pt idx="711">
                  <c:v>LIGHT</c:v>
                </c:pt>
                <c:pt idx="712">
                  <c:v>LIKE</c:v>
                </c:pt>
                <c:pt idx="713">
                  <c:v>LINTEX</c:v>
                </c:pt>
                <c:pt idx="714">
                  <c:v>LITEACE</c:v>
                </c:pt>
                <c:pt idx="715">
                  <c:v>LITEWEIGHT TIP</c:v>
                </c:pt>
                <c:pt idx="716">
                  <c:v>LITTLE FELLA 2008</c:v>
                </c:pt>
                <c:pt idx="717">
                  <c:v>LOCAL</c:v>
                </c:pt>
                <c:pt idx="718">
                  <c:v>LOCHIEL</c:v>
                </c:pt>
                <c:pt idx="719">
                  <c:v>LOG SPLITTER</c:v>
                </c:pt>
                <c:pt idx="720">
                  <c:v>LOGO</c:v>
                </c:pt>
                <c:pt idx="721">
                  <c:v>LS650</c:v>
                </c:pt>
                <c:pt idx="722">
                  <c:v>LS650P</c:v>
                </c:pt>
                <c:pt idx="723">
                  <c:v>LUCIDA</c:v>
                </c:pt>
                <c:pt idx="724">
                  <c:v>LUCINO</c:v>
                </c:pt>
                <c:pt idx="725">
                  <c:v>LUNA</c:v>
                </c:pt>
                <c:pt idx="726">
                  <c:v>LUNA DELTA</c:v>
                </c:pt>
                <c:pt idx="727">
                  <c:v>LUNAR</c:v>
                </c:pt>
                <c:pt idx="728">
                  <c:v>LUPO</c:v>
                </c:pt>
                <c:pt idx="729">
                  <c:v>LUTECIA</c:v>
                </c:pt>
                <c:pt idx="730">
                  <c:v>LX</c:v>
                </c:pt>
                <c:pt idx="731">
                  <c:v>M J SINGLE AXLE</c:v>
                </c:pt>
                <c:pt idx="732">
                  <c:v>M J TANDEM AXLE</c:v>
                </c:pt>
                <c:pt idx="733">
                  <c:v>M3</c:v>
                </c:pt>
                <c:pt idx="734">
                  <c:v>M4</c:v>
                </c:pt>
                <c:pt idx="735">
                  <c:v>M5</c:v>
                </c:pt>
                <c:pt idx="736">
                  <c:v>MACKAY</c:v>
                </c:pt>
                <c:pt idx="737">
                  <c:v>MAGNA</c:v>
                </c:pt>
                <c:pt idx="738">
                  <c:v>MAGNA 2.6I GLX M</c:v>
                </c:pt>
                <c:pt idx="739">
                  <c:v>MAINLINE 400</c:v>
                </c:pt>
                <c:pt idx="740">
                  <c:v>MAINLINE TANKER</c:v>
                </c:pt>
                <c:pt idx="741">
                  <c:v>MAJESTY</c:v>
                </c:pt>
                <c:pt idx="742">
                  <c:v>MAKZ</c:v>
                </c:pt>
                <c:pt idx="743">
                  <c:v>MANAWATU ENGINEERING</c:v>
                </c:pt>
                <c:pt idx="744">
                  <c:v>MARKX</c:v>
                </c:pt>
                <c:pt idx="745">
                  <c:v>MARTIN ENGINEERING</c:v>
                </c:pt>
                <c:pt idx="746">
                  <c:v>MAXIMA</c:v>
                </c:pt>
                <c:pt idx="747">
                  <c:v>MAZDA2</c:v>
                </c:pt>
                <c:pt idx="748">
                  <c:v>MAZDA3</c:v>
                </c:pt>
                <c:pt idx="749">
                  <c:v>MAZDA6</c:v>
                </c:pt>
                <c:pt idx="750">
                  <c:v>MCLAY</c:v>
                </c:pt>
                <c:pt idx="751">
                  <c:v>MDAV01</c:v>
                </c:pt>
                <c:pt idx="752">
                  <c:v>METEOR</c:v>
                </c:pt>
                <c:pt idx="753">
                  <c:v>MICRA</c:v>
                </c:pt>
                <c:pt idx="754">
                  <c:v>MINI</c:v>
                </c:pt>
                <c:pt idx="755">
                  <c:v>MIRAGE</c:v>
                </c:pt>
                <c:pt idx="756">
                  <c:v>MISC</c:v>
                </c:pt>
                <c:pt idx="757">
                  <c:v>MISTRAL</c:v>
                </c:pt>
                <c:pt idx="758">
                  <c:v>MK205</c:v>
                </c:pt>
                <c:pt idx="759">
                  <c:v>ML</c:v>
                </c:pt>
                <c:pt idx="760">
                  <c:v>ML270</c:v>
                </c:pt>
                <c:pt idx="761">
                  <c:v>ML320</c:v>
                </c:pt>
                <c:pt idx="762">
                  <c:v>MM INDUSTRIES</c:v>
                </c:pt>
                <c:pt idx="763">
                  <c:v>MOBIL</c:v>
                </c:pt>
                <c:pt idx="764">
                  <c:v>MONARO</c:v>
                </c:pt>
                <c:pt idx="765">
                  <c:v>MONDEO</c:v>
                </c:pt>
                <c:pt idx="766">
                  <c:v>MONOWAY</c:v>
                </c:pt>
                <c:pt idx="767">
                  <c:v>MONSTER</c:v>
                </c:pt>
                <c:pt idx="768">
                  <c:v>MOPED</c:v>
                </c:pt>
                <c:pt idx="769">
                  <c:v>MOTO NZ50</c:v>
                </c:pt>
                <c:pt idx="770">
                  <c:v>MOTORBIKE</c:v>
                </c:pt>
                <c:pt idx="771">
                  <c:v>MOTORCYCLE</c:v>
                </c:pt>
                <c:pt idx="772">
                  <c:v>MOTUS</c:v>
                </c:pt>
                <c:pt idx="773">
                  <c:v>MP3</c:v>
                </c:pt>
                <c:pt idx="774">
                  <c:v>MPV</c:v>
                </c:pt>
                <c:pt idx="775">
                  <c:v>MSC 7X4</c:v>
                </c:pt>
                <c:pt idx="776">
                  <c:v>MT-03</c:v>
                </c:pt>
                <c:pt idx="777">
                  <c:v>MT03LA</c:v>
                </c:pt>
                <c:pt idx="778">
                  <c:v>MT-07</c:v>
                </c:pt>
                <c:pt idx="779">
                  <c:v>MTM850A</c:v>
                </c:pt>
                <c:pt idx="780">
                  <c:v>MU</c:v>
                </c:pt>
                <c:pt idx="781">
                  <c:v>MUDGEWAY</c:v>
                </c:pt>
                <c:pt idx="782">
                  <c:v>MUDGWAY</c:v>
                </c:pt>
                <c:pt idx="783">
                  <c:v>MURANO</c:v>
                </c:pt>
                <c:pt idx="784">
                  <c:v>MU-X</c:v>
                </c:pt>
                <c:pt idx="785">
                  <c:v>MW</c:v>
                </c:pt>
                <c:pt idx="786">
                  <c:v>MX5</c:v>
                </c:pt>
                <c:pt idx="787">
                  <c:v>MX-5</c:v>
                </c:pt>
                <c:pt idx="788">
                  <c:v>MX5 ROADSTER</c:v>
                </c:pt>
                <c:pt idx="789">
                  <c:v>N SERIES</c:v>
                </c:pt>
                <c:pt idx="790">
                  <c:v>N SERIES 100P</c:v>
                </c:pt>
                <c:pt idx="791">
                  <c:v>N0915</c:v>
                </c:pt>
                <c:pt idx="792">
                  <c:v>NAKED 50</c:v>
                </c:pt>
                <c:pt idx="793">
                  <c:v>NAVARA</c:v>
                </c:pt>
                <c:pt idx="794">
                  <c:v>NAVARA 4WD</c:v>
                </c:pt>
                <c:pt idx="795">
                  <c:v>NBC</c:v>
                </c:pt>
                <c:pt idx="796">
                  <c:v>NIGHT ROD</c:v>
                </c:pt>
                <c:pt idx="797">
                  <c:v>NINJA</c:v>
                </c:pt>
                <c:pt idx="798">
                  <c:v>NITRO</c:v>
                </c:pt>
                <c:pt idx="799">
                  <c:v>NIU</c:v>
                </c:pt>
                <c:pt idx="800">
                  <c:v>NKR250</c:v>
                </c:pt>
                <c:pt idx="801">
                  <c:v>NOTE</c:v>
                </c:pt>
                <c:pt idx="802">
                  <c:v>NPR</c:v>
                </c:pt>
                <c:pt idx="803">
                  <c:v>NQI</c:v>
                </c:pt>
                <c:pt idx="804">
                  <c:v>NQR</c:v>
                </c:pt>
                <c:pt idx="805">
                  <c:v>NSC</c:v>
                </c:pt>
                <c:pt idx="806">
                  <c:v>NV200</c:v>
                </c:pt>
                <c:pt idx="807">
                  <c:v>NVS</c:v>
                </c:pt>
                <c:pt idx="808">
                  <c:v>NVS50</c:v>
                </c:pt>
                <c:pt idx="809">
                  <c:v>NYMIC</c:v>
                </c:pt>
                <c:pt idx="810">
                  <c:v>ODYSSEY</c:v>
                </c:pt>
                <c:pt idx="811">
                  <c:v>OLEARY</c:v>
                </c:pt>
                <c:pt idx="812">
                  <c:v>OLEARY 1 AXLE</c:v>
                </c:pt>
                <c:pt idx="813">
                  <c:v>OLEARY 8 X 5</c:v>
                </c:pt>
                <c:pt idx="814">
                  <c:v>ONE</c:v>
                </c:pt>
                <c:pt idx="815">
                  <c:v>OPA</c:v>
                </c:pt>
                <c:pt idx="816">
                  <c:v>ORION SCOOTER</c:v>
                </c:pt>
                <c:pt idx="817">
                  <c:v>OTHER COMMERCIAL TRA</c:v>
                </c:pt>
                <c:pt idx="818">
                  <c:v>OTTO</c:v>
                </c:pt>
                <c:pt idx="819">
                  <c:v>OUTBACK</c:v>
                </c:pt>
                <c:pt idx="820">
                  <c:v>OUTBACK BOATS FT470</c:v>
                </c:pt>
                <c:pt idx="821">
                  <c:v>OUTLANDER</c:v>
                </c:pt>
                <c:pt idx="822">
                  <c:v>OUTPOST 10X6</c:v>
                </c:pt>
                <c:pt idx="823">
                  <c:v>OWNBUILT</c:v>
                </c:pt>
                <c:pt idx="824">
                  <c:v>P.S.</c:v>
                </c:pt>
                <c:pt idx="825">
                  <c:v>PAJERO</c:v>
                </c:pt>
                <c:pt idx="826">
                  <c:v>PAJERO SPORT</c:v>
                </c:pt>
                <c:pt idx="827">
                  <c:v>PAL</c:v>
                </c:pt>
                <c:pt idx="828">
                  <c:v>PANTERA</c:v>
                </c:pt>
                <c:pt idx="829">
                  <c:v>PASSAT</c:v>
                </c:pt>
                <c:pt idx="830">
                  <c:v>PASSO</c:v>
                </c:pt>
                <c:pt idx="831">
                  <c:v>PATROL</c:v>
                </c:pt>
                <c:pt idx="832">
                  <c:v>PEGASO</c:v>
                </c:pt>
                <c:pt idx="833">
                  <c:v>PEGEANT S7 LOIRE</c:v>
                </c:pt>
                <c:pt idx="834">
                  <c:v>PIAGGIO</c:v>
                </c:pt>
                <c:pt idx="835">
                  <c:v>PIONEER</c:v>
                </c:pt>
                <c:pt idx="836">
                  <c:v>PIONEER 500</c:v>
                </c:pt>
                <c:pt idx="837">
                  <c:v>PL27084 ACCESS</c:v>
                </c:pt>
                <c:pt idx="838">
                  <c:v>PLATZ</c:v>
                </c:pt>
                <c:pt idx="839">
                  <c:v>PMTRAILER</c:v>
                </c:pt>
                <c:pt idx="840">
                  <c:v>PMX</c:v>
                </c:pt>
                <c:pt idx="841">
                  <c:v>POLO</c:v>
                </c:pt>
                <c:pt idx="842">
                  <c:v>PORTE</c:v>
                </c:pt>
                <c:pt idx="843">
                  <c:v>PRADO</c:v>
                </c:pt>
                <c:pt idx="844">
                  <c:v>PRATTLEY</c:v>
                </c:pt>
                <c:pt idx="845">
                  <c:v>PREGIO</c:v>
                </c:pt>
                <c:pt idx="846">
                  <c:v>PRELUDE</c:v>
                </c:pt>
                <c:pt idx="847">
                  <c:v>PREMACY</c:v>
                </c:pt>
                <c:pt idx="848">
                  <c:v>PREMIER 430</c:v>
                </c:pt>
                <c:pt idx="849">
                  <c:v>PRESAGE</c:v>
                </c:pt>
                <c:pt idx="850">
                  <c:v>PRESCOT</c:v>
                </c:pt>
                <c:pt idx="851">
                  <c:v>PRESCOT TANDEM WHEEL</c:v>
                </c:pt>
                <c:pt idx="852">
                  <c:v>PRESCOTT</c:v>
                </c:pt>
                <c:pt idx="853">
                  <c:v>PREVIA</c:v>
                </c:pt>
                <c:pt idx="854">
                  <c:v>PRIDE</c:v>
                </c:pt>
                <c:pt idx="855">
                  <c:v>PRIMAVERA</c:v>
                </c:pt>
                <c:pt idx="856">
                  <c:v>PRIMERA</c:v>
                </c:pt>
                <c:pt idx="857">
                  <c:v>PRIUS</c:v>
                </c:pt>
                <c:pt idx="858">
                  <c:v>PRO AUTO</c:v>
                </c:pt>
                <c:pt idx="859">
                  <c:v>PRO COMMERCIAL</c:v>
                </c:pt>
                <c:pt idx="860">
                  <c:v>PROBOX</c:v>
                </c:pt>
                <c:pt idx="861">
                  <c:v>PROCEED</c:v>
                </c:pt>
                <c:pt idx="862">
                  <c:v>PT CRUISER</c:v>
                </c:pt>
                <c:pt idx="863">
                  <c:v>PULSAR</c:v>
                </c:pt>
                <c:pt idx="864">
                  <c:v>PX</c:v>
                </c:pt>
                <c:pt idx="865">
                  <c:v>Q5</c:v>
                </c:pt>
                <c:pt idx="866">
                  <c:v>Q7</c:v>
                </c:pt>
                <c:pt idx="867">
                  <c:v>RACEWELL</c:v>
                </c:pt>
                <c:pt idx="868">
                  <c:v>RACTIS</c:v>
                </c:pt>
                <c:pt idx="869">
                  <c:v>RANGE ROVER</c:v>
                </c:pt>
                <c:pt idx="870">
                  <c:v>RANGER</c:v>
                </c:pt>
                <c:pt idx="871">
                  <c:v>RAUM</c:v>
                </c:pt>
                <c:pt idx="872">
                  <c:v>RAV4</c:v>
                </c:pt>
                <c:pt idx="873">
                  <c:v>RB</c:v>
                </c:pt>
                <c:pt idx="874">
                  <c:v>RC</c:v>
                </c:pt>
                <c:pt idx="875">
                  <c:v>RED RUNNER H/B</c:v>
                </c:pt>
                <c:pt idx="876">
                  <c:v>REGIUS</c:v>
                </c:pt>
                <c:pt idx="877">
                  <c:v>REGULUS</c:v>
                </c:pt>
                <c:pt idx="878">
                  <c:v>REID</c:v>
                </c:pt>
                <c:pt idx="879">
                  <c:v>RENEGADE</c:v>
                </c:pt>
                <c:pt idx="880">
                  <c:v>REVUE</c:v>
                </c:pt>
                <c:pt idx="881">
                  <c:v>REXTON</c:v>
                </c:pt>
                <c:pt idx="882">
                  <c:v>RIVIERA 482</c:v>
                </c:pt>
                <c:pt idx="883">
                  <c:v>RMZ250</c:v>
                </c:pt>
                <c:pt idx="884">
                  <c:v>ROAD CHIEF</c:v>
                </c:pt>
                <c:pt idx="885">
                  <c:v>ROAD CHIEF TR74CS/1</c:v>
                </c:pt>
                <c:pt idx="886">
                  <c:v>ROAD TRACER 50</c:v>
                </c:pt>
                <c:pt idx="887">
                  <c:v>ROADCHEF</c:v>
                </c:pt>
                <c:pt idx="888">
                  <c:v>ROADCHIEF</c:v>
                </c:pt>
                <c:pt idx="889">
                  <c:v>ROADCHIEF 8X5</c:v>
                </c:pt>
                <c:pt idx="890">
                  <c:v>ROADLINE</c:v>
                </c:pt>
                <c:pt idx="891">
                  <c:v>ROADSTER</c:v>
                </c:pt>
                <c:pt idx="892">
                  <c:v>ROCKET III</c:v>
                </c:pt>
                <c:pt idx="893">
                  <c:v>ROCKY</c:v>
                </c:pt>
                <c:pt idx="894">
                  <c:v>RODEO</c:v>
                </c:pt>
                <c:pt idx="895">
                  <c:v>RODEO 4X2</c:v>
                </c:pt>
                <c:pt idx="896">
                  <c:v>RODEO 4X4</c:v>
                </c:pt>
                <c:pt idx="897">
                  <c:v>ROMA</c:v>
                </c:pt>
                <c:pt idx="898">
                  <c:v>ROOFLINE</c:v>
                </c:pt>
                <c:pt idx="899">
                  <c:v>ROYALE 6</c:v>
                </c:pt>
                <c:pt idx="900">
                  <c:v>RS4</c:v>
                </c:pt>
                <c:pt idx="901">
                  <c:v>RS5</c:v>
                </c:pt>
                <c:pt idx="902">
                  <c:v>RSKF1F27.9</c:v>
                </c:pt>
                <c:pt idx="903">
                  <c:v>RSV</c:v>
                </c:pt>
                <c:pt idx="904">
                  <c:v>RUGGER</c:v>
                </c:pt>
                <c:pt idx="905">
                  <c:v>RVR</c:v>
                </c:pt>
                <c:pt idx="906">
                  <c:v>RX</c:v>
                </c:pt>
                <c:pt idx="907">
                  <c:v>RX8</c:v>
                </c:pt>
                <c:pt idx="908">
                  <c:v>RX-8</c:v>
                </c:pt>
                <c:pt idx="909">
                  <c:v>S</c:v>
                </c:pt>
                <c:pt idx="910">
                  <c:v>S3</c:v>
                </c:pt>
                <c:pt idx="911">
                  <c:v>S4</c:v>
                </c:pt>
                <c:pt idx="912">
                  <c:v>S40</c:v>
                </c:pt>
                <c:pt idx="913">
                  <c:v>S80</c:v>
                </c:pt>
                <c:pt idx="914">
                  <c:v>SAFARI</c:v>
                </c:pt>
                <c:pt idx="915">
                  <c:v>SAFARI GRAND ROAD</c:v>
                </c:pt>
                <c:pt idx="916">
                  <c:v>SAFARI GRANROAD</c:v>
                </c:pt>
                <c:pt idx="917">
                  <c:v>SANTA FE</c:v>
                </c:pt>
                <c:pt idx="918">
                  <c:v>SBSK339C</c:v>
                </c:pt>
                <c:pt idx="919">
                  <c:v>S-CARGO</c:v>
                </c:pt>
                <c:pt idx="920">
                  <c:v>SCEPTER</c:v>
                </c:pt>
                <c:pt idx="921">
                  <c:v>SCV</c:v>
                </c:pt>
                <c:pt idx="922">
                  <c:v>SEDCO</c:v>
                </c:pt>
                <c:pt idx="923">
                  <c:v>SENTIA</c:v>
                </c:pt>
                <c:pt idx="924">
                  <c:v>SENTRA</c:v>
                </c:pt>
                <c:pt idx="925">
                  <c:v>SERENA</c:v>
                </c:pt>
                <c:pt idx="926">
                  <c:v>SF50</c:v>
                </c:pt>
                <c:pt idx="927">
                  <c:v>SF535</c:v>
                </c:pt>
                <c:pt idx="928">
                  <c:v>SF650</c:v>
                </c:pt>
                <c:pt idx="929">
                  <c:v>SFX</c:v>
                </c:pt>
                <c:pt idx="930">
                  <c:v>SHENKE</c:v>
                </c:pt>
                <c:pt idx="931">
                  <c:v>SHIFTER 3.1</c:v>
                </c:pt>
                <c:pt idx="932">
                  <c:v>SHUTTLE</c:v>
                </c:pt>
                <c:pt idx="933">
                  <c:v>SIENTA</c:v>
                </c:pt>
                <c:pt idx="934">
                  <c:v>SILVERADO</c:v>
                </c:pt>
                <c:pt idx="935">
                  <c:v>SILVIA</c:v>
                </c:pt>
                <c:pt idx="936">
                  <c:v>SINGLE AXLE</c:v>
                </c:pt>
                <c:pt idx="937">
                  <c:v>SINGLE AXLE 7X4</c:v>
                </c:pt>
                <c:pt idx="938">
                  <c:v>SIRION</c:v>
                </c:pt>
                <c:pt idx="939">
                  <c:v>SJ125</c:v>
                </c:pt>
                <c:pt idx="940">
                  <c:v>SJ50QT</c:v>
                </c:pt>
                <c:pt idx="941">
                  <c:v>SK410</c:v>
                </c:pt>
                <c:pt idx="942">
                  <c:v>SKYLINE</c:v>
                </c:pt>
                <c:pt idx="943">
                  <c:v>SLOAN</c:v>
                </c:pt>
                <c:pt idx="944">
                  <c:v>SMASH PALACE</c:v>
                </c:pt>
                <c:pt idx="945">
                  <c:v>SOFTAIL</c:v>
                </c:pt>
                <c:pt idx="946">
                  <c:v>SOLANA</c:v>
                </c:pt>
                <c:pt idx="947">
                  <c:v>SONATA</c:v>
                </c:pt>
                <c:pt idx="948">
                  <c:v>SORENTO</c:v>
                </c:pt>
                <c:pt idx="949">
                  <c:v>SPACE CAB</c:v>
                </c:pt>
                <c:pt idx="950">
                  <c:v>SPACEE 2000</c:v>
                </c:pt>
                <c:pt idx="951">
                  <c:v>SPACIO</c:v>
                </c:pt>
                <c:pt idx="952">
                  <c:v>SPEED TRIPLE</c:v>
                </c:pt>
                <c:pt idx="953">
                  <c:v>SPEED TWIN</c:v>
                </c:pt>
                <c:pt idx="954">
                  <c:v>SPEEDMASTER</c:v>
                </c:pt>
                <c:pt idx="955">
                  <c:v>SPEEDTRIPLE</c:v>
                </c:pt>
                <c:pt idx="956">
                  <c:v>SPORTIQUE</c:v>
                </c:pt>
                <c:pt idx="957">
                  <c:v>SPORTLINE</c:v>
                </c:pt>
                <c:pt idx="958">
                  <c:v>SPORTLINE 610 HT</c:v>
                </c:pt>
                <c:pt idx="959">
                  <c:v>SPORTSTER</c:v>
                </c:pt>
                <c:pt idx="960">
                  <c:v>SPRINT</c:v>
                </c:pt>
                <c:pt idx="961">
                  <c:v>SPRINTER</c:v>
                </c:pt>
                <c:pt idx="962">
                  <c:v>SR</c:v>
                </c:pt>
                <c:pt idx="963">
                  <c:v>SR MOTARD</c:v>
                </c:pt>
                <c:pt idx="964">
                  <c:v>ST4</c:v>
                </c:pt>
                <c:pt idx="965">
                  <c:v>STARCRAFT</c:v>
                </c:pt>
                <c:pt idx="966">
                  <c:v>STARLET</c:v>
                </c:pt>
                <c:pt idx="967">
                  <c:v>STEELBRO</c:v>
                </c:pt>
                <c:pt idx="968">
                  <c:v>STERLING</c:v>
                </c:pt>
                <c:pt idx="969">
                  <c:v>STREAM</c:v>
                </c:pt>
                <c:pt idx="970">
                  <c:v>STREET</c:v>
                </c:pt>
                <c:pt idx="971">
                  <c:v>STREET MAGIC TR50 8</c:v>
                </c:pt>
                <c:pt idx="972">
                  <c:v>STREETFIGHTER</c:v>
                </c:pt>
                <c:pt idx="973">
                  <c:v>STS</c:v>
                </c:pt>
                <c:pt idx="974">
                  <c:v>STX</c:v>
                </c:pt>
                <c:pt idx="975">
                  <c:v>SULLAIR 185</c:v>
                </c:pt>
                <c:pt idx="976">
                  <c:v>SUNNY</c:v>
                </c:pt>
                <c:pt idx="977">
                  <c:v>SUPERDUKE</c:v>
                </c:pt>
                <c:pt idx="978">
                  <c:v>SURF</c:v>
                </c:pt>
                <c:pt idx="979">
                  <c:v>SV1000S</c:v>
                </c:pt>
                <c:pt idx="980">
                  <c:v>SV650S</c:v>
                </c:pt>
                <c:pt idx="981">
                  <c:v>SV650UA</c:v>
                </c:pt>
                <c:pt idx="982">
                  <c:v>SWIFT</c:v>
                </c:pt>
                <c:pt idx="983">
                  <c:v>SWIFT CHALLENGER 570</c:v>
                </c:pt>
                <c:pt idx="984">
                  <c:v>SWIFT CHARISMA 230</c:v>
                </c:pt>
                <c:pt idx="985">
                  <c:v>SX4</c:v>
                </c:pt>
                <c:pt idx="986">
                  <c:v>SXV</c:v>
                </c:pt>
                <c:pt idx="987">
                  <c:v>T D ENGINEERING</c:v>
                </c:pt>
                <c:pt idx="988">
                  <c:v>TAMDEM</c:v>
                </c:pt>
                <c:pt idx="989">
                  <c:v>TANDAM</c:v>
                </c:pt>
                <c:pt idx="990">
                  <c:v>TANDEM</c:v>
                </c:pt>
                <c:pt idx="991">
                  <c:v>TANDEM FLAT DECK</c:v>
                </c:pt>
                <c:pt idx="992">
                  <c:v>TANDEM TRAILER</c:v>
                </c:pt>
                <c:pt idx="993">
                  <c:v>TANK</c:v>
                </c:pt>
                <c:pt idx="994">
                  <c:v>TAOTAO</c:v>
                </c:pt>
                <c:pt idx="995">
                  <c:v>TAPO</c:v>
                </c:pt>
                <c:pt idx="996">
                  <c:v>TARRACO</c:v>
                </c:pt>
                <c:pt idx="997">
                  <c:v>TASMAN8X5TB</c:v>
                </c:pt>
                <c:pt idx="998">
                  <c:v>TB216</c:v>
                </c:pt>
                <c:pt idx="999">
                  <c:v>TBS</c:v>
                </c:pt>
                <c:pt idx="1000">
                  <c:v>TEANA</c:v>
                </c:pt>
                <c:pt idx="1001">
                  <c:v>TELSTAR</c:v>
                </c:pt>
                <c:pt idx="1002">
                  <c:v>TELSTAR GHIA</c:v>
                </c:pt>
                <c:pt idx="1003">
                  <c:v>TERCEL</c:v>
                </c:pt>
                <c:pt idx="1004">
                  <c:v>TERRANO</c:v>
                </c:pt>
                <c:pt idx="1005">
                  <c:v>TERRITORY</c:v>
                </c:pt>
                <c:pt idx="1006">
                  <c:v>TGB PALIO</c:v>
                </c:pt>
                <c:pt idx="1007">
                  <c:v>THOR</c:v>
                </c:pt>
                <c:pt idx="1008">
                  <c:v>THUNDERBIRD</c:v>
                </c:pt>
                <c:pt idx="1009">
                  <c:v>TIGUAN</c:v>
                </c:pt>
                <c:pt idx="1010">
                  <c:v>TIIDA</c:v>
                </c:pt>
                <c:pt idx="1011">
                  <c:v>TILTING FLAT DECK</c:v>
                </c:pt>
                <c:pt idx="1012">
                  <c:v>TIPPER</c:v>
                </c:pt>
                <c:pt idx="1013">
                  <c:v>TITAN</c:v>
                </c:pt>
                <c:pt idx="1014">
                  <c:v>TL</c:v>
                </c:pt>
                <c:pt idx="1015">
                  <c:v>TNT</c:v>
                </c:pt>
                <c:pt idx="1016">
                  <c:v>TODAY</c:v>
                </c:pt>
                <c:pt idx="1017">
                  <c:v>TODAY 50</c:v>
                </c:pt>
                <c:pt idx="1018">
                  <c:v>TOP GEAR</c:v>
                </c:pt>
                <c:pt idx="1019">
                  <c:v>TORNEO</c:v>
                </c:pt>
                <c:pt idx="1020">
                  <c:v>TOTAL POWER</c:v>
                </c:pt>
                <c:pt idx="1021">
                  <c:v>TOUAREG</c:v>
                </c:pt>
                <c:pt idx="1022">
                  <c:v>TOURING</c:v>
                </c:pt>
                <c:pt idx="1023">
                  <c:v>TOWNACE</c:v>
                </c:pt>
                <c:pt idx="1024">
                  <c:v>TOYOACE</c:v>
                </c:pt>
                <c:pt idx="1025">
                  <c:v>TPM</c:v>
                </c:pt>
                <c:pt idx="1026">
                  <c:v>TRADE WELLSIDE</c:v>
                </c:pt>
                <c:pt idx="1027">
                  <c:v>TRADER</c:v>
                </c:pt>
                <c:pt idx="1028">
                  <c:v>TRADETESTED 7 X 4</c:v>
                </c:pt>
                <c:pt idx="1029">
                  <c:v>TRAILER</c:v>
                </c:pt>
                <c:pt idx="1030">
                  <c:v>TRAILER 8 X 4</c:v>
                </c:pt>
                <c:pt idx="1031">
                  <c:v>TRAILER 8X4</c:v>
                </c:pt>
                <c:pt idx="1032">
                  <c:v>TRAILER PRO</c:v>
                </c:pt>
                <c:pt idx="1033">
                  <c:v>TRAILER WORLD 10X6</c:v>
                </c:pt>
                <c:pt idx="1034">
                  <c:v>TRAILER WORX</c:v>
                </c:pt>
                <c:pt idx="1035">
                  <c:v>TRAILER8X4</c:v>
                </c:pt>
                <c:pt idx="1036">
                  <c:v>TRAILERWAY</c:v>
                </c:pt>
                <c:pt idx="1037">
                  <c:v>TRAILERWORLD 9X5 HSB</c:v>
                </c:pt>
                <c:pt idx="1038">
                  <c:v>TRAILPRO</c:v>
                </c:pt>
                <c:pt idx="1039">
                  <c:v>TRAILUX TRAILER</c:v>
                </c:pt>
                <c:pt idx="1040">
                  <c:v>TRANSIT</c:v>
                </c:pt>
                <c:pt idx="1041">
                  <c:v>TRANSIT 190 DIESE</c:v>
                </c:pt>
                <c:pt idx="1042">
                  <c:v>TRANSPORT MGE</c:v>
                </c:pt>
                <c:pt idx="1043">
                  <c:v>TRANSPORTE GT PRODCU</c:v>
                </c:pt>
                <c:pt idx="1044">
                  <c:v>TRANSPORTER</c:v>
                </c:pt>
                <c:pt idx="1045">
                  <c:v>TRAYLA</c:v>
                </c:pt>
                <c:pt idx="1046">
                  <c:v>TRIBECA</c:v>
                </c:pt>
                <c:pt idx="1047">
                  <c:v>TRIBUTE</c:v>
                </c:pt>
                <c:pt idx="1048">
                  <c:v>TRITON</c:v>
                </c:pt>
                <c:pt idx="1049">
                  <c:v>TRUENO</c:v>
                </c:pt>
                <c:pt idx="1050">
                  <c:v>TRX500FM</c:v>
                </c:pt>
                <c:pt idx="1051">
                  <c:v>TRX520FW2M</c:v>
                </c:pt>
                <c:pt idx="1052">
                  <c:v>TT</c:v>
                </c:pt>
                <c:pt idx="1053">
                  <c:v>TTR125</c:v>
                </c:pt>
                <c:pt idx="1054">
                  <c:v>TUCSON</c:v>
                </c:pt>
                <c:pt idx="1055">
                  <c:v>TUFF</c:v>
                </c:pt>
                <c:pt idx="1056">
                  <c:v>TUI</c:v>
                </c:pt>
                <c:pt idx="1057">
                  <c:v>TUI TRAILERS</c:v>
                </c:pt>
                <c:pt idx="1058">
                  <c:v>TUNLAND</c:v>
                </c:pt>
                <c:pt idx="1059">
                  <c:v>TUONO</c:v>
                </c:pt>
                <c:pt idx="1060">
                  <c:v>TWIN JETSKI</c:v>
                </c:pt>
                <c:pt idx="1061">
                  <c:v>UK</c:v>
                </c:pt>
                <c:pt idx="1062">
                  <c:v>UNBRAKED TANDEM</c:v>
                </c:pt>
                <c:pt idx="1063">
                  <c:v>UTBT</c:v>
                </c:pt>
                <c:pt idx="1064">
                  <c:v>UTE</c:v>
                </c:pt>
                <c:pt idx="1065">
                  <c:v>UTILITY</c:v>
                </c:pt>
                <c:pt idx="1066">
                  <c:v>UZ</c:v>
                </c:pt>
                <c:pt idx="1067">
                  <c:v>UZ50</c:v>
                </c:pt>
                <c:pt idx="1068">
                  <c:v>V12 HU</c:v>
                </c:pt>
                <c:pt idx="1069">
                  <c:v>V200</c:v>
                </c:pt>
                <c:pt idx="1070">
                  <c:v>V240</c:v>
                </c:pt>
                <c:pt idx="1071">
                  <c:v>V3000</c:v>
                </c:pt>
                <c:pt idx="1072">
                  <c:v>V50</c:v>
                </c:pt>
                <c:pt idx="1073">
                  <c:v>V76</c:v>
                </c:pt>
                <c:pt idx="1074">
                  <c:v>VALTRA N92</c:v>
                </c:pt>
                <c:pt idx="1075">
                  <c:v>VANETTE</c:v>
                </c:pt>
                <c:pt idx="1076">
                  <c:v>VANGUARD</c:v>
                </c:pt>
                <c:pt idx="1077">
                  <c:v>VCV50</c:v>
                </c:pt>
                <c:pt idx="1078">
                  <c:v>VEGAS</c:v>
                </c:pt>
                <c:pt idx="1079">
                  <c:v>VENUS 50</c:v>
                </c:pt>
                <c:pt idx="1080">
                  <c:v>VERDE</c:v>
                </c:pt>
                <c:pt idx="1081">
                  <c:v>VESPA</c:v>
                </c:pt>
                <c:pt idx="1082">
                  <c:v>VESPA ET2 50</c:v>
                </c:pt>
                <c:pt idx="1083">
                  <c:v>VINO</c:v>
                </c:pt>
                <c:pt idx="1084">
                  <c:v>VITARA</c:v>
                </c:pt>
                <c:pt idx="1085">
                  <c:v>VITO</c:v>
                </c:pt>
                <c:pt idx="1086">
                  <c:v>VITZ</c:v>
                </c:pt>
                <c:pt idx="1087">
                  <c:v>VIVA</c:v>
                </c:pt>
                <c:pt idx="1088">
                  <c:v>VIVA CITYMASTER</c:v>
                </c:pt>
                <c:pt idx="1089">
                  <c:v>VL250</c:v>
                </c:pt>
                <c:pt idx="1090">
                  <c:v>VL800</c:v>
                </c:pt>
                <c:pt idx="1091">
                  <c:v>VMOTO MILAN</c:v>
                </c:pt>
                <c:pt idx="1092">
                  <c:v>VN</c:v>
                </c:pt>
                <c:pt idx="1093">
                  <c:v>VOXY</c:v>
                </c:pt>
                <c:pt idx="1094">
                  <c:v>VOYAGER</c:v>
                </c:pt>
                <c:pt idx="1095">
                  <c:v>VOYAGER A16M</c:v>
                </c:pt>
                <c:pt idx="1096">
                  <c:v>V-ROD</c:v>
                </c:pt>
                <c:pt idx="1097">
                  <c:v>VRSCDX</c:v>
                </c:pt>
                <c:pt idx="1098">
                  <c:v>VS UTILITY</c:v>
                </c:pt>
                <c:pt idx="1099">
                  <c:v>VT</c:v>
                </c:pt>
                <c:pt idx="1100">
                  <c:v>VT COMMODORE</c:v>
                </c:pt>
                <c:pt idx="1101">
                  <c:v>VU UTILITY</c:v>
                </c:pt>
                <c:pt idx="1102">
                  <c:v>VULCAN</c:v>
                </c:pt>
                <c:pt idx="1103">
                  <c:v>VULCAN C8X5T</c:v>
                </c:pt>
                <c:pt idx="1104">
                  <c:v>VX COMMODORE</c:v>
                </c:pt>
                <c:pt idx="1105">
                  <c:v>VY COMMODORE</c:v>
                </c:pt>
                <c:pt idx="1106">
                  <c:v>VZ800</c:v>
                </c:pt>
                <c:pt idx="1107">
                  <c:v>WAGON R</c:v>
                </c:pt>
                <c:pt idx="1108">
                  <c:v>WATERCRAFT</c:v>
                </c:pt>
                <c:pt idx="1109">
                  <c:v>WAVERUNNER</c:v>
                </c:pt>
                <c:pt idx="1110">
                  <c:v>WELLSIDE</c:v>
                </c:pt>
                <c:pt idx="1111">
                  <c:v>WELLSIDE 12</c:v>
                </c:pt>
                <c:pt idx="1112">
                  <c:v>WEST PLAINS ENG</c:v>
                </c:pt>
                <c:pt idx="1113">
                  <c:v>WILL</c:v>
                </c:pt>
                <c:pt idx="1114">
                  <c:v>WILPRO</c:v>
                </c:pt>
                <c:pt idx="1115">
                  <c:v>WINGROAD</c:v>
                </c:pt>
                <c:pt idx="1116">
                  <c:v>WIRECO BUILT</c:v>
                </c:pt>
                <c:pt idx="1117">
                  <c:v>WISH</c:v>
                </c:pt>
                <c:pt idx="1118">
                  <c:v>WIZARD</c:v>
                </c:pt>
                <c:pt idx="1119">
                  <c:v>WR</c:v>
                </c:pt>
                <c:pt idx="1120">
                  <c:v>WR250</c:v>
                </c:pt>
                <c:pt idx="1121">
                  <c:v>WRANGLER</c:v>
                </c:pt>
                <c:pt idx="1122">
                  <c:v>WRX</c:v>
                </c:pt>
                <c:pt idx="1123">
                  <c:v>WW</c:v>
                </c:pt>
                <c:pt idx="1124">
                  <c:v>X1 SDRIVE20D</c:v>
                </c:pt>
                <c:pt idx="1125">
                  <c:v>X3</c:v>
                </c:pt>
                <c:pt idx="1126">
                  <c:v>X5</c:v>
                </c:pt>
                <c:pt idx="1127">
                  <c:v>XAS136</c:v>
                </c:pt>
                <c:pt idx="1128">
                  <c:v>XAS48XD ROAD COMPRES</c:v>
                </c:pt>
                <c:pt idx="1129">
                  <c:v>XB12R</c:v>
                </c:pt>
                <c:pt idx="1130">
                  <c:v>X-CLASS</c:v>
                </c:pt>
                <c:pt idx="1131">
                  <c:v>XF</c:v>
                </c:pt>
                <c:pt idx="1132">
                  <c:v>XJ6</c:v>
                </c:pt>
                <c:pt idx="1133">
                  <c:v>XJR</c:v>
                </c:pt>
                <c:pt idx="1134">
                  <c:v>XL</c:v>
                </c:pt>
                <c:pt idx="1135">
                  <c:v>XL250</c:v>
                </c:pt>
                <c:pt idx="1136">
                  <c:v>XL250S</c:v>
                </c:pt>
                <c:pt idx="1137">
                  <c:v>XLT ECONOVAN</c:v>
                </c:pt>
                <c:pt idx="1138">
                  <c:v>XP560E</c:v>
                </c:pt>
                <c:pt idx="1139">
                  <c:v>XPLORE 452</c:v>
                </c:pt>
                <c:pt idx="1140">
                  <c:v>XR</c:v>
                </c:pt>
                <c:pt idx="1141">
                  <c:v>XT</c:v>
                </c:pt>
                <c:pt idx="1142">
                  <c:v>XT250L</c:v>
                </c:pt>
                <c:pt idx="1143">
                  <c:v>X-TRAIL</c:v>
                </c:pt>
                <c:pt idx="1144">
                  <c:v>X-TYPE</c:v>
                </c:pt>
                <c:pt idx="1145">
                  <c:v>XTZ660BG</c:v>
                </c:pt>
                <c:pt idx="1146">
                  <c:v>XUV</c:v>
                </c:pt>
                <c:pt idx="1147">
                  <c:v>XV250G</c:v>
                </c:pt>
                <c:pt idx="1148">
                  <c:v>XV250SL</c:v>
                </c:pt>
                <c:pt idx="1149">
                  <c:v>YAMAHA VXR</c:v>
                </c:pt>
                <c:pt idx="1150">
                  <c:v>YARIS</c:v>
                </c:pt>
                <c:pt idx="1151">
                  <c:v>YB50QT-3</c:v>
                </c:pt>
                <c:pt idx="1152">
                  <c:v>YIBEN</c:v>
                </c:pt>
                <c:pt idx="1153">
                  <c:v>YS125A</c:v>
                </c:pt>
                <c:pt idx="1154">
                  <c:v>YW50</c:v>
                </c:pt>
                <c:pt idx="1155">
                  <c:v>YXM700DE</c:v>
                </c:pt>
                <c:pt idx="1156">
                  <c:v>YZF</c:v>
                </c:pt>
                <c:pt idx="1157">
                  <c:v>YZF-R15</c:v>
                </c:pt>
                <c:pt idx="1158">
                  <c:v>YZF-R3A</c:v>
                </c:pt>
                <c:pt idx="1159">
                  <c:v>YZF-R6T</c:v>
                </c:pt>
                <c:pt idx="1160">
                  <c:v>YZF-R6V</c:v>
                </c:pt>
                <c:pt idx="1161">
                  <c:v>YZF-R6W</c:v>
                </c:pt>
                <c:pt idx="1162">
                  <c:v>YZF-R6Y</c:v>
                </c:pt>
                <c:pt idx="1163">
                  <c:v>Z4</c:v>
                </c:pt>
                <c:pt idx="1164">
                  <c:v>ZAFIRA</c:v>
                </c:pt>
                <c:pt idx="1165">
                  <c:v>ZANDER BUILT</c:v>
                </c:pt>
                <c:pt idx="1166">
                  <c:v>ZEPHYR</c:v>
                </c:pt>
                <c:pt idx="1167">
                  <c:v>ZIP</c:v>
                </c:pt>
                <c:pt idx="1168">
                  <c:v>ZL 900</c:v>
                </c:pt>
                <c:pt idx="1169">
                  <c:v>ZN50QT-50C</c:v>
                </c:pt>
                <c:pt idx="1170">
                  <c:v>ZN50QT-51A</c:v>
                </c:pt>
                <c:pt idx="1171">
                  <c:v>ZNEN</c:v>
                </c:pt>
                <c:pt idx="1172">
                  <c:v>ZOOMER</c:v>
                </c:pt>
                <c:pt idx="1173">
                  <c:v>ZX</c:v>
                </c:pt>
                <c:pt idx="1174">
                  <c:v>ZX17U-5A</c:v>
                </c:pt>
                <c:pt idx="1175">
                  <c:v>ZX-4</c:v>
                </c:pt>
                <c:pt idx="1176">
                  <c:v>(blank)</c:v>
                </c:pt>
              </c:strCache>
            </c:strRef>
          </c:cat>
          <c:val>
            <c:numRef>
              <c:f>'PV TABLE'!$F$107:$F$1284</c:f>
              <c:numCache>
                <c:formatCode>General</c:formatCode>
                <c:ptCount val="117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4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11</c:v>
                </c:pt>
                <c:pt idx="47">
                  <c:v>6</c:v>
                </c:pt>
                <c:pt idx="48">
                  <c:v>1</c:v>
                </c:pt>
                <c:pt idx="49">
                  <c:v>26</c:v>
                </c:pt>
                <c:pt idx="50">
                  <c:v>11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2</c:v>
                </c:pt>
                <c:pt idx="67">
                  <c:v>4</c:v>
                </c:pt>
                <c:pt idx="68">
                  <c:v>1</c:v>
                </c:pt>
                <c:pt idx="69">
                  <c:v>5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5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8</c:v>
                </c:pt>
                <c:pt idx="92">
                  <c:v>1</c:v>
                </c:pt>
                <c:pt idx="93">
                  <c:v>1</c:v>
                </c:pt>
                <c:pt idx="94">
                  <c:v>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7</c:v>
                </c:pt>
                <c:pt idx="113">
                  <c:v>13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47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14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52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5</c:v>
                </c:pt>
                <c:pt idx="151">
                  <c:v>2</c:v>
                </c:pt>
                <c:pt idx="152">
                  <c:v>79</c:v>
                </c:pt>
                <c:pt idx="153">
                  <c:v>6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38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19</c:v>
                </c:pt>
                <c:pt idx="186">
                  <c:v>3</c:v>
                </c:pt>
                <c:pt idx="187">
                  <c:v>2</c:v>
                </c:pt>
                <c:pt idx="188">
                  <c:v>27</c:v>
                </c:pt>
                <c:pt idx="189">
                  <c:v>1</c:v>
                </c:pt>
                <c:pt idx="190">
                  <c:v>15</c:v>
                </c:pt>
                <c:pt idx="191">
                  <c:v>1</c:v>
                </c:pt>
                <c:pt idx="192">
                  <c:v>1</c:v>
                </c:pt>
                <c:pt idx="193">
                  <c:v>7</c:v>
                </c:pt>
                <c:pt idx="194">
                  <c:v>1</c:v>
                </c:pt>
                <c:pt idx="195">
                  <c:v>13</c:v>
                </c:pt>
                <c:pt idx="196">
                  <c:v>1</c:v>
                </c:pt>
                <c:pt idx="197">
                  <c:v>55</c:v>
                </c:pt>
                <c:pt idx="198">
                  <c:v>2</c:v>
                </c:pt>
                <c:pt idx="199">
                  <c:v>1</c:v>
                </c:pt>
                <c:pt idx="200">
                  <c:v>3</c:v>
                </c:pt>
                <c:pt idx="201">
                  <c:v>1</c:v>
                </c:pt>
                <c:pt idx="202">
                  <c:v>1</c:v>
                </c:pt>
                <c:pt idx="203">
                  <c:v>10</c:v>
                </c:pt>
                <c:pt idx="204">
                  <c:v>1</c:v>
                </c:pt>
                <c:pt idx="205">
                  <c:v>4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6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3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19</c:v>
                </c:pt>
                <c:pt idx="230">
                  <c:v>16</c:v>
                </c:pt>
                <c:pt idx="231">
                  <c:v>2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8</c:v>
                </c:pt>
                <c:pt idx="236">
                  <c:v>2</c:v>
                </c:pt>
                <c:pt idx="237">
                  <c:v>13</c:v>
                </c:pt>
                <c:pt idx="238">
                  <c:v>1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3</c:v>
                </c:pt>
                <c:pt idx="245">
                  <c:v>15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5</c:v>
                </c:pt>
                <c:pt idx="252">
                  <c:v>1</c:v>
                </c:pt>
                <c:pt idx="253">
                  <c:v>1</c:v>
                </c:pt>
                <c:pt idx="254">
                  <c:v>5</c:v>
                </c:pt>
                <c:pt idx="255">
                  <c:v>1</c:v>
                </c:pt>
                <c:pt idx="256">
                  <c:v>7</c:v>
                </c:pt>
                <c:pt idx="257">
                  <c:v>4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6</c:v>
                </c:pt>
                <c:pt idx="264">
                  <c:v>4</c:v>
                </c:pt>
                <c:pt idx="265">
                  <c:v>1</c:v>
                </c:pt>
                <c:pt idx="266">
                  <c:v>2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12</c:v>
                </c:pt>
                <c:pt idx="272">
                  <c:v>32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2</c:v>
                </c:pt>
                <c:pt idx="281">
                  <c:v>3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6</c:v>
                </c:pt>
                <c:pt idx="290">
                  <c:v>18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54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1</c:v>
                </c:pt>
                <c:pt idx="310">
                  <c:v>5</c:v>
                </c:pt>
                <c:pt idx="311">
                  <c:v>1</c:v>
                </c:pt>
                <c:pt idx="312">
                  <c:v>4</c:v>
                </c:pt>
                <c:pt idx="313">
                  <c:v>46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1</c:v>
                </c:pt>
                <c:pt idx="318">
                  <c:v>1</c:v>
                </c:pt>
                <c:pt idx="319">
                  <c:v>6</c:v>
                </c:pt>
                <c:pt idx="320">
                  <c:v>1</c:v>
                </c:pt>
                <c:pt idx="321">
                  <c:v>132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1</c:v>
                </c:pt>
                <c:pt idx="336">
                  <c:v>2</c:v>
                </c:pt>
                <c:pt idx="337">
                  <c:v>10</c:v>
                </c:pt>
                <c:pt idx="338">
                  <c:v>14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4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6</c:v>
                </c:pt>
                <c:pt idx="353">
                  <c:v>1</c:v>
                </c:pt>
                <c:pt idx="354">
                  <c:v>4</c:v>
                </c:pt>
                <c:pt idx="355">
                  <c:v>5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3</c:v>
                </c:pt>
                <c:pt idx="362">
                  <c:v>1</c:v>
                </c:pt>
                <c:pt idx="363">
                  <c:v>94</c:v>
                </c:pt>
                <c:pt idx="364">
                  <c:v>5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4</c:v>
                </c:pt>
                <c:pt idx="374">
                  <c:v>1</c:v>
                </c:pt>
                <c:pt idx="375">
                  <c:v>2</c:v>
                </c:pt>
                <c:pt idx="376">
                  <c:v>3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24</c:v>
                </c:pt>
                <c:pt idx="381">
                  <c:v>40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7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5</c:v>
                </c:pt>
                <c:pt idx="411">
                  <c:v>3</c:v>
                </c:pt>
                <c:pt idx="412">
                  <c:v>1</c:v>
                </c:pt>
                <c:pt idx="413">
                  <c:v>5</c:v>
                </c:pt>
                <c:pt idx="414">
                  <c:v>1</c:v>
                </c:pt>
                <c:pt idx="415">
                  <c:v>8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3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2</c:v>
                </c:pt>
                <c:pt idx="431">
                  <c:v>1</c:v>
                </c:pt>
                <c:pt idx="432">
                  <c:v>6</c:v>
                </c:pt>
                <c:pt idx="433">
                  <c:v>5</c:v>
                </c:pt>
                <c:pt idx="434">
                  <c:v>16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11</c:v>
                </c:pt>
                <c:pt idx="444">
                  <c:v>5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4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1</c:v>
                </c:pt>
                <c:pt idx="456">
                  <c:v>6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47</c:v>
                </c:pt>
                <c:pt idx="463">
                  <c:v>1</c:v>
                </c:pt>
                <c:pt idx="464">
                  <c:v>44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3</c:v>
                </c:pt>
                <c:pt idx="469">
                  <c:v>1</c:v>
                </c:pt>
                <c:pt idx="470">
                  <c:v>5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5</c:v>
                </c:pt>
                <c:pt idx="485">
                  <c:v>1</c:v>
                </c:pt>
                <c:pt idx="486">
                  <c:v>30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3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4</c:v>
                </c:pt>
                <c:pt idx="507">
                  <c:v>10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3</c:v>
                </c:pt>
                <c:pt idx="517">
                  <c:v>1</c:v>
                </c:pt>
                <c:pt idx="518">
                  <c:v>6</c:v>
                </c:pt>
                <c:pt idx="519">
                  <c:v>6</c:v>
                </c:pt>
                <c:pt idx="520">
                  <c:v>40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3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3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11</c:v>
                </c:pt>
                <c:pt idx="538">
                  <c:v>2</c:v>
                </c:pt>
                <c:pt idx="539">
                  <c:v>2</c:v>
                </c:pt>
                <c:pt idx="540">
                  <c:v>5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1</c:v>
                </c:pt>
                <c:pt idx="551">
                  <c:v>3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3</c:v>
                </c:pt>
                <c:pt idx="558">
                  <c:v>1</c:v>
                </c:pt>
                <c:pt idx="559">
                  <c:v>3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73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6</c:v>
                </c:pt>
                <c:pt idx="579">
                  <c:v>137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39</c:v>
                </c:pt>
                <c:pt idx="595">
                  <c:v>1</c:v>
                </c:pt>
                <c:pt idx="596">
                  <c:v>30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4</c:v>
                </c:pt>
                <c:pt idx="607">
                  <c:v>1</c:v>
                </c:pt>
                <c:pt idx="608">
                  <c:v>4</c:v>
                </c:pt>
                <c:pt idx="609">
                  <c:v>1</c:v>
                </c:pt>
                <c:pt idx="610">
                  <c:v>74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9</c:v>
                </c:pt>
                <c:pt idx="615">
                  <c:v>1</c:v>
                </c:pt>
                <c:pt idx="616">
                  <c:v>1</c:v>
                </c:pt>
                <c:pt idx="617">
                  <c:v>4</c:v>
                </c:pt>
                <c:pt idx="618">
                  <c:v>4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4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4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2</c:v>
                </c:pt>
                <c:pt idx="638">
                  <c:v>3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4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3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14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21</c:v>
                </c:pt>
                <c:pt idx="685">
                  <c:v>4</c:v>
                </c:pt>
                <c:pt idx="686">
                  <c:v>37</c:v>
                </c:pt>
                <c:pt idx="687">
                  <c:v>1</c:v>
                </c:pt>
                <c:pt idx="688">
                  <c:v>2</c:v>
                </c:pt>
                <c:pt idx="689">
                  <c:v>20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4</c:v>
                </c:pt>
                <c:pt idx="703">
                  <c:v>1</c:v>
                </c:pt>
                <c:pt idx="704">
                  <c:v>88</c:v>
                </c:pt>
                <c:pt idx="705">
                  <c:v>1</c:v>
                </c:pt>
                <c:pt idx="706">
                  <c:v>2</c:v>
                </c:pt>
                <c:pt idx="707">
                  <c:v>2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23</c:v>
                </c:pt>
                <c:pt idx="718">
                  <c:v>1</c:v>
                </c:pt>
                <c:pt idx="719">
                  <c:v>1</c:v>
                </c:pt>
                <c:pt idx="720">
                  <c:v>9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59</c:v>
                </c:pt>
                <c:pt idx="745">
                  <c:v>1</c:v>
                </c:pt>
                <c:pt idx="746">
                  <c:v>12</c:v>
                </c:pt>
                <c:pt idx="747">
                  <c:v>1</c:v>
                </c:pt>
                <c:pt idx="748">
                  <c:v>3</c:v>
                </c:pt>
                <c:pt idx="749">
                  <c:v>12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4</c:v>
                </c:pt>
                <c:pt idx="755">
                  <c:v>6</c:v>
                </c:pt>
                <c:pt idx="756">
                  <c:v>1</c:v>
                </c:pt>
                <c:pt idx="757">
                  <c:v>3</c:v>
                </c:pt>
                <c:pt idx="758">
                  <c:v>1</c:v>
                </c:pt>
                <c:pt idx="759">
                  <c:v>3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18</c:v>
                </c:pt>
                <c:pt idx="766">
                  <c:v>3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1</c:v>
                </c:pt>
                <c:pt idx="773">
                  <c:v>1</c:v>
                </c:pt>
                <c:pt idx="774">
                  <c:v>12</c:v>
                </c:pt>
                <c:pt idx="775">
                  <c:v>1</c:v>
                </c:pt>
                <c:pt idx="776">
                  <c:v>1</c:v>
                </c:pt>
                <c:pt idx="777">
                  <c:v>6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8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63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1</c:v>
                </c:pt>
                <c:pt idx="801">
                  <c:v>3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36</c:v>
                </c:pt>
                <c:pt idx="811">
                  <c:v>3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5</c:v>
                </c:pt>
                <c:pt idx="818">
                  <c:v>7</c:v>
                </c:pt>
                <c:pt idx="819">
                  <c:v>7</c:v>
                </c:pt>
                <c:pt idx="820">
                  <c:v>1</c:v>
                </c:pt>
                <c:pt idx="821">
                  <c:v>32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13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3</c:v>
                </c:pt>
                <c:pt idx="830">
                  <c:v>1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5</c:v>
                </c:pt>
                <c:pt idx="842">
                  <c:v>1</c:v>
                </c:pt>
                <c:pt idx="843">
                  <c:v>4</c:v>
                </c:pt>
                <c:pt idx="844">
                  <c:v>1</c:v>
                </c:pt>
                <c:pt idx="845">
                  <c:v>1</c:v>
                </c:pt>
                <c:pt idx="846">
                  <c:v>2</c:v>
                </c:pt>
                <c:pt idx="847">
                  <c:v>12</c:v>
                </c:pt>
                <c:pt idx="848">
                  <c:v>1</c:v>
                </c:pt>
                <c:pt idx="849">
                  <c:v>10</c:v>
                </c:pt>
                <c:pt idx="850">
                  <c:v>1</c:v>
                </c:pt>
                <c:pt idx="851">
                  <c:v>1</c:v>
                </c:pt>
                <c:pt idx="852">
                  <c:v>9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25</c:v>
                </c:pt>
                <c:pt idx="857">
                  <c:v>12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29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4</c:v>
                </c:pt>
                <c:pt idx="869">
                  <c:v>4</c:v>
                </c:pt>
                <c:pt idx="870">
                  <c:v>25</c:v>
                </c:pt>
                <c:pt idx="871">
                  <c:v>5</c:v>
                </c:pt>
                <c:pt idx="872">
                  <c:v>20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5</c:v>
                </c:pt>
                <c:pt idx="877">
                  <c:v>2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3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7</c:v>
                </c:pt>
                <c:pt idx="896">
                  <c:v>7</c:v>
                </c:pt>
                <c:pt idx="897">
                  <c:v>33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6</c:v>
                </c:pt>
                <c:pt idx="909">
                  <c:v>2</c:v>
                </c:pt>
                <c:pt idx="910">
                  <c:v>2</c:v>
                </c:pt>
                <c:pt idx="911">
                  <c:v>4</c:v>
                </c:pt>
                <c:pt idx="912">
                  <c:v>1</c:v>
                </c:pt>
                <c:pt idx="913">
                  <c:v>1</c:v>
                </c:pt>
                <c:pt idx="914">
                  <c:v>15</c:v>
                </c:pt>
                <c:pt idx="915">
                  <c:v>1</c:v>
                </c:pt>
                <c:pt idx="916">
                  <c:v>1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3</c:v>
                </c:pt>
                <c:pt idx="922">
                  <c:v>1</c:v>
                </c:pt>
                <c:pt idx="923">
                  <c:v>1</c:v>
                </c:pt>
                <c:pt idx="924">
                  <c:v>8</c:v>
                </c:pt>
                <c:pt idx="925">
                  <c:v>4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4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33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5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6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9</c:v>
                </c:pt>
                <c:pt idx="967">
                  <c:v>1</c:v>
                </c:pt>
                <c:pt idx="968">
                  <c:v>1</c:v>
                </c:pt>
                <c:pt idx="969">
                  <c:v>9</c:v>
                </c:pt>
                <c:pt idx="970">
                  <c:v>3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12</c:v>
                </c:pt>
                <c:pt idx="977">
                  <c:v>1</c:v>
                </c:pt>
                <c:pt idx="978">
                  <c:v>4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45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11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1</c:v>
                </c:pt>
                <c:pt idx="1000">
                  <c:v>8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27</c:v>
                </c:pt>
                <c:pt idx="1005">
                  <c:v>22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72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4</c:v>
                </c:pt>
                <c:pt idx="1017">
                  <c:v>2</c:v>
                </c:pt>
                <c:pt idx="1018">
                  <c:v>1</c:v>
                </c:pt>
                <c:pt idx="1019">
                  <c:v>12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8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2</c:v>
                </c:pt>
                <c:pt idx="1028">
                  <c:v>1</c:v>
                </c:pt>
                <c:pt idx="1029">
                  <c:v>53</c:v>
                </c:pt>
                <c:pt idx="1030">
                  <c:v>1</c:v>
                </c:pt>
                <c:pt idx="1031">
                  <c:v>5</c:v>
                </c:pt>
                <c:pt idx="1032">
                  <c:v>4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7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2</c:v>
                </c:pt>
                <c:pt idx="1045">
                  <c:v>16</c:v>
                </c:pt>
                <c:pt idx="1046">
                  <c:v>1</c:v>
                </c:pt>
                <c:pt idx="1047">
                  <c:v>2</c:v>
                </c:pt>
                <c:pt idx="1048">
                  <c:v>14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11</c:v>
                </c:pt>
                <c:pt idx="1056">
                  <c:v>1</c:v>
                </c:pt>
                <c:pt idx="1057">
                  <c:v>1</c:v>
                </c:pt>
                <c:pt idx="1058">
                  <c:v>4</c:v>
                </c:pt>
                <c:pt idx="1059">
                  <c:v>2</c:v>
                </c:pt>
                <c:pt idx="1060">
                  <c:v>1</c:v>
                </c:pt>
                <c:pt idx="1061">
                  <c:v>3</c:v>
                </c:pt>
                <c:pt idx="1062">
                  <c:v>1</c:v>
                </c:pt>
                <c:pt idx="1063">
                  <c:v>1</c:v>
                </c:pt>
                <c:pt idx="1064">
                  <c:v>6</c:v>
                </c:pt>
                <c:pt idx="1065">
                  <c:v>3</c:v>
                </c:pt>
                <c:pt idx="1066">
                  <c:v>5</c:v>
                </c:pt>
                <c:pt idx="1067">
                  <c:v>9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1</c:v>
                </c:pt>
                <c:pt idx="1074">
                  <c:v>1</c:v>
                </c:pt>
                <c:pt idx="1075">
                  <c:v>4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3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24</c:v>
                </c:pt>
                <c:pt idx="1087">
                  <c:v>7</c:v>
                </c:pt>
                <c:pt idx="1088">
                  <c:v>1</c:v>
                </c:pt>
                <c:pt idx="1089">
                  <c:v>1</c:v>
                </c:pt>
                <c:pt idx="1090">
                  <c:v>3</c:v>
                </c:pt>
                <c:pt idx="1091">
                  <c:v>2</c:v>
                </c:pt>
                <c:pt idx="1092">
                  <c:v>1</c:v>
                </c:pt>
                <c:pt idx="1093">
                  <c:v>2</c:v>
                </c:pt>
                <c:pt idx="1094">
                  <c:v>2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12</c:v>
                </c:pt>
                <c:pt idx="1101">
                  <c:v>1</c:v>
                </c:pt>
                <c:pt idx="1102">
                  <c:v>5</c:v>
                </c:pt>
                <c:pt idx="1103">
                  <c:v>1</c:v>
                </c:pt>
                <c:pt idx="1104">
                  <c:v>17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9</c:v>
                </c:pt>
                <c:pt idx="1116">
                  <c:v>1</c:v>
                </c:pt>
                <c:pt idx="1117">
                  <c:v>9</c:v>
                </c:pt>
                <c:pt idx="1118">
                  <c:v>5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8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10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8</c:v>
                </c:pt>
                <c:pt idx="1151">
                  <c:v>1</c:v>
                </c:pt>
                <c:pt idx="1152">
                  <c:v>3</c:v>
                </c:pt>
                <c:pt idx="1153">
                  <c:v>1</c:v>
                </c:pt>
                <c:pt idx="1154">
                  <c:v>2</c:v>
                </c:pt>
                <c:pt idx="1155">
                  <c:v>1</c:v>
                </c:pt>
                <c:pt idx="1156">
                  <c:v>12</c:v>
                </c:pt>
                <c:pt idx="1157">
                  <c:v>1</c:v>
                </c:pt>
                <c:pt idx="1158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9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4</c:v>
                </c:pt>
                <c:pt idx="1172">
                  <c:v>2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2-4FA3-952B-BF9110AC2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925904"/>
        <c:axId val="138926320"/>
      </c:barChart>
      <c:catAx>
        <c:axId val="13892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6320"/>
        <c:crosses val="autoZero"/>
        <c:auto val="1"/>
        <c:lblAlgn val="ctr"/>
        <c:lblOffset val="100"/>
        <c:noMultiLvlLbl val="0"/>
      </c:catAx>
      <c:valAx>
        <c:axId val="138926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106</xdr:row>
      <xdr:rowOff>41910</xdr:rowOff>
    </xdr:from>
    <xdr:to>
      <xdr:col>9</xdr:col>
      <xdr:colOff>22860</xdr:colOff>
      <xdr:row>121</xdr:row>
      <xdr:rowOff>41910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9A1430-015C-4A27-8581-0C30133E0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82</xdr:col>
      <xdr:colOff>508000</xdr:colOff>
      <xdr:row>170</xdr:row>
      <xdr:rowOff>152400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E1AA660-82C2-41F1-BB67-3F203160FCF4}"/>
            </a:ext>
          </a:extLst>
        </xdr:cNvPr>
        <xdr:cNvSpPr/>
      </xdr:nvSpPr>
      <xdr:spPr>
        <a:xfrm>
          <a:off x="0" y="0"/>
          <a:ext cx="50495200" cy="3037840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SSSSSSSSS</a:t>
          </a:r>
        </a:p>
      </xdr:txBody>
    </xdr:sp>
    <xdr:clientData/>
  </xdr:twoCellAnchor>
  <xdr:twoCellAnchor>
    <xdr:from>
      <xdr:col>2</xdr:col>
      <xdr:colOff>507075</xdr:colOff>
      <xdr:row>22</xdr:row>
      <xdr:rowOff>0</xdr:rowOff>
    </xdr:from>
    <xdr:to>
      <xdr:col>23</xdr:col>
      <xdr:colOff>243840</xdr:colOff>
      <xdr:row>53</xdr:row>
      <xdr:rowOff>121919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7E81F58-99E8-4A3A-BAA6-DD667ED466A6}"/>
            </a:ext>
          </a:extLst>
        </xdr:cNvPr>
        <xdr:cNvSpPr/>
      </xdr:nvSpPr>
      <xdr:spPr>
        <a:xfrm>
          <a:off x="1726275" y="4023360"/>
          <a:ext cx="12538365" cy="5791199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409600</xdr:colOff>
      <xdr:row>23</xdr:row>
      <xdr:rowOff>121920</xdr:rowOff>
    </xdr:from>
    <xdr:to>
      <xdr:col>22</xdr:col>
      <xdr:colOff>396239</xdr:colOff>
      <xdr:row>52</xdr:row>
      <xdr:rowOff>41366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91EC20-1056-465F-9217-C8F28137F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270009</xdr:colOff>
      <xdr:row>22</xdr:row>
      <xdr:rowOff>101600</xdr:rowOff>
    </xdr:from>
    <xdr:to>
      <xdr:col>45</xdr:col>
      <xdr:colOff>6774</xdr:colOff>
      <xdr:row>54</xdr:row>
      <xdr:rowOff>37252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810406A-D603-423F-8614-3F763C27F1BA}"/>
            </a:ext>
          </a:extLst>
        </xdr:cNvPr>
        <xdr:cNvSpPr/>
      </xdr:nvSpPr>
      <xdr:spPr>
        <a:xfrm>
          <a:off x="14900409" y="4199467"/>
          <a:ext cx="12538365" cy="5896185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50799</xdr:colOff>
      <xdr:row>24</xdr:row>
      <xdr:rowOff>50799</xdr:rowOff>
    </xdr:from>
    <xdr:to>
      <xdr:col>44</xdr:col>
      <xdr:colOff>135466</xdr:colOff>
      <xdr:row>52</xdr:row>
      <xdr:rowOff>186265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17612B-EC2E-4F7C-8C81-63EE60927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117609</xdr:colOff>
      <xdr:row>22</xdr:row>
      <xdr:rowOff>132080</xdr:rowOff>
    </xdr:from>
    <xdr:to>
      <xdr:col>66</xdr:col>
      <xdr:colOff>463974</xdr:colOff>
      <xdr:row>54</xdr:row>
      <xdr:rowOff>67732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D557B74-6E4A-4A1E-8F98-926131EA8465}"/>
            </a:ext>
          </a:extLst>
        </xdr:cNvPr>
        <xdr:cNvSpPr/>
      </xdr:nvSpPr>
      <xdr:spPr>
        <a:xfrm>
          <a:off x="28159209" y="4155440"/>
          <a:ext cx="12538365" cy="5787812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251460</xdr:colOff>
      <xdr:row>23</xdr:row>
      <xdr:rowOff>95250</xdr:rowOff>
    </xdr:from>
    <xdr:to>
      <xdr:col>66</xdr:col>
      <xdr:colOff>438150</xdr:colOff>
      <xdr:row>65</xdr:row>
      <xdr:rowOff>26670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58B2B8D-E5C8-4D8F-9BDF-BA11EF200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164175</xdr:colOff>
      <xdr:row>56</xdr:row>
      <xdr:rowOff>114300</xdr:rowOff>
    </xdr:from>
    <xdr:to>
      <xdr:col>23</xdr:col>
      <xdr:colOff>247650</xdr:colOff>
      <xdr:row>93</xdr:row>
      <xdr:rowOff>38100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47C942B7-CE8B-428B-B7FC-D09C67BF4799}"/>
            </a:ext>
          </a:extLst>
        </xdr:cNvPr>
        <xdr:cNvSpPr/>
      </xdr:nvSpPr>
      <xdr:spPr>
        <a:xfrm>
          <a:off x="1383375" y="10782300"/>
          <a:ext cx="12885075" cy="697230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221324</xdr:colOff>
      <xdr:row>58</xdr:row>
      <xdr:rowOff>152400</xdr:rowOff>
    </xdr:from>
    <xdr:to>
      <xdr:col>23</xdr:col>
      <xdr:colOff>152399</xdr:colOff>
      <xdr:row>92</xdr:row>
      <xdr:rowOff>133350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33B0739-8452-4E36-ADB0-204679B70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595975</xdr:colOff>
      <xdr:row>57</xdr:row>
      <xdr:rowOff>88900</xdr:rowOff>
    </xdr:from>
    <xdr:to>
      <xdr:col>45</xdr:col>
      <xdr:colOff>76200</xdr:colOff>
      <xdr:row>94</xdr:row>
      <xdr:rowOff>12700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7F3D279-B1D0-4A66-B470-0DE81EF07656}"/>
            </a:ext>
          </a:extLst>
        </xdr:cNvPr>
        <xdr:cNvSpPr/>
      </xdr:nvSpPr>
      <xdr:spPr>
        <a:xfrm>
          <a:off x="14470725" y="10947400"/>
          <a:ext cx="12751725" cy="697230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152400</xdr:colOff>
      <xdr:row>58</xdr:row>
      <xdr:rowOff>114300</xdr:rowOff>
    </xdr:from>
    <xdr:to>
      <xdr:col>44</xdr:col>
      <xdr:colOff>400050</xdr:colOff>
      <xdr:row>92</xdr:row>
      <xdr:rowOff>133350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399F89F-C821-4F40-90A6-A9717C19B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30825</xdr:colOff>
      <xdr:row>57</xdr:row>
      <xdr:rowOff>76200</xdr:rowOff>
    </xdr:from>
    <xdr:to>
      <xdr:col>67</xdr:col>
      <xdr:colOff>114300</xdr:colOff>
      <xdr:row>94</xdr:row>
      <xdr:rowOff>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6DCFB523-46EE-408B-8D07-619C4DB257F4}"/>
            </a:ext>
          </a:extLst>
        </xdr:cNvPr>
        <xdr:cNvSpPr/>
      </xdr:nvSpPr>
      <xdr:spPr>
        <a:xfrm>
          <a:off x="27780325" y="10934700"/>
          <a:ext cx="12751725" cy="6972300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411824</xdr:colOff>
      <xdr:row>58</xdr:row>
      <xdr:rowOff>171450</xdr:rowOff>
    </xdr:from>
    <xdr:to>
      <xdr:col>66</xdr:col>
      <xdr:colOff>349249</xdr:colOff>
      <xdr:row>92</xdr:row>
      <xdr:rowOff>31750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B53BE81-954C-4555-9459-C7178D817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158750</xdr:colOff>
      <xdr:row>3</xdr:row>
      <xdr:rowOff>31750</xdr:rowOff>
    </xdr:from>
    <xdr:to>
      <xdr:col>55</xdr:col>
      <xdr:colOff>222250</xdr:colOff>
      <xdr:row>14</xdr:row>
      <xdr:rowOff>158750</xdr:rowOff>
    </xdr:to>
    <xdr:sp macro="" textlink="">
      <xdr:nvSpPr>
        <xdr:cNvPr id="23" name="Rectangle: Diagonal Corners Rounded 22">
          <a:extLst>
            <a:ext uri="{FF2B5EF4-FFF2-40B4-BE49-F238E27FC236}">
              <a16:creationId xmlns:a16="http://schemas.microsoft.com/office/drawing/2014/main" id="{5030A8AA-768B-4E1E-8F60-EDFF0A1806B6}"/>
            </a:ext>
          </a:extLst>
        </xdr:cNvPr>
        <xdr:cNvSpPr/>
      </xdr:nvSpPr>
      <xdr:spPr>
        <a:xfrm>
          <a:off x="12827000" y="603250"/>
          <a:ext cx="20574000" cy="2222500"/>
        </a:xfrm>
        <a:prstGeom prst="round2DiagRect">
          <a:avLst/>
        </a:prstGeom>
        <a:solidFill>
          <a:schemeClr val="bg1">
            <a:lumMod val="7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9600" b="1" i="1">
              <a:solidFill>
                <a:schemeClr val="tx2">
                  <a:lumMod val="50000"/>
                </a:schemeClr>
              </a:solidFill>
              <a:latin typeface="Algerian" panose="04020705040A02060702" pitchFamily="82" charset="0"/>
            </a:rPr>
            <a:t>AUSTRALIA CAR THEFT</a:t>
          </a:r>
        </a:p>
      </xdr:txBody>
    </xdr:sp>
    <xdr:clientData/>
  </xdr:twoCellAnchor>
  <xdr:twoCellAnchor>
    <xdr:from>
      <xdr:col>2</xdr:col>
      <xdr:colOff>121190</xdr:colOff>
      <xdr:row>95</xdr:row>
      <xdr:rowOff>149470</xdr:rowOff>
    </xdr:from>
    <xdr:to>
      <xdr:col>23</xdr:col>
      <xdr:colOff>204665</xdr:colOff>
      <xdr:row>132</xdr:row>
      <xdr:rowOff>73270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202E91C4-9F82-4FC2-AEBF-FDBA14AD2E46}"/>
            </a:ext>
          </a:extLst>
        </xdr:cNvPr>
        <xdr:cNvSpPr/>
      </xdr:nvSpPr>
      <xdr:spPr>
        <a:xfrm>
          <a:off x="1332575" y="16854855"/>
          <a:ext cx="12803013" cy="6430107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472882</xdr:colOff>
      <xdr:row>97</xdr:row>
      <xdr:rowOff>90854</xdr:rowOff>
    </xdr:from>
    <xdr:to>
      <xdr:col>22</xdr:col>
      <xdr:colOff>449383</xdr:colOff>
      <xdr:row>131</xdr:row>
      <xdr:rowOff>39076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9EBCA97-D4E9-4EFF-A298-830719F63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97744</xdr:colOff>
      <xdr:row>96</xdr:row>
      <xdr:rowOff>86947</xdr:rowOff>
    </xdr:from>
    <xdr:to>
      <xdr:col>45</xdr:col>
      <xdr:colOff>181218</xdr:colOff>
      <xdr:row>133</xdr:row>
      <xdr:rowOff>10747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D6A5D0D7-5658-4911-BB2A-F57DC8E01D67}"/>
            </a:ext>
          </a:extLst>
        </xdr:cNvPr>
        <xdr:cNvSpPr/>
      </xdr:nvSpPr>
      <xdr:spPr>
        <a:xfrm>
          <a:off x="14634359" y="16968178"/>
          <a:ext cx="12803013" cy="6430107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410360</xdr:colOff>
      <xdr:row>98</xdr:row>
      <xdr:rowOff>67408</xdr:rowOff>
    </xdr:from>
    <xdr:to>
      <xdr:col>44</xdr:col>
      <xdr:colOff>468923</xdr:colOff>
      <xdr:row>131</xdr:row>
      <xdr:rowOff>39076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9DB039F-3CCF-422E-8C1A-BC6444F92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171990</xdr:colOff>
      <xdr:row>96</xdr:row>
      <xdr:rowOff>83039</xdr:rowOff>
    </xdr:from>
    <xdr:to>
      <xdr:col>67</xdr:col>
      <xdr:colOff>255464</xdr:colOff>
      <xdr:row>133</xdr:row>
      <xdr:rowOff>6839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8F9021BE-A0C3-493C-B905-1E329246A508}"/>
            </a:ext>
          </a:extLst>
        </xdr:cNvPr>
        <xdr:cNvSpPr/>
      </xdr:nvSpPr>
      <xdr:spPr>
        <a:xfrm>
          <a:off x="28033836" y="16964270"/>
          <a:ext cx="12803013" cy="6430107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504142</xdr:colOff>
      <xdr:row>97</xdr:row>
      <xdr:rowOff>122115</xdr:rowOff>
    </xdr:from>
    <xdr:to>
      <xdr:col>66</xdr:col>
      <xdr:colOff>507999</xdr:colOff>
      <xdr:row>132</xdr:row>
      <xdr:rowOff>58615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95C0474-79B9-408D-A030-32B2D2DD2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388620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FA992-B189-415E-8D8A-AB86B6DFB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251460</xdr:colOff>
      <xdr:row>1</xdr:row>
      <xdr:rowOff>22860</xdr:rowOff>
    </xdr:from>
    <xdr:to>
      <xdr:col>15</xdr:col>
      <xdr:colOff>556260</xdr:colOff>
      <xdr:row>16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0D3202-584C-4291-8A1E-90A10BB95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20</xdr:row>
      <xdr:rowOff>0</xdr:rowOff>
    </xdr:from>
    <xdr:to>
      <xdr:col>8</xdr:col>
      <xdr:colOff>304800</xdr:colOff>
      <xdr:row>35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B01767E-3D57-4180-81A5-5056436E9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20</xdr:row>
      <xdr:rowOff>0</xdr:rowOff>
    </xdr:from>
    <xdr:to>
      <xdr:col>17</xdr:col>
      <xdr:colOff>304800</xdr:colOff>
      <xdr:row>35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EE11CC-E8B2-4E36-AE48-7BAE78490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9</xdr:col>
      <xdr:colOff>182880</xdr:colOff>
      <xdr:row>52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A82166F-2D76-41BC-83C0-2D225D3EE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38</xdr:row>
      <xdr:rowOff>0</xdr:rowOff>
    </xdr:from>
    <xdr:to>
      <xdr:col>17</xdr:col>
      <xdr:colOff>304800</xdr:colOff>
      <xdr:row>53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614E75-C1F9-4B7D-9EA1-EC472451F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8</xdr:col>
      <xdr:colOff>304800</xdr:colOff>
      <xdr:row>69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8CA92A4-AD4E-4B21-8911-A39542DDF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17</xdr:col>
      <xdr:colOff>304800</xdr:colOff>
      <xdr:row>69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F28DE17-5854-4A13-B8BC-2A0BD26C6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72</xdr:row>
      <xdr:rowOff>0</xdr:rowOff>
    </xdr:from>
    <xdr:to>
      <xdr:col>9</xdr:col>
      <xdr:colOff>304800</xdr:colOff>
      <xdr:row>87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E929968-F4FA-4235-B36A-AA813AA49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`" refreshedDate="45502.468394212963" createdVersion="7" refreshedVersion="7" minRefreshableVersion="3" recordCount="4553">
  <cacheSource type="worksheet">
    <worksheetSource name="CONS_TABLE"/>
  </cacheSource>
  <cacheFields count="18">
    <cacheField name="vehicle_id" numFmtId="0">
      <sharedItems containsSemiMixedTypes="0" containsString="0" containsNumber="1" containsInteger="1" minValue="1" maxValue="4553"/>
    </cacheField>
    <cacheField name="vehicle_type" numFmtId="0">
      <sharedItems containsBlank="1" count="27">
        <s v="Trailer"/>
        <s v="Boat Trailer"/>
        <s v="s"/>
        <s v="Roadbike"/>
        <s v="Moped"/>
        <s v="Trailer - Heavy"/>
        <s v="Caravan"/>
        <s v="Hatchback"/>
        <s v="Saloon"/>
        <s v="Stationwagon"/>
        <s v="Tractor"/>
        <s v="Trail Bike"/>
        <s v="Light Van"/>
        <s v="All Terrain Vehicle"/>
        <s v="Utility"/>
        <s v="Other Truck"/>
        <s v="Sports Car"/>
        <s v="Flat Deck Truck"/>
        <s v="Light Bus"/>
        <s v="Mobile Home - Light"/>
        <s v="Convertible"/>
        <s v="Heavy Van"/>
        <s v="Special Purpose Vehicle"/>
        <s v="Articulated Truck"/>
        <s v="Cab and Chassis Only"/>
        <s v="Mobile Machine"/>
        <m/>
      </sharedItems>
    </cacheField>
    <cacheField name="make_id" numFmtId="0">
      <sharedItems containsString="0" containsBlank="1" containsNumber="1" containsInteger="1" minValue="501" maxValue="638"/>
    </cacheField>
    <cacheField name="make_name" numFmtId="0">
      <sharedItems containsBlank="1"/>
    </cacheField>
    <cacheField name="make_type" numFmtId="0">
      <sharedItems containsBlank="1" count="3">
        <s v="Standard"/>
        <s v="Luxury"/>
        <m/>
      </sharedItems>
    </cacheField>
    <cacheField name="model_year" numFmtId="0">
      <sharedItems containsString="0" containsBlank="1" containsNumber="1" containsInteger="1" minValue="1940" maxValue="2022" count="64">
        <n v="2021"/>
        <n v="2018"/>
        <n v="2005"/>
        <n v="2001"/>
        <n v="2020"/>
        <n v="2004"/>
        <n v="2007"/>
        <n v="2014"/>
        <n v="2002"/>
        <n v="2000"/>
        <n v="2015"/>
        <n v="2017"/>
        <n v="1998"/>
        <n v="2003"/>
        <n v="1995"/>
        <n v="1999"/>
        <n v="1997"/>
        <n v="1983"/>
        <n v="2008"/>
        <n v="2006"/>
        <n v="1969"/>
        <n v="2011"/>
        <n v="1984"/>
        <n v="1990"/>
        <n v="1996"/>
        <n v="1985"/>
        <n v="2022"/>
        <n v="1977"/>
        <n v="1980"/>
        <n v="2019"/>
        <n v="1967"/>
        <n v="1989"/>
        <n v="1994"/>
        <n v="1962"/>
        <n v="1972"/>
        <n v="2016"/>
        <n v="2012"/>
        <n v="1963"/>
        <n v="1981"/>
        <n v="1979"/>
        <n v="1976"/>
        <n v="1987"/>
        <n v="2009"/>
        <n v="1940"/>
        <n v="1960"/>
        <n v="2013"/>
        <n v="1993"/>
        <n v="2010"/>
        <n v="1986"/>
        <n v="1970"/>
        <n v="1974"/>
        <n v="1975"/>
        <n v="1992"/>
        <n v="1982"/>
        <n v="1968"/>
        <n v="1973"/>
        <n v="1988"/>
        <n v="1991"/>
        <n v="1943"/>
        <n v="1957"/>
        <n v="1971"/>
        <n v="1978"/>
        <n v="1965"/>
        <m/>
      </sharedItems>
    </cacheField>
    <cacheField name="vehicle_desc" numFmtId="0">
      <sharedItems containsBlank="1" containsMixedTypes="1" containsNumber="1" containsInteger="1" minValue="3" maxValue="30600" count="1177">
        <s v="BST2021D"/>
        <s v="OUTBACK BOATS FT470"/>
        <s v="ASD JETSKI"/>
        <s v="MSC 7X4"/>
        <s v="D-MAX 8X5"/>
        <s v="YZF-R6T"/>
        <s v="CAAR TRANSPORTER"/>
        <s v="BOAT"/>
        <s v="7X4-6&quot; 1000KG"/>
        <s v="8X4 TANDEM"/>
        <s v="HOMEBUILT"/>
        <s v="BRENT SMITH TRAILERS"/>
        <s v="ET2"/>
        <s v="TODAY"/>
        <s v="DL650"/>
        <s v="JOBMATE"/>
        <s v="BSTB85B"/>
        <s v="DOMESTIC TRAILER"/>
        <s v="APS SEADOO"/>
        <s v="THUNDERBIRD"/>
        <s v="LOCAL"/>
        <s v="CT DIG 25"/>
        <s v="CHOOKS 2.4X1.6 TRANS"/>
        <s v="EASY TILT"/>
        <s v="IFOR WILLIAMS CT177"/>
        <s v="CONDOR"/>
        <s v="PRO COMMERCIAL"/>
        <s v="FACTORY"/>
        <s v="TRAILER"/>
        <s v="JFK JETSKI"/>
        <s v="BST 2021D"/>
        <s v="10X5 TANDEM"/>
        <s v="HOMEMADE"/>
        <s v="COMPASS-KH63"/>
        <s v="TRAYLA"/>
        <s v="PRESCOTT"/>
        <s v="BST58OR"/>
        <s v="TGB PALIO"/>
        <s v="TANDEM"/>
        <s v="DOMESTIC"/>
        <s v="M J TANDEM AXLE"/>
        <s v="8X4 CAGE"/>
        <s v="RIVIERA 482"/>
        <s v="XTZ660BG"/>
        <s v="NINJA"/>
        <s v="BRIFORD"/>
        <s v="BRIFORD 8X4-6COVERED"/>
        <s v="OLEARY"/>
        <s v="TRAILERWORLD 9X5 HSB"/>
        <s v="SINGLE AXLE"/>
        <s v="TODAY 50"/>
        <s v="IFOR WILLIAMS"/>
        <s v="SPORTLINE"/>
        <s v="FOCUS"/>
        <s v="TILTING FLAT DECK"/>
        <s v="PMTRAILER"/>
        <s v="BOAT TRAILER"/>
        <s v="ELITE"/>
        <s v="ELITE 7X4"/>
        <s v="PIONEER"/>
        <s v="323I"/>
        <s v="7 X 4 STD"/>
        <s v="ENDURO"/>
        <s v="ELITE 8X5"/>
        <s v="COMPASS D105"/>
        <s v="TANK"/>
        <s v="ALLROAD"/>
        <s v="ELITE 8X4"/>
        <s v="PIAGGIO"/>
        <s v="HELMACK 8X5"/>
        <s v="COMPASS-C85"/>
        <s v="VT"/>
        <s v="CBR"/>
        <s v="JETSKI ACTION LAB"/>
        <s v="MARTIN ENGINEERING"/>
        <s v="TUFF"/>
        <s v="8X4 TRAYLA"/>
        <s v="NYMIC"/>
        <s v="COMPASS-D116K"/>
        <s v="FXSTDI"/>
        <s v="SWIFT CHARISMA 230"/>
        <s v="FERGUSSON"/>
        <s v="BST85"/>
        <s v="LS650P"/>
        <s v="JET SKI"/>
        <s v="VULCAN"/>
        <s v="EZ LOADER STABI CRAF"/>
        <s v="MCLAY"/>
        <s v="ENSOL TANKER"/>
        <s v="EX"/>
        <s v="HYOSUNG SB49M"/>
        <s v="REID"/>
        <s v="15X7"/>
        <s v="KEA"/>
        <s v="ROADCHIEF"/>
        <s v="EXC"/>
        <s v="BRAKED TANDEM"/>
        <s v="HARENG"/>
        <s v="SPACEE 2000"/>
        <s v="8X4 TANDEM TIPPER"/>
        <s v="TASMAN8X5TB"/>
        <s v="MAKZ"/>
        <s v="ENCLOSED TRAILER"/>
        <s v="TRANSPORTER"/>
        <s v="TRAILER 8X4"/>
        <s v="XPLORE 452"/>
        <s v="HOBBS"/>
        <s v="WILPRO"/>
        <s v="OTHER COMMERCIAL TRA"/>
        <s v="SINGLE AXLE 7X4"/>
        <s v="ALPINE  4T2A"/>
        <s v="FACTORY BUILT"/>
        <s v="SKYLINE"/>
        <s v="YAMAHA VXR"/>
        <s v="ROADLINE"/>
        <s v="HALF VISTA"/>
        <s v="CANTERBURY FABRICAT"/>
        <s v="4.5M FLATDECK"/>
        <s v="SFX"/>
        <s v="ROADCHIEF 8X5"/>
        <s v="MM INDUSTRIES"/>
        <s v="KC85E"/>
        <s v="KC106AB"/>
        <s v="CAGE"/>
        <s v="SPORTIQUE"/>
        <s v="5X4"/>
        <s v="CTDIG"/>
        <s v="DR-Z400"/>
        <s v="357J"/>
        <s v="SMASH PALACE"/>
        <s v="BRIFORD 5X4 SHUTTLE"/>
        <s v="DIAMOND"/>
        <s v="K844XA"/>
        <s v="DMW"/>
        <s v="CABLE DRUM"/>
        <s v="KING"/>
        <s v="HOME BUILT"/>
        <s v="SPEEDTRIPLE"/>
        <s v="DOLY"/>
        <s v="GN250"/>
        <s v="XL250"/>
        <s v="ROOFLINE"/>
        <s v="T D ENGINEERING"/>
        <s v="TRADETESTED 7 X 4"/>
        <s v="HOME MADE"/>
        <s v="CARAVAN"/>
        <s v="SLOAN"/>
        <s v="7X4"/>
        <s v="JETSKI"/>
        <s v="FURN"/>
        <s v="3X2 PLATFORM"/>
        <s v="GORILLA"/>
        <s v="UZ"/>
        <s v="DIPLOMAT"/>
        <s v="MOTORCYCLE"/>
        <s v="GSX250"/>
        <s v="VL800"/>
        <s v="8X5 TANDEM"/>
        <s v="OLEARY 1 AXLE"/>
        <s v="8X5 TANDEM TRAILER"/>
        <s v="M J SINGLE AXLE"/>
        <s v="K64SE"/>
        <s v="CONCEPT"/>
        <s v="TRAILUX TRAILER"/>
        <s v="UTILITY"/>
        <s v="GT TRAILER"/>
        <n v="710"/>
        <s v="8X5 SINGLE"/>
        <s v="HOME BUILD"/>
        <s v="COMPASS C85"/>
        <s v="MAINLINE TANKER"/>
        <s v="TBS"/>
        <s v="GOUGH ENGINEERING"/>
        <s v="COMPASS KH85T"/>
        <s v="6X4"/>
        <s v="LANTIS"/>
        <s v="AAA375 AAKRON"/>
        <s v="LUNA DELTA"/>
        <n v="4"/>
        <s v="FLATDECK"/>
        <s v="GSX 750"/>
        <s v="8X4"/>
        <s v="JII"/>
        <s v="HOSKING"/>
        <s v="SPORTLINE 610 HT"/>
        <s v="PEGASO"/>
        <s v="CV50 JOG"/>
        <s v="HANSA CHIPPER"/>
        <s v="GSX600F"/>
        <s v="KEA MX4"/>
        <s v="GSX"/>
        <s v="AFC JETSKI"/>
        <s v="RSKF1F27.9"/>
        <s v="PEGEANT S7 LOIRE"/>
        <s v="ZL 900"/>
        <s v="BRI-INN"/>
        <s v="JEYSKI ACTION LAB"/>
        <s v="AUCKLAND"/>
        <s v="GV"/>
        <s v="CHEVRON 1300"/>
        <s v="FUTURA"/>
        <n v="560"/>
        <s v="GN125H"/>
        <s v="K85S"/>
        <s v="GS"/>
        <s v="8X5"/>
        <s v="11X5"/>
        <s v="TRAILERWAY"/>
        <s v="REGIUS"/>
        <s v="9X4 6 TANDEM"/>
        <s v="GT"/>
        <s v="BESSACARR CAMEO 625"/>
        <s v="TRAILER PRO"/>
        <s v="BARNWELL ARCHWAY"/>
        <s v="CAR CARRIER"/>
        <s v="COMPASS-FPT104"/>
        <s v="GIBBONS"/>
        <s v="P.S."/>
        <s v="GSX650F"/>
        <s v="FOXENG 1000"/>
        <s v="AZ50 UDK6"/>
        <s v="COOPER"/>
        <s v="SOFTAIL"/>
        <s v="BOX TRAILER"/>
        <s v="ZEPHYR"/>
        <s v="ROADCHEF"/>
        <s v="SV1000S"/>
        <s v="GSX750F"/>
        <s v="PRATTLEY"/>
        <s v="JOB MATE 7 X 4"/>
        <s v="XAS48XD ROAD COMPRES"/>
        <s v="NVS50"/>
        <s v="XL"/>
        <s v="MUDGWAY"/>
        <s v="TPM"/>
        <s v="PRO AUTO"/>
        <s v="UZ50"/>
        <s v="FOXENG 850"/>
        <s v="ROAD CHIEF TR74CS/1"/>
        <s v="CAR"/>
        <s v="10 X 5"/>
        <s v="HAULER 7X4 TIPPING"/>
        <s v="RB"/>
        <s v="EXCAVATOR TRAILER"/>
        <s v="FOOD CART"/>
        <s v="COMPASS OMEGA 534"/>
        <s v="VOYAGER A16M"/>
        <s v="WAVERUNNER"/>
        <s v="KC95"/>
        <s v="LUNAR"/>
        <s v="730I"/>
        <s v="SWIFT CHALLENGER 570"/>
        <s v="ECCLES"/>
        <s v="FZS"/>
        <s v="8-BALL"/>
        <s v="D-MAX FLATDECK"/>
        <s v="MAGNA"/>
        <s v="KC846"/>
        <s v="TANDEM TRAILER"/>
        <s v="VESPA"/>
        <s v="CRUISER"/>
        <s v="CUSTOMS BUIL"/>
        <s v="SJ125"/>
        <s v="JOG"/>
        <s v="GT PRODUCTS"/>
        <s v="CI MUNRO"/>
        <s v="ASD JET SKI"/>
        <s v="XV250SL"/>
        <s v="LIGHT"/>
        <s v="SXV"/>
        <s v="CB"/>
        <s v="STARCRAFT"/>
        <s v="BES1500"/>
        <s v="PL27084 ACCESS"/>
        <s v="TRANSPORT MGE"/>
        <s v="TUI"/>
        <s v="VULCAN C8X5T"/>
        <s v="TOP GEAR"/>
        <s v="K844T"/>
        <s v="EASY TILI"/>
        <s v="BUNNINGS"/>
        <s v="RED RUNNER H/B"/>
        <s v="844X"/>
        <s v="CX"/>
        <s v="BOX"/>
        <s v="CAR TRANSPORTER"/>
        <s v="JET EURO X"/>
        <s v="BRENT SMITH TB1"/>
        <s v="HAYES"/>
        <s v="TUI TRAILERS"/>
        <s v="FACTORYBUILT"/>
        <s v="TRANSPORTE GT PRODCU"/>
        <s v="CAR TRANSPORT"/>
        <s v="CAR TRANSPORRT"/>
        <s v="ROAD CHIEF"/>
        <s v="NVS"/>
        <s v="HEAVEN171H"/>
        <s v="CHEVRON 1500"/>
        <s v="CAR TRAILER"/>
        <s v="ZX"/>
        <s v="STREET MAGIC TR50 8"/>
        <s v="SV650S"/>
        <s v="OUTPOST 10X6"/>
        <s v="KC 126"/>
        <s v="COMPASS S74"/>
        <s v="GOODS"/>
        <s v="TOTAL POWER"/>
        <s v="FRONT RUNNER"/>
        <s v="UTBT"/>
        <s v="S3"/>
        <s v="CAR DOLLY"/>
        <s v="JETSKI FACTORYBUILT"/>
        <s v="COMPASS-KHSTTI"/>
        <s v="TRADE WELLSIDE"/>
        <s v="TIPPER"/>
        <s v="SCV"/>
        <s v="BRAKED TANDEM 10X5"/>
        <s v="MANAWATU ENGINEERING"/>
        <s v="8X5 DIGGER TRANSPORT"/>
        <s v="LOG SPLITTER"/>
        <s v="BETTER"/>
        <s v="SJ50QT"/>
        <s v="HELLMACK 12X6"/>
        <s v="CT DIG25"/>
        <s v="CUSTOM"/>
        <s v="CONCEPT TRAILERS"/>
        <s v="HUMBAUR"/>
        <s v="NAKED 50"/>
        <s v="COACHMAN AMARA 520"/>
        <s v="VMOTO MILAN"/>
        <s v="TIIDA"/>
        <s v="CICLONE"/>
        <s v="ABEL"/>
        <s v="VN"/>
        <s v="GT17023"/>
        <s v="DOLLY"/>
        <s v="CRESTA CRAFT"/>
        <s v="K64SA"/>
        <s v="GT DIGGER TRAILER"/>
        <s v="BRIAN JAMES A4"/>
        <s v="TRAILER8X4"/>
        <s v="ZANDER BUILT"/>
        <s v="CRESTA CRAFT XRP"/>
        <s v="ELITE STAR 50"/>
        <s v="DAYTONA"/>
        <s v="F-ACT"/>
        <s v="ROMA"/>
        <s v="SOLANA"/>
        <s v="LX"/>
        <s v="EURORIDER"/>
        <s v="KLX"/>
        <s v="GLH"/>
        <s v="PRESCOT"/>
        <s v="SF535"/>
        <s v="K745A"/>
        <s v="VL250"/>
        <s v="XT"/>
        <s v="ZIP"/>
        <s v="WW"/>
        <n v="390"/>
        <s v="CAPRI"/>
        <s v="YZF-R6Y"/>
        <s v="YZF-R6W"/>
        <s v="TAOTAO"/>
        <s v="FXDC"/>
        <s v="GSR"/>
        <s v="GV250"/>
        <s v="VZ800"/>
        <s v="LIGERO"/>
        <s v="VEGAS"/>
        <s v="YZF"/>
        <s v="PMX"/>
        <s v="FE"/>
        <s v="SHENKE"/>
        <s v="ORION SCOOTER"/>
        <s v="VESPA ET2 50"/>
        <s v="CV50"/>
        <s v="GW250"/>
        <s v="RSV"/>
        <s v="PIONEER 500"/>
        <s v="THOR"/>
        <s v="OLEARY 8 X 5"/>
        <s v="DORSODURO"/>
        <s v="FLY"/>
        <s v="GSX-R600"/>
        <s v="CRF"/>
        <s v="NBC"/>
        <s v="NSC"/>
        <s v="ZOOMER"/>
        <s v="DD50"/>
        <s v="AN125"/>
        <s v="JM STAR SUNNY 50"/>
        <s v="VINO"/>
        <s v="DR"/>
        <s v="YW50"/>
        <s v="VALTRA N92"/>
        <s v="DJ1"/>
        <s v="GRIDO"/>
        <s v="OTTO"/>
        <s v="XB12R"/>
        <s v="DR650SE"/>
        <s v="CT"/>
        <s v="PX"/>
        <s v="YZF-R6V"/>
        <s v="GV650"/>
        <s v="XJ6"/>
        <s v="COURIER"/>
        <s v="NAVARA"/>
        <s v="CYNOS"/>
        <s v="AVENIR"/>
        <s v="MONDEO"/>
        <s v="LANCER"/>
        <s v="PAJERO"/>
        <s v="VX COMMODORE"/>
        <s v="IMPREZA"/>
        <s v="SUNNY"/>
        <s v="PRIMERA"/>
        <s v="PREVIA"/>
        <s v="HILUX"/>
        <s v="FREDA"/>
        <s v="BOUNTY"/>
        <s v="EMINA"/>
        <s v="CERES"/>
        <s v="FALCON"/>
        <s v="DELTA"/>
        <s v="CRV"/>
        <s v="ZAFIRA"/>
        <n v="323"/>
        <s v="CIVIC"/>
        <s v="SCEPTER"/>
        <s v="COROLLA"/>
        <s v="PULSAR"/>
        <s v="VU UTILITY"/>
        <s v="CEFIRO"/>
        <s v="TRITON"/>
        <s v="RODEO 4X2"/>
        <s v="KA"/>
        <s v="HIACE"/>
        <s v="ESCAPE"/>
        <s v="L200"/>
        <s v="ECHO"/>
        <s v="AQUA"/>
        <s v="BIGHORN"/>
        <s v="SAFARI"/>
        <s v="H100"/>
        <s v="LEGACY"/>
        <s v="MIRAGE"/>
        <s v="POLO"/>
        <s v="LAUREL"/>
        <s v="318I"/>
        <s v="TITAN"/>
        <s v="DATSUN"/>
        <s v="DIAMANTE"/>
        <s v="SURF"/>
        <s v="OUTBACK"/>
        <s v="LANDCRUISER"/>
        <s v="WINGROAD"/>
        <s v="ANGLIA"/>
        <s v="EXPLORER"/>
        <s v="ML"/>
        <s v="ESCUDO"/>
        <s v="GSF"/>
        <s v="ZNEN"/>
        <n v="200"/>
        <s v="VRSCDX"/>
        <s v="VENUS 50"/>
        <s v="VERDE"/>
        <s v="G310"/>
        <s v="6140M"/>
        <s v="GLC"/>
        <s v="ARIIC"/>
        <n v="690"/>
        <s v="YXM700DE"/>
        <s v="TRX500FM"/>
        <s v="ST4"/>
        <s v="DYNA"/>
        <s v="CLASSIC"/>
        <s v="MT-07"/>
        <s v="GTA-50"/>
        <s v="ZN50QT-51A"/>
        <s v="MT-03"/>
        <s v="UK"/>
        <s v="TOURING"/>
        <s v="NIGHT ROD"/>
        <s v="SBSK339C"/>
        <s v="SPRINT"/>
        <s v="TL"/>
        <s v="EURO 50"/>
        <s v="VCV50"/>
        <s v="LIKE"/>
        <s v="GD250N"/>
        <s v="SR MOTARD"/>
        <s v="GN125E"/>
        <n v="883"/>
        <s v="KL"/>
        <s v="C"/>
        <s v="HORNET"/>
        <s v="690 SMC"/>
        <s v="GSX150"/>
        <s v="FIDDLE"/>
        <s v="NIU"/>
        <s v="SV650UA"/>
        <s v="RC"/>
        <s v="MAJESTY"/>
        <s v="STREET"/>
        <s v="DR-Z400SM"/>
        <s v="LETS"/>
        <s v="COMMANDER"/>
        <s v="GT250"/>
        <s v="SPEED TWIN"/>
        <s v="MOTO NZ50"/>
        <s v="SPORTSTER"/>
        <s v="TAMDEM"/>
        <n v="150"/>
        <s v="WR250"/>
        <s v="AZ50"/>
        <s v="620 DARK"/>
        <s v="V-ROD"/>
        <s v="SR"/>
        <s v="PANTERA"/>
        <s v="LINTEX"/>
        <s v="SF50"/>
        <s v="APE"/>
        <s v="DR200"/>
        <s v="TAPO"/>
        <s v="SUPERDUKE"/>
        <n v="401"/>
        <s v="SPEEDMASTER"/>
        <s v="ER"/>
        <s v="TUONO"/>
        <s v="MOTUS"/>
        <s v="FXD"/>
        <s v="DJ-1"/>
        <s v="YIBEN"/>
        <s v="FC50 BEAT"/>
        <s v="ZN50QT-50C"/>
        <s v="ROCKET III"/>
        <s v="BN251"/>
        <s v="AGILITY"/>
        <s v="GIORNO CREA"/>
        <s v="00 SOFTAIL"/>
        <s v="CB1000"/>
        <s v="LEGNUM"/>
        <s v="TERRANO"/>
        <s v="ACCORD"/>
        <s v="FAMILIA"/>
        <s v="RODEO"/>
        <s v="RAV4"/>
        <s v="TRUENO"/>
        <s v="E280"/>
        <s v="DEMIO"/>
        <s v="PRELUDE"/>
        <s v="GALANT"/>
        <s v="GOLF"/>
        <s v="MAXIMA"/>
        <s v="325CI"/>
        <s v="ODYSSEY"/>
        <s v="ALTO"/>
        <s v="CORONA"/>
        <s v="B2500"/>
        <s v="CAVALIER"/>
        <s v="CURREN"/>
        <s v="BLUEBIRD"/>
        <n v="406"/>
        <s v="CHASER"/>
        <s v="LOGO"/>
        <s v="COMMODORE"/>
        <s v="CALDINA"/>
        <s v="PT CRUISER"/>
        <s v="MPV"/>
        <s v="RVR"/>
        <s v="CHARADE"/>
        <s v="ESTIMA"/>
        <s v="MAZDA6"/>
        <s v="JAZZ"/>
        <s v="CEDRIC"/>
        <s v="E2000"/>
        <s v="HIGHLANDER"/>
        <s v="ASTRA"/>
        <n v="307"/>
        <s v="TOWNACE"/>
        <s v="COLT"/>
        <s v="TOYOACE"/>
        <s v="S4"/>
        <s v="PREGIO"/>
        <s v="UTE"/>
        <s v="AVENSIS"/>
        <s v="CARINA"/>
        <s v="FUSO"/>
        <s v="ECONOVAN"/>
        <s v="FTO"/>
        <s v="AUTOZAM"/>
        <s v="MU"/>
        <s v="WIZARD"/>
        <s v="KING QUAD 4X4"/>
        <s v="GTS"/>
        <s v="ROAD TRACER 50"/>
        <s v="FXSB"/>
        <s v="VIVA CITYMASTER"/>
        <s v="GSX250FRLL9"/>
        <s v="MDAV01"/>
        <s v="PRIMAVERA"/>
        <s v="V50"/>
        <s v="YZF-R3A"/>
        <s v="VIVA"/>
        <s v="YS125A"/>
        <s v="XT250L"/>
        <s v="JET4"/>
        <s v="WR"/>
        <s v="MT03LA"/>
        <s v="ZX-4"/>
        <s v="YB50QT-3"/>
        <s v="SPEED TRIPLE"/>
        <s v="MTM850A"/>
        <s v="CAFE RACER"/>
        <s v="PAL"/>
        <s v="YZF-R15"/>
        <s v="2X2ADV"/>
        <s v="LS650"/>
        <s v="GSX150DF"/>
        <s v="XV250G"/>
        <s v="TRAILER 8 X 4"/>
        <s v="CONTINENTAL"/>
        <s v="B-UNO"/>
        <s v="DR350"/>
        <s v="ZX17U-5A"/>
        <n v="790"/>
        <s v="MONSTER"/>
        <s v="CROX"/>
        <s v="TNT"/>
        <s v="502C"/>
        <s v="EN"/>
        <n v="990"/>
        <n v="500"/>
        <s v="STX"/>
        <s v="METEOR"/>
        <s v="RX"/>
        <s v="XP560E"/>
        <s v="XR"/>
        <s v="MOPED"/>
        <n v="350"/>
        <n v="1290"/>
        <s v="GSX-R1000"/>
        <s v="F50"/>
        <s v="CAPELLA"/>
        <s v="RODEO 4X4"/>
        <s v="KALOS"/>
        <s v="CAMRY"/>
        <s v="MX-5"/>
        <s v="CARISMA"/>
        <s v="FORESTER"/>
        <s v="DELTA V76HU"/>
        <s v="CHALLENGER"/>
        <s v="ELGRAND"/>
        <s v="CREWMAN"/>
        <s v="TERRITORY"/>
        <s v="530I"/>
        <s v="CELICA"/>
        <s v="IPSUM"/>
        <s v="SANTA FE"/>
        <s v="SWIFT"/>
        <s v="318TI"/>
        <s v="PASSAT"/>
        <s v="MICRA"/>
        <s v="A4"/>
        <s v="AMED 09"/>
        <s v="SPRINTER"/>
        <s v="ATLAS"/>
        <s v="ELF"/>
        <s v="TORNEO"/>
        <s v="ALTEZZA"/>
        <s v="LEVIN"/>
        <s v="SIRION"/>
        <s v="330I"/>
        <s v="ATENZA"/>
        <s v="PRADO"/>
        <s v="TRANSIT"/>
        <n v="744"/>
        <s v="STARLET"/>
        <s v="WILL"/>
        <s v="525I"/>
        <s v="FGK60"/>
        <s v="BARINA"/>
        <s v="320I"/>
        <s v="CULTUS"/>
        <s v="9-3 LINEAR"/>
        <s v="ELANTRA"/>
        <s v="YARIS"/>
        <s v="PROCEED"/>
        <s v="MISTRAL"/>
        <s v="GRANVIA"/>
        <s v="PATROL"/>
        <s v="AVALON"/>
        <s v="LUCIDA"/>
        <s v="JUNO"/>
        <s v="FESTIVA"/>
        <s v="SILVIA"/>
        <s v="GRAND VITARA"/>
        <s v="SONATA"/>
        <s v="BONGO"/>
        <s v="MURANO"/>
        <s v="E"/>
        <s v="BEETLE"/>
        <s v="OUTLANDER"/>
        <s v="TUCSON"/>
        <s v="X5"/>
        <s v="L300"/>
        <s v="MAZDA3"/>
        <n v="407"/>
        <s v="X-TYPE"/>
        <s v="ACTYON SPORT"/>
        <s v="S80"/>
        <s v="TRIBECA"/>
        <s v="DISCOVERY"/>
        <s v="DIESEL"/>
        <s v="CARIB"/>
        <s v="VITZ"/>
        <s v="BLAZER"/>
        <s v="HILUX 2.4 SR5"/>
        <s v="RANGE ROVER"/>
        <s v="FIGHTER"/>
        <s v="LARGO"/>
        <s v="RAUM"/>
        <s v="VT COMMODORE"/>
        <s v="A2"/>
        <s v="LUCINO"/>
        <n v="300"/>
        <s v="CORSA"/>
        <s v="ATLAS XAS 85 COPCO"/>
        <s v="ELDIS"/>
        <s v="K844X"/>
        <s v="OWNBUILT"/>
        <s v="KERRICK"/>
        <s v="SF650"/>
        <s v="VY COMMODORE"/>
        <s v="NPR"/>
        <s v="RANGER"/>
        <s v="CF"/>
        <s v="TOUAREG"/>
        <s v="MAZDA2"/>
        <s v="B2000"/>
        <s v="SPACIO"/>
        <s v="DUET"/>
        <s v="SX4"/>
        <s v="AURION"/>
        <s v="GRAND CHEROKEE"/>
        <s v="TIGUAN"/>
        <s v="CAYENNE"/>
        <s v="TT"/>
        <s v="FORWARD"/>
        <s v="LITEACE"/>
        <s v="PREMACY"/>
        <s v="PRESAGE"/>
        <s v="VITO"/>
        <s v="EPICA"/>
        <s v="EXPRESS"/>
        <s v="IS250"/>
        <s v="B1600"/>
        <s v="CUBE"/>
        <s v="STREAM"/>
        <s v="KC846SA"/>
        <n v="2855"/>
        <s v="RACEWELL"/>
        <s v="LOCHIEL"/>
        <s v="K744X"/>
        <s v="EVENTS"/>
        <s v="CRUZE"/>
        <s v="A6"/>
        <s v="TRIBUTE"/>
        <s v="L200 2.5DSLT 4WD DBL"/>
        <s v="COLORADO"/>
        <s v="FUNCARGO"/>
        <s v="AERIO"/>
        <s v="LANDCRUISER PRADO"/>
        <s v="FIESTA"/>
        <s v="VANETTE"/>
        <s v="CX-7"/>
        <s v="ALLEX"/>
        <s v="PLATZ"/>
        <s v="2.6L PET LS SPA"/>
        <s v="330CI"/>
        <s v="Z4"/>
        <s v="IS350"/>
        <s v="V240"/>
        <s v="FIT"/>
        <s v="CAPTIVA"/>
        <s v="325I"/>
        <s v="EXPERT"/>
        <s v="B"/>
        <s v="C3"/>
        <s v="FAIRLANE"/>
        <s v="X1 SDRIVE20D"/>
        <s v="RX-8"/>
        <s v="I30"/>
        <s v="H1"/>
        <s v="X-TRAIL"/>
        <s v="MINI"/>
        <s v="SENTRA"/>
        <s v="AXELA"/>
        <s v="PROBOX"/>
        <s v="540IASE E39"/>
        <s v="PRIUS"/>
        <s v="MARCH"/>
        <s v="KINGSWOOD"/>
        <s v="ROCKY"/>
        <s v="CX-9"/>
        <s v="ML270"/>
        <s v="8 X 4"/>
        <s v="COMMERCIAL"/>
        <s v="FOURWINNS"/>
        <s v="MISC"/>
        <s v="8X4 TRAILER"/>
        <s v="BRIFORD 8X4 1000KG"/>
        <s v="LUPO"/>
        <s v="BT-50"/>
        <s v="E500"/>
        <s v="350AUTO"/>
        <s v="MARKX"/>
        <s v="FIELDER"/>
        <s v="A3"/>
        <s v="STREETFIGHTER"/>
        <s v="AIRTREK"/>
        <s v="ALLION"/>
        <s v="IST"/>
        <s v="D-MAX"/>
        <s v="SK410"/>
        <n v="308"/>
        <s v="318CI"/>
        <s v="LAFESTA"/>
        <s v="RS5"/>
        <s v="FALCON UTE"/>
        <s v="C70"/>
        <s v="COMPASS"/>
        <s v="EDIX"/>
        <s v="520I"/>
        <s v="BARINA SPARK"/>
        <s v="J1"/>
        <n v="626"/>
        <s v="CLS"/>
        <s v="LAND CRUISER PRADO"/>
        <s v="TEANA"/>
        <s v="ROADSTER"/>
        <s v="760I"/>
        <s v="ISIS"/>
        <s v="120I"/>
        <s v="K85SAT"/>
        <s v="XAS136"/>
        <s v="K855A"/>
        <s v="V200"/>
        <s v="NQR"/>
        <s v="MX5"/>
        <n v="208"/>
        <s v="WISH"/>
        <s v="KUGA"/>
        <s v="LUTECIA"/>
        <s v="AIRWAVE"/>
        <s v="BOON"/>
        <s v="CHARGER R/T"/>
        <s v="E350"/>
        <s v="GL-CLASS"/>
        <s v="SORENTO"/>
        <s v="SERENA"/>
        <s v="XL250S"/>
        <s v="I40"/>
        <s v="RACTIS"/>
        <s v="BLADE"/>
        <s v="INTEGRA"/>
        <s v="335I"/>
        <s v="F SERIES"/>
        <s v="NOTE"/>
        <s v="BURNETTS"/>
        <s v="BOAT - JET SKI"/>
        <s v="PRESCOT TANDEM WHEEL"/>
        <s v="COMPASS VANTAGE"/>
        <s v="MOTORBIKE"/>
        <s v="BOAT SMARTWAVE"/>
        <s v="C200"/>
        <s v="J3"/>
        <s v="NITRO"/>
        <s v="ML320"/>
        <s v="RX8"/>
        <s v="CELSIOR"/>
        <s v="ARISTO"/>
        <s v="FESTIVA GLXI 1.3"/>
        <s v="JOURNEY"/>
        <s v="328CI"/>
        <s v="MP3"/>
        <s v="CANTER"/>
        <s v="DUALIS"/>
        <s v="116I"/>
        <s v="ELYSION"/>
        <s v="J2S"/>
        <s v="X3"/>
        <s v="VITARA"/>
        <s v="FUGA"/>
        <s v="S"/>
        <s v="SIENTA"/>
        <s v="B180"/>
        <s v="MX5 ROADSTER"/>
        <s v="AD"/>
        <s v="300C"/>
        <s v="540I"/>
        <s v="TUNLAND"/>
        <s v="B2000 PLUS CAB"/>
        <s v="LAODER"/>
        <s v="FINELINE"/>
        <s v="HOSKING MULTI ROLLER"/>
        <s v="WATERCRAFT"/>
        <s v="MW"/>
        <s v="535I"/>
        <s v="FD"/>
        <s v="XJR"/>
        <s v="TB216"/>
        <s v="OPA"/>
        <s v="CROWN"/>
        <s v="EUNOS"/>
        <s v="V76"/>
        <s v="BB"/>
        <s v="E240"/>
        <s v="XF"/>
        <s v="JUKE"/>
        <s v="KLUGER"/>
        <s v="V12 HU"/>
        <s v="CERATO"/>
        <s v="2TON TRADE"/>
        <s v="NV200"/>
        <s v="7X4 GRAVITY TIPPER"/>
        <s v="DIGGER TRAILER"/>
        <s v="LITTLE FELLA 2008"/>
        <s v="FLEETWOOD TAOS"/>
        <s v="ACE"/>
        <s v="MOBIL"/>
        <s v="WELLSIDE 12"/>
        <s v="RS4"/>
        <s v="AVON 7 X 4"/>
        <s v="REXTON"/>
        <s v="HILUX DOUBLECAB"/>
        <s v="EXIGA"/>
        <s v="528I"/>
        <s v="CLK 430"/>
        <s v="118I"/>
        <s v="VOXY"/>
        <s v="MU-X"/>
        <s v="M5"/>
        <s v="DELICA"/>
        <s v="INSIGHT"/>
        <s v="CROSSROAD"/>
        <s v="FACTORY BUILD"/>
        <s v="LITEWEIGHT TIP"/>
        <s v="GENERAL PURPOSE"/>
        <s v="WIRECO BUILT"/>
        <s v="550I"/>
        <s v="LASER 1.6 GLXI 5D"/>
        <s v="HILUX 4WD"/>
        <s v="LATIO"/>
        <s v="INSPIRE"/>
        <s v="CX-5"/>
        <s v="PORTE"/>
        <s v="N0915"/>
        <s v="CLA180"/>
        <s v="S40"/>
        <n v="206"/>
        <s v="GS430"/>
        <s v="XUV"/>
        <s v="GS300"/>
        <s v="GRANDIS"/>
        <n v="325"/>
        <s v="DEFENDER"/>
        <s v="K 74 SA"/>
        <s v="CB TRANSPORTERS"/>
        <s v="4 X 7"/>
        <s v="KAIAPOI SINGLE"/>
        <s v="STEELBRO"/>
        <s v="CIVIC LX"/>
        <s v="KAROQ"/>
        <s v="130I"/>
        <s v="M3"/>
        <s v="LEAF"/>
        <s v="M4"/>
        <s v="ASX"/>
        <s v="A5"/>
        <s v="CANTER FE434EZR"/>
        <s v="CANTER 616-CITY-TIP"/>
        <s v="320D"/>
        <s v="TARRACO"/>
        <s v="328I"/>
        <s v="STS"/>
        <s v="Q5"/>
        <s v="PASSO"/>
        <s v="PAJERO SPORT"/>
        <s v="WRANGLER"/>
        <s v="WRX"/>
        <s v="SILVERADO"/>
        <s v="LEVANTE"/>
        <s v="A8"/>
        <s v="REGULUS"/>
        <s v="VANGUARD"/>
        <s v="COROLLA XL"/>
        <s v="650I"/>
        <s v="CIVILIAN"/>
        <s v="LASER"/>
        <s v="COURIER XLT"/>
        <n v="3"/>
        <s v="ECONOMY"/>
        <s v="348 SP"/>
        <s v="COBRA"/>
        <s v="HS"/>
        <s v="HILUX 2.0"/>
        <s v="L200 D/CAB"/>
        <s v="COURIER 4 X 4"/>
        <s v="SPACE CAB"/>
        <s v="L200 SPORT D/CAB"/>
        <s v="HALCROW"/>
        <s v="DAYTECH"/>
        <s v="VOYAGER"/>
        <s v="AVONDALE"/>
        <s v="ELITE8 X 4"/>
        <s v="ONE"/>
        <s v="HOSKING V17"/>
        <s v="UNBRAKED TANDEM"/>
        <s v="AVON"/>
        <s v="PRIDE"/>
        <s v="N SERIES"/>
        <s v="X-CLASS"/>
        <s v="XLT ECONOVAN"/>
        <s v="BERLINA"/>
        <s v="NKR250"/>
        <s v="HI LUX"/>
        <s v="COMMODORE EXECUTIVE"/>
        <s v="L200 SPORT"/>
        <s v="COROLLA L/B MAN"/>
        <s v="ASTINA GLX"/>
        <s v="HILUX 2.4 CAB/C"/>
        <s v="CIVIC 4DR LX MAN"/>
        <s v="ECONOVAN LWB GLAS"/>
        <s v="K744T"/>
        <s v="SULLAIR 185"/>
        <s v="5M BOAT TRAILER"/>
        <s v="4A TIPPER TRAILER"/>
        <s v="CLOSED IN"/>
        <s v="SHUTTLE"/>
        <s v="Q7"/>
        <s v="8X5 ELITE TANDEM"/>
        <s v="KEVIN HYDE ENG"/>
        <s v="8X4-6&quot;"/>
        <s v="TRAILER WORLD 10X6"/>
        <s v="EUTE 8X4 5"/>
        <s v="ELITE 8X4 T"/>
        <s v="15FT POPTP"/>
        <s v="ATLAS COPCO XAS97"/>
        <s v="GENERATOR"/>
        <s v="BRIFORD 6X4"/>
        <s v="SEDCO"/>
        <s v="CIVIC 3 DR"/>
        <s v="NAVARA 4WD"/>
        <s v="COROLLA SED AUT"/>
        <s v="HILUX D/CAB"/>
        <s v="626 SEDAN GLX"/>
        <s v="LASER GHIA"/>
        <s v="V3000"/>
        <s v="COURIER XL"/>
        <s v="HIACE 2.4ZR SR5"/>
        <s v="CIVIC 4DR LX AUTO"/>
        <s v="COASTER"/>
        <s v="ACCORD LX MAN"/>
        <s v="HIACE 2.4ZL MAN"/>
        <s v="FESTIVA 1.3XL 3DR"/>
        <s v="HILUX 2.8 D/C"/>
        <s v="HIACE 2.4ZL H/B"/>
        <s v="HOSKING MULTI"/>
        <s v="HELMACK 10X5"/>
        <s v="KC105"/>
        <s v="MONOWAY"/>
        <s v="ELITE 7X4 S"/>
        <s v="8X5S"/>
        <s v="HELMACK 8X4"/>
        <s v="BUCCANER 605X5"/>
        <s v="8X5TB"/>
        <s v="LASER 1.3XL HATCH"/>
        <s v="FAIRMONT GHIA COLAUT"/>
        <s v="COURIER XL C/CAB"/>
        <s v="LASER GL"/>
        <s v="L200 2.5DSL TBO"/>
        <s v="LANCER 1.6 GLXI M SE"/>
        <s v="HILUX 2.4 D/C"/>
        <s v="TELSTAR GHIA"/>
        <s v="MAGNA 2.6I GLX M"/>
        <s v="COURIER 4X2 CREW"/>
        <s v="LEGEND COUPE 3.2"/>
        <s v="HI-LUX 2.4 C/C"/>
        <s v="GALANT 2.0 GLXI M"/>
        <s v="JIMNY"/>
        <s v="FAIRLADY"/>
        <s v="SAFARI GRANROAD"/>
        <s v="ACCORD EXI-S AUTO"/>
        <s v="LASER GL AUTO"/>
        <s v="CIVIC 4DR EXI AUTO"/>
        <s v="10 X 5 TANDEM"/>
        <s v="CENTRAL CUSTOMS"/>
        <s v="ELITE 8X5 T"/>
        <s v="ELITE 8X4S"/>
        <s v="COURIER XL D"/>
        <s v="SAFARI GRAND ROAD"/>
        <s v="B2200 CAB PLUS"/>
        <s v="LASER 1.6 GLXI 5DOOR"/>
        <s v="L200 2.0PET 2WD C/C"/>
        <s v="CIVIC 4DR LX MANUAL"/>
        <s v="FAMILIA INTERPLAY DO"/>
        <s v="TRANSIT 190 DIESE"/>
        <s v="COROLLA 1.6P GL HBAC"/>
        <s v="COROLLA 1.3P XL HBAC"/>
        <s v="ROYALE 6"/>
        <s v="HIACE 2.4ZR MAN"/>
        <s v="COMBO"/>
        <s v="EUNOS ROADSTER"/>
        <s v="CIVIC 3DR LX MAN"/>
        <s v="RENEGADE"/>
        <s v="STERLING"/>
        <s v="LUNA"/>
        <s v="E4100SA"/>
        <s v="MACKAY"/>
        <s v="MUDGEWAY"/>
        <s v="9X4 TANDEM"/>
        <s v="AGRI STEEL TANDEM"/>
        <s v="ELITE 8X4 S"/>
        <s v="VS UTILITY"/>
        <s v="SENTIA"/>
        <s v="REVUE"/>
        <s v="TELSTAR"/>
        <s v="S-CARGO"/>
        <s v="HOMEBUILT AFC JETSKI"/>
        <s v="FOXENG 2000"/>
        <s v="HAULER"/>
        <s v="FACTORY TANDEM"/>
        <s v="BOAT VOYAGER"/>
        <s v="14X6.6 SALV"/>
        <s v="SHIFTER 3.1"/>
        <s v="N SERIES 100P"/>
        <s v="GRAND VOYAGER"/>
        <s v="TRADER"/>
        <s v="MK205"/>
        <s v="DOMANI"/>
        <s v="WAGON R"/>
        <s v="RUGGER"/>
        <s v="HILUX 4WD 2.8"/>
        <s v="ABI MARAUDEL"/>
        <s v="KEA KC95"/>
        <s v="ELITE 8X4 STD"/>
        <s v="TWIN JETSKI"/>
        <s v="FLEETWOOD JAVA"/>
        <s v="FREZZER"/>
        <s v="JKF JETSKIS"/>
        <s v="WELLSIDE"/>
        <s v="PREMIER 430"/>
        <s v="ELITE 10X5"/>
        <s v="BEAR CAT CH922DH"/>
        <s v="HUSSIE"/>
        <s v="TANDEM FLAT DECK"/>
        <s v="8X4 &quot;6&quot; TANDOM"/>
        <s v="MAINLINE 400"/>
        <s v="TRAILPRO"/>
        <s v="8X5 CONT TANDEM"/>
        <s v="KC95EXC"/>
        <s v="WEST PLAINS ENG"/>
        <s v="TRAILER WORX"/>
        <s v="TANDAM"/>
        <s v="ACCENT"/>
        <s v="MONARO"/>
        <s v="TERCEL"/>
        <m/>
        <s v="ETX 150"/>
        <s v="TTR125"/>
        <s v="NQI"/>
        <n v="30600"/>
        <s v="TRX520FW2M"/>
        <s v="RMZ250"/>
        <s v="CRF 100F"/>
      </sharedItems>
    </cacheField>
    <cacheField name="color" numFmtId="0">
      <sharedItems containsBlank="1" count="15">
        <s v="Silver"/>
        <s v="Black"/>
        <s v="Blue"/>
        <s v="White"/>
        <s v="Grey"/>
        <s v="Green"/>
        <s v="Yellow"/>
        <s v="Red"/>
        <s v="Brown"/>
        <s v="Orange"/>
        <s v="Cream"/>
        <s v="Gold"/>
        <s v="Purple"/>
        <s v="Pink"/>
        <m/>
      </sharedItems>
    </cacheField>
    <cacheField name="date_stolen" numFmtId="14">
      <sharedItems containsNonDate="0" containsDate="1" containsString="0" containsBlank="1" minDate="2021-10-07T00:00:00" maxDate="2022-04-07T00:00:00" count="183">
        <d v="2021-11-05T00:00:00"/>
        <d v="2021-12-13T00:00:00"/>
        <d v="2022-02-13T00:00:00"/>
        <d v="2021-11-13T00:00:00"/>
        <d v="2022-01-10T00:00:00"/>
        <d v="2021-12-31T00:00:00"/>
        <d v="2021-11-12T00:00:00"/>
        <d v="2022-02-22T00:00:00"/>
        <d v="2022-02-25T00:00:00"/>
        <d v="2022-01-03T00:00:00"/>
        <d v="2021-10-15T00:00:00"/>
        <d v="2022-02-28T00:00:00"/>
        <d v="2021-12-19T00:00:00"/>
        <d v="2022-01-23T00:00:00"/>
        <d v="2022-02-08T00:00:00"/>
        <d v="2021-10-10T00:00:00"/>
        <d v="2021-10-07T00:00:00"/>
        <d v="2022-02-24T00:00:00"/>
        <d v="2021-11-08T00:00:00"/>
        <d v="2022-02-11T00:00:00"/>
        <d v="2021-11-22T00:00:00"/>
        <d v="2022-01-27T00:00:00"/>
        <d v="2021-10-08T00:00:00"/>
        <d v="2022-03-04T00:00:00"/>
        <d v="2022-02-27T00:00:00"/>
        <d v="2022-02-01T00:00:00"/>
        <d v="2021-11-01T00:00:00"/>
        <d v="2021-12-21T00:00:00"/>
        <d v="2021-10-21T00:00:00"/>
        <d v="2022-02-15T00:00:00"/>
        <d v="2022-01-05T00:00:00"/>
        <d v="2022-04-05T00:00:00"/>
        <d v="2022-02-17T00:00:00"/>
        <d v="2022-02-23T00:00:00"/>
        <d v="2022-01-17T00:00:00"/>
        <d v="2021-12-03T00:00:00"/>
        <d v="2021-12-27T00:00:00"/>
        <d v="2022-03-02T00:00:00"/>
        <d v="2022-01-02T00:00:00"/>
        <d v="2021-10-19T00:00:00"/>
        <d v="2021-11-09T00:00:00"/>
        <d v="2021-10-22T00:00:00"/>
        <d v="2022-01-20T00:00:00"/>
        <d v="2021-12-07T00:00:00"/>
        <d v="2021-10-13T00:00:00"/>
        <d v="2022-03-21T00:00:00"/>
        <d v="2022-02-06T00:00:00"/>
        <d v="2022-03-05T00:00:00"/>
        <d v="2022-02-21T00:00:00"/>
        <d v="2022-03-06T00:00:00"/>
        <d v="2022-03-26T00:00:00"/>
        <d v="2022-01-06T00:00:00"/>
        <d v="2022-03-24T00:00:00"/>
        <d v="2022-01-24T00:00:00"/>
        <d v="2022-04-04T00:00:00"/>
        <d v="2022-02-04T00:00:00"/>
        <d v="2022-01-14T00:00:00"/>
        <d v="2021-11-27T00:00:00"/>
        <d v="2022-03-23T00:00:00"/>
        <d v="2022-04-02T00:00:00"/>
        <d v="2021-10-18T00:00:00"/>
        <d v="2022-03-16T00:00:00"/>
        <d v="2022-01-18T00:00:00"/>
        <d v="2022-04-03T00:00:00"/>
        <d v="2022-01-04T00:00:00"/>
        <d v="2021-12-06T00:00:00"/>
        <d v="2022-01-19T00:00:00"/>
        <d v="2022-03-01T00:00:00"/>
        <d v="2022-03-08T00:00:00"/>
        <d v="2022-03-18T00:00:00"/>
        <d v="2021-12-28T00:00:00"/>
        <d v="2022-01-13T00:00:00"/>
        <d v="2022-03-19T00:00:00"/>
        <d v="2022-01-31T00:00:00"/>
        <d v="2022-02-14T00:00:00"/>
        <d v="2021-12-30T00:00:00"/>
        <d v="2022-01-29T00:00:00"/>
        <d v="2022-03-12T00:00:00"/>
        <d v="2022-03-28T00:00:00"/>
        <d v="2022-03-20T00:00:00"/>
        <d v="2022-02-09T00:00:00"/>
        <d v="2022-03-15T00:00:00"/>
        <d v="2022-01-16T00:00:00"/>
        <d v="2022-03-29T00:00:00"/>
        <d v="2021-10-12T00:00:00"/>
        <d v="2022-03-13T00:00:00"/>
        <d v="2022-02-03T00:00:00"/>
        <d v="2022-01-01T00:00:00"/>
        <d v="2021-11-16T00:00:00"/>
        <d v="2022-04-01T00:00:00"/>
        <d v="2021-12-17T00:00:00"/>
        <d v="2021-10-29T00:00:00"/>
        <d v="2022-02-16T00:00:00"/>
        <d v="2021-12-14T00:00:00"/>
        <d v="2022-03-09T00:00:00"/>
        <d v="2021-12-08T00:00:00"/>
        <d v="2021-12-26T00:00:00"/>
        <d v="2022-02-18T00:00:00"/>
        <d v="2022-02-19T00:00:00"/>
        <d v="2021-11-10T00:00:00"/>
        <d v="2021-10-30T00:00:00"/>
        <d v="2022-01-28T00:00:00"/>
        <d v="2022-03-30T00:00:00"/>
        <d v="2021-12-25T00:00:00"/>
        <d v="2021-12-22T00:00:00"/>
        <d v="2021-10-11T00:00:00"/>
        <d v="2022-02-12T00:00:00"/>
        <d v="2021-11-24T00:00:00"/>
        <d v="2021-11-02T00:00:00"/>
        <d v="2021-10-28T00:00:00"/>
        <d v="2021-12-16T00:00:00"/>
        <d v="2022-03-07T00:00:00"/>
        <d v="2021-10-31T00:00:00"/>
        <d v="2021-12-02T00:00:00"/>
        <d v="2022-02-02T00:00:00"/>
        <d v="2021-10-14T00:00:00"/>
        <d v="2022-01-07T00:00:00"/>
        <d v="2021-10-25T00:00:00"/>
        <d v="2022-02-10T00:00:00"/>
        <d v="2021-11-29T00:00:00"/>
        <d v="2021-12-15T00:00:00"/>
        <d v="2022-03-27T00:00:00"/>
        <d v="2022-03-17T00:00:00"/>
        <d v="2021-12-01T00:00:00"/>
        <d v="2021-12-23T00:00:00"/>
        <d v="2022-01-26T00:00:00"/>
        <d v="2022-01-25T00:00:00"/>
        <d v="2021-12-18T00:00:00"/>
        <d v="2022-01-22T00:00:00"/>
        <d v="2022-03-03T00:00:00"/>
        <d v="2021-11-06T00:00:00"/>
        <d v="2022-03-31T00:00:00"/>
        <d v="2021-12-29T00:00:00"/>
        <d v="2022-01-09T00:00:00"/>
        <d v="2021-11-17T00:00:00"/>
        <d v="2021-11-26T00:00:00"/>
        <d v="2021-10-24T00:00:00"/>
        <d v="2021-11-04T00:00:00"/>
        <d v="2022-03-25T00:00:00"/>
        <d v="2022-03-22T00:00:00"/>
        <d v="2021-12-11T00:00:00"/>
        <d v="2022-01-30T00:00:00"/>
        <d v="2021-11-15T00:00:00"/>
        <d v="2021-11-25T00:00:00"/>
        <d v="2021-10-26T00:00:00"/>
        <d v="2022-02-05T00:00:00"/>
        <d v="2021-11-30T00:00:00"/>
        <d v="2022-02-26T00:00:00"/>
        <d v="2021-11-21T00:00:00"/>
        <d v="2021-12-20T00:00:00"/>
        <d v="2022-03-10T00:00:00"/>
        <d v="2022-03-14T00:00:00"/>
        <d v="2021-11-03T00:00:00"/>
        <d v="2021-10-16T00:00:00"/>
        <d v="2022-01-12T00:00:00"/>
        <d v="2021-10-09T00:00:00"/>
        <d v="2021-11-14T00:00:00"/>
        <d v="2022-01-21T00:00:00"/>
        <d v="2021-12-05T00:00:00"/>
        <d v="2021-11-18T00:00:00"/>
        <d v="2022-01-08T00:00:00"/>
        <d v="2021-10-27T00:00:00"/>
        <d v="2022-01-11T00:00:00"/>
        <d v="2021-11-11T00:00:00"/>
        <d v="2021-10-17T00:00:00"/>
        <d v="2021-11-19T00:00:00"/>
        <d v="2021-12-24T00:00:00"/>
        <d v="2021-12-09T00:00:00"/>
        <d v="2021-11-20T00:00:00"/>
        <d v="2022-02-07T00:00:00"/>
        <d v="2021-10-23T00:00:00"/>
        <d v="2022-02-20T00:00:00"/>
        <d v="2021-12-12T00:00:00"/>
        <d v="2021-11-07T00:00:00"/>
        <d v="2021-10-20T00:00:00"/>
        <d v="2021-12-10T00:00:00"/>
        <d v="2022-03-11T00:00:00"/>
        <d v="2022-01-15T00:00:00"/>
        <d v="2021-12-04T00:00:00"/>
        <d v="2021-11-28T00:00:00"/>
        <d v="2021-11-23T00:00:00"/>
        <d v="2022-04-06T00:00:00"/>
        <m/>
      </sharedItems>
      <fieldGroup par="17" base="8">
        <rangePr groupBy="months" startDate="2021-10-07T00:00:00" endDate="2022-04-0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7/2022"/>
        </groupItems>
      </fieldGroup>
    </cacheField>
    <cacheField name="Year" numFmtId="14">
      <sharedItems/>
    </cacheField>
    <cacheField name="Month" numFmtId="14">
      <sharedItems count="7">
        <s v="November"/>
        <s v="December"/>
        <s v="February"/>
        <s v="January"/>
        <s v="October"/>
        <s v="March"/>
        <s v="April"/>
      </sharedItems>
    </cacheField>
    <cacheField name="location_id" numFmtId="0">
      <sharedItems containsString="0" containsBlank="1" containsNumber="1" containsInteger="1" minValue="101" maxValue="116"/>
    </cacheField>
    <cacheField name="Region" numFmtId="0">
      <sharedItems containsBlank="1" count="14">
        <s v="Auckland"/>
        <s v="Gisborne"/>
        <s v="Hawke's Bay"/>
        <s v="Canterbury"/>
        <s v="Wellington"/>
        <s v="Otago"/>
        <s v="Manawatū-Whanganui"/>
        <s v="Northland"/>
        <s v="Bay of Plenty"/>
        <s v="Waikato"/>
        <s v="Nelson"/>
        <s v="Taranaki"/>
        <s v="Southland"/>
        <m/>
      </sharedItems>
    </cacheField>
    <cacheField name="Country" numFmtId="0">
      <sharedItems containsBlank="1" count="2">
        <s v="New Zealand"/>
        <m/>
      </sharedItems>
    </cacheField>
    <cacheField name="Population" numFmtId="4">
      <sharedItems containsString="0" containsBlank="1" containsNumber="1" containsInteger="1" minValue="52100" maxValue="1695200" count="14">
        <n v="1695200"/>
        <n v="52100"/>
        <n v="182700"/>
        <n v="655000"/>
        <n v="543500"/>
        <n v="246000"/>
        <n v="258200"/>
        <n v="201500"/>
        <n v="347700"/>
        <n v="513800"/>
        <n v="54500"/>
        <n v="127300"/>
        <n v="102400"/>
        <m/>
      </sharedItems>
    </cacheField>
    <cacheField name="Density" numFmtId="0">
      <sharedItems containsString="0" containsBlank="1" containsNumber="1" minValue="3.28" maxValue="343.09" count="14">
        <n v="343.09"/>
        <n v="6.21"/>
        <n v="12.92"/>
        <n v="14.72"/>
        <n v="67.52"/>
        <n v="7.89"/>
        <n v="11.62"/>
        <n v="16.11"/>
        <n v="28.8"/>
        <n v="21.5"/>
        <n v="129.15"/>
        <n v="17.55"/>
        <n v="3.28"/>
        <m/>
      </sharedItems>
    </cacheField>
    <cacheField name="Quarters" numFmtId="0" databaseField="0">
      <fieldGroup base="8">
        <rangePr groupBy="quarters" startDate="2021-10-07T00:00:00" endDate="2022-04-07T00:00:00"/>
        <groupItems count="6">
          <s v="&lt;10/7/2021"/>
          <s v="Qtr1"/>
          <s v="Qtr2"/>
          <s v="Qtr3"/>
          <s v="Qtr4"/>
          <s v="&gt;4/7/2022"/>
        </groupItems>
      </fieldGroup>
    </cacheField>
    <cacheField name="Years" numFmtId="0" databaseField="0">
      <fieldGroup base="8">
        <rangePr groupBy="years" startDate="2021-10-07T00:00:00" endDate="2022-04-07T00:00:00"/>
        <groupItems count="4">
          <s v="&lt;10/7/2021"/>
          <s v="2021"/>
          <s v="2022"/>
          <s v="&gt;4/7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3">
  <r>
    <n v="1"/>
    <x v="0"/>
    <n v="623"/>
    <s v="Trailer"/>
    <x v="0"/>
    <x v="0"/>
    <x v="0"/>
    <x v="0"/>
    <x v="0"/>
    <s v="2021"/>
    <x v="0"/>
    <n v="102"/>
    <x v="0"/>
    <x v="0"/>
    <x v="0"/>
    <x v="0"/>
  </r>
  <r>
    <n v="2"/>
    <x v="1"/>
    <n v="623"/>
    <s v="Trailer"/>
    <x v="0"/>
    <x v="0"/>
    <x v="1"/>
    <x v="0"/>
    <x v="1"/>
    <s v="2021"/>
    <x v="1"/>
    <n v="105"/>
    <x v="1"/>
    <x v="0"/>
    <x v="1"/>
    <x v="1"/>
  </r>
  <r>
    <n v="3"/>
    <x v="1"/>
    <n v="623"/>
    <s v="Trailer"/>
    <x v="0"/>
    <x v="0"/>
    <x v="2"/>
    <x v="0"/>
    <x v="2"/>
    <s v="2022"/>
    <x v="2"/>
    <n v="102"/>
    <x v="0"/>
    <x v="0"/>
    <x v="0"/>
    <x v="0"/>
  </r>
  <r>
    <n v="4"/>
    <x v="2"/>
    <n v="623"/>
    <s v="Trailer"/>
    <x v="0"/>
    <x v="0"/>
    <x v="3"/>
    <x v="0"/>
    <x v="3"/>
    <s v="2021"/>
    <x v="0"/>
    <n v="106"/>
    <x v="2"/>
    <x v="0"/>
    <x v="2"/>
    <x v="2"/>
  </r>
  <r>
    <n v="5"/>
    <x v="0"/>
    <n v="623"/>
    <s v="Trailer"/>
    <x v="0"/>
    <x v="1"/>
    <x v="4"/>
    <x v="0"/>
    <x v="4"/>
    <s v="2022"/>
    <x v="3"/>
    <n v="102"/>
    <x v="0"/>
    <x v="0"/>
    <x v="0"/>
    <x v="0"/>
  </r>
  <r>
    <n v="6"/>
    <x v="3"/>
    <n v="636"/>
    <s v="Yamaha"/>
    <x v="0"/>
    <x v="2"/>
    <x v="5"/>
    <x v="1"/>
    <x v="5"/>
    <s v="2021"/>
    <x v="1"/>
    <n v="102"/>
    <x v="0"/>
    <x v="0"/>
    <x v="0"/>
    <x v="0"/>
  </r>
  <r>
    <n v="7"/>
    <x v="0"/>
    <n v="623"/>
    <s v="Trailer"/>
    <x v="0"/>
    <x v="0"/>
    <x v="6"/>
    <x v="0"/>
    <x v="6"/>
    <s v="2021"/>
    <x v="0"/>
    <n v="114"/>
    <x v="3"/>
    <x v="0"/>
    <x v="3"/>
    <x v="3"/>
  </r>
  <r>
    <n v="8"/>
    <x v="1"/>
    <n v="623"/>
    <s v="Trailer"/>
    <x v="0"/>
    <x v="3"/>
    <x v="7"/>
    <x v="0"/>
    <x v="7"/>
    <s v="2022"/>
    <x v="2"/>
    <n v="109"/>
    <x v="4"/>
    <x v="0"/>
    <x v="4"/>
    <x v="4"/>
  </r>
  <r>
    <n v="9"/>
    <x v="0"/>
    <n v="514"/>
    <s v="Briford"/>
    <x v="0"/>
    <x v="0"/>
    <x v="8"/>
    <x v="0"/>
    <x v="8"/>
    <s v="2022"/>
    <x v="2"/>
    <n v="115"/>
    <x v="5"/>
    <x v="0"/>
    <x v="5"/>
    <x v="5"/>
  </r>
  <r>
    <n v="10"/>
    <x v="0"/>
    <n v="514"/>
    <s v="Briford"/>
    <x v="0"/>
    <x v="4"/>
    <x v="9"/>
    <x v="0"/>
    <x v="9"/>
    <s v="2022"/>
    <x v="3"/>
    <n v="114"/>
    <x v="3"/>
    <x v="0"/>
    <x v="3"/>
    <x v="3"/>
  </r>
  <r>
    <n v="11"/>
    <x v="0"/>
    <n v="623"/>
    <s v="Trailer"/>
    <x v="0"/>
    <x v="1"/>
    <x v="10"/>
    <x v="0"/>
    <x v="10"/>
    <s v="2021"/>
    <x v="4"/>
    <n v="108"/>
    <x v="6"/>
    <x v="0"/>
    <x v="6"/>
    <x v="6"/>
  </r>
  <r>
    <n v="12"/>
    <x v="0"/>
    <n v="538"/>
    <s v="Factory Built"/>
    <x v="0"/>
    <x v="1"/>
    <x v="11"/>
    <x v="0"/>
    <x v="11"/>
    <s v="2022"/>
    <x v="2"/>
    <n v="102"/>
    <x v="0"/>
    <x v="0"/>
    <x v="0"/>
    <x v="0"/>
  </r>
  <r>
    <n v="13"/>
    <x v="4"/>
    <n v="629"/>
    <s v="Vespa"/>
    <x v="0"/>
    <x v="5"/>
    <x v="12"/>
    <x v="1"/>
    <x v="12"/>
    <s v="2021"/>
    <x v="1"/>
    <n v="102"/>
    <x v="0"/>
    <x v="0"/>
    <x v="0"/>
    <x v="0"/>
  </r>
  <r>
    <n v="14"/>
    <x v="4"/>
    <n v="550"/>
    <s v="Honda"/>
    <x v="0"/>
    <x v="6"/>
    <x v="13"/>
    <x v="2"/>
    <x v="13"/>
    <s v="2022"/>
    <x v="3"/>
    <n v="102"/>
    <x v="0"/>
    <x v="0"/>
    <x v="0"/>
    <x v="0"/>
  </r>
  <r>
    <n v="15"/>
    <x v="3"/>
    <n v="611"/>
    <s v="Suzuki"/>
    <x v="0"/>
    <x v="6"/>
    <x v="14"/>
    <x v="1"/>
    <x v="11"/>
    <s v="2022"/>
    <x v="2"/>
    <n v="101"/>
    <x v="7"/>
    <x v="0"/>
    <x v="7"/>
    <x v="7"/>
  </r>
  <r>
    <n v="16"/>
    <x v="0"/>
    <n v="623"/>
    <s v="Trailer"/>
    <x v="0"/>
    <x v="0"/>
    <x v="15"/>
    <x v="0"/>
    <x v="14"/>
    <s v="2022"/>
    <x v="2"/>
    <n v="109"/>
    <x v="4"/>
    <x v="0"/>
    <x v="4"/>
    <x v="4"/>
  </r>
  <r>
    <n v="17"/>
    <x v="0"/>
    <n v="623"/>
    <s v="Trailer"/>
    <x v="0"/>
    <x v="0"/>
    <x v="16"/>
    <x v="0"/>
    <x v="15"/>
    <s v="2021"/>
    <x v="4"/>
    <n v="102"/>
    <x v="0"/>
    <x v="0"/>
    <x v="0"/>
    <x v="0"/>
  </r>
  <r>
    <n v="18"/>
    <x v="1"/>
    <n v="623"/>
    <s v="Trailer"/>
    <x v="0"/>
    <x v="5"/>
    <x v="7"/>
    <x v="3"/>
    <x v="16"/>
    <s v="2021"/>
    <x v="4"/>
    <n v="104"/>
    <x v="8"/>
    <x v="0"/>
    <x v="8"/>
    <x v="8"/>
  </r>
  <r>
    <n v="19"/>
    <x v="0"/>
    <n v="623"/>
    <s v="Trailer"/>
    <x v="0"/>
    <x v="7"/>
    <x v="17"/>
    <x v="3"/>
    <x v="17"/>
    <s v="2022"/>
    <x v="2"/>
    <n v="104"/>
    <x v="8"/>
    <x v="0"/>
    <x v="8"/>
    <x v="8"/>
  </r>
  <r>
    <n v="20"/>
    <x v="1"/>
    <n v="623"/>
    <s v="Trailer"/>
    <x v="0"/>
    <x v="1"/>
    <x v="18"/>
    <x v="0"/>
    <x v="18"/>
    <s v="2021"/>
    <x v="0"/>
    <n v="114"/>
    <x v="3"/>
    <x v="0"/>
    <x v="3"/>
    <x v="3"/>
  </r>
  <r>
    <n v="21"/>
    <x v="3"/>
    <n v="625"/>
    <s v="Triumph"/>
    <x v="0"/>
    <x v="8"/>
    <x v="19"/>
    <x v="0"/>
    <x v="19"/>
    <s v="2022"/>
    <x v="2"/>
    <n v="101"/>
    <x v="7"/>
    <x v="0"/>
    <x v="7"/>
    <x v="7"/>
  </r>
  <r>
    <n v="22"/>
    <x v="0"/>
    <n v="538"/>
    <s v="Factory Built"/>
    <x v="0"/>
    <x v="9"/>
    <x v="11"/>
    <x v="0"/>
    <x v="20"/>
    <s v="2021"/>
    <x v="0"/>
    <n v="104"/>
    <x v="8"/>
    <x v="0"/>
    <x v="8"/>
    <x v="8"/>
  </r>
  <r>
    <n v="23"/>
    <x v="0"/>
    <n v="623"/>
    <s v="Trailer"/>
    <x v="0"/>
    <x v="10"/>
    <x v="20"/>
    <x v="0"/>
    <x v="21"/>
    <s v="2022"/>
    <x v="3"/>
    <n v="114"/>
    <x v="3"/>
    <x v="0"/>
    <x v="3"/>
    <x v="3"/>
  </r>
  <r>
    <n v="24"/>
    <x v="5"/>
    <n v="623"/>
    <s v="Trailer"/>
    <x v="0"/>
    <x v="0"/>
    <x v="21"/>
    <x v="0"/>
    <x v="6"/>
    <s v="2021"/>
    <x v="0"/>
    <n v="102"/>
    <x v="0"/>
    <x v="0"/>
    <x v="0"/>
    <x v="0"/>
  </r>
  <r>
    <n v="25"/>
    <x v="0"/>
    <n v="623"/>
    <s v="Trailer"/>
    <x v="0"/>
    <x v="1"/>
    <x v="22"/>
    <x v="0"/>
    <x v="22"/>
    <s v="2021"/>
    <x v="4"/>
    <n v="106"/>
    <x v="2"/>
    <x v="0"/>
    <x v="2"/>
    <x v="2"/>
  </r>
  <r>
    <n v="26"/>
    <x v="0"/>
    <n v="623"/>
    <s v="Trailer"/>
    <x v="0"/>
    <x v="11"/>
    <x v="23"/>
    <x v="0"/>
    <x v="23"/>
    <s v="2022"/>
    <x v="5"/>
    <n v="108"/>
    <x v="6"/>
    <x v="0"/>
    <x v="6"/>
    <x v="6"/>
  </r>
  <r>
    <n v="27"/>
    <x v="0"/>
    <n v="623"/>
    <s v="Trailer"/>
    <x v="0"/>
    <x v="1"/>
    <x v="24"/>
    <x v="0"/>
    <x v="24"/>
    <s v="2022"/>
    <x v="2"/>
    <n v="103"/>
    <x v="9"/>
    <x v="0"/>
    <x v="9"/>
    <x v="9"/>
  </r>
  <r>
    <n v="28"/>
    <x v="0"/>
    <n v="623"/>
    <s v="Trailer"/>
    <x v="0"/>
    <x v="1"/>
    <x v="25"/>
    <x v="0"/>
    <x v="25"/>
    <s v="2022"/>
    <x v="2"/>
    <n v="109"/>
    <x v="4"/>
    <x v="0"/>
    <x v="4"/>
    <x v="4"/>
  </r>
  <r>
    <n v="29"/>
    <x v="0"/>
    <n v="623"/>
    <s v="Trailer"/>
    <x v="0"/>
    <x v="1"/>
    <x v="10"/>
    <x v="0"/>
    <x v="26"/>
    <s v="2021"/>
    <x v="0"/>
    <n v="104"/>
    <x v="8"/>
    <x v="0"/>
    <x v="8"/>
    <x v="8"/>
  </r>
  <r>
    <n v="30"/>
    <x v="0"/>
    <n v="623"/>
    <s v="Trailer"/>
    <x v="0"/>
    <x v="1"/>
    <x v="26"/>
    <x v="0"/>
    <x v="27"/>
    <s v="2021"/>
    <x v="1"/>
    <n v="102"/>
    <x v="0"/>
    <x v="0"/>
    <x v="0"/>
    <x v="0"/>
  </r>
  <r>
    <n v="31"/>
    <x v="0"/>
    <n v="623"/>
    <s v="Trailer"/>
    <x v="0"/>
    <x v="1"/>
    <x v="27"/>
    <x v="4"/>
    <x v="9"/>
    <s v="2022"/>
    <x v="3"/>
    <n v="102"/>
    <x v="0"/>
    <x v="0"/>
    <x v="0"/>
    <x v="0"/>
  </r>
  <r>
    <n v="32"/>
    <x v="0"/>
    <n v="549"/>
    <s v="Homebuilt"/>
    <x v="0"/>
    <x v="12"/>
    <x v="28"/>
    <x v="5"/>
    <x v="28"/>
    <s v="2021"/>
    <x v="4"/>
    <n v="114"/>
    <x v="3"/>
    <x v="0"/>
    <x v="3"/>
    <x v="3"/>
  </r>
  <r>
    <n v="33"/>
    <x v="1"/>
    <n v="623"/>
    <s v="Trailer"/>
    <x v="0"/>
    <x v="11"/>
    <x v="29"/>
    <x v="4"/>
    <x v="29"/>
    <s v="2022"/>
    <x v="2"/>
    <n v="104"/>
    <x v="8"/>
    <x v="0"/>
    <x v="8"/>
    <x v="8"/>
  </r>
  <r>
    <n v="34"/>
    <x v="0"/>
    <n v="623"/>
    <s v="Trailer"/>
    <x v="0"/>
    <x v="0"/>
    <x v="30"/>
    <x v="0"/>
    <x v="30"/>
    <s v="2022"/>
    <x v="3"/>
    <n v="102"/>
    <x v="0"/>
    <x v="0"/>
    <x v="0"/>
    <x v="0"/>
  </r>
  <r>
    <n v="35"/>
    <x v="0"/>
    <n v="514"/>
    <s v="Briford"/>
    <x v="0"/>
    <x v="0"/>
    <x v="31"/>
    <x v="0"/>
    <x v="31"/>
    <s v="2022"/>
    <x v="6"/>
    <n v="114"/>
    <x v="3"/>
    <x v="0"/>
    <x v="3"/>
    <x v="3"/>
  </r>
  <r>
    <n v="36"/>
    <x v="0"/>
    <n v="623"/>
    <s v="Trailer"/>
    <x v="0"/>
    <x v="1"/>
    <x v="32"/>
    <x v="4"/>
    <x v="32"/>
    <s v="2022"/>
    <x v="2"/>
    <n v="103"/>
    <x v="9"/>
    <x v="0"/>
    <x v="9"/>
    <x v="9"/>
  </r>
  <r>
    <n v="37"/>
    <x v="0"/>
    <n v="623"/>
    <s v="Trailer"/>
    <x v="0"/>
    <x v="1"/>
    <x v="33"/>
    <x v="0"/>
    <x v="33"/>
    <s v="2022"/>
    <x v="2"/>
    <n v="102"/>
    <x v="0"/>
    <x v="0"/>
    <x v="0"/>
    <x v="0"/>
  </r>
  <r>
    <n v="38"/>
    <x v="0"/>
    <n v="623"/>
    <s v="Trailer"/>
    <x v="0"/>
    <x v="1"/>
    <x v="34"/>
    <x v="0"/>
    <x v="34"/>
    <s v="2022"/>
    <x v="3"/>
    <n v="109"/>
    <x v="4"/>
    <x v="0"/>
    <x v="4"/>
    <x v="4"/>
  </r>
  <r>
    <n v="39"/>
    <x v="5"/>
    <n v="623"/>
    <s v="Trailer"/>
    <x v="0"/>
    <x v="0"/>
    <x v="35"/>
    <x v="0"/>
    <x v="35"/>
    <s v="2021"/>
    <x v="1"/>
    <n v="104"/>
    <x v="8"/>
    <x v="0"/>
    <x v="8"/>
    <x v="8"/>
  </r>
  <r>
    <n v="40"/>
    <x v="0"/>
    <n v="549"/>
    <s v="Homebuilt"/>
    <x v="0"/>
    <x v="0"/>
    <x v="28"/>
    <x v="1"/>
    <x v="36"/>
    <s v="2021"/>
    <x v="1"/>
    <n v="109"/>
    <x v="4"/>
    <x v="0"/>
    <x v="4"/>
    <x v="4"/>
  </r>
  <r>
    <n v="41"/>
    <x v="0"/>
    <n v="623"/>
    <s v="Trailer"/>
    <x v="0"/>
    <x v="0"/>
    <x v="34"/>
    <x v="0"/>
    <x v="37"/>
    <s v="2022"/>
    <x v="5"/>
    <n v="106"/>
    <x v="2"/>
    <x v="0"/>
    <x v="2"/>
    <x v="2"/>
  </r>
  <r>
    <n v="42"/>
    <x v="0"/>
    <n v="623"/>
    <s v="Trailer"/>
    <x v="0"/>
    <x v="8"/>
    <x v="32"/>
    <x v="0"/>
    <x v="38"/>
    <s v="2022"/>
    <x v="3"/>
    <n v="102"/>
    <x v="0"/>
    <x v="0"/>
    <x v="0"/>
    <x v="0"/>
  </r>
  <r>
    <n v="43"/>
    <x v="1"/>
    <n v="623"/>
    <s v="Trailer"/>
    <x v="0"/>
    <x v="1"/>
    <x v="36"/>
    <x v="0"/>
    <x v="17"/>
    <s v="2022"/>
    <x v="2"/>
    <n v="102"/>
    <x v="0"/>
    <x v="0"/>
    <x v="0"/>
    <x v="0"/>
  </r>
  <r>
    <n v="44"/>
    <x v="0"/>
    <n v="549"/>
    <s v="Homebuilt"/>
    <x v="0"/>
    <x v="1"/>
    <x v="28"/>
    <x v="0"/>
    <x v="11"/>
    <s v="2022"/>
    <x v="2"/>
    <n v="114"/>
    <x v="3"/>
    <x v="0"/>
    <x v="3"/>
    <x v="3"/>
  </r>
  <r>
    <n v="45"/>
    <x v="0"/>
    <n v="623"/>
    <s v="Trailer"/>
    <x v="0"/>
    <x v="7"/>
    <x v="17"/>
    <x v="0"/>
    <x v="39"/>
    <s v="2021"/>
    <x v="4"/>
    <n v="104"/>
    <x v="8"/>
    <x v="0"/>
    <x v="8"/>
    <x v="8"/>
  </r>
  <r>
    <n v="46"/>
    <x v="4"/>
    <n v="538"/>
    <s v="Factory Built"/>
    <x v="0"/>
    <x v="2"/>
    <x v="37"/>
    <x v="0"/>
    <x v="40"/>
    <s v="2021"/>
    <x v="0"/>
    <n v="106"/>
    <x v="2"/>
    <x v="0"/>
    <x v="2"/>
    <x v="2"/>
  </r>
  <r>
    <n v="47"/>
    <x v="5"/>
    <n v="623"/>
    <s v="Trailer"/>
    <x v="0"/>
    <x v="5"/>
    <x v="38"/>
    <x v="4"/>
    <x v="0"/>
    <s v="2021"/>
    <x v="0"/>
    <n v="102"/>
    <x v="0"/>
    <x v="0"/>
    <x v="0"/>
    <x v="0"/>
  </r>
  <r>
    <n v="48"/>
    <x v="0"/>
    <n v="527"/>
    <s v="Custombuilt"/>
    <x v="0"/>
    <x v="0"/>
    <x v="28"/>
    <x v="0"/>
    <x v="37"/>
    <s v="2022"/>
    <x v="5"/>
    <n v="102"/>
    <x v="0"/>
    <x v="0"/>
    <x v="0"/>
    <x v="0"/>
  </r>
  <r>
    <n v="49"/>
    <x v="0"/>
    <n v="623"/>
    <s v="Trailer"/>
    <x v="0"/>
    <x v="0"/>
    <x v="39"/>
    <x v="4"/>
    <x v="41"/>
    <s v="2021"/>
    <x v="4"/>
    <n v="102"/>
    <x v="0"/>
    <x v="0"/>
    <x v="0"/>
    <x v="0"/>
  </r>
  <r>
    <n v="50"/>
    <x v="0"/>
    <n v="623"/>
    <s v="Trailer"/>
    <x v="0"/>
    <x v="0"/>
    <x v="40"/>
    <x v="0"/>
    <x v="42"/>
    <s v="2022"/>
    <x v="3"/>
    <n v="114"/>
    <x v="3"/>
    <x v="0"/>
    <x v="3"/>
    <x v="3"/>
  </r>
  <r>
    <n v="51"/>
    <x v="0"/>
    <n v="514"/>
    <s v="Briford"/>
    <x v="0"/>
    <x v="0"/>
    <x v="41"/>
    <x v="0"/>
    <x v="43"/>
    <s v="2021"/>
    <x v="1"/>
    <n v="102"/>
    <x v="0"/>
    <x v="0"/>
    <x v="0"/>
    <x v="0"/>
  </r>
  <r>
    <n v="52"/>
    <x v="6"/>
    <n v="537"/>
    <s v="Elddis"/>
    <x v="0"/>
    <x v="13"/>
    <x v="42"/>
    <x v="3"/>
    <x v="44"/>
    <s v="2021"/>
    <x v="4"/>
    <n v="114"/>
    <x v="3"/>
    <x v="0"/>
    <x v="3"/>
    <x v="3"/>
  </r>
  <r>
    <n v="53"/>
    <x v="3"/>
    <n v="636"/>
    <s v="Yamaha"/>
    <x v="0"/>
    <x v="14"/>
    <x v="43"/>
    <x v="2"/>
    <x v="45"/>
    <s v="2022"/>
    <x v="5"/>
    <n v="111"/>
    <x v="10"/>
    <x v="0"/>
    <x v="10"/>
    <x v="10"/>
  </r>
  <r>
    <n v="54"/>
    <x v="3"/>
    <n v="561"/>
    <s v="Kawasaki"/>
    <x v="0"/>
    <x v="15"/>
    <x v="44"/>
    <x v="5"/>
    <x v="29"/>
    <s v="2022"/>
    <x v="2"/>
    <n v="104"/>
    <x v="8"/>
    <x v="0"/>
    <x v="8"/>
    <x v="8"/>
  </r>
  <r>
    <n v="55"/>
    <x v="5"/>
    <n v="623"/>
    <s v="Trailer"/>
    <x v="0"/>
    <x v="0"/>
    <x v="35"/>
    <x v="0"/>
    <x v="46"/>
    <s v="2022"/>
    <x v="2"/>
    <n v="104"/>
    <x v="8"/>
    <x v="0"/>
    <x v="8"/>
    <x v="8"/>
  </r>
  <r>
    <n v="56"/>
    <x v="5"/>
    <n v="623"/>
    <s v="Trailer"/>
    <x v="0"/>
    <x v="9"/>
    <x v="45"/>
    <x v="6"/>
    <x v="47"/>
    <s v="2022"/>
    <x v="5"/>
    <n v="102"/>
    <x v="0"/>
    <x v="0"/>
    <x v="0"/>
    <x v="0"/>
  </r>
  <r>
    <n v="57"/>
    <x v="1"/>
    <n v="623"/>
    <s v="Trailer"/>
    <x v="0"/>
    <x v="0"/>
    <x v="2"/>
    <x v="0"/>
    <x v="48"/>
    <s v="2022"/>
    <x v="2"/>
    <n v="102"/>
    <x v="0"/>
    <x v="0"/>
    <x v="0"/>
    <x v="0"/>
  </r>
  <r>
    <n v="58"/>
    <x v="0"/>
    <n v="623"/>
    <s v="Trailer"/>
    <x v="0"/>
    <x v="16"/>
    <x v="46"/>
    <x v="6"/>
    <x v="0"/>
    <s v="2021"/>
    <x v="0"/>
    <n v="105"/>
    <x v="1"/>
    <x v="0"/>
    <x v="1"/>
    <x v="1"/>
  </r>
  <r>
    <n v="59"/>
    <x v="0"/>
    <n v="623"/>
    <s v="Trailer"/>
    <x v="0"/>
    <x v="0"/>
    <x v="10"/>
    <x v="1"/>
    <x v="49"/>
    <s v="2022"/>
    <x v="5"/>
    <n v="102"/>
    <x v="0"/>
    <x v="0"/>
    <x v="0"/>
    <x v="0"/>
  </r>
  <r>
    <n v="60"/>
    <x v="0"/>
    <n v="623"/>
    <s v="Trailer"/>
    <x v="0"/>
    <x v="17"/>
    <x v="47"/>
    <x v="7"/>
    <x v="38"/>
    <s v="2022"/>
    <x v="3"/>
    <n v="108"/>
    <x v="6"/>
    <x v="0"/>
    <x v="6"/>
    <x v="6"/>
  </r>
  <r>
    <n v="61"/>
    <x v="0"/>
    <n v="623"/>
    <s v="Trailer"/>
    <x v="0"/>
    <x v="0"/>
    <x v="48"/>
    <x v="0"/>
    <x v="50"/>
    <s v="2022"/>
    <x v="5"/>
    <n v="102"/>
    <x v="0"/>
    <x v="0"/>
    <x v="0"/>
    <x v="0"/>
  </r>
  <r>
    <n v="62"/>
    <x v="0"/>
    <n v="623"/>
    <s v="Trailer"/>
    <x v="0"/>
    <x v="1"/>
    <x v="49"/>
    <x v="0"/>
    <x v="15"/>
    <s v="2021"/>
    <x v="4"/>
    <n v="102"/>
    <x v="0"/>
    <x v="0"/>
    <x v="0"/>
    <x v="0"/>
  </r>
  <r>
    <n v="63"/>
    <x v="4"/>
    <n v="550"/>
    <s v="Honda"/>
    <x v="0"/>
    <x v="18"/>
    <x v="50"/>
    <x v="6"/>
    <x v="12"/>
    <s v="2021"/>
    <x v="1"/>
    <n v="104"/>
    <x v="8"/>
    <x v="0"/>
    <x v="8"/>
    <x v="8"/>
  </r>
  <r>
    <n v="64"/>
    <x v="0"/>
    <n v="623"/>
    <s v="Trailer"/>
    <x v="0"/>
    <x v="1"/>
    <x v="51"/>
    <x v="1"/>
    <x v="51"/>
    <s v="2022"/>
    <x v="3"/>
    <n v="104"/>
    <x v="8"/>
    <x v="0"/>
    <x v="8"/>
    <x v="8"/>
  </r>
  <r>
    <n v="65"/>
    <x v="0"/>
    <n v="623"/>
    <s v="Trailer"/>
    <x v="0"/>
    <x v="7"/>
    <x v="35"/>
    <x v="0"/>
    <x v="52"/>
    <s v="2022"/>
    <x v="5"/>
    <n v="104"/>
    <x v="8"/>
    <x v="0"/>
    <x v="8"/>
    <x v="8"/>
  </r>
  <r>
    <n v="66"/>
    <x v="1"/>
    <n v="623"/>
    <s v="Trailer"/>
    <x v="0"/>
    <x v="7"/>
    <x v="52"/>
    <x v="0"/>
    <x v="28"/>
    <s v="2021"/>
    <x v="4"/>
    <n v="105"/>
    <x v="1"/>
    <x v="0"/>
    <x v="1"/>
    <x v="1"/>
  </r>
  <r>
    <n v="67"/>
    <x v="7"/>
    <n v="540"/>
    <s v="Ford"/>
    <x v="0"/>
    <x v="19"/>
    <x v="53"/>
    <x v="2"/>
    <x v="3"/>
    <s v="2021"/>
    <x v="0"/>
    <n v="105"/>
    <x v="1"/>
    <x v="0"/>
    <x v="1"/>
    <x v="1"/>
  </r>
  <r>
    <n v="68"/>
    <x v="5"/>
    <n v="623"/>
    <s v="Trailer"/>
    <x v="0"/>
    <x v="7"/>
    <x v="54"/>
    <x v="0"/>
    <x v="18"/>
    <s v="2021"/>
    <x v="0"/>
    <n v="105"/>
    <x v="1"/>
    <x v="0"/>
    <x v="1"/>
    <x v="1"/>
  </r>
  <r>
    <n v="69"/>
    <x v="0"/>
    <n v="623"/>
    <s v="Trailer"/>
    <x v="0"/>
    <x v="7"/>
    <x v="55"/>
    <x v="0"/>
    <x v="53"/>
    <s v="2022"/>
    <x v="3"/>
    <n v="114"/>
    <x v="3"/>
    <x v="0"/>
    <x v="3"/>
    <x v="3"/>
  </r>
  <r>
    <n v="70"/>
    <x v="1"/>
    <n v="551"/>
    <s v="Hoskings"/>
    <x v="0"/>
    <x v="7"/>
    <x v="56"/>
    <x v="0"/>
    <x v="54"/>
    <s v="2022"/>
    <x v="6"/>
    <n v="103"/>
    <x v="9"/>
    <x v="0"/>
    <x v="9"/>
    <x v="9"/>
  </r>
  <r>
    <n v="71"/>
    <x v="0"/>
    <n v="623"/>
    <s v="Trailer"/>
    <x v="0"/>
    <x v="7"/>
    <x v="34"/>
    <x v="0"/>
    <x v="17"/>
    <s v="2022"/>
    <x v="2"/>
    <n v="107"/>
    <x v="11"/>
    <x v="0"/>
    <x v="11"/>
    <x v="11"/>
  </r>
  <r>
    <n v="72"/>
    <x v="0"/>
    <n v="623"/>
    <s v="Trailer"/>
    <x v="0"/>
    <x v="7"/>
    <x v="57"/>
    <x v="0"/>
    <x v="55"/>
    <s v="2022"/>
    <x v="2"/>
    <n v="102"/>
    <x v="0"/>
    <x v="0"/>
    <x v="0"/>
    <x v="0"/>
  </r>
  <r>
    <n v="73"/>
    <x v="0"/>
    <n v="623"/>
    <s v="Trailer"/>
    <x v="0"/>
    <x v="7"/>
    <x v="58"/>
    <x v="0"/>
    <x v="56"/>
    <s v="2022"/>
    <x v="3"/>
    <n v="114"/>
    <x v="3"/>
    <x v="0"/>
    <x v="3"/>
    <x v="3"/>
  </r>
  <r>
    <n v="74"/>
    <x v="6"/>
    <n v="591"/>
    <s v="Oxford"/>
    <x v="0"/>
    <x v="20"/>
    <x v="59"/>
    <x v="3"/>
    <x v="57"/>
    <s v="2021"/>
    <x v="0"/>
    <n v="104"/>
    <x v="8"/>
    <x v="0"/>
    <x v="8"/>
    <x v="8"/>
  </r>
  <r>
    <n v="75"/>
    <x v="8"/>
    <n v="512"/>
    <s v="BMW"/>
    <x v="1"/>
    <x v="6"/>
    <x v="60"/>
    <x v="3"/>
    <x v="58"/>
    <s v="2022"/>
    <x v="5"/>
    <n v="102"/>
    <x v="0"/>
    <x v="0"/>
    <x v="0"/>
    <x v="0"/>
  </r>
  <r>
    <n v="76"/>
    <x v="0"/>
    <n v="623"/>
    <s v="Trailer"/>
    <x v="0"/>
    <x v="10"/>
    <x v="61"/>
    <x v="0"/>
    <x v="30"/>
    <s v="2022"/>
    <x v="3"/>
    <n v="102"/>
    <x v="0"/>
    <x v="0"/>
    <x v="0"/>
    <x v="0"/>
  </r>
  <r>
    <n v="77"/>
    <x v="0"/>
    <n v="623"/>
    <s v="Trailer"/>
    <x v="0"/>
    <x v="21"/>
    <x v="10"/>
    <x v="4"/>
    <x v="59"/>
    <s v="2022"/>
    <x v="6"/>
    <n v="102"/>
    <x v="0"/>
    <x v="0"/>
    <x v="0"/>
    <x v="0"/>
  </r>
  <r>
    <n v="78"/>
    <x v="1"/>
    <n v="623"/>
    <s v="Trailer"/>
    <x v="0"/>
    <x v="10"/>
    <x v="62"/>
    <x v="0"/>
    <x v="51"/>
    <s v="2022"/>
    <x v="3"/>
    <n v="104"/>
    <x v="8"/>
    <x v="0"/>
    <x v="8"/>
    <x v="8"/>
  </r>
  <r>
    <n v="79"/>
    <x v="0"/>
    <n v="623"/>
    <s v="Trailer"/>
    <x v="0"/>
    <x v="10"/>
    <x v="34"/>
    <x v="0"/>
    <x v="11"/>
    <s v="2022"/>
    <x v="2"/>
    <n v="106"/>
    <x v="2"/>
    <x v="0"/>
    <x v="2"/>
    <x v="2"/>
  </r>
  <r>
    <n v="80"/>
    <x v="0"/>
    <n v="623"/>
    <s v="Trailer"/>
    <x v="0"/>
    <x v="10"/>
    <x v="63"/>
    <x v="0"/>
    <x v="56"/>
    <s v="2022"/>
    <x v="3"/>
    <n v="114"/>
    <x v="3"/>
    <x v="0"/>
    <x v="3"/>
    <x v="3"/>
  </r>
  <r>
    <n v="81"/>
    <x v="0"/>
    <n v="623"/>
    <s v="Trailer"/>
    <x v="0"/>
    <x v="10"/>
    <x v="64"/>
    <x v="0"/>
    <x v="60"/>
    <s v="2021"/>
    <x v="4"/>
    <n v="102"/>
    <x v="0"/>
    <x v="0"/>
    <x v="0"/>
    <x v="0"/>
  </r>
  <r>
    <n v="82"/>
    <x v="0"/>
    <n v="623"/>
    <s v="Trailer"/>
    <x v="0"/>
    <x v="10"/>
    <x v="17"/>
    <x v="0"/>
    <x v="61"/>
    <s v="2022"/>
    <x v="5"/>
    <n v="103"/>
    <x v="9"/>
    <x v="0"/>
    <x v="9"/>
    <x v="9"/>
  </r>
  <r>
    <n v="83"/>
    <x v="5"/>
    <n v="623"/>
    <s v="Trailer"/>
    <x v="0"/>
    <x v="12"/>
    <x v="65"/>
    <x v="3"/>
    <x v="62"/>
    <s v="2022"/>
    <x v="3"/>
    <n v="104"/>
    <x v="8"/>
    <x v="0"/>
    <x v="8"/>
    <x v="8"/>
  </r>
  <r>
    <n v="84"/>
    <x v="9"/>
    <n v="507"/>
    <s v="Audi"/>
    <x v="0"/>
    <x v="10"/>
    <x v="66"/>
    <x v="0"/>
    <x v="63"/>
    <s v="2022"/>
    <x v="6"/>
    <n v="109"/>
    <x v="4"/>
    <x v="0"/>
    <x v="4"/>
    <x v="4"/>
  </r>
  <r>
    <n v="85"/>
    <x v="0"/>
    <n v="623"/>
    <s v="Trailer"/>
    <x v="0"/>
    <x v="10"/>
    <x v="67"/>
    <x v="0"/>
    <x v="64"/>
    <s v="2022"/>
    <x v="3"/>
    <n v="114"/>
    <x v="3"/>
    <x v="0"/>
    <x v="3"/>
    <x v="3"/>
  </r>
  <r>
    <n v="86"/>
    <x v="3"/>
    <n v="629"/>
    <s v="Vespa"/>
    <x v="0"/>
    <x v="3"/>
    <x v="68"/>
    <x v="0"/>
    <x v="65"/>
    <s v="2021"/>
    <x v="1"/>
    <n v="102"/>
    <x v="0"/>
    <x v="0"/>
    <x v="0"/>
    <x v="0"/>
  </r>
  <r>
    <n v="87"/>
    <x v="0"/>
    <n v="623"/>
    <s v="Trailer"/>
    <x v="0"/>
    <x v="10"/>
    <x v="69"/>
    <x v="0"/>
    <x v="66"/>
    <s v="2022"/>
    <x v="3"/>
    <n v="114"/>
    <x v="3"/>
    <x v="0"/>
    <x v="3"/>
    <x v="3"/>
  </r>
  <r>
    <n v="88"/>
    <x v="0"/>
    <n v="623"/>
    <s v="Trailer"/>
    <x v="0"/>
    <x v="22"/>
    <x v="20"/>
    <x v="6"/>
    <x v="45"/>
    <s v="2022"/>
    <x v="5"/>
    <n v="102"/>
    <x v="0"/>
    <x v="0"/>
    <x v="0"/>
    <x v="0"/>
  </r>
  <r>
    <n v="89"/>
    <x v="0"/>
    <n v="623"/>
    <s v="Trailer"/>
    <x v="0"/>
    <x v="10"/>
    <x v="49"/>
    <x v="0"/>
    <x v="67"/>
    <s v="2022"/>
    <x v="5"/>
    <n v="103"/>
    <x v="9"/>
    <x v="0"/>
    <x v="9"/>
    <x v="9"/>
  </r>
  <r>
    <n v="90"/>
    <x v="1"/>
    <n v="623"/>
    <s v="Trailer"/>
    <x v="0"/>
    <x v="18"/>
    <x v="7"/>
    <x v="0"/>
    <x v="7"/>
    <s v="2022"/>
    <x v="2"/>
    <n v="104"/>
    <x v="8"/>
    <x v="0"/>
    <x v="8"/>
    <x v="8"/>
  </r>
  <r>
    <n v="91"/>
    <x v="0"/>
    <n v="623"/>
    <s v="Trailer"/>
    <x v="0"/>
    <x v="23"/>
    <x v="10"/>
    <x v="2"/>
    <x v="42"/>
    <s v="2022"/>
    <x v="3"/>
    <n v="104"/>
    <x v="8"/>
    <x v="0"/>
    <x v="8"/>
    <x v="8"/>
  </r>
  <r>
    <n v="92"/>
    <x v="0"/>
    <n v="623"/>
    <s v="Trailer"/>
    <x v="0"/>
    <x v="9"/>
    <x v="35"/>
    <x v="0"/>
    <x v="68"/>
    <s v="2022"/>
    <x v="5"/>
    <n v="104"/>
    <x v="8"/>
    <x v="0"/>
    <x v="8"/>
    <x v="8"/>
  </r>
  <r>
    <n v="93"/>
    <x v="0"/>
    <n v="549"/>
    <s v="Homebuilt"/>
    <x v="0"/>
    <x v="24"/>
    <x v="28"/>
    <x v="0"/>
    <x v="52"/>
    <s v="2022"/>
    <x v="5"/>
    <n v="102"/>
    <x v="0"/>
    <x v="0"/>
    <x v="0"/>
    <x v="0"/>
  </r>
  <r>
    <n v="94"/>
    <x v="0"/>
    <n v="623"/>
    <s v="Trailer"/>
    <x v="0"/>
    <x v="1"/>
    <x v="70"/>
    <x v="0"/>
    <x v="69"/>
    <s v="2022"/>
    <x v="5"/>
    <n v="102"/>
    <x v="0"/>
    <x v="0"/>
    <x v="0"/>
    <x v="0"/>
  </r>
  <r>
    <n v="95"/>
    <x v="0"/>
    <n v="616"/>
    <s v="Titan"/>
    <x v="0"/>
    <x v="1"/>
    <x v="17"/>
    <x v="0"/>
    <x v="70"/>
    <s v="2021"/>
    <x v="1"/>
    <n v="102"/>
    <x v="0"/>
    <x v="0"/>
    <x v="0"/>
    <x v="0"/>
  </r>
  <r>
    <n v="96"/>
    <x v="0"/>
    <n v="527"/>
    <s v="Custombuilt"/>
    <x v="0"/>
    <x v="25"/>
    <x v="38"/>
    <x v="0"/>
    <x v="71"/>
    <s v="2022"/>
    <x v="3"/>
    <n v="102"/>
    <x v="0"/>
    <x v="0"/>
    <x v="0"/>
    <x v="0"/>
  </r>
  <r>
    <n v="97"/>
    <x v="3"/>
    <n v="550"/>
    <s v="Honda"/>
    <x v="0"/>
    <x v="2"/>
    <x v="71"/>
    <x v="7"/>
    <x v="72"/>
    <s v="2022"/>
    <x v="5"/>
    <n v="102"/>
    <x v="0"/>
    <x v="0"/>
    <x v="0"/>
    <x v="0"/>
  </r>
  <r>
    <n v="98"/>
    <x v="3"/>
    <n v="550"/>
    <s v="Honda"/>
    <x v="0"/>
    <x v="9"/>
    <x v="72"/>
    <x v="2"/>
    <x v="73"/>
    <s v="2022"/>
    <x v="3"/>
    <n v="114"/>
    <x v="3"/>
    <x v="0"/>
    <x v="3"/>
    <x v="3"/>
  </r>
  <r>
    <n v="99"/>
    <x v="0"/>
    <n v="623"/>
    <s v="Trailer"/>
    <x v="0"/>
    <x v="26"/>
    <x v="10"/>
    <x v="1"/>
    <x v="74"/>
    <s v="2022"/>
    <x v="2"/>
    <n v="102"/>
    <x v="0"/>
    <x v="0"/>
    <x v="0"/>
    <x v="0"/>
  </r>
  <r>
    <n v="100"/>
    <x v="1"/>
    <n v="623"/>
    <s v="Trailer"/>
    <x v="0"/>
    <x v="0"/>
    <x v="73"/>
    <x v="4"/>
    <x v="75"/>
    <s v="2021"/>
    <x v="1"/>
    <n v="103"/>
    <x v="9"/>
    <x v="0"/>
    <x v="9"/>
    <x v="9"/>
  </r>
  <r>
    <n v="101"/>
    <x v="0"/>
    <n v="623"/>
    <s v="Trailer"/>
    <x v="0"/>
    <x v="9"/>
    <x v="10"/>
    <x v="0"/>
    <x v="76"/>
    <s v="2022"/>
    <x v="3"/>
    <n v="106"/>
    <x v="2"/>
    <x v="0"/>
    <x v="2"/>
    <x v="2"/>
  </r>
  <r>
    <n v="102"/>
    <x v="0"/>
    <n v="549"/>
    <s v="Homebuilt"/>
    <x v="0"/>
    <x v="26"/>
    <x v="28"/>
    <x v="1"/>
    <x v="77"/>
    <s v="2022"/>
    <x v="5"/>
    <n v="104"/>
    <x v="8"/>
    <x v="0"/>
    <x v="8"/>
    <x v="8"/>
  </r>
  <r>
    <n v="103"/>
    <x v="0"/>
    <n v="623"/>
    <s v="Trailer"/>
    <x v="0"/>
    <x v="12"/>
    <x v="74"/>
    <x v="3"/>
    <x v="78"/>
    <s v="2022"/>
    <x v="5"/>
    <n v="102"/>
    <x v="0"/>
    <x v="0"/>
    <x v="0"/>
    <x v="0"/>
  </r>
  <r>
    <n v="104"/>
    <x v="0"/>
    <n v="623"/>
    <s v="Trailer"/>
    <x v="0"/>
    <x v="1"/>
    <x v="75"/>
    <x v="0"/>
    <x v="20"/>
    <s v="2021"/>
    <x v="0"/>
    <n v="104"/>
    <x v="8"/>
    <x v="0"/>
    <x v="8"/>
    <x v="8"/>
  </r>
  <r>
    <n v="105"/>
    <x v="0"/>
    <n v="623"/>
    <s v="Trailer"/>
    <x v="0"/>
    <x v="27"/>
    <x v="20"/>
    <x v="8"/>
    <x v="35"/>
    <s v="2021"/>
    <x v="1"/>
    <n v="104"/>
    <x v="8"/>
    <x v="0"/>
    <x v="8"/>
    <x v="8"/>
  </r>
  <r>
    <n v="106"/>
    <x v="5"/>
    <n v="623"/>
    <s v="Trailer"/>
    <x v="0"/>
    <x v="1"/>
    <x v="76"/>
    <x v="0"/>
    <x v="25"/>
    <s v="2022"/>
    <x v="2"/>
    <n v="106"/>
    <x v="2"/>
    <x v="0"/>
    <x v="2"/>
    <x v="2"/>
  </r>
  <r>
    <n v="107"/>
    <x v="0"/>
    <n v="623"/>
    <s v="Trailer"/>
    <x v="0"/>
    <x v="28"/>
    <x v="32"/>
    <x v="2"/>
    <x v="79"/>
    <s v="2022"/>
    <x v="5"/>
    <n v="111"/>
    <x v="10"/>
    <x v="0"/>
    <x v="10"/>
    <x v="10"/>
  </r>
  <r>
    <n v="108"/>
    <x v="5"/>
    <n v="623"/>
    <s v="Trailer"/>
    <x v="0"/>
    <x v="1"/>
    <x v="77"/>
    <x v="3"/>
    <x v="63"/>
    <s v="2022"/>
    <x v="6"/>
    <n v="114"/>
    <x v="3"/>
    <x v="0"/>
    <x v="3"/>
    <x v="3"/>
  </r>
  <r>
    <n v="109"/>
    <x v="0"/>
    <n v="623"/>
    <s v="Trailer"/>
    <x v="0"/>
    <x v="26"/>
    <x v="28"/>
    <x v="0"/>
    <x v="80"/>
    <s v="2022"/>
    <x v="2"/>
    <n v="102"/>
    <x v="0"/>
    <x v="0"/>
    <x v="0"/>
    <x v="0"/>
  </r>
  <r>
    <n v="110"/>
    <x v="0"/>
    <n v="623"/>
    <s v="Trailer"/>
    <x v="0"/>
    <x v="29"/>
    <x v="38"/>
    <x v="4"/>
    <x v="33"/>
    <s v="2022"/>
    <x v="2"/>
    <n v="109"/>
    <x v="4"/>
    <x v="0"/>
    <x v="4"/>
    <x v="4"/>
  </r>
  <r>
    <n v="111"/>
    <x v="0"/>
    <n v="623"/>
    <s v="Trailer"/>
    <x v="0"/>
    <x v="26"/>
    <x v="78"/>
    <x v="0"/>
    <x v="81"/>
    <s v="2022"/>
    <x v="5"/>
    <n v="106"/>
    <x v="2"/>
    <x v="0"/>
    <x v="2"/>
    <x v="2"/>
  </r>
  <r>
    <n v="112"/>
    <x v="3"/>
    <n v="545"/>
    <s v="Harley Davidson"/>
    <x v="0"/>
    <x v="5"/>
    <x v="79"/>
    <x v="7"/>
    <x v="82"/>
    <s v="2022"/>
    <x v="3"/>
    <n v="102"/>
    <x v="0"/>
    <x v="0"/>
    <x v="0"/>
    <x v="0"/>
  </r>
  <r>
    <n v="113"/>
    <x v="0"/>
    <n v="623"/>
    <s v="Trailer"/>
    <x v="0"/>
    <x v="30"/>
    <x v="20"/>
    <x v="4"/>
    <x v="39"/>
    <s v="2021"/>
    <x v="4"/>
    <n v="114"/>
    <x v="3"/>
    <x v="0"/>
    <x v="3"/>
    <x v="3"/>
  </r>
  <r>
    <n v="114"/>
    <x v="6"/>
    <n v="519"/>
    <s v="Caravan"/>
    <x v="0"/>
    <x v="19"/>
    <x v="80"/>
    <x v="3"/>
    <x v="24"/>
    <s v="2022"/>
    <x v="2"/>
    <n v="102"/>
    <x v="0"/>
    <x v="0"/>
    <x v="0"/>
    <x v="0"/>
  </r>
  <r>
    <n v="115"/>
    <x v="0"/>
    <n v="623"/>
    <s v="Trailer"/>
    <x v="0"/>
    <x v="1"/>
    <x v="65"/>
    <x v="0"/>
    <x v="83"/>
    <s v="2022"/>
    <x v="5"/>
    <n v="114"/>
    <x v="3"/>
    <x v="0"/>
    <x v="3"/>
    <x v="3"/>
  </r>
  <r>
    <n v="116"/>
    <x v="10"/>
    <n v="575"/>
    <s v="Massey"/>
    <x v="0"/>
    <x v="6"/>
    <x v="81"/>
    <x v="7"/>
    <x v="13"/>
    <s v="2022"/>
    <x v="3"/>
    <n v="103"/>
    <x v="9"/>
    <x v="0"/>
    <x v="9"/>
    <x v="9"/>
  </r>
  <r>
    <n v="117"/>
    <x v="0"/>
    <n v="623"/>
    <s v="Trailer"/>
    <x v="0"/>
    <x v="26"/>
    <x v="82"/>
    <x v="0"/>
    <x v="81"/>
    <s v="2022"/>
    <x v="5"/>
    <n v="109"/>
    <x v="4"/>
    <x v="0"/>
    <x v="4"/>
    <x v="4"/>
  </r>
  <r>
    <n v="118"/>
    <x v="3"/>
    <n v="611"/>
    <s v="Suzuki"/>
    <x v="0"/>
    <x v="13"/>
    <x v="83"/>
    <x v="1"/>
    <x v="35"/>
    <s v="2021"/>
    <x v="1"/>
    <n v="101"/>
    <x v="7"/>
    <x v="0"/>
    <x v="7"/>
    <x v="7"/>
  </r>
  <r>
    <n v="119"/>
    <x v="1"/>
    <n v="626"/>
    <s v="Trojan"/>
    <x v="0"/>
    <x v="26"/>
    <x v="84"/>
    <x v="1"/>
    <x v="72"/>
    <s v="2022"/>
    <x v="5"/>
    <n v="102"/>
    <x v="0"/>
    <x v="0"/>
    <x v="0"/>
    <x v="0"/>
  </r>
  <r>
    <n v="120"/>
    <x v="0"/>
    <n v="623"/>
    <s v="Trailer"/>
    <x v="0"/>
    <x v="26"/>
    <x v="85"/>
    <x v="0"/>
    <x v="23"/>
    <s v="2022"/>
    <x v="5"/>
    <n v="102"/>
    <x v="0"/>
    <x v="0"/>
    <x v="0"/>
    <x v="0"/>
  </r>
  <r>
    <n v="121"/>
    <x v="1"/>
    <n v="549"/>
    <s v="Homebuilt"/>
    <x v="0"/>
    <x v="31"/>
    <x v="86"/>
    <x v="4"/>
    <x v="84"/>
    <s v="2021"/>
    <x v="4"/>
    <n v="114"/>
    <x v="3"/>
    <x v="0"/>
    <x v="3"/>
    <x v="3"/>
  </r>
  <r>
    <n v="122"/>
    <x v="1"/>
    <n v="623"/>
    <s v="Trailer"/>
    <x v="0"/>
    <x v="11"/>
    <x v="87"/>
    <x v="0"/>
    <x v="72"/>
    <s v="2022"/>
    <x v="5"/>
    <n v="105"/>
    <x v="1"/>
    <x v="0"/>
    <x v="1"/>
    <x v="1"/>
  </r>
  <r>
    <n v="123"/>
    <x v="0"/>
    <n v="623"/>
    <s v="Trailer"/>
    <x v="0"/>
    <x v="29"/>
    <x v="88"/>
    <x v="0"/>
    <x v="11"/>
    <s v="2022"/>
    <x v="2"/>
    <n v="108"/>
    <x v="6"/>
    <x v="0"/>
    <x v="6"/>
    <x v="6"/>
  </r>
  <r>
    <n v="124"/>
    <x v="3"/>
    <n v="561"/>
    <s v="Kawasaki"/>
    <x v="0"/>
    <x v="18"/>
    <x v="89"/>
    <x v="7"/>
    <x v="59"/>
    <s v="2022"/>
    <x v="6"/>
    <n v="102"/>
    <x v="0"/>
    <x v="0"/>
    <x v="0"/>
    <x v="0"/>
  </r>
  <r>
    <n v="125"/>
    <x v="4"/>
    <n v="585"/>
    <s v="Moped"/>
    <x v="0"/>
    <x v="18"/>
    <x v="90"/>
    <x v="7"/>
    <x v="76"/>
    <s v="2022"/>
    <x v="3"/>
    <n v="102"/>
    <x v="0"/>
    <x v="0"/>
    <x v="0"/>
    <x v="0"/>
  </r>
  <r>
    <n v="126"/>
    <x v="0"/>
    <n v="623"/>
    <s v="Trailer"/>
    <x v="0"/>
    <x v="24"/>
    <x v="45"/>
    <x v="4"/>
    <x v="85"/>
    <s v="2022"/>
    <x v="5"/>
    <n v="114"/>
    <x v="3"/>
    <x v="0"/>
    <x v="3"/>
    <x v="3"/>
  </r>
  <r>
    <n v="127"/>
    <x v="1"/>
    <n v="623"/>
    <s v="Trailer"/>
    <x v="0"/>
    <x v="9"/>
    <x v="91"/>
    <x v="0"/>
    <x v="86"/>
    <s v="2022"/>
    <x v="2"/>
    <n v="102"/>
    <x v="0"/>
    <x v="0"/>
    <x v="0"/>
    <x v="0"/>
  </r>
  <r>
    <n v="128"/>
    <x v="1"/>
    <n v="549"/>
    <s v="Homebuilt"/>
    <x v="0"/>
    <x v="32"/>
    <x v="92"/>
    <x v="3"/>
    <x v="87"/>
    <s v="2022"/>
    <x v="3"/>
    <n v="114"/>
    <x v="3"/>
    <x v="0"/>
    <x v="3"/>
    <x v="3"/>
  </r>
  <r>
    <n v="129"/>
    <x v="0"/>
    <n v="623"/>
    <s v="Trailer"/>
    <x v="0"/>
    <x v="12"/>
    <x v="93"/>
    <x v="4"/>
    <x v="88"/>
    <s v="2021"/>
    <x v="0"/>
    <n v="111"/>
    <x v="10"/>
    <x v="0"/>
    <x v="10"/>
    <x v="10"/>
  </r>
  <r>
    <n v="130"/>
    <x v="0"/>
    <n v="623"/>
    <s v="Trailer"/>
    <x v="0"/>
    <x v="29"/>
    <x v="94"/>
    <x v="4"/>
    <x v="42"/>
    <s v="2022"/>
    <x v="3"/>
    <n v="101"/>
    <x v="7"/>
    <x v="0"/>
    <x v="7"/>
    <x v="7"/>
  </r>
  <r>
    <n v="131"/>
    <x v="3"/>
    <n v="565"/>
    <s v="KTM"/>
    <x v="0"/>
    <x v="8"/>
    <x v="95"/>
    <x v="9"/>
    <x v="2"/>
    <s v="2022"/>
    <x v="2"/>
    <n v="101"/>
    <x v="7"/>
    <x v="0"/>
    <x v="7"/>
    <x v="7"/>
  </r>
  <r>
    <n v="132"/>
    <x v="0"/>
    <n v="623"/>
    <s v="Trailer"/>
    <x v="0"/>
    <x v="29"/>
    <x v="15"/>
    <x v="0"/>
    <x v="85"/>
    <s v="2022"/>
    <x v="5"/>
    <n v="104"/>
    <x v="8"/>
    <x v="0"/>
    <x v="8"/>
    <x v="8"/>
  </r>
  <r>
    <n v="133"/>
    <x v="0"/>
    <n v="623"/>
    <s v="Trailer"/>
    <x v="0"/>
    <x v="26"/>
    <x v="88"/>
    <x v="0"/>
    <x v="89"/>
    <s v="2022"/>
    <x v="6"/>
    <n v="108"/>
    <x v="6"/>
    <x v="0"/>
    <x v="6"/>
    <x v="6"/>
  </r>
  <r>
    <n v="134"/>
    <x v="0"/>
    <n v="623"/>
    <s v="Trailer"/>
    <x v="0"/>
    <x v="29"/>
    <x v="96"/>
    <x v="0"/>
    <x v="90"/>
    <s v="2021"/>
    <x v="1"/>
    <n v="104"/>
    <x v="8"/>
    <x v="0"/>
    <x v="8"/>
    <x v="8"/>
  </r>
  <r>
    <n v="135"/>
    <x v="0"/>
    <n v="623"/>
    <s v="Trailer"/>
    <x v="0"/>
    <x v="28"/>
    <x v="97"/>
    <x v="4"/>
    <x v="5"/>
    <s v="2021"/>
    <x v="1"/>
    <n v="103"/>
    <x v="9"/>
    <x v="0"/>
    <x v="9"/>
    <x v="9"/>
  </r>
  <r>
    <n v="136"/>
    <x v="0"/>
    <n v="623"/>
    <s v="Trailer"/>
    <x v="0"/>
    <x v="29"/>
    <x v="10"/>
    <x v="0"/>
    <x v="85"/>
    <s v="2022"/>
    <x v="5"/>
    <n v="115"/>
    <x v="5"/>
    <x v="0"/>
    <x v="5"/>
    <x v="5"/>
  </r>
  <r>
    <n v="137"/>
    <x v="0"/>
    <n v="616"/>
    <s v="Titan"/>
    <x v="0"/>
    <x v="29"/>
    <x v="17"/>
    <x v="0"/>
    <x v="91"/>
    <s v="2021"/>
    <x v="4"/>
    <n v="102"/>
    <x v="0"/>
    <x v="0"/>
    <x v="0"/>
    <x v="0"/>
  </r>
  <r>
    <n v="138"/>
    <x v="0"/>
    <n v="623"/>
    <s v="Trailer"/>
    <x v="0"/>
    <x v="33"/>
    <x v="32"/>
    <x v="5"/>
    <x v="92"/>
    <s v="2022"/>
    <x v="2"/>
    <n v="114"/>
    <x v="3"/>
    <x v="0"/>
    <x v="3"/>
    <x v="3"/>
  </r>
  <r>
    <n v="139"/>
    <x v="0"/>
    <n v="623"/>
    <s v="Trailer"/>
    <x v="0"/>
    <x v="16"/>
    <x v="98"/>
    <x v="3"/>
    <x v="88"/>
    <s v="2021"/>
    <x v="0"/>
    <n v="107"/>
    <x v="11"/>
    <x v="0"/>
    <x v="11"/>
    <x v="11"/>
  </r>
  <r>
    <n v="140"/>
    <x v="0"/>
    <n v="514"/>
    <s v="Briford"/>
    <x v="0"/>
    <x v="1"/>
    <x v="99"/>
    <x v="0"/>
    <x v="69"/>
    <s v="2022"/>
    <x v="5"/>
    <n v="114"/>
    <x v="3"/>
    <x v="0"/>
    <x v="3"/>
    <x v="3"/>
  </r>
  <r>
    <n v="141"/>
    <x v="0"/>
    <n v="538"/>
    <s v="Factory Built"/>
    <x v="0"/>
    <x v="29"/>
    <x v="11"/>
    <x v="0"/>
    <x v="75"/>
    <s v="2021"/>
    <x v="1"/>
    <n v="109"/>
    <x v="4"/>
    <x v="0"/>
    <x v="4"/>
    <x v="4"/>
  </r>
  <r>
    <n v="142"/>
    <x v="0"/>
    <n v="623"/>
    <s v="Trailer"/>
    <x v="0"/>
    <x v="29"/>
    <x v="100"/>
    <x v="0"/>
    <x v="15"/>
    <s v="2021"/>
    <x v="4"/>
    <n v="111"/>
    <x v="10"/>
    <x v="0"/>
    <x v="10"/>
    <x v="10"/>
  </r>
  <r>
    <n v="143"/>
    <x v="1"/>
    <n v="623"/>
    <s v="Trailer"/>
    <x v="0"/>
    <x v="29"/>
    <x v="101"/>
    <x v="0"/>
    <x v="93"/>
    <s v="2021"/>
    <x v="1"/>
    <n v="109"/>
    <x v="4"/>
    <x v="0"/>
    <x v="4"/>
    <x v="4"/>
  </r>
  <r>
    <n v="144"/>
    <x v="0"/>
    <n v="595"/>
    <s v="Pinto"/>
    <x v="0"/>
    <x v="29"/>
    <x v="102"/>
    <x v="0"/>
    <x v="39"/>
    <s v="2021"/>
    <x v="4"/>
    <n v="102"/>
    <x v="0"/>
    <x v="0"/>
    <x v="0"/>
    <x v="0"/>
  </r>
  <r>
    <n v="145"/>
    <x v="0"/>
    <n v="623"/>
    <s v="Trailer"/>
    <x v="0"/>
    <x v="29"/>
    <x v="67"/>
    <x v="0"/>
    <x v="11"/>
    <s v="2022"/>
    <x v="2"/>
    <n v="114"/>
    <x v="3"/>
    <x v="0"/>
    <x v="3"/>
    <x v="3"/>
  </r>
  <r>
    <n v="146"/>
    <x v="5"/>
    <n v="623"/>
    <s v="Trailer"/>
    <x v="0"/>
    <x v="29"/>
    <x v="103"/>
    <x v="0"/>
    <x v="36"/>
    <s v="2021"/>
    <x v="1"/>
    <n v="105"/>
    <x v="1"/>
    <x v="0"/>
    <x v="1"/>
    <x v="1"/>
  </r>
  <r>
    <n v="147"/>
    <x v="0"/>
    <n v="623"/>
    <s v="Trailer"/>
    <x v="0"/>
    <x v="29"/>
    <x v="39"/>
    <x v="4"/>
    <x v="94"/>
    <s v="2022"/>
    <x v="5"/>
    <n v="102"/>
    <x v="0"/>
    <x v="0"/>
    <x v="0"/>
    <x v="0"/>
  </r>
  <r>
    <n v="148"/>
    <x v="0"/>
    <n v="538"/>
    <s v="Factory Built"/>
    <x v="0"/>
    <x v="10"/>
    <x v="17"/>
    <x v="0"/>
    <x v="45"/>
    <s v="2022"/>
    <x v="5"/>
    <n v="101"/>
    <x v="7"/>
    <x v="0"/>
    <x v="7"/>
    <x v="7"/>
  </r>
  <r>
    <n v="149"/>
    <x v="5"/>
    <n v="514"/>
    <s v="Briford"/>
    <x v="0"/>
    <x v="10"/>
    <x v="104"/>
    <x v="0"/>
    <x v="95"/>
    <s v="2021"/>
    <x v="1"/>
    <n v="102"/>
    <x v="0"/>
    <x v="0"/>
    <x v="0"/>
    <x v="0"/>
  </r>
  <r>
    <n v="150"/>
    <x v="6"/>
    <n v="519"/>
    <s v="Caravan"/>
    <x v="0"/>
    <x v="18"/>
    <x v="105"/>
    <x v="3"/>
    <x v="96"/>
    <s v="2021"/>
    <x v="1"/>
    <n v="104"/>
    <x v="8"/>
    <x v="0"/>
    <x v="8"/>
    <x v="8"/>
  </r>
  <r>
    <n v="151"/>
    <x v="0"/>
    <n v="595"/>
    <s v="Pinto"/>
    <x v="0"/>
    <x v="10"/>
    <x v="96"/>
    <x v="0"/>
    <x v="97"/>
    <s v="2022"/>
    <x v="2"/>
    <n v="103"/>
    <x v="9"/>
    <x v="0"/>
    <x v="9"/>
    <x v="9"/>
  </r>
  <r>
    <n v="152"/>
    <x v="0"/>
    <n v="623"/>
    <s v="Trailer"/>
    <x v="0"/>
    <x v="10"/>
    <x v="106"/>
    <x v="0"/>
    <x v="6"/>
    <s v="2021"/>
    <x v="0"/>
    <n v="105"/>
    <x v="1"/>
    <x v="0"/>
    <x v="1"/>
    <x v="1"/>
  </r>
  <r>
    <n v="153"/>
    <x v="0"/>
    <n v="623"/>
    <s v="Trailer"/>
    <x v="0"/>
    <x v="10"/>
    <x v="107"/>
    <x v="0"/>
    <x v="20"/>
    <s v="2021"/>
    <x v="0"/>
    <n v="104"/>
    <x v="8"/>
    <x v="0"/>
    <x v="8"/>
    <x v="8"/>
  </r>
  <r>
    <n v="154"/>
    <x v="5"/>
    <n v="514"/>
    <s v="Briford"/>
    <x v="0"/>
    <x v="10"/>
    <x v="28"/>
    <x v="0"/>
    <x v="53"/>
    <s v="2022"/>
    <x v="3"/>
    <n v="102"/>
    <x v="0"/>
    <x v="0"/>
    <x v="0"/>
    <x v="0"/>
  </r>
  <r>
    <n v="155"/>
    <x v="5"/>
    <n v="514"/>
    <s v="Briford"/>
    <x v="0"/>
    <x v="10"/>
    <x v="28"/>
    <x v="0"/>
    <x v="68"/>
    <s v="2022"/>
    <x v="5"/>
    <n v="102"/>
    <x v="0"/>
    <x v="0"/>
    <x v="0"/>
    <x v="0"/>
  </r>
  <r>
    <n v="156"/>
    <x v="5"/>
    <n v="514"/>
    <s v="Briford"/>
    <x v="0"/>
    <x v="10"/>
    <x v="108"/>
    <x v="0"/>
    <x v="51"/>
    <s v="2022"/>
    <x v="3"/>
    <n v="114"/>
    <x v="3"/>
    <x v="0"/>
    <x v="3"/>
    <x v="3"/>
  </r>
  <r>
    <n v="157"/>
    <x v="0"/>
    <n v="623"/>
    <s v="Trailer"/>
    <x v="0"/>
    <x v="10"/>
    <x v="109"/>
    <x v="0"/>
    <x v="98"/>
    <s v="2022"/>
    <x v="2"/>
    <n v="114"/>
    <x v="3"/>
    <x v="0"/>
    <x v="3"/>
    <x v="3"/>
  </r>
  <r>
    <n v="158"/>
    <x v="6"/>
    <n v="606"/>
    <s v="Sprite"/>
    <x v="0"/>
    <x v="6"/>
    <x v="110"/>
    <x v="3"/>
    <x v="76"/>
    <s v="2022"/>
    <x v="3"/>
    <n v="109"/>
    <x v="4"/>
    <x v="0"/>
    <x v="4"/>
    <x v="4"/>
  </r>
  <r>
    <n v="159"/>
    <x v="0"/>
    <n v="623"/>
    <s v="Trailer"/>
    <x v="0"/>
    <x v="10"/>
    <x v="111"/>
    <x v="0"/>
    <x v="4"/>
    <s v="2022"/>
    <x v="3"/>
    <n v="106"/>
    <x v="2"/>
    <x v="0"/>
    <x v="2"/>
    <x v="2"/>
  </r>
  <r>
    <n v="160"/>
    <x v="8"/>
    <n v="587"/>
    <s v="Nissan"/>
    <x v="0"/>
    <x v="31"/>
    <x v="112"/>
    <x v="2"/>
    <x v="86"/>
    <s v="2022"/>
    <x v="2"/>
    <n v="109"/>
    <x v="4"/>
    <x v="0"/>
    <x v="4"/>
    <x v="4"/>
  </r>
  <r>
    <n v="161"/>
    <x v="1"/>
    <n v="623"/>
    <s v="Trailer"/>
    <x v="0"/>
    <x v="10"/>
    <x v="113"/>
    <x v="0"/>
    <x v="99"/>
    <s v="2021"/>
    <x v="0"/>
    <n v="114"/>
    <x v="3"/>
    <x v="0"/>
    <x v="3"/>
    <x v="3"/>
  </r>
  <r>
    <n v="162"/>
    <x v="5"/>
    <n v="514"/>
    <s v="Briford"/>
    <x v="0"/>
    <x v="10"/>
    <x v="28"/>
    <x v="0"/>
    <x v="84"/>
    <s v="2021"/>
    <x v="4"/>
    <n v="109"/>
    <x v="4"/>
    <x v="0"/>
    <x v="4"/>
    <x v="4"/>
  </r>
  <r>
    <n v="163"/>
    <x v="0"/>
    <n v="623"/>
    <s v="Trailer"/>
    <x v="0"/>
    <x v="10"/>
    <x v="114"/>
    <x v="0"/>
    <x v="100"/>
    <s v="2021"/>
    <x v="4"/>
    <n v="101"/>
    <x v="7"/>
    <x v="0"/>
    <x v="7"/>
    <x v="7"/>
  </r>
  <r>
    <n v="164"/>
    <x v="0"/>
    <n v="623"/>
    <s v="Trailer"/>
    <x v="0"/>
    <x v="10"/>
    <x v="34"/>
    <x v="0"/>
    <x v="71"/>
    <s v="2022"/>
    <x v="3"/>
    <n v="109"/>
    <x v="4"/>
    <x v="0"/>
    <x v="4"/>
    <x v="4"/>
  </r>
  <r>
    <n v="165"/>
    <x v="5"/>
    <n v="514"/>
    <s v="Briford"/>
    <x v="0"/>
    <x v="10"/>
    <x v="28"/>
    <x v="0"/>
    <x v="5"/>
    <s v="2021"/>
    <x v="1"/>
    <n v="103"/>
    <x v="9"/>
    <x v="0"/>
    <x v="9"/>
    <x v="9"/>
  </r>
  <r>
    <n v="166"/>
    <x v="5"/>
    <n v="514"/>
    <s v="Briford"/>
    <x v="0"/>
    <x v="10"/>
    <x v="28"/>
    <x v="0"/>
    <x v="95"/>
    <s v="2021"/>
    <x v="1"/>
    <n v="102"/>
    <x v="0"/>
    <x v="0"/>
    <x v="0"/>
    <x v="0"/>
  </r>
  <r>
    <n v="167"/>
    <x v="6"/>
    <n v="525"/>
    <s v="Classic"/>
    <x v="0"/>
    <x v="34"/>
    <x v="115"/>
    <x v="7"/>
    <x v="61"/>
    <s v="2022"/>
    <x v="5"/>
    <n v="104"/>
    <x v="8"/>
    <x v="0"/>
    <x v="8"/>
    <x v="8"/>
  </r>
  <r>
    <n v="168"/>
    <x v="5"/>
    <n v="623"/>
    <s v="Trailer"/>
    <x v="0"/>
    <x v="10"/>
    <x v="116"/>
    <x v="3"/>
    <x v="68"/>
    <s v="2022"/>
    <x v="5"/>
    <n v="107"/>
    <x v="11"/>
    <x v="0"/>
    <x v="11"/>
    <x v="11"/>
  </r>
  <r>
    <n v="169"/>
    <x v="0"/>
    <n v="623"/>
    <s v="Trailer"/>
    <x v="0"/>
    <x v="10"/>
    <x v="117"/>
    <x v="0"/>
    <x v="101"/>
    <s v="2022"/>
    <x v="3"/>
    <n v="103"/>
    <x v="9"/>
    <x v="0"/>
    <x v="9"/>
    <x v="9"/>
  </r>
  <r>
    <n v="170"/>
    <x v="11"/>
    <n v="565"/>
    <s v="KTM"/>
    <x v="0"/>
    <x v="4"/>
    <x v="118"/>
    <x v="9"/>
    <x v="18"/>
    <s v="2021"/>
    <x v="0"/>
    <n v="114"/>
    <x v="3"/>
    <x v="0"/>
    <x v="3"/>
    <x v="3"/>
  </r>
  <r>
    <n v="171"/>
    <x v="0"/>
    <n v="623"/>
    <s v="Trailer"/>
    <x v="0"/>
    <x v="35"/>
    <x v="67"/>
    <x v="0"/>
    <x v="102"/>
    <s v="2022"/>
    <x v="5"/>
    <n v="114"/>
    <x v="3"/>
    <x v="0"/>
    <x v="3"/>
    <x v="3"/>
  </r>
  <r>
    <n v="172"/>
    <x v="0"/>
    <n v="623"/>
    <s v="Trailer"/>
    <x v="0"/>
    <x v="29"/>
    <x v="119"/>
    <x v="0"/>
    <x v="52"/>
    <s v="2022"/>
    <x v="5"/>
    <n v="115"/>
    <x v="5"/>
    <x v="0"/>
    <x v="5"/>
    <x v="5"/>
  </r>
  <r>
    <n v="173"/>
    <x v="0"/>
    <n v="623"/>
    <s v="Trailer"/>
    <x v="0"/>
    <x v="12"/>
    <x v="20"/>
    <x v="0"/>
    <x v="103"/>
    <s v="2021"/>
    <x v="1"/>
    <n v="107"/>
    <x v="11"/>
    <x v="0"/>
    <x v="11"/>
    <x v="11"/>
  </r>
  <r>
    <n v="174"/>
    <x v="1"/>
    <n v="623"/>
    <s v="Trailer"/>
    <x v="0"/>
    <x v="36"/>
    <x v="7"/>
    <x v="0"/>
    <x v="104"/>
    <s v="2021"/>
    <x v="1"/>
    <n v="102"/>
    <x v="0"/>
    <x v="0"/>
    <x v="0"/>
    <x v="0"/>
  </r>
  <r>
    <n v="175"/>
    <x v="5"/>
    <n v="623"/>
    <s v="Trailer"/>
    <x v="0"/>
    <x v="29"/>
    <x v="120"/>
    <x v="0"/>
    <x v="105"/>
    <s v="2021"/>
    <x v="4"/>
    <n v="102"/>
    <x v="0"/>
    <x v="0"/>
    <x v="0"/>
    <x v="0"/>
  </r>
  <r>
    <n v="176"/>
    <x v="0"/>
    <n v="562"/>
    <s v="Kea"/>
    <x v="0"/>
    <x v="29"/>
    <x v="121"/>
    <x v="0"/>
    <x v="89"/>
    <s v="2022"/>
    <x v="6"/>
    <n v="104"/>
    <x v="8"/>
    <x v="0"/>
    <x v="8"/>
    <x v="8"/>
  </r>
  <r>
    <n v="177"/>
    <x v="0"/>
    <n v="562"/>
    <s v="Kea"/>
    <x v="0"/>
    <x v="29"/>
    <x v="122"/>
    <x v="0"/>
    <x v="83"/>
    <s v="2022"/>
    <x v="5"/>
    <n v="103"/>
    <x v="9"/>
    <x v="0"/>
    <x v="9"/>
    <x v="9"/>
  </r>
  <r>
    <n v="178"/>
    <x v="1"/>
    <n v="623"/>
    <s v="Trailer"/>
    <x v="0"/>
    <x v="29"/>
    <x v="56"/>
    <x v="0"/>
    <x v="106"/>
    <s v="2022"/>
    <x v="2"/>
    <n v="102"/>
    <x v="0"/>
    <x v="0"/>
    <x v="0"/>
    <x v="0"/>
  </r>
  <r>
    <n v="179"/>
    <x v="5"/>
    <n v="562"/>
    <s v="Kea"/>
    <x v="0"/>
    <x v="29"/>
    <x v="123"/>
    <x v="0"/>
    <x v="107"/>
    <s v="2021"/>
    <x v="0"/>
    <n v="103"/>
    <x v="9"/>
    <x v="0"/>
    <x v="9"/>
    <x v="9"/>
  </r>
  <r>
    <n v="180"/>
    <x v="4"/>
    <n v="629"/>
    <s v="Vespa"/>
    <x v="0"/>
    <x v="37"/>
    <x v="124"/>
    <x v="10"/>
    <x v="43"/>
    <s v="2021"/>
    <x v="1"/>
    <n v="115"/>
    <x v="5"/>
    <x v="0"/>
    <x v="5"/>
    <x v="5"/>
  </r>
  <r>
    <n v="181"/>
    <x v="0"/>
    <n v="514"/>
    <s v="Briford"/>
    <x v="0"/>
    <x v="29"/>
    <x v="125"/>
    <x v="0"/>
    <x v="108"/>
    <s v="2021"/>
    <x v="0"/>
    <n v="114"/>
    <x v="3"/>
    <x v="0"/>
    <x v="3"/>
    <x v="3"/>
  </r>
  <r>
    <n v="182"/>
    <x v="0"/>
    <n v="623"/>
    <s v="Trailer"/>
    <x v="0"/>
    <x v="29"/>
    <x v="126"/>
    <x v="0"/>
    <x v="20"/>
    <s v="2021"/>
    <x v="0"/>
    <n v="104"/>
    <x v="8"/>
    <x v="0"/>
    <x v="8"/>
    <x v="8"/>
  </r>
  <r>
    <n v="183"/>
    <x v="3"/>
    <n v="611"/>
    <s v="Suzuki"/>
    <x v="0"/>
    <x v="2"/>
    <x v="127"/>
    <x v="6"/>
    <x v="84"/>
    <s v="2021"/>
    <x v="4"/>
    <n v="114"/>
    <x v="3"/>
    <x v="0"/>
    <x v="3"/>
    <x v="3"/>
  </r>
  <r>
    <n v="184"/>
    <x v="0"/>
    <n v="599"/>
    <s v="Rhino"/>
    <x v="0"/>
    <x v="29"/>
    <x v="17"/>
    <x v="4"/>
    <x v="109"/>
    <s v="2021"/>
    <x v="4"/>
    <n v="101"/>
    <x v="7"/>
    <x v="0"/>
    <x v="7"/>
    <x v="7"/>
  </r>
  <r>
    <n v="185"/>
    <x v="0"/>
    <n v="549"/>
    <s v="Homebuilt"/>
    <x v="0"/>
    <x v="23"/>
    <x v="28"/>
    <x v="2"/>
    <x v="72"/>
    <s v="2022"/>
    <x v="5"/>
    <n v="109"/>
    <x v="4"/>
    <x v="0"/>
    <x v="4"/>
    <x v="4"/>
  </r>
  <r>
    <n v="186"/>
    <x v="0"/>
    <n v="623"/>
    <s v="Trailer"/>
    <x v="0"/>
    <x v="38"/>
    <x v="32"/>
    <x v="4"/>
    <x v="92"/>
    <s v="2022"/>
    <x v="2"/>
    <n v="102"/>
    <x v="0"/>
    <x v="0"/>
    <x v="0"/>
    <x v="0"/>
  </r>
  <r>
    <n v="187"/>
    <x v="0"/>
    <n v="623"/>
    <s v="Trailer"/>
    <x v="0"/>
    <x v="29"/>
    <x v="34"/>
    <x v="0"/>
    <x v="55"/>
    <s v="2022"/>
    <x v="2"/>
    <n v="106"/>
    <x v="2"/>
    <x v="0"/>
    <x v="2"/>
    <x v="2"/>
  </r>
  <r>
    <n v="188"/>
    <x v="1"/>
    <n v="513"/>
    <s v="Bricon"/>
    <x v="0"/>
    <x v="29"/>
    <x v="128"/>
    <x v="0"/>
    <x v="110"/>
    <s v="2021"/>
    <x v="1"/>
    <n v="102"/>
    <x v="0"/>
    <x v="0"/>
    <x v="0"/>
    <x v="0"/>
  </r>
  <r>
    <n v="189"/>
    <x v="0"/>
    <n v="623"/>
    <s v="Trailer"/>
    <x v="0"/>
    <x v="29"/>
    <x v="129"/>
    <x v="0"/>
    <x v="111"/>
    <s v="2022"/>
    <x v="5"/>
    <n v="114"/>
    <x v="3"/>
    <x v="0"/>
    <x v="3"/>
    <x v="3"/>
  </r>
  <r>
    <n v="190"/>
    <x v="0"/>
    <n v="623"/>
    <s v="Trailer"/>
    <x v="0"/>
    <x v="24"/>
    <x v="130"/>
    <x v="3"/>
    <x v="112"/>
    <s v="2021"/>
    <x v="4"/>
    <n v="114"/>
    <x v="3"/>
    <x v="0"/>
    <x v="3"/>
    <x v="3"/>
  </r>
  <r>
    <n v="191"/>
    <x v="0"/>
    <n v="623"/>
    <s v="Trailer"/>
    <x v="0"/>
    <x v="29"/>
    <x v="131"/>
    <x v="0"/>
    <x v="66"/>
    <s v="2022"/>
    <x v="3"/>
    <n v="106"/>
    <x v="2"/>
    <x v="0"/>
    <x v="2"/>
    <x v="2"/>
  </r>
  <r>
    <n v="192"/>
    <x v="0"/>
    <n v="562"/>
    <s v="Kea"/>
    <x v="0"/>
    <x v="29"/>
    <x v="132"/>
    <x v="0"/>
    <x v="59"/>
    <s v="2022"/>
    <x v="6"/>
    <n v="103"/>
    <x v="9"/>
    <x v="0"/>
    <x v="9"/>
    <x v="9"/>
  </r>
  <r>
    <n v="193"/>
    <x v="0"/>
    <n v="623"/>
    <s v="Trailer"/>
    <x v="0"/>
    <x v="29"/>
    <x v="75"/>
    <x v="0"/>
    <x v="26"/>
    <s v="2021"/>
    <x v="0"/>
    <n v="102"/>
    <x v="0"/>
    <x v="0"/>
    <x v="0"/>
    <x v="0"/>
  </r>
  <r>
    <n v="194"/>
    <x v="6"/>
    <n v="623"/>
    <s v="Trailer"/>
    <x v="0"/>
    <x v="19"/>
    <x v="133"/>
    <x v="3"/>
    <x v="43"/>
    <s v="2021"/>
    <x v="1"/>
    <n v="102"/>
    <x v="0"/>
    <x v="0"/>
    <x v="0"/>
    <x v="0"/>
  </r>
  <r>
    <n v="195"/>
    <x v="5"/>
    <n v="514"/>
    <s v="Briford"/>
    <x v="0"/>
    <x v="10"/>
    <x v="28"/>
    <x v="0"/>
    <x v="68"/>
    <s v="2022"/>
    <x v="5"/>
    <n v="102"/>
    <x v="0"/>
    <x v="0"/>
    <x v="0"/>
    <x v="0"/>
  </r>
  <r>
    <n v="196"/>
    <x v="0"/>
    <n v="623"/>
    <s v="Trailer"/>
    <x v="0"/>
    <x v="39"/>
    <x v="32"/>
    <x v="5"/>
    <x v="113"/>
    <s v="2021"/>
    <x v="1"/>
    <n v="114"/>
    <x v="3"/>
    <x v="0"/>
    <x v="3"/>
    <x v="3"/>
  </r>
  <r>
    <n v="197"/>
    <x v="5"/>
    <n v="623"/>
    <s v="Trailer"/>
    <x v="0"/>
    <x v="29"/>
    <x v="134"/>
    <x v="0"/>
    <x v="85"/>
    <s v="2022"/>
    <x v="5"/>
    <n v="111"/>
    <x v="10"/>
    <x v="0"/>
    <x v="10"/>
    <x v="10"/>
  </r>
  <r>
    <n v="198"/>
    <x v="0"/>
    <n v="623"/>
    <s v="Trailer"/>
    <x v="0"/>
    <x v="15"/>
    <x v="20"/>
    <x v="0"/>
    <x v="114"/>
    <s v="2022"/>
    <x v="2"/>
    <n v="102"/>
    <x v="0"/>
    <x v="0"/>
    <x v="0"/>
    <x v="0"/>
  </r>
  <r>
    <n v="199"/>
    <x v="0"/>
    <n v="623"/>
    <s v="Trailer"/>
    <x v="0"/>
    <x v="12"/>
    <x v="135"/>
    <x v="0"/>
    <x v="98"/>
    <s v="2022"/>
    <x v="2"/>
    <n v="106"/>
    <x v="2"/>
    <x v="0"/>
    <x v="2"/>
    <x v="2"/>
  </r>
  <r>
    <n v="200"/>
    <x v="0"/>
    <n v="623"/>
    <s v="Trailer"/>
    <x v="0"/>
    <x v="3"/>
    <x v="136"/>
    <x v="4"/>
    <x v="115"/>
    <s v="2021"/>
    <x v="4"/>
    <n v="115"/>
    <x v="5"/>
    <x v="0"/>
    <x v="5"/>
    <x v="5"/>
  </r>
  <r>
    <n v="201"/>
    <x v="5"/>
    <n v="623"/>
    <s v="Trailer"/>
    <x v="0"/>
    <x v="29"/>
    <x v="51"/>
    <x v="0"/>
    <x v="116"/>
    <s v="2022"/>
    <x v="3"/>
    <n v="101"/>
    <x v="7"/>
    <x v="0"/>
    <x v="7"/>
    <x v="7"/>
  </r>
  <r>
    <n v="202"/>
    <x v="0"/>
    <n v="623"/>
    <s v="Trailer"/>
    <x v="0"/>
    <x v="27"/>
    <x v="20"/>
    <x v="9"/>
    <x v="117"/>
    <s v="2021"/>
    <x v="4"/>
    <n v="104"/>
    <x v="8"/>
    <x v="0"/>
    <x v="8"/>
    <x v="8"/>
  </r>
  <r>
    <n v="203"/>
    <x v="3"/>
    <n v="625"/>
    <s v="Triumph"/>
    <x v="0"/>
    <x v="5"/>
    <x v="137"/>
    <x v="7"/>
    <x v="118"/>
    <s v="2022"/>
    <x v="2"/>
    <n v="108"/>
    <x v="6"/>
    <x v="0"/>
    <x v="6"/>
    <x v="6"/>
  </r>
  <r>
    <n v="204"/>
    <x v="0"/>
    <n v="623"/>
    <s v="Trailer"/>
    <x v="0"/>
    <x v="29"/>
    <x v="138"/>
    <x v="4"/>
    <x v="119"/>
    <s v="2021"/>
    <x v="0"/>
    <n v="106"/>
    <x v="2"/>
    <x v="0"/>
    <x v="2"/>
    <x v="2"/>
  </r>
  <r>
    <n v="205"/>
    <x v="0"/>
    <n v="623"/>
    <s v="Trailer"/>
    <x v="0"/>
    <x v="29"/>
    <x v="49"/>
    <x v="4"/>
    <x v="120"/>
    <s v="2021"/>
    <x v="1"/>
    <n v="114"/>
    <x v="3"/>
    <x v="0"/>
    <x v="3"/>
    <x v="3"/>
  </r>
  <r>
    <n v="206"/>
    <x v="3"/>
    <n v="611"/>
    <s v="Suzuki"/>
    <x v="0"/>
    <x v="2"/>
    <x v="139"/>
    <x v="1"/>
    <x v="59"/>
    <s v="2022"/>
    <x v="6"/>
    <n v="102"/>
    <x v="0"/>
    <x v="0"/>
    <x v="0"/>
    <x v="0"/>
  </r>
  <r>
    <n v="207"/>
    <x v="3"/>
    <n v="550"/>
    <s v="Honda"/>
    <x v="0"/>
    <x v="25"/>
    <x v="140"/>
    <x v="3"/>
    <x v="121"/>
    <s v="2022"/>
    <x v="5"/>
    <n v="109"/>
    <x v="4"/>
    <x v="0"/>
    <x v="4"/>
    <x v="4"/>
  </r>
  <r>
    <n v="208"/>
    <x v="0"/>
    <n v="623"/>
    <s v="Trailer"/>
    <x v="0"/>
    <x v="29"/>
    <x v="141"/>
    <x v="4"/>
    <x v="74"/>
    <s v="2022"/>
    <x v="2"/>
    <n v="111"/>
    <x v="10"/>
    <x v="0"/>
    <x v="10"/>
    <x v="10"/>
  </r>
  <r>
    <n v="209"/>
    <x v="0"/>
    <n v="623"/>
    <s v="Trailer"/>
    <x v="0"/>
    <x v="29"/>
    <x v="142"/>
    <x v="0"/>
    <x v="122"/>
    <s v="2022"/>
    <x v="5"/>
    <n v="107"/>
    <x v="11"/>
    <x v="0"/>
    <x v="11"/>
    <x v="11"/>
  </r>
  <r>
    <n v="210"/>
    <x v="0"/>
    <n v="623"/>
    <s v="Trailer"/>
    <x v="0"/>
    <x v="10"/>
    <x v="143"/>
    <x v="0"/>
    <x v="84"/>
    <s v="2021"/>
    <x v="4"/>
    <n v="102"/>
    <x v="0"/>
    <x v="0"/>
    <x v="0"/>
    <x v="0"/>
  </r>
  <r>
    <n v="211"/>
    <x v="0"/>
    <n v="623"/>
    <s v="Trailer"/>
    <x v="0"/>
    <x v="10"/>
    <x v="85"/>
    <x v="0"/>
    <x v="26"/>
    <s v="2021"/>
    <x v="0"/>
    <n v="102"/>
    <x v="0"/>
    <x v="0"/>
    <x v="0"/>
    <x v="0"/>
  </r>
  <r>
    <n v="212"/>
    <x v="0"/>
    <n v="623"/>
    <s v="Trailer"/>
    <x v="0"/>
    <x v="35"/>
    <x v="144"/>
    <x v="4"/>
    <x v="67"/>
    <s v="2022"/>
    <x v="5"/>
    <n v="109"/>
    <x v="4"/>
    <x v="0"/>
    <x v="4"/>
    <x v="4"/>
  </r>
  <r>
    <n v="213"/>
    <x v="6"/>
    <n v="504"/>
    <s v="Anglo"/>
    <x v="0"/>
    <x v="40"/>
    <x v="145"/>
    <x v="3"/>
    <x v="123"/>
    <s v="2021"/>
    <x v="1"/>
    <n v="102"/>
    <x v="0"/>
    <x v="0"/>
    <x v="0"/>
    <x v="0"/>
  </r>
  <r>
    <n v="214"/>
    <x v="5"/>
    <n v="597"/>
    <s v="Reid"/>
    <x v="0"/>
    <x v="10"/>
    <x v="28"/>
    <x v="0"/>
    <x v="105"/>
    <s v="2021"/>
    <x v="4"/>
    <n v="102"/>
    <x v="0"/>
    <x v="0"/>
    <x v="0"/>
    <x v="0"/>
  </r>
  <r>
    <n v="215"/>
    <x v="0"/>
    <n v="572"/>
    <s v="Lochiel"/>
    <x v="0"/>
    <x v="10"/>
    <x v="17"/>
    <x v="0"/>
    <x v="63"/>
    <s v="2022"/>
    <x v="6"/>
    <n v="115"/>
    <x v="5"/>
    <x v="0"/>
    <x v="5"/>
    <x v="5"/>
  </r>
  <r>
    <n v="216"/>
    <x v="0"/>
    <n v="514"/>
    <s v="Briford"/>
    <x v="0"/>
    <x v="18"/>
    <x v="104"/>
    <x v="0"/>
    <x v="118"/>
    <s v="2022"/>
    <x v="2"/>
    <n v="102"/>
    <x v="0"/>
    <x v="0"/>
    <x v="0"/>
    <x v="0"/>
  </r>
  <r>
    <n v="217"/>
    <x v="5"/>
    <n v="623"/>
    <s v="Trailer"/>
    <x v="0"/>
    <x v="25"/>
    <x v="146"/>
    <x v="2"/>
    <x v="7"/>
    <s v="2022"/>
    <x v="2"/>
    <n v="103"/>
    <x v="9"/>
    <x v="0"/>
    <x v="9"/>
    <x v="9"/>
  </r>
  <r>
    <n v="218"/>
    <x v="0"/>
    <n v="616"/>
    <s v="Titan"/>
    <x v="0"/>
    <x v="10"/>
    <x v="147"/>
    <x v="0"/>
    <x v="124"/>
    <s v="2021"/>
    <x v="1"/>
    <n v="102"/>
    <x v="0"/>
    <x v="0"/>
    <x v="0"/>
    <x v="0"/>
  </r>
  <r>
    <n v="219"/>
    <x v="0"/>
    <n v="623"/>
    <s v="Trailer"/>
    <x v="0"/>
    <x v="8"/>
    <x v="10"/>
    <x v="4"/>
    <x v="73"/>
    <s v="2022"/>
    <x v="3"/>
    <n v="114"/>
    <x v="3"/>
    <x v="0"/>
    <x v="3"/>
    <x v="3"/>
  </r>
  <r>
    <n v="220"/>
    <x v="0"/>
    <n v="623"/>
    <s v="Trailer"/>
    <x v="0"/>
    <x v="35"/>
    <x v="39"/>
    <x v="0"/>
    <x v="20"/>
    <s v="2021"/>
    <x v="0"/>
    <n v="101"/>
    <x v="7"/>
    <x v="0"/>
    <x v="7"/>
    <x v="7"/>
  </r>
  <r>
    <n v="221"/>
    <x v="1"/>
    <n v="623"/>
    <s v="Trailer"/>
    <x v="0"/>
    <x v="9"/>
    <x v="148"/>
    <x v="1"/>
    <x v="103"/>
    <s v="2021"/>
    <x v="1"/>
    <n v="103"/>
    <x v="9"/>
    <x v="0"/>
    <x v="9"/>
    <x v="9"/>
  </r>
  <r>
    <n v="222"/>
    <x v="0"/>
    <n v="623"/>
    <s v="Trailer"/>
    <x v="0"/>
    <x v="35"/>
    <x v="38"/>
    <x v="0"/>
    <x v="54"/>
    <s v="2022"/>
    <x v="6"/>
    <n v="106"/>
    <x v="2"/>
    <x v="0"/>
    <x v="2"/>
    <x v="2"/>
  </r>
  <r>
    <n v="223"/>
    <x v="5"/>
    <n v="623"/>
    <s v="Trailer"/>
    <x v="0"/>
    <x v="35"/>
    <x v="149"/>
    <x v="3"/>
    <x v="34"/>
    <s v="2022"/>
    <x v="3"/>
    <n v="104"/>
    <x v="8"/>
    <x v="0"/>
    <x v="8"/>
    <x v="8"/>
  </r>
  <r>
    <n v="224"/>
    <x v="0"/>
    <n v="572"/>
    <s v="Lochiel"/>
    <x v="0"/>
    <x v="35"/>
    <x v="150"/>
    <x v="0"/>
    <x v="24"/>
    <s v="2022"/>
    <x v="2"/>
    <n v="115"/>
    <x v="5"/>
    <x v="0"/>
    <x v="5"/>
    <x v="5"/>
  </r>
  <r>
    <n v="225"/>
    <x v="0"/>
    <n v="623"/>
    <s v="Trailer"/>
    <x v="0"/>
    <x v="29"/>
    <x v="10"/>
    <x v="0"/>
    <x v="125"/>
    <s v="2022"/>
    <x v="3"/>
    <n v="108"/>
    <x v="6"/>
    <x v="0"/>
    <x v="6"/>
    <x v="6"/>
  </r>
  <r>
    <n v="226"/>
    <x v="0"/>
    <n v="623"/>
    <s v="Trailer"/>
    <x v="0"/>
    <x v="29"/>
    <x v="151"/>
    <x v="0"/>
    <x v="126"/>
    <s v="2022"/>
    <x v="3"/>
    <n v="114"/>
    <x v="3"/>
    <x v="0"/>
    <x v="3"/>
    <x v="3"/>
  </r>
  <r>
    <n v="227"/>
    <x v="3"/>
    <n v="611"/>
    <s v="Suzuki"/>
    <x v="0"/>
    <x v="6"/>
    <x v="152"/>
    <x v="4"/>
    <x v="127"/>
    <s v="2021"/>
    <x v="1"/>
    <n v="102"/>
    <x v="0"/>
    <x v="0"/>
    <x v="0"/>
    <x v="0"/>
  </r>
  <r>
    <n v="228"/>
    <x v="0"/>
    <n v="549"/>
    <s v="Homebuilt"/>
    <x v="0"/>
    <x v="23"/>
    <x v="28"/>
    <x v="4"/>
    <x v="118"/>
    <s v="2022"/>
    <x v="2"/>
    <n v="114"/>
    <x v="3"/>
    <x v="0"/>
    <x v="3"/>
    <x v="3"/>
  </r>
  <r>
    <n v="229"/>
    <x v="6"/>
    <n v="525"/>
    <s v="Classic"/>
    <x v="0"/>
    <x v="39"/>
    <x v="153"/>
    <x v="2"/>
    <x v="101"/>
    <s v="2022"/>
    <x v="3"/>
    <n v="108"/>
    <x v="6"/>
    <x v="0"/>
    <x v="6"/>
    <x v="6"/>
  </r>
  <r>
    <n v="230"/>
    <x v="5"/>
    <n v="623"/>
    <s v="Trailer"/>
    <x v="0"/>
    <x v="40"/>
    <x v="20"/>
    <x v="0"/>
    <x v="128"/>
    <s v="2022"/>
    <x v="3"/>
    <n v="108"/>
    <x v="6"/>
    <x v="0"/>
    <x v="6"/>
    <x v="6"/>
  </r>
  <r>
    <n v="231"/>
    <x v="0"/>
    <n v="549"/>
    <s v="Homebuilt"/>
    <x v="0"/>
    <x v="41"/>
    <x v="28"/>
    <x v="7"/>
    <x v="47"/>
    <s v="2022"/>
    <x v="5"/>
    <n v="115"/>
    <x v="5"/>
    <x v="0"/>
    <x v="5"/>
    <x v="5"/>
  </r>
  <r>
    <n v="232"/>
    <x v="0"/>
    <n v="616"/>
    <s v="Titan"/>
    <x v="0"/>
    <x v="29"/>
    <x v="17"/>
    <x v="0"/>
    <x v="129"/>
    <s v="2022"/>
    <x v="5"/>
    <n v="102"/>
    <x v="0"/>
    <x v="0"/>
    <x v="0"/>
    <x v="0"/>
  </r>
  <r>
    <n v="233"/>
    <x v="0"/>
    <n v="623"/>
    <s v="Trailer"/>
    <x v="0"/>
    <x v="29"/>
    <x v="32"/>
    <x v="0"/>
    <x v="65"/>
    <s v="2021"/>
    <x v="1"/>
    <n v="108"/>
    <x v="6"/>
    <x v="0"/>
    <x v="6"/>
    <x v="6"/>
  </r>
  <r>
    <n v="234"/>
    <x v="4"/>
    <n v="594"/>
    <s v="Piaggio"/>
    <x v="0"/>
    <x v="12"/>
    <x v="154"/>
    <x v="2"/>
    <x v="130"/>
    <s v="2021"/>
    <x v="0"/>
    <n v="102"/>
    <x v="0"/>
    <x v="0"/>
    <x v="0"/>
    <x v="0"/>
  </r>
  <r>
    <n v="235"/>
    <x v="3"/>
    <n v="611"/>
    <s v="Suzuki"/>
    <x v="0"/>
    <x v="13"/>
    <x v="155"/>
    <x v="0"/>
    <x v="75"/>
    <s v="2021"/>
    <x v="1"/>
    <n v="104"/>
    <x v="8"/>
    <x v="0"/>
    <x v="8"/>
    <x v="8"/>
  </r>
  <r>
    <n v="236"/>
    <x v="3"/>
    <n v="611"/>
    <s v="Suzuki"/>
    <x v="0"/>
    <x v="42"/>
    <x v="156"/>
    <x v="1"/>
    <x v="131"/>
    <s v="2022"/>
    <x v="5"/>
    <n v="102"/>
    <x v="0"/>
    <x v="0"/>
    <x v="0"/>
    <x v="0"/>
  </r>
  <r>
    <n v="237"/>
    <x v="0"/>
    <n v="623"/>
    <s v="Trailer"/>
    <x v="0"/>
    <x v="8"/>
    <x v="17"/>
    <x v="4"/>
    <x v="132"/>
    <s v="2021"/>
    <x v="1"/>
    <n v="102"/>
    <x v="0"/>
    <x v="0"/>
    <x v="0"/>
    <x v="0"/>
  </r>
  <r>
    <n v="238"/>
    <x v="0"/>
    <n v="514"/>
    <s v="Briford"/>
    <x v="0"/>
    <x v="29"/>
    <x v="157"/>
    <x v="0"/>
    <x v="133"/>
    <s v="2022"/>
    <x v="3"/>
    <n v="114"/>
    <x v="3"/>
    <x v="0"/>
    <x v="3"/>
    <x v="3"/>
  </r>
  <r>
    <n v="239"/>
    <x v="0"/>
    <n v="623"/>
    <s v="Trailer"/>
    <x v="0"/>
    <x v="35"/>
    <x v="93"/>
    <x v="0"/>
    <x v="115"/>
    <s v="2021"/>
    <x v="4"/>
    <n v="102"/>
    <x v="0"/>
    <x v="0"/>
    <x v="0"/>
    <x v="0"/>
  </r>
  <r>
    <n v="240"/>
    <x v="0"/>
    <n v="623"/>
    <s v="Trailer"/>
    <x v="0"/>
    <x v="29"/>
    <x v="38"/>
    <x v="0"/>
    <x v="92"/>
    <s v="2022"/>
    <x v="2"/>
    <n v="114"/>
    <x v="3"/>
    <x v="0"/>
    <x v="3"/>
    <x v="3"/>
  </r>
  <r>
    <n v="241"/>
    <x v="3"/>
    <n v="611"/>
    <s v="Suzuki"/>
    <x v="0"/>
    <x v="6"/>
    <x v="156"/>
    <x v="1"/>
    <x v="34"/>
    <s v="2022"/>
    <x v="3"/>
    <n v="102"/>
    <x v="0"/>
    <x v="0"/>
    <x v="0"/>
    <x v="0"/>
  </r>
  <r>
    <n v="242"/>
    <x v="0"/>
    <n v="549"/>
    <s v="Homebuilt"/>
    <x v="0"/>
    <x v="27"/>
    <x v="158"/>
    <x v="0"/>
    <x v="37"/>
    <s v="2022"/>
    <x v="5"/>
    <n v="107"/>
    <x v="11"/>
    <x v="0"/>
    <x v="11"/>
    <x v="11"/>
  </r>
  <r>
    <n v="243"/>
    <x v="0"/>
    <n v="623"/>
    <s v="Trailer"/>
    <x v="0"/>
    <x v="3"/>
    <x v="17"/>
    <x v="0"/>
    <x v="71"/>
    <s v="2022"/>
    <x v="3"/>
    <n v="108"/>
    <x v="6"/>
    <x v="0"/>
    <x v="6"/>
    <x v="6"/>
  </r>
  <r>
    <n v="244"/>
    <x v="1"/>
    <n v="623"/>
    <s v="Trailer"/>
    <x v="0"/>
    <x v="29"/>
    <x v="10"/>
    <x v="0"/>
    <x v="120"/>
    <s v="2021"/>
    <x v="1"/>
    <n v="102"/>
    <x v="0"/>
    <x v="0"/>
    <x v="0"/>
    <x v="0"/>
  </r>
  <r>
    <n v="245"/>
    <x v="1"/>
    <n v="623"/>
    <s v="Trailer"/>
    <x v="0"/>
    <x v="29"/>
    <x v="7"/>
    <x v="0"/>
    <x v="73"/>
    <s v="2022"/>
    <x v="3"/>
    <n v="101"/>
    <x v="7"/>
    <x v="0"/>
    <x v="7"/>
    <x v="7"/>
  </r>
  <r>
    <n v="246"/>
    <x v="0"/>
    <n v="623"/>
    <s v="Trailer"/>
    <x v="0"/>
    <x v="29"/>
    <x v="10"/>
    <x v="1"/>
    <x v="134"/>
    <s v="2021"/>
    <x v="0"/>
    <n v="106"/>
    <x v="2"/>
    <x v="0"/>
    <x v="2"/>
    <x v="2"/>
  </r>
  <r>
    <n v="247"/>
    <x v="0"/>
    <n v="516"/>
    <s v="Buffalo"/>
    <x v="0"/>
    <x v="29"/>
    <x v="159"/>
    <x v="0"/>
    <x v="60"/>
    <s v="2021"/>
    <x v="4"/>
    <n v="114"/>
    <x v="3"/>
    <x v="0"/>
    <x v="3"/>
    <x v="3"/>
  </r>
  <r>
    <n v="248"/>
    <x v="1"/>
    <n v="623"/>
    <s v="Trailer"/>
    <x v="0"/>
    <x v="29"/>
    <x v="7"/>
    <x v="0"/>
    <x v="23"/>
    <s v="2022"/>
    <x v="5"/>
    <n v="102"/>
    <x v="0"/>
    <x v="0"/>
    <x v="0"/>
    <x v="0"/>
  </r>
  <r>
    <n v="249"/>
    <x v="0"/>
    <n v="623"/>
    <s v="Trailer"/>
    <x v="0"/>
    <x v="29"/>
    <x v="160"/>
    <x v="0"/>
    <x v="53"/>
    <s v="2022"/>
    <x v="3"/>
    <n v="114"/>
    <x v="3"/>
    <x v="0"/>
    <x v="3"/>
    <x v="3"/>
  </r>
  <r>
    <n v="250"/>
    <x v="0"/>
    <n v="549"/>
    <s v="Homebuilt"/>
    <x v="0"/>
    <x v="29"/>
    <x v="17"/>
    <x v="1"/>
    <x v="51"/>
    <s v="2022"/>
    <x v="3"/>
    <n v="102"/>
    <x v="0"/>
    <x v="0"/>
    <x v="0"/>
    <x v="0"/>
  </r>
  <r>
    <n v="251"/>
    <x v="0"/>
    <n v="623"/>
    <s v="Trailer"/>
    <x v="0"/>
    <x v="43"/>
    <x v="10"/>
    <x v="3"/>
    <x v="135"/>
    <s v="2021"/>
    <x v="0"/>
    <n v="115"/>
    <x v="5"/>
    <x v="0"/>
    <x v="5"/>
    <x v="5"/>
  </r>
  <r>
    <n v="252"/>
    <x v="0"/>
    <n v="538"/>
    <s v="Factory Built"/>
    <x v="0"/>
    <x v="29"/>
    <x v="17"/>
    <x v="0"/>
    <x v="45"/>
    <s v="2022"/>
    <x v="5"/>
    <n v="109"/>
    <x v="4"/>
    <x v="0"/>
    <x v="4"/>
    <x v="4"/>
  </r>
  <r>
    <n v="253"/>
    <x v="5"/>
    <n v="623"/>
    <s v="Trailer"/>
    <x v="0"/>
    <x v="29"/>
    <x v="94"/>
    <x v="0"/>
    <x v="136"/>
    <s v="2021"/>
    <x v="4"/>
    <n v="104"/>
    <x v="8"/>
    <x v="0"/>
    <x v="8"/>
    <x v="8"/>
  </r>
  <r>
    <n v="254"/>
    <x v="0"/>
    <n v="623"/>
    <s v="Trailer"/>
    <x v="0"/>
    <x v="16"/>
    <x v="161"/>
    <x v="0"/>
    <x v="137"/>
    <s v="2021"/>
    <x v="0"/>
    <n v="111"/>
    <x v="10"/>
    <x v="0"/>
    <x v="10"/>
    <x v="10"/>
  </r>
  <r>
    <n v="255"/>
    <x v="0"/>
    <n v="623"/>
    <s v="Trailer"/>
    <x v="0"/>
    <x v="16"/>
    <x v="47"/>
    <x v="0"/>
    <x v="54"/>
    <s v="2022"/>
    <x v="6"/>
    <n v="108"/>
    <x v="6"/>
    <x v="0"/>
    <x v="6"/>
    <x v="6"/>
  </r>
  <r>
    <n v="256"/>
    <x v="1"/>
    <n v="623"/>
    <s v="Trailer"/>
    <x v="0"/>
    <x v="3"/>
    <x v="20"/>
    <x v="0"/>
    <x v="81"/>
    <s v="2022"/>
    <x v="5"/>
    <n v="101"/>
    <x v="7"/>
    <x v="0"/>
    <x v="7"/>
    <x v="7"/>
  </r>
  <r>
    <n v="257"/>
    <x v="0"/>
    <n v="623"/>
    <s v="Trailer"/>
    <x v="0"/>
    <x v="11"/>
    <x v="162"/>
    <x v="0"/>
    <x v="109"/>
    <s v="2021"/>
    <x v="4"/>
    <n v="108"/>
    <x v="6"/>
    <x v="0"/>
    <x v="6"/>
    <x v="6"/>
  </r>
  <r>
    <n v="258"/>
    <x v="0"/>
    <n v="616"/>
    <s v="Titan"/>
    <x v="0"/>
    <x v="29"/>
    <x v="17"/>
    <x v="0"/>
    <x v="138"/>
    <s v="2022"/>
    <x v="5"/>
    <n v="109"/>
    <x v="4"/>
    <x v="0"/>
    <x v="4"/>
    <x v="4"/>
  </r>
  <r>
    <n v="259"/>
    <x v="1"/>
    <n v="549"/>
    <s v="Homebuilt"/>
    <x v="0"/>
    <x v="29"/>
    <x v="56"/>
    <x v="0"/>
    <x v="91"/>
    <s v="2021"/>
    <x v="4"/>
    <n v="102"/>
    <x v="0"/>
    <x v="0"/>
    <x v="0"/>
    <x v="0"/>
  </r>
  <r>
    <n v="260"/>
    <x v="3"/>
    <n v="636"/>
    <s v="Yamaha"/>
    <x v="0"/>
    <x v="2"/>
    <x v="5"/>
    <x v="4"/>
    <x v="32"/>
    <s v="2022"/>
    <x v="2"/>
    <n v="102"/>
    <x v="0"/>
    <x v="0"/>
    <x v="0"/>
    <x v="0"/>
  </r>
  <r>
    <n v="261"/>
    <x v="0"/>
    <n v="538"/>
    <s v="Factory Built"/>
    <x v="0"/>
    <x v="29"/>
    <x v="163"/>
    <x v="0"/>
    <x v="131"/>
    <s v="2022"/>
    <x v="5"/>
    <n v="109"/>
    <x v="4"/>
    <x v="0"/>
    <x v="4"/>
    <x v="4"/>
  </r>
  <r>
    <n v="262"/>
    <x v="0"/>
    <n v="623"/>
    <s v="Trailer"/>
    <x v="0"/>
    <x v="35"/>
    <x v="67"/>
    <x v="0"/>
    <x v="55"/>
    <s v="2022"/>
    <x v="2"/>
    <n v="114"/>
    <x v="3"/>
    <x v="0"/>
    <x v="3"/>
    <x v="3"/>
  </r>
  <r>
    <n v="263"/>
    <x v="0"/>
    <n v="623"/>
    <s v="Trailer"/>
    <x v="0"/>
    <x v="35"/>
    <x v="164"/>
    <x v="0"/>
    <x v="139"/>
    <s v="2022"/>
    <x v="5"/>
    <n v="102"/>
    <x v="0"/>
    <x v="0"/>
    <x v="0"/>
    <x v="0"/>
  </r>
  <r>
    <n v="264"/>
    <x v="5"/>
    <n v="623"/>
    <s v="Trailer"/>
    <x v="0"/>
    <x v="35"/>
    <x v="165"/>
    <x v="0"/>
    <x v="91"/>
    <s v="2021"/>
    <x v="4"/>
    <n v="114"/>
    <x v="3"/>
    <x v="0"/>
    <x v="3"/>
    <x v="3"/>
  </r>
  <r>
    <n v="265"/>
    <x v="6"/>
    <n v="630"/>
    <s v="Veteran"/>
    <x v="0"/>
    <x v="35"/>
    <x v="166"/>
    <x v="3"/>
    <x v="78"/>
    <s v="2022"/>
    <x v="5"/>
    <n v="103"/>
    <x v="9"/>
    <x v="0"/>
    <x v="9"/>
    <x v="9"/>
  </r>
  <r>
    <n v="266"/>
    <x v="0"/>
    <n v="616"/>
    <s v="Titan"/>
    <x v="0"/>
    <x v="35"/>
    <x v="167"/>
    <x v="0"/>
    <x v="58"/>
    <s v="2022"/>
    <x v="5"/>
    <n v="102"/>
    <x v="0"/>
    <x v="0"/>
    <x v="0"/>
    <x v="0"/>
  </r>
  <r>
    <n v="267"/>
    <x v="0"/>
    <n v="549"/>
    <s v="Homebuilt"/>
    <x v="0"/>
    <x v="35"/>
    <x v="168"/>
    <x v="0"/>
    <x v="43"/>
    <s v="2021"/>
    <x v="1"/>
    <n v="114"/>
    <x v="3"/>
    <x v="0"/>
    <x v="3"/>
    <x v="3"/>
  </r>
  <r>
    <n v="268"/>
    <x v="0"/>
    <n v="549"/>
    <s v="Homebuilt"/>
    <x v="0"/>
    <x v="5"/>
    <x v="28"/>
    <x v="2"/>
    <x v="79"/>
    <s v="2022"/>
    <x v="5"/>
    <n v="114"/>
    <x v="3"/>
    <x v="0"/>
    <x v="3"/>
    <x v="3"/>
  </r>
  <r>
    <n v="269"/>
    <x v="0"/>
    <n v="623"/>
    <s v="Trailer"/>
    <x v="0"/>
    <x v="35"/>
    <x v="169"/>
    <x v="0"/>
    <x v="140"/>
    <s v="2021"/>
    <x v="1"/>
    <n v="103"/>
    <x v="9"/>
    <x v="0"/>
    <x v="9"/>
    <x v="9"/>
  </r>
  <r>
    <n v="270"/>
    <x v="5"/>
    <n v="514"/>
    <s v="Briford"/>
    <x v="0"/>
    <x v="35"/>
    <x v="28"/>
    <x v="0"/>
    <x v="43"/>
    <s v="2021"/>
    <x v="1"/>
    <n v="102"/>
    <x v="0"/>
    <x v="0"/>
    <x v="0"/>
    <x v="0"/>
  </r>
  <r>
    <n v="271"/>
    <x v="0"/>
    <n v="514"/>
    <s v="Briford"/>
    <x v="0"/>
    <x v="35"/>
    <x v="28"/>
    <x v="0"/>
    <x v="56"/>
    <s v="2022"/>
    <x v="3"/>
    <n v="114"/>
    <x v="3"/>
    <x v="0"/>
    <x v="3"/>
    <x v="3"/>
  </r>
  <r>
    <n v="272"/>
    <x v="5"/>
    <n v="623"/>
    <s v="Trailer"/>
    <x v="0"/>
    <x v="35"/>
    <x v="165"/>
    <x v="0"/>
    <x v="91"/>
    <s v="2021"/>
    <x v="4"/>
    <n v="102"/>
    <x v="0"/>
    <x v="0"/>
    <x v="0"/>
    <x v="0"/>
  </r>
  <r>
    <n v="273"/>
    <x v="0"/>
    <n v="549"/>
    <s v="Homebuilt"/>
    <x v="0"/>
    <x v="44"/>
    <x v="28"/>
    <x v="3"/>
    <x v="87"/>
    <s v="2022"/>
    <x v="3"/>
    <n v="114"/>
    <x v="3"/>
    <x v="0"/>
    <x v="3"/>
    <x v="3"/>
  </r>
  <r>
    <n v="274"/>
    <x v="5"/>
    <n v="623"/>
    <s v="Trailer"/>
    <x v="0"/>
    <x v="45"/>
    <x v="170"/>
    <x v="4"/>
    <x v="18"/>
    <s v="2021"/>
    <x v="0"/>
    <n v="102"/>
    <x v="0"/>
    <x v="0"/>
    <x v="0"/>
    <x v="0"/>
  </r>
  <r>
    <n v="275"/>
    <x v="5"/>
    <n v="527"/>
    <s v="Custombuilt"/>
    <x v="0"/>
    <x v="35"/>
    <x v="171"/>
    <x v="4"/>
    <x v="84"/>
    <s v="2021"/>
    <x v="4"/>
    <n v="102"/>
    <x v="0"/>
    <x v="0"/>
    <x v="0"/>
    <x v="0"/>
  </r>
  <r>
    <n v="276"/>
    <x v="0"/>
    <n v="623"/>
    <s v="Trailer"/>
    <x v="0"/>
    <x v="35"/>
    <x v="172"/>
    <x v="0"/>
    <x v="138"/>
    <s v="2022"/>
    <x v="5"/>
    <n v="103"/>
    <x v="9"/>
    <x v="0"/>
    <x v="9"/>
    <x v="9"/>
  </r>
  <r>
    <n v="277"/>
    <x v="5"/>
    <n v="514"/>
    <s v="Briford"/>
    <x v="0"/>
    <x v="35"/>
    <x v="28"/>
    <x v="0"/>
    <x v="18"/>
    <s v="2021"/>
    <x v="0"/>
    <n v="102"/>
    <x v="0"/>
    <x v="0"/>
    <x v="0"/>
    <x v="0"/>
  </r>
  <r>
    <n v="278"/>
    <x v="0"/>
    <n v="623"/>
    <s v="Trailer"/>
    <x v="0"/>
    <x v="35"/>
    <x v="173"/>
    <x v="0"/>
    <x v="33"/>
    <s v="2022"/>
    <x v="2"/>
    <n v="102"/>
    <x v="0"/>
    <x v="0"/>
    <x v="0"/>
    <x v="0"/>
  </r>
  <r>
    <n v="279"/>
    <x v="0"/>
    <n v="514"/>
    <s v="Briford"/>
    <x v="0"/>
    <x v="35"/>
    <x v="174"/>
    <x v="4"/>
    <x v="123"/>
    <s v="2021"/>
    <x v="1"/>
    <n v="102"/>
    <x v="0"/>
    <x v="0"/>
    <x v="0"/>
    <x v="0"/>
  </r>
  <r>
    <n v="280"/>
    <x v="0"/>
    <n v="623"/>
    <s v="Trailer"/>
    <x v="0"/>
    <x v="35"/>
    <x v="67"/>
    <x v="0"/>
    <x v="141"/>
    <s v="2022"/>
    <x v="3"/>
    <n v="114"/>
    <x v="3"/>
    <x v="0"/>
    <x v="3"/>
    <x v="3"/>
  </r>
  <r>
    <n v="281"/>
    <x v="8"/>
    <n v="576"/>
    <s v="Mazda"/>
    <x v="0"/>
    <x v="46"/>
    <x v="175"/>
    <x v="2"/>
    <x v="74"/>
    <s v="2022"/>
    <x v="2"/>
    <n v="103"/>
    <x v="9"/>
    <x v="0"/>
    <x v="9"/>
    <x v="9"/>
  </r>
  <r>
    <n v="282"/>
    <x v="0"/>
    <n v="623"/>
    <s v="Trailer"/>
    <x v="0"/>
    <x v="35"/>
    <x v="75"/>
    <x v="0"/>
    <x v="26"/>
    <s v="2021"/>
    <x v="0"/>
    <n v="102"/>
    <x v="0"/>
    <x v="0"/>
    <x v="0"/>
    <x v="0"/>
  </r>
  <r>
    <n v="283"/>
    <x v="5"/>
    <n v="514"/>
    <s v="Briford"/>
    <x v="0"/>
    <x v="35"/>
    <x v="28"/>
    <x v="0"/>
    <x v="142"/>
    <s v="2021"/>
    <x v="0"/>
    <n v="102"/>
    <x v="0"/>
    <x v="0"/>
    <x v="0"/>
    <x v="0"/>
  </r>
  <r>
    <n v="284"/>
    <x v="5"/>
    <n v="514"/>
    <s v="Briford"/>
    <x v="0"/>
    <x v="35"/>
    <x v="108"/>
    <x v="0"/>
    <x v="68"/>
    <s v="2022"/>
    <x v="5"/>
    <n v="104"/>
    <x v="8"/>
    <x v="0"/>
    <x v="8"/>
    <x v="8"/>
  </r>
  <r>
    <n v="285"/>
    <x v="5"/>
    <n v="514"/>
    <s v="Briford"/>
    <x v="0"/>
    <x v="35"/>
    <x v="108"/>
    <x v="0"/>
    <x v="34"/>
    <s v="2022"/>
    <x v="3"/>
    <n v="103"/>
    <x v="9"/>
    <x v="0"/>
    <x v="9"/>
    <x v="9"/>
  </r>
  <r>
    <n v="286"/>
    <x v="1"/>
    <n v="623"/>
    <s v="Trailer"/>
    <x v="0"/>
    <x v="35"/>
    <x v="176"/>
    <x v="0"/>
    <x v="76"/>
    <s v="2022"/>
    <x v="3"/>
    <n v="102"/>
    <x v="0"/>
    <x v="0"/>
    <x v="0"/>
    <x v="0"/>
  </r>
  <r>
    <n v="287"/>
    <x v="6"/>
    <n v="519"/>
    <s v="Caravan"/>
    <x v="0"/>
    <x v="6"/>
    <x v="177"/>
    <x v="3"/>
    <x v="52"/>
    <s v="2022"/>
    <x v="5"/>
    <n v="109"/>
    <x v="4"/>
    <x v="0"/>
    <x v="4"/>
    <x v="4"/>
  </r>
  <r>
    <n v="288"/>
    <x v="0"/>
    <n v="623"/>
    <s v="Trailer"/>
    <x v="0"/>
    <x v="35"/>
    <x v="85"/>
    <x v="0"/>
    <x v="112"/>
    <s v="2021"/>
    <x v="4"/>
    <n v="102"/>
    <x v="0"/>
    <x v="0"/>
    <x v="0"/>
    <x v="0"/>
  </r>
  <r>
    <n v="289"/>
    <x v="0"/>
    <n v="623"/>
    <s v="Trailer"/>
    <x v="0"/>
    <x v="35"/>
    <x v="75"/>
    <x v="0"/>
    <x v="109"/>
    <s v="2021"/>
    <x v="4"/>
    <n v="104"/>
    <x v="8"/>
    <x v="0"/>
    <x v="8"/>
    <x v="8"/>
  </r>
  <r>
    <n v="290"/>
    <x v="1"/>
    <n v="527"/>
    <s v="Custombuilt"/>
    <x v="0"/>
    <x v="35"/>
    <x v="178"/>
    <x v="4"/>
    <x v="41"/>
    <s v="2021"/>
    <x v="4"/>
    <n v="114"/>
    <x v="3"/>
    <x v="0"/>
    <x v="3"/>
    <x v="3"/>
  </r>
  <r>
    <n v="291"/>
    <x v="5"/>
    <n v="623"/>
    <s v="Trailer"/>
    <x v="0"/>
    <x v="47"/>
    <x v="179"/>
    <x v="2"/>
    <x v="18"/>
    <s v="2021"/>
    <x v="0"/>
    <n v="114"/>
    <x v="3"/>
    <x v="0"/>
    <x v="3"/>
    <x v="3"/>
  </r>
  <r>
    <n v="292"/>
    <x v="0"/>
    <n v="514"/>
    <s v="Briford"/>
    <x v="0"/>
    <x v="35"/>
    <x v="104"/>
    <x v="0"/>
    <x v="143"/>
    <s v="2021"/>
    <x v="0"/>
    <n v="102"/>
    <x v="0"/>
    <x v="0"/>
    <x v="0"/>
    <x v="0"/>
  </r>
  <r>
    <n v="293"/>
    <x v="3"/>
    <n v="611"/>
    <s v="Suzuki"/>
    <x v="0"/>
    <x v="2"/>
    <x v="180"/>
    <x v="2"/>
    <x v="50"/>
    <s v="2022"/>
    <x v="5"/>
    <n v="102"/>
    <x v="0"/>
    <x v="0"/>
    <x v="0"/>
    <x v="0"/>
  </r>
  <r>
    <n v="294"/>
    <x v="0"/>
    <n v="514"/>
    <s v="Briford"/>
    <x v="0"/>
    <x v="29"/>
    <x v="181"/>
    <x v="0"/>
    <x v="92"/>
    <s v="2022"/>
    <x v="2"/>
    <n v="114"/>
    <x v="3"/>
    <x v="0"/>
    <x v="3"/>
    <x v="3"/>
  </r>
  <r>
    <n v="295"/>
    <x v="1"/>
    <n v="635"/>
    <s v="Voyager"/>
    <x v="0"/>
    <x v="12"/>
    <x v="182"/>
    <x v="0"/>
    <x v="30"/>
    <s v="2022"/>
    <x v="3"/>
    <n v="104"/>
    <x v="8"/>
    <x v="0"/>
    <x v="8"/>
    <x v="8"/>
  </r>
  <r>
    <n v="296"/>
    <x v="1"/>
    <n v="623"/>
    <s v="Trailer"/>
    <x v="0"/>
    <x v="9"/>
    <x v="183"/>
    <x v="0"/>
    <x v="96"/>
    <s v="2021"/>
    <x v="1"/>
    <n v="102"/>
    <x v="0"/>
    <x v="0"/>
    <x v="0"/>
    <x v="0"/>
  </r>
  <r>
    <n v="297"/>
    <x v="1"/>
    <n v="623"/>
    <s v="Trailer"/>
    <x v="0"/>
    <x v="29"/>
    <x v="184"/>
    <x v="4"/>
    <x v="102"/>
    <s v="2022"/>
    <x v="5"/>
    <n v="103"/>
    <x v="9"/>
    <x v="0"/>
    <x v="9"/>
    <x v="9"/>
  </r>
  <r>
    <n v="298"/>
    <x v="3"/>
    <n v="505"/>
    <s v="Aprilia"/>
    <x v="0"/>
    <x v="12"/>
    <x v="185"/>
    <x v="7"/>
    <x v="31"/>
    <s v="2022"/>
    <x v="6"/>
    <n v="115"/>
    <x v="5"/>
    <x v="0"/>
    <x v="5"/>
    <x v="5"/>
  </r>
  <r>
    <n v="299"/>
    <x v="4"/>
    <n v="636"/>
    <s v="Yamaha"/>
    <x v="0"/>
    <x v="6"/>
    <x v="186"/>
    <x v="2"/>
    <x v="144"/>
    <s v="2021"/>
    <x v="4"/>
    <n v="102"/>
    <x v="0"/>
    <x v="0"/>
    <x v="0"/>
    <x v="0"/>
  </r>
  <r>
    <n v="300"/>
    <x v="0"/>
    <n v="623"/>
    <s v="Trailer"/>
    <x v="0"/>
    <x v="29"/>
    <x v="187"/>
    <x v="5"/>
    <x v="114"/>
    <s v="2022"/>
    <x v="2"/>
    <n v="103"/>
    <x v="9"/>
    <x v="0"/>
    <x v="9"/>
    <x v="9"/>
  </r>
  <r>
    <n v="301"/>
    <x v="3"/>
    <n v="611"/>
    <s v="Suzuki"/>
    <x v="0"/>
    <x v="6"/>
    <x v="188"/>
    <x v="1"/>
    <x v="37"/>
    <s v="2022"/>
    <x v="5"/>
    <n v="101"/>
    <x v="7"/>
    <x v="0"/>
    <x v="7"/>
    <x v="7"/>
  </r>
  <r>
    <n v="302"/>
    <x v="0"/>
    <n v="562"/>
    <s v="Kea"/>
    <x v="0"/>
    <x v="4"/>
    <x v="189"/>
    <x v="0"/>
    <x v="113"/>
    <s v="2021"/>
    <x v="1"/>
    <n v="102"/>
    <x v="0"/>
    <x v="0"/>
    <x v="0"/>
    <x v="0"/>
  </r>
  <r>
    <n v="303"/>
    <x v="0"/>
    <n v="514"/>
    <s v="Briford"/>
    <x v="0"/>
    <x v="25"/>
    <x v="49"/>
    <x v="4"/>
    <x v="145"/>
    <s v="2022"/>
    <x v="2"/>
    <n v="114"/>
    <x v="3"/>
    <x v="0"/>
    <x v="3"/>
    <x v="3"/>
  </r>
  <r>
    <n v="304"/>
    <x v="3"/>
    <n v="611"/>
    <s v="Suzuki"/>
    <x v="0"/>
    <x v="18"/>
    <x v="190"/>
    <x v="9"/>
    <x v="85"/>
    <s v="2022"/>
    <x v="5"/>
    <n v="102"/>
    <x v="0"/>
    <x v="0"/>
    <x v="0"/>
    <x v="0"/>
  </r>
  <r>
    <n v="305"/>
    <x v="1"/>
    <n v="623"/>
    <s v="Trailer"/>
    <x v="0"/>
    <x v="4"/>
    <x v="191"/>
    <x v="0"/>
    <x v="142"/>
    <s v="2021"/>
    <x v="0"/>
    <n v="109"/>
    <x v="4"/>
    <x v="0"/>
    <x v="4"/>
    <x v="4"/>
  </r>
  <r>
    <n v="306"/>
    <x v="0"/>
    <n v="535"/>
    <s v="Domett"/>
    <x v="0"/>
    <x v="27"/>
    <x v="192"/>
    <x v="7"/>
    <x v="137"/>
    <s v="2021"/>
    <x v="0"/>
    <n v="102"/>
    <x v="0"/>
    <x v="0"/>
    <x v="0"/>
    <x v="0"/>
  </r>
  <r>
    <n v="307"/>
    <x v="1"/>
    <n v="623"/>
    <s v="Trailer"/>
    <x v="0"/>
    <x v="4"/>
    <x v="2"/>
    <x v="0"/>
    <x v="64"/>
    <s v="2022"/>
    <x v="3"/>
    <n v="102"/>
    <x v="0"/>
    <x v="0"/>
    <x v="0"/>
    <x v="0"/>
  </r>
  <r>
    <n v="308"/>
    <x v="6"/>
    <n v="508"/>
    <s v="Bailey"/>
    <x v="0"/>
    <x v="42"/>
    <x v="193"/>
    <x v="3"/>
    <x v="12"/>
    <s v="2021"/>
    <x v="1"/>
    <n v="102"/>
    <x v="0"/>
    <x v="0"/>
    <x v="0"/>
    <x v="0"/>
  </r>
  <r>
    <n v="309"/>
    <x v="1"/>
    <n v="623"/>
    <s v="Trailer"/>
    <x v="0"/>
    <x v="4"/>
    <x v="148"/>
    <x v="4"/>
    <x v="59"/>
    <s v="2022"/>
    <x v="6"/>
    <n v="101"/>
    <x v="7"/>
    <x v="0"/>
    <x v="7"/>
    <x v="7"/>
  </r>
  <r>
    <n v="310"/>
    <x v="3"/>
    <n v="561"/>
    <s v="Kawasaki"/>
    <x v="0"/>
    <x v="48"/>
    <x v="194"/>
    <x v="7"/>
    <x v="146"/>
    <s v="2021"/>
    <x v="0"/>
    <n v="101"/>
    <x v="7"/>
    <x v="0"/>
    <x v="7"/>
    <x v="7"/>
  </r>
  <r>
    <n v="311"/>
    <x v="1"/>
    <n v="623"/>
    <s v="Trailer"/>
    <x v="0"/>
    <x v="4"/>
    <x v="148"/>
    <x v="0"/>
    <x v="102"/>
    <s v="2022"/>
    <x v="5"/>
    <n v="103"/>
    <x v="9"/>
    <x v="0"/>
    <x v="9"/>
    <x v="9"/>
  </r>
  <r>
    <n v="312"/>
    <x v="0"/>
    <n v="623"/>
    <s v="Trailer"/>
    <x v="0"/>
    <x v="4"/>
    <x v="195"/>
    <x v="0"/>
    <x v="111"/>
    <s v="2022"/>
    <x v="5"/>
    <n v="114"/>
    <x v="3"/>
    <x v="0"/>
    <x v="3"/>
    <x v="3"/>
  </r>
  <r>
    <n v="313"/>
    <x v="0"/>
    <n v="549"/>
    <s v="Homebuilt"/>
    <x v="0"/>
    <x v="31"/>
    <x v="20"/>
    <x v="4"/>
    <x v="139"/>
    <s v="2022"/>
    <x v="5"/>
    <n v="103"/>
    <x v="9"/>
    <x v="0"/>
    <x v="9"/>
    <x v="9"/>
  </r>
  <r>
    <n v="314"/>
    <x v="1"/>
    <n v="623"/>
    <s v="Trailer"/>
    <x v="0"/>
    <x v="29"/>
    <x v="196"/>
    <x v="4"/>
    <x v="42"/>
    <s v="2022"/>
    <x v="3"/>
    <n v="102"/>
    <x v="0"/>
    <x v="0"/>
    <x v="0"/>
    <x v="0"/>
  </r>
  <r>
    <n v="315"/>
    <x v="1"/>
    <n v="527"/>
    <s v="Custombuilt"/>
    <x v="0"/>
    <x v="4"/>
    <x v="197"/>
    <x v="0"/>
    <x v="22"/>
    <s v="2021"/>
    <x v="4"/>
    <n v="102"/>
    <x v="0"/>
    <x v="0"/>
    <x v="0"/>
    <x v="0"/>
  </r>
  <r>
    <n v="316"/>
    <x v="3"/>
    <n v="554"/>
    <s v="Hyosung"/>
    <x v="0"/>
    <x v="19"/>
    <x v="198"/>
    <x v="7"/>
    <x v="67"/>
    <s v="2022"/>
    <x v="5"/>
    <n v="105"/>
    <x v="1"/>
    <x v="0"/>
    <x v="1"/>
    <x v="1"/>
  </r>
  <r>
    <n v="317"/>
    <x v="1"/>
    <n v="623"/>
    <s v="Trailer"/>
    <x v="0"/>
    <x v="4"/>
    <x v="32"/>
    <x v="4"/>
    <x v="4"/>
    <s v="2022"/>
    <x v="3"/>
    <n v="103"/>
    <x v="9"/>
    <x v="0"/>
    <x v="9"/>
    <x v="9"/>
  </r>
  <r>
    <n v="318"/>
    <x v="5"/>
    <n v="514"/>
    <s v="Briford"/>
    <x v="0"/>
    <x v="35"/>
    <x v="108"/>
    <x v="0"/>
    <x v="43"/>
    <s v="2021"/>
    <x v="1"/>
    <n v="102"/>
    <x v="0"/>
    <x v="0"/>
    <x v="0"/>
    <x v="0"/>
  </r>
  <r>
    <n v="319"/>
    <x v="6"/>
    <n v="519"/>
    <s v="Caravan"/>
    <x v="0"/>
    <x v="27"/>
    <x v="199"/>
    <x v="3"/>
    <x v="147"/>
    <s v="2022"/>
    <x v="2"/>
    <n v="104"/>
    <x v="8"/>
    <x v="0"/>
    <x v="8"/>
    <x v="8"/>
  </r>
  <r>
    <n v="320"/>
    <x v="0"/>
    <n v="623"/>
    <s v="Trailer"/>
    <x v="0"/>
    <x v="38"/>
    <x v="32"/>
    <x v="4"/>
    <x v="6"/>
    <s v="2021"/>
    <x v="0"/>
    <n v="106"/>
    <x v="2"/>
    <x v="0"/>
    <x v="2"/>
    <x v="2"/>
  </r>
  <r>
    <n v="321"/>
    <x v="0"/>
    <n v="623"/>
    <s v="Trailer"/>
    <x v="0"/>
    <x v="4"/>
    <x v="39"/>
    <x v="0"/>
    <x v="86"/>
    <s v="2022"/>
    <x v="2"/>
    <n v="102"/>
    <x v="0"/>
    <x v="0"/>
    <x v="0"/>
    <x v="0"/>
  </r>
  <r>
    <n v="322"/>
    <x v="0"/>
    <n v="623"/>
    <s v="Trailer"/>
    <x v="0"/>
    <x v="4"/>
    <x v="17"/>
    <x v="0"/>
    <x v="26"/>
    <s v="2021"/>
    <x v="0"/>
    <n v="108"/>
    <x v="6"/>
    <x v="0"/>
    <x v="6"/>
    <x v="6"/>
  </r>
  <r>
    <n v="323"/>
    <x v="0"/>
    <n v="623"/>
    <s v="Trailer"/>
    <x v="0"/>
    <x v="4"/>
    <x v="67"/>
    <x v="0"/>
    <x v="93"/>
    <s v="2021"/>
    <x v="1"/>
    <n v="114"/>
    <x v="3"/>
    <x v="0"/>
    <x v="3"/>
    <x v="3"/>
  </r>
  <r>
    <n v="324"/>
    <x v="0"/>
    <n v="623"/>
    <s v="Trailer"/>
    <x v="0"/>
    <x v="4"/>
    <x v="200"/>
    <x v="4"/>
    <x v="71"/>
    <s v="2022"/>
    <x v="3"/>
    <n v="102"/>
    <x v="0"/>
    <x v="0"/>
    <x v="0"/>
    <x v="0"/>
  </r>
  <r>
    <n v="325"/>
    <x v="1"/>
    <n v="623"/>
    <s v="Trailer"/>
    <x v="0"/>
    <x v="4"/>
    <x v="133"/>
    <x v="0"/>
    <x v="148"/>
    <s v="2021"/>
    <x v="0"/>
    <n v="102"/>
    <x v="0"/>
    <x v="0"/>
    <x v="0"/>
    <x v="0"/>
  </r>
  <r>
    <n v="326"/>
    <x v="0"/>
    <n v="623"/>
    <s v="Trailer"/>
    <x v="0"/>
    <x v="4"/>
    <x v="75"/>
    <x v="0"/>
    <x v="1"/>
    <s v="2021"/>
    <x v="1"/>
    <n v="108"/>
    <x v="6"/>
    <x v="0"/>
    <x v="6"/>
    <x v="6"/>
  </r>
  <r>
    <n v="327"/>
    <x v="6"/>
    <n v="526"/>
    <s v="Crusader"/>
    <x v="0"/>
    <x v="47"/>
    <x v="201"/>
    <x v="3"/>
    <x v="146"/>
    <s v="2021"/>
    <x v="0"/>
    <n v="114"/>
    <x v="3"/>
    <x v="0"/>
    <x v="3"/>
    <x v="3"/>
  </r>
  <r>
    <n v="328"/>
    <x v="3"/>
    <n v="611"/>
    <s v="Suzuki"/>
    <x v="0"/>
    <x v="18"/>
    <x v="202"/>
    <x v="7"/>
    <x v="42"/>
    <s v="2022"/>
    <x v="3"/>
    <n v="111"/>
    <x v="10"/>
    <x v="0"/>
    <x v="10"/>
    <x v="10"/>
  </r>
  <r>
    <n v="329"/>
    <x v="0"/>
    <n v="623"/>
    <s v="Trailer"/>
    <x v="0"/>
    <x v="24"/>
    <x v="17"/>
    <x v="4"/>
    <x v="82"/>
    <s v="2022"/>
    <x v="3"/>
    <n v="105"/>
    <x v="1"/>
    <x v="0"/>
    <x v="1"/>
    <x v="1"/>
  </r>
  <r>
    <n v="330"/>
    <x v="0"/>
    <n v="562"/>
    <s v="Kea"/>
    <x v="0"/>
    <x v="4"/>
    <x v="203"/>
    <x v="0"/>
    <x v="59"/>
    <s v="2022"/>
    <x v="6"/>
    <n v="104"/>
    <x v="8"/>
    <x v="0"/>
    <x v="8"/>
    <x v="8"/>
  </r>
  <r>
    <n v="331"/>
    <x v="3"/>
    <n v="611"/>
    <s v="Suzuki"/>
    <x v="0"/>
    <x v="2"/>
    <x v="204"/>
    <x v="1"/>
    <x v="49"/>
    <s v="2022"/>
    <x v="5"/>
    <n v="102"/>
    <x v="0"/>
    <x v="0"/>
    <x v="0"/>
    <x v="0"/>
  </r>
  <r>
    <n v="332"/>
    <x v="0"/>
    <n v="623"/>
    <s v="Trailer"/>
    <x v="0"/>
    <x v="36"/>
    <x v="17"/>
    <x v="0"/>
    <x v="39"/>
    <s v="2021"/>
    <x v="4"/>
    <n v="107"/>
    <x v="11"/>
    <x v="0"/>
    <x v="11"/>
    <x v="11"/>
  </r>
  <r>
    <n v="333"/>
    <x v="0"/>
    <n v="623"/>
    <s v="Trailer"/>
    <x v="0"/>
    <x v="4"/>
    <x v="205"/>
    <x v="4"/>
    <x v="15"/>
    <s v="2021"/>
    <x v="4"/>
    <n v="111"/>
    <x v="10"/>
    <x v="0"/>
    <x v="10"/>
    <x v="10"/>
  </r>
  <r>
    <n v="334"/>
    <x v="0"/>
    <n v="595"/>
    <s v="Pinto"/>
    <x v="0"/>
    <x v="36"/>
    <x v="206"/>
    <x v="0"/>
    <x v="149"/>
    <s v="2021"/>
    <x v="1"/>
    <n v="114"/>
    <x v="3"/>
    <x v="0"/>
    <x v="3"/>
    <x v="3"/>
  </r>
  <r>
    <n v="335"/>
    <x v="0"/>
    <n v="623"/>
    <s v="Trailer"/>
    <x v="0"/>
    <x v="35"/>
    <x v="39"/>
    <x v="0"/>
    <x v="102"/>
    <s v="2022"/>
    <x v="5"/>
    <n v="102"/>
    <x v="0"/>
    <x v="0"/>
    <x v="0"/>
    <x v="0"/>
  </r>
  <r>
    <n v="336"/>
    <x v="0"/>
    <n v="538"/>
    <s v="Factory Built"/>
    <x v="0"/>
    <x v="35"/>
    <x v="11"/>
    <x v="0"/>
    <x v="31"/>
    <s v="2022"/>
    <x v="6"/>
    <n v="109"/>
    <x v="4"/>
    <x v="0"/>
    <x v="4"/>
    <x v="4"/>
  </r>
  <r>
    <n v="337"/>
    <x v="0"/>
    <n v="616"/>
    <s v="Titan"/>
    <x v="0"/>
    <x v="35"/>
    <x v="205"/>
    <x v="0"/>
    <x v="39"/>
    <s v="2021"/>
    <x v="4"/>
    <n v="104"/>
    <x v="8"/>
    <x v="0"/>
    <x v="8"/>
    <x v="8"/>
  </r>
  <r>
    <n v="338"/>
    <x v="0"/>
    <n v="514"/>
    <s v="Briford"/>
    <x v="0"/>
    <x v="35"/>
    <x v="181"/>
    <x v="0"/>
    <x v="18"/>
    <s v="2021"/>
    <x v="0"/>
    <n v="114"/>
    <x v="3"/>
    <x v="0"/>
    <x v="3"/>
    <x v="3"/>
  </r>
  <r>
    <n v="339"/>
    <x v="0"/>
    <n v="549"/>
    <s v="Homebuilt"/>
    <x v="0"/>
    <x v="35"/>
    <x v="207"/>
    <x v="0"/>
    <x v="150"/>
    <s v="2022"/>
    <x v="5"/>
    <n v="102"/>
    <x v="0"/>
    <x v="0"/>
    <x v="0"/>
    <x v="0"/>
  </r>
  <r>
    <n v="340"/>
    <x v="1"/>
    <n v="597"/>
    <s v="Reid"/>
    <x v="0"/>
    <x v="35"/>
    <x v="28"/>
    <x v="0"/>
    <x v="93"/>
    <s v="2021"/>
    <x v="1"/>
    <n v="102"/>
    <x v="0"/>
    <x v="0"/>
    <x v="0"/>
    <x v="0"/>
  </r>
  <r>
    <n v="341"/>
    <x v="12"/>
    <n v="619"/>
    <s v="Toyota"/>
    <x v="0"/>
    <x v="3"/>
    <x v="208"/>
    <x v="3"/>
    <x v="91"/>
    <s v="2021"/>
    <x v="4"/>
    <n v="102"/>
    <x v="0"/>
    <x v="0"/>
    <x v="0"/>
    <x v="0"/>
  </r>
  <r>
    <n v="342"/>
    <x v="0"/>
    <n v="514"/>
    <s v="Briford"/>
    <x v="0"/>
    <x v="35"/>
    <x v="209"/>
    <x v="0"/>
    <x v="122"/>
    <s v="2022"/>
    <x v="5"/>
    <n v="109"/>
    <x v="4"/>
    <x v="0"/>
    <x v="4"/>
    <x v="4"/>
  </r>
  <r>
    <n v="343"/>
    <x v="5"/>
    <n v="623"/>
    <s v="Trailer"/>
    <x v="0"/>
    <x v="35"/>
    <x v="210"/>
    <x v="0"/>
    <x v="25"/>
    <s v="2022"/>
    <x v="2"/>
    <n v="102"/>
    <x v="0"/>
    <x v="0"/>
    <x v="0"/>
    <x v="0"/>
  </r>
  <r>
    <n v="344"/>
    <x v="5"/>
    <n v="623"/>
    <s v="Trailer"/>
    <x v="0"/>
    <x v="35"/>
    <x v="165"/>
    <x v="0"/>
    <x v="111"/>
    <s v="2022"/>
    <x v="5"/>
    <n v="104"/>
    <x v="8"/>
    <x v="0"/>
    <x v="8"/>
    <x v="8"/>
  </r>
  <r>
    <n v="345"/>
    <x v="0"/>
    <n v="623"/>
    <s v="Trailer"/>
    <x v="0"/>
    <x v="35"/>
    <x v="39"/>
    <x v="5"/>
    <x v="133"/>
    <s v="2022"/>
    <x v="3"/>
    <n v="101"/>
    <x v="7"/>
    <x v="0"/>
    <x v="7"/>
    <x v="7"/>
  </r>
  <r>
    <n v="346"/>
    <x v="0"/>
    <n v="623"/>
    <s v="Trailer"/>
    <x v="0"/>
    <x v="6"/>
    <x v="32"/>
    <x v="1"/>
    <x v="16"/>
    <s v="2021"/>
    <x v="4"/>
    <n v="103"/>
    <x v="9"/>
    <x v="0"/>
    <x v="9"/>
    <x v="9"/>
  </r>
  <r>
    <n v="347"/>
    <x v="0"/>
    <n v="623"/>
    <s v="Trailer"/>
    <x v="0"/>
    <x v="35"/>
    <x v="17"/>
    <x v="0"/>
    <x v="151"/>
    <s v="2022"/>
    <x v="5"/>
    <n v="114"/>
    <x v="3"/>
    <x v="0"/>
    <x v="3"/>
    <x v="3"/>
  </r>
  <r>
    <n v="348"/>
    <x v="6"/>
    <n v="519"/>
    <s v="Caravan"/>
    <x v="0"/>
    <x v="2"/>
    <x v="211"/>
    <x v="3"/>
    <x v="112"/>
    <s v="2021"/>
    <x v="4"/>
    <n v="102"/>
    <x v="0"/>
    <x v="0"/>
    <x v="0"/>
    <x v="0"/>
  </r>
  <r>
    <n v="349"/>
    <x v="0"/>
    <n v="623"/>
    <s v="Trailer"/>
    <x v="0"/>
    <x v="35"/>
    <x v="212"/>
    <x v="0"/>
    <x v="31"/>
    <s v="2022"/>
    <x v="6"/>
    <n v="114"/>
    <x v="3"/>
    <x v="0"/>
    <x v="3"/>
    <x v="3"/>
  </r>
  <r>
    <n v="350"/>
    <x v="0"/>
    <n v="623"/>
    <s v="Trailer"/>
    <x v="0"/>
    <x v="35"/>
    <x v="181"/>
    <x v="0"/>
    <x v="59"/>
    <s v="2022"/>
    <x v="6"/>
    <n v="114"/>
    <x v="3"/>
    <x v="0"/>
    <x v="3"/>
    <x v="3"/>
  </r>
  <r>
    <n v="351"/>
    <x v="0"/>
    <n v="514"/>
    <s v="Briford"/>
    <x v="0"/>
    <x v="35"/>
    <x v="9"/>
    <x v="0"/>
    <x v="131"/>
    <s v="2022"/>
    <x v="5"/>
    <n v="114"/>
    <x v="3"/>
    <x v="0"/>
    <x v="3"/>
    <x v="3"/>
  </r>
  <r>
    <n v="352"/>
    <x v="6"/>
    <n v="612"/>
    <s v="Swift"/>
    <x v="0"/>
    <x v="8"/>
    <x v="213"/>
    <x v="3"/>
    <x v="103"/>
    <s v="2021"/>
    <x v="1"/>
    <n v="106"/>
    <x v="2"/>
    <x v="0"/>
    <x v="2"/>
    <x v="2"/>
  </r>
  <r>
    <n v="353"/>
    <x v="0"/>
    <n v="623"/>
    <s v="Trailer"/>
    <x v="0"/>
    <x v="35"/>
    <x v="32"/>
    <x v="1"/>
    <x v="23"/>
    <s v="2022"/>
    <x v="5"/>
    <n v="109"/>
    <x v="4"/>
    <x v="0"/>
    <x v="4"/>
    <x v="4"/>
  </r>
  <r>
    <n v="354"/>
    <x v="0"/>
    <n v="616"/>
    <s v="Titan"/>
    <x v="0"/>
    <x v="35"/>
    <x v="214"/>
    <x v="0"/>
    <x v="152"/>
    <s v="2021"/>
    <x v="0"/>
    <n v="104"/>
    <x v="8"/>
    <x v="0"/>
    <x v="8"/>
    <x v="8"/>
  </r>
  <r>
    <n v="355"/>
    <x v="0"/>
    <n v="623"/>
    <s v="Trailer"/>
    <x v="0"/>
    <x v="49"/>
    <x v="20"/>
    <x v="4"/>
    <x v="132"/>
    <s v="2021"/>
    <x v="1"/>
    <n v="114"/>
    <x v="3"/>
    <x v="0"/>
    <x v="3"/>
    <x v="3"/>
  </r>
  <r>
    <n v="356"/>
    <x v="0"/>
    <n v="623"/>
    <s v="Trailer"/>
    <x v="0"/>
    <x v="4"/>
    <x v="34"/>
    <x v="0"/>
    <x v="32"/>
    <s v="2022"/>
    <x v="2"/>
    <n v="108"/>
    <x v="6"/>
    <x v="0"/>
    <x v="6"/>
    <x v="6"/>
  </r>
  <r>
    <n v="357"/>
    <x v="0"/>
    <n v="623"/>
    <s v="Trailer"/>
    <x v="0"/>
    <x v="4"/>
    <x v="215"/>
    <x v="0"/>
    <x v="90"/>
    <s v="2021"/>
    <x v="1"/>
    <n v="103"/>
    <x v="9"/>
    <x v="0"/>
    <x v="9"/>
    <x v="9"/>
  </r>
  <r>
    <n v="358"/>
    <x v="0"/>
    <n v="623"/>
    <s v="Trailer"/>
    <x v="0"/>
    <x v="4"/>
    <x v="216"/>
    <x v="0"/>
    <x v="37"/>
    <s v="2022"/>
    <x v="5"/>
    <n v="103"/>
    <x v="9"/>
    <x v="0"/>
    <x v="9"/>
    <x v="9"/>
  </r>
  <r>
    <n v="359"/>
    <x v="0"/>
    <n v="623"/>
    <s v="Trailer"/>
    <x v="0"/>
    <x v="4"/>
    <x v="10"/>
    <x v="1"/>
    <x v="129"/>
    <s v="2022"/>
    <x v="5"/>
    <n v="102"/>
    <x v="0"/>
    <x v="0"/>
    <x v="0"/>
    <x v="0"/>
  </r>
  <r>
    <n v="360"/>
    <x v="5"/>
    <n v="623"/>
    <s v="Trailer"/>
    <x v="0"/>
    <x v="4"/>
    <x v="217"/>
    <x v="4"/>
    <x v="116"/>
    <s v="2022"/>
    <x v="3"/>
    <n v="107"/>
    <x v="11"/>
    <x v="0"/>
    <x v="11"/>
    <x v="11"/>
  </r>
  <r>
    <n v="361"/>
    <x v="3"/>
    <n v="611"/>
    <s v="Suzuki"/>
    <x v="0"/>
    <x v="42"/>
    <x v="218"/>
    <x v="2"/>
    <x v="66"/>
    <s v="2022"/>
    <x v="3"/>
    <n v="103"/>
    <x v="9"/>
    <x v="0"/>
    <x v="9"/>
    <x v="9"/>
  </r>
  <r>
    <n v="362"/>
    <x v="0"/>
    <n v="623"/>
    <s v="Trailer"/>
    <x v="0"/>
    <x v="12"/>
    <x v="219"/>
    <x v="2"/>
    <x v="117"/>
    <s v="2021"/>
    <x v="4"/>
    <n v="109"/>
    <x v="4"/>
    <x v="0"/>
    <x v="4"/>
    <x v="4"/>
  </r>
  <r>
    <n v="363"/>
    <x v="0"/>
    <n v="623"/>
    <s v="Trailer"/>
    <x v="0"/>
    <x v="4"/>
    <x v="39"/>
    <x v="4"/>
    <x v="24"/>
    <s v="2022"/>
    <x v="2"/>
    <n v="102"/>
    <x v="0"/>
    <x v="0"/>
    <x v="0"/>
    <x v="0"/>
  </r>
  <r>
    <n v="364"/>
    <x v="0"/>
    <n v="623"/>
    <s v="Trailer"/>
    <x v="0"/>
    <x v="4"/>
    <x v="38"/>
    <x v="1"/>
    <x v="52"/>
    <s v="2022"/>
    <x v="5"/>
    <n v="104"/>
    <x v="8"/>
    <x v="0"/>
    <x v="8"/>
    <x v="8"/>
  </r>
  <r>
    <n v="365"/>
    <x v="4"/>
    <n v="611"/>
    <s v="Suzuki"/>
    <x v="0"/>
    <x v="6"/>
    <x v="220"/>
    <x v="1"/>
    <x v="81"/>
    <s v="2022"/>
    <x v="5"/>
    <n v="102"/>
    <x v="0"/>
    <x v="0"/>
    <x v="0"/>
    <x v="0"/>
  </r>
  <r>
    <n v="366"/>
    <x v="0"/>
    <n v="623"/>
    <s v="Trailer"/>
    <x v="0"/>
    <x v="4"/>
    <x v="221"/>
    <x v="1"/>
    <x v="39"/>
    <s v="2021"/>
    <x v="4"/>
    <n v="114"/>
    <x v="3"/>
    <x v="0"/>
    <x v="3"/>
    <x v="3"/>
  </r>
  <r>
    <n v="367"/>
    <x v="0"/>
    <n v="616"/>
    <s v="Titan"/>
    <x v="0"/>
    <x v="4"/>
    <x v="17"/>
    <x v="0"/>
    <x v="78"/>
    <s v="2022"/>
    <x v="5"/>
    <n v="105"/>
    <x v="1"/>
    <x v="0"/>
    <x v="1"/>
    <x v="1"/>
  </r>
  <r>
    <n v="368"/>
    <x v="3"/>
    <n v="545"/>
    <s v="Harley Davidson"/>
    <x v="0"/>
    <x v="19"/>
    <x v="222"/>
    <x v="1"/>
    <x v="94"/>
    <s v="2022"/>
    <x v="5"/>
    <n v="102"/>
    <x v="0"/>
    <x v="0"/>
    <x v="0"/>
    <x v="0"/>
  </r>
  <r>
    <n v="369"/>
    <x v="1"/>
    <n v="549"/>
    <s v="Homebuilt"/>
    <x v="0"/>
    <x v="4"/>
    <x v="223"/>
    <x v="0"/>
    <x v="86"/>
    <s v="2022"/>
    <x v="2"/>
    <n v="101"/>
    <x v="7"/>
    <x v="0"/>
    <x v="7"/>
    <x v="7"/>
  </r>
  <r>
    <n v="370"/>
    <x v="6"/>
    <n v="519"/>
    <s v="Caravan"/>
    <x v="0"/>
    <x v="28"/>
    <x v="224"/>
    <x v="3"/>
    <x v="101"/>
    <s v="2022"/>
    <x v="3"/>
    <n v="116"/>
    <x v="12"/>
    <x v="0"/>
    <x v="12"/>
    <x v="12"/>
  </r>
  <r>
    <n v="371"/>
    <x v="0"/>
    <n v="623"/>
    <s v="Trailer"/>
    <x v="0"/>
    <x v="4"/>
    <x v="225"/>
    <x v="0"/>
    <x v="68"/>
    <s v="2022"/>
    <x v="5"/>
    <n v="103"/>
    <x v="9"/>
    <x v="0"/>
    <x v="9"/>
    <x v="9"/>
  </r>
  <r>
    <n v="372"/>
    <x v="0"/>
    <n v="623"/>
    <s v="Trailer"/>
    <x v="0"/>
    <x v="4"/>
    <x v="75"/>
    <x v="0"/>
    <x v="60"/>
    <s v="2021"/>
    <x v="4"/>
    <n v="102"/>
    <x v="0"/>
    <x v="0"/>
    <x v="0"/>
    <x v="0"/>
  </r>
  <r>
    <n v="373"/>
    <x v="3"/>
    <n v="611"/>
    <s v="Suzuki"/>
    <x v="0"/>
    <x v="13"/>
    <x v="226"/>
    <x v="2"/>
    <x v="93"/>
    <s v="2021"/>
    <x v="1"/>
    <n v="102"/>
    <x v="0"/>
    <x v="0"/>
    <x v="0"/>
    <x v="0"/>
  </r>
  <r>
    <n v="374"/>
    <x v="3"/>
    <n v="550"/>
    <s v="Honda"/>
    <x v="0"/>
    <x v="15"/>
    <x v="72"/>
    <x v="7"/>
    <x v="64"/>
    <s v="2022"/>
    <x v="3"/>
    <n v="102"/>
    <x v="0"/>
    <x v="0"/>
    <x v="0"/>
    <x v="0"/>
  </r>
  <r>
    <n v="375"/>
    <x v="1"/>
    <n v="623"/>
    <s v="Trailer"/>
    <x v="0"/>
    <x v="24"/>
    <x v="216"/>
    <x v="4"/>
    <x v="102"/>
    <s v="2022"/>
    <x v="5"/>
    <n v="101"/>
    <x v="7"/>
    <x v="0"/>
    <x v="7"/>
    <x v="7"/>
  </r>
  <r>
    <n v="376"/>
    <x v="0"/>
    <n v="623"/>
    <s v="Trailer"/>
    <x v="0"/>
    <x v="4"/>
    <x v="39"/>
    <x v="4"/>
    <x v="1"/>
    <s v="2021"/>
    <x v="1"/>
    <n v="102"/>
    <x v="0"/>
    <x v="0"/>
    <x v="0"/>
    <x v="0"/>
  </r>
  <r>
    <n v="377"/>
    <x v="0"/>
    <n v="549"/>
    <s v="Homebuilt"/>
    <x v="0"/>
    <x v="4"/>
    <x v="28"/>
    <x v="1"/>
    <x v="153"/>
    <s v="2021"/>
    <x v="4"/>
    <n v="115"/>
    <x v="5"/>
    <x v="0"/>
    <x v="5"/>
    <x v="5"/>
  </r>
  <r>
    <n v="378"/>
    <x v="3"/>
    <n v="611"/>
    <s v="Suzuki"/>
    <x v="0"/>
    <x v="18"/>
    <x v="227"/>
    <x v="1"/>
    <x v="151"/>
    <s v="2022"/>
    <x v="5"/>
    <n v="102"/>
    <x v="0"/>
    <x v="0"/>
    <x v="0"/>
    <x v="0"/>
  </r>
  <r>
    <n v="379"/>
    <x v="3"/>
    <n v="611"/>
    <s v="Suzuki"/>
    <x v="0"/>
    <x v="42"/>
    <x v="190"/>
    <x v="2"/>
    <x v="5"/>
    <s v="2021"/>
    <x v="1"/>
    <n v="114"/>
    <x v="3"/>
    <x v="0"/>
    <x v="3"/>
    <x v="3"/>
  </r>
  <r>
    <n v="380"/>
    <x v="0"/>
    <n v="623"/>
    <s v="Trailer"/>
    <x v="0"/>
    <x v="4"/>
    <x v="7"/>
    <x v="0"/>
    <x v="135"/>
    <s v="2021"/>
    <x v="0"/>
    <n v="102"/>
    <x v="0"/>
    <x v="0"/>
    <x v="0"/>
    <x v="0"/>
  </r>
  <r>
    <n v="381"/>
    <x v="0"/>
    <n v="549"/>
    <s v="Homebuilt"/>
    <x v="0"/>
    <x v="12"/>
    <x v="17"/>
    <x v="4"/>
    <x v="154"/>
    <s v="2022"/>
    <x v="3"/>
    <n v="102"/>
    <x v="0"/>
    <x v="0"/>
    <x v="0"/>
    <x v="0"/>
  </r>
  <r>
    <n v="382"/>
    <x v="0"/>
    <n v="623"/>
    <s v="Trailer"/>
    <x v="0"/>
    <x v="50"/>
    <x v="228"/>
    <x v="4"/>
    <x v="50"/>
    <s v="2022"/>
    <x v="5"/>
    <n v="114"/>
    <x v="3"/>
    <x v="0"/>
    <x v="3"/>
    <x v="3"/>
  </r>
  <r>
    <n v="383"/>
    <x v="1"/>
    <n v="623"/>
    <s v="Trailer"/>
    <x v="0"/>
    <x v="4"/>
    <x v="7"/>
    <x v="0"/>
    <x v="71"/>
    <s v="2022"/>
    <x v="3"/>
    <n v="102"/>
    <x v="0"/>
    <x v="0"/>
    <x v="0"/>
    <x v="0"/>
  </r>
  <r>
    <n v="384"/>
    <x v="0"/>
    <n v="623"/>
    <s v="Trailer"/>
    <x v="0"/>
    <x v="4"/>
    <x v="229"/>
    <x v="0"/>
    <x v="87"/>
    <s v="2022"/>
    <x v="3"/>
    <n v="105"/>
    <x v="1"/>
    <x v="0"/>
    <x v="1"/>
    <x v="1"/>
  </r>
  <r>
    <n v="385"/>
    <x v="0"/>
    <n v="623"/>
    <s v="Trailer"/>
    <x v="0"/>
    <x v="4"/>
    <x v="38"/>
    <x v="4"/>
    <x v="133"/>
    <s v="2022"/>
    <x v="3"/>
    <n v="114"/>
    <x v="3"/>
    <x v="0"/>
    <x v="3"/>
    <x v="3"/>
  </r>
  <r>
    <n v="386"/>
    <x v="0"/>
    <n v="506"/>
    <s v="Atlas"/>
    <x v="0"/>
    <x v="4"/>
    <x v="230"/>
    <x v="6"/>
    <x v="51"/>
    <s v="2022"/>
    <x v="3"/>
    <n v="114"/>
    <x v="3"/>
    <x v="0"/>
    <x v="3"/>
    <x v="3"/>
  </r>
  <r>
    <n v="387"/>
    <x v="4"/>
    <n v="550"/>
    <s v="Honda"/>
    <x v="0"/>
    <x v="2"/>
    <x v="231"/>
    <x v="1"/>
    <x v="90"/>
    <s v="2021"/>
    <x v="1"/>
    <n v="114"/>
    <x v="3"/>
    <x v="0"/>
    <x v="3"/>
    <x v="3"/>
  </r>
  <r>
    <n v="388"/>
    <x v="3"/>
    <n v="545"/>
    <s v="Harley Davidson"/>
    <x v="0"/>
    <x v="19"/>
    <x v="232"/>
    <x v="1"/>
    <x v="71"/>
    <s v="2022"/>
    <x v="3"/>
    <n v="102"/>
    <x v="0"/>
    <x v="0"/>
    <x v="0"/>
    <x v="0"/>
  </r>
  <r>
    <n v="389"/>
    <x v="0"/>
    <n v="549"/>
    <s v="Homebuilt"/>
    <x v="0"/>
    <x v="4"/>
    <x v="28"/>
    <x v="0"/>
    <x v="52"/>
    <s v="2022"/>
    <x v="5"/>
    <n v="106"/>
    <x v="2"/>
    <x v="0"/>
    <x v="2"/>
    <x v="2"/>
  </r>
  <r>
    <n v="390"/>
    <x v="0"/>
    <n v="623"/>
    <s v="Trailer"/>
    <x v="0"/>
    <x v="28"/>
    <x v="32"/>
    <x v="4"/>
    <x v="7"/>
    <s v="2022"/>
    <x v="2"/>
    <n v="108"/>
    <x v="6"/>
    <x v="0"/>
    <x v="6"/>
    <x v="6"/>
  </r>
  <r>
    <n v="391"/>
    <x v="1"/>
    <n v="623"/>
    <s v="Trailer"/>
    <x v="0"/>
    <x v="9"/>
    <x v="233"/>
    <x v="0"/>
    <x v="69"/>
    <s v="2022"/>
    <x v="5"/>
    <n v="115"/>
    <x v="5"/>
    <x v="0"/>
    <x v="5"/>
    <x v="5"/>
  </r>
  <r>
    <n v="392"/>
    <x v="5"/>
    <n v="623"/>
    <s v="Trailer"/>
    <x v="0"/>
    <x v="4"/>
    <x v="234"/>
    <x v="3"/>
    <x v="3"/>
    <s v="2021"/>
    <x v="0"/>
    <n v="114"/>
    <x v="3"/>
    <x v="0"/>
    <x v="3"/>
    <x v="3"/>
  </r>
  <r>
    <n v="393"/>
    <x v="0"/>
    <n v="623"/>
    <s v="Trailer"/>
    <x v="0"/>
    <x v="4"/>
    <x v="235"/>
    <x v="0"/>
    <x v="111"/>
    <s v="2022"/>
    <x v="5"/>
    <n v="114"/>
    <x v="3"/>
    <x v="0"/>
    <x v="3"/>
    <x v="3"/>
  </r>
  <r>
    <n v="394"/>
    <x v="3"/>
    <n v="611"/>
    <s v="Suzuki"/>
    <x v="0"/>
    <x v="6"/>
    <x v="152"/>
    <x v="2"/>
    <x v="56"/>
    <s v="2022"/>
    <x v="3"/>
    <n v="102"/>
    <x v="0"/>
    <x v="0"/>
    <x v="0"/>
    <x v="0"/>
  </r>
  <r>
    <n v="395"/>
    <x v="3"/>
    <n v="554"/>
    <s v="Hyosung"/>
    <x v="0"/>
    <x v="6"/>
    <x v="210"/>
    <x v="6"/>
    <x v="155"/>
    <s v="2021"/>
    <x v="4"/>
    <n v="106"/>
    <x v="2"/>
    <x v="0"/>
    <x v="2"/>
    <x v="2"/>
  </r>
  <r>
    <n v="396"/>
    <x v="4"/>
    <n v="611"/>
    <s v="Suzuki"/>
    <x v="0"/>
    <x v="42"/>
    <x v="236"/>
    <x v="9"/>
    <x v="150"/>
    <s v="2022"/>
    <x v="5"/>
    <n v="102"/>
    <x v="0"/>
    <x v="0"/>
    <x v="0"/>
    <x v="0"/>
  </r>
  <r>
    <n v="397"/>
    <x v="0"/>
    <n v="623"/>
    <s v="Trailer"/>
    <x v="0"/>
    <x v="35"/>
    <x v="237"/>
    <x v="0"/>
    <x v="86"/>
    <s v="2022"/>
    <x v="2"/>
    <n v="104"/>
    <x v="8"/>
    <x v="0"/>
    <x v="8"/>
    <x v="8"/>
  </r>
  <r>
    <n v="398"/>
    <x v="0"/>
    <n v="623"/>
    <s v="Trailer"/>
    <x v="0"/>
    <x v="35"/>
    <x v="181"/>
    <x v="0"/>
    <x v="156"/>
    <s v="2021"/>
    <x v="0"/>
    <n v="115"/>
    <x v="5"/>
    <x v="0"/>
    <x v="5"/>
    <x v="5"/>
  </r>
  <r>
    <n v="399"/>
    <x v="0"/>
    <n v="623"/>
    <s v="Trailer"/>
    <x v="0"/>
    <x v="35"/>
    <x v="238"/>
    <x v="0"/>
    <x v="12"/>
    <s v="2021"/>
    <x v="1"/>
    <n v="109"/>
    <x v="4"/>
    <x v="0"/>
    <x v="4"/>
    <x v="4"/>
  </r>
  <r>
    <n v="400"/>
    <x v="1"/>
    <n v="623"/>
    <s v="Trailer"/>
    <x v="0"/>
    <x v="51"/>
    <x v="91"/>
    <x v="4"/>
    <x v="130"/>
    <s v="2021"/>
    <x v="0"/>
    <n v="111"/>
    <x v="10"/>
    <x v="0"/>
    <x v="10"/>
    <x v="10"/>
  </r>
  <r>
    <n v="401"/>
    <x v="0"/>
    <n v="623"/>
    <s v="Trailer"/>
    <x v="0"/>
    <x v="21"/>
    <x v="38"/>
    <x v="0"/>
    <x v="27"/>
    <s v="2021"/>
    <x v="1"/>
    <n v="101"/>
    <x v="7"/>
    <x v="0"/>
    <x v="7"/>
    <x v="7"/>
  </r>
  <r>
    <n v="402"/>
    <x v="0"/>
    <n v="538"/>
    <s v="Factory Built"/>
    <x v="0"/>
    <x v="11"/>
    <x v="11"/>
    <x v="0"/>
    <x v="69"/>
    <s v="2022"/>
    <x v="5"/>
    <n v="102"/>
    <x v="0"/>
    <x v="0"/>
    <x v="0"/>
    <x v="0"/>
  </r>
  <r>
    <n v="403"/>
    <x v="0"/>
    <n v="623"/>
    <s v="Trailer"/>
    <x v="0"/>
    <x v="11"/>
    <x v="239"/>
    <x v="1"/>
    <x v="61"/>
    <s v="2022"/>
    <x v="5"/>
    <n v="115"/>
    <x v="5"/>
    <x v="0"/>
    <x v="5"/>
    <x v="5"/>
  </r>
  <r>
    <n v="404"/>
    <x v="5"/>
    <n v="623"/>
    <s v="Trailer"/>
    <x v="0"/>
    <x v="44"/>
    <x v="20"/>
    <x v="4"/>
    <x v="157"/>
    <s v="2022"/>
    <x v="3"/>
    <n v="114"/>
    <x v="3"/>
    <x v="0"/>
    <x v="3"/>
    <x v="3"/>
  </r>
  <r>
    <n v="405"/>
    <x v="0"/>
    <n v="623"/>
    <s v="Trailer"/>
    <x v="0"/>
    <x v="11"/>
    <x v="212"/>
    <x v="0"/>
    <x v="74"/>
    <s v="2022"/>
    <x v="2"/>
    <n v="102"/>
    <x v="0"/>
    <x v="0"/>
    <x v="0"/>
    <x v="0"/>
  </r>
  <r>
    <n v="406"/>
    <x v="0"/>
    <n v="538"/>
    <s v="Factory Built"/>
    <x v="0"/>
    <x v="11"/>
    <x v="163"/>
    <x v="0"/>
    <x v="65"/>
    <s v="2021"/>
    <x v="1"/>
    <n v="109"/>
    <x v="4"/>
    <x v="0"/>
    <x v="4"/>
    <x v="4"/>
  </r>
  <r>
    <n v="407"/>
    <x v="0"/>
    <n v="616"/>
    <s v="Titan"/>
    <x v="0"/>
    <x v="11"/>
    <x v="240"/>
    <x v="0"/>
    <x v="27"/>
    <s v="2021"/>
    <x v="1"/>
    <n v="109"/>
    <x v="4"/>
    <x v="0"/>
    <x v="4"/>
    <x v="4"/>
  </r>
  <r>
    <n v="408"/>
    <x v="0"/>
    <n v="623"/>
    <s v="Trailer"/>
    <x v="0"/>
    <x v="11"/>
    <x v="241"/>
    <x v="0"/>
    <x v="158"/>
    <s v="2021"/>
    <x v="1"/>
    <n v="107"/>
    <x v="11"/>
    <x v="0"/>
    <x v="11"/>
    <x v="11"/>
  </r>
  <r>
    <n v="409"/>
    <x v="1"/>
    <n v="623"/>
    <s v="Trailer"/>
    <x v="0"/>
    <x v="11"/>
    <x v="242"/>
    <x v="0"/>
    <x v="21"/>
    <s v="2022"/>
    <x v="3"/>
    <n v="106"/>
    <x v="2"/>
    <x v="0"/>
    <x v="2"/>
    <x v="2"/>
  </r>
  <r>
    <n v="410"/>
    <x v="5"/>
    <n v="623"/>
    <s v="Trailer"/>
    <x v="0"/>
    <x v="11"/>
    <x v="243"/>
    <x v="0"/>
    <x v="5"/>
    <s v="2021"/>
    <x v="1"/>
    <n v="102"/>
    <x v="0"/>
    <x v="0"/>
    <x v="0"/>
    <x v="0"/>
  </r>
  <r>
    <n v="411"/>
    <x v="0"/>
    <n v="623"/>
    <s v="Trailer"/>
    <x v="0"/>
    <x v="11"/>
    <x v="244"/>
    <x v="0"/>
    <x v="1"/>
    <s v="2021"/>
    <x v="1"/>
    <n v="111"/>
    <x v="10"/>
    <x v="0"/>
    <x v="10"/>
    <x v="10"/>
  </r>
  <r>
    <n v="412"/>
    <x v="0"/>
    <n v="623"/>
    <s v="Trailer"/>
    <x v="0"/>
    <x v="11"/>
    <x v="85"/>
    <x v="0"/>
    <x v="159"/>
    <s v="2021"/>
    <x v="0"/>
    <n v="102"/>
    <x v="0"/>
    <x v="0"/>
    <x v="0"/>
    <x v="0"/>
  </r>
  <r>
    <n v="413"/>
    <x v="0"/>
    <n v="549"/>
    <s v="Homebuilt"/>
    <x v="0"/>
    <x v="11"/>
    <x v="28"/>
    <x v="1"/>
    <x v="56"/>
    <s v="2022"/>
    <x v="3"/>
    <n v="104"/>
    <x v="8"/>
    <x v="0"/>
    <x v="8"/>
    <x v="8"/>
  </r>
  <r>
    <n v="414"/>
    <x v="6"/>
    <n v="519"/>
    <s v="Caravan"/>
    <x v="0"/>
    <x v="8"/>
    <x v="245"/>
    <x v="3"/>
    <x v="26"/>
    <s v="2021"/>
    <x v="0"/>
    <n v="101"/>
    <x v="7"/>
    <x v="0"/>
    <x v="7"/>
    <x v="7"/>
  </r>
  <r>
    <n v="415"/>
    <x v="5"/>
    <n v="623"/>
    <s v="Trailer"/>
    <x v="0"/>
    <x v="11"/>
    <x v="165"/>
    <x v="0"/>
    <x v="33"/>
    <s v="2022"/>
    <x v="2"/>
    <n v="102"/>
    <x v="0"/>
    <x v="0"/>
    <x v="0"/>
    <x v="0"/>
  </r>
  <r>
    <n v="416"/>
    <x v="0"/>
    <n v="623"/>
    <s v="Trailer"/>
    <x v="0"/>
    <x v="11"/>
    <x v="58"/>
    <x v="0"/>
    <x v="7"/>
    <s v="2022"/>
    <x v="2"/>
    <n v="114"/>
    <x v="3"/>
    <x v="0"/>
    <x v="3"/>
    <x v="3"/>
  </r>
  <r>
    <n v="417"/>
    <x v="1"/>
    <n v="623"/>
    <s v="Trailer"/>
    <x v="0"/>
    <x v="8"/>
    <x v="246"/>
    <x v="0"/>
    <x v="160"/>
    <s v="2022"/>
    <x v="3"/>
    <n v="104"/>
    <x v="8"/>
    <x v="0"/>
    <x v="8"/>
    <x v="8"/>
  </r>
  <r>
    <n v="418"/>
    <x v="0"/>
    <n v="623"/>
    <s v="Trailer"/>
    <x v="0"/>
    <x v="4"/>
    <x v="75"/>
    <x v="0"/>
    <x v="126"/>
    <s v="2022"/>
    <x v="3"/>
    <n v="108"/>
    <x v="6"/>
    <x v="0"/>
    <x v="6"/>
    <x v="6"/>
  </r>
  <r>
    <n v="419"/>
    <x v="0"/>
    <n v="514"/>
    <s v="Briford"/>
    <x v="0"/>
    <x v="4"/>
    <x v="181"/>
    <x v="0"/>
    <x v="115"/>
    <s v="2021"/>
    <x v="4"/>
    <n v="114"/>
    <x v="3"/>
    <x v="0"/>
    <x v="3"/>
    <x v="3"/>
  </r>
  <r>
    <n v="420"/>
    <x v="5"/>
    <n v="549"/>
    <s v="Homebuilt"/>
    <x v="0"/>
    <x v="41"/>
    <x v="32"/>
    <x v="5"/>
    <x v="82"/>
    <s v="2022"/>
    <x v="3"/>
    <n v="114"/>
    <x v="3"/>
    <x v="0"/>
    <x v="3"/>
    <x v="3"/>
  </r>
  <r>
    <n v="421"/>
    <x v="1"/>
    <n v="623"/>
    <s v="Trailer"/>
    <x v="0"/>
    <x v="4"/>
    <x v="247"/>
    <x v="0"/>
    <x v="2"/>
    <s v="2022"/>
    <x v="2"/>
    <n v="114"/>
    <x v="3"/>
    <x v="0"/>
    <x v="3"/>
    <x v="3"/>
  </r>
  <r>
    <n v="422"/>
    <x v="0"/>
    <n v="623"/>
    <s v="Trailer"/>
    <x v="0"/>
    <x v="4"/>
    <x v="75"/>
    <x v="0"/>
    <x v="5"/>
    <s v="2021"/>
    <x v="1"/>
    <n v="109"/>
    <x v="4"/>
    <x v="0"/>
    <x v="4"/>
    <x v="4"/>
  </r>
  <r>
    <n v="423"/>
    <x v="0"/>
    <n v="623"/>
    <s v="Trailer"/>
    <x v="0"/>
    <x v="4"/>
    <x v="75"/>
    <x v="0"/>
    <x v="161"/>
    <s v="2021"/>
    <x v="4"/>
    <n v="104"/>
    <x v="8"/>
    <x v="0"/>
    <x v="8"/>
    <x v="8"/>
  </r>
  <r>
    <n v="424"/>
    <x v="0"/>
    <n v="623"/>
    <s v="Trailer"/>
    <x v="0"/>
    <x v="4"/>
    <x v="34"/>
    <x v="0"/>
    <x v="78"/>
    <s v="2022"/>
    <x v="5"/>
    <n v="103"/>
    <x v="9"/>
    <x v="0"/>
    <x v="9"/>
    <x v="9"/>
  </r>
  <r>
    <n v="425"/>
    <x v="0"/>
    <n v="562"/>
    <s v="Kea"/>
    <x v="0"/>
    <x v="4"/>
    <x v="248"/>
    <x v="0"/>
    <x v="28"/>
    <s v="2021"/>
    <x v="4"/>
    <n v="103"/>
    <x v="9"/>
    <x v="0"/>
    <x v="9"/>
    <x v="9"/>
  </r>
  <r>
    <n v="426"/>
    <x v="6"/>
    <n v="519"/>
    <s v="Caravan"/>
    <x v="0"/>
    <x v="42"/>
    <x v="249"/>
    <x v="3"/>
    <x v="52"/>
    <s v="2022"/>
    <x v="5"/>
    <n v="114"/>
    <x v="3"/>
    <x v="0"/>
    <x v="3"/>
    <x v="3"/>
  </r>
  <r>
    <n v="427"/>
    <x v="8"/>
    <n v="512"/>
    <s v="BMW"/>
    <x v="1"/>
    <x v="7"/>
    <x v="250"/>
    <x v="3"/>
    <x v="52"/>
    <s v="2022"/>
    <x v="5"/>
    <n v="102"/>
    <x v="0"/>
    <x v="0"/>
    <x v="0"/>
    <x v="0"/>
  </r>
  <r>
    <n v="428"/>
    <x v="1"/>
    <n v="623"/>
    <s v="Trailer"/>
    <x v="0"/>
    <x v="28"/>
    <x v="56"/>
    <x v="4"/>
    <x v="40"/>
    <s v="2021"/>
    <x v="0"/>
    <n v="104"/>
    <x v="8"/>
    <x v="0"/>
    <x v="8"/>
    <x v="8"/>
  </r>
  <r>
    <n v="429"/>
    <x v="6"/>
    <n v="519"/>
    <s v="Caravan"/>
    <x v="0"/>
    <x v="47"/>
    <x v="251"/>
    <x v="3"/>
    <x v="70"/>
    <s v="2021"/>
    <x v="1"/>
    <n v="114"/>
    <x v="3"/>
    <x v="0"/>
    <x v="3"/>
    <x v="3"/>
  </r>
  <r>
    <n v="430"/>
    <x v="0"/>
    <n v="623"/>
    <s v="Trailer"/>
    <x v="0"/>
    <x v="39"/>
    <x v="47"/>
    <x v="6"/>
    <x v="122"/>
    <s v="2022"/>
    <x v="5"/>
    <n v="109"/>
    <x v="4"/>
    <x v="0"/>
    <x v="4"/>
    <x v="4"/>
  </r>
  <r>
    <n v="431"/>
    <x v="6"/>
    <n v="609"/>
    <s v="Sterling"/>
    <x v="0"/>
    <x v="2"/>
    <x v="252"/>
    <x v="3"/>
    <x v="40"/>
    <s v="2021"/>
    <x v="0"/>
    <n v="102"/>
    <x v="0"/>
    <x v="0"/>
    <x v="0"/>
    <x v="0"/>
  </r>
  <r>
    <n v="432"/>
    <x v="3"/>
    <n v="636"/>
    <s v="Yamaha"/>
    <x v="0"/>
    <x v="5"/>
    <x v="253"/>
    <x v="0"/>
    <x v="98"/>
    <s v="2022"/>
    <x v="2"/>
    <n v="114"/>
    <x v="3"/>
    <x v="0"/>
    <x v="3"/>
    <x v="3"/>
  </r>
  <r>
    <n v="433"/>
    <x v="0"/>
    <n v="623"/>
    <s v="Trailer"/>
    <x v="0"/>
    <x v="38"/>
    <x v="17"/>
    <x v="6"/>
    <x v="89"/>
    <s v="2022"/>
    <x v="6"/>
    <n v="102"/>
    <x v="0"/>
    <x v="0"/>
    <x v="0"/>
    <x v="0"/>
  </r>
  <r>
    <n v="434"/>
    <x v="3"/>
    <n v="631"/>
    <s v="Victory"/>
    <x v="0"/>
    <x v="6"/>
    <x v="254"/>
    <x v="1"/>
    <x v="131"/>
    <s v="2022"/>
    <x v="5"/>
    <n v="111"/>
    <x v="10"/>
    <x v="0"/>
    <x v="10"/>
    <x v="10"/>
  </r>
  <r>
    <n v="435"/>
    <x v="4"/>
    <n v="585"/>
    <s v="Moped"/>
    <x v="0"/>
    <x v="18"/>
    <x v="111"/>
    <x v="11"/>
    <x v="143"/>
    <s v="2021"/>
    <x v="0"/>
    <n v="109"/>
    <x v="4"/>
    <x v="0"/>
    <x v="4"/>
    <x v="4"/>
  </r>
  <r>
    <n v="436"/>
    <x v="0"/>
    <n v="514"/>
    <s v="Briford"/>
    <x v="0"/>
    <x v="15"/>
    <x v="147"/>
    <x v="0"/>
    <x v="48"/>
    <s v="2022"/>
    <x v="2"/>
    <n v="114"/>
    <x v="3"/>
    <x v="0"/>
    <x v="3"/>
    <x v="3"/>
  </r>
  <r>
    <n v="437"/>
    <x v="0"/>
    <n v="623"/>
    <s v="Trailer"/>
    <x v="0"/>
    <x v="30"/>
    <x v="20"/>
    <x v="7"/>
    <x v="162"/>
    <s v="2022"/>
    <x v="3"/>
    <n v="103"/>
    <x v="9"/>
    <x v="0"/>
    <x v="9"/>
    <x v="9"/>
  </r>
  <r>
    <n v="438"/>
    <x v="0"/>
    <n v="624"/>
    <s v="Trike"/>
    <x v="0"/>
    <x v="4"/>
    <x v="67"/>
    <x v="0"/>
    <x v="136"/>
    <s v="2021"/>
    <x v="4"/>
    <n v="111"/>
    <x v="10"/>
    <x v="0"/>
    <x v="10"/>
    <x v="10"/>
  </r>
  <r>
    <n v="439"/>
    <x v="0"/>
    <n v="623"/>
    <s v="Trailer"/>
    <x v="0"/>
    <x v="4"/>
    <x v="17"/>
    <x v="0"/>
    <x v="115"/>
    <s v="2021"/>
    <x v="4"/>
    <n v="104"/>
    <x v="8"/>
    <x v="0"/>
    <x v="8"/>
    <x v="8"/>
  </r>
  <r>
    <n v="440"/>
    <x v="0"/>
    <n v="623"/>
    <s v="Trailer"/>
    <x v="0"/>
    <x v="4"/>
    <x v="255"/>
    <x v="0"/>
    <x v="76"/>
    <s v="2022"/>
    <x v="3"/>
    <n v="109"/>
    <x v="4"/>
    <x v="0"/>
    <x v="4"/>
    <x v="4"/>
  </r>
  <r>
    <n v="441"/>
    <x v="3"/>
    <n v="550"/>
    <s v="Honda"/>
    <x v="0"/>
    <x v="13"/>
    <x v="256"/>
    <x v="0"/>
    <x v="150"/>
    <s v="2022"/>
    <x v="5"/>
    <n v="102"/>
    <x v="0"/>
    <x v="0"/>
    <x v="0"/>
    <x v="0"/>
  </r>
  <r>
    <n v="442"/>
    <x v="0"/>
    <n v="562"/>
    <s v="Kea"/>
    <x v="0"/>
    <x v="9"/>
    <x v="257"/>
    <x v="0"/>
    <x v="138"/>
    <s v="2022"/>
    <x v="5"/>
    <n v="103"/>
    <x v="9"/>
    <x v="0"/>
    <x v="9"/>
    <x v="9"/>
  </r>
  <r>
    <n v="443"/>
    <x v="0"/>
    <n v="623"/>
    <s v="Trailer"/>
    <x v="0"/>
    <x v="34"/>
    <x v="20"/>
    <x v="2"/>
    <x v="43"/>
    <s v="2021"/>
    <x v="1"/>
    <n v="108"/>
    <x v="6"/>
    <x v="0"/>
    <x v="6"/>
    <x v="6"/>
  </r>
  <r>
    <n v="444"/>
    <x v="0"/>
    <n v="549"/>
    <s v="Homebuilt"/>
    <x v="0"/>
    <x v="52"/>
    <x v="258"/>
    <x v="3"/>
    <x v="14"/>
    <s v="2022"/>
    <x v="2"/>
    <n v="114"/>
    <x v="3"/>
    <x v="0"/>
    <x v="3"/>
    <x v="3"/>
  </r>
  <r>
    <n v="445"/>
    <x v="0"/>
    <n v="623"/>
    <s v="Trailer"/>
    <x v="0"/>
    <x v="4"/>
    <x v="10"/>
    <x v="0"/>
    <x v="143"/>
    <s v="2021"/>
    <x v="0"/>
    <n v="101"/>
    <x v="7"/>
    <x v="0"/>
    <x v="7"/>
    <x v="7"/>
  </r>
  <r>
    <n v="446"/>
    <x v="0"/>
    <n v="623"/>
    <s v="Trailer"/>
    <x v="0"/>
    <x v="4"/>
    <x v="57"/>
    <x v="0"/>
    <x v="94"/>
    <s v="2022"/>
    <x v="5"/>
    <n v="114"/>
    <x v="3"/>
    <x v="0"/>
    <x v="3"/>
    <x v="3"/>
  </r>
  <r>
    <n v="447"/>
    <x v="3"/>
    <n v="594"/>
    <s v="Piaggio"/>
    <x v="0"/>
    <x v="16"/>
    <x v="259"/>
    <x v="4"/>
    <x v="150"/>
    <s v="2022"/>
    <x v="5"/>
    <n v="102"/>
    <x v="0"/>
    <x v="0"/>
    <x v="0"/>
    <x v="0"/>
  </r>
  <r>
    <n v="448"/>
    <x v="1"/>
    <n v="623"/>
    <s v="Trailer"/>
    <x v="0"/>
    <x v="4"/>
    <x v="260"/>
    <x v="0"/>
    <x v="120"/>
    <s v="2021"/>
    <x v="1"/>
    <n v="102"/>
    <x v="0"/>
    <x v="0"/>
    <x v="0"/>
    <x v="0"/>
  </r>
  <r>
    <n v="449"/>
    <x v="0"/>
    <n v="572"/>
    <s v="Lochiel"/>
    <x v="0"/>
    <x v="4"/>
    <x v="28"/>
    <x v="0"/>
    <x v="146"/>
    <s v="2021"/>
    <x v="0"/>
    <n v="114"/>
    <x v="3"/>
    <x v="0"/>
    <x v="3"/>
    <x v="3"/>
  </r>
  <r>
    <n v="450"/>
    <x v="0"/>
    <n v="623"/>
    <s v="Trailer"/>
    <x v="0"/>
    <x v="53"/>
    <x v="261"/>
    <x v="9"/>
    <x v="101"/>
    <s v="2022"/>
    <x v="3"/>
    <n v="101"/>
    <x v="7"/>
    <x v="0"/>
    <x v="7"/>
    <x v="7"/>
  </r>
  <r>
    <n v="451"/>
    <x v="0"/>
    <n v="514"/>
    <s v="Briford"/>
    <x v="0"/>
    <x v="4"/>
    <x v="205"/>
    <x v="0"/>
    <x v="65"/>
    <s v="2021"/>
    <x v="1"/>
    <n v="115"/>
    <x v="5"/>
    <x v="0"/>
    <x v="5"/>
    <x v="5"/>
  </r>
  <r>
    <n v="452"/>
    <x v="0"/>
    <n v="514"/>
    <s v="Briford"/>
    <x v="0"/>
    <x v="10"/>
    <x v="9"/>
    <x v="0"/>
    <x v="57"/>
    <s v="2021"/>
    <x v="0"/>
    <n v="114"/>
    <x v="3"/>
    <x v="0"/>
    <x v="3"/>
    <x v="3"/>
  </r>
  <r>
    <n v="453"/>
    <x v="3"/>
    <n v="611"/>
    <s v="Suzuki"/>
    <x v="0"/>
    <x v="5"/>
    <x v="262"/>
    <x v="7"/>
    <x v="72"/>
    <s v="2022"/>
    <x v="5"/>
    <n v="114"/>
    <x v="3"/>
    <x v="0"/>
    <x v="3"/>
    <x v="3"/>
  </r>
  <r>
    <n v="454"/>
    <x v="4"/>
    <n v="636"/>
    <s v="Yamaha"/>
    <x v="0"/>
    <x v="15"/>
    <x v="263"/>
    <x v="1"/>
    <x v="78"/>
    <s v="2022"/>
    <x v="5"/>
    <n v="107"/>
    <x v="11"/>
    <x v="0"/>
    <x v="11"/>
    <x v="11"/>
  </r>
  <r>
    <n v="455"/>
    <x v="5"/>
    <n v="623"/>
    <s v="Trailer"/>
    <x v="0"/>
    <x v="12"/>
    <x v="264"/>
    <x v="4"/>
    <x v="142"/>
    <s v="2021"/>
    <x v="0"/>
    <n v="102"/>
    <x v="0"/>
    <x v="0"/>
    <x v="0"/>
    <x v="0"/>
  </r>
  <r>
    <n v="456"/>
    <x v="6"/>
    <n v="519"/>
    <s v="Caravan"/>
    <x v="0"/>
    <x v="27"/>
    <x v="265"/>
    <x v="3"/>
    <x v="45"/>
    <s v="2022"/>
    <x v="5"/>
    <n v="102"/>
    <x v="0"/>
    <x v="0"/>
    <x v="0"/>
    <x v="0"/>
  </r>
  <r>
    <n v="457"/>
    <x v="0"/>
    <n v="623"/>
    <s v="Trailer"/>
    <x v="0"/>
    <x v="4"/>
    <x v="34"/>
    <x v="0"/>
    <x v="143"/>
    <s v="2021"/>
    <x v="0"/>
    <n v="104"/>
    <x v="8"/>
    <x v="0"/>
    <x v="8"/>
    <x v="8"/>
  </r>
  <r>
    <n v="458"/>
    <x v="1"/>
    <n v="623"/>
    <s v="Trailer"/>
    <x v="0"/>
    <x v="4"/>
    <x v="266"/>
    <x v="0"/>
    <x v="140"/>
    <s v="2021"/>
    <x v="1"/>
    <n v="104"/>
    <x v="8"/>
    <x v="0"/>
    <x v="8"/>
    <x v="8"/>
  </r>
  <r>
    <n v="459"/>
    <x v="3"/>
    <n v="636"/>
    <s v="Yamaha"/>
    <x v="0"/>
    <x v="3"/>
    <x v="267"/>
    <x v="7"/>
    <x v="142"/>
    <s v="2021"/>
    <x v="0"/>
    <n v="102"/>
    <x v="0"/>
    <x v="0"/>
    <x v="0"/>
    <x v="0"/>
  </r>
  <r>
    <n v="460"/>
    <x v="0"/>
    <n v="623"/>
    <s v="Trailer"/>
    <x v="0"/>
    <x v="15"/>
    <x v="268"/>
    <x v="0"/>
    <x v="131"/>
    <s v="2022"/>
    <x v="5"/>
    <n v="104"/>
    <x v="8"/>
    <x v="0"/>
    <x v="8"/>
    <x v="8"/>
  </r>
  <r>
    <n v="461"/>
    <x v="1"/>
    <n v="623"/>
    <s v="Trailer"/>
    <x v="0"/>
    <x v="4"/>
    <x v="101"/>
    <x v="0"/>
    <x v="62"/>
    <s v="2022"/>
    <x v="3"/>
    <n v="109"/>
    <x v="4"/>
    <x v="0"/>
    <x v="4"/>
    <x v="4"/>
  </r>
  <r>
    <n v="462"/>
    <x v="0"/>
    <n v="623"/>
    <s v="Trailer"/>
    <x v="0"/>
    <x v="4"/>
    <x v="88"/>
    <x v="0"/>
    <x v="129"/>
    <s v="2022"/>
    <x v="5"/>
    <n v="109"/>
    <x v="4"/>
    <x v="0"/>
    <x v="4"/>
    <x v="4"/>
  </r>
  <r>
    <n v="463"/>
    <x v="0"/>
    <n v="623"/>
    <s v="Trailer"/>
    <x v="0"/>
    <x v="0"/>
    <x v="32"/>
    <x v="0"/>
    <x v="142"/>
    <s v="2021"/>
    <x v="0"/>
    <n v="115"/>
    <x v="5"/>
    <x v="0"/>
    <x v="5"/>
    <x v="5"/>
  </r>
  <r>
    <n v="464"/>
    <x v="0"/>
    <n v="549"/>
    <s v="Homebuilt"/>
    <x v="0"/>
    <x v="0"/>
    <x v="28"/>
    <x v="1"/>
    <x v="105"/>
    <s v="2021"/>
    <x v="4"/>
    <n v="101"/>
    <x v="7"/>
    <x v="0"/>
    <x v="7"/>
    <x v="7"/>
  </r>
  <r>
    <n v="465"/>
    <x v="0"/>
    <n v="623"/>
    <s v="Trailer"/>
    <x v="0"/>
    <x v="29"/>
    <x v="39"/>
    <x v="4"/>
    <x v="33"/>
    <s v="2022"/>
    <x v="2"/>
    <n v="103"/>
    <x v="9"/>
    <x v="0"/>
    <x v="9"/>
    <x v="9"/>
  </r>
  <r>
    <n v="466"/>
    <x v="3"/>
    <n v="505"/>
    <s v="Aprilia"/>
    <x v="0"/>
    <x v="18"/>
    <x v="269"/>
    <x v="1"/>
    <x v="100"/>
    <s v="2021"/>
    <x v="4"/>
    <n v="114"/>
    <x v="3"/>
    <x v="0"/>
    <x v="3"/>
    <x v="3"/>
  </r>
  <r>
    <n v="467"/>
    <x v="3"/>
    <n v="550"/>
    <s v="Honda"/>
    <x v="0"/>
    <x v="42"/>
    <x v="270"/>
    <x v="0"/>
    <x v="46"/>
    <s v="2022"/>
    <x v="2"/>
    <n v="114"/>
    <x v="3"/>
    <x v="0"/>
    <x v="3"/>
    <x v="3"/>
  </r>
  <r>
    <n v="468"/>
    <x v="5"/>
    <n v="558"/>
    <s v="Jayco"/>
    <x v="0"/>
    <x v="11"/>
    <x v="271"/>
    <x v="3"/>
    <x v="64"/>
    <s v="2022"/>
    <x v="3"/>
    <n v="102"/>
    <x v="0"/>
    <x v="0"/>
    <x v="0"/>
    <x v="0"/>
  </r>
  <r>
    <n v="469"/>
    <x v="0"/>
    <n v="623"/>
    <s v="Trailer"/>
    <x v="0"/>
    <x v="11"/>
    <x v="272"/>
    <x v="0"/>
    <x v="124"/>
    <s v="2021"/>
    <x v="1"/>
    <n v="102"/>
    <x v="0"/>
    <x v="0"/>
    <x v="0"/>
    <x v="0"/>
  </r>
  <r>
    <n v="470"/>
    <x v="0"/>
    <n v="623"/>
    <s v="Trailer"/>
    <x v="0"/>
    <x v="11"/>
    <x v="273"/>
    <x v="0"/>
    <x v="163"/>
    <s v="2021"/>
    <x v="0"/>
    <n v="102"/>
    <x v="0"/>
    <x v="0"/>
    <x v="0"/>
    <x v="0"/>
  </r>
  <r>
    <n v="471"/>
    <x v="0"/>
    <n v="514"/>
    <s v="Briford"/>
    <x v="0"/>
    <x v="11"/>
    <x v="104"/>
    <x v="0"/>
    <x v="62"/>
    <s v="2022"/>
    <x v="3"/>
    <n v="103"/>
    <x v="9"/>
    <x v="0"/>
    <x v="9"/>
    <x v="9"/>
  </r>
  <r>
    <n v="472"/>
    <x v="0"/>
    <n v="623"/>
    <s v="Trailer"/>
    <x v="0"/>
    <x v="11"/>
    <x v="274"/>
    <x v="0"/>
    <x v="11"/>
    <s v="2022"/>
    <x v="2"/>
    <n v="103"/>
    <x v="9"/>
    <x v="0"/>
    <x v="9"/>
    <x v="9"/>
  </r>
  <r>
    <n v="473"/>
    <x v="0"/>
    <n v="623"/>
    <s v="Trailer"/>
    <x v="0"/>
    <x v="11"/>
    <x v="275"/>
    <x v="0"/>
    <x v="5"/>
    <s v="2021"/>
    <x v="1"/>
    <n v="107"/>
    <x v="11"/>
    <x v="0"/>
    <x v="11"/>
    <x v="11"/>
  </r>
  <r>
    <n v="474"/>
    <x v="0"/>
    <n v="514"/>
    <s v="Briford"/>
    <x v="0"/>
    <x v="11"/>
    <x v="181"/>
    <x v="0"/>
    <x v="31"/>
    <s v="2022"/>
    <x v="6"/>
    <n v="115"/>
    <x v="5"/>
    <x v="0"/>
    <x v="5"/>
    <x v="5"/>
  </r>
  <r>
    <n v="475"/>
    <x v="0"/>
    <n v="549"/>
    <s v="Homebuilt"/>
    <x v="0"/>
    <x v="40"/>
    <x v="28"/>
    <x v="3"/>
    <x v="148"/>
    <s v="2021"/>
    <x v="0"/>
    <n v="104"/>
    <x v="8"/>
    <x v="0"/>
    <x v="8"/>
    <x v="8"/>
  </r>
  <r>
    <n v="476"/>
    <x v="0"/>
    <n v="623"/>
    <s v="Trailer"/>
    <x v="0"/>
    <x v="11"/>
    <x v="276"/>
    <x v="0"/>
    <x v="164"/>
    <s v="2021"/>
    <x v="4"/>
    <n v="102"/>
    <x v="0"/>
    <x v="0"/>
    <x v="0"/>
    <x v="0"/>
  </r>
  <r>
    <n v="477"/>
    <x v="0"/>
    <n v="623"/>
    <s v="Trailer"/>
    <x v="0"/>
    <x v="11"/>
    <x v="277"/>
    <x v="1"/>
    <x v="161"/>
    <s v="2021"/>
    <x v="4"/>
    <n v="102"/>
    <x v="0"/>
    <x v="0"/>
    <x v="0"/>
    <x v="0"/>
  </r>
  <r>
    <n v="478"/>
    <x v="0"/>
    <n v="562"/>
    <s v="Kea"/>
    <x v="0"/>
    <x v="11"/>
    <x v="278"/>
    <x v="0"/>
    <x v="101"/>
    <s v="2022"/>
    <x v="3"/>
    <n v="114"/>
    <x v="3"/>
    <x v="0"/>
    <x v="3"/>
    <x v="3"/>
  </r>
  <r>
    <n v="479"/>
    <x v="0"/>
    <n v="623"/>
    <s v="Trailer"/>
    <x v="0"/>
    <x v="11"/>
    <x v="279"/>
    <x v="0"/>
    <x v="97"/>
    <s v="2022"/>
    <x v="2"/>
    <n v="103"/>
    <x v="9"/>
    <x v="0"/>
    <x v="9"/>
    <x v="9"/>
  </r>
  <r>
    <n v="480"/>
    <x v="1"/>
    <n v="623"/>
    <s v="Trailer"/>
    <x v="0"/>
    <x v="11"/>
    <x v="10"/>
    <x v="0"/>
    <x v="79"/>
    <s v="2022"/>
    <x v="5"/>
    <n v="114"/>
    <x v="3"/>
    <x v="0"/>
    <x v="3"/>
    <x v="3"/>
  </r>
  <r>
    <n v="481"/>
    <x v="0"/>
    <n v="623"/>
    <s v="Trailer"/>
    <x v="0"/>
    <x v="18"/>
    <x v="280"/>
    <x v="0"/>
    <x v="17"/>
    <s v="2022"/>
    <x v="2"/>
    <n v="108"/>
    <x v="6"/>
    <x v="0"/>
    <x v="6"/>
    <x v="6"/>
  </r>
  <r>
    <n v="482"/>
    <x v="1"/>
    <n v="636"/>
    <s v="Yamaha"/>
    <x v="0"/>
    <x v="11"/>
    <x v="281"/>
    <x v="0"/>
    <x v="42"/>
    <s v="2022"/>
    <x v="3"/>
    <n v="102"/>
    <x v="0"/>
    <x v="0"/>
    <x v="0"/>
    <x v="0"/>
  </r>
  <r>
    <n v="483"/>
    <x v="0"/>
    <n v="623"/>
    <s v="Trailer"/>
    <x v="0"/>
    <x v="11"/>
    <x v="212"/>
    <x v="0"/>
    <x v="28"/>
    <s v="2021"/>
    <x v="4"/>
    <n v="102"/>
    <x v="0"/>
    <x v="0"/>
    <x v="0"/>
    <x v="0"/>
  </r>
  <r>
    <n v="484"/>
    <x v="0"/>
    <n v="623"/>
    <s v="Trailer"/>
    <x v="0"/>
    <x v="11"/>
    <x v="10"/>
    <x v="0"/>
    <x v="130"/>
    <s v="2021"/>
    <x v="0"/>
    <n v="114"/>
    <x v="3"/>
    <x v="0"/>
    <x v="3"/>
    <x v="3"/>
  </r>
  <r>
    <n v="485"/>
    <x v="0"/>
    <n v="562"/>
    <s v="Kea"/>
    <x v="0"/>
    <x v="18"/>
    <x v="282"/>
    <x v="0"/>
    <x v="94"/>
    <s v="2022"/>
    <x v="5"/>
    <n v="108"/>
    <x v="6"/>
    <x v="0"/>
    <x v="6"/>
    <x v="6"/>
  </r>
  <r>
    <n v="486"/>
    <x v="0"/>
    <n v="623"/>
    <s v="Trailer"/>
    <x v="0"/>
    <x v="11"/>
    <x v="51"/>
    <x v="0"/>
    <x v="8"/>
    <s v="2022"/>
    <x v="2"/>
    <n v="102"/>
    <x v="0"/>
    <x v="0"/>
    <x v="0"/>
    <x v="0"/>
  </r>
  <r>
    <n v="487"/>
    <x v="0"/>
    <n v="623"/>
    <s v="Trailer"/>
    <x v="0"/>
    <x v="42"/>
    <x v="17"/>
    <x v="0"/>
    <x v="155"/>
    <s v="2021"/>
    <x v="4"/>
    <n v="103"/>
    <x v="9"/>
    <x v="0"/>
    <x v="9"/>
    <x v="9"/>
  </r>
  <r>
    <n v="488"/>
    <x v="0"/>
    <n v="623"/>
    <s v="Trailer"/>
    <x v="0"/>
    <x v="4"/>
    <x v="75"/>
    <x v="0"/>
    <x v="65"/>
    <s v="2021"/>
    <x v="1"/>
    <n v="104"/>
    <x v="8"/>
    <x v="0"/>
    <x v="8"/>
    <x v="8"/>
  </r>
  <r>
    <n v="489"/>
    <x v="1"/>
    <n v="623"/>
    <s v="Trailer"/>
    <x v="0"/>
    <x v="4"/>
    <x v="247"/>
    <x v="4"/>
    <x v="136"/>
    <s v="2021"/>
    <x v="4"/>
    <n v="114"/>
    <x v="3"/>
    <x v="0"/>
    <x v="3"/>
    <x v="3"/>
  </r>
  <r>
    <n v="490"/>
    <x v="0"/>
    <n v="584"/>
    <s v="Mono - Way"/>
    <x v="0"/>
    <x v="18"/>
    <x v="28"/>
    <x v="0"/>
    <x v="64"/>
    <s v="2022"/>
    <x v="3"/>
    <n v="102"/>
    <x v="0"/>
    <x v="0"/>
    <x v="0"/>
    <x v="0"/>
  </r>
  <r>
    <n v="491"/>
    <x v="3"/>
    <n v="550"/>
    <s v="Honda"/>
    <x v="0"/>
    <x v="25"/>
    <x v="283"/>
    <x v="3"/>
    <x v="92"/>
    <s v="2022"/>
    <x v="2"/>
    <n v="102"/>
    <x v="0"/>
    <x v="0"/>
    <x v="0"/>
    <x v="0"/>
  </r>
  <r>
    <n v="492"/>
    <x v="3"/>
    <n v="611"/>
    <s v="Suzuki"/>
    <x v="0"/>
    <x v="2"/>
    <x v="139"/>
    <x v="2"/>
    <x v="101"/>
    <s v="2022"/>
    <x v="3"/>
    <n v="102"/>
    <x v="0"/>
    <x v="0"/>
    <x v="0"/>
    <x v="0"/>
  </r>
  <r>
    <n v="493"/>
    <x v="1"/>
    <n v="623"/>
    <s v="Trailer"/>
    <x v="0"/>
    <x v="23"/>
    <x v="56"/>
    <x v="3"/>
    <x v="62"/>
    <s v="2022"/>
    <x v="3"/>
    <n v="102"/>
    <x v="0"/>
    <x v="0"/>
    <x v="0"/>
    <x v="0"/>
  </r>
  <r>
    <n v="494"/>
    <x v="0"/>
    <n v="623"/>
    <s v="Trailer"/>
    <x v="0"/>
    <x v="0"/>
    <x v="284"/>
    <x v="3"/>
    <x v="150"/>
    <s v="2022"/>
    <x v="5"/>
    <n v="106"/>
    <x v="2"/>
    <x v="0"/>
    <x v="2"/>
    <x v="2"/>
  </r>
  <r>
    <n v="495"/>
    <x v="0"/>
    <n v="623"/>
    <s v="Trailer"/>
    <x v="0"/>
    <x v="0"/>
    <x v="285"/>
    <x v="4"/>
    <x v="107"/>
    <s v="2021"/>
    <x v="0"/>
    <n v="102"/>
    <x v="0"/>
    <x v="0"/>
    <x v="0"/>
    <x v="0"/>
  </r>
  <r>
    <n v="496"/>
    <x v="4"/>
    <n v="585"/>
    <s v="Moped"/>
    <x v="0"/>
    <x v="2"/>
    <x v="286"/>
    <x v="0"/>
    <x v="53"/>
    <s v="2022"/>
    <x v="3"/>
    <n v="109"/>
    <x v="4"/>
    <x v="0"/>
    <x v="4"/>
    <x v="4"/>
  </r>
  <r>
    <n v="497"/>
    <x v="0"/>
    <n v="623"/>
    <s v="Trailer"/>
    <x v="0"/>
    <x v="0"/>
    <x v="67"/>
    <x v="0"/>
    <x v="35"/>
    <s v="2021"/>
    <x v="1"/>
    <n v="114"/>
    <x v="3"/>
    <x v="0"/>
    <x v="3"/>
    <x v="3"/>
  </r>
  <r>
    <n v="498"/>
    <x v="0"/>
    <n v="623"/>
    <s v="Trailer"/>
    <x v="0"/>
    <x v="0"/>
    <x v="94"/>
    <x v="0"/>
    <x v="101"/>
    <s v="2022"/>
    <x v="3"/>
    <n v="102"/>
    <x v="0"/>
    <x v="0"/>
    <x v="0"/>
    <x v="0"/>
  </r>
  <r>
    <n v="499"/>
    <x v="0"/>
    <n v="562"/>
    <s v="Kea"/>
    <x v="0"/>
    <x v="0"/>
    <x v="248"/>
    <x v="0"/>
    <x v="90"/>
    <s v="2021"/>
    <x v="1"/>
    <n v="114"/>
    <x v="3"/>
    <x v="0"/>
    <x v="3"/>
    <x v="3"/>
  </r>
  <r>
    <n v="500"/>
    <x v="5"/>
    <n v="623"/>
    <s v="Trailer"/>
    <x v="0"/>
    <x v="0"/>
    <x v="287"/>
    <x v="0"/>
    <x v="62"/>
    <s v="2022"/>
    <x v="3"/>
    <n v="102"/>
    <x v="0"/>
    <x v="0"/>
    <x v="0"/>
    <x v="0"/>
  </r>
  <r>
    <n v="501"/>
    <x v="0"/>
    <n v="623"/>
    <s v="Trailer"/>
    <x v="0"/>
    <x v="0"/>
    <x v="34"/>
    <x v="0"/>
    <x v="153"/>
    <s v="2021"/>
    <x v="4"/>
    <n v="107"/>
    <x v="11"/>
    <x v="0"/>
    <x v="11"/>
    <x v="11"/>
  </r>
  <r>
    <n v="502"/>
    <x v="0"/>
    <n v="538"/>
    <s v="Factory Built"/>
    <x v="0"/>
    <x v="0"/>
    <x v="11"/>
    <x v="0"/>
    <x v="55"/>
    <s v="2022"/>
    <x v="2"/>
    <n v="102"/>
    <x v="0"/>
    <x v="0"/>
    <x v="0"/>
    <x v="0"/>
  </r>
  <r>
    <n v="503"/>
    <x v="1"/>
    <n v="623"/>
    <s v="Trailer"/>
    <x v="0"/>
    <x v="0"/>
    <x v="56"/>
    <x v="0"/>
    <x v="165"/>
    <s v="2021"/>
    <x v="0"/>
    <n v="104"/>
    <x v="8"/>
    <x v="0"/>
    <x v="8"/>
    <x v="8"/>
  </r>
  <r>
    <n v="504"/>
    <x v="0"/>
    <n v="623"/>
    <s v="Trailer"/>
    <x v="0"/>
    <x v="54"/>
    <x v="288"/>
    <x v="4"/>
    <x v="101"/>
    <s v="2022"/>
    <x v="3"/>
    <n v="114"/>
    <x v="3"/>
    <x v="0"/>
    <x v="3"/>
    <x v="3"/>
  </r>
  <r>
    <n v="505"/>
    <x v="0"/>
    <n v="623"/>
    <s v="Trailer"/>
    <x v="0"/>
    <x v="0"/>
    <x v="289"/>
    <x v="4"/>
    <x v="48"/>
    <s v="2022"/>
    <x v="2"/>
    <n v="102"/>
    <x v="0"/>
    <x v="0"/>
    <x v="0"/>
    <x v="0"/>
  </r>
  <r>
    <n v="506"/>
    <x v="0"/>
    <n v="528"/>
    <s v="Dacia"/>
    <x v="0"/>
    <x v="0"/>
    <x v="290"/>
    <x v="0"/>
    <x v="166"/>
    <s v="2021"/>
    <x v="1"/>
    <n v="102"/>
    <x v="0"/>
    <x v="0"/>
    <x v="0"/>
    <x v="0"/>
  </r>
  <r>
    <n v="507"/>
    <x v="0"/>
    <n v="549"/>
    <s v="Homebuilt"/>
    <x v="0"/>
    <x v="20"/>
    <x v="28"/>
    <x v="2"/>
    <x v="33"/>
    <s v="2022"/>
    <x v="2"/>
    <n v="103"/>
    <x v="9"/>
    <x v="0"/>
    <x v="9"/>
    <x v="9"/>
  </r>
  <r>
    <n v="508"/>
    <x v="0"/>
    <n v="549"/>
    <s v="Homebuilt"/>
    <x v="0"/>
    <x v="16"/>
    <x v="291"/>
    <x v="0"/>
    <x v="74"/>
    <s v="2022"/>
    <x v="2"/>
    <n v="104"/>
    <x v="8"/>
    <x v="0"/>
    <x v="8"/>
    <x v="8"/>
  </r>
  <r>
    <n v="509"/>
    <x v="0"/>
    <n v="623"/>
    <s v="Trailer"/>
    <x v="0"/>
    <x v="30"/>
    <x v="32"/>
    <x v="5"/>
    <x v="167"/>
    <s v="2021"/>
    <x v="1"/>
    <n v="115"/>
    <x v="5"/>
    <x v="0"/>
    <x v="5"/>
    <x v="5"/>
  </r>
  <r>
    <n v="510"/>
    <x v="0"/>
    <n v="623"/>
    <s v="Trailer"/>
    <x v="0"/>
    <x v="0"/>
    <x v="10"/>
    <x v="4"/>
    <x v="104"/>
    <s v="2021"/>
    <x v="1"/>
    <n v="107"/>
    <x v="11"/>
    <x v="0"/>
    <x v="11"/>
    <x v="11"/>
  </r>
  <r>
    <n v="511"/>
    <x v="0"/>
    <n v="623"/>
    <s v="Trailer"/>
    <x v="0"/>
    <x v="0"/>
    <x v="292"/>
    <x v="0"/>
    <x v="128"/>
    <s v="2022"/>
    <x v="3"/>
    <n v="114"/>
    <x v="3"/>
    <x v="0"/>
    <x v="3"/>
    <x v="3"/>
  </r>
  <r>
    <n v="512"/>
    <x v="0"/>
    <n v="623"/>
    <s v="Trailer"/>
    <x v="0"/>
    <x v="0"/>
    <x v="293"/>
    <x v="0"/>
    <x v="81"/>
    <s v="2022"/>
    <x v="5"/>
    <n v="114"/>
    <x v="3"/>
    <x v="0"/>
    <x v="3"/>
    <x v="3"/>
  </r>
  <r>
    <n v="513"/>
    <x v="0"/>
    <n v="623"/>
    <s v="Trailer"/>
    <x v="0"/>
    <x v="0"/>
    <x v="34"/>
    <x v="0"/>
    <x v="43"/>
    <s v="2021"/>
    <x v="1"/>
    <n v="109"/>
    <x v="4"/>
    <x v="0"/>
    <x v="4"/>
    <x v="4"/>
  </r>
  <r>
    <n v="514"/>
    <x v="0"/>
    <n v="623"/>
    <s v="Trailer"/>
    <x v="0"/>
    <x v="12"/>
    <x v="32"/>
    <x v="5"/>
    <x v="61"/>
    <s v="2022"/>
    <x v="5"/>
    <n v="107"/>
    <x v="11"/>
    <x v="0"/>
    <x v="11"/>
    <x v="11"/>
  </r>
  <r>
    <n v="515"/>
    <x v="0"/>
    <n v="549"/>
    <s v="Homebuilt"/>
    <x v="0"/>
    <x v="0"/>
    <x v="28"/>
    <x v="1"/>
    <x v="23"/>
    <s v="2022"/>
    <x v="5"/>
    <n v="108"/>
    <x v="6"/>
    <x v="0"/>
    <x v="6"/>
    <x v="6"/>
  </r>
  <r>
    <n v="516"/>
    <x v="0"/>
    <n v="572"/>
    <s v="Lochiel"/>
    <x v="0"/>
    <x v="0"/>
    <x v="17"/>
    <x v="0"/>
    <x v="142"/>
    <s v="2021"/>
    <x v="0"/>
    <n v="115"/>
    <x v="5"/>
    <x v="0"/>
    <x v="5"/>
    <x v="5"/>
  </r>
  <r>
    <n v="517"/>
    <x v="6"/>
    <n v="623"/>
    <s v="Trailer"/>
    <x v="0"/>
    <x v="0"/>
    <x v="103"/>
    <x v="0"/>
    <x v="33"/>
    <s v="2022"/>
    <x v="2"/>
    <n v="106"/>
    <x v="2"/>
    <x v="0"/>
    <x v="2"/>
    <x v="2"/>
  </r>
  <r>
    <n v="518"/>
    <x v="0"/>
    <n v="623"/>
    <s v="Trailer"/>
    <x v="0"/>
    <x v="0"/>
    <x v="294"/>
    <x v="0"/>
    <x v="1"/>
    <s v="2021"/>
    <x v="1"/>
    <n v="104"/>
    <x v="8"/>
    <x v="0"/>
    <x v="8"/>
    <x v="8"/>
  </r>
  <r>
    <n v="519"/>
    <x v="4"/>
    <n v="550"/>
    <s v="Honda"/>
    <x v="0"/>
    <x v="8"/>
    <x v="295"/>
    <x v="2"/>
    <x v="13"/>
    <s v="2022"/>
    <x v="3"/>
    <n v="109"/>
    <x v="4"/>
    <x v="0"/>
    <x v="4"/>
    <x v="4"/>
  </r>
  <r>
    <n v="520"/>
    <x v="0"/>
    <n v="623"/>
    <s v="Trailer"/>
    <x v="0"/>
    <x v="0"/>
    <x v="296"/>
    <x v="0"/>
    <x v="142"/>
    <s v="2021"/>
    <x v="0"/>
    <n v="108"/>
    <x v="6"/>
    <x v="0"/>
    <x v="6"/>
    <x v="6"/>
  </r>
  <r>
    <n v="521"/>
    <x v="0"/>
    <n v="623"/>
    <s v="Trailer"/>
    <x v="0"/>
    <x v="40"/>
    <x v="20"/>
    <x v="4"/>
    <x v="116"/>
    <s v="2022"/>
    <x v="3"/>
    <n v="105"/>
    <x v="1"/>
    <x v="0"/>
    <x v="1"/>
    <x v="1"/>
  </r>
  <r>
    <n v="522"/>
    <x v="6"/>
    <n v="571"/>
    <s v="Liteweight"/>
    <x v="0"/>
    <x v="51"/>
    <x v="297"/>
    <x v="3"/>
    <x v="71"/>
    <s v="2022"/>
    <x v="3"/>
    <n v="102"/>
    <x v="0"/>
    <x v="0"/>
    <x v="0"/>
    <x v="0"/>
  </r>
  <r>
    <n v="523"/>
    <x v="0"/>
    <n v="623"/>
    <s v="Trailer"/>
    <x v="0"/>
    <x v="0"/>
    <x v="298"/>
    <x v="0"/>
    <x v="132"/>
    <s v="2021"/>
    <x v="1"/>
    <n v="102"/>
    <x v="0"/>
    <x v="0"/>
    <x v="0"/>
    <x v="0"/>
  </r>
  <r>
    <n v="524"/>
    <x v="0"/>
    <n v="623"/>
    <s v="Trailer"/>
    <x v="0"/>
    <x v="0"/>
    <x v="255"/>
    <x v="0"/>
    <x v="167"/>
    <s v="2021"/>
    <x v="1"/>
    <n v="102"/>
    <x v="0"/>
    <x v="0"/>
    <x v="0"/>
    <x v="0"/>
  </r>
  <r>
    <n v="525"/>
    <x v="3"/>
    <n v="561"/>
    <s v="Kawasaki"/>
    <x v="0"/>
    <x v="2"/>
    <x v="299"/>
    <x v="0"/>
    <x v="167"/>
    <s v="2021"/>
    <x v="1"/>
    <n v="103"/>
    <x v="9"/>
    <x v="0"/>
    <x v="9"/>
    <x v="9"/>
  </r>
  <r>
    <n v="526"/>
    <x v="0"/>
    <n v="623"/>
    <s v="Trailer"/>
    <x v="0"/>
    <x v="0"/>
    <x v="39"/>
    <x v="0"/>
    <x v="93"/>
    <s v="2021"/>
    <x v="1"/>
    <n v="101"/>
    <x v="7"/>
    <x v="0"/>
    <x v="7"/>
    <x v="7"/>
  </r>
  <r>
    <n v="527"/>
    <x v="0"/>
    <n v="623"/>
    <s v="Trailer"/>
    <x v="0"/>
    <x v="0"/>
    <x v="135"/>
    <x v="0"/>
    <x v="18"/>
    <s v="2021"/>
    <x v="0"/>
    <n v="107"/>
    <x v="11"/>
    <x v="0"/>
    <x v="11"/>
    <x v="11"/>
  </r>
  <r>
    <n v="528"/>
    <x v="3"/>
    <n v="611"/>
    <s v="Suzuki"/>
    <x v="0"/>
    <x v="8"/>
    <x v="204"/>
    <x v="1"/>
    <x v="123"/>
    <s v="2021"/>
    <x v="1"/>
    <n v="102"/>
    <x v="0"/>
    <x v="0"/>
    <x v="0"/>
    <x v="0"/>
  </r>
  <r>
    <n v="529"/>
    <x v="4"/>
    <n v="611"/>
    <s v="Suzuki"/>
    <x v="0"/>
    <x v="9"/>
    <x v="300"/>
    <x v="5"/>
    <x v="147"/>
    <s v="2022"/>
    <x v="2"/>
    <n v="102"/>
    <x v="0"/>
    <x v="0"/>
    <x v="0"/>
    <x v="0"/>
  </r>
  <r>
    <n v="530"/>
    <x v="3"/>
    <n v="611"/>
    <s v="Suzuki"/>
    <x v="0"/>
    <x v="8"/>
    <x v="301"/>
    <x v="7"/>
    <x v="141"/>
    <s v="2022"/>
    <x v="3"/>
    <n v="107"/>
    <x v="11"/>
    <x v="0"/>
    <x v="11"/>
    <x v="11"/>
  </r>
  <r>
    <n v="531"/>
    <x v="0"/>
    <n v="623"/>
    <s v="Trailer"/>
    <x v="0"/>
    <x v="11"/>
    <x v="302"/>
    <x v="0"/>
    <x v="74"/>
    <s v="2022"/>
    <x v="2"/>
    <n v="102"/>
    <x v="0"/>
    <x v="0"/>
    <x v="0"/>
    <x v="0"/>
  </r>
  <r>
    <n v="532"/>
    <x v="0"/>
    <n v="562"/>
    <s v="Kea"/>
    <x v="0"/>
    <x v="11"/>
    <x v="303"/>
    <x v="0"/>
    <x v="4"/>
    <s v="2022"/>
    <x v="3"/>
    <n v="102"/>
    <x v="0"/>
    <x v="0"/>
    <x v="0"/>
    <x v="0"/>
  </r>
  <r>
    <n v="533"/>
    <x v="0"/>
    <n v="622"/>
    <s v="Trail-Lite"/>
    <x v="0"/>
    <x v="11"/>
    <x v="304"/>
    <x v="0"/>
    <x v="167"/>
    <s v="2021"/>
    <x v="1"/>
    <n v="114"/>
    <x v="3"/>
    <x v="0"/>
    <x v="3"/>
    <x v="3"/>
  </r>
  <r>
    <n v="534"/>
    <x v="0"/>
    <n v="623"/>
    <s v="Trailer"/>
    <x v="0"/>
    <x v="11"/>
    <x v="305"/>
    <x v="4"/>
    <x v="31"/>
    <s v="2022"/>
    <x v="6"/>
    <n v="109"/>
    <x v="4"/>
    <x v="0"/>
    <x v="4"/>
    <x v="4"/>
  </r>
  <r>
    <n v="535"/>
    <x v="0"/>
    <n v="623"/>
    <s v="Trailer"/>
    <x v="0"/>
    <x v="27"/>
    <x v="10"/>
    <x v="3"/>
    <x v="88"/>
    <s v="2021"/>
    <x v="0"/>
    <n v="105"/>
    <x v="1"/>
    <x v="0"/>
    <x v="1"/>
    <x v="1"/>
  </r>
  <r>
    <n v="536"/>
    <x v="0"/>
    <n v="623"/>
    <s v="Trailer"/>
    <x v="0"/>
    <x v="11"/>
    <x v="40"/>
    <x v="0"/>
    <x v="149"/>
    <s v="2021"/>
    <x v="1"/>
    <n v="114"/>
    <x v="3"/>
    <x v="0"/>
    <x v="3"/>
    <x v="3"/>
  </r>
  <r>
    <n v="537"/>
    <x v="0"/>
    <n v="623"/>
    <s v="Trailer"/>
    <x v="0"/>
    <x v="11"/>
    <x v="306"/>
    <x v="0"/>
    <x v="142"/>
    <s v="2021"/>
    <x v="0"/>
    <n v="114"/>
    <x v="3"/>
    <x v="0"/>
    <x v="3"/>
    <x v="3"/>
  </r>
  <r>
    <n v="538"/>
    <x v="0"/>
    <n v="623"/>
    <s v="Trailer"/>
    <x v="0"/>
    <x v="11"/>
    <x v="34"/>
    <x v="0"/>
    <x v="148"/>
    <s v="2021"/>
    <x v="0"/>
    <n v="106"/>
    <x v="2"/>
    <x v="0"/>
    <x v="2"/>
    <x v="2"/>
  </r>
  <r>
    <n v="539"/>
    <x v="1"/>
    <n v="623"/>
    <s v="Trailer"/>
    <x v="0"/>
    <x v="9"/>
    <x v="307"/>
    <x v="0"/>
    <x v="120"/>
    <s v="2021"/>
    <x v="1"/>
    <n v="103"/>
    <x v="9"/>
    <x v="0"/>
    <x v="9"/>
    <x v="9"/>
  </r>
  <r>
    <n v="540"/>
    <x v="0"/>
    <n v="623"/>
    <s v="Trailer"/>
    <x v="0"/>
    <x v="11"/>
    <x v="10"/>
    <x v="0"/>
    <x v="31"/>
    <s v="2022"/>
    <x v="6"/>
    <n v="108"/>
    <x v="6"/>
    <x v="0"/>
    <x v="6"/>
    <x v="6"/>
  </r>
  <r>
    <n v="541"/>
    <x v="0"/>
    <n v="623"/>
    <s v="Trailer"/>
    <x v="0"/>
    <x v="11"/>
    <x v="308"/>
    <x v="0"/>
    <x v="85"/>
    <s v="2022"/>
    <x v="5"/>
    <n v="103"/>
    <x v="9"/>
    <x v="0"/>
    <x v="9"/>
    <x v="9"/>
  </r>
  <r>
    <n v="542"/>
    <x v="8"/>
    <n v="511"/>
    <s v="Bentley"/>
    <x v="1"/>
    <x v="37"/>
    <x v="309"/>
    <x v="3"/>
    <x v="31"/>
    <s v="2022"/>
    <x v="6"/>
    <n v="109"/>
    <x v="4"/>
    <x v="0"/>
    <x v="4"/>
    <x v="4"/>
  </r>
  <r>
    <n v="543"/>
    <x v="0"/>
    <n v="623"/>
    <s v="Trailer"/>
    <x v="0"/>
    <x v="11"/>
    <x v="310"/>
    <x v="0"/>
    <x v="161"/>
    <s v="2021"/>
    <x v="4"/>
    <n v="108"/>
    <x v="6"/>
    <x v="0"/>
    <x v="6"/>
    <x v="6"/>
  </r>
  <r>
    <n v="544"/>
    <x v="1"/>
    <n v="623"/>
    <s v="Trailer"/>
    <x v="0"/>
    <x v="8"/>
    <x v="311"/>
    <x v="0"/>
    <x v="151"/>
    <s v="2022"/>
    <x v="5"/>
    <n v="114"/>
    <x v="3"/>
    <x v="0"/>
    <x v="3"/>
    <x v="3"/>
  </r>
  <r>
    <n v="545"/>
    <x v="0"/>
    <n v="623"/>
    <s v="Trailer"/>
    <x v="0"/>
    <x v="11"/>
    <x v="312"/>
    <x v="0"/>
    <x v="80"/>
    <s v="2022"/>
    <x v="2"/>
    <n v="109"/>
    <x v="4"/>
    <x v="0"/>
    <x v="4"/>
    <x v="4"/>
  </r>
  <r>
    <n v="546"/>
    <x v="0"/>
    <n v="623"/>
    <s v="Trailer"/>
    <x v="0"/>
    <x v="11"/>
    <x v="312"/>
    <x v="0"/>
    <x v="6"/>
    <s v="2021"/>
    <x v="0"/>
    <n v="103"/>
    <x v="9"/>
    <x v="0"/>
    <x v="9"/>
    <x v="9"/>
  </r>
  <r>
    <n v="547"/>
    <x v="0"/>
    <n v="595"/>
    <s v="Pinto"/>
    <x v="0"/>
    <x v="11"/>
    <x v="313"/>
    <x v="0"/>
    <x v="69"/>
    <s v="2022"/>
    <x v="5"/>
    <n v="102"/>
    <x v="0"/>
    <x v="0"/>
    <x v="0"/>
    <x v="0"/>
  </r>
  <r>
    <n v="548"/>
    <x v="0"/>
    <n v="623"/>
    <s v="Trailer"/>
    <x v="0"/>
    <x v="1"/>
    <x v="39"/>
    <x v="1"/>
    <x v="82"/>
    <s v="2022"/>
    <x v="3"/>
    <n v="102"/>
    <x v="0"/>
    <x v="0"/>
    <x v="0"/>
    <x v="0"/>
  </r>
  <r>
    <n v="549"/>
    <x v="0"/>
    <n v="623"/>
    <s v="Trailer"/>
    <x v="0"/>
    <x v="0"/>
    <x v="314"/>
    <x v="0"/>
    <x v="29"/>
    <s v="2022"/>
    <x v="2"/>
    <n v="102"/>
    <x v="0"/>
    <x v="0"/>
    <x v="0"/>
    <x v="0"/>
  </r>
  <r>
    <n v="550"/>
    <x v="3"/>
    <n v="550"/>
    <s v="Honda"/>
    <x v="0"/>
    <x v="6"/>
    <x v="315"/>
    <x v="7"/>
    <x v="129"/>
    <s v="2022"/>
    <x v="5"/>
    <n v="109"/>
    <x v="4"/>
    <x v="0"/>
    <x v="4"/>
    <x v="4"/>
  </r>
  <r>
    <n v="551"/>
    <x v="0"/>
    <n v="623"/>
    <s v="Trailer"/>
    <x v="0"/>
    <x v="0"/>
    <x v="147"/>
    <x v="0"/>
    <x v="168"/>
    <s v="2021"/>
    <x v="0"/>
    <n v="109"/>
    <x v="4"/>
    <x v="0"/>
    <x v="4"/>
    <x v="4"/>
  </r>
  <r>
    <n v="552"/>
    <x v="0"/>
    <n v="595"/>
    <s v="Pinto"/>
    <x v="0"/>
    <x v="0"/>
    <x v="316"/>
    <x v="0"/>
    <x v="18"/>
    <s v="2021"/>
    <x v="0"/>
    <n v="102"/>
    <x v="0"/>
    <x v="0"/>
    <x v="0"/>
    <x v="0"/>
  </r>
  <r>
    <n v="553"/>
    <x v="0"/>
    <n v="623"/>
    <s v="Trailer"/>
    <x v="0"/>
    <x v="9"/>
    <x v="317"/>
    <x v="4"/>
    <x v="102"/>
    <s v="2022"/>
    <x v="5"/>
    <n v="114"/>
    <x v="3"/>
    <x v="0"/>
    <x v="3"/>
    <x v="3"/>
  </r>
  <r>
    <n v="554"/>
    <x v="0"/>
    <n v="623"/>
    <s v="Trailer"/>
    <x v="0"/>
    <x v="24"/>
    <x v="32"/>
    <x v="4"/>
    <x v="78"/>
    <s v="2022"/>
    <x v="5"/>
    <n v="103"/>
    <x v="9"/>
    <x v="0"/>
    <x v="9"/>
    <x v="9"/>
  </r>
  <r>
    <n v="555"/>
    <x v="5"/>
    <n v="623"/>
    <s v="Trailer"/>
    <x v="0"/>
    <x v="0"/>
    <x v="77"/>
    <x v="4"/>
    <x v="91"/>
    <s v="2021"/>
    <x v="4"/>
    <n v="102"/>
    <x v="0"/>
    <x v="0"/>
    <x v="0"/>
    <x v="0"/>
  </r>
  <r>
    <n v="556"/>
    <x v="0"/>
    <n v="514"/>
    <s v="Briford"/>
    <x v="0"/>
    <x v="0"/>
    <x v="318"/>
    <x v="0"/>
    <x v="110"/>
    <s v="2021"/>
    <x v="1"/>
    <n v="114"/>
    <x v="3"/>
    <x v="0"/>
    <x v="3"/>
    <x v="3"/>
  </r>
  <r>
    <n v="557"/>
    <x v="0"/>
    <n v="549"/>
    <s v="Homebuilt"/>
    <x v="0"/>
    <x v="0"/>
    <x v="319"/>
    <x v="2"/>
    <x v="88"/>
    <s v="2021"/>
    <x v="0"/>
    <n v="107"/>
    <x v="11"/>
    <x v="0"/>
    <x v="11"/>
    <x v="11"/>
  </r>
  <r>
    <n v="558"/>
    <x v="0"/>
    <n v="623"/>
    <s v="Trailer"/>
    <x v="0"/>
    <x v="4"/>
    <x v="39"/>
    <x v="4"/>
    <x v="24"/>
    <s v="2022"/>
    <x v="2"/>
    <n v="102"/>
    <x v="0"/>
    <x v="0"/>
    <x v="0"/>
    <x v="0"/>
  </r>
  <r>
    <n v="559"/>
    <x v="0"/>
    <n v="616"/>
    <s v="Titan"/>
    <x v="0"/>
    <x v="0"/>
    <x v="17"/>
    <x v="0"/>
    <x v="119"/>
    <s v="2021"/>
    <x v="0"/>
    <n v="109"/>
    <x v="4"/>
    <x v="0"/>
    <x v="4"/>
    <x v="4"/>
  </r>
  <r>
    <n v="560"/>
    <x v="0"/>
    <n v="623"/>
    <s v="Trailer"/>
    <x v="0"/>
    <x v="0"/>
    <x v="39"/>
    <x v="4"/>
    <x v="9"/>
    <s v="2022"/>
    <x v="3"/>
    <n v="101"/>
    <x v="7"/>
    <x v="0"/>
    <x v="7"/>
    <x v="7"/>
  </r>
  <r>
    <n v="561"/>
    <x v="1"/>
    <n v="623"/>
    <s v="Trailer"/>
    <x v="0"/>
    <x v="25"/>
    <x v="7"/>
    <x v="0"/>
    <x v="27"/>
    <s v="2021"/>
    <x v="1"/>
    <n v="104"/>
    <x v="8"/>
    <x v="0"/>
    <x v="8"/>
    <x v="8"/>
  </r>
  <r>
    <n v="562"/>
    <x v="0"/>
    <n v="616"/>
    <s v="Titan"/>
    <x v="0"/>
    <x v="0"/>
    <x v="17"/>
    <x v="0"/>
    <x v="115"/>
    <s v="2021"/>
    <x v="4"/>
    <n v="102"/>
    <x v="0"/>
    <x v="0"/>
    <x v="0"/>
    <x v="0"/>
  </r>
  <r>
    <n v="563"/>
    <x v="0"/>
    <n v="623"/>
    <s v="Trailer"/>
    <x v="0"/>
    <x v="0"/>
    <x v="320"/>
    <x v="0"/>
    <x v="164"/>
    <s v="2021"/>
    <x v="4"/>
    <n v="105"/>
    <x v="1"/>
    <x v="0"/>
    <x v="1"/>
    <x v="1"/>
  </r>
  <r>
    <n v="564"/>
    <x v="0"/>
    <n v="623"/>
    <s v="Trailer"/>
    <x v="0"/>
    <x v="0"/>
    <x v="75"/>
    <x v="0"/>
    <x v="35"/>
    <s v="2021"/>
    <x v="1"/>
    <n v="103"/>
    <x v="9"/>
    <x v="0"/>
    <x v="9"/>
    <x v="9"/>
  </r>
  <r>
    <n v="565"/>
    <x v="4"/>
    <n v="611"/>
    <s v="Suzuki"/>
    <x v="0"/>
    <x v="19"/>
    <x v="321"/>
    <x v="2"/>
    <x v="73"/>
    <s v="2022"/>
    <x v="3"/>
    <n v="116"/>
    <x v="12"/>
    <x v="0"/>
    <x v="12"/>
    <x v="12"/>
  </r>
  <r>
    <n v="566"/>
    <x v="0"/>
    <n v="623"/>
    <s v="Trailer"/>
    <x v="0"/>
    <x v="12"/>
    <x v="322"/>
    <x v="6"/>
    <x v="169"/>
    <s v="2022"/>
    <x v="2"/>
    <n v="114"/>
    <x v="3"/>
    <x v="0"/>
    <x v="3"/>
    <x v="3"/>
  </r>
  <r>
    <n v="567"/>
    <x v="5"/>
    <n v="623"/>
    <s v="Trailer"/>
    <x v="0"/>
    <x v="0"/>
    <x v="323"/>
    <x v="0"/>
    <x v="74"/>
    <s v="2022"/>
    <x v="2"/>
    <n v="102"/>
    <x v="0"/>
    <x v="0"/>
    <x v="0"/>
    <x v="0"/>
  </r>
  <r>
    <n v="568"/>
    <x v="0"/>
    <n v="538"/>
    <s v="Factory Built"/>
    <x v="0"/>
    <x v="0"/>
    <x v="324"/>
    <x v="3"/>
    <x v="170"/>
    <s v="2021"/>
    <x v="4"/>
    <n v="103"/>
    <x v="9"/>
    <x v="0"/>
    <x v="9"/>
    <x v="9"/>
  </r>
  <r>
    <n v="569"/>
    <x v="5"/>
    <n v="623"/>
    <s v="Trailer"/>
    <x v="0"/>
    <x v="0"/>
    <x v="35"/>
    <x v="0"/>
    <x v="100"/>
    <s v="2021"/>
    <x v="4"/>
    <n v="104"/>
    <x v="8"/>
    <x v="0"/>
    <x v="8"/>
    <x v="8"/>
  </r>
  <r>
    <n v="570"/>
    <x v="0"/>
    <n v="532"/>
    <s v="Diamond"/>
    <x v="0"/>
    <x v="0"/>
    <x v="28"/>
    <x v="0"/>
    <x v="67"/>
    <s v="2022"/>
    <x v="5"/>
    <n v="107"/>
    <x v="11"/>
    <x v="0"/>
    <x v="11"/>
    <x v="11"/>
  </r>
  <r>
    <n v="571"/>
    <x v="0"/>
    <n v="623"/>
    <s v="Trailer"/>
    <x v="0"/>
    <x v="0"/>
    <x v="34"/>
    <x v="0"/>
    <x v="31"/>
    <s v="2022"/>
    <x v="6"/>
    <n v="104"/>
    <x v="8"/>
    <x v="0"/>
    <x v="8"/>
    <x v="8"/>
  </r>
  <r>
    <n v="572"/>
    <x v="0"/>
    <n v="616"/>
    <s v="Titan"/>
    <x v="0"/>
    <x v="0"/>
    <x v="17"/>
    <x v="0"/>
    <x v="40"/>
    <s v="2021"/>
    <x v="0"/>
    <n v="104"/>
    <x v="8"/>
    <x v="0"/>
    <x v="8"/>
    <x v="8"/>
  </r>
  <r>
    <n v="573"/>
    <x v="1"/>
    <n v="623"/>
    <s v="Trailer"/>
    <x v="0"/>
    <x v="0"/>
    <x v="133"/>
    <x v="4"/>
    <x v="125"/>
    <s v="2022"/>
    <x v="3"/>
    <n v="102"/>
    <x v="0"/>
    <x v="0"/>
    <x v="0"/>
    <x v="0"/>
  </r>
  <r>
    <n v="574"/>
    <x v="0"/>
    <n v="538"/>
    <s v="Factory Built"/>
    <x v="0"/>
    <x v="0"/>
    <x v="325"/>
    <x v="0"/>
    <x v="7"/>
    <s v="2022"/>
    <x v="2"/>
    <n v="106"/>
    <x v="2"/>
    <x v="0"/>
    <x v="2"/>
    <x v="2"/>
  </r>
  <r>
    <n v="575"/>
    <x v="0"/>
    <n v="623"/>
    <s v="Trailer"/>
    <x v="0"/>
    <x v="29"/>
    <x v="39"/>
    <x v="4"/>
    <x v="170"/>
    <s v="2021"/>
    <x v="4"/>
    <n v="102"/>
    <x v="0"/>
    <x v="0"/>
    <x v="0"/>
    <x v="0"/>
  </r>
  <r>
    <n v="576"/>
    <x v="6"/>
    <n v="612"/>
    <s v="Swift"/>
    <x v="0"/>
    <x v="21"/>
    <x v="145"/>
    <x v="3"/>
    <x v="156"/>
    <s v="2021"/>
    <x v="0"/>
    <n v="102"/>
    <x v="0"/>
    <x v="0"/>
    <x v="0"/>
    <x v="0"/>
  </r>
  <r>
    <n v="577"/>
    <x v="0"/>
    <n v="623"/>
    <s v="Trailer"/>
    <x v="0"/>
    <x v="0"/>
    <x v="38"/>
    <x v="0"/>
    <x v="17"/>
    <s v="2022"/>
    <x v="2"/>
    <n v="102"/>
    <x v="0"/>
    <x v="0"/>
    <x v="0"/>
    <x v="0"/>
  </r>
  <r>
    <n v="578"/>
    <x v="0"/>
    <n v="623"/>
    <s v="Trailer"/>
    <x v="0"/>
    <x v="0"/>
    <x v="15"/>
    <x v="0"/>
    <x v="29"/>
    <s v="2022"/>
    <x v="2"/>
    <n v="107"/>
    <x v="11"/>
    <x v="0"/>
    <x v="11"/>
    <x v="11"/>
  </r>
  <r>
    <n v="579"/>
    <x v="0"/>
    <n v="628"/>
    <s v="Universal"/>
    <x v="0"/>
    <x v="0"/>
    <x v="17"/>
    <x v="1"/>
    <x v="53"/>
    <s v="2022"/>
    <x v="3"/>
    <n v="102"/>
    <x v="0"/>
    <x v="0"/>
    <x v="0"/>
    <x v="0"/>
  </r>
  <r>
    <n v="580"/>
    <x v="0"/>
    <n v="501"/>
    <s v="Aakron Xpress"/>
    <x v="0"/>
    <x v="0"/>
    <x v="326"/>
    <x v="0"/>
    <x v="145"/>
    <s v="2022"/>
    <x v="2"/>
    <n v="102"/>
    <x v="0"/>
    <x v="0"/>
    <x v="0"/>
    <x v="0"/>
  </r>
  <r>
    <n v="581"/>
    <x v="1"/>
    <n v="623"/>
    <s v="Trailer"/>
    <x v="0"/>
    <x v="45"/>
    <x v="84"/>
    <x v="4"/>
    <x v="65"/>
    <s v="2021"/>
    <x v="1"/>
    <n v="102"/>
    <x v="0"/>
    <x v="0"/>
    <x v="0"/>
    <x v="0"/>
  </r>
  <r>
    <n v="582"/>
    <x v="4"/>
    <n v="593"/>
    <s v="PGO"/>
    <x v="0"/>
    <x v="42"/>
    <x v="327"/>
    <x v="2"/>
    <x v="159"/>
    <s v="2021"/>
    <x v="0"/>
    <n v="102"/>
    <x v="0"/>
    <x v="0"/>
    <x v="0"/>
    <x v="0"/>
  </r>
  <r>
    <n v="583"/>
    <x v="6"/>
    <n v="519"/>
    <s v="Caravan"/>
    <x v="0"/>
    <x v="42"/>
    <x v="328"/>
    <x v="3"/>
    <x v="7"/>
    <s v="2022"/>
    <x v="2"/>
    <n v="114"/>
    <x v="3"/>
    <x v="0"/>
    <x v="3"/>
    <x v="3"/>
  </r>
  <r>
    <n v="584"/>
    <x v="0"/>
    <n v="623"/>
    <s v="Trailer"/>
    <x v="0"/>
    <x v="0"/>
    <x v="57"/>
    <x v="0"/>
    <x v="11"/>
    <s v="2022"/>
    <x v="2"/>
    <n v="114"/>
    <x v="3"/>
    <x v="0"/>
    <x v="3"/>
    <x v="3"/>
  </r>
  <r>
    <n v="585"/>
    <x v="5"/>
    <n v="623"/>
    <s v="Trailer"/>
    <x v="0"/>
    <x v="0"/>
    <x v="51"/>
    <x v="0"/>
    <x v="171"/>
    <s v="2022"/>
    <x v="2"/>
    <n v="101"/>
    <x v="7"/>
    <x v="0"/>
    <x v="7"/>
    <x v="7"/>
  </r>
  <r>
    <n v="586"/>
    <x v="4"/>
    <n v="585"/>
    <s v="Moped"/>
    <x v="0"/>
    <x v="6"/>
    <x v="329"/>
    <x v="1"/>
    <x v="48"/>
    <s v="2022"/>
    <x v="2"/>
    <n v="102"/>
    <x v="0"/>
    <x v="0"/>
    <x v="0"/>
    <x v="0"/>
  </r>
  <r>
    <n v="587"/>
    <x v="7"/>
    <n v="587"/>
    <s v="Nissan"/>
    <x v="0"/>
    <x v="18"/>
    <x v="330"/>
    <x v="7"/>
    <x v="102"/>
    <s v="2022"/>
    <x v="5"/>
    <n v="102"/>
    <x v="0"/>
    <x v="0"/>
    <x v="0"/>
    <x v="0"/>
  </r>
  <r>
    <n v="588"/>
    <x v="0"/>
    <n v="623"/>
    <s v="Trailer"/>
    <x v="0"/>
    <x v="29"/>
    <x v="39"/>
    <x v="4"/>
    <x v="39"/>
    <s v="2021"/>
    <x v="4"/>
    <n v="102"/>
    <x v="0"/>
    <x v="0"/>
    <x v="0"/>
    <x v="0"/>
  </r>
  <r>
    <n v="589"/>
    <x v="4"/>
    <n v="585"/>
    <s v="Moped"/>
    <x v="0"/>
    <x v="18"/>
    <x v="331"/>
    <x v="7"/>
    <x v="60"/>
    <s v="2021"/>
    <x v="4"/>
    <n v="102"/>
    <x v="0"/>
    <x v="0"/>
    <x v="0"/>
    <x v="0"/>
  </r>
  <r>
    <n v="590"/>
    <x v="0"/>
    <n v="623"/>
    <s v="Trailer"/>
    <x v="0"/>
    <x v="46"/>
    <x v="32"/>
    <x v="4"/>
    <x v="42"/>
    <s v="2022"/>
    <x v="3"/>
    <n v="114"/>
    <x v="3"/>
    <x v="0"/>
    <x v="3"/>
    <x v="3"/>
  </r>
  <r>
    <n v="591"/>
    <x v="0"/>
    <n v="623"/>
    <s v="Trailer"/>
    <x v="0"/>
    <x v="25"/>
    <x v="20"/>
    <x v="3"/>
    <x v="32"/>
    <s v="2022"/>
    <x v="2"/>
    <n v="103"/>
    <x v="9"/>
    <x v="0"/>
    <x v="9"/>
    <x v="9"/>
  </r>
  <r>
    <n v="592"/>
    <x v="0"/>
    <n v="623"/>
    <s v="Trailer"/>
    <x v="0"/>
    <x v="0"/>
    <x v="0"/>
    <x v="0"/>
    <x v="136"/>
    <s v="2021"/>
    <x v="4"/>
    <n v="102"/>
    <x v="0"/>
    <x v="0"/>
    <x v="0"/>
    <x v="0"/>
  </r>
  <r>
    <n v="593"/>
    <x v="5"/>
    <n v="549"/>
    <s v="Homebuilt"/>
    <x v="0"/>
    <x v="41"/>
    <x v="332"/>
    <x v="6"/>
    <x v="84"/>
    <s v="2021"/>
    <x v="4"/>
    <n v="105"/>
    <x v="1"/>
    <x v="0"/>
    <x v="1"/>
    <x v="1"/>
  </r>
  <r>
    <n v="594"/>
    <x v="3"/>
    <n v="561"/>
    <s v="Kawasaki"/>
    <x v="0"/>
    <x v="24"/>
    <x v="333"/>
    <x v="1"/>
    <x v="20"/>
    <s v="2021"/>
    <x v="0"/>
    <n v="102"/>
    <x v="0"/>
    <x v="0"/>
    <x v="0"/>
    <x v="0"/>
  </r>
  <r>
    <n v="595"/>
    <x v="5"/>
    <n v="623"/>
    <s v="Trailer"/>
    <x v="0"/>
    <x v="1"/>
    <x v="334"/>
    <x v="0"/>
    <x v="78"/>
    <s v="2022"/>
    <x v="5"/>
    <n v="102"/>
    <x v="0"/>
    <x v="0"/>
    <x v="0"/>
    <x v="0"/>
  </r>
  <r>
    <n v="596"/>
    <x v="0"/>
    <n v="616"/>
    <s v="Titan"/>
    <x v="0"/>
    <x v="1"/>
    <x v="17"/>
    <x v="0"/>
    <x v="45"/>
    <s v="2022"/>
    <x v="5"/>
    <n v="105"/>
    <x v="1"/>
    <x v="0"/>
    <x v="1"/>
    <x v="1"/>
  </r>
  <r>
    <n v="597"/>
    <x v="0"/>
    <n v="623"/>
    <s v="Trailer"/>
    <x v="0"/>
    <x v="1"/>
    <x v="32"/>
    <x v="1"/>
    <x v="18"/>
    <s v="2021"/>
    <x v="0"/>
    <n v="101"/>
    <x v="7"/>
    <x v="0"/>
    <x v="7"/>
    <x v="7"/>
  </r>
  <r>
    <n v="598"/>
    <x v="0"/>
    <n v="623"/>
    <s v="Trailer"/>
    <x v="0"/>
    <x v="10"/>
    <x v="335"/>
    <x v="1"/>
    <x v="66"/>
    <s v="2022"/>
    <x v="3"/>
    <n v="103"/>
    <x v="9"/>
    <x v="0"/>
    <x v="9"/>
    <x v="9"/>
  </r>
  <r>
    <n v="599"/>
    <x v="1"/>
    <n v="623"/>
    <s v="Trailer"/>
    <x v="0"/>
    <x v="40"/>
    <x v="336"/>
    <x v="4"/>
    <x v="134"/>
    <s v="2021"/>
    <x v="0"/>
    <n v="114"/>
    <x v="3"/>
    <x v="0"/>
    <x v="3"/>
    <x v="3"/>
  </r>
  <r>
    <n v="600"/>
    <x v="0"/>
    <n v="623"/>
    <s v="Trailer"/>
    <x v="0"/>
    <x v="1"/>
    <x v="39"/>
    <x v="0"/>
    <x v="17"/>
    <s v="2022"/>
    <x v="2"/>
    <n v="101"/>
    <x v="7"/>
    <x v="0"/>
    <x v="7"/>
    <x v="7"/>
  </r>
  <r>
    <n v="601"/>
    <x v="1"/>
    <n v="623"/>
    <s v="Trailer"/>
    <x v="0"/>
    <x v="1"/>
    <x v="148"/>
    <x v="0"/>
    <x v="141"/>
    <s v="2022"/>
    <x v="3"/>
    <n v="108"/>
    <x v="6"/>
    <x v="0"/>
    <x v="6"/>
    <x v="6"/>
  </r>
  <r>
    <n v="602"/>
    <x v="0"/>
    <n v="514"/>
    <s v="Briford"/>
    <x v="0"/>
    <x v="1"/>
    <x v="9"/>
    <x v="0"/>
    <x v="62"/>
    <s v="2022"/>
    <x v="3"/>
    <n v="114"/>
    <x v="3"/>
    <x v="0"/>
    <x v="3"/>
    <x v="3"/>
  </r>
  <r>
    <n v="603"/>
    <x v="0"/>
    <n v="562"/>
    <s v="Kea"/>
    <x v="0"/>
    <x v="1"/>
    <x v="337"/>
    <x v="0"/>
    <x v="153"/>
    <s v="2021"/>
    <x v="4"/>
    <n v="103"/>
    <x v="9"/>
    <x v="0"/>
    <x v="9"/>
    <x v="9"/>
  </r>
  <r>
    <n v="604"/>
    <x v="0"/>
    <n v="623"/>
    <s v="Trailer"/>
    <x v="0"/>
    <x v="1"/>
    <x v="17"/>
    <x v="4"/>
    <x v="117"/>
    <s v="2021"/>
    <x v="4"/>
    <n v="102"/>
    <x v="0"/>
    <x v="0"/>
    <x v="0"/>
    <x v="0"/>
  </r>
  <r>
    <n v="605"/>
    <x v="0"/>
    <n v="616"/>
    <s v="Titan"/>
    <x v="0"/>
    <x v="1"/>
    <x v="17"/>
    <x v="0"/>
    <x v="19"/>
    <s v="2022"/>
    <x v="2"/>
    <n v="102"/>
    <x v="0"/>
    <x v="0"/>
    <x v="0"/>
    <x v="0"/>
  </r>
  <r>
    <n v="606"/>
    <x v="0"/>
    <n v="623"/>
    <s v="Trailer"/>
    <x v="0"/>
    <x v="1"/>
    <x v="39"/>
    <x v="3"/>
    <x v="172"/>
    <s v="2021"/>
    <x v="1"/>
    <n v="102"/>
    <x v="0"/>
    <x v="0"/>
    <x v="0"/>
    <x v="0"/>
  </r>
  <r>
    <n v="607"/>
    <x v="5"/>
    <n v="623"/>
    <s v="Trailer"/>
    <x v="0"/>
    <x v="1"/>
    <x v="35"/>
    <x v="0"/>
    <x v="117"/>
    <s v="2021"/>
    <x v="4"/>
    <n v="114"/>
    <x v="3"/>
    <x v="0"/>
    <x v="3"/>
    <x v="3"/>
  </r>
  <r>
    <n v="608"/>
    <x v="0"/>
    <n v="623"/>
    <s v="Trailer"/>
    <x v="0"/>
    <x v="1"/>
    <x v="10"/>
    <x v="0"/>
    <x v="90"/>
    <s v="2021"/>
    <x v="1"/>
    <n v="104"/>
    <x v="8"/>
    <x v="0"/>
    <x v="8"/>
    <x v="8"/>
  </r>
  <r>
    <n v="609"/>
    <x v="5"/>
    <n v="623"/>
    <s v="Trailer"/>
    <x v="0"/>
    <x v="1"/>
    <x v="338"/>
    <x v="0"/>
    <x v="107"/>
    <s v="2021"/>
    <x v="0"/>
    <n v="102"/>
    <x v="0"/>
    <x v="0"/>
    <x v="0"/>
    <x v="0"/>
  </r>
  <r>
    <n v="610"/>
    <x v="0"/>
    <n v="623"/>
    <s v="Trailer"/>
    <x v="0"/>
    <x v="1"/>
    <x v="34"/>
    <x v="0"/>
    <x v="142"/>
    <s v="2021"/>
    <x v="0"/>
    <n v="109"/>
    <x v="4"/>
    <x v="0"/>
    <x v="4"/>
    <x v="4"/>
  </r>
  <r>
    <n v="611"/>
    <x v="0"/>
    <n v="623"/>
    <s v="Trailer"/>
    <x v="0"/>
    <x v="1"/>
    <x v="339"/>
    <x v="0"/>
    <x v="62"/>
    <s v="2022"/>
    <x v="3"/>
    <n v="102"/>
    <x v="0"/>
    <x v="0"/>
    <x v="0"/>
    <x v="0"/>
  </r>
  <r>
    <n v="612"/>
    <x v="0"/>
    <n v="616"/>
    <s v="Titan"/>
    <x v="0"/>
    <x v="1"/>
    <x v="17"/>
    <x v="0"/>
    <x v="132"/>
    <s v="2021"/>
    <x v="1"/>
    <n v="107"/>
    <x v="11"/>
    <x v="0"/>
    <x v="11"/>
    <x v="11"/>
  </r>
  <r>
    <n v="613"/>
    <x v="0"/>
    <n v="623"/>
    <s v="Trailer"/>
    <x v="0"/>
    <x v="1"/>
    <x v="10"/>
    <x v="4"/>
    <x v="93"/>
    <s v="2021"/>
    <x v="1"/>
    <n v="108"/>
    <x v="6"/>
    <x v="0"/>
    <x v="6"/>
    <x v="6"/>
  </r>
  <r>
    <n v="614"/>
    <x v="0"/>
    <n v="514"/>
    <s v="Briford"/>
    <x v="0"/>
    <x v="1"/>
    <x v="9"/>
    <x v="0"/>
    <x v="114"/>
    <s v="2022"/>
    <x v="2"/>
    <n v="114"/>
    <x v="3"/>
    <x v="0"/>
    <x v="3"/>
    <x v="3"/>
  </r>
  <r>
    <n v="615"/>
    <x v="0"/>
    <n v="549"/>
    <s v="Homebuilt"/>
    <x v="0"/>
    <x v="1"/>
    <x v="340"/>
    <x v="0"/>
    <x v="105"/>
    <s v="2021"/>
    <x v="4"/>
    <n v="114"/>
    <x v="3"/>
    <x v="0"/>
    <x v="3"/>
    <x v="3"/>
  </r>
  <r>
    <n v="616"/>
    <x v="0"/>
    <n v="623"/>
    <s v="Trailer"/>
    <x v="0"/>
    <x v="1"/>
    <x v="341"/>
    <x v="4"/>
    <x v="151"/>
    <s v="2022"/>
    <x v="5"/>
    <n v="106"/>
    <x v="2"/>
    <x v="0"/>
    <x v="2"/>
    <x v="2"/>
  </r>
  <r>
    <n v="617"/>
    <x v="6"/>
    <n v="538"/>
    <s v="Factory Built"/>
    <x v="0"/>
    <x v="55"/>
    <x v="342"/>
    <x v="3"/>
    <x v="34"/>
    <s v="2022"/>
    <x v="3"/>
    <n v="111"/>
    <x v="10"/>
    <x v="0"/>
    <x v="10"/>
    <x v="10"/>
  </r>
  <r>
    <n v="618"/>
    <x v="0"/>
    <n v="623"/>
    <s v="Trailer"/>
    <x v="0"/>
    <x v="8"/>
    <x v="39"/>
    <x v="0"/>
    <x v="41"/>
    <s v="2021"/>
    <x v="4"/>
    <n v="111"/>
    <x v="10"/>
    <x v="0"/>
    <x v="10"/>
    <x v="10"/>
  </r>
  <r>
    <n v="619"/>
    <x v="4"/>
    <n v="585"/>
    <s v="Moped"/>
    <x v="0"/>
    <x v="21"/>
    <x v="343"/>
    <x v="7"/>
    <x v="69"/>
    <s v="2022"/>
    <x v="5"/>
    <n v="114"/>
    <x v="3"/>
    <x v="0"/>
    <x v="3"/>
    <x v="3"/>
  </r>
  <r>
    <n v="620"/>
    <x v="3"/>
    <n v="625"/>
    <s v="Triumph"/>
    <x v="0"/>
    <x v="8"/>
    <x v="344"/>
    <x v="2"/>
    <x v="148"/>
    <s v="2021"/>
    <x v="0"/>
    <n v="109"/>
    <x v="4"/>
    <x v="0"/>
    <x v="4"/>
    <x v="4"/>
  </r>
  <r>
    <n v="621"/>
    <x v="3"/>
    <n v="611"/>
    <s v="Suzuki"/>
    <x v="0"/>
    <x v="6"/>
    <x v="127"/>
    <x v="6"/>
    <x v="138"/>
    <s v="2022"/>
    <x v="5"/>
    <n v="109"/>
    <x v="4"/>
    <x v="0"/>
    <x v="4"/>
    <x v="4"/>
  </r>
  <r>
    <n v="622"/>
    <x v="4"/>
    <n v="563"/>
    <s v="Keeway"/>
    <x v="0"/>
    <x v="36"/>
    <x v="345"/>
    <x v="3"/>
    <x v="60"/>
    <s v="2021"/>
    <x v="4"/>
    <n v="102"/>
    <x v="0"/>
    <x v="0"/>
    <x v="0"/>
    <x v="0"/>
  </r>
  <r>
    <n v="623"/>
    <x v="4"/>
    <n v="617"/>
    <s v="TNT Motor"/>
    <x v="0"/>
    <x v="10"/>
    <x v="346"/>
    <x v="7"/>
    <x v="128"/>
    <s v="2022"/>
    <x v="3"/>
    <n v="102"/>
    <x v="0"/>
    <x v="0"/>
    <x v="0"/>
    <x v="0"/>
  </r>
  <r>
    <n v="624"/>
    <x v="3"/>
    <n v="550"/>
    <s v="Honda"/>
    <x v="0"/>
    <x v="10"/>
    <x v="72"/>
    <x v="3"/>
    <x v="93"/>
    <s v="2021"/>
    <x v="1"/>
    <n v="109"/>
    <x v="4"/>
    <x v="0"/>
    <x v="4"/>
    <x v="4"/>
  </r>
  <r>
    <n v="625"/>
    <x v="3"/>
    <n v="611"/>
    <s v="Suzuki"/>
    <x v="0"/>
    <x v="42"/>
    <x v="202"/>
    <x v="7"/>
    <x v="128"/>
    <s v="2022"/>
    <x v="3"/>
    <n v="102"/>
    <x v="0"/>
    <x v="0"/>
    <x v="0"/>
    <x v="0"/>
  </r>
  <r>
    <n v="626"/>
    <x v="4"/>
    <n v="585"/>
    <s v="Moped"/>
    <x v="0"/>
    <x v="47"/>
    <x v="347"/>
    <x v="2"/>
    <x v="96"/>
    <s v="2021"/>
    <x v="1"/>
    <n v="102"/>
    <x v="0"/>
    <x v="0"/>
    <x v="0"/>
    <x v="0"/>
  </r>
  <r>
    <n v="627"/>
    <x v="4"/>
    <n v="629"/>
    <s v="Vespa"/>
    <x v="0"/>
    <x v="21"/>
    <x v="348"/>
    <x v="0"/>
    <x v="59"/>
    <s v="2022"/>
    <x v="6"/>
    <n v="102"/>
    <x v="0"/>
    <x v="0"/>
    <x v="0"/>
    <x v="0"/>
  </r>
  <r>
    <n v="628"/>
    <x v="4"/>
    <n v="585"/>
    <s v="Moped"/>
    <x v="0"/>
    <x v="7"/>
    <x v="349"/>
    <x v="1"/>
    <x v="103"/>
    <s v="2021"/>
    <x v="1"/>
    <n v="102"/>
    <x v="0"/>
    <x v="0"/>
    <x v="0"/>
    <x v="0"/>
  </r>
  <r>
    <n v="629"/>
    <x v="4"/>
    <n v="611"/>
    <s v="Suzuki"/>
    <x v="0"/>
    <x v="7"/>
    <x v="152"/>
    <x v="1"/>
    <x v="140"/>
    <s v="2021"/>
    <x v="1"/>
    <n v="102"/>
    <x v="0"/>
    <x v="0"/>
    <x v="0"/>
    <x v="0"/>
  </r>
  <r>
    <n v="630"/>
    <x v="3"/>
    <n v="561"/>
    <s v="Kawasaki"/>
    <x v="0"/>
    <x v="7"/>
    <x v="350"/>
    <x v="5"/>
    <x v="60"/>
    <s v="2021"/>
    <x v="4"/>
    <n v="109"/>
    <x v="4"/>
    <x v="0"/>
    <x v="4"/>
    <x v="4"/>
  </r>
  <r>
    <n v="631"/>
    <x v="3"/>
    <n v="550"/>
    <s v="Honda"/>
    <x v="0"/>
    <x v="7"/>
    <x v="351"/>
    <x v="3"/>
    <x v="151"/>
    <s v="2022"/>
    <x v="5"/>
    <n v="102"/>
    <x v="0"/>
    <x v="0"/>
    <x v="0"/>
    <x v="0"/>
  </r>
  <r>
    <n v="632"/>
    <x v="0"/>
    <n v="623"/>
    <s v="Trailer"/>
    <x v="0"/>
    <x v="13"/>
    <x v="352"/>
    <x v="0"/>
    <x v="39"/>
    <s v="2021"/>
    <x v="4"/>
    <n v="104"/>
    <x v="8"/>
    <x v="0"/>
    <x v="8"/>
    <x v="8"/>
  </r>
  <r>
    <n v="633"/>
    <x v="1"/>
    <n v="533"/>
    <s v="DMW"/>
    <x v="0"/>
    <x v="13"/>
    <x v="353"/>
    <x v="0"/>
    <x v="133"/>
    <s v="2022"/>
    <x v="3"/>
    <n v="102"/>
    <x v="0"/>
    <x v="0"/>
    <x v="0"/>
    <x v="0"/>
  </r>
  <r>
    <n v="634"/>
    <x v="0"/>
    <n v="562"/>
    <s v="Kea"/>
    <x v="0"/>
    <x v="8"/>
    <x v="354"/>
    <x v="0"/>
    <x v="173"/>
    <s v="2021"/>
    <x v="0"/>
    <n v="103"/>
    <x v="9"/>
    <x v="0"/>
    <x v="9"/>
    <x v="9"/>
  </r>
  <r>
    <n v="635"/>
    <x v="3"/>
    <n v="611"/>
    <s v="Suzuki"/>
    <x v="0"/>
    <x v="47"/>
    <x v="355"/>
    <x v="1"/>
    <x v="129"/>
    <s v="2022"/>
    <x v="5"/>
    <n v="102"/>
    <x v="0"/>
    <x v="0"/>
    <x v="0"/>
    <x v="0"/>
  </r>
  <r>
    <n v="636"/>
    <x v="3"/>
    <n v="636"/>
    <s v="Yamaha"/>
    <x v="0"/>
    <x v="46"/>
    <x v="356"/>
    <x v="3"/>
    <x v="2"/>
    <s v="2022"/>
    <x v="2"/>
    <n v="101"/>
    <x v="7"/>
    <x v="0"/>
    <x v="7"/>
    <x v="7"/>
  </r>
  <r>
    <n v="637"/>
    <x v="4"/>
    <n v="585"/>
    <s v="Moped"/>
    <x v="0"/>
    <x v="21"/>
    <x v="343"/>
    <x v="3"/>
    <x v="9"/>
    <s v="2022"/>
    <x v="3"/>
    <n v="114"/>
    <x v="3"/>
    <x v="0"/>
    <x v="3"/>
    <x v="3"/>
  </r>
  <r>
    <n v="638"/>
    <x v="3"/>
    <n v="565"/>
    <s v="KTM"/>
    <x v="0"/>
    <x v="5"/>
    <x v="95"/>
    <x v="9"/>
    <x v="2"/>
    <s v="2022"/>
    <x v="2"/>
    <n v="101"/>
    <x v="7"/>
    <x v="0"/>
    <x v="7"/>
    <x v="7"/>
  </r>
  <r>
    <n v="639"/>
    <x v="4"/>
    <n v="594"/>
    <s v="Piaggio"/>
    <x v="0"/>
    <x v="45"/>
    <x v="357"/>
    <x v="1"/>
    <x v="42"/>
    <s v="2022"/>
    <x v="3"/>
    <n v="109"/>
    <x v="4"/>
    <x v="0"/>
    <x v="4"/>
    <x v="4"/>
  </r>
  <r>
    <n v="640"/>
    <x v="3"/>
    <n v="550"/>
    <s v="Honda"/>
    <x v="0"/>
    <x v="45"/>
    <x v="358"/>
    <x v="1"/>
    <x v="44"/>
    <s v="2021"/>
    <x v="4"/>
    <n v="102"/>
    <x v="0"/>
    <x v="0"/>
    <x v="0"/>
    <x v="0"/>
  </r>
  <r>
    <n v="641"/>
    <x v="3"/>
    <n v="565"/>
    <s v="KTM"/>
    <x v="0"/>
    <x v="45"/>
    <x v="359"/>
    <x v="3"/>
    <x v="116"/>
    <s v="2022"/>
    <x v="3"/>
    <n v="102"/>
    <x v="0"/>
    <x v="0"/>
    <x v="0"/>
    <x v="0"/>
  </r>
  <r>
    <n v="642"/>
    <x v="4"/>
    <n v="541"/>
    <s v="Forza"/>
    <x v="0"/>
    <x v="7"/>
    <x v="360"/>
    <x v="10"/>
    <x v="14"/>
    <s v="2022"/>
    <x v="2"/>
    <n v="102"/>
    <x v="0"/>
    <x v="0"/>
    <x v="0"/>
    <x v="0"/>
  </r>
  <r>
    <n v="643"/>
    <x v="4"/>
    <n v="594"/>
    <s v="Piaggio"/>
    <x v="0"/>
    <x v="7"/>
    <x v="357"/>
    <x v="1"/>
    <x v="114"/>
    <s v="2022"/>
    <x v="2"/>
    <n v="102"/>
    <x v="0"/>
    <x v="0"/>
    <x v="0"/>
    <x v="0"/>
  </r>
  <r>
    <n v="644"/>
    <x v="3"/>
    <n v="636"/>
    <s v="Yamaha"/>
    <x v="0"/>
    <x v="7"/>
    <x v="361"/>
    <x v="2"/>
    <x v="104"/>
    <s v="2021"/>
    <x v="1"/>
    <n v="114"/>
    <x v="3"/>
    <x v="0"/>
    <x v="3"/>
    <x v="3"/>
  </r>
  <r>
    <n v="645"/>
    <x v="3"/>
    <n v="636"/>
    <s v="Yamaha"/>
    <x v="0"/>
    <x v="18"/>
    <x v="362"/>
    <x v="2"/>
    <x v="162"/>
    <s v="2022"/>
    <x v="3"/>
    <n v="102"/>
    <x v="0"/>
    <x v="0"/>
    <x v="0"/>
    <x v="0"/>
  </r>
  <r>
    <n v="646"/>
    <x v="4"/>
    <n v="538"/>
    <s v="Factory Built"/>
    <x v="0"/>
    <x v="10"/>
    <x v="363"/>
    <x v="7"/>
    <x v="134"/>
    <s v="2021"/>
    <x v="0"/>
    <n v="114"/>
    <x v="3"/>
    <x v="0"/>
    <x v="3"/>
    <x v="3"/>
  </r>
  <r>
    <n v="647"/>
    <x v="5"/>
    <n v="623"/>
    <s v="Trailer"/>
    <x v="0"/>
    <x v="13"/>
    <x v="111"/>
    <x v="0"/>
    <x v="44"/>
    <s v="2021"/>
    <x v="4"/>
    <n v="114"/>
    <x v="3"/>
    <x v="0"/>
    <x v="3"/>
    <x v="3"/>
  </r>
  <r>
    <n v="648"/>
    <x v="3"/>
    <n v="545"/>
    <s v="Harley Davidson"/>
    <x v="0"/>
    <x v="18"/>
    <x v="364"/>
    <x v="1"/>
    <x v="31"/>
    <s v="2022"/>
    <x v="6"/>
    <n v="102"/>
    <x v="0"/>
    <x v="0"/>
    <x v="0"/>
    <x v="0"/>
  </r>
  <r>
    <n v="649"/>
    <x v="3"/>
    <n v="545"/>
    <s v="Harley Davidson"/>
    <x v="0"/>
    <x v="6"/>
    <x v="232"/>
    <x v="1"/>
    <x v="58"/>
    <s v="2022"/>
    <x v="5"/>
    <n v="109"/>
    <x v="4"/>
    <x v="0"/>
    <x v="4"/>
    <x v="4"/>
  </r>
  <r>
    <n v="650"/>
    <x v="3"/>
    <n v="594"/>
    <s v="Piaggio"/>
    <x v="0"/>
    <x v="2"/>
    <x v="259"/>
    <x v="1"/>
    <x v="95"/>
    <s v="2021"/>
    <x v="1"/>
    <n v="111"/>
    <x v="10"/>
    <x v="0"/>
    <x v="10"/>
    <x v="10"/>
  </r>
  <r>
    <n v="651"/>
    <x v="3"/>
    <n v="550"/>
    <s v="Honda"/>
    <x v="0"/>
    <x v="21"/>
    <x v="315"/>
    <x v="7"/>
    <x v="40"/>
    <s v="2021"/>
    <x v="0"/>
    <n v="103"/>
    <x v="9"/>
    <x v="0"/>
    <x v="9"/>
    <x v="9"/>
  </r>
  <r>
    <n v="652"/>
    <x v="3"/>
    <n v="611"/>
    <s v="Suzuki"/>
    <x v="0"/>
    <x v="21"/>
    <x v="365"/>
    <x v="1"/>
    <x v="69"/>
    <s v="2022"/>
    <x v="5"/>
    <n v="102"/>
    <x v="0"/>
    <x v="0"/>
    <x v="0"/>
    <x v="0"/>
  </r>
  <r>
    <n v="653"/>
    <x v="3"/>
    <n v="565"/>
    <s v="KTM"/>
    <x v="0"/>
    <x v="21"/>
    <x v="95"/>
    <x v="9"/>
    <x v="116"/>
    <s v="2022"/>
    <x v="3"/>
    <n v="102"/>
    <x v="0"/>
    <x v="0"/>
    <x v="0"/>
    <x v="0"/>
  </r>
  <r>
    <n v="654"/>
    <x v="3"/>
    <n v="554"/>
    <s v="Hyosung"/>
    <x v="0"/>
    <x v="36"/>
    <x v="366"/>
    <x v="1"/>
    <x v="134"/>
    <s v="2021"/>
    <x v="0"/>
    <n v="102"/>
    <x v="0"/>
    <x v="0"/>
    <x v="0"/>
    <x v="0"/>
  </r>
  <r>
    <n v="655"/>
    <x v="4"/>
    <n v="594"/>
    <s v="Piaggio"/>
    <x v="0"/>
    <x v="36"/>
    <x v="357"/>
    <x v="3"/>
    <x v="46"/>
    <s v="2022"/>
    <x v="2"/>
    <n v="102"/>
    <x v="0"/>
    <x v="0"/>
    <x v="0"/>
    <x v="0"/>
  </r>
  <r>
    <n v="656"/>
    <x v="4"/>
    <n v="632"/>
    <s v="Vmoto"/>
    <x v="0"/>
    <x v="47"/>
    <x v="154"/>
    <x v="1"/>
    <x v="113"/>
    <s v="2021"/>
    <x v="1"/>
    <n v="104"/>
    <x v="8"/>
    <x v="0"/>
    <x v="8"/>
    <x v="8"/>
  </r>
  <r>
    <n v="657"/>
    <x v="3"/>
    <n v="611"/>
    <s v="Suzuki"/>
    <x v="0"/>
    <x v="19"/>
    <x v="367"/>
    <x v="1"/>
    <x v="20"/>
    <s v="2021"/>
    <x v="0"/>
    <n v="102"/>
    <x v="0"/>
    <x v="0"/>
    <x v="0"/>
    <x v="0"/>
  </r>
  <r>
    <n v="658"/>
    <x v="3"/>
    <n v="611"/>
    <s v="Suzuki"/>
    <x v="0"/>
    <x v="6"/>
    <x v="156"/>
    <x v="5"/>
    <x v="141"/>
    <s v="2022"/>
    <x v="3"/>
    <n v="102"/>
    <x v="0"/>
    <x v="0"/>
    <x v="0"/>
    <x v="0"/>
  </r>
  <r>
    <n v="659"/>
    <x v="4"/>
    <n v="593"/>
    <s v="PGO"/>
    <x v="0"/>
    <x v="7"/>
    <x v="368"/>
    <x v="7"/>
    <x v="174"/>
    <s v="2021"/>
    <x v="4"/>
    <n v="114"/>
    <x v="3"/>
    <x v="0"/>
    <x v="3"/>
    <x v="3"/>
  </r>
  <r>
    <n v="660"/>
    <x v="3"/>
    <n v="565"/>
    <s v="KTM"/>
    <x v="0"/>
    <x v="7"/>
    <x v="359"/>
    <x v="1"/>
    <x v="75"/>
    <s v="2021"/>
    <x v="1"/>
    <n v="103"/>
    <x v="9"/>
    <x v="0"/>
    <x v="9"/>
    <x v="9"/>
  </r>
  <r>
    <n v="661"/>
    <x v="4"/>
    <n v="617"/>
    <s v="TNT Motor"/>
    <x v="0"/>
    <x v="10"/>
    <x v="346"/>
    <x v="1"/>
    <x v="66"/>
    <s v="2022"/>
    <x v="3"/>
    <n v="102"/>
    <x v="0"/>
    <x v="0"/>
    <x v="0"/>
    <x v="0"/>
  </r>
  <r>
    <n v="662"/>
    <x v="3"/>
    <n v="631"/>
    <s v="Victory"/>
    <x v="0"/>
    <x v="45"/>
    <x v="369"/>
    <x v="1"/>
    <x v="115"/>
    <s v="2021"/>
    <x v="4"/>
    <n v="116"/>
    <x v="12"/>
    <x v="0"/>
    <x v="12"/>
    <x v="12"/>
  </r>
  <r>
    <n v="663"/>
    <x v="1"/>
    <n v="623"/>
    <s v="Trailer"/>
    <x v="0"/>
    <x v="8"/>
    <x v="20"/>
    <x v="0"/>
    <x v="102"/>
    <s v="2022"/>
    <x v="5"/>
    <n v="103"/>
    <x v="9"/>
    <x v="0"/>
    <x v="9"/>
    <x v="9"/>
  </r>
  <r>
    <n v="664"/>
    <x v="3"/>
    <n v="550"/>
    <s v="Honda"/>
    <x v="0"/>
    <x v="47"/>
    <x v="315"/>
    <x v="7"/>
    <x v="167"/>
    <s v="2021"/>
    <x v="1"/>
    <n v="111"/>
    <x v="10"/>
    <x v="0"/>
    <x v="10"/>
    <x v="10"/>
  </r>
  <r>
    <n v="665"/>
    <x v="4"/>
    <n v="636"/>
    <s v="Yamaha"/>
    <x v="0"/>
    <x v="21"/>
    <x v="154"/>
    <x v="0"/>
    <x v="88"/>
    <s v="2021"/>
    <x v="0"/>
    <n v="114"/>
    <x v="3"/>
    <x v="0"/>
    <x v="3"/>
    <x v="3"/>
  </r>
  <r>
    <n v="666"/>
    <x v="4"/>
    <n v="550"/>
    <s v="Honda"/>
    <x v="0"/>
    <x v="21"/>
    <x v="13"/>
    <x v="6"/>
    <x v="9"/>
    <s v="2022"/>
    <x v="3"/>
    <n v="102"/>
    <x v="0"/>
    <x v="0"/>
    <x v="0"/>
    <x v="0"/>
  </r>
  <r>
    <n v="667"/>
    <x v="3"/>
    <n v="636"/>
    <s v="Yamaha"/>
    <x v="0"/>
    <x v="45"/>
    <x v="370"/>
    <x v="2"/>
    <x v="121"/>
    <s v="2022"/>
    <x v="5"/>
    <n v="109"/>
    <x v="4"/>
    <x v="0"/>
    <x v="4"/>
    <x v="4"/>
  </r>
  <r>
    <n v="668"/>
    <x v="4"/>
    <n v="593"/>
    <s v="PGO"/>
    <x v="0"/>
    <x v="45"/>
    <x v="371"/>
    <x v="1"/>
    <x v="64"/>
    <s v="2022"/>
    <x v="3"/>
    <n v="101"/>
    <x v="7"/>
    <x v="0"/>
    <x v="7"/>
    <x v="7"/>
  </r>
  <r>
    <n v="669"/>
    <x v="3"/>
    <n v="553"/>
    <s v="Husqvarna"/>
    <x v="0"/>
    <x v="7"/>
    <x v="372"/>
    <x v="3"/>
    <x v="118"/>
    <s v="2022"/>
    <x v="2"/>
    <n v="114"/>
    <x v="3"/>
    <x v="0"/>
    <x v="3"/>
    <x v="3"/>
  </r>
  <r>
    <n v="670"/>
    <x v="3"/>
    <n v="611"/>
    <s v="Suzuki"/>
    <x v="0"/>
    <x v="18"/>
    <x v="227"/>
    <x v="1"/>
    <x v="151"/>
    <s v="2022"/>
    <x v="5"/>
    <n v="101"/>
    <x v="7"/>
    <x v="0"/>
    <x v="7"/>
    <x v="7"/>
  </r>
  <r>
    <n v="671"/>
    <x v="4"/>
    <n v="538"/>
    <s v="Factory Built"/>
    <x v="0"/>
    <x v="7"/>
    <x v="373"/>
    <x v="1"/>
    <x v="88"/>
    <s v="2021"/>
    <x v="0"/>
    <n v="114"/>
    <x v="3"/>
    <x v="0"/>
    <x v="3"/>
    <x v="3"/>
  </r>
  <r>
    <n v="672"/>
    <x v="4"/>
    <n v="585"/>
    <s v="Moped"/>
    <x v="0"/>
    <x v="42"/>
    <x v="374"/>
    <x v="6"/>
    <x v="4"/>
    <s v="2022"/>
    <x v="3"/>
    <n v="109"/>
    <x v="4"/>
    <x v="0"/>
    <x v="4"/>
    <x v="4"/>
  </r>
  <r>
    <n v="673"/>
    <x v="4"/>
    <n v="594"/>
    <s v="Piaggio"/>
    <x v="0"/>
    <x v="2"/>
    <x v="375"/>
    <x v="2"/>
    <x v="145"/>
    <s v="2022"/>
    <x v="2"/>
    <n v="102"/>
    <x v="0"/>
    <x v="0"/>
    <x v="0"/>
    <x v="0"/>
  </r>
  <r>
    <n v="674"/>
    <x v="4"/>
    <n v="636"/>
    <s v="Yamaha"/>
    <x v="0"/>
    <x v="21"/>
    <x v="376"/>
    <x v="2"/>
    <x v="162"/>
    <s v="2022"/>
    <x v="3"/>
    <n v="109"/>
    <x v="4"/>
    <x v="0"/>
    <x v="4"/>
    <x v="4"/>
  </r>
  <r>
    <n v="675"/>
    <x v="3"/>
    <n v="611"/>
    <s v="Suzuki"/>
    <x v="0"/>
    <x v="45"/>
    <x v="377"/>
    <x v="7"/>
    <x v="21"/>
    <s v="2022"/>
    <x v="3"/>
    <n v="102"/>
    <x v="0"/>
    <x v="0"/>
    <x v="0"/>
    <x v="0"/>
  </r>
  <r>
    <n v="676"/>
    <x v="3"/>
    <n v="505"/>
    <s v="Aprilia"/>
    <x v="0"/>
    <x v="8"/>
    <x v="378"/>
    <x v="4"/>
    <x v="23"/>
    <s v="2022"/>
    <x v="5"/>
    <n v="115"/>
    <x v="5"/>
    <x v="0"/>
    <x v="5"/>
    <x v="5"/>
  </r>
  <r>
    <n v="677"/>
    <x v="3"/>
    <n v="550"/>
    <s v="Honda"/>
    <x v="0"/>
    <x v="7"/>
    <x v="72"/>
    <x v="1"/>
    <x v="50"/>
    <s v="2022"/>
    <x v="5"/>
    <n v="104"/>
    <x v="8"/>
    <x v="0"/>
    <x v="8"/>
    <x v="8"/>
  </r>
  <r>
    <n v="678"/>
    <x v="13"/>
    <n v="550"/>
    <s v="Honda"/>
    <x v="0"/>
    <x v="7"/>
    <x v="379"/>
    <x v="7"/>
    <x v="37"/>
    <s v="2022"/>
    <x v="5"/>
    <n v="114"/>
    <x v="3"/>
    <x v="0"/>
    <x v="3"/>
    <x v="3"/>
  </r>
  <r>
    <n v="679"/>
    <x v="4"/>
    <n v="590"/>
    <s v="Over"/>
    <x v="0"/>
    <x v="10"/>
    <x v="380"/>
    <x v="7"/>
    <x v="57"/>
    <s v="2021"/>
    <x v="0"/>
    <n v="109"/>
    <x v="4"/>
    <x v="0"/>
    <x v="4"/>
    <x v="4"/>
  </r>
  <r>
    <n v="680"/>
    <x v="0"/>
    <n v="623"/>
    <s v="Trailer"/>
    <x v="0"/>
    <x v="8"/>
    <x v="381"/>
    <x v="5"/>
    <x v="162"/>
    <s v="2022"/>
    <x v="3"/>
    <n v="105"/>
    <x v="1"/>
    <x v="0"/>
    <x v="1"/>
    <x v="1"/>
  </r>
  <r>
    <n v="681"/>
    <x v="0"/>
    <n v="514"/>
    <s v="Briford"/>
    <x v="0"/>
    <x v="8"/>
    <x v="9"/>
    <x v="5"/>
    <x v="33"/>
    <s v="2022"/>
    <x v="2"/>
    <n v="114"/>
    <x v="3"/>
    <x v="0"/>
    <x v="3"/>
    <x v="3"/>
  </r>
  <r>
    <n v="682"/>
    <x v="4"/>
    <n v="585"/>
    <s v="Moped"/>
    <x v="0"/>
    <x v="47"/>
    <x v="329"/>
    <x v="1"/>
    <x v="127"/>
    <s v="2021"/>
    <x v="1"/>
    <n v="102"/>
    <x v="0"/>
    <x v="0"/>
    <x v="0"/>
    <x v="0"/>
  </r>
  <r>
    <n v="683"/>
    <x v="3"/>
    <n v="563"/>
    <s v="Keeway"/>
    <x v="0"/>
    <x v="21"/>
    <x v="260"/>
    <x v="0"/>
    <x v="57"/>
    <s v="2021"/>
    <x v="0"/>
    <n v="103"/>
    <x v="9"/>
    <x v="0"/>
    <x v="9"/>
    <x v="9"/>
  </r>
  <r>
    <n v="684"/>
    <x v="3"/>
    <n v="505"/>
    <s v="Aprilia"/>
    <x v="0"/>
    <x v="36"/>
    <x v="382"/>
    <x v="1"/>
    <x v="128"/>
    <s v="2022"/>
    <x v="3"/>
    <n v="102"/>
    <x v="0"/>
    <x v="0"/>
    <x v="0"/>
    <x v="0"/>
  </r>
  <r>
    <n v="685"/>
    <x v="3"/>
    <n v="594"/>
    <s v="Piaggio"/>
    <x v="0"/>
    <x v="36"/>
    <x v="383"/>
    <x v="1"/>
    <x v="135"/>
    <s v="2021"/>
    <x v="0"/>
    <n v="102"/>
    <x v="0"/>
    <x v="0"/>
    <x v="0"/>
    <x v="0"/>
  </r>
  <r>
    <n v="686"/>
    <x v="3"/>
    <n v="611"/>
    <s v="Suzuki"/>
    <x v="0"/>
    <x v="36"/>
    <x v="384"/>
    <x v="1"/>
    <x v="20"/>
    <s v="2021"/>
    <x v="0"/>
    <n v="102"/>
    <x v="0"/>
    <x v="0"/>
    <x v="0"/>
    <x v="0"/>
  </r>
  <r>
    <n v="687"/>
    <x v="3"/>
    <n v="550"/>
    <s v="Honda"/>
    <x v="0"/>
    <x v="45"/>
    <x v="385"/>
    <x v="7"/>
    <x v="3"/>
    <s v="2021"/>
    <x v="0"/>
    <n v="109"/>
    <x v="4"/>
    <x v="0"/>
    <x v="4"/>
    <x v="4"/>
  </r>
  <r>
    <n v="688"/>
    <x v="3"/>
    <n v="552"/>
    <s v="Husaberg"/>
    <x v="0"/>
    <x v="7"/>
    <x v="372"/>
    <x v="2"/>
    <x v="127"/>
    <s v="2021"/>
    <x v="1"/>
    <n v="109"/>
    <x v="4"/>
    <x v="0"/>
    <x v="4"/>
    <x v="4"/>
  </r>
  <r>
    <n v="689"/>
    <x v="3"/>
    <n v="550"/>
    <s v="Honda"/>
    <x v="0"/>
    <x v="45"/>
    <x v="386"/>
    <x v="5"/>
    <x v="164"/>
    <s v="2021"/>
    <x v="4"/>
    <n v="105"/>
    <x v="1"/>
    <x v="0"/>
    <x v="1"/>
    <x v="1"/>
  </r>
  <r>
    <n v="690"/>
    <x v="4"/>
    <n v="617"/>
    <s v="TNT Motor"/>
    <x v="0"/>
    <x v="7"/>
    <x v="346"/>
    <x v="1"/>
    <x v="151"/>
    <s v="2022"/>
    <x v="5"/>
    <n v="104"/>
    <x v="8"/>
    <x v="0"/>
    <x v="8"/>
    <x v="8"/>
  </r>
  <r>
    <n v="691"/>
    <x v="3"/>
    <n v="550"/>
    <s v="Honda"/>
    <x v="0"/>
    <x v="7"/>
    <x v="387"/>
    <x v="3"/>
    <x v="34"/>
    <s v="2022"/>
    <x v="3"/>
    <n v="102"/>
    <x v="0"/>
    <x v="0"/>
    <x v="0"/>
    <x v="0"/>
  </r>
  <r>
    <n v="692"/>
    <x v="3"/>
    <n v="545"/>
    <s v="Harley Davidson"/>
    <x v="0"/>
    <x v="6"/>
    <x v="222"/>
    <x v="1"/>
    <x v="117"/>
    <s v="2021"/>
    <x v="4"/>
    <n v="107"/>
    <x v="11"/>
    <x v="0"/>
    <x v="11"/>
    <x v="11"/>
  </r>
  <r>
    <n v="693"/>
    <x v="4"/>
    <n v="550"/>
    <s v="Honda"/>
    <x v="0"/>
    <x v="19"/>
    <x v="388"/>
    <x v="2"/>
    <x v="24"/>
    <s v="2022"/>
    <x v="2"/>
    <n v="102"/>
    <x v="0"/>
    <x v="0"/>
    <x v="0"/>
    <x v="0"/>
  </r>
  <r>
    <n v="694"/>
    <x v="3"/>
    <n v="550"/>
    <s v="Honda"/>
    <x v="0"/>
    <x v="10"/>
    <x v="387"/>
    <x v="0"/>
    <x v="120"/>
    <s v="2021"/>
    <x v="1"/>
    <n v="102"/>
    <x v="0"/>
    <x v="0"/>
    <x v="0"/>
    <x v="0"/>
  </r>
  <r>
    <n v="695"/>
    <x v="3"/>
    <n v="550"/>
    <s v="Honda"/>
    <x v="0"/>
    <x v="46"/>
    <x v="270"/>
    <x v="3"/>
    <x v="111"/>
    <s v="2022"/>
    <x v="5"/>
    <n v="102"/>
    <x v="0"/>
    <x v="0"/>
    <x v="0"/>
    <x v="0"/>
  </r>
  <r>
    <n v="696"/>
    <x v="4"/>
    <n v="613"/>
    <s v="SYM"/>
    <x v="0"/>
    <x v="21"/>
    <x v="389"/>
    <x v="7"/>
    <x v="63"/>
    <s v="2022"/>
    <x v="6"/>
    <n v="107"/>
    <x v="11"/>
    <x v="0"/>
    <x v="11"/>
    <x v="11"/>
  </r>
  <r>
    <n v="697"/>
    <x v="3"/>
    <n v="611"/>
    <s v="Suzuki"/>
    <x v="0"/>
    <x v="21"/>
    <x v="390"/>
    <x v="1"/>
    <x v="94"/>
    <s v="2022"/>
    <x v="5"/>
    <n v="102"/>
    <x v="0"/>
    <x v="0"/>
    <x v="0"/>
    <x v="0"/>
  </r>
  <r>
    <n v="698"/>
    <x v="4"/>
    <n v="585"/>
    <s v="Moped"/>
    <x v="0"/>
    <x v="21"/>
    <x v="391"/>
    <x v="7"/>
    <x v="6"/>
    <s v="2021"/>
    <x v="0"/>
    <n v="114"/>
    <x v="3"/>
    <x v="0"/>
    <x v="3"/>
    <x v="3"/>
  </r>
  <r>
    <n v="699"/>
    <x v="4"/>
    <n v="636"/>
    <s v="Yamaha"/>
    <x v="0"/>
    <x v="18"/>
    <x v="392"/>
    <x v="1"/>
    <x v="85"/>
    <s v="2022"/>
    <x v="5"/>
    <n v="103"/>
    <x v="9"/>
    <x v="0"/>
    <x v="9"/>
    <x v="9"/>
  </r>
  <r>
    <n v="700"/>
    <x v="3"/>
    <n v="611"/>
    <s v="Suzuki"/>
    <x v="0"/>
    <x v="3"/>
    <x v="393"/>
    <x v="2"/>
    <x v="65"/>
    <s v="2021"/>
    <x v="1"/>
    <n v="109"/>
    <x v="4"/>
    <x v="0"/>
    <x v="4"/>
    <x v="4"/>
  </r>
  <r>
    <n v="701"/>
    <x v="4"/>
    <n v="636"/>
    <s v="Yamaha"/>
    <x v="0"/>
    <x v="45"/>
    <x v="394"/>
    <x v="1"/>
    <x v="66"/>
    <s v="2022"/>
    <x v="3"/>
    <n v="102"/>
    <x v="0"/>
    <x v="0"/>
    <x v="0"/>
    <x v="0"/>
  </r>
  <r>
    <n v="702"/>
    <x v="10"/>
    <n v="621"/>
    <s v="Tractor"/>
    <x v="0"/>
    <x v="45"/>
    <x v="395"/>
    <x v="7"/>
    <x v="137"/>
    <s v="2021"/>
    <x v="0"/>
    <n v="101"/>
    <x v="7"/>
    <x v="0"/>
    <x v="7"/>
    <x v="7"/>
  </r>
  <r>
    <n v="703"/>
    <x v="4"/>
    <n v="550"/>
    <s v="Honda"/>
    <x v="0"/>
    <x v="56"/>
    <x v="396"/>
    <x v="3"/>
    <x v="71"/>
    <s v="2022"/>
    <x v="3"/>
    <n v="102"/>
    <x v="0"/>
    <x v="0"/>
    <x v="0"/>
    <x v="0"/>
  </r>
  <r>
    <n v="704"/>
    <x v="3"/>
    <n v="550"/>
    <s v="Honda"/>
    <x v="0"/>
    <x v="7"/>
    <x v="351"/>
    <x v="2"/>
    <x v="111"/>
    <s v="2022"/>
    <x v="5"/>
    <n v="102"/>
    <x v="0"/>
    <x v="0"/>
    <x v="0"/>
    <x v="0"/>
  </r>
  <r>
    <n v="705"/>
    <x v="4"/>
    <n v="550"/>
    <s v="Honda"/>
    <x v="0"/>
    <x v="6"/>
    <x v="50"/>
    <x v="7"/>
    <x v="39"/>
    <s v="2021"/>
    <x v="4"/>
    <n v="104"/>
    <x v="8"/>
    <x v="0"/>
    <x v="8"/>
    <x v="8"/>
  </r>
  <r>
    <n v="706"/>
    <x v="3"/>
    <n v="561"/>
    <s v="Kawasaki"/>
    <x v="0"/>
    <x v="7"/>
    <x v="89"/>
    <x v="3"/>
    <x v="78"/>
    <s v="2022"/>
    <x v="5"/>
    <n v="102"/>
    <x v="0"/>
    <x v="0"/>
    <x v="0"/>
    <x v="0"/>
  </r>
  <r>
    <n v="707"/>
    <x v="4"/>
    <n v="617"/>
    <s v="TNT Motor"/>
    <x v="0"/>
    <x v="7"/>
    <x v="397"/>
    <x v="1"/>
    <x v="126"/>
    <s v="2022"/>
    <x v="3"/>
    <n v="103"/>
    <x v="9"/>
    <x v="0"/>
    <x v="9"/>
    <x v="9"/>
  </r>
  <r>
    <n v="708"/>
    <x v="4"/>
    <n v="617"/>
    <s v="TNT Motor"/>
    <x v="0"/>
    <x v="10"/>
    <x v="398"/>
    <x v="1"/>
    <x v="151"/>
    <s v="2022"/>
    <x v="5"/>
    <n v="102"/>
    <x v="0"/>
    <x v="0"/>
    <x v="0"/>
    <x v="0"/>
  </r>
  <r>
    <n v="709"/>
    <x v="3"/>
    <n v="515"/>
    <s v="Buell"/>
    <x v="0"/>
    <x v="19"/>
    <x v="399"/>
    <x v="1"/>
    <x v="171"/>
    <s v="2022"/>
    <x v="2"/>
    <n v="102"/>
    <x v="0"/>
    <x v="0"/>
    <x v="0"/>
    <x v="0"/>
  </r>
  <r>
    <n v="710"/>
    <x v="3"/>
    <n v="611"/>
    <s v="Suzuki"/>
    <x v="0"/>
    <x v="47"/>
    <x v="400"/>
    <x v="3"/>
    <x v="52"/>
    <s v="2022"/>
    <x v="5"/>
    <n v="102"/>
    <x v="0"/>
    <x v="0"/>
    <x v="0"/>
    <x v="0"/>
  </r>
  <r>
    <n v="711"/>
    <x v="3"/>
    <n v="550"/>
    <s v="Honda"/>
    <x v="0"/>
    <x v="36"/>
    <x v="401"/>
    <x v="7"/>
    <x v="25"/>
    <s v="2022"/>
    <x v="2"/>
    <n v="103"/>
    <x v="9"/>
    <x v="0"/>
    <x v="9"/>
    <x v="9"/>
  </r>
  <r>
    <n v="712"/>
    <x v="4"/>
    <n v="594"/>
    <s v="Piaggio"/>
    <x v="0"/>
    <x v="45"/>
    <x v="357"/>
    <x v="1"/>
    <x v="121"/>
    <s v="2022"/>
    <x v="5"/>
    <n v="109"/>
    <x v="4"/>
    <x v="0"/>
    <x v="4"/>
    <x v="4"/>
  </r>
  <r>
    <n v="713"/>
    <x v="3"/>
    <n v="629"/>
    <s v="Vespa"/>
    <x v="0"/>
    <x v="45"/>
    <x v="402"/>
    <x v="7"/>
    <x v="155"/>
    <s v="2021"/>
    <x v="4"/>
    <n v="102"/>
    <x v="0"/>
    <x v="0"/>
    <x v="0"/>
    <x v="0"/>
  </r>
  <r>
    <n v="714"/>
    <x v="4"/>
    <n v="611"/>
    <s v="Suzuki"/>
    <x v="0"/>
    <x v="45"/>
    <x v="152"/>
    <x v="0"/>
    <x v="89"/>
    <s v="2022"/>
    <x v="6"/>
    <n v="114"/>
    <x v="3"/>
    <x v="0"/>
    <x v="3"/>
    <x v="3"/>
  </r>
  <r>
    <n v="715"/>
    <x v="3"/>
    <n v="636"/>
    <s v="Yamaha"/>
    <x v="0"/>
    <x v="19"/>
    <x v="403"/>
    <x v="7"/>
    <x v="163"/>
    <s v="2021"/>
    <x v="0"/>
    <n v="105"/>
    <x v="1"/>
    <x v="0"/>
    <x v="1"/>
    <x v="1"/>
  </r>
  <r>
    <n v="716"/>
    <x v="3"/>
    <n v="594"/>
    <s v="Piaggio"/>
    <x v="0"/>
    <x v="7"/>
    <x v="259"/>
    <x v="3"/>
    <x v="73"/>
    <s v="2022"/>
    <x v="3"/>
    <n v="102"/>
    <x v="0"/>
    <x v="0"/>
    <x v="0"/>
    <x v="0"/>
  </r>
  <r>
    <n v="717"/>
    <x v="3"/>
    <n v="554"/>
    <s v="Hyosung"/>
    <x v="0"/>
    <x v="7"/>
    <x v="404"/>
    <x v="1"/>
    <x v="68"/>
    <s v="2022"/>
    <x v="5"/>
    <n v="103"/>
    <x v="9"/>
    <x v="0"/>
    <x v="9"/>
    <x v="9"/>
  </r>
  <r>
    <n v="718"/>
    <x v="3"/>
    <n v="636"/>
    <s v="Yamaha"/>
    <x v="0"/>
    <x v="7"/>
    <x v="405"/>
    <x v="3"/>
    <x v="72"/>
    <s v="2022"/>
    <x v="5"/>
    <n v="102"/>
    <x v="0"/>
    <x v="0"/>
    <x v="0"/>
    <x v="0"/>
  </r>
  <r>
    <n v="719"/>
    <x v="4"/>
    <n v="593"/>
    <s v="PGO"/>
    <x v="0"/>
    <x v="10"/>
    <x v="368"/>
    <x v="1"/>
    <x v="132"/>
    <s v="2021"/>
    <x v="1"/>
    <n v="101"/>
    <x v="7"/>
    <x v="0"/>
    <x v="7"/>
    <x v="7"/>
  </r>
  <r>
    <n v="720"/>
    <x v="14"/>
    <n v="540"/>
    <s v="Ford"/>
    <x v="0"/>
    <x v="3"/>
    <x v="406"/>
    <x v="2"/>
    <x v="49"/>
    <s v="2022"/>
    <x v="5"/>
    <n v="115"/>
    <x v="5"/>
    <x v="0"/>
    <x v="5"/>
    <x v="5"/>
  </r>
  <r>
    <n v="721"/>
    <x v="14"/>
    <n v="540"/>
    <s v="Ford"/>
    <x v="0"/>
    <x v="3"/>
    <x v="406"/>
    <x v="5"/>
    <x v="43"/>
    <s v="2021"/>
    <x v="1"/>
    <n v="111"/>
    <x v="10"/>
    <x v="0"/>
    <x v="10"/>
    <x v="10"/>
  </r>
  <r>
    <n v="722"/>
    <x v="14"/>
    <n v="587"/>
    <s v="Nissan"/>
    <x v="0"/>
    <x v="3"/>
    <x v="407"/>
    <x v="0"/>
    <x v="27"/>
    <s v="2021"/>
    <x v="1"/>
    <n v="102"/>
    <x v="0"/>
    <x v="0"/>
    <x v="0"/>
    <x v="0"/>
  </r>
  <r>
    <n v="723"/>
    <x v="8"/>
    <n v="619"/>
    <s v="Toyota"/>
    <x v="0"/>
    <x v="57"/>
    <x v="408"/>
    <x v="5"/>
    <x v="32"/>
    <s v="2022"/>
    <x v="2"/>
    <n v="102"/>
    <x v="0"/>
    <x v="0"/>
    <x v="0"/>
    <x v="0"/>
  </r>
  <r>
    <n v="724"/>
    <x v="14"/>
    <n v="587"/>
    <s v="Nissan"/>
    <x v="0"/>
    <x v="3"/>
    <x v="407"/>
    <x v="2"/>
    <x v="36"/>
    <s v="2021"/>
    <x v="1"/>
    <n v="103"/>
    <x v="9"/>
    <x v="0"/>
    <x v="9"/>
    <x v="9"/>
  </r>
  <r>
    <n v="725"/>
    <x v="9"/>
    <n v="587"/>
    <s v="Nissan"/>
    <x v="0"/>
    <x v="52"/>
    <x v="409"/>
    <x v="2"/>
    <x v="22"/>
    <s v="2021"/>
    <x v="4"/>
    <n v="115"/>
    <x v="5"/>
    <x v="0"/>
    <x v="5"/>
    <x v="5"/>
  </r>
  <r>
    <n v="726"/>
    <x v="14"/>
    <n v="587"/>
    <s v="Nissan"/>
    <x v="0"/>
    <x v="3"/>
    <x v="407"/>
    <x v="0"/>
    <x v="29"/>
    <s v="2022"/>
    <x v="2"/>
    <n v="101"/>
    <x v="7"/>
    <x v="0"/>
    <x v="7"/>
    <x v="7"/>
  </r>
  <r>
    <n v="727"/>
    <x v="8"/>
    <n v="540"/>
    <s v="Ford"/>
    <x v="0"/>
    <x v="3"/>
    <x v="410"/>
    <x v="11"/>
    <x v="35"/>
    <s v="2021"/>
    <x v="1"/>
    <n v="116"/>
    <x v="12"/>
    <x v="0"/>
    <x v="12"/>
    <x v="12"/>
  </r>
  <r>
    <n v="728"/>
    <x v="8"/>
    <n v="580"/>
    <s v="Mitsubishi"/>
    <x v="0"/>
    <x v="9"/>
    <x v="411"/>
    <x v="3"/>
    <x v="132"/>
    <s v="2021"/>
    <x v="1"/>
    <n v="103"/>
    <x v="9"/>
    <x v="0"/>
    <x v="9"/>
    <x v="9"/>
  </r>
  <r>
    <n v="729"/>
    <x v="9"/>
    <n v="580"/>
    <s v="Mitsubishi"/>
    <x v="0"/>
    <x v="3"/>
    <x v="412"/>
    <x v="0"/>
    <x v="74"/>
    <s v="2022"/>
    <x v="2"/>
    <n v="102"/>
    <x v="0"/>
    <x v="0"/>
    <x v="0"/>
    <x v="0"/>
  </r>
  <r>
    <n v="730"/>
    <x v="8"/>
    <n v="548"/>
    <s v="Holden"/>
    <x v="0"/>
    <x v="3"/>
    <x v="413"/>
    <x v="7"/>
    <x v="40"/>
    <s v="2021"/>
    <x v="0"/>
    <n v="102"/>
    <x v="0"/>
    <x v="0"/>
    <x v="0"/>
    <x v="0"/>
  </r>
  <r>
    <n v="731"/>
    <x v="9"/>
    <n v="610"/>
    <s v="Subaru"/>
    <x v="0"/>
    <x v="14"/>
    <x v="414"/>
    <x v="7"/>
    <x v="66"/>
    <s v="2022"/>
    <x v="3"/>
    <n v="102"/>
    <x v="0"/>
    <x v="0"/>
    <x v="0"/>
    <x v="0"/>
  </r>
  <r>
    <n v="732"/>
    <x v="14"/>
    <n v="540"/>
    <s v="Ford"/>
    <x v="0"/>
    <x v="3"/>
    <x v="406"/>
    <x v="3"/>
    <x v="82"/>
    <s v="2022"/>
    <x v="3"/>
    <n v="105"/>
    <x v="1"/>
    <x v="0"/>
    <x v="1"/>
    <x v="1"/>
  </r>
  <r>
    <n v="733"/>
    <x v="8"/>
    <n v="587"/>
    <s v="Nissan"/>
    <x v="0"/>
    <x v="32"/>
    <x v="415"/>
    <x v="2"/>
    <x v="89"/>
    <s v="2022"/>
    <x v="6"/>
    <n v="109"/>
    <x v="4"/>
    <x v="0"/>
    <x v="4"/>
    <x v="4"/>
  </r>
  <r>
    <n v="734"/>
    <x v="8"/>
    <n v="587"/>
    <s v="Nissan"/>
    <x v="0"/>
    <x v="57"/>
    <x v="416"/>
    <x v="1"/>
    <x v="22"/>
    <s v="2021"/>
    <x v="4"/>
    <n v="115"/>
    <x v="5"/>
    <x v="0"/>
    <x v="5"/>
    <x v="5"/>
  </r>
  <r>
    <n v="735"/>
    <x v="9"/>
    <n v="619"/>
    <s v="Toyota"/>
    <x v="0"/>
    <x v="3"/>
    <x v="417"/>
    <x v="0"/>
    <x v="28"/>
    <s v="2021"/>
    <x v="4"/>
    <n v="102"/>
    <x v="0"/>
    <x v="0"/>
    <x v="0"/>
    <x v="0"/>
  </r>
  <r>
    <n v="736"/>
    <x v="9"/>
    <n v="619"/>
    <s v="Toyota"/>
    <x v="0"/>
    <x v="24"/>
    <x v="418"/>
    <x v="2"/>
    <x v="27"/>
    <s v="2021"/>
    <x v="1"/>
    <n v="104"/>
    <x v="8"/>
    <x v="0"/>
    <x v="8"/>
    <x v="8"/>
  </r>
  <r>
    <n v="737"/>
    <x v="14"/>
    <n v="619"/>
    <s v="Toyota"/>
    <x v="0"/>
    <x v="3"/>
    <x v="418"/>
    <x v="0"/>
    <x v="104"/>
    <s v="2021"/>
    <x v="1"/>
    <n v="104"/>
    <x v="8"/>
    <x v="0"/>
    <x v="8"/>
    <x v="8"/>
  </r>
  <r>
    <n v="738"/>
    <x v="9"/>
    <n v="540"/>
    <s v="Ford"/>
    <x v="0"/>
    <x v="24"/>
    <x v="419"/>
    <x v="7"/>
    <x v="81"/>
    <s v="2022"/>
    <x v="5"/>
    <n v="102"/>
    <x v="0"/>
    <x v="0"/>
    <x v="0"/>
    <x v="0"/>
  </r>
  <r>
    <n v="739"/>
    <x v="14"/>
    <n v="576"/>
    <s v="Mazda"/>
    <x v="0"/>
    <x v="3"/>
    <x v="420"/>
    <x v="3"/>
    <x v="158"/>
    <s v="2021"/>
    <x v="1"/>
    <n v="115"/>
    <x v="5"/>
    <x v="0"/>
    <x v="5"/>
    <x v="5"/>
  </r>
  <r>
    <n v="740"/>
    <x v="8"/>
    <n v="587"/>
    <s v="Nissan"/>
    <x v="0"/>
    <x v="32"/>
    <x v="112"/>
    <x v="4"/>
    <x v="73"/>
    <s v="2022"/>
    <x v="3"/>
    <n v="105"/>
    <x v="1"/>
    <x v="0"/>
    <x v="1"/>
    <x v="1"/>
  </r>
  <r>
    <n v="741"/>
    <x v="14"/>
    <n v="540"/>
    <s v="Ford"/>
    <x v="0"/>
    <x v="3"/>
    <x v="406"/>
    <x v="2"/>
    <x v="126"/>
    <s v="2022"/>
    <x v="3"/>
    <n v="102"/>
    <x v="0"/>
    <x v="0"/>
    <x v="0"/>
    <x v="0"/>
  </r>
  <r>
    <n v="742"/>
    <x v="9"/>
    <n v="619"/>
    <s v="Toyota"/>
    <x v="0"/>
    <x v="32"/>
    <x v="421"/>
    <x v="5"/>
    <x v="56"/>
    <s v="2022"/>
    <x v="3"/>
    <n v="105"/>
    <x v="1"/>
    <x v="0"/>
    <x v="1"/>
    <x v="1"/>
  </r>
  <r>
    <n v="743"/>
    <x v="8"/>
    <n v="619"/>
    <s v="Toyota"/>
    <x v="0"/>
    <x v="32"/>
    <x v="422"/>
    <x v="0"/>
    <x v="135"/>
    <s v="2021"/>
    <x v="0"/>
    <n v="114"/>
    <x v="3"/>
    <x v="0"/>
    <x v="3"/>
    <x v="3"/>
  </r>
  <r>
    <n v="744"/>
    <x v="8"/>
    <n v="540"/>
    <s v="Ford"/>
    <x v="0"/>
    <x v="3"/>
    <x v="423"/>
    <x v="11"/>
    <x v="12"/>
    <s v="2021"/>
    <x v="1"/>
    <n v="104"/>
    <x v="8"/>
    <x v="0"/>
    <x v="8"/>
    <x v="8"/>
  </r>
  <r>
    <n v="745"/>
    <x v="15"/>
    <n v="531"/>
    <s v="Daihatsu"/>
    <x v="0"/>
    <x v="3"/>
    <x v="424"/>
    <x v="3"/>
    <x v="164"/>
    <s v="2021"/>
    <x v="4"/>
    <n v="102"/>
    <x v="0"/>
    <x v="0"/>
    <x v="0"/>
    <x v="0"/>
  </r>
  <r>
    <n v="746"/>
    <x v="8"/>
    <n v="587"/>
    <s v="Nissan"/>
    <x v="0"/>
    <x v="46"/>
    <x v="112"/>
    <x v="1"/>
    <x v="122"/>
    <s v="2022"/>
    <x v="5"/>
    <n v="102"/>
    <x v="0"/>
    <x v="0"/>
    <x v="0"/>
    <x v="0"/>
  </r>
  <r>
    <n v="747"/>
    <x v="14"/>
    <n v="540"/>
    <s v="Ford"/>
    <x v="0"/>
    <x v="3"/>
    <x v="406"/>
    <x v="2"/>
    <x v="52"/>
    <s v="2022"/>
    <x v="5"/>
    <n v="109"/>
    <x v="4"/>
    <x v="0"/>
    <x v="4"/>
    <x v="4"/>
  </r>
  <r>
    <n v="748"/>
    <x v="8"/>
    <n v="580"/>
    <s v="Mitsubishi"/>
    <x v="0"/>
    <x v="24"/>
    <x v="411"/>
    <x v="7"/>
    <x v="175"/>
    <s v="2021"/>
    <x v="1"/>
    <n v="102"/>
    <x v="0"/>
    <x v="0"/>
    <x v="0"/>
    <x v="0"/>
  </r>
  <r>
    <n v="749"/>
    <x v="8"/>
    <n v="580"/>
    <s v="Mitsubishi"/>
    <x v="0"/>
    <x v="32"/>
    <x v="411"/>
    <x v="3"/>
    <x v="158"/>
    <s v="2021"/>
    <x v="1"/>
    <n v="114"/>
    <x v="3"/>
    <x v="0"/>
    <x v="3"/>
    <x v="3"/>
  </r>
  <r>
    <n v="750"/>
    <x v="12"/>
    <n v="550"/>
    <s v="Honda"/>
    <x v="0"/>
    <x v="3"/>
    <x v="425"/>
    <x v="5"/>
    <x v="26"/>
    <s v="2021"/>
    <x v="0"/>
    <n v="109"/>
    <x v="4"/>
    <x v="0"/>
    <x v="4"/>
    <x v="4"/>
  </r>
  <r>
    <n v="751"/>
    <x v="8"/>
    <n v="587"/>
    <s v="Nissan"/>
    <x v="0"/>
    <x v="52"/>
    <x v="416"/>
    <x v="4"/>
    <x v="113"/>
    <s v="2021"/>
    <x v="1"/>
    <n v="114"/>
    <x v="3"/>
    <x v="0"/>
    <x v="3"/>
    <x v="3"/>
  </r>
  <r>
    <n v="752"/>
    <x v="9"/>
    <n v="548"/>
    <s v="Holden"/>
    <x v="0"/>
    <x v="3"/>
    <x v="426"/>
    <x v="7"/>
    <x v="88"/>
    <s v="2021"/>
    <x v="0"/>
    <n v="102"/>
    <x v="0"/>
    <x v="0"/>
    <x v="0"/>
    <x v="0"/>
  </r>
  <r>
    <n v="753"/>
    <x v="7"/>
    <n v="576"/>
    <s v="Mazda"/>
    <x v="0"/>
    <x v="3"/>
    <x v="427"/>
    <x v="2"/>
    <x v="65"/>
    <s v="2021"/>
    <x v="1"/>
    <n v="102"/>
    <x v="0"/>
    <x v="0"/>
    <x v="0"/>
    <x v="0"/>
  </r>
  <r>
    <n v="754"/>
    <x v="7"/>
    <n v="550"/>
    <s v="Honda"/>
    <x v="0"/>
    <x v="3"/>
    <x v="428"/>
    <x v="7"/>
    <x v="52"/>
    <s v="2022"/>
    <x v="5"/>
    <n v="103"/>
    <x v="9"/>
    <x v="0"/>
    <x v="9"/>
    <x v="9"/>
  </r>
  <r>
    <n v="755"/>
    <x v="9"/>
    <n v="619"/>
    <s v="Toyota"/>
    <x v="0"/>
    <x v="14"/>
    <x v="429"/>
    <x v="7"/>
    <x v="79"/>
    <s v="2022"/>
    <x v="5"/>
    <n v="114"/>
    <x v="3"/>
    <x v="0"/>
    <x v="3"/>
    <x v="3"/>
  </r>
  <r>
    <n v="756"/>
    <x v="7"/>
    <n v="619"/>
    <s v="Toyota"/>
    <x v="0"/>
    <x v="3"/>
    <x v="430"/>
    <x v="7"/>
    <x v="131"/>
    <s v="2022"/>
    <x v="5"/>
    <n v="104"/>
    <x v="8"/>
    <x v="0"/>
    <x v="8"/>
    <x v="8"/>
  </r>
  <r>
    <n v="757"/>
    <x v="8"/>
    <n v="587"/>
    <s v="Nissan"/>
    <x v="0"/>
    <x v="14"/>
    <x v="431"/>
    <x v="2"/>
    <x v="58"/>
    <s v="2022"/>
    <x v="5"/>
    <n v="106"/>
    <x v="2"/>
    <x v="0"/>
    <x v="2"/>
    <x v="2"/>
  </r>
  <r>
    <n v="758"/>
    <x v="15"/>
    <n v="587"/>
    <s v="Nissan"/>
    <x v="0"/>
    <x v="24"/>
    <x v="25"/>
    <x v="3"/>
    <x v="114"/>
    <s v="2022"/>
    <x v="2"/>
    <n v="102"/>
    <x v="0"/>
    <x v="0"/>
    <x v="0"/>
    <x v="0"/>
  </r>
  <r>
    <n v="759"/>
    <x v="14"/>
    <n v="587"/>
    <s v="Nissan"/>
    <x v="0"/>
    <x v="12"/>
    <x v="407"/>
    <x v="3"/>
    <x v="162"/>
    <s v="2022"/>
    <x v="3"/>
    <n v="102"/>
    <x v="0"/>
    <x v="0"/>
    <x v="0"/>
    <x v="0"/>
  </r>
  <r>
    <n v="760"/>
    <x v="8"/>
    <n v="548"/>
    <s v="Holden"/>
    <x v="0"/>
    <x v="3"/>
    <x v="413"/>
    <x v="3"/>
    <x v="61"/>
    <s v="2022"/>
    <x v="5"/>
    <n v="115"/>
    <x v="5"/>
    <x v="0"/>
    <x v="5"/>
    <x v="5"/>
  </r>
  <r>
    <n v="761"/>
    <x v="14"/>
    <n v="548"/>
    <s v="Holden"/>
    <x v="0"/>
    <x v="8"/>
    <x v="432"/>
    <x v="2"/>
    <x v="157"/>
    <s v="2022"/>
    <x v="3"/>
    <n v="103"/>
    <x v="9"/>
    <x v="0"/>
    <x v="9"/>
    <x v="9"/>
  </r>
  <r>
    <n v="762"/>
    <x v="8"/>
    <n v="587"/>
    <s v="Nissan"/>
    <x v="0"/>
    <x v="16"/>
    <x v="433"/>
    <x v="2"/>
    <x v="97"/>
    <s v="2022"/>
    <x v="2"/>
    <n v="106"/>
    <x v="2"/>
    <x v="0"/>
    <x v="2"/>
    <x v="2"/>
  </r>
  <r>
    <n v="763"/>
    <x v="9"/>
    <n v="548"/>
    <s v="Holden"/>
    <x v="0"/>
    <x v="3"/>
    <x v="413"/>
    <x v="2"/>
    <x v="36"/>
    <s v="2021"/>
    <x v="1"/>
    <n v="103"/>
    <x v="9"/>
    <x v="0"/>
    <x v="9"/>
    <x v="9"/>
  </r>
  <r>
    <n v="764"/>
    <x v="14"/>
    <n v="580"/>
    <s v="Mitsubishi"/>
    <x v="0"/>
    <x v="8"/>
    <x v="434"/>
    <x v="0"/>
    <x v="75"/>
    <s v="2021"/>
    <x v="1"/>
    <n v="101"/>
    <x v="7"/>
    <x v="0"/>
    <x v="7"/>
    <x v="7"/>
  </r>
  <r>
    <n v="765"/>
    <x v="14"/>
    <n v="548"/>
    <s v="Holden"/>
    <x v="0"/>
    <x v="3"/>
    <x v="435"/>
    <x v="3"/>
    <x v="101"/>
    <s v="2022"/>
    <x v="3"/>
    <n v="107"/>
    <x v="11"/>
    <x v="0"/>
    <x v="11"/>
    <x v="11"/>
  </r>
  <r>
    <n v="766"/>
    <x v="14"/>
    <n v="540"/>
    <s v="Ford"/>
    <x v="0"/>
    <x v="3"/>
    <x v="406"/>
    <x v="3"/>
    <x v="145"/>
    <s v="2022"/>
    <x v="2"/>
    <n v="102"/>
    <x v="0"/>
    <x v="0"/>
    <x v="0"/>
    <x v="0"/>
  </r>
  <r>
    <n v="767"/>
    <x v="9"/>
    <n v="610"/>
    <s v="Subaru"/>
    <x v="0"/>
    <x v="32"/>
    <x v="414"/>
    <x v="0"/>
    <x v="131"/>
    <s v="2022"/>
    <x v="5"/>
    <n v="102"/>
    <x v="0"/>
    <x v="0"/>
    <x v="0"/>
    <x v="0"/>
  </r>
  <r>
    <n v="768"/>
    <x v="7"/>
    <n v="540"/>
    <s v="Ford"/>
    <x v="0"/>
    <x v="3"/>
    <x v="436"/>
    <x v="2"/>
    <x v="141"/>
    <s v="2022"/>
    <x v="3"/>
    <n v="114"/>
    <x v="3"/>
    <x v="0"/>
    <x v="3"/>
    <x v="3"/>
  </r>
  <r>
    <n v="769"/>
    <x v="12"/>
    <n v="619"/>
    <s v="Toyota"/>
    <x v="0"/>
    <x v="8"/>
    <x v="437"/>
    <x v="5"/>
    <x v="152"/>
    <s v="2021"/>
    <x v="0"/>
    <n v="109"/>
    <x v="4"/>
    <x v="0"/>
    <x v="4"/>
    <x v="4"/>
  </r>
  <r>
    <n v="770"/>
    <x v="12"/>
    <n v="619"/>
    <s v="Toyota"/>
    <x v="0"/>
    <x v="24"/>
    <x v="437"/>
    <x v="3"/>
    <x v="137"/>
    <s v="2021"/>
    <x v="0"/>
    <n v="104"/>
    <x v="8"/>
    <x v="0"/>
    <x v="8"/>
    <x v="8"/>
  </r>
  <r>
    <n v="771"/>
    <x v="8"/>
    <n v="587"/>
    <s v="Nissan"/>
    <x v="0"/>
    <x v="8"/>
    <x v="416"/>
    <x v="5"/>
    <x v="90"/>
    <s v="2021"/>
    <x v="1"/>
    <n v="102"/>
    <x v="0"/>
    <x v="0"/>
    <x v="0"/>
    <x v="0"/>
  </r>
  <r>
    <n v="772"/>
    <x v="8"/>
    <n v="548"/>
    <s v="Holden"/>
    <x v="0"/>
    <x v="8"/>
    <x v="413"/>
    <x v="0"/>
    <x v="108"/>
    <s v="2021"/>
    <x v="0"/>
    <n v="101"/>
    <x v="7"/>
    <x v="0"/>
    <x v="7"/>
    <x v="7"/>
  </r>
  <r>
    <n v="773"/>
    <x v="8"/>
    <n v="548"/>
    <s v="Holden"/>
    <x v="0"/>
    <x v="8"/>
    <x v="413"/>
    <x v="7"/>
    <x v="70"/>
    <s v="2021"/>
    <x v="1"/>
    <n v="106"/>
    <x v="2"/>
    <x v="0"/>
    <x v="2"/>
    <x v="2"/>
  </r>
  <r>
    <n v="774"/>
    <x v="9"/>
    <n v="540"/>
    <s v="Ford"/>
    <x v="0"/>
    <x v="8"/>
    <x v="438"/>
    <x v="7"/>
    <x v="36"/>
    <s v="2021"/>
    <x v="1"/>
    <n v="106"/>
    <x v="2"/>
    <x v="0"/>
    <x v="2"/>
    <x v="2"/>
  </r>
  <r>
    <n v="775"/>
    <x v="12"/>
    <n v="619"/>
    <s v="Toyota"/>
    <x v="0"/>
    <x v="24"/>
    <x v="437"/>
    <x v="3"/>
    <x v="176"/>
    <s v="2022"/>
    <x v="5"/>
    <n v="114"/>
    <x v="3"/>
    <x v="0"/>
    <x v="3"/>
    <x v="3"/>
  </r>
  <r>
    <n v="776"/>
    <x v="14"/>
    <n v="580"/>
    <s v="Mitsubishi"/>
    <x v="0"/>
    <x v="3"/>
    <x v="439"/>
    <x v="4"/>
    <x v="7"/>
    <s v="2022"/>
    <x v="2"/>
    <n v="102"/>
    <x v="0"/>
    <x v="0"/>
    <x v="0"/>
    <x v="0"/>
  </r>
  <r>
    <n v="777"/>
    <x v="8"/>
    <n v="540"/>
    <s v="Ford"/>
    <x v="0"/>
    <x v="8"/>
    <x v="423"/>
    <x v="1"/>
    <x v="45"/>
    <s v="2022"/>
    <x v="5"/>
    <n v="114"/>
    <x v="3"/>
    <x v="0"/>
    <x v="3"/>
    <x v="3"/>
  </r>
  <r>
    <n v="778"/>
    <x v="7"/>
    <n v="619"/>
    <s v="Toyota"/>
    <x v="0"/>
    <x v="8"/>
    <x v="440"/>
    <x v="7"/>
    <x v="60"/>
    <s v="2021"/>
    <x v="4"/>
    <n v="102"/>
    <x v="0"/>
    <x v="0"/>
    <x v="0"/>
    <x v="0"/>
  </r>
  <r>
    <n v="779"/>
    <x v="7"/>
    <n v="619"/>
    <s v="Toyota"/>
    <x v="0"/>
    <x v="10"/>
    <x v="441"/>
    <x v="3"/>
    <x v="122"/>
    <s v="2022"/>
    <x v="5"/>
    <n v="109"/>
    <x v="4"/>
    <x v="0"/>
    <x v="4"/>
    <x v="4"/>
  </r>
  <r>
    <n v="780"/>
    <x v="9"/>
    <n v="556"/>
    <s v="Isuzu"/>
    <x v="0"/>
    <x v="52"/>
    <x v="442"/>
    <x v="5"/>
    <x v="33"/>
    <s v="2022"/>
    <x v="2"/>
    <n v="102"/>
    <x v="0"/>
    <x v="0"/>
    <x v="0"/>
    <x v="0"/>
  </r>
  <r>
    <n v="781"/>
    <x v="14"/>
    <n v="540"/>
    <s v="Ford"/>
    <x v="0"/>
    <x v="8"/>
    <x v="406"/>
    <x v="2"/>
    <x v="176"/>
    <s v="2022"/>
    <x v="5"/>
    <n v="114"/>
    <x v="3"/>
    <x v="0"/>
    <x v="3"/>
    <x v="3"/>
  </r>
  <r>
    <n v="782"/>
    <x v="9"/>
    <n v="587"/>
    <s v="Nissan"/>
    <x v="0"/>
    <x v="52"/>
    <x v="443"/>
    <x v="11"/>
    <x v="42"/>
    <s v="2022"/>
    <x v="3"/>
    <n v="102"/>
    <x v="0"/>
    <x v="0"/>
    <x v="0"/>
    <x v="0"/>
  </r>
  <r>
    <n v="783"/>
    <x v="12"/>
    <n v="555"/>
    <s v="Hyundai"/>
    <x v="0"/>
    <x v="8"/>
    <x v="444"/>
    <x v="3"/>
    <x v="164"/>
    <s v="2021"/>
    <x v="4"/>
    <n v="102"/>
    <x v="0"/>
    <x v="0"/>
    <x v="0"/>
    <x v="0"/>
  </r>
  <r>
    <n v="784"/>
    <x v="14"/>
    <n v="576"/>
    <s v="Mazda"/>
    <x v="0"/>
    <x v="8"/>
    <x v="420"/>
    <x v="7"/>
    <x v="38"/>
    <s v="2022"/>
    <x v="3"/>
    <n v="104"/>
    <x v="8"/>
    <x v="0"/>
    <x v="8"/>
    <x v="8"/>
  </r>
  <r>
    <n v="785"/>
    <x v="14"/>
    <n v="576"/>
    <s v="Mazda"/>
    <x v="0"/>
    <x v="8"/>
    <x v="420"/>
    <x v="7"/>
    <x v="154"/>
    <s v="2022"/>
    <x v="3"/>
    <n v="104"/>
    <x v="8"/>
    <x v="0"/>
    <x v="8"/>
    <x v="8"/>
  </r>
  <r>
    <n v="786"/>
    <x v="9"/>
    <n v="540"/>
    <s v="Ford"/>
    <x v="0"/>
    <x v="8"/>
    <x v="438"/>
    <x v="0"/>
    <x v="11"/>
    <s v="2022"/>
    <x v="2"/>
    <n v="104"/>
    <x v="8"/>
    <x v="0"/>
    <x v="8"/>
    <x v="8"/>
  </r>
  <r>
    <n v="787"/>
    <x v="8"/>
    <n v="587"/>
    <s v="Nissan"/>
    <x v="0"/>
    <x v="24"/>
    <x v="431"/>
    <x v="4"/>
    <x v="143"/>
    <s v="2021"/>
    <x v="0"/>
    <n v="105"/>
    <x v="1"/>
    <x v="0"/>
    <x v="1"/>
    <x v="1"/>
  </r>
  <r>
    <n v="788"/>
    <x v="12"/>
    <n v="619"/>
    <s v="Toyota"/>
    <x v="0"/>
    <x v="8"/>
    <x v="437"/>
    <x v="3"/>
    <x v="171"/>
    <s v="2022"/>
    <x v="2"/>
    <n v="109"/>
    <x v="4"/>
    <x v="0"/>
    <x v="4"/>
    <x v="4"/>
  </r>
  <r>
    <n v="789"/>
    <x v="9"/>
    <n v="610"/>
    <s v="Subaru"/>
    <x v="0"/>
    <x v="8"/>
    <x v="445"/>
    <x v="2"/>
    <x v="128"/>
    <s v="2022"/>
    <x v="3"/>
    <n v="115"/>
    <x v="5"/>
    <x v="0"/>
    <x v="5"/>
    <x v="5"/>
  </r>
  <r>
    <n v="790"/>
    <x v="14"/>
    <n v="540"/>
    <s v="Ford"/>
    <x v="0"/>
    <x v="8"/>
    <x v="406"/>
    <x v="0"/>
    <x v="77"/>
    <s v="2022"/>
    <x v="5"/>
    <n v="104"/>
    <x v="8"/>
    <x v="0"/>
    <x v="8"/>
    <x v="8"/>
  </r>
  <r>
    <n v="791"/>
    <x v="14"/>
    <n v="576"/>
    <s v="Mazda"/>
    <x v="0"/>
    <x v="8"/>
    <x v="420"/>
    <x v="3"/>
    <x v="132"/>
    <s v="2021"/>
    <x v="1"/>
    <n v="106"/>
    <x v="2"/>
    <x v="0"/>
    <x v="2"/>
    <x v="2"/>
  </r>
  <r>
    <n v="792"/>
    <x v="14"/>
    <n v="540"/>
    <s v="Ford"/>
    <x v="0"/>
    <x v="8"/>
    <x v="406"/>
    <x v="0"/>
    <x v="87"/>
    <s v="2022"/>
    <x v="3"/>
    <n v="104"/>
    <x v="8"/>
    <x v="0"/>
    <x v="8"/>
    <x v="8"/>
  </r>
  <r>
    <n v="793"/>
    <x v="9"/>
    <n v="580"/>
    <s v="Mitsubishi"/>
    <x v="0"/>
    <x v="15"/>
    <x v="446"/>
    <x v="0"/>
    <x v="44"/>
    <s v="2021"/>
    <x v="4"/>
    <n v="111"/>
    <x v="10"/>
    <x v="0"/>
    <x v="10"/>
    <x v="10"/>
  </r>
  <r>
    <n v="794"/>
    <x v="14"/>
    <n v="576"/>
    <s v="Mazda"/>
    <x v="0"/>
    <x v="8"/>
    <x v="420"/>
    <x v="7"/>
    <x v="156"/>
    <s v="2021"/>
    <x v="0"/>
    <n v="104"/>
    <x v="8"/>
    <x v="0"/>
    <x v="8"/>
    <x v="8"/>
  </r>
  <r>
    <n v="795"/>
    <x v="14"/>
    <n v="540"/>
    <s v="Ford"/>
    <x v="0"/>
    <x v="8"/>
    <x v="406"/>
    <x v="3"/>
    <x v="88"/>
    <s v="2021"/>
    <x v="0"/>
    <n v="104"/>
    <x v="8"/>
    <x v="0"/>
    <x v="8"/>
    <x v="8"/>
  </r>
  <r>
    <n v="796"/>
    <x v="14"/>
    <n v="576"/>
    <s v="Mazda"/>
    <x v="0"/>
    <x v="8"/>
    <x v="420"/>
    <x v="7"/>
    <x v="20"/>
    <s v="2021"/>
    <x v="0"/>
    <n v="104"/>
    <x v="8"/>
    <x v="0"/>
    <x v="8"/>
    <x v="8"/>
  </r>
  <r>
    <n v="797"/>
    <x v="7"/>
    <n v="633"/>
    <s v="Volkswagen"/>
    <x v="0"/>
    <x v="8"/>
    <x v="447"/>
    <x v="2"/>
    <x v="160"/>
    <s v="2022"/>
    <x v="3"/>
    <n v="102"/>
    <x v="0"/>
    <x v="0"/>
    <x v="0"/>
    <x v="0"/>
  </r>
  <r>
    <n v="798"/>
    <x v="14"/>
    <n v="587"/>
    <s v="Nissan"/>
    <x v="0"/>
    <x v="23"/>
    <x v="407"/>
    <x v="5"/>
    <x v="0"/>
    <s v="2021"/>
    <x v="0"/>
    <n v="114"/>
    <x v="3"/>
    <x v="0"/>
    <x v="3"/>
    <x v="3"/>
  </r>
  <r>
    <n v="799"/>
    <x v="8"/>
    <n v="587"/>
    <s v="Nissan"/>
    <x v="0"/>
    <x v="16"/>
    <x v="448"/>
    <x v="4"/>
    <x v="11"/>
    <s v="2022"/>
    <x v="2"/>
    <n v="102"/>
    <x v="0"/>
    <x v="0"/>
    <x v="0"/>
    <x v="0"/>
  </r>
  <r>
    <n v="800"/>
    <x v="8"/>
    <n v="587"/>
    <s v="Nissan"/>
    <x v="0"/>
    <x v="14"/>
    <x v="433"/>
    <x v="8"/>
    <x v="63"/>
    <s v="2022"/>
    <x v="6"/>
    <n v="105"/>
    <x v="1"/>
    <x v="0"/>
    <x v="1"/>
    <x v="1"/>
  </r>
  <r>
    <n v="801"/>
    <x v="8"/>
    <n v="512"/>
    <s v="BMW"/>
    <x v="1"/>
    <x v="9"/>
    <x v="449"/>
    <x v="0"/>
    <x v="138"/>
    <s v="2022"/>
    <x v="5"/>
    <n v="105"/>
    <x v="1"/>
    <x v="0"/>
    <x v="1"/>
    <x v="1"/>
  </r>
  <r>
    <n v="802"/>
    <x v="7"/>
    <n v="550"/>
    <s v="Honda"/>
    <x v="0"/>
    <x v="14"/>
    <x v="428"/>
    <x v="2"/>
    <x v="15"/>
    <s v="2021"/>
    <x v="4"/>
    <n v="105"/>
    <x v="1"/>
    <x v="0"/>
    <x v="1"/>
    <x v="1"/>
  </r>
  <r>
    <n v="803"/>
    <x v="14"/>
    <n v="540"/>
    <s v="Ford"/>
    <x v="0"/>
    <x v="8"/>
    <x v="406"/>
    <x v="3"/>
    <x v="74"/>
    <s v="2022"/>
    <x v="2"/>
    <n v="105"/>
    <x v="1"/>
    <x v="0"/>
    <x v="1"/>
    <x v="1"/>
  </r>
  <r>
    <n v="804"/>
    <x v="15"/>
    <n v="576"/>
    <s v="Mazda"/>
    <x v="0"/>
    <x v="23"/>
    <x v="450"/>
    <x v="3"/>
    <x v="11"/>
    <s v="2022"/>
    <x v="2"/>
    <n v="101"/>
    <x v="7"/>
    <x v="0"/>
    <x v="7"/>
    <x v="7"/>
  </r>
  <r>
    <n v="805"/>
    <x v="14"/>
    <n v="587"/>
    <s v="Nissan"/>
    <x v="0"/>
    <x v="14"/>
    <x v="451"/>
    <x v="3"/>
    <x v="91"/>
    <s v="2021"/>
    <x v="4"/>
    <n v="114"/>
    <x v="3"/>
    <x v="0"/>
    <x v="3"/>
    <x v="3"/>
  </r>
  <r>
    <n v="806"/>
    <x v="8"/>
    <n v="587"/>
    <s v="Nissan"/>
    <x v="0"/>
    <x v="15"/>
    <x v="431"/>
    <x v="0"/>
    <x v="81"/>
    <s v="2022"/>
    <x v="5"/>
    <n v="103"/>
    <x v="9"/>
    <x v="0"/>
    <x v="9"/>
    <x v="9"/>
  </r>
  <r>
    <n v="807"/>
    <x v="8"/>
    <n v="580"/>
    <s v="Mitsubishi"/>
    <x v="0"/>
    <x v="8"/>
    <x v="452"/>
    <x v="10"/>
    <x v="67"/>
    <s v="2022"/>
    <x v="5"/>
    <n v="101"/>
    <x v="7"/>
    <x v="0"/>
    <x v="7"/>
    <x v="7"/>
  </r>
  <r>
    <n v="808"/>
    <x v="14"/>
    <n v="619"/>
    <s v="Toyota"/>
    <x v="0"/>
    <x v="8"/>
    <x v="418"/>
    <x v="7"/>
    <x v="35"/>
    <s v="2021"/>
    <x v="1"/>
    <n v="104"/>
    <x v="8"/>
    <x v="0"/>
    <x v="8"/>
    <x v="8"/>
  </r>
  <r>
    <n v="809"/>
    <x v="9"/>
    <n v="610"/>
    <s v="Subaru"/>
    <x v="0"/>
    <x v="46"/>
    <x v="445"/>
    <x v="7"/>
    <x v="22"/>
    <s v="2021"/>
    <x v="4"/>
    <n v="109"/>
    <x v="4"/>
    <x v="0"/>
    <x v="4"/>
    <x v="4"/>
  </r>
  <r>
    <n v="810"/>
    <x v="9"/>
    <n v="619"/>
    <s v="Toyota"/>
    <x v="0"/>
    <x v="14"/>
    <x v="453"/>
    <x v="7"/>
    <x v="177"/>
    <s v="2022"/>
    <x v="3"/>
    <n v="114"/>
    <x v="3"/>
    <x v="0"/>
    <x v="3"/>
    <x v="3"/>
  </r>
  <r>
    <n v="811"/>
    <x v="8"/>
    <n v="548"/>
    <s v="Holden"/>
    <x v="0"/>
    <x v="8"/>
    <x v="413"/>
    <x v="0"/>
    <x v="167"/>
    <s v="2021"/>
    <x v="1"/>
    <n v="101"/>
    <x v="7"/>
    <x v="0"/>
    <x v="7"/>
    <x v="7"/>
  </r>
  <r>
    <n v="812"/>
    <x v="9"/>
    <n v="610"/>
    <s v="Subaru"/>
    <x v="0"/>
    <x v="8"/>
    <x v="454"/>
    <x v="2"/>
    <x v="178"/>
    <s v="2021"/>
    <x v="1"/>
    <n v="101"/>
    <x v="7"/>
    <x v="0"/>
    <x v="7"/>
    <x v="7"/>
  </r>
  <r>
    <n v="813"/>
    <x v="9"/>
    <n v="619"/>
    <s v="Toyota"/>
    <x v="0"/>
    <x v="24"/>
    <x v="455"/>
    <x v="2"/>
    <x v="0"/>
    <s v="2021"/>
    <x v="0"/>
    <n v="114"/>
    <x v="3"/>
    <x v="0"/>
    <x v="3"/>
    <x v="3"/>
  </r>
  <r>
    <n v="814"/>
    <x v="16"/>
    <n v="587"/>
    <s v="Nissan"/>
    <x v="0"/>
    <x v="52"/>
    <x v="112"/>
    <x v="4"/>
    <x v="13"/>
    <s v="2022"/>
    <x v="3"/>
    <n v="102"/>
    <x v="0"/>
    <x v="0"/>
    <x v="0"/>
    <x v="0"/>
  </r>
  <r>
    <n v="815"/>
    <x v="14"/>
    <n v="540"/>
    <s v="Ford"/>
    <x v="0"/>
    <x v="8"/>
    <x v="406"/>
    <x v="3"/>
    <x v="56"/>
    <s v="2022"/>
    <x v="3"/>
    <n v="114"/>
    <x v="3"/>
    <x v="0"/>
    <x v="3"/>
    <x v="3"/>
  </r>
  <r>
    <n v="816"/>
    <x v="9"/>
    <n v="587"/>
    <s v="Nissan"/>
    <x v="0"/>
    <x v="24"/>
    <x v="456"/>
    <x v="2"/>
    <x v="70"/>
    <s v="2021"/>
    <x v="1"/>
    <n v="102"/>
    <x v="0"/>
    <x v="0"/>
    <x v="0"/>
    <x v="0"/>
  </r>
  <r>
    <n v="817"/>
    <x v="9"/>
    <n v="619"/>
    <s v="Toyota"/>
    <x v="0"/>
    <x v="16"/>
    <x v="418"/>
    <x v="7"/>
    <x v="134"/>
    <s v="2021"/>
    <x v="0"/>
    <n v="109"/>
    <x v="4"/>
    <x v="0"/>
    <x v="4"/>
    <x v="4"/>
  </r>
  <r>
    <n v="818"/>
    <x v="8"/>
    <n v="548"/>
    <s v="Holden"/>
    <x v="0"/>
    <x v="8"/>
    <x v="413"/>
    <x v="3"/>
    <x v="58"/>
    <s v="2022"/>
    <x v="5"/>
    <n v="114"/>
    <x v="3"/>
    <x v="0"/>
    <x v="3"/>
    <x v="3"/>
  </r>
  <r>
    <n v="819"/>
    <x v="8"/>
    <n v="540"/>
    <s v="Ford"/>
    <x v="0"/>
    <x v="37"/>
    <x v="457"/>
    <x v="2"/>
    <x v="48"/>
    <s v="2022"/>
    <x v="2"/>
    <n v="109"/>
    <x v="4"/>
    <x v="0"/>
    <x v="4"/>
    <x v="4"/>
  </r>
  <r>
    <n v="820"/>
    <x v="8"/>
    <n v="580"/>
    <s v="Mitsubishi"/>
    <x v="0"/>
    <x v="8"/>
    <x v="452"/>
    <x v="0"/>
    <x v="59"/>
    <s v="2022"/>
    <x v="6"/>
    <n v="102"/>
    <x v="0"/>
    <x v="0"/>
    <x v="0"/>
    <x v="0"/>
  </r>
  <r>
    <n v="821"/>
    <x v="8"/>
    <n v="548"/>
    <s v="Holden"/>
    <x v="0"/>
    <x v="8"/>
    <x v="413"/>
    <x v="4"/>
    <x v="31"/>
    <s v="2022"/>
    <x v="6"/>
    <n v="102"/>
    <x v="0"/>
    <x v="0"/>
    <x v="0"/>
    <x v="0"/>
  </r>
  <r>
    <n v="822"/>
    <x v="14"/>
    <n v="540"/>
    <s v="Ford"/>
    <x v="0"/>
    <x v="8"/>
    <x v="406"/>
    <x v="3"/>
    <x v="72"/>
    <s v="2022"/>
    <x v="5"/>
    <n v="106"/>
    <x v="2"/>
    <x v="0"/>
    <x v="2"/>
    <x v="2"/>
  </r>
  <r>
    <n v="823"/>
    <x v="9"/>
    <n v="540"/>
    <s v="Ford"/>
    <x v="0"/>
    <x v="8"/>
    <x v="458"/>
    <x v="4"/>
    <x v="33"/>
    <s v="2022"/>
    <x v="2"/>
    <n v="102"/>
    <x v="0"/>
    <x v="0"/>
    <x v="0"/>
    <x v="0"/>
  </r>
  <r>
    <n v="824"/>
    <x v="8"/>
    <n v="550"/>
    <s v="Honda"/>
    <x v="0"/>
    <x v="13"/>
    <x v="428"/>
    <x v="5"/>
    <x v="102"/>
    <s v="2022"/>
    <x v="5"/>
    <n v="102"/>
    <x v="0"/>
    <x v="0"/>
    <x v="0"/>
    <x v="0"/>
  </r>
  <r>
    <n v="825"/>
    <x v="9"/>
    <n v="587"/>
    <s v="Nissan"/>
    <x v="0"/>
    <x v="31"/>
    <x v="443"/>
    <x v="4"/>
    <x v="21"/>
    <s v="2022"/>
    <x v="3"/>
    <n v="114"/>
    <x v="3"/>
    <x v="0"/>
    <x v="3"/>
    <x v="3"/>
  </r>
  <r>
    <n v="826"/>
    <x v="9"/>
    <n v="577"/>
    <s v="Mercedes-Benz"/>
    <x v="1"/>
    <x v="8"/>
    <x v="459"/>
    <x v="0"/>
    <x v="102"/>
    <s v="2022"/>
    <x v="5"/>
    <n v="101"/>
    <x v="7"/>
    <x v="0"/>
    <x v="7"/>
    <x v="7"/>
  </r>
  <r>
    <n v="827"/>
    <x v="14"/>
    <n v="576"/>
    <s v="Mazda"/>
    <x v="0"/>
    <x v="8"/>
    <x v="420"/>
    <x v="3"/>
    <x v="105"/>
    <s v="2021"/>
    <x v="4"/>
    <n v="104"/>
    <x v="8"/>
    <x v="0"/>
    <x v="8"/>
    <x v="8"/>
  </r>
  <r>
    <n v="828"/>
    <x v="17"/>
    <n v="531"/>
    <s v="Daihatsu"/>
    <x v="0"/>
    <x v="8"/>
    <x v="424"/>
    <x v="3"/>
    <x v="25"/>
    <s v="2022"/>
    <x v="2"/>
    <n v="102"/>
    <x v="0"/>
    <x v="0"/>
    <x v="0"/>
    <x v="0"/>
  </r>
  <r>
    <n v="829"/>
    <x v="9"/>
    <n v="611"/>
    <s v="Suzuki"/>
    <x v="0"/>
    <x v="57"/>
    <x v="460"/>
    <x v="2"/>
    <x v="93"/>
    <s v="2021"/>
    <x v="1"/>
    <n v="114"/>
    <x v="3"/>
    <x v="0"/>
    <x v="3"/>
    <x v="3"/>
  </r>
  <r>
    <n v="830"/>
    <x v="0"/>
    <n v="538"/>
    <s v="Factory Built"/>
    <x v="0"/>
    <x v="13"/>
    <x v="11"/>
    <x v="0"/>
    <x v="11"/>
    <s v="2022"/>
    <x v="2"/>
    <n v="103"/>
    <x v="9"/>
    <x v="0"/>
    <x v="9"/>
    <x v="9"/>
  </r>
  <r>
    <n v="831"/>
    <x v="3"/>
    <n v="611"/>
    <s v="Suzuki"/>
    <x v="0"/>
    <x v="6"/>
    <x v="461"/>
    <x v="2"/>
    <x v="37"/>
    <s v="2022"/>
    <x v="5"/>
    <n v="109"/>
    <x v="4"/>
    <x v="0"/>
    <x v="4"/>
    <x v="4"/>
  </r>
  <r>
    <n v="832"/>
    <x v="4"/>
    <n v="585"/>
    <s v="Moped"/>
    <x v="0"/>
    <x v="10"/>
    <x v="462"/>
    <x v="7"/>
    <x v="118"/>
    <s v="2022"/>
    <x v="2"/>
    <n v="102"/>
    <x v="0"/>
    <x v="0"/>
    <x v="0"/>
    <x v="0"/>
  </r>
  <r>
    <n v="833"/>
    <x v="3"/>
    <n v="550"/>
    <s v="Honda"/>
    <x v="0"/>
    <x v="10"/>
    <x v="351"/>
    <x v="7"/>
    <x v="156"/>
    <s v="2021"/>
    <x v="0"/>
    <n v="102"/>
    <x v="0"/>
    <x v="0"/>
    <x v="0"/>
    <x v="0"/>
  </r>
  <r>
    <n v="834"/>
    <x v="3"/>
    <n v="565"/>
    <s v="KTM"/>
    <x v="0"/>
    <x v="10"/>
    <x v="463"/>
    <x v="3"/>
    <x v="11"/>
    <s v="2022"/>
    <x v="2"/>
    <n v="109"/>
    <x v="4"/>
    <x v="0"/>
    <x v="4"/>
    <x v="4"/>
  </r>
  <r>
    <n v="835"/>
    <x v="3"/>
    <n v="545"/>
    <s v="Harley Davidson"/>
    <x v="0"/>
    <x v="7"/>
    <x v="464"/>
    <x v="7"/>
    <x v="154"/>
    <s v="2022"/>
    <x v="3"/>
    <n v="104"/>
    <x v="8"/>
    <x v="0"/>
    <x v="8"/>
    <x v="8"/>
  </r>
  <r>
    <n v="836"/>
    <x v="4"/>
    <n v="563"/>
    <s v="Keeway"/>
    <x v="0"/>
    <x v="18"/>
    <x v="465"/>
    <x v="1"/>
    <x v="46"/>
    <s v="2022"/>
    <x v="2"/>
    <n v="114"/>
    <x v="3"/>
    <x v="0"/>
    <x v="3"/>
    <x v="3"/>
  </r>
  <r>
    <n v="837"/>
    <x v="4"/>
    <n v="611"/>
    <s v="Suzuki"/>
    <x v="0"/>
    <x v="7"/>
    <x v="152"/>
    <x v="6"/>
    <x v="130"/>
    <s v="2021"/>
    <x v="0"/>
    <n v="109"/>
    <x v="4"/>
    <x v="0"/>
    <x v="4"/>
    <x v="4"/>
  </r>
  <r>
    <n v="838"/>
    <x v="3"/>
    <n v="550"/>
    <s v="Honda"/>
    <x v="0"/>
    <x v="11"/>
    <x v="270"/>
    <x v="6"/>
    <x v="86"/>
    <s v="2022"/>
    <x v="2"/>
    <n v="102"/>
    <x v="0"/>
    <x v="0"/>
    <x v="0"/>
    <x v="0"/>
  </r>
  <r>
    <n v="839"/>
    <x v="4"/>
    <n v="617"/>
    <s v="TNT Motor"/>
    <x v="0"/>
    <x v="11"/>
    <x v="346"/>
    <x v="2"/>
    <x v="3"/>
    <s v="2021"/>
    <x v="0"/>
    <n v="114"/>
    <x v="3"/>
    <x v="0"/>
    <x v="3"/>
    <x v="3"/>
  </r>
  <r>
    <n v="840"/>
    <x v="4"/>
    <n v="611"/>
    <s v="Suzuki"/>
    <x v="0"/>
    <x v="13"/>
    <x v="466"/>
    <x v="4"/>
    <x v="120"/>
    <s v="2021"/>
    <x v="1"/>
    <n v="102"/>
    <x v="0"/>
    <x v="0"/>
    <x v="0"/>
    <x v="0"/>
  </r>
  <r>
    <n v="841"/>
    <x v="3"/>
    <n v="512"/>
    <s v="BMW"/>
    <x v="1"/>
    <x v="11"/>
    <x v="467"/>
    <x v="3"/>
    <x v="16"/>
    <s v="2021"/>
    <x v="4"/>
    <n v="102"/>
    <x v="0"/>
    <x v="0"/>
    <x v="0"/>
    <x v="0"/>
  </r>
  <r>
    <n v="842"/>
    <x v="4"/>
    <n v="617"/>
    <s v="TNT Motor"/>
    <x v="0"/>
    <x v="11"/>
    <x v="346"/>
    <x v="7"/>
    <x v="45"/>
    <s v="2022"/>
    <x v="5"/>
    <n v="114"/>
    <x v="3"/>
    <x v="0"/>
    <x v="3"/>
    <x v="3"/>
  </r>
  <r>
    <n v="843"/>
    <x v="3"/>
    <n v="553"/>
    <s v="Husqvarna"/>
    <x v="0"/>
    <x v="11"/>
    <x v="372"/>
    <x v="3"/>
    <x v="132"/>
    <s v="2021"/>
    <x v="1"/>
    <n v="109"/>
    <x v="4"/>
    <x v="0"/>
    <x v="4"/>
    <x v="4"/>
  </r>
  <r>
    <n v="844"/>
    <x v="10"/>
    <n v="560"/>
    <s v="John Deere"/>
    <x v="0"/>
    <x v="11"/>
    <x v="468"/>
    <x v="5"/>
    <x v="21"/>
    <s v="2022"/>
    <x v="3"/>
    <n v="106"/>
    <x v="2"/>
    <x v="0"/>
    <x v="2"/>
    <x v="2"/>
  </r>
  <r>
    <n v="845"/>
    <x v="3"/>
    <n v="550"/>
    <s v="Honda"/>
    <x v="0"/>
    <x v="11"/>
    <x v="469"/>
    <x v="7"/>
    <x v="54"/>
    <s v="2022"/>
    <x v="6"/>
    <n v="103"/>
    <x v="9"/>
    <x v="0"/>
    <x v="9"/>
    <x v="9"/>
  </r>
  <r>
    <n v="846"/>
    <x v="4"/>
    <n v="594"/>
    <s v="Piaggio"/>
    <x v="0"/>
    <x v="11"/>
    <x v="357"/>
    <x v="3"/>
    <x v="124"/>
    <s v="2021"/>
    <x v="1"/>
    <n v="102"/>
    <x v="0"/>
    <x v="0"/>
    <x v="0"/>
    <x v="0"/>
  </r>
  <r>
    <n v="847"/>
    <x v="4"/>
    <n v="594"/>
    <s v="Piaggio"/>
    <x v="0"/>
    <x v="1"/>
    <x v="357"/>
    <x v="3"/>
    <x v="127"/>
    <s v="2021"/>
    <x v="1"/>
    <n v="111"/>
    <x v="10"/>
    <x v="0"/>
    <x v="10"/>
    <x v="10"/>
  </r>
  <r>
    <n v="848"/>
    <x v="4"/>
    <n v="538"/>
    <s v="Factory Built"/>
    <x v="0"/>
    <x v="1"/>
    <x v="470"/>
    <x v="3"/>
    <x v="172"/>
    <s v="2021"/>
    <x v="1"/>
    <n v="114"/>
    <x v="3"/>
    <x v="0"/>
    <x v="3"/>
    <x v="3"/>
  </r>
  <r>
    <n v="849"/>
    <x v="3"/>
    <n v="611"/>
    <s v="Suzuki"/>
    <x v="0"/>
    <x v="47"/>
    <x v="14"/>
    <x v="1"/>
    <x v="122"/>
    <s v="2022"/>
    <x v="5"/>
    <n v="101"/>
    <x v="7"/>
    <x v="0"/>
    <x v="7"/>
    <x v="7"/>
  </r>
  <r>
    <n v="850"/>
    <x v="3"/>
    <n v="636"/>
    <s v="Yamaha"/>
    <x v="0"/>
    <x v="1"/>
    <x v="370"/>
    <x v="2"/>
    <x v="17"/>
    <s v="2022"/>
    <x v="2"/>
    <n v="114"/>
    <x v="3"/>
    <x v="0"/>
    <x v="3"/>
    <x v="3"/>
  </r>
  <r>
    <n v="851"/>
    <x v="4"/>
    <n v="617"/>
    <s v="TNT Motor"/>
    <x v="0"/>
    <x v="1"/>
    <x v="346"/>
    <x v="1"/>
    <x v="62"/>
    <s v="2022"/>
    <x v="3"/>
    <n v="102"/>
    <x v="0"/>
    <x v="0"/>
    <x v="0"/>
    <x v="0"/>
  </r>
  <r>
    <n v="852"/>
    <x v="4"/>
    <n v="550"/>
    <s v="Honda"/>
    <x v="0"/>
    <x v="2"/>
    <x v="13"/>
    <x v="0"/>
    <x v="141"/>
    <s v="2022"/>
    <x v="3"/>
    <n v="103"/>
    <x v="9"/>
    <x v="0"/>
    <x v="9"/>
    <x v="9"/>
  </r>
  <r>
    <n v="853"/>
    <x v="3"/>
    <n v="565"/>
    <s v="KTM"/>
    <x v="0"/>
    <x v="29"/>
    <x v="471"/>
    <x v="9"/>
    <x v="110"/>
    <s v="2021"/>
    <x v="1"/>
    <n v="102"/>
    <x v="0"/>
    <x v="0"/>
    <x v="0"/>
    <x v="0"/>
  </r>
  <r>
    <n v="854"/>
    <x v="4"/>
    <n v="541"/>
    <s v="Forza"/>
    <x v="0"/>
    <x v="10"/>
    <x v="331"/>
    <x v="7"/>
    <x v="110"/>
    <s v="2021"/>
    <x v="1"/>
    <n v="102"/>
    <x v="0"/>
    <x v="0"/>
    <x v="0"/>
    <x v="0"/>
  </r>
  <r>
    <n v="855"/>
    <x v="13"/>
    <n v="636"/>
    <s v="Yamaha"/>
    <x v="0"/>
    <x v="7"/>
    <x v="472"/>
    <x v="2"/>
    <x v="139"/>
    <s v="2022"/>
    <x v="5"/>
    <n v="101"/>
    <x v="7"/>
    <x v="0"/>
    <x v="7"/>
    <x v="7"/>
  </r>
  <r>
    <n v="856"/>
    <x v="3"/>
    <n v="636"/>
    <s v="Yamaha"/>
    <x v="0"/>
    <x v="35"/>
    <x v="370"/>
    <x v="7"/>
    <x v="29"/>
    <s v="2022"/>
    <x v="2"/>
    <n v="102"/>
    <x v="0"/>
    <x v="0"/>
    <x v="0"/>
    <x v="0"/>
  </r>
  <r>
    <n v="857"/>
    <x v="13"/>
    <n v="550"/>
    <s v="Honda"/>
    <x v="0"/>
    <x v="21"/>
    <x v="473"/>
    <x v="7"/>
    <x v="146"/>
    <s v="2021"/>
    <x v="0"/>
    <n v="107"/>
    <x v="11"/>
    <x v="0"/>
    <x v="11"/>
    <x v="11"/>
  </r>
  <r>
    <n v="858"/>
    <x v="3"/>
    <n v="536"/>
    <s v="Ducati"/>
    <x v="0"/>
    <x v="13"/>
    <x v="474"/>
    <x v="7"/>
    <x v="165"/>
    <s v="2021"/>
    <x v="0"/>
    <n v="101"/>
    <x v="7"/>
    <x v="0"/>
    <x v="7"/>
    <x v="7"/>
  </r>
  <r>
    <n v="859"/>
    <x v="3"/>
    <n v="545"/>
    <s v="Harley Davidson"/>
    <x v="0"/>
    <x v="11"/>
    <x v="475"/>
    <x v="1"/>
    <x v="71"/>
    <s v="2022"/>
    <x v="3"/>
    <n v="104"/>
    <x v="8"/>
    <x v="0"/>
    <x v="8"/>
    <x v="8"/>
  </r>
  <r>
    <n v="860"/>
    <x v="3"/>
    <n v="601"/>
    <s v="Royal Enfield"/>
    <x v="0"/>
    <x v="11"/>
    <x v="476"/>
    <x v="5"/>
    <x v="116"/>
    <s v="2022"/>
    <x v="3"/>
    <n v="109"/>
    <x v="4"/>
    <x v="0"/>
    <x v="4"/>
    <x v="4"/>
  </r>
  <r>
    <n v="861"/>
    <x v="3"/>
    <n v="611"/>
    <s v="Suzuki"/>
    <x v="0"/>
    <x v="11"/>
    <x v="202"/>
    <x v="7"/>
    <x v="89"/>
    <s v="2022"/>
    <x v="6"/>
    <n v="102"/>
    <x v="0"/>
    <x v="0"/>
    <x v="0"/>
    <x v="0"/>
  </r>
  <r>
    <n v="862"/>
    <x v="3"/>
    <n v="636"/>
    <s v="Yamaha"/>
    <x v="0"/>
    <x v="11"/>
    <x v="477"/>
    <x v="0"/>
    <x v="149"/>
    <s v="2021"/>
    <x v="1"/>
    <n v="116"/>
    <x v="12"/>
    <x v="0"/>
    <x v="12"/>
    <x v="12"/>
  </r>
  <r>
    <n v="863"/>
    <x v="4"/>
    <n v="538"/>
    <s v="Factory Built"/>
    <x v="0"/>
    <x v="1"/>
    <x v="470"/>
    <x v="1"/>
    <x v="37"/>
    <s v="2022"/>
    <x v="5"/>
    <n v="114"/>
    <x v="3"/>
    <x v="0"/>
    <x v="3"/>
    <x v="3"/>
  </r>
  <r>
    <n v="864"/>
    <x v="4"/>
    <n v="502"/>
    <s v="ADLY"/>
    <x v="0"/>
    <x v="1"/>
    <x v="478"/>
    <x v="1"/>
    <x v="36"/>
    <s v="2021"/>
    <x v="1"/>
    <n v="102"/>
    <x v="0"/>
    <x v="0"/>
    <x v="0"/>
    <x v="0"/>
  </r>
  <r>
    <n v="865"/>
    <x v="3"/>
    <n v="636"/>
    <s v="Yamaha"/>
    <x v="0"/>
    <x v="1"/>
    <x v="370"/>
    <x v="3"/>
    <x v="59"/>
    <s v="2022"/>
    <x v="6"/>
    <n v="102"/>
    <x v="0"/>
    <x v="0"/>
    <x v="0"/>
    <x v="0"/>
  </r>
  <r>
    <n v="866"/>
    <x v="4"/>
    <n v="638"/>
    <s v="Znen"/>
    <x v="0"/>
    <x v="1"/>
    <x v="479"/>
    <x v="1"/>
    <x v="8"/>
    <s v="2022"/>
    <x v="2"/>
    <n v="101"/>
    <x v="7"/>
    <x v="0"/>
    <x v="7"/>
    <x v="7"/>
  </r>
  <r>
    <n v="867"/>
    <x v="4"/>
    <n v="617"/>
    <s v="TNT Motor"/>
    <x v="0"/>
    <x v="1"/>
    <x v="346"/>
    <x v="1"/>
    <x v="0"/>
    <s v="2021"/>
    <x v="0"/>
    <n v="102"/>
    <x v="0"/>
    <x v="0"/>
    <x v="0"/>
    <x v="0"/>
  </r>
  <r>
    <n v="868"/>
    <x v="3"/>
    <n v="545"/>
    <s v="Harley Davidson"/>
    <x v="0"/>
    <x v="6"/>
    <x v="464"/>
    <x v="1"/>
    <x v="59"/>
    <s v="2022"/>
    <x v="6"/>
    <n v="102"/>
    <x v="0"/>
    <x v="0"/>
    <x v="0"/>
    <x v="0"/>
  </r>
  <r>
    <n v="869"/>
    <x v="3"/>
    <n v="636"/>
    <s v="Yamaha"/>
    <x v="0"/>
    <x v="29"/>
    <x v="480"/>
    <x v="2"/>
    <x v="127"/>
    <s v="2021"/>
    <x v="1"/>
    <n v="102"/>
    <x v="0"/>
    <x v="0"/>
    <x v="0"/>
    <x v="0"/>
  </r>
  <r>
    <n v="870"/>
    <x v="3"/>
    <n v="611"/>
    <s v="Suzuki"/>
    <x v="0"/>
    <x v="29"/>
    <x v="481"/>
    <x v="3"/>
    <x v="92"/>
    <s v="2022"/>
    <x v="2"/>
    <n v="109"/>
    <x v="4"/>
    <x v="0"/>
    <x v="4"/>
    <x v="4"/>
  </r>
  <r>
    <n v="871"/>
    <x v="3"/>
    <n v="545"/>
    <s v="Harley Davidson"/>
    <x v="0"/>
    <x v="29"/>
    <x v="482"/>
    <x v="1"/>
    <x v="87"/>
    <s v="2022"/>
    <x v="3"/>
    <n v="104"/>
    <x v="8"/>
    <x v="0"/>
    <x v="8"/>
    <x v="8"/>
  </r>
  <r>
    <n v="872"/>
    <x v="4"/>
    <n v="617"/>
    <s v="TNT Motor"/>
    <x v="0"/>
    <x v="29"/>
    <x v="346"/>
    <x v="1"/>
    <x v="179"/>
    <s v="2021"/>
    <x v="0"/>
    <n v="102"/>
    <x v="0"/>
    <x v="0"/>
    <x v="0"/>
    <x v="0"/>
  </r>
  <r>
    <n v="873"/>
    <x v="3"/>
    <n v="545"/>
    <s v="Harley Davidson"/>
    <x v="0"/>
    <x v="21"/>
    <x v="483"/>
    <x v="1"/>
    <x v="125"/>
    <s v="2022"/>
    <x v="3"/>
    <n v="102"/>
    <x v="0"/>
    <x v="0"/>
    <x v="0"/>
    <x v="0"/>
  </r>
  <r>
    <n v="874"/>
    <x v="5"/>
    <n v="608"/>
    <s v="Steelbro"/>
    <x v="0"/>
    <x v="13"/>
    <x v="484"/>
    <x v="2"/>
    <x v="48"/>
    <s v="2022"/>
    <x v="2"/>
    <n v="114"/>
    <x v="3"/>
    <x v="0"/>
    <x v="3"/>
    <x v="3"/>
  </r>
  <r>
    <n v="875"/>
    <x v="3"/>
    <n v="629"/>
    <s v="Vespa"/>
    <x v="0"/>
    <x v="10"/>
    <x v="485"/>
    <x v="3"/>
    <x v="102"/>
    <s v="2022"/>
    <x v="5"/>
    <n v="102"/>
    <x v="0"/>
    <x v="0"/>
    <x v="0"/>
    <x v="0"/>
  </r>
  <r>
    <n v="876"/>
    <x v="3"/>
    <n v="636"/>
    <s v="Yamaha"/>
    <x v="0"/>
    <x v="35"/>
    <x v="370"/>
    <x v="2"/>
    <x v="158"/>
    <s v="2021"/>
    <x v="1"/>
    <n v="102"/>
    <x v="0"/>
    <x v="0"/>
    <x v="0"/>
    <x v="0"/>
  </r>
  <r>
    <n v="877"/>
    <x v="3"/>
    <n v="603"/>
    <s v="Scomadi"/>
    <x v="0"/>
    <x v="35"/>
    <x v="486"/>
    <x v="4"/>
    <x v="169"/>
    <s v="2022"/>
    <x v="2"/>
    <n v="102"/>
    <x v="0"/>
    <x v="0"/>
    <x v="0"/>
    <x v="0"/>
  </r>
  <r>
    <n v="878"/>
    <x v="4"/>
    <n v="585"/>
    <s v="Moped"/>
    <x v="0"/>
    <x v="35"/>
    <x v="487"/>
    <x v="1"/>
    <x v="23"/>
    <s v="2022"/>
    <x v="5"/>
    <n v="107"/>
    <x v="11"/>
    <x v="0"/>
    <x v="11"/>
    <x v="11"/>
  </r>
  <r>
    <n v="879"/>
    <x v="4"/>
    <n v="636"/>
    <s v="Yamaha"/>
    <x v="0"/>
    <x v="19"/>
    <x v="488"/>
    <x v="0"/>
    <x v="72"/>
    <s v="2022"/>
    <x v="5"/>
    <n v="105"/>
    <x v="1"/>
    <x v="0"/>
    <x v="1"/>
    <x v="1"/>
  </r>
  <r>
    <n v="880"/>
    <x v="3"/>
    <n v="566"/>
    <s v="Kymco"/>
    <x v="0"/>
    <x v="35"/>
    <x v="489"/>
    <x v="1"/>
    <x v="147"/>
    <s v="2022"/>
    <x v="2"/>
    <n v="102"/>
    <x v="0"/>
    <x v="0"/>
    <x v="0"/>
    <x v="0"/>
  </r>
  <r>
    <n v="881"/>
    <x v="3"/>
    <n v="554"/>
    <s v="Hyosung"/>
    <x v="0"/>
    <x v="35"/>
    <x v="490"/>
    <x v="7"/>
    <x v="125"/>
    <s v="2022"/>
    <x v="3"/>
    <n v="109"/>
    <x v="4"/>
    <x v="0"/>
    <x v="4"/>
    <x v="4"/>
  </r>
  <r>
    <n v="882"/>
    <x v="4"/>
    <n v="505"/>
    <s v="Aprilia"/>
    <x v="0"/>
    <x v="11"/>
    <x v="491"/>
    <x v="4"/>
    <x v="104"/>
    <s v="2021"/>
    <x v="1"/>
    <n v="102"/>
    <x v="0"/>
    <x v="0"/>
    <x v="0"/>
    <x v="0"/>
  </r>
  <r>
    <n v="883"/>
    <x v="3"/>
    <n v="611"/>
    <s v="Suzuki"/>
    <x v="0"/>
    <x v="5"/>
    <x v="492"/>
    <x v="1"/>
    <x v="63"/>
    <s v="2022"/>
    <x v="6"/>
    <n v="102"/>
    <x v="0"/>
    <x v="0"/>
    <x v="0"/>
    <x v="0"/>
  </r>
  <r>
    <n v="884"/>
    <x v="3"/>
    <n v="611"/>
    <s v="Suzuki"/>
    <x v="0"/>
    <x v="1"/>
    <x v="481"/>
    <x v="3"/>
    <x v="31"/>
    <s v="2022"/>
    <x v="6"/>
    <n v="102"/>
    <x v="0"/>
    <x v="0"/>
    <x v="0"/>
    <x v="0"/>
  </r>
  <r>
    <n v="885"/>
    <x v="3"/>
    <n v="545"/>
    <s v="Harley Davidson"/>
    <x v="0"/>
    <x v="56"/>
    <x v="493"/>
    <x v="7"/>
    <x v="23"/>
    <s v="2022"/>
    <x v="5"/>
    <n v="114"/>
    <x v="3"/>
    <x v="0"/>
    <x v="3"/>
    <x v="3"/>
  </r>
  <r>
    <n v="886"/>
    <x v="3"/>
    <n v="561"/>
    <s v="Kawasaki"/>
    <x v="0"/>
    <x v="35"/>
    <x v="494"/>
    <x v="5"/>
    <x v="148"/>
    <s v="2021"/>
    <x v="0"/>
    <n v="109"/>
    <x v="4"/>
    <x v="0"/>
    <x v="4"/>
    <x v="4"/>
  </r>
  <r>
    <n v="887"/>
    <x v="3"/>
    <n v="636"/>
    <s v="Yamaha"/>
    <x v="0"/>
    <x v="1"/>
    <x v="370"/>
    <x v="3"/>
    <x v="25"/>
    <s v="2022"/>
    <x v="2"/>
    <n v="102"/>
    <x v="0"/>
    <x v="0"/>
    <x v="0"/>
    <x v="0"/>
  </r>
  <r>
    <n v="888"/>
    <x v="4"/>
    <n v="617"/>
    <s v="TNT Motor"/>
    <x v="0"/>
    <x v="29"/>
    <x v="346"/>
    <x v="1"/>
    <x v="153"/>
    <s v="2021"/>
    <x v="4"/>
    <n v="109"/>
    <x v="4"/>
    <x v="0"/>
    <x v="4"/>
    <x v="4"/>
  </r>
  <r>
    <n v="889"/>
    <x v="3"/>
    <n v="550"/>
    <s v="Honda"/>
    <x v="0"/>
    <x v="29"/>
    <x v="495"/>
    <x v="7"/>
    <x v="116"/>
    <s v="2022"/>
    <x v="3"/>
    <n v="102"/>
    <x v="0"/>
    <x v="0"/>
    <x v="0"/>
    <x v="0"/>
  </r>
  <r>
    <n v="890"/>
    <x v="3"/>
    <n v="550"/>
    <s v="Honda"/>
    <x v="0"/>
    <x v="36"/>
    <x v="385"/>
    <x v="3"/>
    <x v="134"/>
    <s v="2021"/>
    <x v="0"/>
    <n v="109"/>
    <x v="4"/>
    <x v="0"/>
    <x v="4"/>
    <x v="4"/>
  </r>
  <r>
    <n v="891"/>
    <x v="3"/>
    <n v="550"/>
    <s v="Honda"/>
    <x v="0"/>
    <x v="9"/>
    <x v="496"/>
    <x v="2"/>
    <x v="64"/>
    <s v="2022"/>
    <x v="3"/>
    <n v="102"/>
    <x v="0"/>
    <x v="0"/>
    <x v="0"/>
    <x v="0"/>
  </r>
  <r>
    <n v="892"/>
    <x v="3"/>
    <n v="565"/>
    <s v="KTM"/>
    <x v="0"/>
    <x v="29"/>
    <x v="497"/>
    <x v="3"/>
    <x v="145"/>
    <s v="2022"/>
    <x v="2"/>
    <n v="109"/>
    <x v="4"/>
    <x v="0"/>
    <x v="4"/>
    <x v="4"/>
  </r>
  <r>
    <n v="893"/>
    <x v="3"/>
    <n v="629"/>
    <s v="Vespa"/>
    <x v="0"/>
    <x v="45"/>
    <x v="348"/>
    <x v="3"/>
    <x v="164"/>
    <s v="2021"/>
    <x v="4"/>
    <n v="102"/>
    <x v="0"/>
    <x v="0"/>
    <x v="0"/>
    <x v="0"/>
  </r>
  <r>
    <n v="894"/>
    <x v="3"/>
    <n v="611"/>
    <s v="Suzuki"/>
    <x v="0"/>
    <x v="29"/>
    <x v="498"/>
    <x v="2"/>
    <x v="55"/>
    <s v="2022"/>
    <x v="2"/>
    <n v="102"/>
    <x v="0"/>
    <x v="0"/>
    <x v="0"/>
    <x v="0"/>
  </r>
  <r>
    <n v="895"/>
    <x v="3"/>
    <n v="611"/>
    <s v="Suzuki"/>
    <x v="0"/>
    <x v="47"/>
    <x v="202"/>
    <x v="1"/>
    <x v="138"/>
    <s v="2022"/>
    <x v="5"/>
    <n v="102"/>
    <x v="0"/>
    <x v="0"/>
    <x v="0"/>
    <x v="0"/>
  </r>
  <r>
    <n v="896"/>
    <x v="4"/>
    <n v="613"/>
    <s v="SYM"/>
    <x v="0"/>
    <x v="21"/>
    <x v="499"/>
    <x v="7"/>
    <x v="109"/>
    <s v="2021"/>
    <x v="4"/>
    <n v="114"/>
    <x v="3"/>
    <x v="0"/>
    <x v="3"/>
    <x v="3"/>
  </r>
  <r>
    <n v="897"/>
    <x v="3"/>
    <n v="611"/>
    <s v="Suzuki"/>
    <x v="0"/>
    <x v="10"/>
    <x v="390"/>
    <x v="7"/>
    <x v="64"/>
    <s v="2022"/>
    <x v="3"/>
    <n v="102"/>
    <x v="0"/>
    <x v="0"/>
    <x v="0"/>
    <x v="0"/>
  </r>
  <r>
    <n v="898"/>
    <x v="4"/>
    <n v="611"/>
    <s v="Suzuki"/>
    <x v="0"/>
    <x v="35"/>
    <x v="236"/>
    <x v="8"/>
    <x v="180"/>
    <s v="2021"/>
    <x v="0"/>
    <n v="103"/>
    <x v="9"/>
    <x v="0"/>
    <x v="9"/>
    <x v="9"/>
  </r>
  <r>
    <n v="899"/>
    <x v="4"/>
    <n v="585"/>
    <s v="Moped"/>
    <x v="0"/>
    <x v="2"/>
    <x v="389"/>
    <x v="1"/>
    <x v="120"/>
    <s v="2021"/>
    <x v="1"/>
    <n v="104"/>
    <x v="8"/>
    <x v="0"/>
    <x v="8"/>
    <x v="8"/>
  </r>
  <r>
    <n v="900"/>
    <x v="4"/>
    <n v="538"/>
    <s v="Factory Built"/>
    <x v="0"/>
    <x v="35"/>
    <x v="373"/>
    <x v="1"/>
    <x v="175"/>
    <s v="2021"/>
    <x v="1"/>
    <n v="103"/>
    <x v="9"/>
    <x v="0"/>
    <x v="9"/>
    <x v="9"/>
  </r>
  <r>
    <n v="901"/>
    <x v="3"/>
    <n v="561"/>
    <s v="Kawasaki"/>
    <x v="0"/>
    <x v="42"/>
    <x v="299"/>
    <x v="1"/>
    <x v="169"/>
    <s v="2022"/>
    <x v="2"/>
    <n v="109"/>
    <x v="4"/>
    <x v="0"/>
    <x v="4"/>
    <x v="4"/>
  </r>
  <r>
    <n v="902"/>
    <x v="4"/>
    <n v="538"/>
    <s v="Factory Built"/>
    <x v="0"/>
    <x v="11"/>
    <x v="500"/>
    <x v="3"/>
    <x v="49"/>
    <s v="2022"/>
    <x v="5"/>
    <n v="102"/>
    <x v="0"/>
    <x v="0"/>
    <x v="0"/>
    <x v="0"/>
  </r>
  <r>
    <n v="903"/>
    <x v="3"/>
    <n v="611"/>
    <s v="Suzuki"/>
    <x v="0"/>
    <x v="35"/>
    <x v="202"/>
    <x v="1"/>
    <x v="8"/>
    <s v="2022"/>
    <x v="2"/>
    <n v="102"/>
    <x v="0"/>
    <x v="0"/>
    <x v="0"/>
    <x v="0"/>
  </r>
  <r>
    <n v="904"/>
    <x v="3"/>
    <n v="611"/>
    <s v="Suzuki"/>
    <x v="0"/>
    <x v="35"/>
    <x v="501"/>
    <x v="1"/>
    <x v="170"/>
    <s v="2021"/>
    <x v="4"/>
    <n v="109"/>
    <x v="4"/>
    <x v="0"/>
    <x v="4"/>
    <x v="4"/>
  </r>
  <r>
    <n v="905"/>
    <x v="3"/>
    <n v="565"/>
    <s v="KTM"/>
    <x v="0"/>
    <x v="11"/>
    <x v="502"/>
    <x v="3"/>
    <x v="174"/>
    <s v="2021"/>
    <x v="4"/>
    <n v="114"/>
    <x v="3"/>
    <x v="0"/>
    <x v="3"/>
    <x v="3"/>
  </r>
  <r>
    <n v="906"/>
    <x v="4"/>
    <n v="617"/>
    <s v="TNT Motor"/>
    <x v="0"/>
    <x v="11"/>
    <x v="346"/>
    <x v="3"/>
    <x v="111"/>
    <s v="2022"/>
    <x v="5"/>
    <n v="102"/>
    <x v="0"/>
    <x v="0"/>
    <x v="0"/>
    <x v="0"/>
  </r>
  <r>
    <n v="907"/>
    <x v="3"/>
    <n v="636"/>
    <s v="Yamaha"/>
    <x v="0"/>
    <x v="2"/>
    <x v="503"/>
    <x v="3"/>
    <x v="2"/>
    <s v="2022"/>
    <x v="2"/>
    <n v="102"/>
    <x v="0"/>
    <x v="0"/>
    <x v="0"/>
    <x v="0"/>
  </r>
  <r>
    <n v="908"/>
    <x v="3"/>
    <n v="545"/>
    <s v="Harley Davidson"/>
    <x v="0"/>
    <x v="11"/>
    <x v="504"/>
    <x v="7"/>
    <x v="76"/>
    <s v="2022"/>
    <x v="3"/>
    <n v="102"/>
    <x v="0"/>
    <x v="0"/>
    <x v="0"/>
    <x v="0"/>
  </r>
  <r>
    <n v="909"/>
    <x v="3"/>
    <n v="611"/>
    <s v="Suzuki"/>
    <x v="0"/>
    <x v="11"/>
    <x v="505"/>
    <x v="1"/>
    <x v="49"/>
    <s v="2022"/>
    <x v="5"/>
    <n v="109"/>
    <x v="4"/>
    <x v="0"/>
    <x v="4"/>
    <x v="4"/>
  </r>
  <r>
    <n v="910"/>
    <x v="3"/>
    <n v="636"/>
    <s v="Yamaha"/>
    <x v="0"/>
    <x v="11"/>
    <x v="370"/>
    <x v="1"/>
    <x v="67"/>
    <s v="2022"/>
    <x v="5"/>
    <n v="102"/>
    <x v="0"/>
    <x v="0"/>
    <x v="0"/>
    <x v="0"/>
  </r>
  <r>
    <n v="911"/>
    <x v="4"/>
    <n v="611"/>
    <s v="Suzuki"/>
    <x v="0"/>
    <x v="6"/>
    <x v="506"/>
    <x v="1"/>
    <x v="8"/>
    <s v="2022"/>
    <x v="2"/>
    <n v="109"/>
    <x v="4"/>
    <x v="0"/>
    <x v="4"/>
    <x v="4"/>
  </r>
  <r>
    <n v="912"/>
    <x v="3"/>
    <n v="611"/>
    <s v="Suzuki"/>
    <x v="0"/>
    <x v="1"/>
    <x v="498"/>
    <x v="2"/>
    <x v="89"/>
    <s v="2022"/>
    <x v="6"/>
    <n v="102"/>
    <x v="0"/>
    <x v="0"/>
    <x v="0"/>
    <x v="0"/>
  </r>
  <r>
    <n v="913"/>
    <x v="13"/>
    <n v="518"/>
    <s v="Can-Am"/>
    <x v="0"/>
    <x v="1"/>
    <x v="507"/>
    <x v="4"/>
    <x v="151"/>
    <s v="2022"/>
    <x v="5"/>
    <n v="107"/>
    <x v="11"/>
    <x v="0"/>
    <x v="11"/>
    <x v="11"/>
  </r>
  <r>
    <n v="914"/>
    <x v="3"/>
    <n v="550"/>
    <s v="Honda"/>
    <x v="0"/>
    <x v="1"/>
    <x v="469"/>
    <x v="1"/>
    <x v="141"/>
    <s v="2022"/>
    <x v="3"/>
    <n v="102"/>
    <x v="0"/>
    <x v="0"/>
    <x v="0"/>
    <x v="0"/>
  </r>
  <r>
    <n v="915"/>
    <x v="3"/>
    <n v="554"/>
    <s v="Hyosung"/>
    <x v="0"/>
    <x v="45"/>
    <x v="508"/>
    <x v="7"/>
    <x v="68"/>
    <s v="2022"/>
    <x v="5"/>
    <n v="102"/>
    <x v="0"/>
    <x v="0"/>
    <x v="0"/>
    <x v="0"/>
  </r>
  <r>
    <n v="916"/>
    <x v="3"/>
    <n v="611"/>
    <s v="Suzuki"/>
    <x v="0"/>
    <x v="1"/>
    <x v="498"/>
    <x v="1"/>
    <x v="2"/>
    <s v="2022"/>
    <x v="2"/>
    <n v="109"/>
    <x v="4"/>
    <x v="0"/>
    <x v="4"/>
    <x v="4"/>
  </r>
  <r>
    <n v="917"/>
    <x v="3"/>
    <n v="565"/>
    <s v="KTM"/>
    <x v="0"/>
    <x v="35"/>
    <x v="463"/>
    <x v="3"/>
    <x v="176"/>
    <s v="2022"/>
    <x v="5"/>
    <n v="107"/>
    <x v="11"/>
    <x v="0"/>
    <x v="11"/>
    <x v="11"/>
  </r>
  <r>
    <n v="918"/>
    <x v="3"/>
    <n v="636"/>
    <s v="Yamaha"/>
    <x v="0"/>
    <x v="29"/>
    <x v="370"/>
    <x v="1"/>
    <x v="37"/>
    <s v="2022"/>
    <x v="5"/>
    <n v="114"/>
    <x v="3"/>
    <x v="0"/>
    <x v="3"/>
    <x v="3"/>
  </r>
  <r>
    <n v="919"/>
    <x v="3"/>
    <n v="550"/>
    <s v="Honda"/>
    <x v="0"/>
    <x v="29"/>
    <x v="270"/>
    <x v="1"/>
    <x v="55"/>
    <s v="2022"/>
    <x v="2"/>
    <n v="102"/>
    <x v="0"/>
    <x v="0"/>
    <x v="0"/>
    <x v="0"/>
  </r>
  <r>
    <n v="920"/>
    <x v="3"/>
    <n v="625"/>
    <s v="Triumph"/>
    <x v="0"/>
    <x v="29"/>
    <x v="509"/>
    <x v="0"/>
    <x v="169"/>
    <s v="2022"/>
    <x v="2"/>
    <n v="102"/>
    <x v="0"/>
    <x v="0"/>
    <x v="0"/>
    <x v="0"/>
  </r>
  <r>
    <n v="921"/>
    <x v="3"/>
    <n v="611"/>
    <s v="Suzuki"/>
    <x v="0"/>
    <x v="2"/>
    <x v="139"/>
    <x v="1"/>
    <x v="104"/>
    <s v="2021"/>
    <x v="1"/>
    <n v="109"/>
    <x v="4"/>
    <x v="0"/>
    <x v="4"/>
    <x v="4"/>
  </r>
  <r>
    <n v="922"/>
    <x v="4"/>
    <n v="541"/>
    <s v="Forza"/>
    <x v="0"/>
    <x v="11"/>
    <x v="331"/>
    <x v="1"/>
    <x v="12"/>
    <s v="2021"/>
    <x v="1"/>
    <n v="104"/>
    <x v="8"/>
    <x v="0"/>
    <x v="8"/>
    <x v="8"/>
  </r>
  <r>
    <n v="923"/>
    <x v="4"/>
    <n v="585"/>
    <s v="Moped"/>
    <x v="0"/>
    <x v="42"/>
    <x v="510"/>
    <x v="1"/>
    <x v="70"/>
    <s v="2021"/>
    <x v="1"/>
    <n v="102"/>
    <x v="0"/>
    <x v="0"/>
    <x v="0"/>
    <x v="0"/>
  </r>
  <r>
    <n v="924"/>
    <x v="4"/>
    <n v="617"/>
    <s v="TNT Motor"/>
    <x v="0"/>
    <x v="1"/>
    <x v="346"/>
    <x v="1"/>
    <x v="92"/>
    <s v="2022"/>
    <x v="2"/>
    <n v="109"/>
    <x v="4"/>
    <x v="0"/>
    <x v="4"/>
    <x v="4"/>
  </r>
  <r>
    <n v="925"/>
    <x v="3"/>
    <n v="561"/>
    <s v="Kawasaki"/>
    <x v="0"/>
    <x v="1"/>
    <x v="89"/>
    <x v="1"/>
    <x v="139"/>
    <s v="2022"/>
    <x v="5"/>
    <n v="102"/>
    <x v="0"/>
    <x v="0"/>
    <x v="0"/>
    <x v="0"/>
  </r>
  <r>
    <n v="926"/>
    <x v="3"/>
    <n v="545"/>
    <s v="Harley Davidson"/>
    <x v="0"/>
    <x v="19"/>
    <x v="511"/>
    <x v="2"/>
    <x v="102"/>
    <s v="2022"/>
    <x v="5"/>
    <n v="102"/>
    <x v="0"/>
    <x v="0"/>
    <x v="0"/>
    <x v="0"/>
  </r>
  <r>
    <n v="927"/>
    <x v="4"/>
    <n v="566"/>
    <s v="Kymco"/>
    <x v="0"/>
    <x v="35"/>
    <x v="489"/>
    <x v="7"/>
    <x v="30"/>
    <s v="2022"/>
    <x v="3"/>
    <n v="102"/>
    <x v="0"/>
    <x v="0"/>
    <x v="0"/>
    <x v="0"/>
  </r>
  <r>
    <n v="928"/>
    <x v="4"/>
    <n v="538"/>
    <s v="Factory Built"/>
    <x v="0"/>
    <x v="1"/>
    <x v="470"/>
    <x v="1"/>
    <x v="100"/>
    <s v="2021"/>
    <x v="4"/>
    <n v="114"/>
    <x v="3"/>
    <x v="0"/>
    <x v="3"/>
    <x v="3"/>
  </r>
  <r>
    <n v="929"/>
    <x v="4"/>
    <n v="617"/>
    <s v="TNT Motor"/>
    <x v="0"/>
    <x v="1"/>
    <x v="398"/>
    <x v="1"/>
    <x v="65"/>
    <s v="2021"/>
    <x v="1"/>
    <n v="115"/>
    <x v="5"/>
    <x v="0"/>
    <x v="5"/>
    <x v="5"/>
  </r>
  <r>
    <n v="930"/>
    <x v="3"/>
    <n v="636"/>
    <s v="Yamaha"/>
    <x v="0"/>
    <x v="1"/>
    <x v="370"/>
    <x v="2"/>
    <x v="38"/>
    <s v="2022"/>
    <x v="3"/>
    <n v="102"/>
    <x v="0"/>
    <x v="0"/>
    <x v="0"/>
    <x v="0"/>
  </r>
  <r>
    <n v="931"/>
    <x v="4"/>
    <n v="541"/>
    <s v="Forza"/>
    <x v="0"/>
    <x v="29"/>
    <x v="331"/>
    <x v="1"/>
    <x v="41"/>
    <s v="2021"/>
    <x v="4"/>
    <n v="102"/>
    <x v="0"/>
    <x v="0"/>
    <x v="0"/>
    <x v="0"/>
  </r>
  <r>
    <n v="932"/>
    <x v="3"/>
    <n v="561"/>
    <s v="Kawasaki"/>
    <x v="0"/>
    <x v="29"/>
    <x v="89"/>
    <x v="1"/>
    <x v="17"/>
    <s v="2022"/>
    <x v="2"/>
    <n v="109"/>
    <x v="4"/>
    <x v="0"/>
    <x v="4"/>
    <x v="4"/>
  </r>
  <r>
    <n v="933"/>
    <x v="4"/>
    <n v="611"/>
    <s v="Suzuki"/>
    <x v="0"/>
    <x v="29"/>
    <x v="236"/>
    <x v="2"/>
    <x v="148"/>
    <s v="2021"/>
    <x v="0"/>
    <n v="103"/>
    <x v="9"/>
    <x v="0"/>
    <x v="9"/>
    <x v="9"/>
  </r>
  <r>
    <n v="934"/>
    <x v="4"/>
    <n v="617"/>
    <s v="TNT Motor"/>
    <x v="0"/>
    <x v="29"/>
    <x v="346"/>
    <x v="1"/>
    <x v="22"/>
    <s v="2021"/>
    <x v="4"/>
    <n v="109"/>
    <x v="4"/>
    <x v="0"/>
    <x v="4"/>
    <x v="4"/>
  </r>
  <r>
    <n v="935"/>
    <x v="0"/>
    <n v="623"/>
    <s v="Trailer"/>
    <x v="0"/>
    <x v="13"/>
    <x v="512"/>
    <x v="6"/>
    <x v="156"/>
    <s v="2021"/>
    <x v="0"/>
    <n v="102"/>
    <x v="0"/>
    <x v="0"/>
    <x v="0"/>
    <x v="0"/>
  </r>
  <r>
    <n v="936"/>
    <x v="3"/>
    <n v="636"/>
    <s v="Yamaha"/>
    <x v="0"/>
    <x v="10"/>
    <x v="370"/>
    <x v="2"/>
    <x v="117"/>
    <s v="2021"/>
    <x v="4"/>
    <n v="108"/>
    <x v="6"/>
    <x v="0"/>
    <x v="6"/>
    <x v="6"/>
  </r>
  <r>
    <n v="937"/>
    <x v="4"/>
    <n v="636"/>
    <s v="Yamaha"/>
    <x v="0"/>
    <x v="10"/>
    <x v="394"/>
    <x v="7"/>
    <x v="84"/>
    <s v="2021"/>
    <x v="4"/>
    <n v="102"/>
    <x v="0"/>
    <x v="0"/>
    <x v="0"/>
    <x v="0"/>
  </r>
  <r>
    <n v="938"/>
    <x v="3"/>
    <n v="550"/>
    <s v="Honda"/>
    <x v="0"/>
    <x v="10"/>
    <x v="386"/>
    <x v="7"/>
    <x v="114"/>
    <s v="2022"/>
    <x v="2"/>
    <n v="102"/>
    <x v="0"/>
    <x v="0"/>
    <x v="0"/>
    <x v="0"/>
  </r>
  <r>
    <n v="939"/>
    <x v="3"/>
    <n v="611"/>
    <s v="Suzuki"/>
    <x v="0"/>
    <x v="10"/>
    <x v="377"/>
    <x v="1"/>
    <x v="176"/>
    <s v="2022"/>
    <x v="5"/>
    <n v="102"/>
    <x v="0"/>
    <x v="0"/>
    <x v="0"/>
    <x v="0"/>
  </r>
  <r>
    <n v="940"/>
    <x v="4"/>
    <n v="611"/>
    <s v="Suzuki"/>
    <x v="0"/>
    <x v="10"/>
    <x v="236"/>
    <x v="3"/>
    <x v="83"/>
    <s v="2022"/>
    <x v="5"/>
    <n v="102"/>
    <x v="0"/>
    <x v="0"/>
    <x v="0"/>
    <x v="0"/>
  </r>
  <r>
    <n v="941"/>
    <x v="3"/>
    <n v="611"/>
    <s v="Suzuki"/>
    <x v="0"/>
    <x v="19"/>
    <x v="139"/>
    <x v="1"/>
    <x v="0"/>
    <s v="2021"/>
    <x v="0"/>
    <n v="109"/>
    <x v="4"/>
    <x v="0"/>
    <x v="4"/>
    <x v="4"/>
  </r>
  <r>
    <n v="942"/>
    <x v="3"/>
    <n v="629"/>
    <s v="Vespa"/>
    <x v="0"/>
    <x v="50"/>
    <x v="513"/>
    <x v="2"/>
    <x v="121"/>
    <s v="2022"/>
    <x v="5"/>
    <n v="102"/>
    <x v="0"/>
    <x v="0"/>
    <x v="0"/>
    <x v="0"/>
  </r>
  <r>
    <n v="943"/>
    <x v="4"/>
    <n v="617"/>
    <s v="TNT Motor"/>
    <x v="0"/>
    <x v="35"/>
    <x v="346"/>
    <x v="7"/>
    <x v="87"/>
    <s v="2022"/>
    <x v="3"/>
    <n v="102"/>
    <x v="0"/>
    <x v="0"/>
    <x v="0"/>
    <x v="0"/>
  </r>
  <r>
    <n v="944"/>
    <x v="3"/>
    <n v="565"/>
    <s v="KTM"/>
    <x v="0"/>
    <x v="35"/>
    <x v="502"/>
    <x v="1"/>
    <x v="146"/>
    <s v="2021"/>
    <x v="0"/>
    <n v="102"/>
    <x v="0"/>
    <x v="0"/>
    <x v="0"/>
    <x v="0"/>
  </r>
  <r>
    <n v="945"/>
    <x v="3"/>
    <n v="554"/>
    <s v="Hyosung"/>
    <x v="0"/>
    <x v="47"/>
    <x v="508"/>
    <x v="3"/>
    <x v="97"/>
    <s v="2022"/>
    <x v="2"/>
    <n v="106"/>
    <x v="2"/>
    <x v="0"/>
    <x v="2"/>
    <x v="2"/>
  </r>
  <r>
    <n v="946"/>
    <x v="3"/>
    <n v="512"/>
    <s v="BMW"/>
    <x v="1"/>
    <x v="1"/>
    <x v="467"/>
    <x v="1"/>
    <x v="71"/>
    <s v="2022"/>
    <x v="3"/>
    <n v="102"/>
    <x v="0"/>
    <x v="0"/>
    <x v="0"/>
    <x v="0"/>
  </r>
  <r>
    <n v="947"/>
    <x v="3"/>
    <n v="636"/>
    <s v="Yamaha"/>
    <x v="0"/>
    <x v="11"/>
    <x v="514"/>
    <x v="2"/>
    <x v="45"/>
    <s v="2022"/>
    <x v="5"/>
    <n v="111"/>
    <x v="10"/>
    <x v="0"/>
    <x v="10"/>
    <x v="10"/>
  </r>
  <r>
    <n v="948"/>
    <x v="4"/>
    <n v="541"/>
    <s v="Forza"/>
    <x v="0"/>
    <x v="1"/>
    <x v="331"/>
    <x v="7"/>
    <x v="170"/>
    <s v="2021"/>
    <x v="4"/>
    <n v="102"/>
    <x v="0"/>
    <x v="0"/>
    <x v="0"/>
    <x v="0"/>
  </r>
  <r>
    <n v="949"/>
    <x v="3"/>
    <n v="611"/>
    <s v="Suzuki"/>
    <x v="0"/>
    <x v="29"/>
    <x v="498"/>
    <x v="7"/>
    <x v="50"/>
    <s v="2022"/>
    <x v="5"/>
    <n v="106"/>
    <x v="2"/>
    <x v="0"/>
    <x v="2"/>
    <x v="2"/>
  </r>
  <r>
    <n v="950"/>
    <x v="4"/>
    <n v="550"/>
    <s v="Honda"/>
    <x v="0"/>
    <x v="10"/>
    <x v="13"/>
    <x v="2"/>
    <x v="106"/>
    <s v="2022"/>
    <x v="2"/>
    <n v="102"/>
    <x v="0"/>
    <x v="0"/>
    <x v="0"/>
    <x v="0"/>
  </r>
  <r>
    <n v="951"/>
    <x v="4"/>
    <n v="611"/>
    <s v="Suzuki"/>
    <x v="0"/>
    <x v="6"/>
    <x v="515"/>
    <x v="1"/>
    <x v="110"/>
    <s v="2021"/>
    <x v="1"/>
    <n v="102"/>
    <x v="0"/>
    <x v="0"/>
    <x v="0"/>
    <x v="0"/>
  </r>
  <r>
    <n v="952"/>
    <x v="3"/>
    <n v="536"/>
    <s v="Ducati"/>
    <x v="0"/>
    <x v="5"/>
    <x v="516"/>
    <x v="1"/>
    <x v="179"/>
    <s v="2021"/>
    <x v="0"/>
    <n v="102"/>
    <x v="0"/>
    <x v="0"/>
    <x v="0"/>
    <x v="0"/>
  </r>
  <r>
    <n v="953"/>
    <x v="3"/>
    <n v="561"/>
    <s v="Kawasaki"/>
    <x v="0"/>
    <x v="29"/>
    <x v="89"/>
    <x v="1"/>
    <x v="158"/>
    <s v="2021"/>
    <x v="1"/>
    <n v="104"/>
    <x v="8"/>
    <x v="0"/>
    <x v="8"/>
    <x v="8"/>
  </r>
  <r>
    <n v="954"/>
    <x v="3"/>
    <n v="561"/>
    <s v="Kawasaki"/>
    <x v="0"/>
    <x v="29"/>
    <x v="89"/>
    <x v="5"/>
    <x v="167"/>
    <s v="2021"/>
    <x v="1"/>
    <n v="102"/>
    <x v="0"/>
    <x v="0"/>
    <x v="0"/>
    <x v="0"/>
  </r>
  <r>
    <n v="955"/>
    <x v="3"/>
    <n v="545"/>
    <s v="Harley Davidson"/>
    <x v="0"/>
    <x v="13"/>
    <x v="517"/>
    <x v="0"/>
    <x v="153"/>
    <s v="2021"/>
    <x v="4"/>
    <n v="102"/>
    <x v="0"/>
    <x v="0"/>
    <x v="0"/>
    <x v="0"/>
  </r>
  <r>
    <n v="956"/>
    <x v="3"/>
    <n v="505"/>
    <s v="Aprilia"/>
    <x v="0"/>
    <x v="10"/>
    <x v="518"/>
    <x v="1"/>
    <x v="11"/>
    <s v="2022"/>
    <x v="2"/>
    <n v="102"/>
    <x v="0"/>
    <x v="0"/>
    <x v="0"/>
    <x v="0"/>
  </r>
  <r>
    <n v="957"/>
    <x v="3"/>
    <n v="561"/>
    <s v="Kawasaki"/>
    <x v="0"/>
    <x v="29"/>
    <x v="89"/>
    <x v="5"/>
    <x v="20"/>
    <s v="2021"/>
    <x v="0"/>
    <n v="102"/>
    <x v="0"/>
    <x v="0"/>
    <x v="0"/>
    <x v="0"/>
  </r>
  <r>
    <n v="958"/>
    <x v="4"/>
    <n v="541"/>
    <s v="Forza"/>
    <x v="0"/>
    <x v="29"/>
    <x v="331"/>
    <x v="1"/>
    <x v="147"/>
    <s v="2022"/>
    <x v="2"/>
    <n v="114"/>
    <x v="3"/>
    <x v="0"/>
    <x v="3"/>
    <x v="3"/>
  </r>
  <r>
    <n v="959"/>
    <x v="4"/>
    <n v="585"/>
    <s v="Moped"/>
    <x v="0"/>
    <x v="35"/>
    <x v="519"/>
    <x v="7"/>
    <x v="22"/>
    <s v="2021"/>
    <x v="4"/>
    <n v="102"/>
    <x v="0"/>
    <x v="0"/>
    <x v="0"/>
    <x v="0"/>
  </r>
  <r>
    <n v="960"/>
    <x v="4"/>
    <n v="538"/>
    <s v="Factory Built"/>
    <x v="0"/>
    <x v="11"/>
    <x v="520"/>
    <x v="2"/>
    <x v="176"/>
    <s v="2022"/>
    <x v="5"/>
    <n v="114"/>
    <x v="3"/>
    <x v="0"/>
    <x v="3"/>
    <x v="3"/>
  </r>
  <r>
    <n v="961"/>
    <x v="4"/>
    <n v="636"/>
    <s v="Yamaha"/>
    <x v="0"/>
    <x v="42"/>
    <x v="263"/>
    <x v="1"/>
    <x v="154"/>
    <s v="2022"/>
    <x v="3"/>
    <n v="107"/>
    <x v="11"/>
    <x v="0"/>
    <x v="11"/>
    <x v="11"/>
  </r>
  <r>
    <n v="962"/>
    <x v="4"/>
    <n v="502"/>
    <s v="ADLY"/>
    <x v="0"/>
    <x v="42"/>
    <x v="521"/>
    <x v="7"/>
    <x v="20"/>
    <s v="2021"/>
    <x v="0"/>
    <n v="104"/>
    <x v="8"/>
    <x v="0"/>
    <x v="8"/>
    <x v="8"/>
  </r>
  <r>
    <n v="963"/>
    <x v="4"/>
    <n v="550"/>
    <s v="Honda"/>
    <x v="0"/>
    <x v="8"/>
    <x v="522"/>
    <x v="3"/>
    <x v="34"/>
    <s v="2022"/>
    <x v="3"/>
    <n v="102"/>
    <x v="0"/>
    <x v="0"/>
    <x v="0"/>
    <x v="0"/>
  </r>
  <r>
    <n v="964"/>
    <x v="3"/>
    <n v="611"/>
    <s v="Suzuki"/>
    <x v="0"/>
    <x v="11"/>
    <x v="523"/>
    <x v="1"/>
    <x v="11"/>
    <s v="2022"/>
    <x v="2"/>
    <n v="104"/>
    <x v="8"/>
    <x v="0"/>
    <x v="8"/>
    <x v="8"/>
  </r>
  <r>
    <n v="965"/>
    <x v="3"/>
    <n v="512"/>
    <s v="BMW"/>
    <x v="1"/>
    <x v="11"/>
    <x v="467"/>
    <x v="2"/>
    <x v="102"/>
    <s v="2022"/>
    <x v="5"/>
    <n v="102"/>
    <x v="0"/>
    <x v="0"/>
    <x v="0"/>
    <x v="0"/>
  </r>
  <r>
    <n v="966"/>
    <x v="4"/>
    <n v="611"/>
    <s v="Suzuki"/>
    <x v="0"/>
    <x v="6"/>
    <x v="506"/>
    <x v="4"/>
    <x v="46"/>
    <s v="2022"/>
    <x v="2"/>
    <n v="109"/>
    <x v="4"/>
    <x v="0"/>
    <x v="4"/>
    <x v="4"/>
  </r>
  <r>
    <n v="967"/>
    <x v="4"/>
    <n v="615"/>
    <s v="TGB"/>
    <x v="0"/>
    <x v="11"/>
    <x v="524"/>
    <x v="3"/>
    <x v="54"/>
    <s v="2022"/>
    <x v="6"/>
    <n v="102"/>
    <x v="0"/>
    <x v="0"/>
    <x v="0"/>
    <x v="0"/>
  </r>
  <r>
    <n v="968"/>
    <x v="3"/>
    <n v="611"/>
    <s v="Suzuki"/>
    <x v="0"/>
    <x v="1"/>
    <x v="202"/>
    <x v="1"/>
    <x v="76"/>
    <s v="2022"/>
    <x v="3"/>
    <n v="114"/>
    <x v="3"/>
    <x v="0"/>
    <x v="3"/>
    <x v="3"/>
  </r>
  <r>
    <n v="969"/>
    <x v="3"/>
    <n v="550"/>
    <s v="Honda"/>
    <x v="0"/>
    <x v="1"/>
    <x v="469"/>
    <x v="1"/>
    <x v="23"/>
    <s v="2022"/>
    <x v="5"/>
    <n v="102"/>
    <x v="0"/>
    <x v="0"/>
    <x v="0"/>
    <x v="0"/>
  </r>
  <r>
    <n v="970"/>
    <x v="3"/>
    <n v="565"/>
    <s v="KTM"/>
    <x v="0"/>
    <x v="19"/>
    <x v="525"/>
    <x v="9"/>
    <x v="52"/>
    <s v="2022"/>
    <x v="5"/>
    <n v="102"/>
    <x v="0"/>
    <x v="0"/>
    <x v="0"/>
    <x v="0"/>
  </r>
  <r>
    <n v="971"/>
    <x v="4"/>
    <n v="617"/>
    <s v="TNT Motor"/>
    <x v="0"/>
    <x v="29"/>
    <x v="398"/>
    <x v="1"/>
    <x v="78"/>
    <s v="2022"/>
    <x v="5"/>
    <n v="102"/>
    <x v="0"/>
    <x v="0"/>
    <x v="0"/>
    <x v="0"/>
  </r>
  <r>
    <n v="972"/>
    <x v="3"/>
    <n v="561"/>
    <s v="Kawasaki"/>
    <x v="0"/>
    <x v="29"/>
    <x v="89"/>
    <x v="5"/>
    <x v="102"/>
    <s v="2022"/>
    <x v="5"/>
    <n v="102"/>
    <x v="0"/>
    <x v="0"/>
    <x v="0"/>
    <x v="0"/>
  </r>
  <r>
    <n v="973"/>
    <x v="3"/>
    <n v="553"/>
    <s v="Husqvarna"/>
    <x v="0"/>
    <x v="29"/>
    <x v="526"/>
    <x v="0"/>
    <x v="118"/>
    <s v="2022"/>
    <x v="2"/>
    <n v="109"/>
    <x v="4"/>
    <x v="0"/>
    <x v="4"/>
    <x v="4"/>
  </r>
  <r>
    <n v="974"/>
    <x v="3"/>
    <n v="625"/>
    <s v="Triumph"/>
    <x v="0"/>
    <x v="47"/>
    <x v="527"/>
    <x v="1"/>
    <x v="134"/>
    <s v="2021"/>
    <x v="0"/>
    <n v="102"/>
    <x v="0"/>
    <x v="0"/>
    <x v="0"/>
    <x v="0"/>
  </r>
  <r>
    <n v="975"/>
    <x v="3"/>
    <n v="561"/>
    <s v="Kawasaki"/>
    <x v="0"/>
    <x v="7"/>
    <x v="528"/>
    <x v="3"/>
    <x v="79"/>
    <s v="2022"/>
    <x v="5"/>
    <n v="102"/>
    <x v="0"/>
    <x v="0"/>
    <x v="0"/>
    <x v="0"/>
  </r>
  <r>
    <n v="976"/>
    <x v="3"/>
    <n v="545"/>
    <s v="Harley Davidson"/>
    <x v="0"/>
    <x v="29"/>
    <x v="504"/>
    <x v="1"/>
    <x v="122"/>
    <s v="2022"/>
    <x v="5"/>
    <n v="102"/>
    <x v="0"/>
    <x v="0"/>
    <x v="0"/>
    <x v="0"/>
  </r>
  <r>
    <n v="977"/>
    <x v="4"/>
    <n v="541"/>
    <s v="Forza"/>
    <x v="0"/>
    <x v="29"/>
    <x v="331"/>
    <x v="1"/>
    <x v="14"/>
    <s v="2022"/>
    <x v="2"/>
    <n v="102"/>
    <x v="0"/>
    <x v="0"/>
    <x v="0"/>
    <x v="0"/>
  </r>
  <r>
    <n v="978"/>
    <x v="4"/>
    <n v="538"/>
    <s v="Factory Built"/>
    <x v="0"/>
    <x v="4"/>
    <x v="470"/>
    <x v="7"/>
    <x v="88"/>
    <s v="2021"/>
    <x v="0"/>
    <n v="114"/>
    <x v="3"/>
    <x v="0"/>
    <x v="3"/>
    <x v="3"/>
  </r>
  <r>
    <n v="979"/>
    <x v="3"/>
    <n v="611"/>
    <s v="Suzuki"/>
    <x v="0"/>
    <x v="45"/>
    <x v="377"/>
    <x v="1"/>
    <x v="91"/>
    <s v="2021"/>
    <x v="4"/>
    <n v="102"/>
    <x v="0"/>
    <x v="0"/>
    <x v="0"/>
    <x v="0"/>
  </r>
  <r>
    <n v="980"/>
    <x v="3"/>
    <n v="505"/>
    <s v="Aprilia"/>
    <x v="0"/>
    <x v="10"/>
    <x v="529"/>
    <x v="1"/>
    <x v="145"/>
    <s v="2022"/>
    <x v="2"/>
    <n v="109"/>
    <x v="4"/>
    <x v="0"/>
    <x v="4"/>
    <x v="4"/>
  </r>
  <r>
    <n v="981"/>
    <x v="4"/>
    <n v="538"/>
    <s v="Factory Built"/>
    <x v="0"/>
    <x v="10"/>
    <x v="530"/>
    <x v="1"/>
    <x v="21"/>
    <s v="2022"/>
    <x v="3"/>
    <n v="114"/>
    <x v="3"/>
    <x v="0"/>
    <x v="3"/>
    <x v="3"/>
  </r>
  <r>
    <n v="982"/>
    <x v="4"/>
    <n v="617"/>
    <s v="TNT Motor"/>
    <x v="0"/>
    <x v="35"/>
    <x v="346"/>
    <x v="1"/>
    <x v="33"/>
    <s v="2022"/>
    <x v="2"/>
    <n v="102"/>
    <x v="0"/>
    <x v="0"/>
    <x v="0"/>
    <x v="0"/>
  </r>
  <r>
    <n v="983"/>
    <x v="3"/>
    <n v="636"/>
    <s v="Yamaha"/>
    <x v="0"/>
    <x v="35"/>
    <x v="370"/>
    <x v="7"/>
    <x v="41"/>
    <s v="2021"/>
    <x v="4"/>
    <n v="102"/>
    <x v="0"/>
    <x v="0"/>
    <x v="0"/>
    <x v="0"/>
  </r>
  <r>
    <n v="984"/>
    <x v="3"/>
    <n v="565"/>
    <s v="KTM"/>
    <x v="0"/>
    <x v="35"/>
    <x v="463"/>
    <x v="3"/>
    <x v="108"/>
    <s v="2021"/>
    <x v="0"/>
    <n v="114"/>
    <x v="3"/>
    <x v="0"/>
    <x v="3"/>
    <x v="3"/>
  </r>
  <r>
    <n v="985"/>
    <x v="3"/>
    <n v="545"/>
    <s v="Harley Davidson"/>
    <x v="0"/>
    <x v="6"/>
    <x v="531"/>
    <x v="1"/>
    <x v="88"/>
    <s v="2021"/>
    <x v="0"/>
    <n v="102"/>
    <x v="0"/>
    <x v="0"/>
    <x v="0"/>
    <x v="0"/>
  </r>
  <r>
    <n v="986"/>
    <x v="3"/>
    <n v="554"/>
    <s v="Hyosung"/>
    <x v="0"/>
    <x v="18"/>
    <x v="210"/>
    <x v="1"/>
    <x v="17"/>
    <s v="2022"/>
    <x v="2"/>
    <n v="108"/>
    <x v="6"/>
    <x v="0"/>
    <x v="6"/>
    <x v="6"/>
  </r>
  <r>
    <n v="987"/>
    <x v="4"/>
    <n v="550"/>
    <s v="Honda"/>
    <x v="0"/>
    <x v="31"/>
    <x v="532"/>
    <x v="1"/>
    <x v="64"/>
    <s v="2022"/>
    <x v="3"/>
    <n v="104"/>
    <x v="8"/>
    <x v="0"/>
    <x v="8"/>
    <x v="8"/>
  </r>
  <r>
    <n v="988"/>
    <x v="3"/>
    <n v="636"/>
    <s v="Yamaha"/>
    <x v="0"/>
    <x v="11"/>
    <x v="477"/>
    <x v="2"/>
    <x v="85"/>
    <s v="2022"/>
    <x v="5"/>
    <n v="102"/>
    <x v="0"/>
    <x v="0"/>
    <x v="0"/>
    <x v="0"/>
  </r>
  <r>
    <n v="989"/>
    <x v="3"/>
    <n v="611"/>
    <s v="Suzuki"/>
    <x v="0"/>
    <x v="1"/>
    <x v="498"/>
    <x v="2"/>
    <x v="166"/>
    <s v="2021"/>
    <x v="1"/>
    <n v="114"/>
    <x v="3"/>
    <x v="0"/>
    <x v="3"/>
    <x v="3"/>
  </r>
  <r>
    <n v="990"/>
    <x v="4"/>
    <n v="617"/>
    <s v="TNT Motor"/>
    <x v="0"/>
    <x v="1"/>
    <x v="346"/>
    <x v="1"/>
    <x v="180"/>
    <s v="2021"/>
    <x v="0"/>
    <n v="102"/>
    <x v="0"/>
    <x v="0"/>
    <x v="0"/>
    <x v="0"/>
  </r>
  <r>
    <n v="991"/>
    <x v="3"/>
    <n v="611"/>
    <s v="Suzuki"/>
    <x v="0"/>
    <x v="1"/>
    <x v="498"/>
    <x v="1"/>
    <x v="24"/>
    <s v="2022"/>
    <x v="2"/>
    <n v="102"/>
    <x v="0"/>
    <x v="0"/>
    <x v="0"/>
    <x v="0"/>
  </r>
  <r>
    <n v="992"/>
    <x v="4"/>
    <n v="585"/>
    <s v="Moped"/>
    <x v="0"/>
    <x v="1"/>
    <x v="533"/>
    <x v="7"/>
    <x v="35"/>
    <s v="2021"/>
    <x v="1"/>
    <n v="102"/>
    <x v="0"/>
    <x v="0"/>
    <x v="0"/>
    <x v="0"/>
  </r>
  <r>
    <n v="993"/>
    <x v="4"/>
    <n v="594"/>
    <s v="Piaggio"/>
    <x v="0"/>
    <x v="45"/>
    <x v="357"/>
    <x v="7"/>
    <x v="43"/>
    <s v="2021"/>
    <x v="1"/>
    <n v="102"/>
    <x v="0"/>
    <x v="0"/>
    <x v="0"/>
    <x v="0"/>
  </r>
  <r>
    <n v="994"/>
    <x v="4"/>
    <n v="617"/>
    <s v="TNT Motor"/>
    <x v="0"/>
    <x v="29"/>
    <x v="346"/>
    <x v="1"/>
    <x v="85"/>
    <s v="2022"/>
    <x v="5"/>
    <n v="102"/>
    <x v="0"/>
    <x v="0"/>
    <x v="0"/>
    <x v="0"/>
  </r>
  <r>
    <n v="995"/>
    <x v="3"/>
    <n v="611"/>
    <s v="Suzuki"/>
    <x v="0"/>
    <x v="29"/>
    <x v="498"/>
    <x v="1"/>
    <x v="159"/>
    <s v="2021"/>
    <x v="0"/>
    <n v="102"/>
    <x v="0"/>
    <x v="0"/>
    <x v="0"/>
    <x v="0"/>
  </r>
  <r>
    <n v="996"/>
    <x v="4"/>
    <n v="617"/>
    <s v="TNT Motor"/>
    <x v="0"/>
    <x v="29"/>
    <x v="398"/>
    <x v="1"/>
    <x v="52"/>
    <s v="2022"/>
    <x v="5"/>
    <n v="102"/>
    <x v="0"/>
    <x v="0"/>
    <x v="0"/>
    <x v="0"/>
  </r>
  <r>
    <n v="997"/>
    <x v="3"/>
    <n v="611"/>
    <s v="Suzuki"/>
    <x v="0"/>
    <x v="29"/>
    <x v="498"/>
    <x v="1"/>
    <x v="94"/>
    <s v="2022"/>
    <x v="5"/>
    <n v="102"/>
    <x v="0"/>
    <x v="0"/>
    <x v="0"/>
    <x v="0"/>
  </r>
  <r>
    <n v="998"/>
    <x v="0"/>
    <n v="514"/>
    <s v="Briford"/>
    <x v="0"/>
    <x v="13"/>
    <x v="9"/>
    <x v="0"/>
    <x v="131"/>
    <s v="2022"/>
    <x v="5"/>
    <n v="114"/>
    <x v="3"/>
    <x v="0"/>
    <x v="3"/>
    <x v="3"/>
  </r>
  <r>
    <n v="999"/>
    <x v="4"/>
    <n v="541"/>
    <s v="Forza"/>
    <x v="0"/>
    <x v="10"/>
    <x v="331"/>
    <x v="7"/>
    <x v="91"/>
    <s v="2021"/>
    <x v="4"/>
    <n v="102"/>
    <x v="0"/>
    <x v="0"/>
    <x v="0"/>
    <x v="0"/>
  </r>
  <r>
    <n v="1000"/>
    <x v="4"/>
    <n v="617"/>
    <s v="TNT Motor"/>
    <x v="0"/>
    <x v="10"/>
    <x v="346"/>
    <x v="3"/>
    <x v="98"/>
    <s v="2022"/>
    <x v="2"/>
    <n v="102"/>
    <x v="0"/>
    <x v="0"/>
    <x v="0"/>
    <x v="0"/>
  </r>
  <r>
    <n v="1001"/>
    <x v="4"/>
    <n v="550"/>
    <s v="Honda"/>
    <x v="0"/>
    <x v="17"/>
    <x v="534"/>
    <x v="1"/>
    <x v="64"/>
    <s v="2022"/>
    <x v="3"/>
    <n v="114"/>
    <x v="3"/>
    <x v="0"/>
    <x v="3"/>
    <x v="3"/>
  </r>
  <r>
    <n v="1002"/>
    <x v="4"/>
    <n v="594"/>
    <s v="Piaggio"/>
    <x v="0"/>
    <x v="35"/>
    <x v="357"/>
    <x v="7"/>
    <x v="63"/>
    <s v="2022"/>
    <x v="6"/>
    <n v="102"/>
    <x v="0"/>
    <x v="0"/>
    <x v="0"/>
    <x v="0"/>
  </r>
  <r>
    <n v="1003"/>
    <x v="4"/>
    <n v="617"/>
    <s v="TNT Motor"/>
    <x v="0"/>
    <x v="35"/>
    <x v="346"/>
    <x v="1"/>
    <x v="91"/>
    <s v="2021"/>
    <x v="4"/>
    <n v="102"/>
    <x v="0"/>
    <x v="0"/>
    <x v="0"/>
    <x v="0"/>
  </r>
  <r>
    <n v="1004"/>
    <x v="4"/>
    <n v="611"/>
    <s v="Suzuki"/>
    <x v="0"/>
    <x v="35"/>
    <x v="236"/>
    <x v="1"/>
    <x v="90"/>
    <s v="2021"/>
    <x v="1"/>
    <n v="104"/>
    <x v="8"/>
    <x v="0"/>
    <x v="8"/>
    <x v="8"/>
  </r>
  <r>
    <n v="1005"/>
    <x v="4"/>
    <n v="585"/>
    <s v="Moped"/>
    <x v="0"/>
    <x v="11"/>
    <x v="462"/>
    <x v="1"/>
    <x v="34"/>
    <s v="2022"/>
    <x v="3"/>
    <n v="102"/>
    <x v="0"/>
    <x v="0"/>
    <x v="0"/>
    <x v="0"/>
  </r>
  <r>
    <n v="1006"/>
    <x v="4"/>
    <n v="638"/>
    <s v="Znen"/>
    <x v="0"/>
    <x v="11"/>
    <x v="535"/>
    <x v="1"/>
    <x v="38"/>
    <s v="2022"/>
    <x v="3"/>
    <n v="104"/>
    <x v="8"/>
    <x v="0"/>
    <x v="8"/>
    <x v="8"/>
  </r>
  <r>
    <n v="1007"/>
    <x v="3"/>
    <n v="636"/>
    <s v="Yamaha"/>
    <x v="0"/>
    <x v="11"/>
    <x v="370"/>
    <x v="1"/>
    <x v="62"/>
    <s v="2022"/>
    <x v="3"/>
    <n v="102"/>
    <x v="0"/>
    <x v="0"/>
    <x v="0"/>
    <x v="0"/>
  </r>
  <r>
    <n v="1008"/>
    <x v="3"/>
    <n v="625"/>
    <s v="Triumph"/>
    <x v="0"/>
    <x v="2"/>
    <x v="536"/>
    <x v="9"/>
    <x v="44"/>
    <s v="2021"/>
    <x v="4"/>
    <n v="103"/>
    <x v="9"/>
    <x v="0"/>
    <x v="9"/>
    <x v="9"/>
  </r>
  <r>
    <n v="1009"/>
    <x v="3"/>
    <n v="611"/>
    <s v="Suzuki"/>
    <x v="0"/>
    <x v="1"/>
    <x v="155"/>
    <x v="1"/>
    <x v="107"/>
    <s v="2021"/>
    <x v="0"/>
    <n v="103"/>
    <x v="9"/>
    <x v="0"/>
    <x v="9"/>
    <x v="9"/>
  </r>
  <r>
    <n v="1010"/>
    <x v="3"/>
    <n v="561"/>
    <s v="Kawasaki"/>
    <x v="0"/>
    <x v="21"/>
    <x v="299"/>
    <x v="5"/>
    <x v="7"/>
    <s v="2022"/>
    <x v="2"/>
    <n v="102"/>
    <x v="0"/>
    <x v="0"/>
    <x v="0"/>
    <x v="0"/>
  </r>
  <r>
    <n v="1011"/>
    <x v="4"/>
    <n v="617"/>
    <s v="TNT Motor"/>
    <x v="0"/>
    <x v="1"/>
    <x v="346"/>
    <x v="7"/>
    <x v="32"/>
    <s v="2022"/>
    <x v="2"/>
    <n v="104"/>
    <x v="8"/>
    <x v="0"/>
    <x v="8"/>
    <x v="8"/>
  </r>
  <r>
    <n v="1012"/>
    <x v="4"/>
    <n v="617"/>
    <s v="TNT Motor"/>
    <x v="0"/>
    <x v="1"/>
    <x v="346"/>
    <x v="1"/>
    <x v="105"/>
    <s v="2021"/>
    <x v="4"/>
    <n v="105"/>
    <x v="1"/>
    <x v="0"/>
    <x v="1"/>
    <x v="1"/>
  </r>
  <r>
    <n v="1013"/>
    <x v="3"/>
    <n v="510"/>
    <s v="Benelli"/>
    <x v="0"/>
    <x v="1"/>
    <x v="537"/>
    <x v="7"/>
    <x v="56"/>
    <s v="2022"/>
    <x v="3"/>
    <n v="102"/>
    <x v="0"/>
    <x v="0"/>
    <x v="0"/>
    <x v="0"/>
  </r>
  <r>
    <n v="1014"/>
    <x v="3"/>
    <n v="611"/>
    <s v="Suzuki"/>
    <x v="0"/>
    <x v="5"/>
    <x v="139"/>
    <x v="1"/>
    <x v="99"/>
    <s v="2021"/>
    <x v="0"/>
    <n v="102"/>
    <x v="0"/>
    <x v="0"/>
    <x v="0"/>
    <x v="0"/>
  </r>
  <r>
    <n v="1015"/>
    <x v="3"/>
    <n v="550"/>
    <s v="Honda"/>
    <x v="0"/>
    <x v="24"/>
    <x v="496"/>
    <x v="7"/>
    <x v="14"/>
    <s v="2022"/>
    <x v="2"/>
    <n v="102"/>
    <x v="0"/>
    <x v="0"/>
    <x v="0"/>
    <x v="0"/>
  </r>
  <r>
    <n v="1016"/>
    <x v="4"/>
    <n v="566"/>
    <s v="Kymco"/>
    <x v="0"/>
    <x v="29"/>
    <x v="538"/>
    <x v="7"/>
    <x v="154"/>
    <s v="2022"/>
    <x v="3"/>
    <n v="104"/>
    <x v="8"/>
    <x v="0"/>
    <x v="8"/>
    <x v="8"/>
  </r>
  <r>
    <n v="1017"/>
    <x v="4"/>
    <n v="550"/>
    <s v="Honda"/>
    <x v="0"/>
    <x v="6"/>
    <x v="539"/>
    <x v="0"/>
    <x v="142"/>
    <s v="2021"/>
    <x v="0"/>
    <n v="102"/>
    <x v="0"/>
    <x v="0"/>
    <x v="0"/>
    <x v="0"/>
  </r>
  <r>
    <n v="1018"/>
    <x v="4"/>
    <n v="505"/>
    <s v="Aprilia"/>
    <x v="0"/>
    <x v="35"/>
    <x v="491"/>
    <x v="3"/>
    <x v="89"/>
    <s v="2022"/>
    <x v="6"/>
    <n v="109"/>
    <x v="4"/>
    <x v="0"/>
    <x v="4"/>
    <x v="4"/>
  </r>
  <r>
    <n v="1019"/>
    <x v="3"/>
    <n v="545"/>
    <s v="Harley Davidson"/>
    <x v="0"/>
    <x v="9"/>
    <x v="540"/>
    <x v="1"/>
    <x v="112"/>
    <s v="2021"/>
    <x v="4"/>
    <n v="102"/>
    <x v="0"/>
    <x v="0"/>
    <x v="0"/>
    <x v="0"/>
  </r>
  <r>
    <n v="1020"/>
    <x v="3"/>
    <n v="611"/>
    <s v="Suzuki"/>
    <x v="0"/>
    <x v="29"/>
    <x v="498"/>
    <x v="2"/>
    <x v="172"/>
    <s v="2021"/>
    <x v="1"/>
    <n v="109"/>
    <x v="4"/>
    <x v="0"/>
    <x v="4"/>
    <x v="4"/>
  </r>
  <r>
    <n v="1021"/>
    <x v="4"/>
    <n v="541"/>
    <s v="Forza"/>
    <x v="0"/>
    <x v="29"/>
    <x v="331"/>
    <x v="1"/>
    <x v="40"/>
    <s v="2021"/>
    <x v="0"/>
    <n v="114"/>
    <x v="3"/>
    <x v="0"/>
    <x v="3"/>
    <x v="3"/>
  </r>
  <r>
    <n v="1022"/>
    <x v="3"/>
    <n v="550"/>
    <s v="Honda"/>
    <x v="0"/>
    <x v="29"/>
    <x v="541"/>
    <x v="1"/>
    <x v="122"/>
    <s v="2022"/>
    <x v="5"/>
    <n v="102"/>
    <x v="0"/>
    <x v="0"/>
    <x v="0"/>
    <x v="0"/>
  </r>
  <r>
    <n v="1023"/>
    <x v="3"/>
    <n v="611"/>
    <s v="Suzuki"/>
    <x v="0"/>
    <x v="29"/>
    <x v="498"/>
    <x v="1"/>
    <x v="83"/>
    <s v="2022"/>
    <x v="5"/>
    <n v="101"/>
    <x v="7"/>
    <x v="0"/>
    <x v="7"/>
    <x v="7"/>
  </r>
  <r>
    <n v="1024"/>
    <x v="9"/>
    <n v="587"/>
    <s v="Nissan"/>
    <x v="0"/>
    <x v="52"/>
    <x v="443"/>
    <x v="4"/>
    <x v="39"/>
    <s v="2021"/>
    <x v="4"/>
    <n v="114"/>
    <x v="3"/>
    <x v="0"/>
    <x v="3"/>
    <x v="3"/>
  </r>
  <r>
    <n v="1025"/>
    <x v="14"/>
    <n v="619"/>
    <s v="Toyota"/>
    <x v="0"/>
    <x v="8"/>
    <x v="418"/>
    <x v="8"/>
    <x v="22"/>
    <s v="2021"/>
    <x v="4"/>
    <n v="104"/>
    <x v="8"/>
    <x v="0"/>
    <x v="8"/>
    <x v="8"/>
  </r>
  <r>
    <n v="1026"/>
    <x v="12"/>
    <n v="619"/>
    <s v="Toyota"/>
    <x v="0"/>
    <x v="12"/>
    <x v="437"/>
    <x v="3"/>
    <x v="43"/>
    <s v="2021"/>
    <x v="1"/>
    <n v="114"/>
    <x v="3"/>
    <x v="0"/>
    <x v="3"/>
    <x v="3"/>
  </r>
  <r>
    <n v="1027"/>
    <x v="14"/>
    <n v="540"/>
    <s v="Ford"/>
    <x v="0"/>
    <x v="9"/>
    <x v="406"/>
    <x v="0"/>
    <x v="133"/>
    <s v="2022"/>
    <x v="3"/>
    <n v="104"/>
    <x v="8"/>
    <x v="0"/>
    <x v="8"/>
    <x v="8"/>
  </r>
  <r>
    <n v="1028"/>
    <x v="9"/>
    <n v="580"/>
    <s v="Mitsubishi"/>
    <x v="0"/>
    <x v="15"/>
    <x v="412"/>
    <x v="0"/>
    <x v="118"/>
    <s v="2022"/>
    <x v="2"/>
    <n v="102"/>
    <x v="0"/>
    <x v="0"/>
    <x v="0"/>
    <x v="0"/>
  </r>
  <r>
    <n v="1029"/>
    <x v="7"/>
    <n v="587"/>
    <s v="Nissan"/>
    <x v="0"/>
    <x v="14"/>
    <x v="431"/>
    <x v="0"/>
    <x v="35"/>
    <s v="2021"/>
    <x v="1"/>
    <n v="103"/>
    <x v="9"/>
    <x v="0"/>
    <x v="9"/>
    <x v="9"/>
  </r>
  <r>
    <n v="1030"/>
    <x v="8"/>
    <n v="587"/>
    <s v="Nissan"/>
    <x v="0"/>
    <x v="24"/>
    <x v="431"/>
    <x v="0"/>
    <x v="145"/>
    <s v="2022"/>
    <x v="2"/>
    <n v="103"/>
    <x v="9"/>
    <x v="0"/>
    <x v="9"/>
    <x v="9"/>
  </r>
  <r>
    <n v="1031"/>
    <x v="9"/>
    <n v="580"/>
    <s v="Mitsubishi"/>
    <x v="0"/>
    <x v="16"/>
    <x v="542"/>
    <x v="4"/>
    <x v="163"/>
    <s v="2021"/>
    <x v="0"/>
    <n v="102"/>
    <x v="0"/>
    <x v="0"/>
    <x v="0"/>
    <x v="0"/>
  </r>
  <r>
    <n v="1032"/>
    <x v="8"/>
    <n v="540"/>
    <s v="Ford"/>
    <x v="0"/>
    <x v="13"/>
    <x v="423"/>
    <x v="2"/>
    <x v="81"/>
    <s v="2022"/>
    <x v="5"/>
    <n v="104"/>
    <x v="8"/>
    <x v="0"/>
    <x v="8"/>
    <x v="8"/>
  </r>
  <r>
    <n v="1033"/>
    <x v="9"/>
    <n v="587"/>
    <s v="Nissan"/>
    <x v="0"/>
    <x v="12"/>
    <x v="543"/>
    <x v="0"/>
    <x v="47"/>
    <s v="2022"/>
    <x v="5"/>
    <n v="111"/>
    <x v="10"/>
    <x v="0"/>
    <x v="10"/>
    <x v="10"/>
  </r>
  <r>
    <n v="1034"/>
    <x v="8"/>
    <n v="550"/>
    <s v="Honda"/>
    <x v="0"/>
    <x v="13"/>
    <x v="544"/>
    <x v="0"/>
    <x v="46"/>
    <s v="2022"/>
    <x v="2"/>
    <n v="102"/>
    <x v="0"/>
    <x v="0"/>
    <x v="0"/>
    <x v="0"/>
  </r>
  <r>
    <n v="1035"/>
    <x v="14"/>
    <n v="587"/>
    <s v="Nissan"/>
    <x v="0"/>
    <x v="13"/>
    <x v="407"/>
    <x v="0"/>
    <x v="3"/>
    <s v="2021"/>
    <x v="0"/>
    <n v="105"/>
    <x v="1"/>
    <x v="0"/>
    <x v="1"/>
    <x v="1"/>
  </r>
  <r>
    <n v="1036"/>
    <x v="14"/>
    <n v="540"/>
    <s v="Ford"/>
    <x v="0"/>
    <x v="13"/>
    <x v="406"/>
    <x v="0"/>
    <x v="140"/>
    <s v="2021"/>
    <x v="1"/>
    <n v="114"/>
    <x v="3"/>
    <x v="0"/>
    <x v="3"/>
    <x v="3"/>
  </r>
  <r>
    <n v="1037"/>
    <x v="8"/>
    <n v="576"/>
    <s v="Mazda"/>
    <x v="0"/>
    <x v="32"/>
    <x v="545"/>
    <x v="0"/>
    <x v="102"/>
    <s v="2022"/>
    <x v="5"/>
    <n v="102"/>
    <x v="0"/>
    <x v="0"/>
    <x v="0"/>
    <x v="0"/>
  </r>
  <r>
    <n v="1038"/>
    <x v="7"/>
    <n v="587"/>
    <s v="Nissan"/>
    <x v="0"/>
    <x v="24"/>
    <x v="431"/>
    <x v="0"/>
    <x v="4"/>
    <s v="2022"/>
    <x v="3"/>
    <n v="108"/>
    <x v="6"/>
    <x v="0"/>
    <x v="6"/>
    <x v="6"/>
  </r>
  <r>
    <n v="1039"/>
    <x v="14"/>
    <n v="556"/>
    <s v="Isuzu"/>
    <x v="0"/>
    <x v="57"/>
    <x v="546"/>
    <x v="3"/>
    <x v="94"/>
    <s v="2022"/>
    <x v="5"/>
    <n v="106"/>
    <x v="2"/>
    <x v="0"/>
    <x v="2"/>
    <x v="2"/>
  </r>
  <r>
    <n v="1040"/>
    <x v="9"/>
    <n v="619"/>
    <s v="Toyota"/>
    <x v="0"/>
    <x v="14"/>
    <x v="430"/>
    <x v="5"/>
    <x v="166"/>
    <s v="2021"/>
    <x v="1"/>
    <n v="102"/>
    <x v="0"/>
    <x v="0"/>
    <x v="0"/>
    <x v="0"/>
  </r>
  <r>
    <n v="1041"/>
    <x v="7"/>
    <n v="610"/>
    <s v="Subaru"/>
    <x v="0"/>
    <x v="14"/>
    <x v="414"/>
    <x v="0"/>
    <x v="60"/>
    <s v="2021"/>
    <x v="4"/>
    <n v="108"/>
    <x v="6"/>
    <x v="0"/>
    <x v="6"/>
    <x v="6"/>
  </r>
  <r>
    <n v="1042"/>
    <x v="18"/>
    <n v="587"/>
    <s v="Nissan"/>
    <x v="0"/>
    <x v="31"/>
    <x v="145"/>
    <x v="3"/>
    <x v="122"/>
    <s v="2022"/>
    <x v="5"/>
    <n v="114"/>
    <x v="3"/>
    <x v="0"/>
    <x v="3"/>
    <x v="3"/>
  </r>
  <r>
    <n v="1043"/>
    <x v="9"/>
    <n v="619"/>
    <s v="Toyota"/>
    <x v="0"/>
    <x v="32"/>
    <x v="547"/>
    <x v="5"/>
    <x v="98"/>
    <s v="2022"/>
    <x v="2"/>
    <n v="105"/>
    <x v="1"/>
    <x v="0"/>
    <x v="1"/>
    <x v="1"/>
  </r>
  <r>
    <n v="1044"/>
    <x v="9"/>
    <n v="619"/>
    <s v="Toyota"/>
    <x v="0"/>
    <x v="32"/>
    <x v="418"/>
    <x v="7"/>
    <x v="137"/>
    <s v="2021"/>
    <x v="0"/>
    <n v="114"/>
    <x v="3"/>
    <x v="0"/>
    <x v="3"/>
    <x v="3"/>
  </r>
  <r>
    <n v="1045"/>
    <x v="8"/>
    <n v="619"/>
    <s v="Toyota"/>
    <x v="0"/>
    <x v="24"/>
    <x v="548"/>
    <x v="2"/>
    <x v="66"/>
    <s v="2022"/>
    <x v="3"/>
    <n v="115"/>
    <x v="5"/>
    <x v="0"/>
    <x v="5"/>
    <x v="5"/>
  </r>
  <r>
    <n v="1046"/>
    <x v="8"/>
    <n v="577"/>
    <s v="Mercedes-Benz"/>
    <x v="1"/>
    <x v="15"/>
    <x v="549"/>
    <x v="0"/>
    <x v="48"/>
    <s v="2022"/>
    <x v="2"/>
    <n v="103"/>
    <x v="9"/>
    <x v="0"/>
    <x v="9"/>
    <x v="9"/>
  </r>
  <r>
    <n v="1047"/>
    <x v="14"/>
    <n v="580"/>
    <s v="Mitsubishi"/>
    <x v="0"/>
    <x v="13"/>
    <x v="434"/>
    <x v="5"/>
    <x v="76"/>
    <s v="2022"/>
    <x v="3"/>
    <n v="101"/>
    <x v="7"/>
    <x v="0"/>
    <x v="7"/>
    <x v="7"/>
  </r>
  <r>
    <n v="1048"/>
    <x v="9"/>
    <n v="576"/>
    <s v="Mazda"/>
    <x v="0"/>
    <x v="16"/>
    <x v="550"/>
    <x v="3"/>
    <x v="31"/>
    <s v="2022"/>
    <x v="6"/>
    <n v="102"/>
    <x v="0"/>
    <x v="0"/>
    <x v="0"/>
    <x v="0"/>
  </r>
  <r>
    <n v="1049"/>
    <x v="14"/>
    <n v="540"/>
    <s v="Ford"/>
    <x v="0"/>
    <x v="13"/>
    <x v="406"/>
    <x v="3"/>
    <x v="121"/>
    <s v="2022"/>
    <x v="5"/>
    <n v="114"/>
    <x v="3"/>
    <x v="0"/>
    <x v="3"/>
    <x v="3"/>
  </r>
  <r>
    <n v="1050"/>
    <x v="12"/>
    <n v="555"/>
    <s v="Hyundai"/>
    <x v="0"/>
    <x v="13"/>
    <x v="444"/>
    <x v="3"/>
    <x v="1"/>
    <s v="2021"/>
    <x v="1"/>
    <n v="114"/>
    <x v="3"/>
    <x v="0"/>
    <x v="3"/>
    <x v="3"/>
  </r>
  <r>
    <n v="1051"/>
    <x v="9"/>
    <n v="556"/>
    <s v="Isuzu"/>
    <x v="0"/>
    <x v="16"/>
    <x v="442"/>
    <x v="5"/>
    <x v="0"/>
    <s v="2021"/>
    <x v="0"/>
    <n v="114"/>
    <x v="3"/>
    <x v="0"/>
    <x v="3"/>
    <x v="3"/>
  </r>
  <r>
    <n v="1052"/>
    <x v="9"/>
    <n v="619"/>
    <s v="Toyota"/>
    <x v="0"/>
    <x v="46"/>
    <x v="418"/>
    <x v="5"/>
    <x v="163"/>
    <s v="2021"/>
    <x v="0"/>
    <n v="114"/>
    <x v="3"/>
    <x v="0"/>
    <x v="3"/>
    <x v="3"/>
  </r>
  <r>
    <n v="1053"/>
    <x v="14"/>
    <n v="619"/>
    <s v="Toyota"/>
    <x v="0"/>
    <x v="13"/>
    <x v="418"/>
    <x v="11"/>
    <x v="56"/>
    <s v="2022"/>
    <x v="3"/>
    <n v="104"/>
    <x v="8"/>
    <x v="0"/>
    <x v="8"/>
    <x v="8"/>
  </r>
  <r>
    <n v="1054"/>
    <x v="9"/>
    <n v="587"/>
    <s v="Nissan"/>
    <x v="0"/>
    <x v="24"/>
    <x v="543"/>
    <x v="2"/>
    <x v="44"/>
    <s v="2021"/>
    <x v="4"/>
    <n v="104"/>
    <x v="8"/>
    <x v="0"/>
    <x v="8"/>
    <x v="8"/>
  </r>
  <r>
    <n v="1055"/>
    <x v="9"/>
    <n v="580"/>
    <s v="Mitsubishi"/>
    <x v="0"/>
    <x v="13"/>
    <x v="412"/>
    <x v="0"/>
    <x v="18"/>
    <s v="2021"/>
    <x v="0"/>
    <n v="104"/>
    <x v="8"/>
    <x v="0"/>
    <x v="8"/>
    <x v="8"/>
  </r>
  <r>
    <n v="1056"/>
    <x v="8"/>
    <n v="550"/>
    <s v="Honda"/>
    <x v="0"/>
    <x v="16"/>
    <x v="551"/>
    <x v="3"/>
    <x v="23"/>
    <s v="2022"/>
    <x v="5"/>
    <n v="102"/>
    <x v="0"/>
    <x v="0"/>
    <x v="0"/>
    <x v="0"/>
  </r>
  <r>
    <n v="1057"/>
    <x v="8"/>
    <n v="580"/>
    <s v="Mitsubishi"/>
    <x v="0"/>
    <x v="16"/>
    <x v="552"/>
    <x v="3"/>
    <x v="10"/>
    <s v="2021"/>
    <x v="4"/>
    <n v="109"/>
    <x v="4"/>
    <x v="0"/>
    <x v="4"/>
    <x v="4"/>
  </r>
  <r>
    <n v="1058"/>
    <x v="7"/>
    <n v="633"/>
    <s v="Volkswagen"/>
    <x v="0"/>
    <x v="12"/>
    <x v="553"/>
    <x v="0"/>
    <x v="85"/>
    <s v="2022"/>
    <x v="5"/>
    <n v="109"/>
    <x v="4"/>
    <x v="0"/>
    <x v="4"/>
    <x v="4"/>
  </r>
  <r>
    <n v="1059"/>
    <x v="8"/>
    <n v="619"/>
    <s v="Toyota"/>
    <x v="0"/>
    <x v="12"/>
    <x v="422"/>
    <x v="0"/>
    <x v="63"/>
    <s v="2022"/>
    <x v="6"/>
    <n v="102"/>
    <x v="0"/>
    <x v="0"/>
    <x v="0"/>
    <x v="0"/>
  </r>
  <r>
    <n v="1060"/>
    <x v="8"/>
    <n v="587"/>
    <s v="Nissan"/>
    <x v="0"/>
    <x v="13"/>
    <x v="554"/>
    <x v="5"/>
    <x v="54"/>
    <s v="2022"/>
    <x v="6"/>
    <n v="108"/>
    <x v="6"/>
    <x v="0"/>
    <x v="6"/>
    <x v="6"/>
  </r>
  <r>
    <n v="1061"/>
    <x v="8"/>
    <n v="580"/>
    <s v="Mitsubishi"/>
    <x v="0"/>
    <x v="13"/>
    <x v="552"/>
    <x v="7"/>
    <x v="93"/>
    <s v="2021"/>
    <x v="1"/>
    <n v="103"/>
    <x v="9"/>
    <x v="0"/>
    <x v="9"/>
    <x v="9"/>
  </r>
  <r>
    <n v="1062"/>
    <x v="8"/>
    <n v="512"/>
    <s v="BMW"/>
    <x v="1"/>
    <x v="6"/>
    <x v="555"/>
    <x v="3"/>
    <x v="49"/>
    <s v="2022"/>
    <x v="5"/>
    <n v="102"/>
    <x v="0"/>
    <x v="0"/>
    <x v="0"/>
    <x v="0"/>
  </r>
  <r>
    <n v="1063"/>
    <x v="9"/>
    <n v="550"/>
    <s v="Honda"/>
    <x v="0"/>
    <x v="24"/>
    <x v="556"/>
    <x v="2"/>
    <x v="7"/>
    <s v="2022"/>
    <x v="2"/>
    <n v="108"/>
    <x v="6"/>
    <x v="0"/>
    <x v="6"/>
    <x v="6"/>
  </r>
  <r>
    <n v="1064"/>
    <x v="7"/>
    <n v="611"/>
    <s v="Suzuki"/>
    <x v="0"/>
    <x v="13"/>
    <x v="557"/>
    <x v="11"/>
    <x v="33"/>
    <s v="2022"/>
    <x v="2"/>
    <n v="114"/>
    <x v="3"/>
    <x v="0"/>
    <x v="3"/>
    <x v="3"/>
  </r>
  <r>
    <n v="1065"/>
    <x v="14"/>
    <n v="540"/>
    <s v="Ford"/>
    <x v="0"/>
    <x v="13"/>
    <x v="406"/>
    <x v="3"/>
    <x v="1"/>
    <s v="2021"/>
    <x v="1"/>
    <n v="102"/>
    <x v="0"/>
    <x v="0"/>
    <x v="0"/>
    <x v="0"/>
  </r>
  <r>
    <n v="1066"/>
    <x v="9"/>
    <n v="610"/>
    <s v="Subaru"/>
    <x v="0"/>
    <x v="3"/>
    <x v="414"/>
    <x v="3"/>
    <x v="44"/>
    <s v="2021"/>
    <x v="4"/>
    <n v="102"/>
    <x v="0"/>
    <x v="0"/>
    <x v="0"/>
    <x v="0"/>
  </r>
  <r>
    <n v="1067"/>
    <x v="8"/>
    <n v="619"/>
    <s v="Toyota"/>
    <x v="0"/>
    <x v="24"/>
    <x v="558"/>
    <x v="2"/>
    <x v="49"/>
    <s v="2022"/>
    <x v="5"/>
    <n v="101"/>
    <x v="7"/>
    <x v="0"/>
    <x v="7"/>
    <x v="7"/>
  </r>
  <r>
    <n v="1068"/>
    <x v="14"/>
    <n v="540"/>
    <s v="Ford"/>
    <x v="0"/>
    <x v="16"/>
    <x v="406"/>
    <x v="3"/>
    <x v="136"/>
    <s v="2021"/>
    <x v="4"/>
    <n v="106"/>
    <x v="2"/>
    <x v="0"/>
    <x v="2"/>
    <x v="2"/>
  </r>
  <r>
    <n v="1069"/>
    <x v="9"/>
    <n v="587"/>
    <s v="Nissan"/>
    <x v="0"/>
    <x v="15"/>
    <x v="543"/>
    <x v="3"/>
    <x v="177"/>
    <s v="2022"/>
    <x v="3"/>
    <n v="101"/>
    <x v="7"/>
    <x v="0"/>
    <x v="7"/>
    <x v="7"/>
  </r>
  <r>
    <n v="1070"/>
    <x v="9"/>
    <n v="587"/>
    <s v="Nissan"/>
    <x v="0"/>
    <x v="52"/>
    <x v="443"/>
    <x v="1"/>
    <x v="180"/>
    <s v="2021"/>
    <x v="0"/>
    <n v="102"/>
    <x v="0"/>
    <x v="0"/>
    <x v="0"/>
    <x v="0"/>
  </r>
  <r>
    <n v="1071"/>
    <x v="14"/>
    <n v="576"/>
    <s v="Mazda"/>
    <x v="0"/>
    <x v="12"/>
    <x v="559"/>
    <x v="2"/>
    <x v="31"/>
    <s v="2022"/>
    <x v="6"/>
    <n v="105"/>
    <x v="1"/>
    <x v="0"/>
    <x v="1"/>
    <x v="1"/>
  </r>
  <r>
    <n v="1072"/>
    <x v="14"/>
    <n v="587"/>
    <s v="Nissan"/>
    <x v="0"/>
    <x v="13"/>
    <x v="407"/>
    <x v="2"/>
    <x v="19"/>
    <s v="2022"/>
    <x v="2"/>
    <n v="108"/>
    <x v="6"/>
    <x v="0"/>
    <x v="6"/>
    <x v="6"/>
  </r>
  <r>
    <n v="1073"/>
    <x v="9"/>
    <n v="619"/>
    <s v="Toyota"/>
    <x v="0"/>
    <x v="32"/>
    <x v="418"/>
    <x v="2"/>
    <x v="96"/>
    <s v="2021"/>
    <x v="1"/>
    <n v="102"/>
    <x v="0"/>
    <x v="0"/>
    <x v="0"/>
    <x v="0"/>
  </r>
  <r>
    <n v="1074"/>
    <x v="9"/>
    <n v="619"/>
    <s v="Toyota"/>
    <x v="0"/>
    <x v="46"/>
    <x v="418"/>
    <x v="7"/>
    <x v="136"/>
    <s v="2021"/>
    <x v="4"/>
    <n v="102"/>
    <x v="0"/>
    <x v="0"/>
    <x v="0"/>
    <x v="0"/>
  </r>
  <r>
    <n v="1075"/>
    <x v="9"/>
    <n v="610"/>
    <s v="Subaru"/>
    <x v="0"/>
    <x v="13"/>
    <x v="414"/>
    <x v="0"/>
    <x v="111"/>
    <s v="2022"/>
    <x v="5"/>
    <n v="102"/>
    <x v="0"/>
    <x v="0"/>
    <x v="0"/>
    <x v="0"/>
  </r>
  <r>
    <n v="1076"/>
    <x v="8"/>
    <n v="619"/>
    <s v="Toyota"/>
    <x v="0"/>
    <x v="9"/>
    <x v="560"/>
    <x v="3"/>
    <x v="135"/>
    <s v="2021"/>
    <x v="0"/>
    <n v="108"/>
    <x v="6"/>
    <x v="0"/>
    <x v="6"/>
    <x v="6"/>
  </r>
  <r>
    <n v="1077"/>
    <x v="9"/>
    <n v="619"/>
    <s v="Toyota"/>
    <x v="0"/>
    <x v="14"/>
    <x v="418"/>
    <x v="2"/>
    <x v="65"/>
    <s v="2021"/>
    <x v="1"/>
    <n v="114"/>
    <x v="3"/>
    <x v="0"/>
    <x v="3"/>
    <x v="3"/>
  </r>
  <r>
    <n v="1078"/>
    <x v="8"/>
    <n v="587"/>
    <s v="Nissan"/>
    <x v="0"/>
    <x v="24"/>
    <x v="415"/>
    <x v="2"/>
    <x v="62"/>
    <s v="2022"/>
    <x v="3"/>
    <n v="114"/>
    <x v="3"/>
    <x v="0"/>
    <x v="3"/>
    <x v="3"/>
  </r>
  <r>
    <n v="1079"/>
    <x v="14"/>
    <n v="540"/>
    <s v="Ford"/>
    <x v="0"/>
    <x v="13"/>
    <x v="406"/>
    <x v="3"/>
    <x v="4"/>
    <s v="2022"/>
    <x v="3"/>
    <n v="108"/>
    <x v="6"/>
    <x v="0"/>
    <x v="6"/>
    <x v="6"/>
  </r>
  <r>
    <n v="1080"/>
    <x v="14"/>
    <n v="576"/>
    <s v="Mazda"/>
    <x v="0"/>
    <x v="13"/>
    <x v="420"/>
    <x v="0"/>
    <x v="147"/>
    <s v="2022"/>
    <x v="2"/>
    <n v="114"/>
    <x v="3"/>
    <x v="0"/>
    <x v="3"/>
    <x v="3"/>
  </r>
  <r>
    <n v="1081"/>
    <x v="9"/>
    <n v="587"/>
    <s v="Nissan"/>
    <x v="0"/>
    <x v="15"/>
    <x v="456"/>
    <x v="7"/>
    <x v="15"/>
    <s v="2021"/>
    <x v="4"/>
    <n v="105"/>
    <x v="1"/>
    <x v="0"/>
    <x v="1"/>
    <x v="1"/>
  </r>
  <r>
    <n v="1082"/>
    <x v="8"/>
    <n v="619"/>
    <s v="Toyota"/>
    <x v="0"/>
    <x v="24"/>
    <x v="561"/>
    <x v="3"/>
    <x v="179"/>
    <s v="2021"/>
    <x v="0"/>
    <n v="102"/>
    <x v="0"/>
    <x v="0"/>
    <x v="0"/>
    <x v="0"/>
  </r>
  <r>
    <n v="1083"/>
    <x v="8"/>
    <n v="587"/>
    <s v="Nissan"/>
    <x v="0"/>
    <x v="16"/>
    <x v="562"/>
    <x v="3"/>
    <x v="172"/>
    <s v="2021"/>
    <x v="1"/>
    <n v="105"/>
    <x v="1"/>
    <x v="0"/>
    <x v="1"/>
    <x v="1"/>
  </r>
  <r>
    <n v="1084"/>
    <x v="8"/>
    <n v="592"/>
    <s v="Peugeot"/>
    <x v="0"/>
    <x v="13"/>
    <x v="563"/>
    <x v="0"/>
    <x v="11"/>
    <s v="2022"/>
    <x v="2"/>
    <n v="105"/>
    <x v="1"/>
    <x v="0"/>
    <x v="1"/>
    <x v="1"/>
  </r>
  <r>
    <n v="1085"/>
    <x v="14"/>
    <n v="619"/>
    <s v="Toyota"/>
    <x v="0"/>
    <x v="13"/>
    <x v="418"/>
    <x v="7"/>
    <x v="54"/>
    <s v="2022"/>
    <x v="6"/>
    <n v="104"/>
    <x v="8"/>
    <x v="0"/>
    <x v="8"/>
    <x v="8"/>
  </r>
  <r>
    <n v="1086"/>
    <x v="15"/>
    <n v="619"/>
    <s v="Toyota"/>
    <x v="0"/>
    <x v="16"/>
    <x v="475"/>
    <x v="3"/>
    <x v="143"/>
    <s v="2021"/>
    <x v="0"/>
    <n v="102"/>
    <x v="0"/>
    <x v="0"/>
    <x v="0"/>
    <x v="0"/>
  </r>
  <r>
    <n v="1087"/>
    <x v="8"/>
    <n v="580"/>
    <s v="Mitsubishi"/>
    <x v="0"/>
    <x v="13"/>
    <x v="452"/>
    <x v="7"/>
    <x v="105"/>
    <s v="2021"/>
    <x v="4"/>
    <n v="102"/>
    <x v="0"/>
    <x v="0"/>
    <x v="0"/>
    <x v="0"/>
  </r>
  <r>
    <n v="1088"/>
    <x v="14"/>
    <n v="540"/>
    <s v="Ford"/>
    <x v="0"/>
    <x v="13"/>
    <x v="406"/>
    <x v="3"/>
    <x v="112"/>
    <s v="2021"/>
    <x v="4"/>
    <n v="105"/>
    <x v="1"/>
    <x v="0"/>
    <x v="1"/>
    <x v="1"/>
  </r>
  <r>
    <n v="1089"/>
    <x v="8"/>
    <n v="610"/>
    <s v="Subaru"/>
    <x v="0"/>
    <x v="24"/>
    <x v="445"/>
    <x v="3"/>
    <x v="106"/>
    <s v="2022"/>
    <x v="2"/>
    <n v="104"/>
    <x v="8"/>
    <x v="0"/>
    <x v="8"/>
    <x v="8"/>
  </r>
  <r>
    <n v="1090"/>
    <x v="14"/>
    <n v="540"/>
    <s v="Ford"/>
    <x v="0"/>
    <x v="13"/>
    <x v="406"/>
    <x v="11"/>
    <x v="58"/>
    <s v="2022"/>
    <x v="5"/>
    <n v="104"/>
    <x v="8"/>
    <x v="0"/>
    <x v="8"/>
    <x v="8"/>
  </r>
  <r>
    <n v="1091"/>
    <x v="8"/>
    <n v="619"/>
    <s v="Toyota"/>
    <x v="0"/>
    <x v="32"/>
    <x v="564"/>
    <x v="5"/>
    <x v="83"/>
    <s v="2022"/>
    <x v="5"/>
    <n v="104"/>
    <x v="8"/>
    <x v="0"/>
    <x v="8"/>
    <x v="8"/>
  </r>
  <r>
    <n v="1092"/>
    <x v="7"/>
    <n v="550"/>
    <s v="Honda"/>
    <x v="0"/>
    <x v="16"/>
    <x v="565"/>
    <x v="4"/>
    <x v="53"/>
    <s v="2022"/>
    <x v="3"/>
    <n v="114"/>
    <x v="3"/>
    <x v="0"/>
    <x v="3"/>
    <x v="3"/>
  </r>
  <r>
    <n v="1093"/>
    <x v="8"/>
    <n v="548"/>
    <s v="Holden"/>
    <x v="0"/>
    <x v="13"/>
    <x v="566"/>
    <x v="5"/>
    <x v="22"/>
    <s v="2021"/>
    <x v="4"/>
    <n v="101"/>
    <x v="7"/>
    <x v="0"/>
    <x v="7"/>
    <x v="7"/>
  </r>
  <r>
    <n v="1094"/>
    <x v="9"/>
    <n v="587"/>
    <s v="Nissan"/>
    <x v="0"/>
    <x v="46"/>
    <x v="443"/>
    <x v="1"/>
    <x v="164"/>
    <s v="2021"/>
    <x v="4"/>
    <n v="102"/>
    <x v="0"/>
    <x v="0"/>
    <x v="0"/>
    <x v="0"/>
  </r>
  <r>
    <n v="1095"/>
    <x v="9"/>
    <n v="619"/>
    <s v="Toyota"/>
    <x v="0"/>
    <x v="24"/>
    <x v="418"/>
    <x v="5"/>
    <x v="118"/>
    <s v="2022"/>
    <x v="2"/>
    <n v="104"/>
    <x v="8"/>
    <x v="0"/>
    <x v="8"/>
    <x v="8"/>
  </r>
  <r>
    <n v="1096"/>
    <x v="9"/>
    <n v="619"/>
    <s v="Toyota"/>
    <x v="0"/>
    <x v="46"/>
    <x v="418"/>
    <x v="7"/>
    <x v="168"/>
    <s v="2021"/>
    <x v="0"/>
    <n v="114"/>
    <x v="3"/>
    <x v="0"/>
    <x v="3"/>
    <x v="3"/>
  </r>
  <r>
    <n v="1097"/>
    <x v="9"/>
    <n v="619"/>
    <s v="Toyota"/>
    <x v="0"/>
    <x v="24"/>
    <x v="567"/>
    <x v="0"/>
    <x v="167"/>
    <s v="2021"/>
    <x v="1"/>
    <n v="106"/>
    <x v="2"/>
    <x v="0"/>
    <x v="2"/>
    <x v="2"/>
  </r>
  <r>
    <n v="1098"/>
    <x v="8"/>
    <n v="580"/>
    <s v="Mitsubishi"/>
    <x v="0"/>
    <x v="13"/>
    <x v="452"/>
    <x v="3"/>
    <x v="107"/>
    <s v="2021"/>
    <x v="0"/>
    <n v="108"/>
    <x v="6"/>
    <x v="0"/>
    <x v="6"/>
    <x v="6"/>
  </r>
  <r>
    <n v="1099"/>
    <x v="9"/>
    <n v="550"/>
    <s v="Honda"/>
    <x v="0"/>
    <x v="24"/>
    <x v="556"/>
    <x v="7"/>
    <x v="144"/>
    <s v="2021"/>
    <x v="4"/>
    <n v="104"/>
    <x v="8"/>
    <x v="0"/>
    <x v="8"/>
    <x v="8"/>
  </r>
  <r>
    <n v="1100"/>
    <x v="14"/>
    <n v="619"/>
    <s v="Toyota"/>
    <x v="0"/>
    <x v="13"/>
    <x v="418"/>
    <x v="2"/>
    <x v="18"/>
    <s v="2021"/>
    <x v="0"/>
    <n v="104"/>
    <x v="8"/>
    <x v="0"/>
    <x v="8"/>
    <x v="8"/>
  </r>
  <r>
    <n v="1101"/>
    <x v="8"/>
    <n v="550"/>
    <s v="Honda"/>
    <x v="0"/>
    <x v="13"/>
    <x v="544"/>
    <x v="4"/>
    <x v="121"/>
    <s v="2022"/>
    <x v="5"/>
    <n v="102"/>
    <x v="0"/>
    <x v="0"/>
    <x v="0"/>
    <x v="0"/>
  </r>
  <r>
    <n v="1102"/>
    <x v="14"/>
    <n v="540"/>
    <s v="Ford"/>
    <x v="0"/>
    <x v="13"/>
    <x v="406"/>
    <x v="0"/>
    <x v="81"/>
    <s v="2022"/>
    <x v="5"/>
    <n v="102"/>
    <x v="0"/>
    <x v="0"/>
    <x v="0"/>
    <x v="0"/>
  </r>
  <r>
    <n v="1103"/>
    <x v="9"/>
    <n v="540"/>
    <s v="Ford"/>
    <x v="0"/>
    <x v="13"/>
    <x v="458"/>
    <x v="2"/>
    <x v="28"/>
    <s v="2021"/>
    <x v="4"/>
    <n v="109"/>
    <x v="4"/>
    <x v="0"/>
    <x v="4"/>
    <x v="4"/>
  </r>
  <r>
    <n v="1104"/>
    <x v="9"/>
    <n v="587"/>
    <s v="Nissan"/>
    <x v="0"/>
    <x v="24"/>
    <x v="431"/>
    <x v="2"/>
    <x v="163"/>
    <s v="2021"/>
    <x v="0"/>
    <n v="105"/>
    <x v="1"/>
    <x v="0"/>
    <x v="1"/>
    <x v="1"/>
  </r>
  <r>
    <n v="1105"/>
    <x v="12"/>
    <n v="619"/>
    <s v="Toyota"/>
    <x v="0"/>
    <x v="13"/>
    <x v="437"/>
    <x v="5"/>
    <x v="51"/>
    <s v="2022"/>
    <x v="3"/>
    <n v="102"/>
    <x v="0"/>
    <x v="0"/>
    <x v="0"/>
    <x v="0"/>
  </r>
  <r>
    <n v="1106"/>
    <x v="9"/>
    <n v="548"/>
    <s v="Holden"/>
    <x v="0"/>
    <x v="13"/>
    <x v="566"/>
    <x v="3"/>
    <x v="131"/>
    <s v="2022"/>
    <x v="5"/>
    <n v="102"/>
    <x v="0"/>
    <x v="0"/>
    <x v="0"/>
    <x v="0"/>
  </r>
  <r>
    <n v="1107"/>
    <x v="8"/>
    <n v="576"/>
    <s v="Mazda"/>
    <x v="0"/>
    <x v="24"/>
    <x v="545"/>
    <x v="2"/>
    <x v="176"/>
    <s v="2022"/>
    <x v="5"/>
    <n v="103"/>
    <x v="9"/>
    <x v="0"/>
    <x v="9"/>
    <x v="9"/>
  </r>
  <r>
    <n v="1108"/>
    <x v="8"/>
    <n v="540"/>
    <s v="Ford"/>
    <x v="0"/>
    <x v="13"/>
    <x v="423"/>
    <x v="0"/>
    <x v="154"/>
    <s v="2022"/>
    <x v="3"/>
    <n v="101"/>
    <x v="7"/>
    <x v="0"/>
    <x v="7"/>
    <x v="7"/>
  </r>
  <r>
    <n v="1109"/>
    <x v="9"/>
    <n v="610"/>
    <s v="Subaru"/>
    <x v="0"/>
    <x v="9"/>
    <x v="445"/>
    <x v="0"/>
    <x v="134"/>
    <s v="2021"/>
    <x v="0"/>
    <n v="104"/>
    <x v="8"/>
    <x v="0"/>
    <x v="8"/>
    <x v="8"/>
  </r>
  <r>
    <n v="1110"/>
    <x v="14"/>
    <n v="540"/>
    <s v="Ford"/>
    <x v="0"/>
    <x v="13"/>
    <x v="406"/>
    <x v="0"/>
    <x v="83"/>
    <s v="2022"/>
    <x v="5"/>
    <n v="107"/>
    <x v="11"/>
    <x v="0"/>
    <x v="11"/>
    <x v="11"/>
  </r>
  <r>
    <n v="1111"/>
    <x v="8"/>
    <n v="587"/>
    <s v="Nissan"/>
    <x v="0"/>
    <x v="14"/>
    <x v="431"/>
    <x v="0"/>
    <x v="100"/>
    <s v="2021"/>
    <x v="4"/>
    <n v="103"/>
    <x v="9"/>
    <x v="0"/>
    <x v="9"/>
    <x v="9"/>
  </r>
  <r>
    <n v="1112"/>
    <x v="8"/>
    <n v="580"/>
    <s v="Mitsubishi"/>
    <x v="0"/>
    <x v="13"/>
    <x v="411"/>
    <x v="0"/>
    <x v="79"/>
    <s v="2022"/>
    <x v="5"/>
    <n v="108"/>
    <x v="6"/>
    <x v="0"/>
    <x v="6"/>
    <x v="6"/>
  </r>
  <r>
    <n v="1113"/>
    <x v="12"/>
    <n v="587"/>
    <s v="Nissan"/>
    <x v="0"/>
    <x v="16"/>
    <x v="145"/>
    <x v="3"/>
    <x v="121"/>
    <s v="2022"/>
    <x v="5"/>
    <n v="103"/>
    <x v="9"/>
    <x v="0"/>
    <x v="9"/>
    <x v="9"/>
  </r>
  <r>
    <n v="1114"/>
    <x v="8"/>
    <n v="523"/>
    <s v="Chrysler"/>
    <x v="0"/>
    <x v="8"/>
    <x v="568"/>
    <x v="0"/>
    <x v="161"/>
    <s v="2021"/>
    <x v="4"/>
    <n v="111"/>
    <x v="10"/>
    <x v="0"/>
    <x v="10"/>
    <x v="10"/>
  </r>
  <r>
    <n v="1115"/>
    <x v="9"/>
    <n v="576"/>
    <s v="Mazda"/>
    <x v="0"/>
    <x v="24"/>
    <x v="569"/>
    <x v="7"/>
    <x v="164"/>
    <s v="2021"/>
    <x v="4"/>
    <n v="103"/>
    <x v="9"/>
    <x v="0"/>
    <x v="9"/>
    <x v="9"/>
  </r>
  <r>
    <n v="1116"/>
    <x v="8"/>
    <n v="548"/>
    <s v="Holden"/>
    <x v="0"/>
    <x v="3"/>
    <x v="413"/>
    <x v="7"/>
    <x v="82"/>
    <s v="2022"/>
    <x v="3"/>
    <n v="106"/>
    <x v="2"/>
    <x v="0"/>
    <x v="2"/>
    <x v="2"/>
  </r>
  <r>
    <n v="1117"/>
    <x v="15"/>
    <n v="587"/>
    <s v="Nissan"/>
    <x v="0"/>
    <x v="24"/>
    <x v="25"/>
    <x v="3"/>
    <x v="142"/>
    <s v="2021"/>
    <x v="0"/>
    <n v="102"/>
    <x v="0"/>
    <x v="0"/>
    <x v="0"/>
    <x v="0"/>
  </r>
  <r>
    <n v="1118"/>
    <x v="9"/>
    <n v="580"/>
    <s v="Mitsubishi"/>
    <x v="0"/>
    <x v="24"/>
    <x v="570"/>
    <x v="2"/>
    <x v="116"/>
    <s v="2022"/>
    <x v="3"/>
    <n v="105"/>
    <x v="1"/>
    <x v="0"/>
    <x v="1"/>
    <x v="1"/>
  </r>
  <r>
    <n v="1119"/>
    <x v="9"/>
    <n v="587"/>
    <s v="Nissan"/>
    <x v="0"/>
    <x v="52"/>
    <x v="543"/>
    <x v="2"/>
    <x v="23"/>
    <s v="2022"/>
    <x v="5"/>
    <n v="105"/>
    <x v="1"/>
    <x v="0"/>
    <x v="1"/>
    <x v="1"/>
  </r>
  <r>
    <n v="1120"/>
    <x v="9"/>
    <n v="550"/>
    <s v="Honda"/>
    <x v="0"/>
    <x v="24"/>
    <x v="556"/>
    <x v="2"/>
    <x v="163"/>
    <s v="2021"/>
    <x v="0"/>
    <n v="104"/>
    <x v="8"/>
    <x v="0"/>
    <x v="8"/>
    <x v="8"/>
  </r>
  <r>
    <n v="1121"/>
    <x v="7"/>
    <n v="633"/>
    <s v="Volkswagen"/>
    <x v="0"/>
    <x v="13"/>
    <x v="553"/>
    <x v="1"/>
    <x v="102"/>
    <s v="2022"/>
    <x v="5"/>
    <n v="102"/>
    <x v="0"/>
    <x v="0"/>
    <x v="0"/>
    <x v="0"/>
  </r>
  <r>
    <n v="1122"/>
    <x v="8"/>
    <n v="580"/>
    <s v="Mitsubishi"/>
    <x v="0"/>
    <x v="9"/>
    <x v="411"/>
    <x v="4"/>
    <x v="52"/>
    <s v="2022"/>
    <x v="5"/>
    <n v="109"/>
    <x v="4"/>
    <x v="0"/>
    <x v="4"/>
    <x v="4"/>
  </r>
  <r>
    <n v="1123"/>
    <x v="7"/>
    <n v="576"/>
    <s v="Mazda"/>
    <x v="0"/>
    <x v="15"/>
    <x v="545"/>
    <x v="0"/>
    <x v="150"/>
    <s v="2022"/>
    <x v="5"/>
    <n v="109"/>
    <x v="4"/>
    <x v="0"/>
    <x v="4"/>
    <x v="4"/>
  </r>
  <r>
    <n v="1124"/>
    <x v="8"/>
    <n v="540"/>
    <s v="Ford"/>
    <x v="0"/>
    <x v="13"/>
    <x v="423"/>
    <x v="7"/>
    <x v="113"/>
    <s v="2021"/>
    <x v="1"/>
    <n v="108"/>
    <x v="6"/>
    <x v="0"/>
    <x v="6"/>
    <x v="6"/>
  </r>
  <r>
    <n v="1125"/>
    <x v="9"/>
    <n v="556"/>
    <s v="Isuzu"/>
    <x v="0"/>
    <x v="12"/>
    <x v="442"/>
    <x v="3"/>
    <x v="33"/>
    <s v="2022"/>
    <x v="2"/>
    <n v="111"/>
    <x v="10"/>
    <x v="0"/>
    <x v="10"/>
    <x v="10"/>
  </r>
  <r>
    <n v="1126"/>
    <x v="12"/>
    <n v="619"/>
    <s v="Toyota"/>
    <x v="0"/>
    <x v="14"/>
    <x v="437"/>
    <x v="3"/>
    <x v="73"/>
    <s v="2022"/>
    <x v="3"/>
    <n v="102"/>
    <x v="0"/>
    <x v="0"/>
    <x v="0"/>
    <x v="0"/>
  </r>
  <r>
    <n v="1127"/>
    <x v="9"/>
    <n v="587"/>
    <s v="Nissan"/>
    <x v="0"/>
    <x v="12"/>
    <x v="416"/>
    <x v="0"/>
    <x v="54"/>
    <s v="2022"/>
    <x v="6"/>
    <n v="102"/>
    <x v="0"/>
    <x v="0"/>
    <x v="0"/>
    <x v="0"/>
  </r>
  <r>
    <n v="1128"/>
    <x v="7"/>
    <n v="531"/>
    <s v="Daihatsu"/>
    <x v="0"/>
    <x v="13"/>
    <x v="571"/>
    <x v="5"/>
    <x v="45"/>
    <s v="2022"/>
    <x v="5"/>
    <n v="106"/>
    <x v="2"/>
    <x v="0"/>
    <x v="2"/>
    <x v="2"/>
  </r>
  <r>
    <n v="1129"/>
    <x v="8"/>
    <n v="512"/>
    <s v="BMW"/>
    <x v="1"/>
    <x v="2"/>
    <x v="60"/>
    <x v="3"/>
    <x v="7"/>
    <s v="2022"/>
    <x v="2"/>
    <n v="102"/>
    <x v="0"/>
    <x v="0"/>
    <x v="0"/>
    <x v="0"/>
  </r>
  <r>
    <n v="1130"/>
    <x v="12"/>
    <n v="619"/>
    <s v="Toyota"/>
    <x v="0"/>
    <x v="32"/>
    <x v="572"/>
    <x v="4"/>
    <x v="122"/>
    <s v="2022"/>
    <x v="5"/>
    <n v="104"/>
    <x v="8"/>
    <x v="0"/>
    <x v="8"/>
    <x v="8"/>
  </r>
  <r>
    <n v="1131"/>
    <x v="9"/>
    <n v="610"/>
    <s v="Subaru"/>
    <x v="0"/>
    <x v="16"/>
    <x v="445"/>
    <x v="1"/>
    <x v="19"/>
    <s v="2022"/>
    <x v="2"/>
    <n v="104"/>
    <x v="8"/>
    <x v="0"/>
    <x v="8"/>
    <x v="8"/>
  </r>
  <r>
    <n v="1132"/>
    <x v="9"/>
    <n v="610"/>
    <s v="Subaru"/>
    <x v="0"/>
    <x v="24"/>
    <x v="414"/>
    <x v="7"/>
    <x v="8"/>
    <s v="2022"/>
    <x v="2"/>
    <n v="111"/>
    <x v="10"/>
    <x v="0"/>
    <x v="10"/>
    <x v="10"/>
  </r>
  <r>
    <n v="1133"/>
    <x v="8"/>
    <n v="576"/>
    <s v="Mazda"/>
    <x v="0"/>
    <x v="13"/>
    <x v="573"/>
    <x v="2"/>
    <x v="89"/>
    <s v="2022"/>
    <x v="6"/>
    <n v="102"/>
    <x v="0"/>
    <x v="0"/>
    <x v="0"/>
    <x v="0"/>
  </r>
  <r>
    <n v="1134"/>
    <x v="7"/>
    <n v="550"/>
    <s v="Honda"/>
    <x v="0"/>
    <x v="13"/>
    <x v="574"/>
    <x v="1"/>
    <x v="164"/>
    <s v="2021"/>
    <x v="4"/>
    <n v="101"/>
    <x v="7"/>
    <x v="0"/>
    <x v="7"/>
    <x v="7"/>
  </r>
  <r>
    <n v="1135"/>
    <x v="7"/>
    <n v="550"/>
    <s v="Honda"/>
    <x v="0"/>
    <x v="13"/>
    <x v="574"/>
    <x v="1"/>
    <x v="28"/>
    <s v="2021"/>
    <x v="4"/>
    <n v="101"/>
    <x v="7"/>
    <x v="0"/>
    <x v="7"/>
    <x v="7"/>
  </r>
  <r>
    <n v="1136"/>
    <x v="8"/>
    <n v="580"/>
    <s v="Mitsubishi"/>
    <x v="0"/>
    <x v="13"/>
    <x v="411"/>
    <x v="3"/>
    <x v="133"/>
    <s v="2022"/>
    <x v="3"/>
    <n v="102"/>
    <x v="0"/>
    <x v="0"/>
    <x v="0"/>
    <x v="0"/>
  </r>
  <r>
    <n v="1137"/>
    <x v="8"/>
    <n v="587"/>
    <s v="Nissan"/>
    <x v="0"/>
    <x v="15"/>
    <x v="575"/>
    <x v="3"/>
    <x v="76"/>
    <s v="2022"/>
    <x v="3"/>
    <n v="114"/>
    <x v="3"/>
    <x v="0"/>
    <x v="3"/>
    <x v="3"/>
  </r>
  <r>
    <n v="1138"/>
    <x v="14"/>
    <n v="540"/>
    <s v="Ford"/>
    <x v="0"/>
    <x v="13"/>
    <x v="406"/>
    <x v="3"/>
    <x v="180"/>
    <s v="2021"/>
    <x v="0"/>
    <n v="114"/>
    <x v="3"/>
    <x v="0"/>
    <x v="3"/>
    <x v="3"/>
  </r>
  <r>
    <n v="1139"/>
    <x v="12"/>
    <n v="576"/>
    <s v="Mazda"/>
    <x v="0"/>
    <x v="13"/>
    <x v="576"/>
    <x v="3"/>
    <x v="83"/>
    <s v="2022"/>
    <x v="5"/>
    <n v="111"/>
    <x v="10"/>
    <x v="0"/>
    <x v="10"/>
    <x v="10"/>
  </r>
  <r>
    <n v="1140"/>
    <x v="9"/>
    <n v="619"/>
    <s v="Toyota"/>
    <x v="0"/>
    <x v="13"/>
    <x v="577"/>
    <x v="7"/>
    <x v="119"/>
    <s v="2021"/>
    <x v="0"/>
    <n v="102"/>
    <x v="0"/>
    <x v="0"/>
    <x v="0"/>
    <x v="0"/>
  </r>
  <r>
    <n v="1141"/>
    <x v="14"/>
    <n v="619"/>
    <s v="Toyota"/>
    <x v="0"/>
    <x v="13"/>
    <x v="418"/>
    <x v="5"/>
    <x v="120"/>
    <s v="2021"/>
    <x v="1"/>
    <n v="104"/>
    <x v="8"/>
    <x v="0"/>
    <x v="8"/>
    <x v="8"/>
  </r>
  <r>
    <n v="1142"/>
    <x v="8"/>
    <n v="548"/>
    <s v="Holden"/>
    <x v="0"/>
    <x v="13"/>
    <x v="566"/>
    <x v="5"/>
    <x v="28"/>
    <s v="2021"/>
    <x v="4"/>
    <n v="102"/>
    <x v="0"/>
    <x v="0"/>
    <x v="0"/>
    <x v="0"/>
  </r>
  <r>
    <n v="1143"/>
    <x v="7"/>
    <n v="548"/>
    <s v="Holden"/>
    <x v="0"/>
    <x v="13"/>
    <x v="578"/>
    <x v="0"/>
    <x v="136"/>
    <s v="2021"/>
    <x v="4"/>
    <n v="104"/>
    <x v="8"/>
    <x v="0"/>
    <x v="8"/>
    <x v="8"/>
  </r>
  <r>
    <n v="1144"/>
    <x v="7"/>
    <n v="592"/>
    <s v="Peugeot"/>
    <x v="0"/>
    <x v="13"/>
    <x v="579"/>
    <x v="6"/>
    <x v="141"/>
    <s v="2022"/>
    <x v="3"/>
    <n v="107"/>
    <x v="11"/>
    <x v="0"/>
    <x v="11"/>
    <x v="11"/>
  </r>
  <r>
    <n v="1145"/>
    <x v="9"/>
    <n v="540"/>
    <s v="Ford"/>
    <x v="0"/>
    <x v="13"/>
    <x v="410"/>
    <x v="7"/>
    <x v="105"/>
    <s v="2021"/>
    <x v="4"/>
    <n v="103"/>
    <x v="9"/>
    <x v="0"/>
    <x v="9"/>
    <x v="9"/>
  </r>
  <r>
    <n v="1146"/>
    <x v="9"/>
    <n v="556"/>
    <s v="Isuzu"/>
    <x v="0"/>
    <x v="23"/>
    <x v="442"/>
    <x v="3"/>
    <x v="71"/>
    <s v="2022"/>
    <x v="3"/>
    <n v="111"/>
    <x v="10"/>
    <x v="0"/>
    <x v="10"/>
    <x v="10"/>
  </r>
  <r>
    <n v="1147"/>
    <x v="9"/>
    <n v="610"/>
    <s v="Subaru"/>
    <x v="0"/>
    <x v="12"/>
    <x v="414"/>
    <x v="0"/>
    <x v="19"/>
    <s v="2022"/>
    <x v="2"/>
    <n v="102"/>
    <x v="0"/>
    <x v="0"/>
    <x v="0"/>
    <x v="0"/>
  </r>
  <r>
    <n v="1148"/>
    <x v="9"/>
    <n v="587"/>
    <s v="Nissan"/>
    <x v="0"/>
    <x v="16"/>
    <x v="543"/>
    <x v="1"/>
    <x v="135"/>
    <s v="2021"/>
    <x v="0"/>
    <n v="102"/>
    <x v="0"/>
    <x v="0"/>
    <x v="0"/>
    <x v="0"/>
  </r>
  <r>
    <n v="1149"/>
    <x v="8"/>
    <n v="550"/>
    <s v="Honda"/>
    <x v="0"/>
    <x v="13"/>
    <x v="544"/>
    <x v="1"/>
    <x v="147"/>
    <s v="2022"/>
    <x v="2"/>
    <n v="104"/>
    <x v="8"/>
    <x v="0"/>
    <x v="8"/>
    <x v="8"/>
  </r>
  <r>
    <n v="1150"/>
    <x v="12"/>
    <n v="619"/>
    <s v="Toyota"/>
    <x v="0"/>
    <x v="46"/>
    <x v="580"/>
    <x v="0"/>
    <x v="123"/>
    <s v="2021"/>
    <x v="1"/>
    <n v="103"/>
    <x v="9"/>
    <x v="0"/>
    <x v="9"/>
    <x v="9"/>
  </r>
  <r>
    <n v="1151"/>
    <x v="9"/>
    <n v="512"/>
    <s v="BMW"/>
    <x v="1"/>
    <x v="13"/>
    <x v="449"/>
    <x v="0"/>
    <x v="157"/>
    <s v="2022"/>
    <x v="3"/>
    <n v="114"/>
    <x v="3"/>
    <x v="0"/>
    <x v="3"/>
    <x v="3"/>
  </r>
  <r>
    <n v="1152"/>
    <x v="15"/>
    <n v="619"/>
    <s v="Toyota"/>
    <x v="0"/>
    <x v="14"/>
    <x v="475"/>
    <x v="3"/>
    <x v="22"/>
    <s v="2021"/>
    <x v="4"/>
    <n v="104"/>
    <x v="8"/>
    <x v="0"/>
    <x v="8"/>
    <x v="8"/>
  </r>
  <r>
    <n v="1153"/>
    <x v="9"/>
    <n v="556"/>
    <s v="Isuzu"/>
    <x v="0"/>
    <x v="52"/>
    <x v="442"/>
    <x v="5"/>
    <x v="57"/>
    <s v="2021"/>
    <x v="0"/>
    <n v="104"/>
    <x v="8"/>
    <x v="0"/>
    <x v="8"/>
    <x v="8"/>
  </r>
  <r>
    <n v="1154"/>
    <x v="12"/>
    <n v="619"/>
    <s v="Toyota"/>
    <x v="0"/>
    <x v="13"/>
    <x v="437"/>
    <x v="0"/>
    <x v="17"/>
    <s v="2022"/>
    <x v="2"/>
    <n v="102"/>
    <x v="0"/>
    <x v="0"/>
    <x v="0"/>
    <x v="0"/>
  </r>
  <r>
    <n v="1155"/>
    <x v="7"/>
    <n v="587"/>
    <s v="Nissan"/>
    <x v="0"/>
    <x v="13"/>
    <x v="431"/>
    <x v="2"/>
    <x v="10"/>
    <s v="2021"/>
    <x v="4"/>
    <n v="109"/>
    <x v="4"/>
    <x v="0"/>
    <x v="4"/>
    <x v="4"/>
  </r>
  <r>
    <n v="1156"/>
    <x v="14"/>
    <n v="619"/>
    <s v="Toyota"/>
    <x v="0"/>
    <x v="13"/>
    <x v="418"/>
    <x v="0"/>
    <x v="27"/>
    <s v="2021"/>
    <x v="1"/>
    <n v="102"/>
    <x v="0"/>
    <x v="0"/>
    <x v="0"/>
    <x v="0"/>
  </r>
  <r>
    <n v="1157"/>
    <x v="7"/>
    <n v="576"/>
    <s v="Mazda"/>
    <x v="0"/>
    <x v="12"/>
    <x v="550"/>
    <x v="0"/>
    <x v="139"/>
    <s v="2022"/>
    <x v="5"/>
    <n v="102"/>
    <x v="0"/>
    <x v="0"/>
    <x v="0"/>
    <x v="0"/>
  </r>
  <r>
    <n v="1158"/>
    <x v="7"/>
    <n v="580"/>
    <s v="Mitsubishi"/>
    <x v="0"/>
    <x v="13"/>
    <x v="581"/>
    <x v="0"/>
    <x v="106"/>
    <s v="2022"/>
    <x v="2"/>
    <n v="102"/>
    <x v="0"/>
    <x v="0"/>
    <x v="0"/>
    <x v="0"/>
  </r>
  <r>
    <n v="1159"/>
    <x v="9"/>
    <n v="619"/>
    <s v="Toyota"/>
    <x v="0"/>
    <x v="24"/>
    <x v="418"/>
    <x v="2"/>
    <x v="72"/>
    <s v="2022"/>
    <x v="5"/>
    <n v="114"/>
    <x v="3"/>
    <x v="0"/>
    <x v="3"/>
    <x v="3"/>
  </r>
  <r>
    <n v="1160"/>
    <x v="7"/>
    <n v="550"/>
    <s v="Honda"/>
    <x v="0"/>
    <x v="13"/>
    <x v="574"/>
    <x v="2"/>
    <x v="24"/>
    <s v="2022"/>
    <x v="2"/>
    <n v="102"/>
    <x v="0"/>
    <x v="0"/>
    <x v="0"/>
    <x v="0"/>
  </r>
  <r>
    <n v="1161"/>
    <x v="8"/>
    <n v="619"/>
    <s v="Toyota"/>
    <x v="0"/>
    <x v="13"/>
    <x v="430"/>
    <x v="2"/>
    <x v="57"/>
    <s v="2021"/>
    <x v="0"/>
    <n v="114"/>
    <x v="3"/>
    <x v="0"/>
    <x v="3"/>
    <x v="3"/>
  </r>
  <r>
    <n v="1162"/>
    <x v="8"/>
    <n v="580"/>
    <s v="Mitsubishi"/>
    <x v="0"/>
    <x v="9"/>
    <x v="411"/>
    <x v="3"/>
    <x v="111"/>
    <s v="2022"/>
    <x v="5"/>
    <n v="106"/>
    <x v="2"/>
    <x v="0"/>
    <x v="2"/>
    <x v="2"/>
  </r>
  <r>
    <n v="1163"/>
    <x v="7"/>
    <n v="633"/>
    <s v="Volkswagen"/>
    <x v="0"/>
    <x v="13"/>
    <x v="553"/>
    <x v="1"/>
    <x v="79"/>
    <s v="2022"/>
    <x v="5"/>
    <n v="104"/>
    <x v="8"/>
    <x v="0"/>
    <x v="8"/>
    <x v="8"/>
  </r>
  <r>
    <n v="1164"/>
    <x v="15"/>
    <n v="619"/>
    <s v="Toyota"/>
    <x v="0"/>
    <x v="16"/>
    <x v="582"/>
    <x v="3"/>
    <x v="141"/>
    <s v="2022"/>
    <x v="3"/>
    <n v="104"/>
    <x v="8"/>
    <x v="0"/>
    <x v="8"/>
    <x v="8"/>
  </r>
  <r>
    <n v="1165"/>
    <x v="14"/>
    <n v="540"/>
    <s v="Ford"/>
    <x v="0"/>
    <x v="13"/>
    <x v="406"/>
    <x v="7"/>
    <x v="104"/>
    <s v="2021"/>
    <x v="1"/>
    <n v="114"/>
    <x v="3"/>
    <x v="0"/>
    <x v="3"/>
    <x v="3"/>
  </r>
  <r>
    <n v="1166"/>
    <x v="14"/>
    <n v="576"/>
    <s v="Mazda"/>
    <x v="0"/>
    <x v="13"/>
    <x v="420"/>
    <x v="0"/>
    <x v="2"/>
    <s v="2022"/>
    <x v="2"/>
    <n v="102"/>
    <x v="0"/>
    <x v="0"/>
    <x v="0"/>
    <x v="0"/>
  </r>
  <r>
    <n v="1167"/>
    <x v="9"/>
    <n v="619"/>
    <s v="Toyota"/>
    <x v="0"/>
    <x v="32"/>
    <x v="547"/>
    <x v="2"/>
    <x v="157"/>
    <s v="2022"/>
    <x v="3"/>
    <n v="102"/>
    <x v="0"/>
    <x v="0"/>
    <x v="0"/>
    <x v="0"/>
  </r>
  <r>
    <n v="1168"/>
    <x v="9"/>
    <n v="550"/>
    <s v="Honda"/>
    <x v="0"/>
    <x v="14"/>
    <x v="556"/>
    <x v="2"/>
    <x v="141"/>
    <s v="2022"/>
    <x v="3"/>
    <n v="114"/>
    <x v="3"/>
    <x v="0"/>
    <x v="3"/>
    <x v="3"/>
  </r>
  <r>
    <n v="1169"/>
    <x v="9"/>
    <n v="587"/>
    <s v="Nissan"/>
    <x v="0"/>
    <x v="16"/>
    <x v="543"/>
    <x v="11"/>
    <x v="8"/>
    <s v="2022"/>
    <x v="2"/>
    <n v="115"/>
    <x v="5"/>
    <x v="0"/>
    <x v="5"/>
    <x v="5"/>
  </r>
  <r>
    <n v="1170"/>
    <x v="8"/>
    <n v="587"/>
    <s v="Nissan"/>
    <x v="0"/>
    <x v="24"/>
    <x v="415"/>
    <x v="3"/>
    <x v="174"/>
    <s v="2021"/>
    <x v="4"/>
    <n v="102"/>
    <x v="0"/>
    <x v="0"/>
    <x v="0"/>
    <x v="0"/>
  </r>
  <r>
    <n v="1171"/>
    <x v="9"/>
    <n v="507"/>
    <s v="Audi"/>
    <x v="0"/>
    <x v="5"/>
    <x v="583"/>
    <x v="7"/>
    <x v="169"/>
    <s v="2022"/>
    <x v="2"/>
    <n v="109"/>
    <x v="4"/>
    <x v="0"/>
    <x v="4"/>
    <x v="4"/>
  </r>
  <r>
    <n v="1172"/>
    <x v="9"/>
    <n v="619"/>
    <s v="Toyota"/>
    <x v="0"/>
    <x v="24"/>
    <x v="567"/>
    <x v="5"/>
    <x v="66"/>
    <s v="2022"/>
    <x v="3"/>
    <n v="108"/>
    <x v="6"/>
    <x v="0"/>
    <x v="6"/>
    <x v="6"/>
  </r>
  <r>
    <n v="1173"/>
    <x v="8"/>
    <n v="548"/>
    <s v="Holden"/>
    <x v="0"/>
    <x v="5"/>
    <x v="566"/>
    <x v="7"/>
    <x v="101"/>
    <s v="2022"/>
    <x v="3"/>
    <n v="109"/>
    <x v="4"/>
    <x v="0"/>
    <x v="4"/>
    <x v="4"/>
  </r>
  <r>
    <n v="1174"/>
    <x v="9"/>
    <n v="619"/>
    <s v="Toyota"/>
    <x v="0"/>
    <x v="14"/>
    <x v="418"/>
    <x v="11"/>
    <x v="37"/>
    <s v="2022"/>
    <x v="5"/>
    <n v="114"/>
    <x v="3"/>
    <x v="0"/>
    <x v="3"/>
    <x v="3"/>
  </r>
  <r>
    <n v="1175"/>
    <x v="9"/>
    <n v="587"/>
    <s v="Nissan"/>
    <x v="0"/>
    <x v="46"/>
    <x v="443"/>
    <x v="4"/>
    <x v="118"/>
    <s v="2022"/>
    <x v="2"/>
    <n v="102"/>
    <x v="0"/>
    <x v="0"/>
    <x v="0"/>
    <x v="0"/>
  </r>
  <r>
    <n v="1176"/>
    <x v="9"/>
    <n v="548"/>
    <s v="Holden"/>
    <x v="0"/>
    <x v="5"/>
    <x v="578"/>
    <x v="2"/>
    <x v="24"/>
    <s v="2022"/>
    <x v="2"/>
    <n v="114"/>
    <x v="3"/>
    <x v="0"/>
    <x v="3"/>
    <x v="3"/>
  </r>
  <r>
    <n v="1177"/>
    <x v="12"/>
    <n v="564"/>
    <s v="Kia"/>
    <x v="0"/>
    <x v="5"/>
    <x v="584"/>
    <x v="3"/>
    <x v="32"/>
    <s v="2022"/>
    <x v="2"/>
    <n v="102"/>
    <x v="0"/>
    <x v="0"/>
    <x v="0"/>
    <x v="0"/>
  </r>
  <r>
    <n v="1178"/>
    <x v="9"/>
    <n v="540"/>
    <s v="Ford"/>
    <x v="0"/>
    <x v="5"/>
    <x v="410"/>
    <x v="7"/>
    <x v="15"/>
    <s v="2021"/>
    <x v="4"/>
    <n v="102"/>
    <x v="0"/>
    <x v="0"/>
    <x v="0"/>
    <x v="0"/>
  </r>
  <r>
    <n v="1179"/>
    <x v="14"/>
    <n v="548"/>
    <s v="Holden"/>
    <x v="0"/>
    <x v="5"/>
    <x v="585"/>
    <x v="1"/>
    <x v="85"/>
    <s v="2022"/>
    <x v="5"/>
    <n v="101"/>
    <x v="7"/>
    <x v="0"/>
    <x v="7"/>
    <x v="7"/>
  </r>
  <r>
    <n v="1180"/>
    <x v="9"/>
    <n v="619"/>
    <s v="Toyota"/>
    <x v="0"/>
    <x v="46"/>
    <x v="455"/>
    <x v="0"/>
    <x v="26"/>
    <s v="2021"/>
    <x v="0"/>
    <n v="114"/>
    <x v="3"/>
    <x v="0"/>
    <x v="3"/>
    <x v="3"/>
  </r>
  <r>
    <n v="1181"/>
    <x v="14"/>
    <n v="576"/>
    <s v="Mazda"/>
    <x v="0"/>
    <x v="5"/>
    <x v="420"/>
    <x v="0"/>
    <x v="79"/>
    <s v="2022"/>
    <x v="5"/>
    <n v="115"/>
    <x v="5"/>
    <x v="0"/>
    <x v="5"/>
    <x v="5"/>
  </r>
  <r>
    <n v="1182"/>
    <x v="9"/>
    <n v="619"/>
    <s v="Toyota"/>
    <x v="0"/>
    <x v="13"/>
    <x v="586"/>
    <x v="0"/>
    <x v="114"/>
    <s v="2022"/>
    <x v="2"/>
    <n v="102"/>
    <x v="0"/>
    <x v="0"/>
    <x v="0"/>
    <x v="0"/>
  </r>
  <r>
    <n v="1183"/>
    <x v="8"/>
    <n v="619"/>
    <s v="Toyota"/>
    <x v="0"/>
    <x v="24"/>
    <x v="587"/>
    <x v="0"/>
    <x v="143"/>
    <s v="2021"/>
    <x v="0"/>
    <n v="104"/>
    <x v="8"/>
    <x v="0"/>
    <x v="8"/>
    <x v="8"/>
  </r>
  <r>
    <n v="1184"/>
    <x v="8"/>
    <n v="580"/>
    <s v="Mitsubishi"/>
    <x v="0"/>
    <x v="13"/>
    <x v="411"/>
    <x v="0"/>
    <x v="78"/>
    <s v="2022"/>
    <x v="5"/>
    <n v="102"/>
    <x v="0"/>
    <x v="0"/>
    <x v="0"/>
    <x v="0"/>
  </r>
  <r>
    <n v="1185"/>
    <x v="12"/>
    <n v="619"/>
    <s v="Toyota"/>
    <x v="0"/>
    <x v="9"/>
    <x v="437"/>
    <x v="3"/>
    <x v="168"/>
    <s v="2021"/>
    <x v="0"/>
    <n v="102"/>
    <x v="0"/>
    <x v="0"/>
    <x v="0"/>
    <x v="0"/>
  </r>
  <r>
    <n v="1186"/>
    <x v="19"/>
    <n v="580"/>
    <s v="Mitsubishi"/>
    <x v="0"/>
    <x v="17"/>
    <x v="588"/>
    <x v="3"/>
    <x v="9"/>
    <s v="2022"/>
    <x v="3"/>
    <n v="102"/>
    <x v="0"/>
    <x v="0"/>
    <x v="0"/>
    <x v="0"/>
  </r>
  <r>
    <n v="1187"/>
    <x v="14"/>
    <n v="540"/>
    <s v="Ford"/>
    <x v="0"/>
    <x v="15"/>
    <x v="406"/>
    <x v="2"/>
    <x v="181"/>
    <s v="2022"/>
    <x v="6"/>
    <n v="104"/>
    <x v="8"/>
    <x v="0"/>
    <x v="8"/>
    <x v="8"/>
  </r>
  <r>
    <n v="1188"/>
    <x v="14"/>
    <n v="540"/>
    <s v="Ford"/>
    <x v="0"/>
    <x v="5"/>
    <x v="406"/>
    <x v="3"/>
    <x v="178"/>
    <s v="2021"/>
    <x v="1"/>
    <n v="109"/>
    <x v="4"/>
    <x v="0"/>
    <x v="4"/>
    <x v="4"/>
  </r>
  <r>
    <n v="1189"/>
    <x v="9"/>
    <n v="610"/>
    <s v="Subaru"/>
    <x v="0"/>
    <x v="24"/>
    <x v="414"/>
    <x v="7"/>
    <x v="32"/>
    <s v="2022"/>
    <x v="2"/>
    <n v="101"/>
    <x v="7"/>
    <x v="0"/>
    <x v="7"/>
    <x v="7"/>
  </r>
  <r>
    <n v="1190"/>
    <x v="12"/>
    <n v="540"/>
    <s v="Ford"/>
    <x v="0"/>
    <x v="5"/>
    <x v="589"/>
    <x v="3"/>
    <x v="30"/>
    <s v="2022"/>
    <x v="3"/>
    <n v="109"/>
    <x v="4"/>
    <x v="0"/>
    <x v="4"/>
    <x v="4"/>
  </r>
  <r>
    <n v="1191"/>
    <x v="8"/>
    <n v="540"/>
    <s v="Ford"/>
    <x v="0"/>
    <x v="5"/>
    <x v="423"/>
    <x v="0"/>
    <x v="52"/>
    <s v="2022"/>
    <x v="5"/>
    <n v="102"/>
    <x v="0"/>
    <x v="0"/>
    <x v="0"/>
    <x v="0"/>
  </r>
  <r>
    <n v="1192"/>
    <x v="16"/>
    <n v="580"/>
    <s v="Mitsubishi"/>
    <x v="0"/>
    <x v="24"/>
    <x v="590"/>
    <x v="0"/>
    <x v="151"/>
    <s v="2022"/>
    <x v="5"/>
    <n v="102"/>
    <x v="0"/>
    <x v="0"/>
    <x v="0"/>
    <x v="0"/>
  </r>
  <r>
    <n v="1193"/>
    <x v="14"/>
    <n v="540"/>
    <s v="Ford"/>
    <x v="0"/>
    <x v="5"/>
    <x v="406"/>
    <x v="3"/>
    <x v="7"/>
    <s v="2022"/>
    <x v="2"/>
    <n v="102"/>
    <x v="0"/>
    <x v="0"/>
    <x v="0"/>
    <x v="0"/>
  </r>
  <r>
    <n v="1194"/>
    <x v="14"/>
    <n v="576"/>
    <s v="Mazda"/>
    <x v="0"/>
    <x v="5"/>
    <x v="420"/>
    <x v="5"/>
    <x v="89"/>
    <s v="2022"/>
    <x v="6"/>
    <n v="114"/>
    <x v="3"/>
    <x v="0"/>
    <x v="3"/>
    <x v="3"/>
  </r>
  <r>
    <n v="1195"/>
    <x v="9"/>
    <n v="587"/>
    <s v="Nissan"/>
    <x v="0"/>
    <x v="16"/>
    <x v="543"/>
    <x v="5"/>
    <x v="52"/>
    <s v="2022"/>
    <x v="5"/>
    <n v="104"/>
    <x v="8"/>
    <x v="0"/>
    <x v="8"/>
    <x v="8"/>
  </r>
  <r>
    <n v="1196"/>
    <x v="8"/>
    <n v="540"/>
    <s v="Ford"/>
    <x v="0"/>
    <x v="5"/>
    <x v="410"/>
    <x v="0"/>
    <x v="48"/>
    <s v="2022"/>
    <x v="2"/>
    <n v="101"/>
    <x v="7"/>
    <x v="0"/>
    <x v="7"/>
    <x v="7"/>
  </r>
  <r>
    <n v="1197"/>
    <x v="8"/>
    <n v="587"/>
    <s v="Nissan"/>
    <x v="0"/>
    <x v="12"/>
    <x v="562"/>
    <x v="3"/>
    <x v="75"/>
    <s v="2021"/>
    <x v="1"/>
    <n v="102"/>
    <x v="0"/>
    <x v="0"/>
    <x v="0"/>
    <x v="0"/>
  </r>
  <r>
    <n v="1198"/>
    <x v="14"/>
    <n v="576"/>
    <s v="Mazda"/>
    <x v="0"/>
    <x v="5"/>
    <x v="420"/>
    <x v="3"/>
    <x v="18"/>
    <s v="2021"/>
    <x v="0"/>
    <n v="109"/>
    <x v="4"/>
    <x v="0"/>
    <x v="4"/>
    <x v="4"/>
  </r>
  <r>
    <n v="1199"/>
    <x v="9"/>
    <n v="619"/>
    <s v="Toyota"/>
    <x v="0"/>
    <x v="24"/>
    <x v="567"/>
    <x v="1"/>
    <x v="85"/>
    <s v="2022"/>
    <x v="5"/>
    <n v="102"/>
    <x v="0"/>
    <x v="0"/>
    <x v="0"/>
    <x v="0"/>
  </r>
  <r>
    <n v="1200"/>
    <x v="8"/>
    <n v="587"/>
    <s v="Nissan"/>
    <x v="0"/>
    <x v="24"/>
    <x v="431"/>
    <x v="5"/>
    <x v="137"/>
    <s v="2021"/>
    <x v="0"/>
    <n v="105"/>
    <x v="1"/>
    <x v="0"/>
    <x v="1"/>
    <x v="1"/>
  </r>
  <r>
    <n v="1201"/>
    <x v="8"/>
    <n v="587"/>
    <s v="Nissan"/>
    <x v="0"/>
    <x v="14"/>
    <x v="433"/>
    <x v="12"/>
    <x v="60"/>
    <s v="2021"/>
    <x v="4"/>
    <n v="108"/>
    <x v="6"/>
    <x v="0"/>
    <x v="6"/>
    <x v="6"/>
  </r>
  <r>
    <n v="1202"/>
    <x v="14"/>
    <n v="540"/>
    <s v="Ford"/>
    <x v="0"/>
    <x v="5"/>
    <x v="406"/>
    <x v="2"/>
    <x v="73"/>
    <s v="2022"/>
    <x v="3"/>
    <n v="109"/>
    <x v="4"/>
    <x v="0"/>
    <x v="4"/>
    <x v="4"/>
  </r>
  <r>
    <n v="1203"/>
    <x v="14"/>
    <n v="576"/>
    <s v="Mazda"/>
    <x v="0"/>
    <x v="5"/>
    <x v="420"/>
    <x v="3"/>
    <x v="25"/>
    <s v="2022"/>
    <x v="2"/>
    <n v="103"/>
    <x v="9"/>
    <x v="0"/>
    <x v="9"/>
    <x v="9"/>
  </r>
  <r>
    <n v="1204"/>
    <x v="7"/>
    <n v="576"/>
    <s v="Mazda"/>
    <x v="0"/>
    <x v="52"/>
    <x v="591"/>
    <x v="7"/>
    <x v="18"/>
    <s v="2021"/>
    <x v="0"/>
    <n v="114"/>
    <x v="3"/>
    <x v="0"/>
    <x v="3"/>
    <x v="3"/>
  </r>
  <r>
    <n v="1205"/>
    <x v="9"/>
    <n v="556"/>
    <s v="Isuzu"/>
    <x v="0"/>
    <x v="32"/>
    <x v="592"/>
    <x v="2"/>
    <x v="142"/>
    <s v="2021"/>
    <x v="0"/>
    <n v="114"/>
    <x v="3"/>
    <x v="0"/>
    <x v="3"/>
    <x v="3"/>
  </r>
  <r>
    <n v="1206"/>
    <x v="9"/>
    <n v="556"/>
    <s v="Isuzu"/>
    <x v="0"/>
    <x v="9"/>
    <x v="593"/>
    <x v="3"/>
    <x v="23"/>
    <s v="2022"/>
    <x v="5"/>
    <n v="102"/>
    <x v="0"/>
    <x v="0"/>
    <x v="0"/>
    <x v="0"/>
  </r>
  <r>
    <n v="1207"/>
    <x v="8"/>
    <n v="619"/>
    <s v="Toyota"/>
    <x v="0"/>
    <x v="3"/>
    <x v="558"/>
    <x v="3"/>
    <x v="22"/>
    <s v="2021"/>
    <x v="4"/>
    <n v="102"/>
    <x v="0"/>
    <x v="0"/>
    <x v="0"/>
    <x v="0"/>
  </r>
  <r>
    <n v="1208"/>
    <x v="4"/>
    <n v="617"/>
    <s v="TNT Motor"/>
    <x v="0"/>
    <x v="4"/>
    <x v="346"/>
    <x v="1"/>
    <x v="58"/>
    <s v="2022"/>
    <x v="5"/>
    <n v="109"/>
    <x v="4"/>
    <x v="0"/>
    <x v="4"/>
    <x v="4"/>
  </r>
  <r>
    <n v="1209"/>
    <x v="3"/>
    <n v="625"/>
    <s v="Triumph"/>
    <x v="0"/>
    <x v="18"/>
    <x v="344"/>
    <x v="7"/>
    <x v="117"/>
    <s v="2021"/>
    <x v="4"/>
    <n v="109"/>
    <x v="4"/>
    <x v="0"/>
    <x v="4"/>
    <x v="4"/>
  </r>
  <r>
    <n v="1210"/>
    <x v="13"/>
    <n v="611"/>
    <s v="Suzuki"/>
    <x v="0"/>
    <x v="12"/>
    <x v="594"/>
    <x v="5"/>
    <x v="88"/>
    <s v="2021"/>
    <x v="0"/>
    <n v="114"/>
    <x v="3"/>
    <x v="0"/>
    <x v="3"/>
    <x v="3"/>
  </r>
  <r>
    <n v="1211"/>
    <x v="3"/>
    <n v="565"/>
    <s v="KTM"/>
    <x v="0"/>
    <x v="4"/>
    <x v="463"/>
    <x v="3"/>
    <x v="21"/>
    <s v="2022"/>
    <x v="3"/>
    <n v="102"/>
    <x v="0"/>
    <x v="0"/>
    <x v="0"/>
    <x v="0"/>
  </r>
  <r>
    <n v="1212"/>
    <x v="3"/>
    <n v="629"/>
    <s v="Vespa"/>
    <x v="0"/>
    <x v="0"/>
    <x v="595"/>
    <x v="8"/>
    <x v="137"/>
    <s v="2021"/>
    <x v="0"/>
    <n v="102"/>
    <x v="0"/>
    <x v="0"/>
    <x v="0"/>
    <x v="0"/>
  </r>
  <r>
    <n v="1213"/>
    <x v="4"/>
    <n v="502"/>
    <s v="ADLY"/>
    <x v="0"/>
    <x v="4"/>
    <x v="596"/>
    <x v="1"/>
    <x v="135"/>
    <s v="2021"/>
    <x v="0"/>
    <n v="102"/>
    <x v="0"/>
    <x v="0"/>
    <x v="0"/>
    <x v="0"/>
  </r>
  <r>
    <n v="1214"/>
    <x v="3"/>
    <n v="554"/>
    <s v="Hyosung"/>
    <x v="0"/>
    <x v="18"/>
    <x v="508"/>
    <x v="1"/>
    <x v="150"/>
    <s v="2022"/>
    <x v="5"/>
    <n v="109"/>
    <x v="4"/>
    <x v="0"/>
    <x v="4"/>
    <x v="4"/>
  </r>
  <r>
    <n v="1215"/>
    <x v="3"/>
    <n v="565"/>
    <s v="KTM"/>
    <x v="0"/>
    <x v="1"/>
    <x v="463"/>
    <x v="9"/>
    <x v="149"/>
    <s v="2021"/>
    <x v="1"/>
    <n v="109"/>
    <x v="4"/>
    <x v="0"/>
    <x v="4"/>
    <x v="4"/>
  </r>
  <r>
    <n v="1216"/>
    <x v="3"/>
    <n v="550"/>
    <s v="Honda"/>
    <x v="0"/>
    <x v="45"/>
    <x v="387"/>
    <x v="3"/>
    <x v="0"/>
    <s v="2021"/>
    <x v="0"/>
    <n v="102"/>
    <x v="0"/>
    <x v="0"/>
    <x v="0"/>
    <x v="0"/>
  </r>
  <r>
    <n v="1217"/>
    <x v="3"/>
    <n v="545"/>
    <s v="Harley Davidson"/>
    <x v="0"/>
    <x v="7"/>
    <x v="597"/>
    <x v="1"/>
    <x v="150"/>
    <s v="2022"/>
    <x v="5"/>
    <n v="102"/>
    <x v="0"/>
    <x v="0"/>
    <x v="0"/>
    <x v="0"/>
  </r>
  <r>
    <n v="1218"/>
    <x v="4"/>
    <n v="617"/>
    <s v="TNT Motor"/>
    <x v="0"/>
    <x v="0"/>
    <x v="346"/>
    <x v="1"/>
    <x v="141"/>
    <s v="2022"/>
    <x v="3"/>
    <n v="102"/>
    <x v="0"/>
    <x v="0"/>
    <x v="0"/>
    <x v="0"/>
  </r>
  <r>
    <n v="1219"/>
    <x v="4"/>
    <n v="541"/>
    <s v="Forza"/>
    <x v="0"/>
    <x v="0"/>
    <x v="331"/>
    <x v="1"/>
    <x v="68"/>
    <s v="2022"/>
    <x v="5"/>
    <n v="102"/>
    <x v="0"/>
    <x v="0"/>
    <x v="0"/>
    <x v="0"/>
  </r>
  <r>
    <n v="1220"/>
    <x v="4"/>
    <n v="617"/>
    <s v="TNT Motor"/>
    <x v="0"/>
    <x v="0"/>
    <x v="346"/>
    <x v="7"/>
    <x v="38"/>
    <s v="2022"/>
    <x v="3"/>
    <n v="102"/>
    <x v="0"/>
    <x v="0"/>
    <x v="0"/>
    <x v="0"/>
  </r>
  <r>
    <n v="1221"/>
    <x v="4"/>
    <n v="550"/>
    <s v="Honda"/>
    <x v="0"/>
    <x v="45"/>
    <x v="295"/>
    <x v="7"/>
    <x v="101"/>
    <s v="2022"/>
    <x v="3"/>
    <n v="114"/>
    <x v="3"/>
    <x v="0"/>
    <x v="3"/>
    <x v="3"/>
  </r>
  <r>
    <n v="1222"/>
    <x v="3"/>
    <n v="611"/>
    <s v="Suzuki"/>
    <x v="0"/>
    <x v="26"/>
    <x v="498"/>
    <x v="0"/>
    <x v="74"/>
    <s v="2022"/>
    <x v="2"/>
    <n v="102"/>
    <x v="0"/>
    <x v="0"/>
    <x v="0"/>
    <x v="0"/>
  </r>
  <r>
    <n v="1223"/>
    <x v="4"/>
    <n v="538"/>
    <s v="Factory Built"/>
    <x v="0"/>
    <x v="26"/>
    <x v="598"/>
    <x v="7"/>
    <x v="69"/>
    <s v="2022"/>
    <x v="5"/>
    <n v="114"/>
    <x v="3"/>
    <x v="0"/>
    <x v="3"/>
    <x v="3"/>
  </r>
  <r>
    <n v="1224"/>
    <x v="4"/>
    <n v="594"/>
    <s v="Piaggio"/>
    <x v="0"/>
    <x v="11"/>
    <x v="357"/>
    <x v="1"/>
    <x v="157"/>
    <s v="2022"/>
    <x v="3"/>
    <n v="102"/>
    <x v="0"/>
    <x v="0"/>
    <x v="0"/>
    <x v="0"/>
  </r>
  <r>
    <n v="1225"/>
    <x v="3"/>
    <n v="561"/>
    <s v="Kawasaki"/>
    <x v="0"/>
    <x v="4"/>
    <x v="89"/>
    <x v="1"/>
    <x v="150"/>
    <s v="2022"/>
    <x v="5"/>
    <n v="102"/>
    <x v="0"/>
    <x v="0"/>
    <x v="0"/>
    <x v="0"/>
  </r>
  <r>
    <n v="1226"/>
    <x v="3"/>
    <n v="611"/>
    <s v="Suzuki"/>
    <x v="0"/>
    <x v="4"/>
    <x v="599"/>
    <x v="1"/>
    <x v="59"/>
    <s v="2022"/>
    <x v="6"/>
    <n v="102"/>
    <x v="0"/>
    <x v="0"/>
    <x v="0"/>
    <x v="0"/>
  </r>
  <r>
    <n v="1227"/>
    <x v="4"/>
    <n v="583"/>
    <s v="Moden"/>
    <x v="0"/>
    <x v="4"/>
    <x v="600"/>
    <x v="3"/>
    <x v="85"/>
    <s v="2022"/>
    <x v="5"/>
    <n v="103"/>
    <x v="9"/>
    <x v="0"/>
    <x v="9"/>
    <x v="9"/>
  </r>
  <r>
    <n v="1228"/>
    <x v="3"/>
    <n v="629"/>
    <s v="Vespa"/>
    <x v="0"/>
    <x v="29"/>
    <x v="601"/>
    <x v="8"/>
    <x v="32"/>
    <s v="2022"/>
    <x v="2"/>
    <n v="102"/>
    <x v="0"/>
    <x v="0"/>
    <x v="0"/>
    <x v="0"/>
  </r>
  <r>
    <n v="1229"/>
    <x v="4"/>
    <n v="567"/>
    <s v="Lambretta"/>
    <x v="0"/>
    <x v="4"/>
    <x v="602"/>
    <x v="1"/>
    <x v="101"/>
    <s v="2022"/>
    <x v="3"/>
    <n v="109"/>
    <x v="4"/>
    <x v="0"/>
    <x v="4"/>
    <x v="4"/>
  </r>
  <r>
    <n v="1230"/>
    <x v="3"/>
    <n v="565"/>
    <s v="KTM"/>
    <x v="0"/>
    <x v="0"/>
    <x v="463"/>
    <x v="3"/>
    <x v="38"/>
    <s v="2022"/>
    <x v="3"/>
    <n v="109"/>
    <x v="4"/>
    <x v="0"/>
    <x v="4"/>
    <x v="4"/>
  </r>
  <r>
    <n v="1231"/>
    <x v="3"/>
    <n v="636"/>
    <s v="Yamaha"/>
    <x v="0"/>
    <x v="0"/>
    <x v="603"/>
    <x v="1"/>
    <x v="76"/>
    <s v="2022"/>
    <x v="3"/>
    <n v="102"/>
    <x v="0"/>
    <x v="0"/>
    <x v="0"/>
    <x v="0"/>
  </r>
  <r>
    <n v="1232"/>
    <x v="3"/>
    <n v="565"/>
    <s v="KTM"/>
    <x v="0"/>
    <x v="0"/>
    <x v="463"/>
    <x v="3"/>
    <x v="71"/>
    <s v="2022"/>
    <x v="3"/>
    <n v="102"/>
    <x v="0"/>
    <x v="0"/>
    <x v="0"/>
    <x v="0"/>
  </r>
  <r>
    <n v="1233"/>
    <x v="4"/>
    <n v="538"/>
    <s v="Factory Built"/>
    <x v="0"/>
    <x v="0"/>
    <x v="604"/>
    <x v="2"/>
    <x v="166"/>
    <s v="2021"/>
    <x v="1"/>
    <n v="102"/>
    <x v="0"/>
    <x v="0"/>
    <x v="0"/>
    <x v="0"/>
  </r>
  <r>
    <n v="1234"/>
    <x v="3"/>
    <n v="550"/>
    <s v="Honda"/>
    <x v="0"/>
    <x v="0"/>
    <x v="72"/>
    <x v="4"/>
    <x v="45"/>
    <s v="2022"/>
    <x v="5"/>
    <n v="106"/>
    <x v="2"/>
    <x v="0"/>
    <x v="2"/>
    <x v="2"/>
  </r>
  <r>
    <n v="1235"/>
    <x v="3"/>
    <n v="611"/>
    <s v="Suzuki"/>
    <x v="0"/>
    <x v="0"/>
    <x v="599"/>
    <x v="1"/>
    <x v="102"/>
    <s v="2022"/>
    <x v="5"/>
    <n v="102"/>
    <x v="0"/>
    <x v="0"/>
    <x v="0"/>
    <x v="0"/>
  </r>
  <r>
    <n v="1236"/>
    <x v="0"/>
    <n v="623"/>
    <s v="Trailer"/>
    <x v="0"/>
    <x v="5"/>
    <x v="10"/>
    <x v="5"/>
    <x v="56"/>
    <s v="2022"/>
    <x v="3"/>
    <n v="109"/>
    <x v="4"/>
    <x v="0"/>
    <x v="4"/>
    <x v="4"/>
  </r>
  <r>
    <n v="1237"/>
    <x v="4"/>
    <n v="629"/>
    <s v="Vespa"/>
    <x v="0"/>
    <x v="1"/>
    <x v="601"/>
    <x v="3"/>
    <x v="48"/>
    <s v="2022"/>
    <x v="2"/>
    <n v="101"/>
    <x v="7"/>
    <x v="0"/>
    <x v="7"/>
    <x v="7"/>
  </r>
  <r>
    <n v="1238"/>
    <x v="3"/>
    <n v="636"/>
    <s v="Yamaha"/>
    <x v="0"/>
    <x v="0"/>
    <x v="605"/>
    <x v="7"/>
    <x v="151"/>
    <s v="2022"/>
    <x v="5"/>
    <n v="109"/>
    <x v="4"/>
    <x v="0"/>
    <x v="4"/>
    <x v="4"/>
  </r>
  <r>
    <n v="1239"/>
    <x v="4"/>
    <n v="502"/>
    <s v="ADLY"/>
    <x v="0"/>
    <x v="4"/>
    <x v="478"/>
    <x v="1"/>
    <x v="74"/>
    <s v="2022"/>
    <x v="2"/>
    <n v="102"/>
    <x v="0"/>
    <x v="0"/>
    <x v="0"/>
    <x v="0"/>
  </r>
  <r>
    <n v="1240"/>
    <x v="4"/>
    <n v="629"/>
    <s v="Vespa"/>
    <x v="0"/>
    <x v="29"/>
    <x v="601"/>
    <x v="1"/>
    <x v="62"/>
    <s v="2022"/>
    <x v="3"/>
    <n v="102"/>
    <x v="0"/>
    <x v="0"/>
    <x v="0"/>
    <x v="0"/>
  </r>
  <r>
    <n v="1241"/>
    <x v="3"/>
    <n v="636"/>
    <s v="Yamaha"/>
    <x v="0"/>
    <x v="4"/>
    <x v="606"/>
    <x v="10"/>
    <x v="171"/>
    <s v="2022"/>
    <x v="2"/>
    <n v="101"/>
    <x v="7"/>
    <x v="0"/>
    <x v="7"/>
    <x v="7"/>
  </r>
  <r>
    <n v="1242"/>
    <x v="4"/>
    <n v="613"/>
    <s v="SYM"/>
    <x v="0"/>
    <x v="0"/>
    <x v="607"/>
    <x v="7"/>
    <x v="160"/>
    <s v="2022"/>
    <x v="3"/>
    <n v="114"/>
    <x v="3"/>
    <x v="0"/>
    <x v="3"/>
    <x v="3"/>
  </r>
  <r>
    <n v="1243"/>
    <x v="3"/>
    <n v="611"/>
    <s v="Suzuki"/>
    <x v="0"/>
    <x v="0"/>
    <x v="599"/>
    <x v="1"/>
    <x v="93"/>
    <s v="2021"/>
    <x v="1"/>
    <n v="109"/>
    <x v="4"/>
    <x v="0"/>
    <x v="4"/>
    <x v="4"/>
  </r>
  <r>
    <n v="1244"/>
    <x v="4"/>
    <n v="541"/>
    <s v="Forza"/>
    <x v="0"/>
    <x v="0"/>
    <x v="331"/>
    <x v="1"/>
    <x v="58"/>
    <s v="2022"/>
    <x v="5"/>
    <n v="114"/>
    <x v="3"/>
    <x v="0"/>
    <x v="3"/>
    <x v="3"/>
  </r>
  <r>
    <n v="1245"/>
    <x v="4"/>
    <n v="538"/>
    <s v="Factory Built"/>
    <x v="0"/>
    <x v="11"/>
    <x v="520"/>
    <x v="3"/>
    <x v="176"/>
    <s v="2022"/>
    <x v="5"/>
    <n v="114"/>
    <x v="3"/>
    <x v="0"/>
    <x v="3"/>
    <x v="3"/>
  </r>
  <r>
    <n v="1246"/>
    <x v="4"/>
    <n v="538"/>
    <s v="Factory Built"/>
    <x v="0"/>
    <x v="0"/>
    <x v="533"/>
    <x v="3"/>
    <x v="72"/>
    <s v="2022"/>
    <x v="5"/>
    <n v="102"/>
    <x v="0"/>
    <x v="0"/>
    <x v="0"/>
    <x v="0"/>
  </r>
  <r>
    <n v="1247"/>
    <x v="3"/>
    <n v="636"/>
    <s v="Yamaha"/>
    <x v="0"/>
    <x v="36"/>
    <x v="608"/>
    <x v="2"/>
    <x v="63"/>
    <s v="2022"/>
    <x v="6"/>
    <n v="106"/>
    <x v="2"/>
    <x v="0"/>
    <x v="2"/>
    <x v="2"/>
  </r>
  <r>
    <n v="1248"/>
    <x v="3"/>
    <n v="545"/>
    <s v="Harley Davidson"/>
    <x v="0"/>
    <x v="45"/>
    <x v="511"/>
    <x v="7"/>
    <x v="68"/>
    <s v="2022"/>
    <x v="5"/>
    <n v="102"/>
    <x v="0"/>
    <x v="0"/>
    <x v="0"/>
    <x v="0"/>
  </r>
  <r>
    <n v="1249"/>
    <x v="4"/>
    <n v="617"/>
    <s v="TNT Motor"/>
    <x v="0"/>
    <x v="4"/>
    <x v="398"/>
    <x v="1"/>
    <x v="138"/>
    <s v="2022"/>
    <x v="5"/>
    <n v="102"/>
    <x v="0"/>
    <x v="0"/>
    <x v="0"/>
    <x v="0"/>
  </r>
  <r>
    <n v="1250"/>
    <x v="4"/>
    <n v="541"/>
    <s v="Forza"/>
    <x v="0"/>
    <x v="4"/>
    <x v="331"/>
    <x v="1"/>
    <x v="10"/>
    <s v="2021"/>
    <x v="4"/>
    <n v="102"/>
    <x v="0"/>
    <x v="0"/>
    <x v="0"/>
    <x v="0"/>
  </r>
  <r>
    <n v="1251"/>
    <x v="4"/>
    <n v="617"/>
    <s v="TNT Motor"/>
    <x v="0"/>
    <x v="4"/>
    <x v="398"/>
    <x v="1"/>
    <x v="85"/>
    <s v="2022"/>
    <x v="5"/>
    <n v="114"/>
    <x v="3"/>
    <x v="0"/>
    <x v="3"/>
    <x v="3"/>
  </r>
  <r>
    <n v="1252"/>
    <x v="3"/>
    <n v="565"/>
    <s v="KTM"/>
    <x v="0"/>
    <x v="4"/>
    <x v="463"/>
    <x v="3"/>
    <x v="177"/>
    <s v="2022"/>
    <x v="3"/>
    <n v="102"/>
    <x v="0"/>
    <x v="0"/>
    <x v="0"/>
    <x v="0"/>
  </r>
  <r>
    <n v="1253"/>
    <x v="3"/>
    <n v="636"/>
    <s v="Yamaha"/>
    <x v="0"/>
    <x v="4"/>
    <x v="609"/>
    <x v="2"/>
    <x v="47"/>
    <s v="2022"/>
    <x v="5"/>
    <n v="102"/>
    <x v="0"/>
    <x v="0"/>
    <x v="0"/>
    <x v="0"/>
  </r>
  <r>
    <n v="1254"/>
    <x v="4"/>
    <n v="617"/>
    <s v="TNT Motor"/>
    <x v="0"/>
    <x v="4"/>
    <x v="346"/>
    <x v="2"/>
    <x v="21"/>
    <s v="2022"/>
    <x v="3"/>
    <n v="115"/>
    <x v="5"/>
    <x v="0"/>
    <x v="5"/>
    <x v="5"/>
  </r>
  <r>
    <n v="1255"/>
    <x v="3"/>
    <n v="561"/>
    <s v="Kawasaki"/>
    <x v="0"/>
    <x v="56"/>
    <x v="610"/>
    <x v="1"/>
    <x v="59"/>
    <s v="2022"/>
    <x v="6"/>
    <n v="103"/>
    <x v="9"/>
    <x v="0"/>
    <x v="9"/>
    <x v="9"/>
  </r>
  <r>
    <n v="1256"/>
    <x v="4"/>
    <n v="611"/>
    <s v="Suzuki"/>
    <x v="0"/>
    <x v="4"/>
    <x v="236"/>
    <x v="8"/>
    <x v="130"/>
    <s v="2021"/>
    <x v="0"/>
    <n v="102"/>
    <x v="0"/>
    <x v="0"/>
    <x v="0"/>
    <x v="0"/>
  </r>
  <r>
    <n v="1257"/>
    <x v="3"/>
    <n v="565"/>
    <s v="KTM"/>
    <x v="0"/>
    <x v="18"/>
    <x v="95"/>
    <x v="9"/>
    <x v="118"/>
    <s v="2022"/>
    <x v="2"/>
    <n v="114"/>
    <x v="3"/>
    <x v="0"/>
    <x v="3"/>
    <x v="3"/>
  </r>
  <r>
    <n v="1258"/>
    <x v="4"/>
    <n v="585"/>
    <s v="Moped"/>
    <x v="0"/>
    <x v="0"/>
    <x v="611"/>
    <x v="6"/>
    <x v="93"/>
    <s v="2021"/>
    <x v="1"/>
    <n v="102"/>
    <x v="0"/>
    <x v="0"/>
    <x v="0"/>
    <x v="0"/>
  </r>
  <r>
    <n v="1259"/>
    <x v="4"/>
    <n v="538"/>
    <s v="Factory Built"/>
    <x v="0"/>
    <x v="0"/>
    <x v="604"/>
    <x v="7"/>
    <x v="21"/>
    <s v="2022"/>
    <x v="3"/>
    <n v="114"/>
    <x v="3"/>
    <x v="0"/>
    <x v="3"/>
    <x v="3"/>
  </r>
  <r>
    <n v="1260"/>
    <x v="4"/>
    <n v="550"/>
    <s v="Honda"/>
    <x v="0"/>
    <x v="6"/>
    <x v="388"/>
    <x v="3"/>
    <x v="88"/>
    <s v="2021"/>
    <x v="0"/>
    <n v="102"/>
    <x v="0"/>
    <x v="0"/>
    <x v="0"/>
    <x v="0"/>
  </r>
  <r>
    <n v="1261"/>
    <x v="4"/>
    <n v="585"/>
    <s v="Moped"/>
    <x v="0"/>
    <x v="35"/>
    <x v="462"/>
    <x v="1"/>
    <x v="150"/>
    <s v="2022"/>
    <x v="5"/>
    <n v="102"/>
    <x v="0"/>
    <x v="0"/>
    <x v="0"/>
    <x v="0"/>
  </r>
  <r>
    <n v="1262"/>
    <x v="3"/>
    <n v="625"/>
    <s v="Triumph"/>
    <x v="0"/>
    <x v="21"/>
    <x v="612"/>
    <x v="7"/>
    <x v="47"/>
    <s v="2022"/>
    <x v="5"/>
    <n v="114"/>
    <x v="3"/>
    <x v="0"/>
    <x v="3"/>
    <x v="3"/>
  </r>
  <r>
    <n v="1263"/>
    <x v="3"/>
    <n v="625"/>
    <s v="Triumph"/>
    <x v="0"/>
    <x v="21"/>
    <x v="612"/>
    <x v="7"/>
    <x v="47"/>
    <s v="2022"/>
    <x v="5"/>
    <n v="114"/>
    <x v="3"/>
    <x v="0"/>
    <x v="3"/>
    <x v="3"/>
  </r>
  <r>
    <n v="1264"/>
    <x v="3"/>
    <n v="611"/>
    <s v="Suzuki"/>
    <x v="0"/>
    <x v="0"/>
    <x v="599"/>
    <x v="1"/>
    <x v="33"/>
    <s v="2022"/>
    <x v="2"/>
    <n v="102"/>
    <x v="0"/>
    <x v="0"/>
    <x v="0"/>
    <x v="0"/>
  </r>
  <r>
    <n v="1265"/>
    <x v="4"/>
    <n v="617"/>
    <s v="TNT Motor"/>
    <x v="0"/>
    <x v="0"/>
    <x v="346"/>
    <x v="2"/>
    <x v="63"/>
    <s v="2022"/>
    <x v="6"/>
    <n v="114"/>
    <x v="3"/>
    <x v="0"/>
    <x v="3"/>
    <x v="3"/>
  </r>
  <r>
    <n v="1266"/>
    <x v="3"/>
    <n v="636"/>
    <s v="Yamaha"/>
    <x v="0"/>
    <x v="0"/>
    <x v="609"/>
    <x v="4"/>
    <x v="49"/>
    <s v="2022"/>
    <x v="5"/>
    <n v="108"/>
    <x v="6"/>
    <x v="0"/>
    <x v="6"/>
    <x v="6"/>
  </r>
  <r>
    <n v="1267"/>
    <x v="4"/>
    <n v="585"/>
    <s v="Moped"/>
    <x v="0"/>
    <x v="4"/>
    <x v="533"/>
    <x v="3"/>
    <x v="6"/>
    <s v="2021"/>
    <x v="0"/>
    <n v="102"/>
    <x v="0"/>
    <x v="0"/>
    <x v="0"/>
    <x v="0"/>
  </r>
  <r>
    <n v="1268"/>
    <x v="3"/>
    <n v="636"/>
    <s v="Yamaha"/>
    <x v="0"/>
    <x v="4"/>
    <x v="613"/>
    <x v="4"/>
    <x v="68"/>
    <s v="2022"/>
    <x v="5"/>
    <n v="102"/>
    <x v="0"/>
    <x v="0"/>
    <x v="0"/>
    <x v="0"/>
  </r>
  <r>
    <n v="1269"/>
    <x v="3"/>
    <n v="563"/>
    <s v="Keeway"/>
    <x v="0"/>
    <x v="4"/>
    <x v="614"/>
    <x v="3"/>
    <x v="142"/>
    <s v="2021"/>
    <x v="0"/>
    <n v="109"/>
    <x v="4"/>
    <x v="0"/>
    <x v="4"/>
    <x v="4"/>
  </r>
  <r>
    <n v="1270"/>
    <x v="4"/>
    <n v="550"/>
    <s v="Honda"/>
    <x v="0"/>
    <x v="4"/>
    <x v="615"/>
    <x v="1"/>
    <x v="99"/>
    <s v="2021"/>
    <x v="0"/>
    <n v="102"/>
    <x v="0"/>
    <x v="0"/>
    <x v="0"/>
    <x v="0"/>
  </r>
  <r>
    <n v="1271"/>
    <x v="3"/>
    <n v="550"/>
    <s v="Honda"/>
    <x v="0"/>
    <x v="8"/>
    <x v="270"/>
    <x v="2"/>
    <x v="171"/>
    <s v="2022"/>
    <x v="2"/>
    <n v="104"/>
    <x v="8"/>
    <x v="0"/>
    <x v="8"/>
    <x v="8"/>
  </r>
  <r>
    <n v="1272"/>
    <x v="3"/>
    <n v="611"/>
    <s v="Suzuki"/>
    <x v="0"/>
    <x v="0"/>
    <x v="481"/>
    <x v="3"/>
    <x v="180"/>
    <s v="2021"/>
    <x v="0"/>
    <n v="109"/>
    <x v="4"/>
    <x v="0"/>
    <x v="4"/>
    <x v="4"/>
  </r>
  <r>
    <n v="1273"/>
    <x v="3"/>
    <n v="512"/>
    <s v="BMW"/>
    <x v="1"/>
    <x v="0"/>
    <x v="467"/>
    <x v="3"/>
    <x v="132"/>
    <s v="2021"/>
    <x v="1"/>
    <n v="102"/>
    <x v="0"/>
    <x v="0"/>
    <x v="0"/>
    <x v="0"/>
  </r>
  <r>
    <n v="1274"/>
    <x v="3"/>
    <n v="636"/>
    <s v="Yamaha"/>
    <x v="0"/>
    <x v="0"/>
    <x v="616"/>
    <x v="4"/>
    <x v="149"/>
    <s v="2021"/>
    <x v="1"/>
    <n v="103"/>
    <x v="9"/>
    <x v="0"/>
    <x v="9"/>
    <x v="9"/>
  </r>
  <r>
    <n v="1275"/>
    <x v="4"/>
    <n v="627"/>
    <s v="Ubco"/>
    <x v="0"/>
    <x v="0"/>
    <x v="617"/>
    <x v="3"/>
    <x v="50"/>
    <s v="2022"/>
    <x v="5"/>
    <n v="109"/>
    <x v="4"/>
    <x v="0"/>
    <x v="4"/>
    <x v="4"/>
  </r>
  <r>
    <n v="1276"/>
    <x v="4"/>
    <n v="617"/>
    <s v="TNT Motor"/>
    <x v="0"/>
    <x v="0"/>
    <x v="346"/>
    <x v="1"/>
    <x v="142"/>
    <s v="2021"/>
    <x v="0"/>
    <n v="109"/>
    <x v="4"/>
    <x v="0"/>
    <x v="4"/>
    <x v="4"/>
  </r>
  <r>
    <n v="1277"/>
    <x v="3"/>
    <n v="611"/>
    <s v="Suzuki"/>
    <x v="0"/>
    <x v="1"/>
    <x v="618"/>
    <x v="9"/>
    <x v="176"/>
    <s v="2022"/>
    <x v="5"/>
    <n v="103"/>
    <x v="9"/>
    <x v="0"/>
    <x v="9"/>
    <x v="9"/>
  </r>
  <r>
    <n v="1278"/>
    <x v="3"/>
    <n v="611"/>
    <s v="Suzuki"/>
    <x v="0"/>
    <x v="26"/>
    <x v="619"/>
    <x v="1"/>
    <x v="139"/>
    <s v="2022"/>
    <x v="5"/>
    <n v="102"/>
    <x v="0"/>
    <x v="0"/>
    <x v="0"/>
    <x v="0"/>
  </r>
  <r>
    <n v="1279"/>
    <x v="3"/>
    <n v="636"/>
    <s v="Yamaha"/>
    <x v="0"/>
    <x v="35"/>
    <x v="620"/>
    <x v="7"/>
    <x v="48"/>
    <s v="2022"/>
    <x v="2"/>
    <n v="102"/>
    <x v="0"/>
    <x v="0"/>
    <x v="0"/>
    <x v="0"/>
  </r>
  <r>
    <n v="1280"/>
    <x v="0"/>
    <n v="514"/>
    <s v="Briford"/>
    <x v="0"/>
    <x v="5"/>
    <x v="621"/>
    <x v="0"/>
    <x v="111"/>
    <s v="2022"/>
    <x v="5"/>
    <n v="102"/>
    <x v="0"/>
    <x v="0"/>
    <x v="0"/>
    <x v="0"/>
  </r>
  <r>
    <n v="1281"/>
    <x v="4"/>
    <n v="617"/>
    <s v="TNT Motor"/>
    <x v="0"/>
    <x v="29"/>
    <x v="154"/>
    <x v="1"/>
    <x v="24"/>
    <s v="2022"/>
    <x v="2"/>
    <n v="109"/>
    <x v="4"/>
    <x v="0"/>
    <x v="4"/>
    <x v="4"/>
  </r>
  <r>
    <n v="1282"/>
    <x v="3"/>
    <n v="636"/>
    <s v="Yamaha"/>
    <x v="0"/>
    <x v="4"/>
    <x v="603"/>
    <x v="2"/>
    <x v="114"/>
    <s v="2022"/>
    <x v="2"/>
    <n v="102"/>
    <x v="0"/>
    <x v="0"/>
    <x v="0"/>
    <x v="0"/>
  </r>
  <r>
    <n v="1283"/>
    <x v="3"/>
    <n v="601"/>
    <s v="Royal Enfield"/>
    <x v="0"/>
    <x v="4"/>
    <x v="622"/>
    <x v="1"/>
    <x v="147"/>
    <s v="2022"/>
    <x v="2"/>
    <n v="102"/>
    <x v="0"/>
    <x v="0"/>
    <x v="0"/>
    <x v="0"/>
  </r>
  <r>
    <n v="1284"/>
    <x v="4"/>
    <n v="590"/>
    <s v="Over"/>
    <x v="0"/>
    <x v="4"/>
    <x v="623"/>
    <x v="3"/>
    <x v="178"/>
    <s v="2021"/>
    <x v="1"/>
    <n v="108"/>
    <x v="6"/>
    <x v="0"/>
    <x v="6"/>
    <x v="6"/>
  </r>
  <r>
    <n v="1285"/>
    <x v="3"/>
    <n v="545"/>
    <s v="Harley Davidson"/>
    <x v="0"/>
    <x v="4"/>
    <x v="504"/>
    <x v="1"/>
    <x v="165"/>
    <s v="2021"/>
    <x v="0"/>
    <n v="109"/>
    <x v="4"/>
    <x v="0"/>
    <x v="4"/>
    <x v="4"/>
  </r>
  <r>
    <n v="1286"/>
    <x v="3"/>
    <n v="611"/>
    <s v="Suzuki"/>
    <x v="0"/>
    <x v="12"/>
    <x v="624"/>
    <x v="3"/>
    <x v="84"/>
    <s v="2021"/>
    <x v="4"/>
    <n v="104"/>
    <x v="8"/>
    <x v="0"/>
    <x v="8"/>
    <x v="8"/>
  </r>
  <r>
    <n v="1287"/>
    <x v="10"/>
    <n v="547"/>
    <s v="Hitachi"/>
    <x v="0"/>
    <x v="0"/>
    <x v="625"/>
    <x v="9"/>
    <x v="134"/>
    <s v="2021"/>
    <x v="0"/>
    <n v="101"/>
    <x v="7"/>
    <x v="0"/>
    <x v="7"/>
    <x v="7"/>
  </r>
  <r>
    <n v="1288"/>
    <x v="3"/>
    <n v="565"/>
    <s v="KTM"/>
    <x v="0"/>
    <x v="0"/>
    <x v="626"/>
    <x v="9"/>
    <x v="7"/>
    <s v="2022"/>
    <x v="2"/>
    <n v="102"/>
    <x v="0"/>
    <x v="0"/>
    <x v="0"/>
    <x v="0"/>
  </r>
  <r>
    <n v="1289"/>
    <x v="3"/>
    <n v="536"/>
    <s v="Ducati"/>
    <x v="0"/>
    <x v="2"/>
    <x v="627"/>
    <x v="7"/>
    <x v="120"/>
    <s v="2021"/>
    <x v="1"/>
    <n v="101"/>
    <x v="7"/>
    <x v="0"/>
    <x v="7"/>
    <x v="7"/>
  </r>
  <r>
    <n v="1290"/>
    <x v="4"/>
    <n v="613"/>
    <s v="SYM"/>
    <x v="0"/>
    <x v="0"/>
    <x v="628"/>
    <x v="1"/>
    <x v="142"/>
    <s v="2021"/>
    <x v="0"/>
    <n v="114"/>
    <x v="3"/>
    <x v="0"/>
    <x v="3"/>
    <x v="3"/>
  </r>
  <r>
    <n v="1291"/>
    <x v="3"/>
    <n v="510"/>
    <s v="Benelli"/>
    <x v="0"/>
    <x v="0"/>
    <x v="629"/>
    <x v="5"/>
    <x v="95"/>
    <s v="2021"/>
    <x v="1"/>
    <n v="103"/>
    <x v="9"/>
    <x v="0"/>
    <x v="9"/>
    <x v="9"/>
  </r>
  <r>
    <n v="1292"/>
    <x v="4"/>
    <n v="617"/>
    <s v="TNT Motor"/>
    <x v="0"/>
    <x v="0"/>
    <x v="346"/>
    <x v="7"/>
    <x v="38"/>
    <s v="2022"/>
    <x v="3"/>
    <n v="114"/>
    <x v="3"/>
    <x v="0"/>
    <x v="3"/>
    <x v="3"/>
  </r>
  <r>
    <n v="1293"/>
    <x v="3"/>
    <n v="510"/>
    <s v="Benelli"/>
    <x v="0"/>
    <x v="0"/>
    <x v="630"/>
    <x v="7"/>
    <x v="122"/>
    <s v="2022"/>
    <x v="5"/>
    <n v="102"/>
    <x v="0"/>
    <x v="0"/>
    <x v="0"/>
    <x v="0"/>
  </r>
  <r>
    <n v="1294"/>
    <x v="3"/>
    <n v="561"/>
    <s v="Kawasaki"/>
    <x v="0"/>
    <x v="29"/>
    <x v="631"/>
    <x v="3"/>
    <x v="169"/>
    <s v="2022"/>
    <x v="2"/>
    <n v="102"/>
    <x v="0"/>
    <x v="0"/>
    <x v="0"/>
    <x v="0"/>
  </r>
  <r>
    <n v="1295"/>
    <x v="4"/>
    <n v="617"/>
    <s v="TNT Motor"/>
    <x v="0"/>
    <x v="4"/>
    <x v="398"/>
    <x v="1"/>
    <x v="133"/>
    <s v="2022"/>
    <x v="3"/>
    <n v="102"/>
    <x v="0"/>
    <x v="0"/>
    <x v="0"/>
    <x v="0"/>
  </r>
  <r>
    <n v="1296"/>
    <x v="4"/>
    <n v="617"/>
    <s v="TNT Motor"/>
    <x v="0"/>
    <x v="4"/>
    <x v="346"/>
    <x v="1"/>
    <x v="174"/>
    <s v="2021"/>
    <x v="4"/>
    <n v="109"/>
    <x v="4"/>
    <x v="0"/>
    <x v="4"/>
    <x v="4"/>
  </r>
  <r>
    <n v="1297"/>
    <x v="3"/>
    <n v="505"/>
    <s v="Aprilia"/>
    <x v="0"/>
    <x v="13"/>
    <x v="529"/>
    <x v="1"/>
    <x v="61"/>
    <s v="2022"/>
    <x v="5"/>
    <n v="109"/>
    <x v="4"/>
    <x v="0"/>
    <x v="4"/>
    <x v="4"/>
  </r>
  <r>
    <n v="1298"/>
    <x v="3"/>
    <n v="636"/>
    <s v="Yamaha"/>
    <x v="0"/>
    <x v="4"/>
    <x v="609"/>
    <x v="2"/>
    <x v="37"/>
    <s v="2022"/>
    <x v="5"/>
    <n v="102"/>
    <x v="0"/>
    <x v="0"/>
    <x v="0"/>
    <x v="0"/>
  </r>
  <r>
    <n v="1299"/>
    <x v="3"/>
    <n v="565"/>
    <s v="KTM"/>
    <x v="0"/>
    <x v="19"/>
    <x v="632"/>
    <x v="1"/>
    <x v="62"/>
    <s v="2022"/>
    <x v="3"/>
    <n v="109"/>
    <x v="4"/>
    <x v="0"/>
    <x v="4"/>
    <x v="4"/>
  </r>
  <r>
    <n v="1300"/>
    <x v="4"/>
    <n v="611"/>
    <s v="Suzuki"/>
    <x v="0"/>
    <x v="4"/>
    <x v="236"/>
    <x v="3"/>
    <x v="40"/>
    <s v="2021"/>
    <x v="0"/>
    <n v="104"/>
    <x v="8"/>
    <x v="0"/>
    <x v="8"/>
    <x v="8"/>
  </r>
  <r>
    <n v="1301"/>
    <x v="3"/>
    <n v="565"/>
    <s v="KTM"/>
    <x v="0"/>
    <x v="0"/>
    <x v="633"/>
    <x v="3"/>
    <x v="33"/>
    <s v="2022"/>
    <x v="2"/>
    <n v="102"/>
    <x v="0"/>
    <x v="0"/>
    <x v="0"/>
    <x v="0"/>
  </r>
  <r>
    <n v="1302"/>
    <x v="4"/>
    <n v="538"/>
    <s v="Factory Built"/>
    <x v="0"/>
    <x v="0"/>
    <x v="604"/>
    <x v="1"/>
    <x v="168"/>
    <s v="2021"/>
    <x v="0"/>
    <n v="111"/>
    <x v="10"/>
    <x v="0"/>
    <x v="10"/>
    <x v="10"/>
  </r>
  <r>
    <n v="1303"/>
    <x v="4"/>
    <n v="541"/>
    <s v="Forza"/>
    <x v="0"/>
    <x v="0"/>
    <x v="360"/>
    <x v="1"/>
    <x v="84"/>
    <s v="2021"/>
    <x v="4"/>
    <n v="102"/>
    <x v="0"/>
    <x v="0"/>
    <x v="0"/>
    <x v="0"/>
  </r>
  <r>
    <n v="1304"/>
    <x v="3"/>
    <n v="505"/>
    <s v="Aprilia"/>
    <x v="0"/>
    <x v="0"/>
    <x v="634"/>
    <x v="7"/>
    <x v="19"/>
    <s v="2022"/>
    <x v="2"/>
    <n v="109"/>
    <x v="4"/>
    <x v="0"/>
    <x v="4"/>
    <x v="4"/>
  </r>
  <r>
    <n v="1305"/>
    <x v="3"/>
    <n v="636"/>
    <s v="Yamaha"/>
    <x v="0"/>
    <x v="0"/>
    <x v="603"/>
    <x v="1"/>
    <x v="171"/>
    <s v="2022"/>
    <x v="2"/>
    <n v="108"/>
    <x v="6"/>
    <x v="0"/>
    <x v="6"/>
    <x v="6"/>
  </r>
  <r>
    <n v="1306"/>
    <x v="4"/>
    <n v="617"/>
    <s v="TNT Motor"/>
    <x v="0"/>
    <x v="0"/>
    <x v="346"/>
    <x v="1"/>
    <x v="74"/>
    <s v="2022"/>
    <x v="2"/>
    <n v="109"/>
    <x v="4"/>
    <x v="0"/>
    <x v="4"/>
    <x v="4"/>
  </r>
  <r>
    <n v="1307"/>
    <x v="4"/>
    <n v="593"/>
    <s v="PGO"/>
    <x v="0"/>
    <x v="0"/>
    <x v="368"/>
    <x v="9"/>
    <x v="7"/>
    <s v="2022"/>
    <x v="2"/>
    <n v="109"/>
    <x v="4"/>
    <x v="0"/>
    <x v="4"/>
    <x v="4"/>
  </r>
  <r>
    <n v="1308"/>
    <x v="3"/>
    <n v="601"/>
    <s v="Royal Enfield"/>
    <x v="0"/>
    <x v="0"/>
    <x v="635"/>
    <x v="2"/>
    <x v="23"/>
    <s v="2022"/>
    <x v="5"/>
    <n v="102"/>
    <x v="0"/>
    <x v="0"/>
    <x v="0"/>
    <x v="0"/>
  </r>
  <r>
    <n v="1309"/>
    <x v="3"/>
    <n v="611"/>
    <s v="Suzuki"/>
    <x v="0"/>
    <x v="26"/>
    <x v="619"/>
    <x v="7"/>
    <x v="86"/>
    <s v="2022"/>
    <x v="2"/>
    <n v="102"/>
    <x v="0"/>
    <x v="0"/>
    <x v="0"/>
    <x v="0"/>
  </r>
  <r>
    <n v="1310"/>
    <x v="4"/>
    <n v="617"/>
    <s v="TNT Motor"/>
    <x v="0"/>
    <x v="26"/>
    <x v="346"/>
    <x v="7"/>
    <x v="83"/>
    <s v="2022"/>
    <x v="5"/>
    <n v="114"/>
    <x v="3"/>
    <x v="0"/>
    <x v="3"/>
    <x v="3"/>
  </r>
  <r>
    <n v="1311"/>
    <x v="3"/>
    <n v="505"/>
    <s v="Aprilia"/>
    <x v="0"/>
    <x v="4"/>
    <x v="636"/>
    <x v="7"/>
    <x v="126"/>
    <s v="2022"/>
    <x v="3"/>
    <n v="103"/>
    <x v="9"/>
    <x v="0"/>
    <x v="9"/>
    <x v="9"/>
  </r>
  <r>
    <n v="1312"/>
    <x v="3"/>
    <n v="636"/>
    <s v="Yamaha"/>
    <x v="0"/>
    <x v="4"/>
    <x v="609"/>
    <x v="2"/>
    <x v="89"/>
    <s v="2022"/>
    <x v="6"/>
    <n v="102"/>
    <x v="0"/>
    <x v="0"/>
    <x v="0"/>
    <x v="0"/>
  </r>
  <r>
    <n v="1313"/>
    <x v="3"/>
    <n v="636"/>
    <s v="Yamaha"/>
    <x v="0"/>
    <x v="4"/>
    <x v="637"/>
    <x v="4"/>
    <x v="123"/>
    <s v="2021"/>
    <x v="1"/>
    <n v="102"/>
    <x v="0"/>
    <x v="0"/>
    <x v="0"/>
    <x v="0"/>
  </r>
  <r>
    <n v="1314"/>
    <x v="4"/>
    <n v="611"/>
    <s v="Suzuki"/>
    <x v="0"/>
    <x v="4"/>
    <x v="236"/>
    <x v="3"/>
    <x v="149"/>
    <s v="2021"/>
    <x v="1"/>
    <n v="102"/>
    <x v="0"/>
    <x v="0"/>
    <x v="0"/>
    <x v="0"/>
  </r>
  <r>
    <n v="1315"/>
    <x v="3"/>
    <n v="636"/>
    <s v="Yamaha"/>
    <x v="0"/>
    <x v="4"/>
    <x v="609"/>
    <x v="1"/>
    <x v="68"/>
    <s v="2022"/>
    <x v="5"/>
    <n v="102"/>
    <x v="0"/>
    <x v="0"/>
    <x v="0"/>
    <x v="0"/>
  </r>
  <r>
    <n v="1316"/>
    <x v="4"/>
    <n v="617"/>
    <s v="TNT Motor"/>
    <x v="0"/>
    <x v="0"/>
    <x v="346"/>
    <x v="1"/>
    <x v="25"/>
    <s v="2022"/>
    <x v="2"/>
    <n v="109"/>
    <x v="4"/>
    <x v="0"/>
    <x v="4"/>
    <x v="4"/>
  </r>
  <r>
    <n v="1317"/>
    <x v="3"/>
    <n v="550"/>
    <s v="Honda"/>
    <x v="0"/>
    <x v="0"/>
    <x v="638"/>
    <x v="7"/>
    <x v="82"/>
    <s v="2022"/>
    <x v="3"/>
    <n v="102"/>
    <x v="0"/>
    <x v="0"/>
    <x v="0"/>
    <x v="0"/>
  </r>
  <r>
    <n v="1318"/>
    <x v="4"/>
    <n v="632"/>
    <s v="Vmoto"/>
    <x v="0"/>
    <x v="18"/>
    <x v="639"/>
    <x v="1"/>
    <x v="154"/>
    <s v="2022"/>
    <x v="3"/>
    <n v="102"/>
    <x v="0"/>
    <x v="0"/>
    <x v="0"/>
    <x v="0"/>
  </r>
  <r>
    <n v="1319"/>
    <x v="3"/>
    <n v="565"/>
    <s v="KTM"/>
    <x v="0"/>
    <x v="0"/>
    <x v="640"/>
    <x v="9"/>
    <x v="101"/>
    <s v="2022"/>
    <x v="3"/>
    <n v="102"/>
    <x v="0"/>
    <x v="0"/>
    <x v="0"/>
    <x v="0"/>
  </r>
  <r>
    <n v="1320"/>
    <x v="3"/>
    <n v="538"/>
    <s v="Factory Built"/>
    <x v="0"/>
    <x v="0"/>
    <x v="462"/>
    <x v="1"/>
    <x v="127"/>
    <s v="2021"/>
    <x v="1"/>
    <n v="102"/>
    <x v="0"/>
    <x v="0"/>
    <x v="0"/>
    <x v="0"/>
  </r>
  <r>
    <n v="1321"/>
    <x v="3"/>
    <n v="565"/>
    <s v="KTM"/>
    <x v="0"/>
    <x v="0"/>
    <x v="641"/>
    <x v="9"/>
    <x v="102"/>
    <s v="2022"/>
    <x v="5"/>
    <n v="102"/>
    <x v="0"/>
    <x v="0"/>
    <x v="0"/>
    <x v="0"/>
  </r>
  <r>
    <n v="1322"/>
    <x v="4"/>
    <n v="593"/>
    <s v="PGO"/>
    <x v="0"/>
    <x v="0"/>
    <x v="368"/>
    <x v="3"/>
    <x v="101"/>
    <s v="2022"/>
    <x v="3"/>
    <n v="109"/>
    <x v="4"/>
    <x v="0"/>
    <x v="4"/>
    <x v="4"/>
  </r>
  <r>
    <n v="1323"/>
    <x v="3"/>
    <n v="565"/>
    <s v="KTM"/>
    <x v="0"/>
    <x v="0"/>
    <x v="359"/>
    <x v="3"/>
    <x v="178"/>
    <s v="2021"/>
    <x v="1"/>
    <n v="109"/>
    <x v="4"/>
    <x v="0"/>
    <x v="4"/>
    <x v="4"/>
  </r>
  <r>
    <n v="1324"/>
    <x v="3"/>
    <n v="561"/>
    <s v="Kawasaki"/>
    <x v="0"/>
    <x v="0"/>
    <x v="89"/>
    <x v="1"/>
    <x v="19"/>
    <s v="2022"/>
    <x v="2"/>
    <n v="102"/>
    <x v="0"/>
    <x v="0"/>
    <x v="0"/>
    <x v="0"/>
  </r>
  <r>
    <n v="1325"/>
    <x v="3"/>
    <n v="565"/>
    <s v="KTM"/>
    <x v="0"/>
    <x v="26"/>
    <x v="359"/>
    <x v="0"/>
    <x v="138"/>
    <s v="2022"/>
    <x v="5"/>
    <n v="102"/>
    <x v="0"/>
    <x v="0"/>
    <x v="0"/>
    <x v="0"/>
  </r>
  <r>
    <n v="1326"/>
    <x v="3"/>
    <n v="561"/>
    <s v="Kawasaki"/>
    <x v="0"/>
    <x v="47"/>
    <x v="299"/>
    <x v="5"/>
    <x v="118"/>
    <s v="2022"/>
    <x v="2"/>
    <n v="109"/>
    <x v="4"/>
    <x v="0"/>
    <x v="4"/>
    <x v="4"/>
  </r>
  <r>
    <n v="1327"/>
    <x v="3"/>
    <n v="611"/>
    <s v="Suzuki"/>
    <x v="0"/>
    <x v="6"/>
    <x v="227"/>
    <x v="1"/>
    <x v="33"/>
    <s v="2022"/>
    <x v="2"/>
    <n v="109"/>
    <x v="4"/>
    <x v="0"/>
    <x v="4"/>
    <x v="4"/>
  </r>
  <r>
    <n v="1328"/>
    <x v="4"/>
    <n v="617"/>
    <s v="TNT Motor"/>
    <x v="0"/>
    <x v="4"/>
    <x v="346"/>
    <x v="2"/>
    <x v="67"/>
    <s v="2022"/>
    <x v="5"/>
    <n v="104"/>
    <x v="8"/>
    <x v="0"/>
    <x v="8"/>
    <x v="8"/>
  </r>
  <r>
    <n v="1329"/>
    <x v="3"/>
    <n v="636"/>
    <s v="Yamaha"/>
    <x v="0"/>
    <x v="4"/>
    <x v="609"/>
    <x v="1"/>
    <x v="146"/>
    <s v="2021"/>
    <x v="0"/>
    <n v="102"/>
    <x v="0"/>
    <x v="0"/>
    <x v="0"/>
    <x v="0"/>
  </r>
  <r>
    <n v="1330"/>
    <x v="3"/>
    <n v="561"/>
    <s v="Kawasaki"/>
    <x v="0"/>
    <x v="4"/>
    <x v="89"/>
    <x v="1"/>
    <x v="22"/>
    <s v="2021"/>
    <x v="4"/>
    <n v="102"/>
    <x v="0"/>
    <x v="0"/>
    <x v="0"/>
    <x v="0"/>
  </r>
  <r>
    <n v="1331"/>
    <x v="3"/>
    <n v="601"/>
    <s v="Royal Enfield"/>
    <x v="0"/>
    <x v="4"/>
    <x v="476"/>
    <x v="1"/>
    <x v="141"/>
    <s v="2022"/>
    <x v="3"/>
    <n v="104"/>
    <x v="8"/>
    <x v="0"/>
    <x v="8"/>
    <x v="8"/>
  </r>
  <r>
    <n v="1332"/>
    <x v="3"/>
    <n v="510"/>
    <s v="Benelli"/>
    <x v="0"/>
    <x v="0"/>
    <x v="630"/>
    <x v="1"/>
    <x v="174"/>
    <s v="2021"/>
    <x v="4"/>
    <n v="109"/>
    <x v="4"/>
    <x v="0"/>
    <x v="4"/>
    <x v="4"/>
  </r>
  <r>
    <n v="1333"/>
    <x v="3"/>
    <n v="611"/>
    <s v="Suzuki"/>
    <x v="0"/>
    <x v="4"/>
    <x v="599"/>
    <x v="0"/>
    <x v="32"/>
    <s v="2022"/>
    <x v="2"/>
    <n v="109"/>
    <x v="4"/>
    <x v="0"/>
    <x v="4"/>
    <x v="4"/>
  </r>
  <r>
    <n v="1334"/>
    <x v="4"/>
    <n v="538"/>
    <s v="Factory Built"/>
    <x v="0"/>
    <x v="0"/>
    <x v="604"/>
    <x v="1"/>
    <x v="60"/>
    <s v="2021"/>
    <x v="4"/>
    <n v="109"/>
    <x v="4"/>
    <x v="0"/>
    <x v="4"/>
    <x v="4"/>
  </r>
  <r>
    <n v="1335"/>
    <x v="4"/>
    <n v="611"/>
    <s v="Suzuki"/>
    <x v="0"/>
    <x v="0"/>
    <x v="236"/>
    <x v="8"/>
    <x v="140"/>
    <s v="2021"/>
    <x v="1"/>
    <n v="102"/>
    <x v="0"/>
    <x v="0"/>
    <x v="0"/>
    <x v="0"/>
  </r>
  <r>
    <n v="1336"/>
    <x v="3"/>
    <n v="611"/>
    <s v="Suzuki"/>
    <x v="0"/>
    <x v="21"/>
    <x v="642"/>
    <x v="1"/>
    <x v="75"/>
    <s v="2021"/>
    <x v="1"/>
    <n v="102"/>
    <x v="0"/>
    <x v="0"/>
    <x v="0"/>
    <x v="0"/>
  </r>
  <r>
    <n v="1337"/>
    <x v="3"/>
    <n v="611"/>
    <s v="Suzuki"/>
    <x v="0"/>
    <x v="2"/>
    <x v="139"/>
    <x v="1"/>
    <x v="2"/>
    <s v="2022"/>
    <x v="2"/>
    <n v="109"/>
    <x v="4"/>
    <x v="0"/>
    <x v="4"/>
    <x v="4"/>
  </r>
  <r>
    <n v="1338"/>
    <x v="4"/>
    <n v="617"/>
    <s v="TNT Motor"/>
    <x v="0"/>
    <x v="0"/>
    <x v="346"/>
    <x v="1"/>
    <x v="44"/>
    <s v="2021"/>
    <x v="4"/>
    <n v="109"/>
    <x v="4"/>
    <x v="0"/>
    <x v="4"/>
    <x v="4"/>
  </r>
  <r>
    <n v="1339"/>
    <x v="4"/>
    <n v="541"/>
    <s v="Forza"/>
    <x v="0"/>
    <x v="0"/>
    <x v="643"/>
    <x v="1"/>
    <x v="29"/>
    <s v="2022"/>
    <x v="2"/>
    <n v="102"/>
    <x v="0"/>
    <x v="0"/>
    <x v="0"/>
    <x v="0"/>
  </r>
  <r>
    <n v="1340"/>
    <x v="3"/>
    <n v="565"/>
    <s v="KTM"/>
    <x v="0"/>
    <x v="26"/>
    <x v="471"/>
    <x v="1"/>
    <x v="52"/>
    <s v="2022"/>
    <x v="5"/>
    <n v="102"/>
    <x v="0"/>
    <x v="0"/>
    <x v="0"/>
    <x v="0"/>
  </r>
  <r>
    <n v="1341"/>
    <x v="8"/>
    <n v="610"/>
    <s v="Subaru"/>
    <x v="0"/>
    <x v="12"/>
    <x v="445"/>
    <x v="1"/>
    <x v="42"/>
    <s v="2022"/>
    <x v="3"/>
    <n v="106"/>
    <x v="2"/>
    <x v="0"/>
    <x v="2"/>
    <x v="2"/>
  </r>
  <r>
    <n v="1342"/>
    <x v="9"/>
    <n v="550"/>
    <s v="Honda"/>
    <x v="0"/>
    <x v="15"/>
    <x v="556"/>
    <x v="11"/>
    <x v="114"/>
    <s v="2022"/>
    <x v="2"/>
    <n v="115"/>
    <x v="5"/>
    <x v="0"/>
    <x v="5"/>
    <x v="5"/>
  </r>
  <r>
    <n v="1343"/>
    <x v="9"/>
    <n v="576"/>
    <s v="Mazda"/>
    <x v="0"/>
    <x v="15"/>
    <x v="644"/>
    <x v="0"/>
    <x v="76"/>
    <s v="2022"/>
    <x v="3"/>
    <n v="109"/>
    <x v="4"/>
    <x v="0"/>
    <x v="4"/>
    <x v="4"/>
  </r>
  <r>
    <n v="1344"/>
    <x v="9"/>
    <n v="576"/>
    <s v="Mazda"/>
    <x v="0"/>
    <x v="15"/>
    <x v="644"/>
    <x v="0"/>
    <x v="76"/>
    <s v="2022"/>
    <x v="3"/>
    <n v="109"/>
    <x v="4"/>
    <x v="0"/>
    <x v="4"/>
    <x v="4"/>
  </r>
  <r>
    <n v="1345"/>
    <x v="14"/>
    <n v="548"/>
    <s v="Holden"/>
    <x v="0"/>
    <x v="5"/>
    <x v="645"/>
    <x v="3"/>
    <x v="169"/>
    <s v="2022"/>
    <x v="2"/>
    <n v="107"/>
    <x v="11"/>
    <x v="0"/>
    <x v="11"/>
    <x v="11"/>
  </r>
  <r>
    <n v="1346"/>
    <x v="9"/>
    <n v="577"/>
    <s v="Mercedes-Benz"/>
    <x v="1"/>
    <x v="5"/>
    <x v="459"/>
    <x v="1"/>
    <x v="174"/>
    <s v="2021"/>
    <x v="4"/>
    <n v="102"/>
    <x v="0"/>
    <x v="0"/>
    <x v="0"/>
    <x v="0"/>
  </r>
  <r>
    <n v="1347"/>
    <x v="12"/>
    <n v="619"/>
    <s v="Toyota"/>
    <x v="0"/>
    <x v="5"/>
    <x v="437"/>
    <x v="3"/>
    <x v="120"/>
    <s v="2021"/>
    <x v="1"/>
    <n v="103"/>
    <x v="9"/>
    <x v="0"/>
    <x v="9"/>
    <x v="9"/>
  </r>
  <r>
    <n v="1348"/>
    <x v="8"/>
    <n v="587"/>
    <s v="Nissan"/>
    <x v="0"/>
    <x v="5"/>
    <x v="554"/>
    <x v="0"/>
    <x v="7"/>
    <s v="2022"/>
    <x v="2"/>
    <n v="101"/>
    <x v="7"/>
    <x v="0"/>
    <x v="7"/>
    <x v="7"/>
  </r>
  <r>
    <n v="1349"/>
    <x v="8"/>
    <n v="620"/>
    <s v="Toyota Lexus"/>
    <x v="1"/>
    <x v="12"/>
    <x v="204"/>
    <x v="10"/>
    <x v="101"/>
    <s v="2022"/>
    <x v="3"/>
    <n v="102"/>
    <x v="0"/>
    <x v="0"/>
    <x v="0"/>
    <x v="0"/>
  </r>
  <r>
    <n v="1350"/>
    <x v="7"/>
    <n v="633"/>
    <s v="Volkswagen"/>
    <x v="0"/>
    <x v="16"/>
    <x v="553"/>
    <x v="0"/>
    <x v="23"/>
    <s v="2022"/>
    <x v="5"/>
    <n v="103"/>
    <x v="9"/>
    <x v="0"/>
    <x v="9"/>
    <x v="9"/>
  </r>
  <r>
    <n v="1351"/>
    <x v="14"/>
    <n v="580"/>
    <s v="Mitsubishi"/>
    <x v="0"/>
    <x v="5"/>
    <x v="434"/>
    <x v="2"/>
    <x v="49"/>
    <s v="2022"/>
    <x v="5"/>
    <n v="108"/>
    <x v="6"/>
    <x v="0"/>
    <x v="6"/>
    <x v="6"/>
  </r>
  <r>
    <n v="1352"/>
    <x v="14"/>
    <n v="619"/>
    <s v="Toyota"/>
    <x v="0"/>
    <x v="5"/>
    <x v="418"/>
    <x v="7"/>
    <x v="90"/>
    <s v="2021"/>
    <x v="1"/>
    <n v="104"/>
    <x v="8"/>
    <x v="0"/>
    <x v="8"/>
    <x v="8"/>
  </r>
  <r>
    <n v="1353"/>
    <x v="9"/>
    <n v="619"/>
    <s v="Toyota"/>
    <x v="0"/>
    <x v="16"/>
    <x v="437"/>
    <x v="3"/>
    <x v="102"/>
    <s v="2022"/>
    <x v="5"/>
    <n v="102"/>
    <x v="0"/>
    <x v="0"/>
    <x v="0"/>
    <x v="0"/>
  </r>
  <r>
    <n v="1354"/>
    <x v="9"/>
    <n v="587"/>
    <s v="Nissan"/>
    <x v="0"/>
    <x v="16"/>
    <x v="543"/>
    <x v="1"/>
    <x v="141"/>
    <s v="2022"/>
    <x v="3"/>
    <n v="102"/>
    <x v="0"/>
    <x v="0"/>
    <x v="0"/>
    <x v="0"/>
  </r>
  <r>
    <n v="1355"/>
    <x v="14"/>
    <n v="540"/>
    <s v="Ford"/>
    <x v="0"/>
    <x v="5"/>
    <x v="406"/>
    <x v="3"/>
    <x v="127"/>
    <s v="2021"/>
    <x v="1"/>
    <n v="104"/>
    <x v="8"/>
    <x v="0"/>
    <x v="8"/>
    <x v="8"/>
  </r>
  <r>
    <n v="1356"/>
    <x v="12"/>
    <n v="619"/>
    <s v="Toyota"/>
    <x v="0"/>
    <x v="5"/>
    <x v="437"/>
    <x v="3"/>
    <x v="11"/>
    <s v="2022"/>
    <x v="2"/>
    <n v="108"/>
    <x v="6"/>
    <x v="0"/>
    <x v="6"/>
    <x v="6"/>
  </r>
  <r>
    <n v="1357"/>
    <x v="12"/>
    <n v="619"/>
    <s v="Toyota"/>
    <x v="0"/>
    <x v="5"/>
    <x v="437"/>
    <x v="3"/>
    <x v="19"/>
    <s v="2022"/>
    <x v="2"/>
    <n v="102"/>
    <x v="0"/>
    <x v="0"/>
    <x v="0"/>
    <x v="0"/>
  </r>
  <r>
    <n v="1358"/>
    <x v="14"/>
    <n v="540"/>
    <s v="Ford"/>
    <x v="0"/>
    <x v="5"/>
    <x v="406"/>
    <x v="3"/>
    <x v="58"/>
    <s v="2022"/>
    <x v="5"/>
    <n v="115"/>
    <x v="5"/>
    <x v="0"/>
    <x v="5"/>
    <x v="5"/>
  </r>
  <r>
    <n v="1359"/>
    <x v="7"/>
    <n v="576"/>
    <s v="Mazda"/>
    <x v="0"/>
    <x v="16"/>
    <x v="545"/>
    <x v="0"/>
    <x v="93"/>
    <s v="2021"/>
    <x v="1"/>
    <n v="106"/>
    <x v="2"/>
    <x v="0"/>
    <x v="2"/>
    <x v="2"/>
  </r>
  <r>
    <n v="1360"/>
    <x v="14"/>
    <n v="619"/>
    <s v="Toyota"/>
    <x v="0"/>
    <x v="5"/>
    <x v="418"/>
    <x v="0"/>
    <x v="49"/>
    <s v="2022"/>
    <x v="5"/>
    <n v="107"/>
    <x v="11"/>
    <x v="0"/>
    <x v="11"/>
    <x v="11"/>
  </r>
  <r>
    <n v="1361"/>
    <x v="9"/>
    <n v="619"/>
    <s v="Toyota"/>
    <x v="0"/>
    <x v="32"/>
    <x v="418"/>
    <x v="7"/>
    <x v="106"/>
    <s v="2022"/>
    <x v="2"/>
    <n v="104"/>
    <x v="8"/>
    <x v="0"/>
    <x v="8"/>
    <x v="8"/>
  </r>
  <r>
    <n v="1362"/>
    <x v="7"/>
    <n v="529"/>
    <s v="Daewoo"/>
    <x v="0"/>
    <x v="5"/>
    <x v="646"/>
    <x v="11"/>
    <x v="88"/>
    <s v="2021"/>
    <x v="0"/>
    <n v="104"/>
    <x v="8"/>
    <x v="0"/>
    <x v="8"/>
    <x v="8"/>
  </r>
  <r>
    <n v="1363"/>
    <x v="9"/>
    <n v="587"/>
    <s v="Nissan"/>
    <x v="0"/>
    <x v="14"/>
    <x v="443"/>
    <x v="5"/>
    <x v="20"/>
    <s v="2021"/>
    <x v="0"/>
    <n v="102"/>
    <x v="0"/>
    <x v="0"/>
    <x v="0"/>
    <x v="0"/>
  </r>
  <r>
    <n v="1364"/>
    <x v="9"/>
    <n v="556"/>
    <s v="Isuzu"/>
    <x v="0"/>
    <x v="46"/>
    <x v="442"/>
    <x v="5"/>
    <x v="102"/>
    <s v="2022"/>
    <x v="5"/>
    <n v="114"/>
    <x v="3"/>
    <x v="0"/>
    <x v="3"/>
    <x v="3"/>
  </r>
  <r>
    <n v="1365"/>
    <x v="9"/>
    <n v="619"/>
    <s v="Toyota"/>
    <x v="0"/>
    <x v="14"/>
    <x v="418"/>
    <x v="2"/>
    <x v="89"/>
    <s v="2022"/>
    <x v="6"/>
    <n v="114"/>
    <x v="3"/>
    <x v="0"/>
    <x v="3"/>
    <x v="3"/>
  </r>
  <r>
    <n v="1366"/>
    <x v="9"/>
    <n v="610"/>
    <s v="Subaru"/>
    <x v="0"/>
    <x v="16"/>
    <x v="445"/>
    <x v="5"/>
    <x v="162"/>
    <s v="2022"/>
    <x v="3"/>
    <n v="103"/>
    <x v="9"/>
    <x v="0"/>
    <x v="9"/>
    <x v="9"/>
  </r>
  <r>
    <n v="1367"/>
    <x v="8"/>
    <n v="540"/>
    <s v="Ford"/>
    <x v="0"/>
    <x v="5"/>
    <x v="423"/>
    <x v="0"/>
    <x v="144"/>
    <s v="2021"/>
    <x v="4"/>
    <n v="104"/>
    <x v="8"/>
    <x v="0"/>
    <x v="8"/>
    <x v="8"/>
  </r>
  <r>
    <n v="1368"/>
    <x v="14"/>
    <n v="540"/>
    <s v="Ford"/>
    <x v="0"/>
    <x v="5"/>
    <x v="406"/>
    <x v="7"/>
    <x v="19"/>
    <s v="2022"/>
    <x v="2"/>
    <n v="109"/>
    <x v="4"/>
    <x v="0"/>
    <x v="4"/>
    <x v="4"/>
  </r>
  <r>
    <n v="1369"/>
    <x v="8"/>
    <n v="619"/>
    <s v="Toyota"/>
    <x v="0"/>
    <x v="5"/>
    <x v="647"/>
    <x v="1"/>
    <x v="80"/>
    <s v="2022"/>
    <x v="2"/>
    <n v="104"/>
    <x v="8"/>
    <x v="0"/>
    <x v="8"/>
    <x v="8"/>
  </r>
  <r>
    <n v="1370"/>
    <x v="9"/>
    <n v="610"/>
    <s v="Subaru"/>
    <x v="0"/>
    <x v="5"/>
    <x v="454"/>
    <x v="3"/>
    <x v="83"/>
    <s v="2022"/>
    <x v="5"/>
    <n v="114"/>
    <x v="3"/>
    <x v="0"/>
    <x v="3"/>
    <x v="3"/>
  </r>
  <r>
    <n v="1371"/>
    <x v="7"/>
    <n v="619"/>
    <s v="Toyota"/>
    <x v="0"/>
    <x v="16"/>
    <x v="430"/>
    <x v="7"/>
    <x v="5"/>
    <s v="2021"/>
    <x v="1"/>
    <n v="115"/>
    <x v="5"/>
    <x v="0"/>
    <x v="5"/>
    <x v="5"/>
  </r>
  <r>
    <n v="1372"/>
    <x v="20"/>
    <n v="576"/>
    <s v="Mazda"/>
    <x v="0"/>
    <x v="12"/>
    <x v="648"/>
    <x v="11"/>
    <x v="59"/>
    <s v="2022"/>
    <x v="6"/>
    <n v="102"/>
    <x v="0"/>
    <x v="0"/>
    <x v="0"/>
    <x v="0"/>
  </r>
  <r>
    <n v="1373"/>
    <x v="14"/>
    <n v="540"/>
    <s v="Ford"/>
    <x v="0"/>
    <x v="5"/>
    <x v="406"/>
    <x v="3"/>
    <x v="69"/>
    <s v="2022"/>
    <x v="5"/>
    <n v="102"/>
    <x v="0"/>
    <x v="0"/>
    <x v="0"/>
    <x v="0"/>
  </r>
  <r>
    <n v="1374"/>
    <x v="12"/>
    <n v="540"/>
    <s v="Ford"/>
    <x v="0"/>
    <x v="5"/>
    <x v="589"/>
    <x v="3"/>
    <x v="138"/>
    <s v="2022"/>
    <x v="5"/>
    <n v="102"/>
    <x v="0"/>
    <x v="0"/>
    <x v="0"/>
    <x v="0"/>
  </r>
  <r>
    <n v="1375"/>
    <x v="14"/>
    <n v="540"/>
    <s v="Ford"/>
    <x v="0"/>
    <x v="5"/>
    <x v="406"/>
    <x v="3"/>
    <x v="174"/>
    <s v="2021"/>
    <x v="4"/>
    <n v="104"/>
    <x v="8"/>
    <x v="0"/>
    <x v="8"/>
    <x v="8"/>
  </r>
  <r>
    <n v="1376"/>
    <x v="8"/>
    <n v="587"/>
    <s v="Nissan"/>
    <x v="0"/>
    <x v="5"/>
    <x v="554"/>
    <x v="1"/>
    <x v="153"/>
    <s v="2021"/>
    <x v="4"/>
    <n v="104"/>
    <x v="8"/>
    <x v="0"/>
    <x v="8"/>
    <x v="8"/>
  </r>
  <r>
    <n v="1377"/>
    <x v="8"/>
    <n v="540"/>
    <s v="Ford"/>
    <x v="0"/>
    <x v="5"/>
    <x v="423"/>
    <x v="2"/>
    <x v="99"/>
    <s v="2021"/>
    <x v="0"/>
    <n v="114"/>
    <x v="3"/>
    <x v="0"/>
    <x v="3"/>
    <x v="3"/>
  </r>
  <r>
    <n v="1378"/>
    <x v="9"/>
    <n v="619"/>
    <s v="Toyota"/>
    <x v="0"/>
    <x v="14"/>
    <x v="418"/>
    <x v="5"/>
    <x v="124"/>
    <s v="2021"/>
    <x v="1"/>
    <n v="102"/>
    <x v="0"/>
    <x v="0"/>
    <x v="0"/>
    <x v="0"/>
  </r>
  <r>
    <n v="1379"/>
    <x v="8"/>
    <n v="587"/>
    <s v="Nissan"/>
    <x v="0"/>
    <x v="14"/>
    <x v="433"/>
    <x v="2"/>
    <x v="89"/>
    <s v="2022"/>
    <x v="6"/>
    <n v="102"/>
    <x v="0"/>
    <x v="0"/>
    <x v="0"/>
    <x v="0"/>
  </r>
  <r>
    <n v="1380"/>
    <x v="8"/>
    <n v="619"/>
    <s v="Toyota"/>
    <x v="0"/>
    <x v="24"/>
    <x v="558"/>
    <x v="3"/>
    <x v="78"/>
    <s v="2022"/>
    <x v="5"/>
    <n v="104"/>
    <x v="8"/>
    <x v="0"/>
    <x v="8"/>
    <x v="8"/>
  </r>
  <r>
    <n v="1381"/>
    <x v="9"/>
    <n v="576"/>
    <s v="Mazda"/>
    <x v="0"/>
    <x v="9"/>
    <x v="545"/>
    <x v="3"/>
    <x v="83"/>
    <s v="2022"/>
    <x v="5"/>
    <n v="104"/>
    <x v="8"/>
    <x v="0"/>
    <x v="8"/>
    <x v="8"/>
  </r>
  <r>
    <n v="1382"/>
    <x v="9"/>
    <n v="550"/>
    <s v="Honda"/>
    <x v="0"/>
    <x v="24"/>
    <x v="425"/>
    <x v="0"/>
    <x v="46"/>
    <s v="2022"/>
    <x v="2"/>
    <n v="102"/>
    <x v="0"/>
    <x v="0"/>
    <x v="0"/>
    <x v="0"/>
  </r>
  <r>
    <n v="1383"/>
    <x v="7"/>
    <n v="587"/>
    <s v="Nissan"/>
    <x v="0"/>
    <x v="16"/>
    <x v="431"/>
    <x v="3"/>
    <x v="56"/>
    <s v="2022"/>
    <x v="3"/>
    <n v="102"/>
    <x v="0"/>
    <x v="0"/>
    <x v="0"/>
    <x v="0"/>
  </r>
  <r>
    <n v="1384"/>
    <x v="8"/>
    <n v="550"/>
    <s v="Honda"/>
    <x v="0"/>
    <x v="5"/>
    <x v="544"/>
    <x v="0"/>
    <x v="67"/>
    <s v="2022"/>
    <x v="5"/>
    <n v="102"/>
    <x v="0"/>
    <x v="0"/>
    <x v="0"/>
    <x v="0"/>
  </r>
  <r>
    <n v="1385"/>
    <x v="8"/>
    <n v="587"/>
    <s v="Nissan"/>
    <x v="0"/>
    <x v="14"/>
    <x v="415"/>
    <x v="3"/>
    <x v="120"/>
    <s v="2021"/>
    <x v="1"/>
    <n v="105"/>
    <x v="1"/>
    <x v="0"/>
    <x v="1"/>
    <x v="1"/>
  </r>
  <r>
    <n v="1386"/>
    <x v="8"/>
    <n v="540"/>
    <s v="Ford"/>
    <x v="0"/>
    <x v="5"/>
    <x v="410"/>
    <x v="2"/>
    <x v="91"/>
    <s v="2021"/>
    <x v="4"/>
    <n v="102"/>
    <x v="0"/>
    <x v="0"/>
    <x v="0"/>
    <x v="0"/>
  </r>
  <r>
    <n v="1387"/>
    <x v="7"/>
    <n v="619"/>
    <s v="Toyota"/>
    <x v="0"/>
    <x v="5"/>
    <x v="440"/>
    <x v="3"/>
    <x v="35"/>
    <s v="2021"/>
    <x v="1"/>
    <n v="114"/>
    <x v="3"/>
    <x v="0"/>
    <x v="3"/>
    <x v="3"/>
  </r>
  <r>
    <n v="1388"/>
    <x v="9"/>
    <n v="610"/>
    <s v="Subaru"/>
    <x v="0"/>
    <x v="8"/>
    <x v="445"/>
    <x v="0"/>
    <x v="94"/>
    <s v="2022"/>
    <x v="5"/>
    <n v="102"/>
    <x v="0"/>
    <x v="0"/>
    <x v="0"/>
    <x v="0"/>
  </r>
  <r>
    <n v="1389"/>
    <x v="9"/>
    <n v="556"/>
    <s v="Isuzu"/>
    <x v="0"/>
    <x v="9"/>
    <x v="593"/>
    <x v="0"/>
    <x v="3"/>
    <s v="2021"/>
    <x v="0"/>
    <n v="102"/>
    <x v="0"/>
    <x v="0"/>
    <x v="0"/>
    <x v="0"/>
  </r>
  <r>
    <n v="1390"/>
    <x v="14"/>
    <n v="576"/>
    <s v="Mazda"/>
    <x v="0"/>
    <x v="5"/>
    <x v="420"/>
    <x v="3"/>
    <x v="61"/>
    <s v="2022"/>
    <x v="5"/>
    <n v="104"/>
    <x v="8"/>
    <x v="0"/>
    <x v="8"/>
    <x v="8"/>
  </r>
  <r>
    <n v="1391"/>
    <x v="9"/>
    <n v="619"/>
    <s v="Toyota"/>
    <x v="0"/>
    <x v="24"/>
    <x v="418"/>
    <x v="5"/>
    <x v="12"/>
    <s v="2021"/>
    <x v="1"/>
    <n v="111"/>
    <x v="10"/>
    <x v="0"/>
    <x v="10"/>
    <x v="10"/>
  </r>
  <r>
    <n v="1392"/>
    <x v="8"/>
    <n v="540"/>
    <s v="Ford"/>
    <x v="0"/>
    <x v="5"/>
    <x v="423"/>
    <x v="0"/>
    <x v="39"/>
    <s v="2021"/>
    <x v="4"/>
    <n v="104"/>
    <x v="8"/>
    <x v="0"/>
    <x v="8"/>
    <x v="8"/>
  </r>
  <r>
    <n v="1393"/>
    <x v="8"/>
    <n v="540"/>
    <s v="Ford"/>
    <x v="0"/>
    <x v="5"/>
    <x v="423"/>
    <x v="5"/>
    <x v="62"/>
    <s v="2022"/>
    <x v="3"/>
    <n v="104"/>
    <x v="8"/>
    <x v="0"/>
    <x v="8"/>
    <x v="8"/>
  </r>
  <r>
    <n v="1394"/>
    <x v="8"/>
    <n v="610"/>
    <s v="Subaru"/>
    <x v="0"/>
    <x v="13"/>
    <x v="414"/>
    <x v="7"/>
    <x v="120"/>
    <s v="2021"/>
    <x v="1"/>
    <n v="102"/>
    <x v="0"/>
    <x v="0"/>
    <x v="0"/>
    <x v="0"/>
  </r>
  <r>
    <n v="1395"/>
    <x v="8"/>
    <n v="580"/>
    <s v="Mitsubishi"/>
    <x v="0"/>
    <x v="24"/>
    <x v="649"/>
    <x v="4"/>
    <x v="112"/>
    <s v="2021"/>
    <x v="4"/>
    <n v="109"/>
    <x v="4"/>
    <x v="0"/>
    <x v="4"/>
    <x v="4"/>
  </r>
  <r>
    <n v="1396"/>
    <x v="8"/>
    <n v="550"/>
    <s v="Honda"/>
    <x v="0"/>
    <x v="5"/>
    <x v="544"/>
    <x v="1"/>
    <x v="150"/>
    <s v="2022"/>
    <x v="5"/>
    <n v="104"/>
    <x v="8"/>
    <x v="0"/>
    <x v="8"/>
    <x v="8"/>
  </r>
  <r>
    <n v="1397"/>
    <x v="9"/>
    <n v="610"/>
    <s v="Subaru"/>
    <x v="0"/>
    <x v="8"/>
    <x v="650"/>
    <x v="0"/>
    <x v="6"/>
    <s v="2021"/>
    <x v="0"/>
    <n v="109"/>
    <x v="4"/>
    <x v="0"/>
    <x v="4"/>
    <x v="4"/>
  </r>
  <r>
    <n v="1398"/>
    <x v="12"/>
    <n v="619"/>
    <s v="Toyota"/>
    <x v="0"/>
    <x v="24"/>
    <x v="437"/>
    <x v="3"/>
    <x v="139"/>
    <s v="2022"/>
    <x v="5"/>
    <n v="102"/>
    <x v="0"/>
    <x v="0"/>
    <x v="0"/>
    <x v="0"/>
  </r>
  <r>
    <n v="1399"/>
    <x v="14"/>
    <n v="580"/>
    <s v="Mitsubishi"/>
    <x v="0"/>
    <x v="5"/>
    <x v="434"/>
    <x v="0"/>
    <x v="70"/>
    <s v="2021"/>
    <x v="1"/>
    <n v="102"/>
    <x v="0"/>
    <x v="0"/>
    <x v="0"/>
    <x v="0"/>
  </r>
  <r>
    <n v="1400"/>
    <x v="15"/>
    <n v="619"/>
    <s v="Toyota"/>
    <x v="0"/>
    <x v="52"/>
    <x v="418"/>
    <x v="0"/>
    <x v="116"/>
    <s v="2022"/>
    <x v="3"/>
    <n v="101"/>
    <x v="7"/>
    <x v="0"/>
    <x v="7"/>
    <x v="7"/>
  </r>
  <r>
    <n v="1401"/>
    <x v="9"/>
    <n v="610"/>
    <s v="Subaru"/>
    <x v="0"/>
    <x v="9"/>
    <x v="414"/>
    <x v="7"/>
    <x v="61"/>
    <s v="2022"/>
    <x v="5"/>
    <n v="102"/>
    <x v="0"/>
    <x v="0"/>
    <x v="0"/>
    <x v="0"/>
  </r>
  <r>
    <n v="1402"/>
    <x v="9"/>
    <n v="619"/>
    <s v="Toyota"/>
    <x v="0"/>
    <x v="32"/>
    <x v="567"/>
    <x v="0"/>
    <x v="111"/>
    <s v="2022"/>
    <x v="5"/>
    <n v="107"/>
    <x v="11"/>
    <x v="0"/>
    <x v="11"/>
    <x v="11"/>
  </r>
  <r>
    <n v="1403"/>
    <x v="8"/>
    <n v="548"/>
    <s v="Holden"/>
    <x v="0"/>
    <x v="5"/>
    <x v="566"/>
    <x v="4"/>
    <x v="99"/>
    <s v="2021"/>
    <x v="0"/>
    <n v="101"/>
    <x v="7"/>
    <x v="0"/>
    <x v="7"/>
    <x v="7"/>
  </r>
  <r>
    <n v="1404"/>
    <x v="17"/>
    <n v="531"/>
    <s v="Daihatsu"/>
    <x v="0"/>
    <x v="41"/>
    <x v="651"/>
    <x v="3"/>
    <x v="88"/>
    <s v="2021"/>
    <x v="0"/>
    <n v="107"/>
    <x v="11"/>
    <x v="0"/>
    <x v="11"/>
    <x v="11"/>
  </r>
  <r>
    <n v="1405"/>
    <x v="9"/>
    <n v="540"/>
    <s v="Ford"/>
    <x v="0"/>
    <x v="5"/>
    <x v="423"/>
    <x v="0"/>
    <x v="71"/>
    <s v="2022"/>
    <x v="3"/>
    <n v="102"/>
    <x v="0"/>
    <x v="0"/>
    <x v="0"/>
    <x v="0"/>
  </r>
  <r>
    <n v="1406"/>
    <x v="14"/>
    <n v="619"/>
    <s v="Toyota"/>
    <x v="0"/>
    <x v="5"/>
    <x v="418"/>
    <x v="0"/>
    <x v="121"/>
    <s v="2022"/>
    <x v="5"/>
    <n v="109"/>
    <x v="4"/>
    <x v="0"/>
    <x v="4"/>
    <x v="4"/>
  </r>
  <r>
    <n v="1407"/>
    <x v="14"/>
    <n v="619"/>
    <s v="Toyota"/>
    <x v="0"/>
    <x v="5"/>
    <x v="418"/>
    <x v="7"/>
    <x v="150"/>
    <s v="2022"/>
    <x v="5"/>
    <n v="105"/>
    <x v="1"/>
    <x v="0"/>
    <x v="1"/>
    <x v="1"/>
  </r>
  <r>
    <n v="1408"/>
    <x v="9"/>
    <n v="619"/>
    <s v="Toyota"/>
    <x v="0"/>
    <x v="32"/>
    <x v="418"/>
    <x v="3"/>
    <x v="49"/>
    <s v="2022"/>
    <x v="5"/>
    <n v="115"/>
    <x v="5"/>
    <x v="0"/>
    <x v="5"/>
    <x v="5"/>
  </r>
  <r>
    <n v="1409"/>
    <x v="9"/>
    <n v="619"/>
    <s v="Toyota"/>
    <x v="0"/>
    <x v="24"/>
    <x v="547"/>
    <x v="1"/>
    <x v="98"/>
    <s v="2022"/>
    <x v="2"/>
    <n v="104"/>
    <x v="8"/>
    <x v="0"/>
    <x v="8"/>
    <x v="8"/>
  </r>
  <r>
    <n v="1410"/>
    <x v="19"/>
    <n v="619"/>
    <s v="Toyota"/>
    <x v="0"/>
    <x v="57"/>
    <x v="580"/>
    <x v="3"/>
    <x v="53"/>
    <s v="2022"/>
    <x v="3"/>
    <n v="102"/>
    <x v="0"/>
    <x v="0"/>
    <x v="0"/>
    <x v="0"/>
  </r>
  <r>
    <n v="1411"/>
    <x v="9"/>
    <n v="550"/>
    <s v="Honda"/>
    <x v="0"/>
    <x v="24"/>
    <x v="556"/>
    <x v="2"/>
    <x v="28"/>
    <s v="2021"/>
    <x v="4"/>
    <n v="102"/>
    <x v="0"/>
    <x v="0"/>
    <x v="0"/>
    <x v="0"/>
  </r>
  <r>
    <n v="1412"/>
    <x v="8"/>
    <n v="540"/>
    <s v="Ford"/>
    <x v="0"/>
    <x v="5"/>
    <x v="410"/>
    <x v="11"/>
    <x v="53"/>
    <s v="2022"/>
    <x v="3"/>
    <n v="106"/>
    <x v="2"/>
    <x v="0"/>
    <x v="2"/>
    <x v="2"/>
  </r>
  <r>
    <n v="1413"/>
    <x v="12"/>
    <n v="619"/>
    <s v="Toyota"/>
    <x v="0"/>
    <x v="12"/>
    <x v="437"/>
    <x v="3"/>
    <x v="46"/>
    <s v="2022"/>
    <x v="2"/>
    <n v="108"/>
    <x v="6"/>
    <x v="0"/>
    <x v="6"/>
    <x v="6"/>
  </r>
  <r>
    <n v="1414"/>
    <x v="12"/>
    <n v="619"/>
    <s v="Toyota"/>
    <x v="0"/>
    <x v="15"/>
    <x v="437"/>
    <x v="3"/>
    <x v="126"/>
    <s v="2022"/>
    <x v="3"/>
    <n v="109"/>
    <x v="4"/>
    <x v="0"/>
    <x v="4"/>
    <x v="4"/>
  </r>
  <r>
    <n v="1415"/>
    <x v="14"/>
    <n v="576"/>
    <s v="Mazda"/>
    <x v="0"/>
    <x v="5"/>
    <x v="420"/>
    <x v="2"/>
    <x v="44"/>
    <s v="2021"/>
    <x v="4"/>
    <n v="104"/>
    <x v="8"/>
    <x v="0"/>
    <x v="8"/>
    <x v="8"/>
  </r>
  <r>
    <n v="1416"/>
    <x v="9"/>
    <n v="580"/>
    <s v="Mitsubishi"/>
    <x v="0"/>
    <x v="5"/>
    <x v="652"/>
    <x v="2"/>
    <x v="31"/>
    <s v="2022"/>
    <x v="6"/>
    <n v="102"/>
    <x v="0"/>
    <x v="0"/>
    <x v="0"/>
    <x v="0"/>
  </r>
  <r>
    <n v="1417"/>
    <x v="14"/>
    <n v="540"/>
    <s v="Ford"/>
    <x v="0"/>
    <x v="5"/>
    <x v="406"/>
    <x v="4"/>
    <x v="97"/>
    <s v="2022"/>
    <x v="2"/>
    <n v="106"/>
    <x v="2"/>
    <x v="0"/>
    <x v="2"/>
    <x v="2"/>
  </r>
  <r>
    <n v="1418"/>
    <x v="9"/>
    <n v="587"/>
    <s v="Nissan"/>
    <x v="0"/>
    <x v="6"/>
    <x v="653"/>
    <x v="3"/>
    <x v="46"/>
    <s v="2022"/>
    <x v="2"/>
    <n v="102"/>
    <x v="0"/>
    <x v="0"/>
    <x v="0"/>
    <x v="0"/>
  </r>
  <r>
    <n v="1419"/>
    <x v="14"/>
    <n v="548"/>
    <s v="Holden"/>
    <x v="0"/>
    <x v="5"/>
    <x v="645"/>
    <x v="4"/>
    <x v="48"/>
    <s v="2022"/>
    <x v="2"/>
    <n v="101"/>
    <x v="7"/>
    <x v="0"/>
    <x v="7"/>
    <x v="7"/>
  </r>
  <r>
    <n v="1420"/>
    <x v="8"/>
    <n v="587"/>
    <s v="Nissan"/>
    <x v="0"/>
    <x v="24"/>
    <x v="415"/>
    <x v="0"/>
    <x v="44"/>
    <s v="2021"/>
    <x v="4"/>
    <n v="103"/>
    <x v="9"/>
    <x v="0"/>
    <x v="9"/>
    <x v="9"/>
  </r>
  <r>
    <n v="1421"/>
    <x v="9"/>
    <n v="610"/>
    <s v="Subaru"/>
    <x v="0"/>
    <x v="24"/>
    <x v="445"/>
    <x v="3"/>
    <x v="37"/>
    <s v="2022"/>
    <x v="5"/>
    <n v="107"/>
    <x v="11"/>
    <x v="0"/>
    <x v="11"/>
    <x v="11"/>
  </r>
  <r>
    <n v="1422"/>
    <x v="7"/>
    <n v="619"/>
    <s v="Toyota"/>
    <x v="0"/>
    <x v="24"/>
    <x v="430"/>
    <x v="0"/>
    <x v="37"/>
    <s v="2022"/>
    <x v="5"/>
    <n v="104"/>
    <x v="8"/>
    <x v="0"/>
    <x v="8"/>
    <x v="8"/>
  </r>
  <r>
    <n v="1423"/>
    <x v="8"/>
    <n v="550"/>
    <s v="Honda"/>
    <x v="0"/>
    <x v="16"/>
    <x v="544"/>
    <x v="4"/>
    <x v="61"/>
    <s v="2022"/>
    <x v="5"/>
    <n v="102"/>
    <x v="0"/>
    <x v="0"/>
    <x v="0"/>
    <x v="0"/>
  </r>
  <r>
    <n v="1424"/>
    <x v="8"/>
    <n v="587"/>
    <s v="Nissan"/>
    <x v="0"/>
    <x v="16"/>
    <x v="431"/>
    <x v="3"/>
    <x v="111"/>
    <s v="2022"/>
    <x v="5"/>
    <n v="105"/>
    <x v="1"/>
    <x v="0"/>
    <x v="1"/>
    <x v="1"/>
  </r>
  <r>
    <n v="1425"/>
    <x v="8"/>
    <n v="610"/>
    <s v="Subaru"/>
    <x v="0"/>
    <x v="3"/>
    <x v="445"/>
    <x v="0"/>
    <x v="65"/>
    <s v="2021"/>
    <x v="1"/>
    <n v="114"/>
    <x v="3"/>
    <x v="0"/>
    <x v="3"/>
    <x v="3"/>
  </r>
  <r>
    <n v="1426"/>
    <x v="7"/>
    <n v="531"/>
    <s v="Daihatsu"/>
    <x v="0"/>
    <x v="5"/>
    <x v="571"/>
    <x v="11"/>
    <x v="92"/>
    <s v="2022"/>
    <x v="2"/>
    <n v="111"/>
    <x v="10"/>
    <x v="0"/>
    <x v="10"/>
    <x v="10"/>
  </r>
  <r>
    <n v="1427"/>
    <x v="9"/>
    <n v="587"/>
    <s v="Nissan"/>
    <x v="0"/>
    <x v="24"/>
    <x v="431"/>
    <x v="2"/>
    <x v="112"/>
    <s v="2021"/>
    <x v="4"/>
    <n v="102"/>
    <x v="0"/>
    <x v="0"/>
    <x v="0"/>
    <x v="0"/>
  </r>
  <r>
    <n v="1428"/>
    <x v="9"/>
    <n v="610"/>
    <s v="Subaru"/>
    <x v="0"/>
    <x v="15"/>
    <x v="414"/>
    <x v="4"/>
    <x v="131"/>
    <s v="2022"/>
    <x v="5"/>
    <n v="115"/>
    <x v="5"/>
    <x v="0"/>
    <x v="5"/>
    <x v="5"/>
  </r>
  <r>
    <n v="1429"/>
    <x v="8"/>
    <n v="587"/>
    <s v="Nissan"/>
    <x v="0"/>
    <x v="24"/>
    <x v="415"/>
    <x v="2"/>
    <x v="181"/>
    <s v="2022"/>
    <x v="6"/>
    <n v="102"/>
    <x v="0"/>
    <x v="0"/>
    <x v="0"/>
    <x v="0"/>
  </r>
  <r>
    <n v="1430"/>
    <x v="9"/>
    <n v="610"/>
    <s v="Subaru"/>
    <x v="0"/>
    <x v="16"/>
    <x v="414"/>
    <x v="7"/>
    <x v="110"/>
    <s v="2021"/>
    <x v="1"/>
    <n v="105"/>
    <x v="1"/>
    <x v="0"/>
    <x v="1"/>
    <x v="1"/>
  </r>
  <r>
    <n v="1431"/>
    <x v="14"/>
    <n v="548"/>
    <s v="Holden"/>
    <x v="0"/>
    <x v="5"/>
    <x v="654"/>
    <x v="2"/>
    <x v="20"/>
    <s v="2021"/>
    <x v="0"/>
    <n v="114"/>
    <x v="3"/>
    <x v="0"/>
    <x v="3"/>
    <x v="3"/>
  </r>
  <r>
    <n v="1432"/>
    <x v="9"/>
    <n v="580"/>
    <s v="Mitsubishi"/>
    <x v="0"/>
    <x v="5"/>
    <x v="412"/>
    <x v="0"/>
    <x v="39"/>
    <s v="2021"/>
    <x v="4"/>
    <n v="114"/>
    <x v="3"/>
    <x v="0"/>
    <x v="3"/>
    <x v="3"/>
  </r>
  <r>
    <n v="1433"/>
    <x v="12"/>
    <n v="619"/>
    <s v="Toyota"/>
    <x v="0"/>
    <x v="5"/>
    <x v="437"/>
    <x v="3"/>
    <x v="138"/>
    <s v="2022"/>
    <x v="5"/>
    <n v="109"/>
    <x v="4"/>
    <x v="0"/>
    <x v="4"/>
    <x v="4"/>
  </r>
  <r>
    <n v="1434"/>
    <x v="14"/>
    <n v="540"/>
    <s v="Ford"/>
    <x v="0"/>
    <x v="5"/>
    <x v="406"/>
    <x v="3"/>
    <x v="120"/>
    <s v="2021"/>
    <x v="1"/>
    <n v="102"/>
    <x v="0"/>
    <x v="0"/>
    <x v="0"/>
    <x v="0"/>
  </r>
  <r>
    <n v="1435"/>
    <x v="14"/>
    <n v="576"/>
    <s v="Mazda"/>
    <x v="0"/>
    <x v="5"/>
    <x v="420"/>
    <x v="2"/>
    <x v="172"/>
    <s v="2021"/>
    <x v="1"/>
    <n v="109"/>
    <x v="4"/>
    <x v="0"/>
    <x v="4"/>
    <x v="4"/>
  </r>
  <r>
    <n v="1436"/>
    <x v="12"/>
    <n v="619"/>
    <s v="Toyota"/>
    <x v="0"/>
    <x v="5"/>
    <x v="437"/>
    <x v="2"/>
    <x v="50"/>
    <s v="2022"/>
    <x v="5"/>
    <n v="109"/>
    <x v="4"/>
    <x v="0"/>
    <x v="4"/>
    <x v="4"/>
  </r>
  <r>
    <n v="1437"/>
    <x v="9"/>
    <n v="540"/>
    <s v="Ford"/>
    <x v="0"/>
    <x v="5"/>
    <x v="655"/>
    <x v="2"/>
    <x v="59"/>
    <s v="2022"/>
    <x v="6"/>
    <n v="108"/>
    <x v="6"/>
    <x v="0"/>
    <x v="6"/>
    <x v="6"/>
  </r>
  <r>
    <n v="1438"/>
    <x v="9"/>
    <n v="619"/>
    <s v="Toyota"/>
    <x v="0"/>
    <x v="12"/>
    <x v="455"/>
    <x v="2"/>
    <x v="102"/>
    <s v="2022"/>
    <x v="5"/>
    <n v="114"/>
    <x v="3"/>
    <x v="0"/>
    <x v="3"/>
    <x v="3"/>
  </r>
  <r>
    <n v="1439"/>
    <x v="9"/>
    <n v="619"/>
    <s v="Toyota"/>
    <x v="0"/>
    <x v="32"/>
    <x v="455"/>
    <x v="0"/>
    <x v="137"/>
    <s v="2021"/>
    <x v="0"/>
    <n v="114"/>
    <x v="3"/>
    <x v="0"/>
    <x v="3"/>
    <x v="3"/>
  </r>
  <r>
    <n v="1440"/>
    <x v="9"/>
    <n v="619"/>
    <s v="Toyota"/>
    <x v="0"/>
    <x v="14"/>
    <x v="418"/>
    <x v="5"/>
    <x v="72"/>
    <s v="2022"/>
    <x v="5"/>
    <n v="111"/>
    <x v="10"/>
    <x v="0"/>
    <x v="10"/>
    <x v="10"/>
  </r>
  <r>
    <n v="1441"/>
    <x v="14"/>
    <n v="540"/>
    <s v="Ford"/>
    <x v="0"/>
    <x v="15"/>
    <x v="406"/>
    <x v="7"/>
    <x v="1"/>
    <s v="2021"/>
    <x v="1"/>
    <n v="104"/>
    <x v="8"/>
    <x v="0"/>
    <x v="8"/>
    <x v="8"/>
  </r>
  <r>
    <n v="1442"/>
    <x v="8"/>
    <n v="550"/>
    <s v="Honda"/>
    <x v="0"/>
    <x v="24"/>
    <x v="428"/>
    <x v="3"/>
    <x v="117"/>
    <s v="2021"/>
    <x v="4"/>
    <n v="115"/>
    <x v="5"/>
    <x v="0"/>
    <x v="5"/>
    <x v="5"/>
  </r>
  <r>
    <n v="1443"/>
    <x v="14"/>
    <n v="540"/>
    <s v="Ford"/>
    <x v="0"/>
    <x v="2"/>
    <x v="406"/>
    <x v="2"/>
    <x v="149"/>
    <s v="2021"/>
    <x v="1"/>
    <n v="104"/>
    <x v="8"/>
    <x v="0"/>
    <x v="8"/>
    <x v="8"/>
  </r>
  <r>
    <n v="1444"/>
    <x v="16"/>
    <n v="619"/>
    <s v="Toyota"/>
    <x v="0"/>
    <x v="24"/>
    <x v="560"/>
    <x v="7"/>
    <x v="60"/>
    <s v="2021"/>
    <x v="4"/>
    <n v="105"/>
    <x v="1"/>
    <x v="0"/>
    <x v="1"/>
    <x v="1"/>
  </r>
  <r>
    <n v="1445"/>
    <x v="8"/>
    <n v="540"/>
    <s v="Ford"/>
    <x v="0"/>
    <x v="2"/>
    <x v="423"/>
    <x v="0"/>
    <x v="5"/>
    <s v="2021"/>
    <x v="1"/>
    <n v="114"/>
    <x v="3"/>
    <x v="0"/>
    <x v="3"/>
    <x v="3"/>
  </r>
  <r>
    <n v="1446"/>
    <x v="8"/>
    <n v="512"/>
    <s v="BMW"/>
    <x v="1"/>
    <x v="2"/>
    <x v="656"/>
    <x v="2"/>
    <x v="104"/>
    <s v="2021"/>
    <x v="1"/>
    <n v="109"/>
    <x v="4"/>
    <x v="0"/>
    <x v="4"/>
    <x v="4"/>
  </r>
  <r>
    <n v="1447"/>
    <x v="9"/>
    <n v="550"/>
    <s v="Honda"/>
    <x v="0"/>
    <x v="12"/>
    <x v="556"/>
    <x v="0"/>
    <x v="2"/>
    <s v="2022"/>
    <x v="2"/>
    <n v="114"/>
    <x v="3"/>
    <x v="0"/>
    <x v="3"/>
    <x v="3"/>
  </r>
  <r>
    <n v="1448"/>
    <x v="14"/>
    <n v="576"/>
    <s v="Mazda"/>
    <x v="0"/>
    <x v="2"/>
    <x v="420"/>
    <x v="3"/>
    <x v="22"/>
    <s v="2021"/>
    <x v="4"/>
    <n v="102"/>
    <x v="0"/>
    <x v="0"/>
    <x v="0"/>
    <x v="0"/>
  </r>
  <r>
    <n v="1449"/>
    <x v="14"/>
    <n v="576"/>
    <s v="Mazda"/>
    <x v="0"/>
    <x v="2"/>
    <x v="420"/>
    <x v="3"/>
    <x v="89"/>
    <s v="2022"/>
    <x v="6"/>
    <n v="109"/>
    <x v="4"/>
    <x v="0"/>
    <x v="4"/>
    <x v="4"/>
  </r>
  <r>
    <n v="1450"/>
    <x v="9"/>
    <n v="587"/>
    <s v="Nissan"/>
    <x v="0"/>
    <x v="24"/>
    <x v="543"/>
    <x v="1"/>
    <x v="105"/>
    <s v="2021"/>
    <x v="4"/>
    <n v="108"/>
    <x v="6"/>
    <x v="0"/>
    <x v="6"/>
    <x v="6"/>
  </r>
  <r>
    <n v="1451"/>
    <x v="9"/>
    <n v="610"/>
    <s v="Subaru"/>
    <x v="0"/>
    <x v="16"/>
    <x v="650"/>
    <x v="0"/>
    <x v="63"/>
    <s v="2022"/>
    <x v="6"/>
    <n v="107"/>
    <x v="11"/>
    <x v="0"/>
    <x v="11"/>
    <x v="11"/>
  </r>
  <r>
    <n v="1452"/>
    <x v="9"/>
    <n v="619"/>
    <s v="Toyota"/>
    <x v="0"/>
    <x v="24"/>
    <x v="418"/>
    <x v="2"/>
    <x v="92"/>
    <s v="2022"/>
    <x v="2"/>
    <n v="114"/>
    <x v="3"/>
    <x v="0"/>
    <x v="3"/>
    <x v="3"/>
  </r>
  <r>
    <n v="1453"/>
    <x v="8"/>
    <n v="550"/>
    <s v="Honda"/>
    <x v="0"/>
    <x v="16"/>
    <x v="428"/>
    <x v="2"/>
    <x v="94"/>
    <s v="2022"/>
    <x v="5"/>
    <n v="105"/>
    <x v="1"/>
    <x v="0"/>
    <x v="1"/>
    <x v="1"/>
  </r>
  <r>
    <n v="1454"/>
    <x v="14"/>
    <n v="540"/>
    <s v="Ford"/>
    <x v="0"/>
    <x v="2"/>
    <x v="406"/>
    <x v="3"/>
    <x v="70"/>
    <s v="2021"/>
    <x v="1"/>
    <n v="114"/>
    <x v="3"/>
    <x v="0"/>
    <x v="3"/>
    <x v="3"/>
  </r>
  <r>
    <n v="1455"/>
    <x v="16"/>
    <n v="619"/>
    <s v="Toyota"/>
    <x v="0"/>
    <x v="16"/>
    <x v="657"/>
    <x v="3"/>
    <x v="47"/>
    <s v="2022"/>
    <x v="5"/>
    <n v="106"/>
    <x v="2"/>
    <x v="0"/>
    <x v="2"/>
    <x v="2"/>
  </r>
  <r>
    <n v="1456"/>
    <x v="9"/>
    <n v="619"/>
    <s v="Toyota"/>
    <x v="0"/>
    <x v="24"/>
    <x v="658"/>
    <x v="2"/>
    <x v="64"/>
    <s v="2022"/>
    <x v="3"/>
    <n v="102"/>
    <x v="0"/>
    <x v="0"/>
    <x v="0"/>
    <x v="0"/>
  </r>
  <r>
    <n v="1457"/>
    <x v="9"/>
    <n v="555"/>
    <s v="Hyundai"/>
    <x v="0"/>
    <x v="5"/>
    <x v="659"/>
    <x v="11"/>
    <x v="81"/>
    <s v="2022"/>
    <x v="5"/>
    <n v="115"/>
    <x v="5"/>
    <x v="0"/>
    <x v="5"/>
    <x v="5"/>
  </r>
  <r>
    <n v="1458"/>
    <x v="7"/>
    <n v="611"/>
    <s v="Suzuki"/>
    <x v="0"/>
    <x v="2"/>
    <x v="660"/>
    <x v="2"/>
    <x v="0"/>
    <s v="2021"/>
    <x v="0"/>
    <n v="105"/>
    <x v="1"/>
    <x v="0"/>
    <x v="1"/>
    <x v="1"/>
  </r>
  <r>
    <n v="1459"/>
    <x v="7"/>
    <n v="512"/>
    <s v="BMW"/>
    <x v="1"/>
    <x v="14"/>
    <x v="661"/>
    <x v="2"/>
    <x v="61"/>
    <s v="2022"/>
    <x v="5"/>
    <n v="109"/>
    <x v="4"/>
    <x v="0"/>
    <x v="4"/>
    <x v="4"/>
  </r>
  <r>
    <n v="1460"/>
    <x v="14"/>
    <n v="548"/>
    <s v="Holden"/>
    <x v="0"/>
    <x v="2"/>
    <x v="645"/>
    <x v="3"/>
    <x v="3"/>
    <s v="2021"/>
    <x v="0"/>
    <n v="102"/>
    <x v="0"/>
    <x v="0"/>
    <x v="0"/>
    <x v="0"/>
  </r>
  <r>
    <n v="1461"/>
    <x v="8"/>
    <n v="633"/>
    <s v="Volkswagen"/>
    <x v="0"/>
    <x v="9"/>
    <x v="662"/>
    <x v="2"/>
    <x v="110"/>
    <s v="2021"/>
    <x v="1"/>
    <n v="103"/>
    <x v="9"/>
    <x v="0"/>
    <x v="9"/>
    <x v="9"/>
  </r>
  <r>
    <n v="1462"/>
    <x v="8"/>
    <n v="587"/>
    <s v="Nissan"/>
    <x v="0"/>
    <x v="2"/>
    <x v="663"/>
    <x v="2"/>
    <x v="142"/>
    <s v="2021"/>
    <x v="0"/>
    <n v="109"/>
    <x v="4"/>
    <x v="0"/>
    <x v="4"/>
    <x v="4"/>
  </r>
  <r>
    <n v="1463"/>
    <x v="8"/>
    <n v="512"/>
    <s v="BMW"/>
    <x v="1"/>
    <x v="2"/>
    <x v="656"/>
    <x v="4"/>
    <x v="165"/>
    <s v="2021"/>
    <x v="0"/>
    <n v="102"/>
    <x v="0"/>
    <x v="0"/>
    <x v="0"/>
    <x v="0"/>
  </r>
  <r>
    <n v="1464"/>
    <x v="14"/>
    <n v="619"/>
    <s v="Toyota"/>
    <x v="0"/>
    <x v="2"/>
    <x v="418"/>
    <x v="3"/>
    <x v="127"/>
    <s v="2021"/>
    <x v="1"/>
    <n v="104"/>
    <x v="8"/>
    <x v="0"/>
    <x v="8"/>
    <x v="8"/>
  </r>
  <r>
    <n v="1465"/>
    <x v="8"/>
    <n v="507"/>
    <s v="Audi"/>
    <x v="0"/>
    <x v="2"/>
    <x v="664"/>
    <x v="1"/>
    <x v="90"/>
    <s v="2021"/>
    <x v="1"/>
    <n v="102"/>
    <x v="0"/>
    <x v="0"/>
    <x v="0"/>
    <x v="0"/>
  </r>
  <r>
    <n v="1466"/>
    <x v="9"/>
    <n v="619"/>
    <s v="Toyota"/>
    <x v="0"/>
    <x v="32"/>
    <x v="547"/>
    <x v="5"/>
    <x v="47"/>
    <s v="2022"/>
    <x v="5"/>
    <n v="104"/>
    <x v="8"/>
    <x v="0"/>
    <x v="8"/>
    <x v="8"/>
  </r>
  <r>
    <n v="1467"/>
    <x v="14"/>
    <n v="576"/>
    <s v="Mazda"/>
    <x v="0"/>
    <x v="2"/>
    <x v="420"/>
    <x v="7"/>
    <x v="58"/>
    <s v="2022"/>
    <x v="5"/>
    <n v="115"/>
    <x v="5"/>
    <x v="0"/>
    <x v="5"/>
    <x v="5"/>
  </r>
  <r>
    <n v="1468"/>
    <x v="8"/>
    <n v="548"/>
    <s v="Holden"/>
    <x v="0"/>
    <x v="8"/>
    <x v="413"/>
    <x v="4"/>
    <x v="45"/>
    <s v="2022"/>
    <x v="5"/>
    <n v="107"/>
    <x v="11"/>
    <x v="0"/>
    <x v="11"/>
    <x v="11"/>
  </r>
  <r>
    <n v="1469"/>
    <x v="14"/>
    <n v="587"/>
    <s v="Nissan"/>
    <x v="0"/>
    <x v="2"/>
    <x v="407"/>
    <x v="3"/>
    <x v="51"/>
    <s v="2022"/>
    <x v="3"/>
    <n v="104"/>
    <x v="8"/>
    <x v="0"/>
    <x v="8"/>
    <x v="8"/>
  </r>
  <r>
    <n v="1470"/>
    <x v="14"/>
    <n v="576"/>
    <s v="Mazda"/>
    <x v="0"/>
    <x v="2"/>
    <x v="420"/>
    <x v="2"/>
    <x v="76"/>
    <s v="2022"/>
    <x v="3"/>
    <n v="114"/>
    <x v="3"/>
    <x v="0"/>
    <x v="3"/>
    <x v="3"/>
  </r>
  <r>
    <n v="1471"/>
    <x v="8"/>
    <n v="576"/>
    <s v="Mazda"/>
    <x v="0"/>
    <x v="8"/>
    <x v="644"/>
    <x v="3"/>
    <x v="134"/>
    <s v="2021"/>
    <x v="0"/>
    <n v="104"/>
    <x v="8"/>
    <x v="0"/>
    <x v="8"/>
    <x v="8"/>
  </r>
  <r>
    <n v="1472"/>
    <x v="8"/>
    <n v="576"/>
    <s v="Mazda"/>
    <x v="0"/>
    <x v="8"/>
    <x v="644"/>
    <x v="3"/>
    <x v="134"/>
    <s v="2021"/>
    <x v="0"/>
    <n v="104"/>
    <x v="8"/>
    <x v="0"/>
    <x v="8"/>
    <x v="8"/>
  </r>
  <r>
    <n v="1473"/>
    <x v="14"/>
    <n v="576"/>
    <s v="Mazda"/>
    <x v="0"/>
    <x v="2"/>
    <x v="420"/>
    <x v="3"/>
    <x v="54"/>
    <s v="2022"/>
    <x v="6"/>
    <n v="114"/>
    <x v="3"/>
    <x v="0"/>
    <x v="3"/>
    <x v="3"/>
  </r>
  <r>
    <n v="1474"/>
    <x v="9"/>
    <n v="556"/>
    <s v="Isuzu"/>
    <x v="0"/>
    <x v="32"/>
    <x v="442"/>
    <x v="2"/>
    <x v="150"/>
    <s v="2022"/>
    <x v="5"/>
    <n v="101"/>
    <x v="7"/>
    <x v="0"/>
    <x v="7"/>
    <x v="7"/>
  </r>
  <r>
    <n v="1475"/>
    <x v="9"/>
    <n v="619"/>
    <s v="Toyota"/>
    <x v="0"/>
    <x v="32"/>
    <x v="418"/>
    <x v="2"/>
    <x v="62"/>
    <s v="2022"/>
    <x v="3"/>
    <n v="114"/>
    <x v="3"/>
    <x v="0"/>
    <x v="3"/>
    <x v="3"/>
  </r>
  <r>
    <n v="1476"/>
    <x v="14"/>
    <n v="540"/>
    <s v="Ford"/>
    <x v="0"/>
    <x v="2"/>
    <x v="406"/>
    <x v="2"/>
    <x v="31"/>
    <s v="2022"/>
    <x v="6"/>
    <n v="103"/>
    <x v="9"/>
    <x v="0"/>
    <x v="9"/>
    <x v="9"/>
  </r>
  <r>
    <n v="1477"/>
    <x v="8"/>
    <n v="587"/>
    <s v="Nissan"/>
    <x v="0"/>
    <x v="12"/>
    <x v="415"/>
    <x v="3"/>
    <x v="19"/>
    <s v="2022"/>
    <x v="2"/>
    <n v="114"/>
    <x v="3"/>
    <x v="0"/>
    <x v="3"/>
    <x v="3"/>
  </r>
  <r>
    <n v="1478"/>
    <x v="14"/>
    <n v="540"/>
    <s v="Ford"/>
    <x v="0"/>
    <x v="2"/>
    <x v="406"/>
    <x v="3"/>
    <x v="61"/>
    <s v="2022"/>
    <x v="5"/>
    <n v="107"/>
    <x v="11"/>
    <x v="0"/>
    <x v="11"/>
    <x v="11"/>
  </r>
  <r>
    <n v="1479"/>
    <x v="9"/>
    <n v="587"/>
    <s v="Nissan"/>
    <x v="0"/>
    <x v="46"/>
    <x v="543"/>
    <x v="1"/>
    <x v="164"/>
    <s v="2021"/>
    <x v="4"/>
    <n v="114"/>
    <x v="3"/>
    <x v="0"/>
    <x v="3"/>
    <x v="3"/>
  </r>
  <r>
    <n v="1480"/>
    <x v="5"/>
    <n v="623"/>
    <s v="Trailer"/>
    <x v="0"/>
    <x v="36"/>
    <x v="665"/>
    <x v="4"/>
    <x v="20"/>
    <s v="2021"/>
    <x v="0"/>
    <n v="102"/>
    <x v="0"/>
    <x v="0"/>
    <x v="0"/>
    <x v="0"/>
  </r>
  <r>
    <n v="1481"/>
    <x v="9"/>
    <n v="540"/>
    <s v="Ford"/>
    <x v="0"/>
    <x v="2"/>
    <x v="423"/>
    <x v="3"/>
    <x v="141"/>
    <s v="2022"/>
    <x v="3"/>
    <n v="103"/>
    <x v="9"/>
    <x v="0"/>
    <x v="9"/>
    <x v="9"/>
  </r>
  <r>
    <n v="1482"/>
    <x v="9"/>
    <n v="619"/>
    <s v="Toyota"/>
    <x v="0"/>
    <x v="12"/>
    <x v="430"/>
    <x v="2"/>
    <x v="134"/>
    <s v="2021"/>
    <x v="0"/>
    <n v="111"/>
    <x v="10"/>
    <x v="0"/>
    <x v="10"/>
    <x v="10"/>
  </r>
  <r>
    <n v="1483"/>
    <x v="8"/>
    <n v="548"/>
    <s v="Holden"/>
    <x v="0"/>
    <x v="2"/>
    <x v="566"/>
    <x v="7"/>
    <x v="94"/>
    <s v="2022"/>
    <x v="5"/>
    <n v="102"/>
    <x v="0"/>
    <x v="0"/>
    <x v="0"/>
    <x v="0"/>
  </r>
  <r>
    <n v="1484"/>
    <x v="7"/>
    <n v="619"/>
    <s v="Toyota"/>
    <x v="0"/>
    <x v="24"/>
    <x v="547"/>
    <x v="5"/>
    <x v="121"/>
    <s v="2022"/>
    <x v="5"/>
    <n v="104"/>
    <x v="8"/>
    <x v="0"/>
    <x v="8"/>
    <x v="8"/>
  </r>
  <r>
    <n v="1485"/>
    <x v="12"/>
    <n v="619"/>
    <s v="Toyota"/>
    <x v="0"/>
    <x v="24"/>
    <x v="437"/>
    <x v="3"/>
    <x v="21"/>
    <s v="2022"/>
    <x v="3"/>
    <n v="108"/>
    <x v="6"/>
    <x v="0"/>
    <x v="6"/>
    <x v="6"/>
  </r>
  <r>
    <n v="1486"/>
    <x v="9"/>
    <n v="619"/>
    <s v="Toyota"/>
    <x v="0"/>
    <x v="12"/>
    <x v="666"/>
    <x v="2"/>
    <x v="25"/>
    <s v="2022"/>
    <x v="2"/>
    <n v="103"/>
    <x v="9"/>
    <x v="0"/>
    <x v="9"/>
    <x v="9"/>
  </r>
  <r>
    <n v="1487"/>
    <x v="9"/>
    <n v="587"/>
    <s v="Nissan"/>
    <x v="0"/>
    <x v="16"/>
    <x v="431"/>
    <x v="2"/>
    <x v="83"/>
    <s v="2022"/>
    <x v="5"/>
    <n v="103"/>
    <x v="9"/>
    <x v="0"/>
    <x v="9"/>
    <x v="9"/>
  </r>
  <r>
    <n v="1488"/>
    <x v="9"/>
    <n v="576"/>
    <s v="Mazda"/>
    <x v="0"/>
    <x v="12"/>
    <x v="545"/>
    <x v="7"/>
    <x v="126"/>
    <s v="2022"/>
    <x v="3"/>
    <n v="108"/>
    <x v="6"/>
    <x v="0"/>
    <x v="6"/>
    <x v="6"/>
  </r>
  <r>
    <n v="1489"/>
    <x v="9"/>
    <n v="540"/>
    <s v="Ford"/>
    <x v="0"/>
    <x v="2"/>
    <x v="655"/>
    <x v="1"/>
    <x v="0"/>
    <s v="2021"/>
    <x v="0"/>
    <n v="102"/>
    <x v="0"/>
    <x v="0"/>
    <x v="0"/>
    <x v="0"/>
  </r>
  <r>
    <n v="1490"/>
    <x v="14"/>
    <n v="540"/>
    <s v="Ford"/>
    <x v="0"/>
    <x v="2"/>
    <x v="406"/>
    <x v="0"/>
    <x v="87"/>
    <s v="2022"/>
    <x v="3"/>
    <n v="109"/>
    <x v="4"/>
    <x v="0"/>
    <x v="4"/>
    <x v="4"/>
  </r>
  <r>
    <n v="1491"/>
    <x v="9"/>
    <n v="610"/>
    <s v="Subaru"/>
    <x v="0"/>
    <x v="12"/>
    <x v="414"/>
    <x v="0"/>
    <x v="169"/>
    <s v="2022"/>
    <x v="2"/>
    <n v="114"/>
    <x v="3"/>
    <x v="0"/>
    <x v="3"/>
    <x v="3"/>
  </r>
  <r>
    <n v="1492"/>
    <x v="9"/>
    <n v="556"/>
    <s v="Isuzu"/>
    <x v="0"/>
    <x v="24"/>
    <x v="442"/>
    <x v="4"/>
    <x v="159"/>
    <s v="2021"/>
    <x v="0"/>
    <n v="114"/>
    <x v="3"/>
    <x v="0"/>
    <x v="3"/>
    <x v="3"/>
  </r>
  <r>
    <n v="1493"/>
    <x v="8"/>
    <n v="512"/>
    <s v="BMW"/>
    <x v="1"/>
    <x v="9"/>
    <x v="60"/>
    <x v="2"/>
    <x v="29"/>
    <s v="2022"/>
    <x v="2"/>
    <n v="114"/>
    <x v="3"/>
    <x v="0"/>
    <x v="3"/>
    <x v="3"/>
  </r>
  <r>
    <n v="1494"/>
    <x v="14"/>
    <n v="548"/>
    <s v="Holden"/>
    <x v="0"/>
    <x v="2"/>
    <x v="435"/>
    <x v="3"/>
    <x v="143"/>
    <s v="2021"/>
    <x v="0"/>
    <n v="102"/>
    <x v="0"/>
    <x v="0"/>
    <x v="0"/>
    <x v="0"/>
  </r>
  <r>
    <n v="1495"/>
    <x v="14"/>
    <n v="540"/>
    <s v="Ford"/>
    <x v="0"/>
    <x v="2"/>
    <x v="406"/>
    <x v="1"/>
    <x v="129"/>
    <s v="2022"/>
    <x v="5"/>
    <n v="102"/>
    <x v="0"/>
    <x v="0"/>
    <x v="0"/>
    <x v="0"/>
  </r>
  <r>
    <n v="1496"/>
    <x v="14"/>
    <n v="540"/>
    <s v="Ford"/>
    <x v="0"/>
    <x v="2"/>
    <x v="406"/>
    <x v="2"/>
    <x v="175"/>
    <s v="2021"/>
    <x v="1"/>
    <n v="109"/>
    <x v="4"/>
    <x v="0"/>
    <x v="4"/>
    <x v="4"/>
  </r>
  <r>
    <n v="1497"/>
    <x v="14"/>
    <n v="540"/>
    <s v="Ford"/>
    <x v="0"/>
    <x v="2"/>
    <x v="406"/>
    <x v="7"/>
    <x v="170"/>
    <s v="2021"/>
    <x v="4"/>
    <n v="109"/>
    <x v="4"/>
    <x v="0"/>
    <x v="4"/>
    <x v="4"/>
  </r>
  <r>
    <n v="1498"/>
    <x v="7"/>
    <n v="576"/>
    <s v="Mazda"/>
    <x v="0"/>
    <x v="2"/>
    <x v="573"/>
    <x v="1"/>
    <x v="54"/>
    <s v="2022"/>
    <x v="6"/>
    <n v="102"/>
    <x v="0"/>
    <x v="0"/>
    <x v="0"/>
    <x v="0"/>
  </r>
  <r>
    <n v="1499"/>
    <x v="7"/>
    <n v="512"/>
    <s v="BMW"/>
    <x v="1"/>
    <x v="24"/>
    <x v="661"/>
    <x v="2"/>
    <x v="30"/>
    <s v="2022"/>
    <x v="3"/>
    <n v="111"/>
    <x v="10"/>
    <x v="0"/>
    <x v="10"/>
    <x v="10"/>
  </r>
  <r>
    <n v="1500"/>
    <x v="9"/>
    <n v="610"/>
    <s v="Subaru"/>
    <x v="0"/>
    <x v="16"/>
    <x v="414"/>
    <x v="0"/>
    <x v="150"/>
    <s v="2022"/>
    <x v="5"/>
    <n v="102"/>
    <x v="0"/>
    <x v="0"/>
    <x v="0"/>
    <x v="0"/>
  </r>
  <r>
    <n v="1501"/>
    <x v="15"/>
    <n v="587"/>
    <s v="Nissan"/>
    <x v="0"/>
    <x v="32"/>
    <x v="667"/>
    <x v="3"/>
    <x v="126"/>
    <s v="2022"/>
    <x v="3"/>
    <n v="109"/>
    <x v="4"/>
    <x v="0"/>
    <x v="4"/>
    <x v="4"/>
  </r>
  <r>
    <n v="1502"/>
    <x v="15"/>
    <n v="556"/>
    <s v="Isuzu"/>
    <x v="0"/>
    <x v="32"/>
    <x v="668"/>
    <x v="3"/>
    <x v="106"/>
    <s v="2022"/>
    <x v="2"/>
    <n v="102"/>
    <x v="0"/>
    <x v="0"/>
    <x v="0"/>
    <x v="0"/>
  </r>
  <r>
    <n v="1503"/>
    <x v="12"/>
    <n v="619"/>
    <s v="Toyota"/>
    <x v="0"/>
    <x v="15"/>
    <x v="437"/>
    <x v="3"/>
    <x v="106"/>
    <s v="2022"/>
    <x v="2"/>
    <n v="102"/>
    <x v="0"/>
    <x v="0"/>
    <x v="0"/>
    <x v="0"/>
  </r>
  <r>
    <n v="1504"/>
    <x v="9"/>
    <n v="555"/>
    <s v="Hyundai"/>
    <x v="0"/>
    <x v="2"/>
    <x v="659"/>
    <x v="2"/>
    <x v="84"/>
    <s v="2021"/>
    <x v="4"/>
    <n v="111"/>
    <x v="10"/>
    <x v="0"/>
    <x v="10"/>
    <x v="10"/>
  </r>
  <r>
    <n v="1505"/>
    <x v="14"/>
    <n v="576"/>
    <s v="Mazda"/>
    <x v="0"/>
    <x v="2"/>
    <x v="420"/>
    <x v="3"/>
    <x v="118"/>
    <s v="2022"/>
    <x v="2"/>
    <n v="102"/>
    <x v="0"/>
    <x v="0"/>
    <x v="0"/>
    <x v="0"/>
  </r>
  <r>
    <n v="1506"/>
    <x v="14"/>
    <n v="540"/>
    <s v="Ford"/>
    <x v="0"/>
    <x v="2"/>
    <x v="406"/>
    <x v="4"/>
    <x v="22"/>
    <s v="2021"/>
    <x v="4"/>
    <n v="104"/>
    <x v="8"/>
    <x v="0"/>
    <x v="8"/>
    <x v="8"/>
  </r>
  <r>
    <n v="1507"/>
    <x v="8"/>
    <n v="550"/>
    <s v="Honda"/>
    <x v="0"/>
    <x v="12"/>
    <x v="669"/>
    <x v="2"/>
    <x v="177"/>
    <s v="2022"/>
    <x v="3"/>
    <n v="105"/>
    <x v="1"/>
    <x v="0"/>
    <x v="1"/>
    <x v="1"/>
  </r>
  <r>
    <n v="1508"/>
    <x v="14"/>
    <n v="540"/>
    <s v="Ford"/>
    <x v="0"/>
    <x v="2"/>
    <x v="406"/>
    <x v="3"/>
    <x v="44"/>
    <s v="2021"/>
    <x v="4"/>
    <n v="102"/>
    <x v="0"/>
    <x v="0"/>
    <x v="0"/>
    <x v="0"/>
  </r>
  <r>
    <n v="1509"/>
    <x v="8"/>
    <n v="619"/>
    <s v="Toyota"/>
    <x v="0"/>
    <x v="13"/>
    <x v="670"/>
    <x v="0"/>
    <x v="76"/>
    <s v="2022"/>
    <x v="3"/>
    <n v="104"/>
    <x v="8"/>
    <x v="0"/>
    <x v="8"/>
    <x v="8"/>
  </r>
  <r>
    <n v="1510"/>
    <x v="9"/>
    <n v="540"/>
    <s v="Ford"/>
    <x v="0"/>
    <x v="2"/>
    <x v="655"/>
    <x v="1"/>
    <x v="125"/>
    <s v="2022"/>
    <x v="3"/>
    <n v="102"/>
    <x v="0"/>
    <x v="0"/>
    <x v="0"/>
    <x v="0"/>
  </r>
  <r>
    <n v="1511"/>
    <x v="12"/>
    <n v="619"/>
    <s v="Toyota"/>
    <x v="0"/>
    <x v="32"/>
    <x v="437"/>
    <x v="8"/>
    <x v="149"/>
    <s v="2021"/>
    <x v="1"/>
    <n v="104"/>
    <x v="8"/>
    <x v="0"/>
    <x v="8"/>
    <x v="8"/>
  </r>
  <r>
    <n v="1512"/>
    <x v="9"/>
    <n v="619"/>
    <s v="Toyota"/>
    <x v="0"/>
    <x v="14"/>
    <x v="455"/>
    <x v="5"/>
    <x v="166"/>
    <s v="2021"/>
    <x v="1"/>
    <n v="114"/>
    <x v="3"/>
    <x v="0"/>
    <x v="3"/>
    <x v="3"/>
  </r>
  <r>
    <n v="1513"/>
    <x v="7"/>
    <n v="540"/>
    <s v="Ford"/>
    <x v="0"/>
    <x v="2"/>
    <x v="53"/>
    <x v="7"/>
    <x v="26"/>
    <s v="2021"/>
    <x v="0"/>
    <n v="107"/>
    <x v="11"/>
    <x v="0"/>
    <x v="11"/>
    <x v="11"/>
  </r>
  <r>
    <n v="1514"/>
    <x v="8"/>
    <n v="540"/>
    <s v="Ford"/>
    <x v="0"/>
    <x v="2"/>
    <x v="410"/>
    <x v="0"/>
    <x v="102"/>
    <s v="2022"/>
    <x v="5"/>
    <n v="109"/>
    <x v="4"/>
    <x v="0"/>
    <x v="4"/>
    <x v="4"/>
  </r>
  <r>
    <n v="1515"/>
    <x v="8"/>
    <n v="550"/>
    <s v="Honda"/>
    <x v="0"/>
    <x v="12"/>
    <x v="544"/>
    <x v="3"/>
    <x v="83"/>
    <s v="2022"/>
    <x v="5"/>
    <n v="102"/>
    <x v="0"/>
    <x v="0"/>
    <x v="0"/>
    <x v="0"/>
  </r>
  <r>
    <n v="1516"/>
    <x v="14"/>
    <n v="540"/>
    <s v="Ford"/>
    <x v="0"/>
    <x v="2"/>
    <x v="406"/>
    <x v="5"/>
    <x v="54"/>
    <s v="2022"/>
    <x v="6"/>
    <n v="102"/>
    <x v="0"/>
    <x v="0"/>
    <x v="0"/>
    <x v="0"/>
  </r>
  <r>
    <n v="1517"/>
    <x v="8"/>
    <n v="540"/>
    <s v="Ford"/>
    <x v="0"/>
    <x v="2"/>
    <x v="423"/>
    <x v="2"/>
    <x v="173"/>
    <s v="2021"/>
    <x v="0"/>
    <n v="114"/>
    <x v="3"/>
    <x v="0"/>
    <x v="3"/>
    <x v="3"/>
  </r>
  <r>
    <n v="1518"/>
    <x v="9"/>
    <n v="619"/>
    <s v="Toyota"/>
    <x v="0"/>
    <x v="32"/>
    <x v="418"/>
    <x v="0"/>
    <x v="156"/>
    <s v="2021"/>
    <x v="0"/>
    <n v="114"/>
    <x v="3"/>
    <x v="0"/>
    <x v="3"/>
    <x v="3"/>
  </r>
  <r>
    <n v="1519"/>
    <x v="12"/>
    <n v="619"/>
    <s v="Toyota"/>
    <x v="0"/>
    <x v="12"/>
    <x v="437"/>
    <x v="3"/>
    <x v="95"/>
    <s v="2021"/>
    <x v="1"/>
    <n v="114"/>
    <x v="3"/>
    <x v="0"/>
    <x v="3"/>
    <x v="3"/>
  </r>
  <r>
    <n v="1520"/>
    <x v="9"/>
    <n v="540"/>
    <s v="Ford"/>
    <x v="0"/>
    <x v="2"/>
    <x v="655"/>
    <x v="1"/>
    <x v="43"/>
    <s v="2021"/>
    <x v="1"/>
    <n v="109"/>
    <x v="4"/>
    <x v="0"/>
    <x v="4"/>
    <x v="4"/>
  </r>
  <r>
    <n v="1521"/>
    <x v="8"/>
    <n v="548"/>
    <s v="Holden"/>
    <x v="0"/>
    <x v="2"/>
    <x v="566"/>
    <x v="1"/>
    <x v="43"/>
    <s v="2021"/>
    <x v="1"/>
    <n v="101"/>
    <x v="7"/>
    <x v="0"/>
    <x v="7"/>
    <x v="7"/>
  </r>
  <r>
    <n v="1522"/>
    <x v="7"/>
    <n v="540"/>
    <s v="Ford"/>
    <x v="0"/>
    <x v="2"/>
    <x v="53"/>
    <x v="3"/>
    <x v="70"/>
    <s v="2021"/>
    <x v="1"/>
    <n v="114"/>
    <x v="3"/>
    <x v="0"/>
    <x v="3"/>
    <x v="3"/>
  </r>
  <r>
    <n v="1523"/>
    <x v="8"/>
    <n v="512"/>
    <s v="BMW"/>
    <x v="1"/>
    <x v="2"/>
    <x v="656"/>
    <x v="5"/>
    <x v="121"/>
    <s v="2022"/>
    <x v="5"/>
    <n v="109"/>
    <x v="4"/>
    <x v="0"/>
    <x v="4"/>
    <x v="4"/>
  </r>
  <r>
    <n v="1524"/>
    <x v="9"/>
    <n v="619"/>
    <s v="Toyota"/>
    <x v="0"/>
    <x v="14"/>
    <x v="418"/>
    <x v="2"/>
    <x v="60"/>
    <s v="2021"/>
    <x v="4"/>
    <n v="114"/>
    <x v="3"/>
    <x v="0"/>
    <x v="3"/>
    <x v="3"/>
  </r>
  <r>
    <n v="1525"/>
    <x v="12"/>
    <n v="619"/>
    <s v="Toyota"/>
    <x v="0"/>
    <x v="14"/>
    <x v="580"/>
    <x v="0"/>
    <x v="24"/>
    <s v="2022"/>
    <x v="2"/>
    <n v="114"/>
    <x v="3"/>
    <x v="0"/>
    <x v="3"/>
    <x v="3"/>
  </r>
  <r>
    <n v="1526"/>
    <x v="8"/>
    <n v="619"/>
    <s v="Toyota"/>
    <x v="0"/>
    <x v="12"/>
    <x v="671"/>
    <x v="1"/>
    <x v="132"/>
    <s v="2021"/>
    <x v="1"/>
    <n v="114"/>
    <x v="3"/>
    <x v="0"/>
    <x v="3"/>
    <x v="3"/>
  </r>
  <r>
    <n v="1527"/>
    <x v="14"/>
    <n v="576"/>
    <s v="Mazda"/>
    <x v="0"/>
    <x v="2"/>
    <x v="420"/>
    <x v="3"/>
    <x v="121"/>
    <s v="2022"/>
    <x v="5"/>
    <n v="114"/>
    <x v="3"/>
    <x v="0"/>
    <x v="3"/>
    <x v="3"/>
  </r>
  <r>
    <n v="1528"/>
    <x v="8"/>
    <n v="540"/>
    <s v="Ford"/>
    <x v="0"/>
    <x v="13"/>
    <x v="423"/>
    <x v="7"/>
    <x v="13"/>
    <s v="2022"/>
    <x v="3"/>
    <n v="104"/>
    <x v="8"/>
    <x v="0"/>
    <x v="8"/>
    <x v="8"/>
  </r>
  <r>
    <n v="1529"/>
    <x v="9"/>
    <n v="540"/>
    <s v="Ford"/>
    <x v="0"/>
    <x v="2"/>
    <x v="655"/>
    <x v="0"/>
    <x v="47"/>
    <s v="2022"/>
    <x v="5"/>
    <n v="105"/>
    <x v="1"/>
    <x v="0"/>
    <x v="1"/>
    <x v="1"/>
  </r>
  <r>
    <n v="1530"/>
    <x v="9"/>
    <n v="540"/>
    <s v="Ford"/>
    <x v="0"/>
    <x v="2"/>
    <x v="410"/>
    <x v="3"/>
    <x v="73"/>
    <s v="2022"/>
    <x v="3"/>
    <n v="103"/>
    <x v="9"/>
    <x v="0"/>
    <x v="9"/>
    <x v="9"/>
  </r>
  <r>
    <n v="1531"/>
    <x v="14"/>
    <n v="540"/>
    <s v="Ford"/>
    <x v="0"/>
    <x v="2"/>
    <x v="406"/>
    <x v="3"/>
    <x v="62"/>
    <s v="2022"/>
    <x v="3"/>
    <n v="103"/>
    <x v="9"/>
    <x v="0"/>
    <x v="9"/>
    <x v="9"/>
  </r>
  <r>
    <n v="1532"/>
    <x v="9"/>
    <n v="611"/>
    <s v="Suzuki"/>
    <x v="0"/>
    <x v="32"/>
    <x v="460"/>
    <x v="7"/>
    <x v="169"/>
    <s v="2022"/>
    <x v="2"/>
    <n v="108"/>
    <x v="6"/>
    <x v="0"/>
    <x v="6"/>
    <x v="6"/>
  </r>
  <r>
    <n v="1533"/>
    <x v="8"/>
    <n v="550"/>
    <s v="Honda"/>
    <x v="0"/>
    <x v="2"/>
    <x v="428"/>
    <x v="4"/>
    <x v="155"/>
    <s v="2021"/>
    <x v="4"/>
    <n v="101"/>
    <x v="7"/>
    <x v="0"/>
    <x v="7"/>
    <x v="7"/>
  </r>
  <r>
    <n v="1534"/>
    <x v="16"/>
    <n v="587"/>
    <s v="Nissan"/>
    <x v="0"/>
    <x v="24"/>
    <x v="112"/>
    <x v="1"/>
    <x v="133"/>
    <s v="2022"/>
    <x v="3"/>
    <n v="102"/>
    <x v="0"/>
    <x v="0"/>
    <x v="0"/>
    <x v="0"/>
  </r>
  <r>
    <n v="1535"/>
    <x v="12"/>
    <n v="619"/>
    <s v="Toyota"/>
    <x v="0"/>
    <x v="16"/>
    <x v="437"/>
    <x v="0"/>
    <x v="8"/>
    <s v="2022"/>
    <x v="2"/>
    <n v="102"/>
    <x v="0"/>
    <x v="0"/>
    <x v="0"/>
    <x v="0"/>
  </r>
  <r>
    <n v="1536"/>
    <x v="14"/>
    <n v="548"/>
    <s v="Holden"/>
    <x v="0"/>
    <x v="2"/>
    <x v="585"/>
    <x v="2"/>
    <x v="113"/>
    <s v="2021"/>
    <x v="1"/>
    <n v="102"/>
    <x v="0"/>
    <x v="0"/>
    <x v="0"/>
    <x v="0"/>
  </r>
  <r>
    <n v="1537"/>
    <x v="14"/>
    <n v="540"/>
    <s v="Ford"/>
    <x v="0"/>
    <x v="2"/>
    <x v="406"/>
    <x v="3"/>
    <x v="37"/>
    <s v="2022"/>
    <x v="5"/>
    <n v="114"/>
    <x v="3"/>
    <x v="0"/>
    <x v="3"/>
    <x v="3"/>
  </r>
  <r>
    <n v="1538"/>
    <x v="14"/>
    <n v="576"/>
    <s v="Mazda"/>
    <x v="0"/>
    <x v="2"/>
    <x v="420"/>
    <x v="1"/>
    <x v="55"/>
    <s v="2022"/>
    <x v="2"/>
    <n v="104"/>
    <x v="8"/>
    <x v="0"/>
    <x v="8"/>
    <x v="8"/>
  </r>
  <r>
    <n v="1539"/>
    <x v="9"/>
    <n v="576"/>
    <s v="Mazda"/>
    <x v="0"/>
    <x v="9"/>
    <x v="545"/>
    <x v="3"/>
    <x v="54"/>
    <s v="2022"/>
    <x v="6"/>
    <n v="103"/>
    <x v="9"/>
    <x v="0"/>
    <x v="9"/>
    <x v="9"/>
  </r>
  <r>
    <n v="1540"/>
    <x v="9"/>
    <n v="540"/>
    <s v="Ford"/>
    <x v="0"/>
    <x v="2"/>
    <x v="655"/>
    <x v="11"/>
    <x v="32"/>
    <s v="2022"/>
    <x v="2"/>
    <n v="103"/>
    <x v="9"/>
    <x v="0"/>
    <x v="9"/>
    <x v="9"/>
  </r>
  <r>
    <n v="1541"/>
    <x v="14"/>
    <n v="540"/>
    <s v="Ford"/>
    <x v="0"/>
    <x v="2"/>
    <x v="406"/>
    <x v="0"/>
    <x v="31"/>
    <s v="2022"/>
    <x v="6"/>
    <n v="114"/>
    <x v="3"/>
    <x v="0"/>
    <x v="3"/>
    <x v="3"/>
  </r>
  <r>
    <n v="1542"/>
    <x v="8"/>
    <n v="576"/>
    <s v="Mazda"/>
    <x v="0"/>
    <x v="2"/>
    <x v="573"/>
    <x v="0"/>
    <x v="73"/>
    <s v="2022"/>
    <x v="3"/>
    <n v="101"/>
    <x v="7"/>
    <x v="0"/>
    <x v="7"/>
    <x v="7"/>
  </r>
  <r>
    <n v="1543"/>
    <x v="7"/>
    <n v="592"/>
    <s v="Peugeot"/>
    <x v="0"/>
    <x v="2"/>
    <x v="579"/>
    <x v="1"/>
    <x v="59"/>
    <s v="2022"/>
    <x v="6"/>
    <n v="109"/>
    <x v="4"/>
    <x v="0"/>
    <x v="4"/>
    <x v="4"/>
  </r>
  <r>
    <n v="1544"/>
    <x v="8"/>
    <n v="619"/>
    <s v="Toyota"/>
    <x v="0"/>
    <x v="12"/>
    <x v="647"/>
    <x v="5"/>
    <x v="59"/>
    <s v="2022"/>
    <x v="6"/>
    <n v="103"/>
    <x v="9"/>
    <x v="0"/>
    <x v="9"/>
    <x v="9"/>
  </r>
  <r>
    <n v="1545"/>
    <x v="7"/>
    <n v="531"/>
    <s v="Daihatsu"/>
    <x v="0"/>
    <x v="2"/>
    <x v="672"/>
    <x v="2"/>
    <x v="35"/>
    <s v="2021"/>
    <x v="1"/>
    <n v="114"/>
    <x v="3"/>
    <x v="0"/>
    <x v="3"/>
    <x v="3"/>
  </r>
  <r>
    <n v="1546"/>
    <x v="7"/>
    <n v="587"/>
    <s v="Nissan"/>
    <x v="0"/>
    <x v="12"/>
    <x v="431"/>
    <x v="3"/>
    <x v="109"/>
    <s v="2021"/>
    <x v="4"/>
    <n v="103"/>
    <x v="9"/>
    <x v="0"/>
    <x v="9"/>
    <x v="9"/>
  </r>
  <r>
    <n v="1547"/>
    <x v="9"/>
    <n v="550"/>
    <s v="Honda"/>
    <x v="0"/>
    <x v="24"/>
    <x v="556"/>
    <x v="0"/>
    <x v="101"/>
    <s v="2022"/>
    <x v="3"/>
    <n v="103"/>
    <x v="9"/>
    <x v="0"/>
    <x v="9"/>
    <x v="9"/>
  </r>
  <r>
    <n v="1548"/>
    <x v="9"/>
    <n v="556"/>
    <s v="Isuzu"/>
    <x v="0"/>
    <x v="16"/>
    <x v="442"/>
    <x v="5"/>
    <x v="137"/>
    <s v="2021"/>
    <x v="0"/>
    <n v="114"/>
    <x v="3"/>
    <x v="0"/>
    <x v="3"/>
    <x v="3"/>
  </r>
  <r>
    <n v="1549"/>
    <x v="8"/>
    <n v="619"/>
    <s v="Toyota"/>
    <x v="0"/>
    <x v="15"/>
    <x v="666"/>
    <x v="0"/>
    <x v="55"/>
    <s v="2022"/>
    <x v="2"/>
    <n v="114"/>
    <x v="3"/>
    <x v="0"/>
    <x v="3"/>
    <x v="3"/>
  </r>
  <r>
    <n v="1550"/>
    <x v="8"/>
    <n v="576"/>
    <s v="Mazda"/>
    <x v="0"/>
    <x v="24"/>
    <x v="545"/>
    <x v="2"/>
    <x v="120"/>
    <s v="2021"/>
    <x v="1"/>
    <n v="105"/>
    <x v="1"/>
    <x v="0"/>
    <x v="1"/>
    <x v="1"/>
  </r>
  <r>
    <n v="1551"/>
    <x v="14"/>
    <n v="540"/>
    <s v="Ford"/>
    <x v="0"/>
    <x v="2"/>
    <x v="406"/>
    <x v="3"/>
    <x v="110"/>
    <s v="2021"/>
    <x v="1"/>
    <n v="103"/>
    <x v="9"/>
    <x v="0"/>
    <x v="9"/>
    <x v="9"/>
  </r>
  <r>
    <n v="1552"/>
    <x v="8"/>
    <n v="512"/>
    <s v="BMW"/>
    <x v="1"/>
    <x v="8"/>
    <x v="673"/>
    <x v="1"/>
    <x v="101"/>
    <s v="2022"/>
    <x v="3"/>
    <n v="102"/>
    <x v="0"/>
    <x v="0"/>
    <x v="0"/>
    <x v="0"/>
  </r>
  <r>
    <n v="1553"/>
    <x v="7"/>
    <n v="576"/>
    <s v="Mazda"/>
    <x v="0"/>
    <x v="13"/>
    <x v="674"/>
    <x v="2"/>
    <x v="94"/>
    <s v="2022"/>
    <x v="5"/>
    <n v="104"/>
    <x v="8"/>
    <x v="0"/>
    <x v="8"/>
    <x v="8"/>
  </r>
  <r>
    <n v="1554"/>
    <x v="9"/>
    <n v="619"/>
    <s v="Toyota"/>
    <x v="0"/>
    <x v="24"/>
    <x v="675"/>
    <x v="2"/>
    <x v="45"/>
    <s v="2022"/>
    <x v="5"/>
    <n v="107"/>
    <x v="11"/>
    <x v="0"/>
    <x v="11"/>
    <x v="11"/>
  </r>
  <r>
    <n v="1555"/>
    <x v="7"/>
    <n v="548"/>
    <s v="Holden"/>
    <x v="0"/>
    <x v="2"/>
    <x v="578"/>
    <x v="2"/>
    <x v="54"/>
    <s v="2022"/>
    <x v="6"/>
    <n v="111"/>
    <x v="10"/>
    <x v="0"/>
    <x v="10"/>
    <x v="10"/>
  </r>
  <r>
    <n v="1556"/>
    <x v="14"/>
    <n v="576"/>
    <s v="Mazda"/>
    <x v="0"/>
    <x v="2"/>
    <x v="420"/>
    <x v="3"/>
    <x v="22"/>
    <s v="2021"/>
    <x v="4"/>
    <n v="104"/>
    <x v="8"/>
    <x v="0"/>
    <x v="8"/>
    <x v="8"/>
  </r>
  <r>
    <n v="1557"/>
    <x v="14"/>
    <n v="619"/>
    <s v="Toyota"/>
    <x v="0"/>
    <x v="2"/>
    <x v="418"/>
    <x v="0"/>
    <x v="28"/>
    <s v="2021"/>
    <x v="4"/>
    <n v="104"/>
    <x v="8"/>
    <x v="0"/>
    <x v="8"/>
    <x v="8"/>
  </r>
  <r>
    <n v="1558"/>
    <x v="21"/>
    <n v="540"/>
    <s v="Ford"/>
    <x v="0"/>
    <x v="2"/>
    <x v="676"/>
    <x v="2"/>
    <x v="109"/>
    <s v="2021"/>
    <x v="4"/>
    <n v="101"/>
    <x v="7"/>
    <x v="0"/>
    <x v="7"/>
    <x v="7"/>
  </r>
  <r>
    <n v="1559"/>
    <x v="9"/>
    <n v="540"/>
    <s v="Ford"/>
    <x v="0"/>
    <x v="2"/>
    <x v="655"/>
    <x v="1"/>
    <x v="138"/>
    <s v="2022"/>
    <x v="5"/>
    <n v="102"/>
    <x v="0"/>
    <x v="0"/>
    <x v="0"/>
    <x v="0"/>
  </r>
  <r>
    <n v="1560"/>
    <x v="8"/>
    <n v="587"/>
    <s v="Nissan"/>
    <x v="0"/>
    <x v="24"/>
    <x v="416"/>
    <x v="4"/>
    <x v="15"/>
    <s v="2021"/>
    <x v="4"/>
    <n v="103"/>
    <x v="9"/>
    <x v="0"/>
    <x v="9"/>
    <x v="9"/>
  </r>
  <r>
    <n v="1561"/>
    <x v="0"/>
    <n v="514"/>
    <s v="Briford"/>
    <x v="0"/>
    <x v="5"/>
    <x v="677"/>
    <x v="0"/>
    <x v="143"/>
    <s v="2021"/>
    <x v="0"/>
    <n v="109"/>
    <x v="4"/>
    <x v="0"/>
    <x v="4"/>
    <x v="4"/>
  </r>
  <r>
    <n v="1562"/>
    <x v="8"/>
    <n v="610"/>
    <s v="Subaru"/>
    <x v="0"/>
    <x v="2"/>
    <x v="445"/>
    <x v="1"/>
    <x v="54"/>
    <s v="2022"/>
    <x v="6"/>
    <n v="102"/>
    <x v="0"/>
    <x v="0"/>
    <x v="0"/>
    <x v="0"/>
  </r>
  <r>
    <n v="1563"/>
    <x v="7"/>
    <n v="619"/>
    <s v="Toyota"/>
    <x v="0"/>
    <x v="32"/>
    <x v="678"/>
    <x v="2"/>
    <x v="4"/>
    <s v="2022"/>
    <x v="3"/>
    <n v="115"/>
    <x v="5"/>
    <x v="0"/>
    <x v="5"/>
    <x v="5"/>
  </r>
  <r>
    <n v="1564"/>
    <x v="14"/>
    <n v="540"/>
    <s v="Ford"/>
    <x v="0"/>
    <x v="2"/>
    <x v="406"/>
    <x v="3"/>
    <x v="120"/>
    <s v="2021"/>
    <x v="1"/>
    <n v="102"/>
    <x v="0"/>
    <x v="0"/>
    <x v="0"/>
    <x v="0"/>
  </r>
  <r>
    <n v="1565"/>
    <x v="7"/>
    <n v="619"/>
    <s v="Toyota"/>
    <x v="0"/>
    <x v="3"/>
    <x v="679"/>
    <x v="0"/>
    <x v="56"/>
    <s v="2022"/>
    <x v="3"/>
    <n v="102"/>
    <x v="0"/>
    <x v="0"/>
    <x v="0"/>
    <x v="0"/>
  </r>
  <r>
    <n v="1566"/>
    <x v="14"/>
    <n v="587"/>
    <s v="Nissan"/>
    <x v="0"/>
    <x v="2"/>
    <x v="407"/>
    <x v="3"/>
    <x v="52"/>
    <s v="2022"/>
    <x v="5"/>
    <n v="109"/>
    <x v="4"/>
    <x v="0"/>
    <x v="4"/>
    <x v="4"/>
  </r>
  <r>
    <n v="1567"/>
    <x v="14"/>
    <n v="540"/>
    <s v="Ford"/>
    <x v="0"/>
    <x v="2"/>
    <x v="406"/>
    <x v="3"/>
    <x v="121"/>
    <s v="2022"/>
    <x v="5"/>
    <n v="115"/>
    <x v="5"/>
    <x v="0"/>
    <x v="5"/>
    <x v="5"/>
  </r>
  <r>
    <n v="1568"/>
    <x v="8"/>
    <n v="512"/>
    <s v="BMW"/>
    <x v="1"/>
    <x v="6"/>
    <x v="680"/>
    <x v="3"/>
    <x v="31"/>
    <s v="2022"/>
    <x v="6"/>
    <n v="102"/>
    <x v="0"/>
    <x v="0"/>
    <x v="0"/>
    <x v="0"/>
  </r>
  <r>
    <n v="1569"/>
    <x v="14"/>
    <n v="576"/>
    <s v="Mazda"/>
    <x v="0"/>
    <x v="2"/>
    <x v="420"/>
    <x v="3"/>
    <x v="102"/>
    <s v="2022"/>
    <x v="5"/>
    <n v="102"/>
    <x v="0"/>
    <x v="0"/>
    <x v="0"/>
    <x v="0"/>
  </r>
  <r>
    <n v="1570"/>
    <x v="14"/>
    <n v="540"/>
    <s v="Ford"/>
    <x v="0"/>
    <x v="2"/>
    <x v="406"/>
    <x v="2"/>
    <x v="78"/>
    <s v="2022"/>
    <x v="5"/>
    <n v="111"/>
    <x v="10"/>
    <x v="0"/>
    <x v="10"/>
    <x v="10"/>
  </r>
  <r>
    <n v="1571"/>
    <x v="8"/>
    <n v="587"/>
    <s v="Nissan"/>
    <x v="0"/>
    <x v="14"/>
    <x v="433"/>
    <x v="0"/>
    <x v="177"/>
    <s v="2022"/>
    <x v="3"/>
    <n v="114"/>
    <x v="3"/>
    <x v="0"/>
    <x v="3"/>
    <x v="3"/>
  </r>
  <r>
    <n v="1572"/>
    <x v="19"/>
    <n v="586"/>
    <s v="Morris"/>
    <x v="0"/>
    <x v="58"/>
    <x v="681"/>
    <x v="3"/>
    <x v="39"/>
    <s v="2021"/>
    <x v="4"/>
    <n v="108"/>
    <x v="6"/>
    <x v="0"/>
    <x v="6"/>
    <x v="6"/>
  </r>
  <r>
    <n v="1573"/>
    <x v="9"/>
    <n v="556"/>
    <s v="Isuzu"/>
    <x v="0"/>
    <x v="24"/>
    <x v="442"/>
    <x v="5"/>
    <x v="155"/>
    <s v="2021"/>
    <x v="4"/>
    <n v="104"/>
    <x v="8"/>
    <x v="0"/>
    <x v="8"/>
    <x v="8"/>
  </r>
  <r>
    <n v="1574"/>
    <x v="7"/>
    <n v="580"/>
    <s v="Mitsubishi"/>
    <x v="0"/>
    <x v="13"/>
    <x v="581"/>
    <x v="0"/>
    <x v="110"/>
    <s v="2021"/>
    <x v="1"/>
    <n v="109"/>
    <x v="4"/>
    <x v="0"/>
    <x v="4"/>
    <x v="4"/>
  </r>
  <r>
    <n v="1575"/>
    <x v="9"/>
    <n v="587"/>
    <s v="Nissan"/>
    <x v="0"/>
    <x v="24"/>
    <x v="543"/>
    <x v="8"/>
    <x v="15"/>
    <s v="2021"/>
    <x v="4"/>
    <n v="101"/>
    <x v="7"/>
    <x v="0"/>
    <x v="7"/>
    <x v="7"/>
  </r>
  <r>
    <n v="1576"/>
    <x v="7"/>
    <n v="548"/>
    <s v="Holden"/>
    <x v="0"/>
    <x v="5"/>
    <x v="682"/>
    <x v="0"/>
    <x v="34"/>
    <s v="2022"/>
    <x v="3"/>
    <n v="103"/>
    <x v="9"/>
    <x v="0"/>
    <x v="9"/>
    <x v="9"/>
  </r>
  <r>
    <n v="1577"/>
    <x v="9"/>
    <n v="587"/>
    <s v="Nissan"/>
    <x v="0"/>
    <x v="16"/>
    <x v="543"/>
    <x v="2"/>
    <x v="149"/>
    <s v="2021"/>
    <x v="1"/>
    <n v="104"/>
    <x v="8"/>
    <x v="0"/>
    <x v="8"/>
    <x v="8"/>
  </r>
  <r>
    <n v="1578"/>
    <x v="8"/>
    <n v="580"/>
    <s v="Mitsubishi"/>
    <x v="0"/>
    <x v="19"/>
    <x v="552"/>
    <x v="7"/>
    <x v="44"/>
    <s v="2021"/>
    <x v="4"/>
    <n v="107"/>
    <x v="11"/>
    <x v="0"/>
    <x v="11"/>
    <x v="11"/>
  </r>
  <r>
    <n v="1579"/>
    <x v="8"/>
    <n v="512"/>
    <s v="BMW"/>
    <x v="1"/>
    <x v="14"/>
    <x v="683"/>
    <x v="2"/>
    <x v="157"/>
    <s v="2022"/>
    <x v="3"/>
    <n v="111"/>
    <x v="10"/>
    <x v="0"/>
    <x v="10"/>
    <x v="10"/>
  </r>
  <r>
    <n v="1580"/>
    <x v="9"/>
    <n v="611"/>
    <s v="Suzuki"/>
    <x v="0"/>
    <x v="12"/>
    <x v="684"/>
    <x v="3"/>
    <x v="169"/>
    <s v="2022"/>
    <x v="2"/>
    <n v="101"/>
    <x v="7"/>
    <x v="0"/>
    <x v="7"/>
    <x v="7"/>
  </r>
  <r>
    <n v="1581"/>
    <x v="9"/>
    <n v="619"/>
    <s v="Toyota"/>
    <x v="0"/>
    <x v="24"/>
    <x v="567"/>
    <x v="2"/>
    <x v="85"/>
    <s v="2022"/>
    <x v="5"/>
    <n v="109"/>
    <x v="4"/>
    <x v="0"/>
    <x v="4"/>
    <x v="4"/>
  </r>
  <r>
    <n v="1582"/>
    <x v="9"/>
    <n v="548"/>
    <s v="Holden"/>
    <x v="0"/>
    <x v="19"/>
    <x v="566"/>
    <x v="0"/>
    <x v="45"/>
    <s v="2022"/>
    <x v="5"/>
    <n v="102"/>
    <x v="0"/>
    <x v="0"/>
    <x v="0"/>
    <x v="0"/>
  </r>
  <r>
    <n v="1583"/>
    <x v="8"/>
    <n v="602"/>
    <s v="Saab"/>
    <x v="0"/>
    <x v="19"/>
    <x v="685"/>
    <x v="0"/>
    <x v="169"/>
    <s v="2022"/>
    <x v="2"/>
    <n v="102"/>
    <x v="0"/>
    <x v="0"/>
    <x v="0"/>
    <x v="0"/>
  </r>
  <r>
    <n v="1584"/>
    <x v="9"/>
    <n v="619"/>
    <s v="Toyota"/>
    <x v="0"/>
    <x v="24"/>
    <x v="421"/>
    <x v="0"/>
    <x v="51"/>
    <s v="2022"/>
    <x v="3"/>
    <n v="109"/>
    <x v="4"/>
    <x v="0"/>
    <x v="4"/>
    <x v="4"/>
  </r>
  <r>
    <n v="1585"/>
    <x v="14"/>
    <n v="540"/>
    <s v="Ford"/>
    <x v="0"/>
    <x v="19"/>
    <x v="406"/>
    <x v="3"/>
    <x v="75"/>
    <s v="2021"/>
    <x v="1"/>
    <n v="104"/>
    <x v="8"/>
    <x v="0"/>
    <x v="8"/>
    <x v="8"/>
  </r>
  <r>
    <n v="1586"/>
    <x v="9"/>
    <n v="619"/>
    <s v="Toyota"/>
    <x v="0"/>
    <x v="16"/>
    <x v="567"/>
    <x v="1"/>
    <x v="110"/>
    <s v="2021"/>
    <x v="1"/>
    <n v="102"/>
    <x v="0"/>
    <x v="0"/>
    <x v="0"/>
    <x v="0"/>
  </r>
  <r>
    <n v="1587"/>
    <x v="8"/>
    <n v="576"/>
    <s v="Mazda"/>
    <x v="0"/>
    <x v="12"/>
    <x v="545"/>
    <x v="2"/>
    <x v="54"/>
    <s v="2022"/>
    <x v="6"/>
    <n v="102"/>
    <x v="0"/>
    <x v="0"/>
    <x v="0"/>
    <x v="0"/>
  </r>
  <r>
    <n v="1588"/>
    <x v="8"/>
    <n v="587"/>
    <s v="Nissan"/>
    <x v="0"/>
    <x v="12"/>
    <x v="448"/>
    <x v="3"/>
    <x v="94"/>
    <s v="2022"/>
    <x v="5"/>
    <n v="102"/>
    <x v="0"/>
    <x v="0"/>
    <x v="0"/>
    <x v="0"/>
  </r>
  <r>
    <n v="1589"/>
    <x v="14"/>
    <n v="540"/>
    <s v="Ford"/>
    <x v="0"/>
    <x v="19"/>
    <x v="406"/>
    <x v="3"/>
    <x v="52"/>
    <s v="2022"/>
    <x v="5"/>
    <n v="115"/>
    <x v="5"/>
    <x v="0"/>
    <x v="5"/>
    <x v="5"/>
  </r>
  <r>
    <n v="1590"/>
    <x v="9"/>
    <n v="587"/>
    <s v="Nissan"/>
    <x v="0"/>
    <x v="32"/>
    <x v="443"/>
    <x v="5"/>
    <x v="69"/>
    <s v="2022"/>
    <x v="5"/>
    <n v="102"/>
    <x v="0"/>
    <x v="0"/>
    <x v="0"/>
    <x v="0"/>
  </r>
  <r>
    <n v="1591"/>
    <x v="8"/>
    <n v="548"/>
    <s v="Holden"/>
    <x v="0"/>
    <x v="19"/>
    <x v="566"/>
    <x v="0"/>
    <x v="19"/>
    <s v="2022"/>
    <x v="2"/>
    <n v="103"/>
    <x v="9"/>
    <x v="0"/>
    <x v="9"/>
    <x v="9"/>
  </r>
  <r>
    <n v="1592"/>
    <x v="9"/>
    <n v="550"/>
    <s v="Honda"/>
    <x v="0"/>
    <x v="16"/>
    <x v="425"/>
    <x v="4"/>
    <x v="64"/>
    <s v="2022"/>
    <x v="3"/>
    <n v="104"/>
    <x v="8"/>
    <x v="0"/>
    <x v="8"/>
    <x v="8"/>
  </r>
  <r>
    <n v="1593"/>
    <x v="9"/>
    <n v="587"/>
    <s v="Nissan"/>
    <x v="0"/>
    <x v="12"/>
    <x v="543"/>
    <x v="0"/>
    <x v="94"/>
    <s v="2022"/>
    <x v="5"/>
    <n v="104"/>
    <x v="8"/>
    <x v="0"/>
    <x v="8"/>
    <x v="8"/>
  </r>
  <r>
    <n v="1594"/>
    <x v="14"/>
    <n v="576"/>
    <s v="Mazda"/>
    <x v="0"/>
    <x v="19"/>
    <x v="420"/>
    <x v="3"/>
    <x v="180"/>
    <s v="2021"/>
    <x v="0"/>
    <n v="102"/>
    <x v="0"/>
    <x v="0"/>
    <x v="0"/>
    <x v="0"/>
  </r>
  <r>
    <n v="1595"/>
    <x v="8"/>
    <n v="587"/>
    <s v="Nissan"/>
    <x v="0"/>
    <x v="12"/>
    <x v="431"/>
    <x v="0"/>
    <x v="167"/>
    <s v="2021"/>
    <x v="1"/>
    <n v="114"/>
    <x v="3"/>
    <x v="0"/>
    <x v="3"/>
    <x v="3"/>
  </r>
  <r>
    <n v="1596"/>
    <x v="12"/>
    <n v="619"/>
    <s v="Toyota"/>
    <x v="0"/>
    <x v="16"/>
    <x v="437"/>
    <x v="3"/>
    <x v="89"/>
    <s v="2022"/>
    <x v="6"/>
    <n v="102"/>
    <x v="0"/>
    <x v="0"/>
    <x v="0"/>
    <x v="0"/>
  </r>
  <r>
    <n v="1597"/>
    <x v="8"/>
    <n v="555"/>
    <s v="Hyundai"/>
    <x v="0"/>
    <x v="19"/>
    <x v="686"/>
    <x v="0"/>
    <x v="98"/>
    <s v="2022"/>
    <x v="2"/>
    <n v="102"/>
    <x v="0"/>
    <x v="0"/>
    <x v="0"/>
    <x v="0"/>
  </r>
  <r>
    <n v="1598"/>
    <x v="9"/>
    <n v="619"/>
    <s v="Toyota"/>
    <x v="0"/>
    <x v="24"/>
    <x v="455"/>
    <x v="0"/>
    <x v="19"/>
    <s v="2022"/>
    <x v="2"/>
    <n v="114"/>
    <x v="3"/>
    <x v="0"/>
    <x v="3"/>
    <x v="3"/>
  </r>
  <r>
    <n v="1599"/>
    <x v="8"/>
    <n v="587"/>
    <s v="Nissan"/>
    <x v="0"/>
    <x v="24"/>
    <x v="112"/>
    <x v="0"/>
    <x v="24"/>
    <s v="2022"/>
    <x v="2"/>
    <n v="103"/>
    <x v="9"/>
    <x v="0"/>
    <x v="9"/>
    <x v="9"/>
  </r>
  <r>
    <n v="1600"/>
    <x v="9"/>
    <n v="610"/>
    <s v="Subaru"/>
    <x v="0"/>
    <x v="9"/>
    <x v="414"/>
    <x v="2"/>
    <x v="129"/>
    <s v="2022"/>
    <x v="5"/>
    <n v="107"/>
    <x v="11"/>
    <x v="0"/>
    <x v="11"/>
    <x v="11"/>
  </r>
  <r>
    <n v="1601"/>
    <x v="9"/>
    <n v="587"/>
    <s v="Nissan"/>
    <x v="0"/>
    <x v="15"/>
    <x v="543"/>
    <x v="1"/>
    <x v="141"/>
    <s v="2022"/>
    <x v="3"/>
    <n v="114"/>
    <x v="3"/>
    <x v="0"/>
    <x v="3"/>
    <x v="3"/>
  </r>
  <r>
    <n v="1602"/>
    <x v="9"/>
    <n v="619"/>
    <s v="Toyota"/>
    <x v="0"/>
    <x v="14"/>
    <x v="437"/>
    <x v="8"/>
    <x v="126"/>
    <s v="2022"/>
    <x v="3"/>
    <n v="106"/>
    <x v="2"/>
    <x v="0"/>
    <x v="2"/>
    <x v="2"/>
  </r>
  <r>
    <n v="1603"/>
    <x v="9"/>
    <n v="550"/>
    <s v="Honda"/>
    <x v="0"/>
    <x v="8"/>
    <x v="556"/>
    <x v="2"/>
    <x v="124"/>
    <s v="2021"/>
    <x v="1"/>
    <n v="103"/>
    <x v="9"/>
    <x v="0"/>
    <x v="9"/>
    <x v="9"/>
  </r>
  <r>
    <n v="1604"/>
    <x v="8"/>
    <n v="548"/>
    <s v="Holden"/>
    <x v="0"/>
    <x v="19"/>
    <x v="566"/>
    <x v="1"/>
    <x v="161"/>
    <s v="2021"/>
    <x v="4"/>
    <n v="102"/>
    <x v="0"/>
    <x v="0"/>
    <x v="0"/>
    <x v="0"/>
  </r>
  <r>
    <n v="1605"/>
    <x v="7"/>
    <n v="619"/>
    <s v="Toyota"/>
    <x v="0"/>
    <x v="19"/>
    <x v="687"/>
    <x v="7"/>
    <x v="7"/>
    <s v="2022"/>
    <x v="2"/>
    <n v="114"/>
    <x v="3"/>
    <x v="0"/>
    <x v="3"/>
    <x v="3"/>
  </r>
  <r>
    <n v="1606"/>
    <x v="14"/>
    <n v="540"/>
    <s v="Ford"/>
    <x v="0"/>
    <x v="19"/>
    <x v="406"/>
    <x v="3"/>
    <x v="41"/>
    <s v="2021"/>
    <x v="4"/>
    <n v="109"/>
    <x v="4"/>
    <x v="0"/>
    <x v="4"/>
    <x v="4"/>
  </r>
  <r>
    <n v="1607"/>
    <x v="9"/>
    <n v="610"/>
    <s v="Subaru"/>
    <x v="0"/>
    <x v="24"/>
    <x v="414"/>
    <x v="0"/>
    <x v="98"/>
    <s v="2022"/>
    <x v="2"/>
    <n v="105"/>
    <x v="1"/>
    <x v="0"/>
    <x v="1"/>
    <x v="1"/>
  </r>
  <r>
    <n v="1608"/>
    <x v="14"/>
    <n v="576"/>
    <s v="Mazda"/>
    <x v="0"/>
    <x v="32"/>
    <x v="688"/>
    <x v="7"/>
    <x v="136"/>
    <s v="2021"/>
    <x v="4"/>
    <n v="102"/>
    <x v="0"/>
    <x v="0"/>
    <x v="0"/>
    <x v="0"/>
  </r>
  <r>
    <n v="1609"/>
    <x v="8"/>
    <n v="540"/>
    <s v="Ford"/>
    <x v="0"/>
    <x v="19"/>
    <x v="423"/>
    <x v="7"/>
    <x v="172"/>
    <s v="2021"/>
    <x v="1"/>
    <n v="104"/>
    <x v="8"/>
    <x v="0"/>
    <x v="8"/>
    <x v="8"/>
  </r>
  <r>
    <n v="1610"/>
    <x v="8"/>
    <n v="610"/>
    <s v="Subaru"/>
    <x v="0"/>
    <x v="13"/>
    <x v="445"/>
    <x v="7"/>
    <x v="21"/>
    <s v="2022"/>
    <x v="3"/>
    <n v="104"/>
    <x v="8"/>
    <x v="0"/>
    <x v="8"/>
    <x v="8"/>
  </r>
  <r>
    <n v="1611"/>
    <x v="8"/>
    <n v="610"/>
    <s v="Subaru"/>
    <x v="0"/>
    <x v="12"/>
    <x v="414"/>
    <x v="3"/>
    <x v="122"/>
    <s v="2022"/>
    <x v="5"/>
    <n v="116"/>
    <x v="12"/>
    <x v="0"/>
    <x v="12"/>
    <x v="12"/>
  </r>
  <r>
    <n v="1612"/>
    <x v="14"/>
    <n v="540"/>
    <s v="Ford"/>
    <x v="0"/>
    <x v="2"/>
    <x v="406"/>
    <x v="4"/>
    <x v="92"/>
    <s v="2022"/>
    <x v="2"/>
    <n v="104"/>
    <x v="8"/>
    <x v="0"/>
    <x v="8"/>
    <x v="8"/>
  </r>
  <r>
    <n v="1613"/>
    <x v="14"/>
    <n v="540"/>
    <s v="Ford"/>
    <x v="0"/>
    <x v="19"/>
    <x v="406"/>
    <x v="3"/>
    <x v="138"/>
    <s v="2022"/>
    <x v="5"/>
    <n v="102"/>
    <x v="0"/>
    <x v="0"/>
    <x v="0"/>
    <x v="0"/>
  </r>
  <r>
    <n v="1614"/>
    <x v="9"/>
    <n v="610"/>
    <s v="Subaru"/>
    <x v="0"/>
    <x v="24"/>
    <x v="414"/>
    <x v="0"/>
    <x v="38"/>
    <s v="2022"/>
    <x v="3"/>
    <n v="116"/>
    <x v="12"/>
    <x v="0"/>
    <x v="12"/>
    <x v="12"/>
  </r>
  <r>
    <n v="1615"/>
    <x v="14"/>
    <n v="540"/>
    <s v="Ford"/>
    <x v="0"/>
    <x v="19"/>
    <x v="406"/>
    <x v="0"/>
    <x v="171"/>
    <s v="2022"/>
    <x v="2"/>
    <n v="114"/>
    <x v="3"/>
    <x v="0"/>
    <x v="3"/>
    <x v="3"/>
  </r>
  <r>
    <n v="1616"/>
    <x v="9"/>
    <n v="576"/>
    <s v="Mazda"/>
    <x v="0"/>
    <x v="15"/>
    <x v="644"/>
    <x v="3"/>
    <x v="119"/>
    <s v="2021"/>
    <x v="0"/>
    <n v="101"/>
    <x v="7"/>
    <x v="0"/>
    <x v="7"/>
    <x v="7"/>
  </r>
  <r>
    <n v="1617"/>
    <x v="14"/>
    <n v="540"/>
    <s v="Ford"/>
    <x v="0"/>
    <x v="19"/>
    <x v="406"/>
    <x v="0"/>
    <x v="168"/>
    <s v="2021"/>
    <x v="0"/>
    <n v="102"/>
    <x v="0"/>
    <x v="0"/>
    <x v="0"/>
    <x v="0"/>
  </r>
  <r>
    <n v="1618"/>
    <x v="8"/>
    <n v="619"/>
    <s v="Toyota"/>
    <x v="0"/>
    <x v="12"/>
    <x v="670"/>
    <x v="3"/>
    <x v="133"/>
    <s v="2022"/>
    <x v="3"/>
    <n v="109"/>
    <x v="4"/>
    <x v="0"/>
    <x v="4"/>
    <x v="4"/>
  </r>
  <r>
    <n v="1619"/>
    <x v="9"/>
    <n v="587"/>
    <s v="Nissan"/>
    <x v="0"/>
    <x v="32"/>
    <x v="689"/>
    <x v="2"/>
    <x v="180"/>
    <s v="2021"/>
    <x v="0"/>
    <n v="114"/>
    <x v="3"/>
    <x v="0"/>
    <x v="3"/>
    <x v="3"/>
  </r>
  <r>
    <n v="1620"/>
    <x v="9"/>
    <n v="619"/>
    <s v="Toyota"/>
    <x v="0"/>
    <x v="14"/>
    <x v="690"/>
    <x v="2"/>
    <x v="108"/>
    <s v="2021"/>
    <x v="0"/>
    <n v="114"/>
    <x v="3"/>
    <x v="0"/>
    <x v="3"/>
    <x v="3"/>
  </r>
  <r>
    <n v="1621"/>
    <x v="9"/>
    <n v="550"/>
    <s v="Honda"/>
    <x v="0"/>
    <x v="24"/>
    <x v="556"/>
    <x v="7"/>
    <x v="27"/>
    <s v="2021"/>
    <x v="1"/>
    <n v="114"/>
    <x v="3"/>
    <x v="0"/>
    <x v="3"/>
    <x v="3"/>
  </r>
  <r>
    <n v="1622"/>
    <x v="14"/>
    <n v="576"/>
    <s v="Mazda"/>
    <x v="0"/>
    <x v="19"/>
    <x v="420"/>
    <x v="3"/>
    <x v="169"/>
    <s v="2022"/>
    <x v="2"/>
    <n v="103"/>
    <x v="9"/>
    <x v="0"/>
    <x v="9"/>
    <x v="9"/>
  </r>
  <r>
    <n v="1623"/>
    <x v="12"/>
    <n v="587"/>
    <s v="Nissan"/>
    <x v="0"/>
    <x v="24"/>
    <x v="691"/>
    <x v="5"/>
    <x v="45"/>
    <s v="2022"/>
    <x v="5"/>
    <n v="102"/>
    <x v="0"/>
    <x v="0"/>
    <x v="0"/>
    <x v="0"/>
  </r>
  <r>
    <n v="1624"/>
    <x v="14"/>
    <n v="540"/>
    <s v="Ford"/>
    <x v="0"/>
    <x v="19"/>
    <x v="406"/>
    <x v="3"/>
    <x v="107"/>
    <s v="2021"/>
    <x v="0"/>
    <n v="101"/>
    <x v="7"/>
    <x v="0"/>
    <x v="7"/>
    <x v="7"/>
  </r>
  <r>
    <n v="1625"/>
    <x v="8"/>
    <n v="587"/>
    <s v="Nissan"/>
    <x v="0"/>
    <x v="24"/>
    <x v="416"/>
    <x v="0"/>
    <x v="153"/>
    <s v="2021"/>
    <x v="4"/>
    <n v="101"/>
    <x v="7"/>
    <x v="0"/>
    <x v="7"/>
    <x v="7"/>
  </r>
  <r>
    <n v="1626"/>
    <x v="9"/>
    <n v="550"/>
    <s v="Honda"/>
    <x v="0"/>
    <x v="15"/>
    <x v="565"/>
    <x v="0"/>
    <x v="108"/>
    <s v="2021"/>
    <x v="0"/>
    <n v="102"/>
    <x v="0"/>
    <x v="0"/>
    <x v="0"/>
    <x v="0"/>
  </r>
  <r>
    <n v="1627"/>
    <x v="8"/>
    <n v="619"/>
    <s v="Toyota"/>
    <x v="0"/>
    <x v="3"/>
    <x v="692"/>
    <x v="7"/>
    <x v="90"/>
    <s v="2021"/>
    <x v="1"/>
    <n v="109"/>
    <x v="4"/>
    <x v="0"/>
    <x v="4"/>
    <x v="4"/>
  </r>
  <r>
    <n v="1628"/>
    <x v="9"/>
    <n v="619"/>
    <s v="Toyota"/>
    <x v="0"/>
    <x v="15"/>
    <x v="693"/>
    <x v="2"/>
    <x v="31"/>
    <s v="2022"/>
    <x v="6"/>
    <n v="114"/>
    <x v="3"/>
    <x v="0"/>
    <x v="3"/>
    <x v="3"/>
  </r>
  <r>
    <n v="1629"/>
    <x v="14"/>
    <n v="540"/>
    <s v="Ford"/>
    <x v="0"/>
    <x v="19"/>
    <x v="406"/>
    <x v="4"/>
    <x v="95"/>
    <s v="2021"/>
    <x v="1"/>
    <n v="111"/>
    <x v="10"/>
    <x v="0"/>
    <x v="10"/>
    <x v="10"/>
  </r>
  <r>
    <n v="1630"/>
    <x v="16"/>
    <n v="619"/>
    <s v="Toyota"/>
    <x v="0"/>
    <x v="16"/>
    <x v="694"/>
    <x v="7"/>
    <x v="1"/>
    <s v="2021"/>
    <x v="1"/>
    <n v="104"/>
    <x v="8"/>
    <x v="0"/>
    <x v="8"/>
    <x v="8"/>
  </r>
  <r>
    <n v="1631"/>
    <x v="9"/>
    <n v="540"/>
    <s v="Ford"/>
    <x v="0"/>
    <x v="15"/>
    <x v="695"/>
    <x v="8"/>
    <x v="31"/>
    <s v="2022"/>
    <x v="6"/>
    <n v="105"/>
    <x v="1"/>
    <x v="0"/>
    <x v="1"/>
    <x v="1"/>
  </r>
  <r>
    <n v="1632"/>
    <x v="9"/>
    <n v="619"/>
    <s v="Toyota"/>
    <x v="0"/>
    <x v="16"/>
    <x v="572"/>
    <x v="0"/>
    <x v="19"/>
    <s v="2022"/>
    <x v="2"/>
    <n v="115"/>
    <x v="5"/>
    <x v="0"/>
    <x v="5"/>
    <x v="5"/>
  </r>
  <r>
    <n v="1633"/>
    <x v="8"/>
    <n v="548"/>
    <s v="Holden"/>
    <x v="0"/>
    <x v="19"/>
    <x v="566"/>
    <x v="4"/>
    <x v="67"/>
    <s v="2022"/>
    <x v="5"/>
    <n v="114"/>
    <x v="3"/>
    <x v="0"/>
    <x v="3"/>
    <x v="3"/>
  </r>
  <r>
    <n v="1634"/>
    <x v="9"/>
    <n v="556"/>
    <s v="Isuzu"/>
    <x v="0"/>
    <x v="16"/>
    <x v="442"/>
    <x v="3"/>
    <x v="86"/>
    <s v="2022"/>
    <x v="2"/>
    <n v="114"/>
    <x v="3"/>
    <x v="0"/>
    <x v="3"/>
    <x v="3"/>
  </r>
  <r>
    <n v="1635"/>
    <x v="15"/>
    <n v="587"/>
    <s v="Nissan"/>
    <x v="0"/>
    <x v="52"/>
    <x v="25"/>
    <x v="0"/>
    <x v="120"/>
    <s v="2021"/>
    <x v="1"/>
    <n v="104"/>
    <x v="8"/>
    <x v="0"/>
    <x v="8"/>
    <x v="8"/>
  </r>
  <r>
    <n v="1636"/>
    <x v="7"/>
    <n v="587"/>
    <s v="Nissan"/>
    <x v="0"/>
    <x v="16"/>
    <x v="696"/>
    <x v="0"/>
    <x v="53"/>
    <s v="2022"/>
    <x v="3"/>
    <n v="114"/>
    <x v="3"/>
    <x v="0"/>
    <x v="3"/>
    <x v="3"/>
  </r>
  <r>
    <n v="1637"/>
    <x v="9"/>
    <n v="611"/>
    <s v="Suzuki"/>
    <x v="0"/>
    <x v="19"/>
    <x v="697"/>
    <x v="0"/>
    <x v="103"/>
    <s v="2021"/>
    <x v="1"/>
    <n v="108"/>
    <x v="6"/>
    <x v="0"/>
    <x v="6"/>
    <x v="6"/>
  </r>
  <r>
    <n v="1638"/>
    <x v="8"/>
    <n v="555"/>
    <s v="Hyundai"/>
    <x v="0"/>
    <x v="19"/>
    <x v="698"/>
    <x v="1"/>
    <x v="119"/>
    <s v="2021"/>
    <x v="0"/>
    <n v="114"/>
    <x v="3"/>
    <x v="0"/>
    <x v="3"/>
    <x v="3"/>
  </r>
  <r>
    <n v="1639"/>
    <x v="9"/>
    <n v="619"/>
    <s v="Toyota"/>
    <x v="0"/>
    <x v="19"/>
    <x v="547"/>
    <x v="8"/>
    <x v="70"/>
    <s v="2021"/>
    <x v="1"/>
    <n v="114"/>
    <x v="3"/>
    <x v="0"/>
    <x v="3"/>
    <x v="3"/>
  </r>
  <r>
    <n v="1640"/>
    <x v="14"/>
    <n v="576"/>
    <s v="Mazda"/>
    <x v="0"/>
    <x v="19"/>
    <x v="420"/>
    <x v="1"/>
    <x v="110"/>
    <s v="2021"/>
    <x v="1"/>
    <n v="105"/>
    <x v="1"/>
    <x v="0"/>
    <x v="1"/>
    <x v="1"/>
  </r>
  <r>
    <n v="1641"/>
    <x v="12"/>
    <n v="576"/>
    <s v="Mazda"/>
    <x v="0"/>
    <x v="19"/>
    <x v="699"/>
    <x v="3"/>
    <x v="116"/>
    <s v="2022"/>
    <x v="3"/>
    <n v="102"/>
    <x v="0"/>
    <x v="0"/>
    <x v="0"/>
    <x v="0"/>
  </r>
  <r>
    <n v="1642"/>
    <x v="8"/>
    <n v="587"/>
    <s v="Nissan"/>
    <x v="0"/>
    <x v="14"/>
    <x v="416"/>
    <x v="4"/>
    <x v="91"/>
    <s v="2021"/>
    <x v="4"/>
    <n v="104"/>
    <x v="8"/>
    <x v="0"/>
    <x v="8"/>
    <x v="8"/>
  </r>
  <r>
    <n v="1643"/>
    <x v="8"/>
    <n v="550"/>
    <s v="Honda"/>
    <x v="0"/>
    <x v="19"/>
    <x v="544"/>
    <x v="11"/>
    <x v="72"/>
    <s v="2022"/>
    <x v="5"/>
    <n v="103"/>
    <x v="9"/>
    <x v="0"/>
    <x v="9"/>
    <x v="9"/>
  </r>
  <r>
    <n v="1644"/>
    <x v="14"/>
    <n v="619"/>
    <s v="Toyota"/>
    <x v="0"/>
    <x v="19"/>
    <x v="418"/>
    <x v="8"/>
    <x v="104"/>
    <s v="2021"/>
    <x v="1"/>
    <n v="102"/>
    <x v="0"/>
    <x v="0"/>
    <x v="0"/>
    <x v="0"/>
  </r>
  <r>
    <n v="1645"/>
    <x v="9"/>
    <n v="610"/>
    <s v="Subaru"/>
    <x v="0"/>
    <x v="16"/>
    <x v="414"/>
    <x v="7"/>
    <x v="123"/>
    <s v="2021"/>
    <x v="1"/>
    <n v="116"/>
    <x v="12"/>
    <x v="0"/>
    <x v="12"/>
    <x v="12"/>
  </r>
  <r>
    <n v="1646"/>
    <x v="14"/>
    <n v="540"/>
    <s v="Ford"/>
    <x v="0"/>
    <x v="19"/>
    <x v="406"/>
    <x v="0"/>
    <x v="133"/>
    <s v="2022"/>
    <x v="3"/>
    <n v="104"/>
    <x v="8"/>
    <x v="0"/>
    <x v="8"/>
    <x v="8"/>
  </r>
  <r>
    <n v="1647"/>
    <x v="9"/>
    <n v="576"/>
    <s v="Mazda"/>
    <x v="0"/>
    <x v="19"/>
    <x v="573"/>
    <x v="1"/>
    <x v="161"/>
    <s v="2021"/>
    <x v="4"/>
    <n v="102"/>
    <x v="0"/>
    <x v="0"/>
    <x v="0"/>
    <x v="0"/>
  </r>
  <r>
    <n v="1648"/>
    <x v="9"/>
    <n v="587"/>
    <s v="Nissan"/>
    <x v="0"/>
    <x v="19"/>
    <x v="700"/>
    <x v="1"/>
    <x v="63"/>
    <s v="2022"/>
    <x v="6"/>
    <n v="101"/>
    <x v="7"/>
    <x v="0"/>
    <x v="7"/>
    <x v="7"/>
  </r>
  <r>
    <n v="1649"/>
    <x v="8"/>
    <n v="577"/>
    <s v="Mercedes-Benz"/>
    <x v="1"/>
    <x v="5"/>
    <x v="701"/>
    <x v="0"/>
    <x v="69"/>
    <s v="2022"/>
    <x v="5"/>
    <n v="102"/>
    <x v="0"/>
    <x v="0"/>
    <x v="0"/>
    <x v="0"/>
  </r>
  <r>
    <n v="1650"/>
    <x v="9"/>
    <n v="619"/>
    <s v="Toyota"/>
    <x v="0"/>
    <x v="14"/>
    <x v="547"/>
    <x v="2"/>
    <x v="50"/>
    <s v="2022"/>
    <x v="5"/>
    <n v="105"/>
    <x v="1"/>
    <x v="0"/>
    <x v="1"/>
    <x v="1"/>
  </r>
  <r>
    <n v="1651"/>
    <x v="9"/>
    <n v="633"/>
    <s v="Volkswagen"/>
    <x v="0"/>
    <x v="8"/>
    <x v="702"/>
    <x v="2"/>
    <x v="19"/>
    <s v="2022"/>
    <x v="2"/>
    <n v="102"/>
    <x v="0"/>
    <x v="0"/>
    <x v="0"/>
    <x v="0"/>
  </r>
  <r>
    <n v="1652"/>
    <x v="14"/>
    <n v="548"/>
    <s v="Holden"/>
    <x v="0"/>
    <x v="19"/>
    <x v="435"/>
    <x v="3"/>
    <x v="10"/>
    <s v="2021"/>
    <x v="4"/>
    <n v="104"/>
    <x v="8"/>
    <x v="0"/>
    <x v="8"/>
    <x v="8"/>
  </r>
  <r>
    <n v="1653"/>
    <x v="9"/>
    <n v="580"/>
    <s v="Mitsubishi"/>
    <x v="0"/>
    <x v="19"/>
    <x v="703"/>
    <x v="2"/>
    <x v="89"/>
    <s v="2022"/>
    <x v="6"/>
    <n v="103"/>
    <x v="9"/>
    <x v="0"/>
    <x v="9"/>
    <x v="9"/>
  </r>
  <r>
    <n v="1654"/>
    <x v="14"/>
    <n v="619"/>
    <s v="Toyota"/>
    <x v="0"/>
    <x v="19"/>
    <x v="418"/>
    <x v="3"/>
    <x v="160"/>
    <s v="2022"/>
    <x v="3"/>
    <n v="102"/>
    <x v="0"/>
    <x v="0"/>
    <x v="0"/>
    <x v="0"/>
  </r>
  <r>
    <n v="1655"/>
    <x v="9"/>
    <n v="610"/>
    <s v="Subaru"/>
    <x v="0"/>
    <x v="15"/>
    <x v="414"/>
    <x v="0"/>
    <x v="109"/>
    <s v="2021"/>
    <x v="4"/>
    <n v="109"/>
    <x v="4"/>
    <x v="0"/>
    <x v="4"/>
    <x v="4"/>
  </r>
  <r>
    <n v="1656"/>
    <x v="8"/>
    <n v="587"/>
    <s v="Nissan"/>
    <x v="0"/>
    <x v="16"/>
    <x v="433"/>
    <x v="0"/>
    <x v="114"/>
    <s v="2022"/>
    <x v="2"/>
    <n v="101"/>
    <x v="7"/>
    <x v="0"/>
    <x v="7"/>
    <x v="7"/>
  </r>
  <r>
    <n v="1657"/>
    <x v="14"/>
    <n v="540"/>
    <s v="Ford"/>
    <x v="0"/>
    <x v="19"/>
    <x v="406"/>
    <x v="0"/>
    <x v="132"/>
    <s v="2021"/>
    <x v="1"/>
    <n v="103"/>
    <x v="9"/>
    <x v="0"/>
    <x v="9"/>
    <x v="9"/>
  </r>
  <r>
    <n v="1658"/>
    <x v="14"/>
    <n v="540"/>
    <s v="Ford"/>
    <x v="0"/>
    <x v="13"/>
    <x v="406"/>
    <x v="7"/>
    <x v="23"/>
    <s v="2022"/>
    <x v="5"/>
    <n v="103"/>
    <x v="9"/>
    <x v="0"/>
    <x v="9"/>
    <x v="9"/>
  </r>
  <r>
    <n v="1659"/>
    <x v="14"/>
    <n v="540"/>
    <s v="Ford"/>
    <x v="0"/>
    <x v="13"/>
    <x v="406"/>
    <x v="7"/>
    <x v="23"/>
    <s v="2022"/>
    <x v="5"/>
    <n v="103"/>
    <x v="9"/>
    <x v="0"/>
    <x v="9"/>
    <x v="9"/>
  </r>
  <r>
    <n v="1660"/>
    <x v="9"/>
    <n v="619"/>
    <s v="Toyota"/>
    <x v="0"/>
    <x v="12"/>
    <x v="455"/>
    <x v="2"/>
    <x v="33"/>
    <s v="2022"/>
    <x v="2"/>
    <n v="114"/>
    <x v="3"/>
    <x v="0"/>
    <x v="3"/>
    <x v="3"/>
  </r>
  <r>
    <n v="1661"/>
    <x v="9"/>
    <n v="555"/>
    <s v="Hyundai"/>
    <x v="0"/>
    <x v="19"/>
    <x v="704"/>
    <x v="1"/>
    <x v="8"/>
    <s v="2022"/>
    <x v="2"/>
    <n v="102"/>
    <x v="0"/>
    <x v="0"/>
    <x v="0"/>
    <x v="0"/>
  </r>
  <r>
    <n v="1662"/>
    <x v="8"/>
    <n v="540"/>
    <s v="Ford"/>
    <x v="0"/>
    <x v="19"/>
    <x v="423"/>
    <x v="1"/>
    <x v="95"/>
    <s v="2021"/>
    <x v="1"/>
    <n v="105"/>
    <x v="1"/>
    <x v="0"/>
    <x v="1"/>
    <x v="1"/>
  </r>
  <r>
    <n v="1663"/>
    <x v="14"/>
    <n v="540"/>
    <s v="Ford"/>
    <x v="0"/>
    <x v="19"/>
    <x v="406"/>
    <x v="3"/>
    <x v="48"/>
    <s v="2022"/>
    <x v="2"/>
    <n v="106"/>
    <x v="2"/>
    <x v="0"/>
    <x v="2"/>
    <x v="2"/>
  </r>
  <r>
    <n v="1664"/>
    <x v="9"/>
    <n v="580"/>
    <s v="Mitsubishi"/>
    <x v="0"/>
    <x v="19"/>
    <x v="703"/>
    <x v="0"/>
    <x v="151"/>
    <s v="2022"/>
    <x v="5"/>
    <n v="104"/>
    <x v="8"/>
    <x v="0"/>
    <x v="8"/>
    <x v="8"/>
  </r>
  <r>
    <n v="1665"/>
    <x v="14"/>
    <n v="619"/>
    <s v="Toyota"/>
    <x v="0"/>
    <x v="19"/>
    <x v="418"/>
    <x v="3"/>
    <x v="45"/>
    <s v="2022"/>
    <x v="5"/>
    <n v="108"/>
    <x v="6"/>
    <x v="0"/>
    <x v="6"/>
    <x v="6"/>
  </r>
  <r>
    <n v="1666"/>
    <x v="14"/>
    <n v="548"/>
    <s v="Holden"/>
    <x v="0"/>
    <x v="19"/>
    <x v="645"/>
    <x v="0"/>
    <x v="97"/>
    <s v="2022"/>
    <x v="2"/>
    <n v="111"/>
    <x v="10"/>
    <x v="0"/>
    <x v="10"/>
    <x v="10"/>
  </r>
  <r>
    <n v="1667"/>
    <x v="9"/>
    <n v="580"/>
    <s v="Mitsubishi"/>
    <x v="0"/>
    <x v="3"/>
    <x v="411"/>
    <x v="0"/>
    <x v="98"/>
    <s v="2022"/>
    <x v="2"/>
    <n v="109"/>
    <x v="4"/>
    <x v="0"/>
    <x v="4"/>
    <x v="4"/>
  </r>
  <r>
    <n v="1668"/>
    <x v="9"/>
    <n v="580"/>
    <s v="Mitsubishi"/>
    <x v="0"/>
    <x v="16"/>
    <x v="652"/>
    <x v="4"/>
    <x v="141"/>
    <s v="2022"/>
    <x v="3"/>
    <n v="101"/>
    <x v="7"/>
    <x v="0"/>
    <x v="7"/>
    <x v="7"/>
  </r>
  <r>
    <n v="1669"/>
    <x v="7"/>
    <n v="576"/>
    <s v="Mazda"/>
    <x v="0"/>
    <x v="19"/>
    <x v="573"/>
    <x v="0"/>
    <x v="154"/>
    <s v="2022"/>
    <x v="3"/>
    <n v="108"/>
    <x v="6"/>
    <x v="0"/>
    <x v="6"/>
    <x v="6"/>
  </r>
  <r>
    <n v="1670"/>
    <x v="9"/>
    <n v="512"/>
    <s v="BMW"/>
    <x v="1"/>
    <x v="5"/>
    <x v="705"/>
    <x v="1"/>
    <x v="38"/>
    <s v="2022"/>
    <x v="3"/>
    <n v="102"/>
    <x v="0"/>
    <x v="0"/>
    <x v="0"/>
    <x v="0"/>
  </r>
  <r>
    <n v="1671"/>
    <x v="12"/>
    <n v="580"/>
    <s v="Mitsubishi"/>
    <x v="0"/>
    <x v="19"/>
    <x v="706"/>
    <x v="3"/>
    <x v="140"/>
    <s v="2021"/>
    <x v="1"/>
    <n v="102"/>
    <x v="0"/>
    <x v="0"/>
    <x v="0"/>
    <x v="0"/>
  </r>
  <r>
    <n v="1672"/>
    <x v="7"/>
    <n v="619"/>
    <s v="Toyota"/>
    <x v="0"/>
    <x v="15"/>
    <x v="408"/>
    <x v="0"/>
    <x v="1"/>
    <s v="2021"/>
    <x v="1"/>
    <n v="104"/>
    <x v="8"/>
    <x v="0"/>
    <x v="8"/>
    <x v="8"/>
  </r>
  <r>
    <n v="1673"/>
    <x v="14"/>
    <n v="576"/>
    <s v="Mazda"/>
    <x v="0"/>
    <x v="19"/>
    <x v="420"/>
    <x v="3"/>
    <x v="130"/>
    <s v="2021"/>
    <x v="0"/>
    <n v="109"/>
    <x v="4"/>
    <x v="0"/>
    <x v="4"/>
    <x v="4"/>
  </r>
  <r>
    <n v="1674"/>
    <x v="14"/>
    <n v="580"/>
    <s v="Mitsubishi"/>
    <x v="0"/>
    <x v="19"/>
    <x v="434"/>
    <x v="3"/>
    <x v="98"/>
    <s v="2022"/>
    <x v="2"/>
    <n v="103"/>
    <x v="9"/>
    <x v="0"/>
    <x v="9"/>
    <x v="9"/>
  </r>
  <r>
    <n v="1675"/>
    <x v="14"/>
    <n v="576"/>
    <s v="Mazda"/>
    <x v="0"/>
    <x v="19"/>
    <x v="420"/>
    <x v="3"/>
    <x v="120"/>
    <s v="2021"/>
    <x v="1"/>
    <n v="102"/>
    <x v="0"/>
    <x v="0"/>
    <x v="0"/>
    <x v="0"/>
  </r>
  <r>
    <n v="1676"/>
    <x v="8"/>
    <n v="540"/>
    <s v="Ford"/>
    <x v="0"/>
    <x v="19"/>
    <x v="423"/>
    <x v="4"/>
    <x v="16"/>
    <s v="2021"/>
    <x v="4"/>
    <n v="109"/>
    <x v="4"/>
    <x v="0"/>
    <x v="4"/>
    <x v="4"/>
  </r>
  <r>
    <n v="1677"/>
    <x v="7"/>
    <n v="576"/>
    <s v="Mazda"/>
    <x v="0"/>
    <x v="19"/>
    <x v="707"/>
    <x v="3"/>
    <x v="26"/>
    <s v="2021"/>
    <x v="0"/>
    <n v="102"/>
    <x v="0"/>
    <x v="0"/>
    <x v="0"/>
    <x v="0"/>
  </r>
  <r>
    <n v="1678"/>
    <x v="14"/>
    <n v="576"/>
    <s v="Mazda"/>
    <x v="0"/>
    <x v="19"/>
    <x v="420"/>
    <x v="3"/>
    <x v="94"/>
    <s v="2022"/>
    <x v="5"/>
    <n v="104"/>
    <x v="8"/>
    <x v="0"/>
    <x v="8"/>
    <x v="8"/>
  </r>
  <r>
    <n v="1679"/>
    <x v="7"/>
    <n v="619"/>
    <s v="Toyota"/>
    <x v="0"/>
    <x v="16"/>
    <x v="678"/>
    <x v="0"/>
    <x v="172"/>
    <s v="2021"/>
    <x v="1"/>
    <n v="116"/>
    <x v="12"/>
    <x v="0"/>
    <x v="12"/>
    <x v="12"/>
  </r>
  <r>
    <n v="1680"/>
    <x v="8"/>
    <n v="619"/>
    <s v="Toyota"/>
    <x v="0"/>
    <x v="19"/>
    <x v="687"/>
    <x v="1"/>
    <x v="101"/>
    <s v="2022"/>
    <x v="3"/>
    <n v="109"/>
    <x v="4"/>
    <x v="0"/>
    <x v="4"/>
    <x v="4"/>
  </r>
  <r>
    <n v="1681"/>
    <x v="9"/>
    <n v="610"/>
    <s v="Subaru"/>
    <x v="0"/>
    <x v="3"/>
    <x v="445"/>
    <x v="3"/>
    <x v="79"/>
    <s v="2022"/>
    <x v="5"/>
    <n v="101"/>
    <x v="7"/>
    <x v="0"/>
    <x v="7"/>
    <x v="7"/>
  </r>
  <r>
    <n v="1682"/>
    <x v="8"/>
    <n v="576"/>
    <s v="Mazda"/>
    <x v="0"/>
    <x v="12"/>
    <x v="545"/>
    <x v="5"/>
    <x v="116"/>
    <s v="2022"/>
    <x v="3"/>
    <n v="102"/>
    <x v="0"/>
    <x v="0"/>
    <x v="0"/>
    <x v="0"/>
  </r>
  <r>
    <n v="1683"/>
    <x v="14"/>
    <n v="619"/>
    <s v="Toyota"/>
    <x v="0"/>
    <x v="19"/>
    <x v="418"/>
    <x v="5"/>
    <x v="53"/>
    <s v="2022"/>
    <x v="3"/>
    <n v="115"/>
    <x v="5"/>
    <x v="0"/>
    <x v="5"/>
    <x v="5"/>
  </r>
  <r>
    <n v="1684"/>
    <x v="12"/>
    <n v="619"/>
    <s v="Toyota"/>
    <x v="0"/>
    <x v="32"/>
    <x v="437"/>
    <x v="3"/>
    <x v="160"/>
    <s v="2022"/>
    <x v="3"/>
    <n v="107"/>
    <x v="11"/>
    <x v="0"/>
    <x v="11"/>
    <x v="11"/>
  </r>
  <r>
    <n v="1685"/>
    <x v="8"/>
    <n v="610"/>
    <s v="Subaru"/>
    <x v="0"/>
    <x v="15"/>
    <x v="414"/>
    <x v="0"/>
    <x v="4"/>
    <s v="2022"/>
    <x v="3"/>
    <n v="102"/>
    <x v="0"/>
    <x v="0"/>
    <x v="0"/>
    <x v="0"/>
  </r>
  <r>
    <n v="1686"/>
    <x v="8"/>
    <n v="550"/>
    <s v="Honda"/>
    <x v="0"/>
    <x v="9"/>
    <x v="544"/>
    <x v="3"/>
    <x v="11"/>
    <s v="2022"/>
    <x v="2"/>
    <n v="102"/>
    <x v="0"/>
    <x v="0"/>
    <x v="0"/>
    <x v="0"/>
  </r>
  <r>
    <n v="1687"/>
    <x v="14"/>
    <n v="540"/>
    <s v="Ford"/>
    <x v="0"/>
    <x v="2"/>
    <x v="406"/>
    <x v="3"/>
    <x v="79"/>
    <s v="2022"/>
    <x v="5"/>
    <n v="114"/>
    <x v="3"/>
    <x v="0"/>
    <x v="3"/>
    <x v="3"/>
  </r>
  <r>
    <n v="1688"/>
    <x v="8"/>
    <n v="540"/>
    <s v="Ford"/>
    <x v="0"/>
    <x v="19"/>
    <x v="423"/>
    <x v="0"/>
    <x v="99"/>
    <s v="2021"/>
    <x v="0"/>
    <n v="104"/>
    <x v="8"/>
    <x v="0"/>
    <x v="8"/>
    <x v="8"/>
  </r>
  <r>
    <n v="1689"/>
    <x v="9"/>
    <n v="610"/>
    <s v="Subaru"/>
    <x v="0"/>
    <x v="12"/>
    <x v="445"/>
    <x v="7"/>
    <x v="144"/>
    <s v="2021"/>
    <x v="4"/>
    <n v="115"/>
    <x v="5"/>
    <x v="0"/>
    <x v="5"/>
    <x v="5"/>
  </r>
  <r>
    <n v="1690"/>
    <x v="14"/>
    <n v="576"/>
    <s v="Mazda"/>
    <x v="0"/>
    <x v="19"/>
    <x v="420"/>
    <x v="1"/>
    <x v="135"/>
    <s v="2021"/>
    <x v="0"/>
    <n v="104"/>
    <x v="8"/>
    <x v="0"/>
    <x v="8"/>
    <x v="8"/>
  </r>
  <r>
    <n v="1691"/>
    <x v="8"/>
    <n v="619"/>
    <s v="Toyota"/>
    <x v="0"/>
    <x v="15"/>
    <x v="670"/>
    <x v="0"/>
    <x v="78"/>
    <s v="2022"/>
    <x v="5"/>
    <n v="106"/>
    <x v="2"/>
    <x v="0"/>
    <x v="2"/>
    <x v="2"/>
  </r>
  <r>
    <n v="1692"/>
    <x v="14"/>
    <n v="576"/>
    <s v="Mazda"/>
    <x v="0"/>
    <x v="19"/>
    <x v="420"/>
    <x v="0"/>
    <x v="59"/>
    <s v="2022"/>
    <x v="6"/>
    <n v="108"/>
    <x v="6"/>
    <x v="0"/>
    <x v="6"/>
    <x v="6"/>
  </r>
  <r>
    <n v="1693"/>
    <x v="8"/>
    <n v="619"/>
    <s v="Toyota"/>
    <x v="0"/>
    <x v="19"/>
    <x v="647"/>
    <x v="2"/>
    <x v="169"/>
    <s v="2022"/>
    <x v="2"/>
    <n v="102"/>
    <x v="0"/>
    <x v="0"/>
    <x v="0"/>
    <x v="0"/>
  </r>
  <r>
    <n v="1694"/>
    <x v="7"/>
    <n v="548"/>
    <s v="Holden"/>
    <x v="0"/>
    <x v="19"/>
    <x v="682"/>
    <x v="6"/>
    <x v="163"/>
    <s v="2021"/>
    <x v="0"/>
    <n v="102"/>
    <x v="0"/>
    <x v="0"/>
    <x v="0"/>
    <x v="0"/>
  </r>
  <r>
    <n v="1695"/>
    <x v="7"/>
    <n v="548"/>
    <s v="Holden"/>
    <x v="0"/>
    <x v="19"/>
    <x v="682"/>
    <x v="6"/>
    <x v="165"/>
    <s v="2021"/>
    <x v="0"/>
    <n v="102"/>
    <x v="0"/>
    <x v="0"/>
    <x v="0"/>
    <x v="0"/>
  </r>
  <r>
    <n v="1696"/>
    <x v="8"/>
    <n v="592"/>
    <s v="Peugeot"/>
    <x v="0"/>
    <x v="2"/>
    <x v="708"/>
    <x v="1"/>
    <x v="31"/>
    <s v="2022"/>
    <x v="6"/>
    <n v="102"/>
    <x v="0"/>
    <x v="0"/>
    <x v="0"/>
    <x v="0"/>
  </r>
  <r>
    <n v="1697"/>
    <x v="8"/>
    <n v="557"/>
    <s v="Jaguar"/>
    <x v="1"/>
    <x v="13"/>
    <x v="709"/>
    <x v="1"/>
    <x v="43"/>
    <s v="2021"/>
    <x v="1"/>
    <n v="104"/>
    <x v="8"/>
    <x v="0"/>
    <x v="8"/>
    <x v="8"/>
  </r>
  <r>
    <n v="1698"/>
    <x v="14"/>
    <n v="540"/>
    <s v="Ford"/>
    <x v="0"/>
    <x v="19"/>
    <x v="406"/>
    <x v="3"/>
    <x v="120"/>
    <s v="2021"/>
    <x v="1"/>
    <n v="104"/>
    <x v="8"/>
    <x v="0"/>
    <x v="8"/>
    <x v="8"/>
  </r>
  <r>
    <n v="1699"/>
    <x v="12"/>
    <n v="580"/>
    <s v="Mitsubishi"/>
    <x v="0"/>
    <x v="19"/>
    <x v="706"/>
    <x v="3"/>
    <x v="72"/>
    <s v="2022"/>
    <x v="5"/>
    <n v="102"/>
    <x v="0"/>
    <x v="0"/>
    <x v="0"/>
    <x v="0"/>
  </r>
  <r>
    <n v="1700"/>
    <x v="9"/>
    <n v="556"/>
    <s v="Isuzu"/>
    <x v="0"/>
    <x v="12"/>
    <x v="442"/>
    <x v="11"/>
    <x v="19"/>
    <s v="2022"/>
    <x v="2"/>
    <n v="114"/>
    <x v="3"/>
    <x v="0"/>
    <x v="3"/>
    <x v="3"/>
  </r>
  <r>
    <n v="1701"/>
    <x v="14"/>
    <n v="540"/>
    <s v="Ford"/>
    <x v="0"/>
    <x v="19"/>
    <x v="406"/>
    <x v="3"/>
    <x v="34"/>
    <s v="2022"/>
    <x v="3"/>
    <n v="105"/>
    <x v="1"/>
    <x v="0"/>
    <x v="1"/>
    <x v="1"/>
  </r>
  <r>
    <n v="1702"/>
    <x v="7"/>
    <n v="619"/>
    <s v="Toyota"/>
    <x v="0"/>
    <x v="12"/>
    <x v="678"/>
    <x v="0"/>
    <x v="54"/>
    <s v="2022"/>
    <x v="6"/>
    <n v="105"/>
    <x v="1"/>
    <x v="0"/>
    <x v="1"/>
    <x v="1"/>
  </r>
  <r>
    <n v="1703"/>
    <x v="9"/>
    <n v="587"/>
    <s v="Nissan"/>
    <x v="0"/>
    <x v="16"/>
    <x v="416"/>
    <x v="0"/>
    <x v="38"/>
    <s v="2022"/>
    <x v="3"/>
    <n v="108"/>
    <x v="6"/>
    <x v="0"/>
    <x v="6"/>
    <x v="6"/>
  </r>
  <r>
    <n v="1704"/>
    <x v="8"/>
    <n v="550"/>
    <s v="Honda"/>
    <x v="0"/>
    <x v="19"/>
    <x v="544"/>
    <x v="11"/>
    <x v="17"/>
    <s v="2022"/>
    <x v="2"/>
    <n v="102"/>
    <x v="0"/>
    <x v="0"/>
    <x v="0"/>
    <x v="0"/>
  </r>
  <r>
    <n v="1705"/>
    <x v="14"/>
    <n v="607"/>
    <s v="Ssangyong"/>
    <x v="0"/>
    <x v="19"/>
    <x v="710"/>
    <x v="4"/>
    <x v="81"/>
    <s v="2022"/>
    <x v="5"/>
    <n v="103"/>
    <x v="9"/>
    <x v="0"/>
    <x v="9"/>
    <x v="9"/>
  </r>
  <r>
    <n v="1706"/>
    <x v="9"/>
    <n v="587"/>
    <s v="Nissan"/>
    <x v="0"/>
    <x v="19"/>
    <x v="700"/>
    <x v="4"/>
    <x v="155"/>
    <s v="2021"/>
    <x v="4"/>
    <n v="102"/>
    <x v="0"/>
    <x v="0"/>
    <x v="0"/>
    <x v="0"/>
  </r>
  <r>
    <n v="1707"/>
    <x v="9"/>
    <n v="619"/>
    <s v="Toyota"/>
    <x v="0"/>
    <x v="12"/>
    <x v="675"/>
    <x v="2"/>
    <x v="53"/>
    <s v="2022"/>
    <x v="3"/>
    <n v="114"/>
    <x v="3"/>
    <x v="0"/>
    <x v="3"/>
    <x v="3"/>
  </r>
  <r>
    <n v="1708"/>
    <x v="9"/>
    <n v="576"/>
    <s v="Mazda"/>
    <x v="0"/>
    <x v="15"/>
    <x v="545"/>
    <x v="3"/>
    <x v="32"/>
    <s v="2022"/>
    <x v="2"/>
    <n v="106"/>
    <x v="2"/>
    <x v="0"/>
    <x v="2"/>
    <x v="2"/>
  </r>
  <r>
    <n v="1709"/>
    <x v="8"/>
    <n v="634"/>
    <s v="Volvo"/>
    <x v="1"/>
    <x v="3"/>
    <x v="711"/>
    <x v="5"/>
    <x v="151"/>
    <s v="2022"/>
    <x v="5"/>
    <n v="102"/>
    <x v="0"/>
    <x v="0"/>
    <x v="0"/>
    <x v="0"/>
  </r>
  <r>
    <n v="1710"/>
    <x v="9"/>
    <n v="576"/>
    <s v="Mazda"/>
    <x v="0"/>
    <x v="13"/>
    <x v="569"/>
    <x v="3"/>
    <x v="37"/>
    <s v="2022"/>
    <x v="5"/>
    <n v="101"/>
    <x v="7"/>
    <x v="0"/>
    <x v="7"/>
    <x v="7"/>
  </r>
  <r>
    <n v="1711"/>
    <x v="9"/>
    <n v="619"/>
    <s v="Toyota"/>
    <x v="0"/>
    <x v="24"/>
    <x v="455"/>
    <x v="2"/>
    <x v="63"/>
    <s v="2022"/>
    <x v="6"/>
    <n v="114"/>
    <x v="3"/>
    <x v="0"/>
    <x v="3"/>
    <x v="3"/>
  </r>
  <r>
    <n v="1712"/>
    <x v="9"/>
    <n v="619"/>
    <s v="Toyota"/>
    <x v="0"/>
    <x v="24"/>
    <x v="666"/>
    <x v="5"/>
    <x v="118"/>
    <s v="2022"/>
    <x v="2"/>
    <n v="102"/>
    <x v="0"/>
    <x v="0"/>
    <x v="0"/>
    <x v="0"/>
  </r>
  <r>
    <n v="1713"/>
    <x v="14"/>
    <n v="576"/>
    <s v="Mazda"/>
    <x v="0"/>
    <x v="19"/>
    <x v="420"/>
    <x v="0"/>
    <x v="79"/>
    <s v="2022"/>
    <x v="5"/>
    <n v="102"/>
    <x v="0"/>
    <x v="0"/>
    <x v="0"/>
    <x v="0"/>
  </r>
  <r>
    <n v="1714"/>
    <x v="9"/>
    <n v="610"/>
    <s v="Subaru"/>
    <x v="0"/>
    <x v="19"/>
    <x v="712"/>
    <x v="1"/>
    <x v="69"/>
    <s v="2022"/>
    <x v="5"/>
    <n v="102"/>
    <x v="0"/>
    <x v="0"/>
    <x v="0"/>
    <x v="0"/>
  </r>
  <r>
    <n v="1715"/>
    <x v="8"/>
    <n v="540"/>
    <s v="Ford"/>
    <x v="0"/>
    <x v="19"/>
    <x v="423"/>
    <x v="3"/>
    <x v="167"/>
    <s v="2021"/>
    <x v="1"/>
    <n v="104"/>
    <x v="8"/>
    <x v="0"/>
    <x v="8"/>
    <x v="8"/>
  </r>
  <r>
    <n v="1716"/>
    <x v="9"/>
    <n v="610"/>
    <s v="Subaru"/>
    <x v="0"/>
    <x v="12"/>
    <x v="414"/>
    <x v="7"/>
    <x v="126"/>
    <s v="2022"/>
    <x v="3"/>
    <n v="109"/>
    <x v="4"/>
    <x v="0"/>
    <x v="4"/>
    <x v="4"/>
  </r>
  <r>
    <n v="1717"/>
    <x v="8"/>
    <n v="610"/>
    <s v="Subaru"/>
    <x v="0"/>
    <x v="15"/>
    <x v="445"/>
    <x v="0"/>
    <x v="4"/>
    <s v="2022"/>
    <x v="3"/>
    <n v="109"/>
    <x v="4"/>
    <x v="0"/>
    <x v="4"/>
    <x v="4"/>
  </r>
  <r>
    <n v="1718"/>
    <x v="9"/>
    <n v="611"/>
    <s v="Suzuki"/>
    <x v="0"/>
    <x v="16"/>
    <x v="460"/>
    <x v="3"/>
    <x v="140"/>
    <s v="2021"/>
    <x v="1"/>
    <n v="109"/>
    <x v="4"/>
    <x v="0"/>
    <x v="4"/>
    <x v="4"/>
  </r>
  <r>
    <n v="1719"/>
    <x v="9"/>
    <n v="619"/>
    <s v="Toyota"/>
    <x v="0"/>
    <x v="12"/>
    <x v="572"/>
    <x v="0"/>
    <x v="10"/>
    <s v="2021"/>
    <x v="4"/>
    <n v="109"/>
    <x v="4"/>
    <x v="0"/>
    <x v="4"/>
    <x v="4"/>
  </r>
  <r>
    <n v="1720"/>
    <x v="18"/>
    <n v="619"/>
    <s v="Toyota"/>
    <x v="0"/>
    <x v="19"/>
    <x v="437"/>
    <x v="3"/>
    <x v="27"/>
    <s v="2021"/>
    <x v="1"/>
    <n v="102"/>
    <x v="0"/>
    <x v="0"/>
    <x v="0"/>
    <x v="0"/>
  </r>
  <r>
    <n v="1721"/>
    <x v="9"/>
    <n v="619"/>
    <s v="Toyota"/>
    <x v="0"/>
    <x v="12"/>
    <x v="567"/>
    <x v="2"/>
    <x v="90"/>
    <s v="2021"/>
    <x v="1"/>
    <n v="109"/>
    <x v="4"/>
    <x v="0"/>
    <x v="4"/>
    <x v="4"/>
  </r>
  <r>
    <n v="1722"/>
    <x v="8"/>
    <n v="576"/>
    <s v="Mazda"/>
    <x v="0"/>
    <x v="19"/>
    <x v="573"/>
    <x v="0"/>
    <x v="34"/>
    <s v="2022"/>
    <x v="3"/>
    <n v="102"/>
    <x v="0"/>
    <x v="0"/>
    <x v="0"/>
    <x v="0"/>
  </r>
  <r>
    <n v="1723"/>
    <x v="9"/>
    <n v="550"/>
    <s v="Honda"/>
    <x v="0"/>
    <x v="16"/>
    <x v="425"/>
    <x v="2"/>
    <x v="138"/>
    <s v="2022"/>
    <x v="5"/>
    <n v="109"/>
    <x v="4"/>
    <x v="0"/>
    <x v="4"/>
    <x v="4"/>
  </r>
  <r>
    <n v="1724"/>
    <x v="15"/>
    <n v="587"/>
    <s v="Nissan"/>
    <x v="0"/>
    <x v="15"/>
    <x v="25"/>
    <x v="3"/>
    <x v="167"/>
    <s v="2021"/>
    <x v="1"/>
    <n v="104"/>
    <x v="8"/>
    <x v="0"/>
    <x v="8"/>
    <x v="8"/>
  </r>
  <r>
    <n v="1725"/>
    <x v="9"/>
    <n v="610"/>
    <s v="Subaru"/>
    <x v="0"/>
    <x v="16"/>
    <x v="414"/>
    <x v="3"/>
    <x v="106"/>
    <s v="2022"/>
    <x v="2"/>
    <n v="105"/>
    <x v="1"/>
    <x v="0"/>
    <x v="1"/>
    <x v="1"/>
  </r>
  <r>
    <n v="1726"/>
    <x v="7"/>
    <n v="540"/>
    <s v="Ford"/>
    <x v="0"/>
    <x v="19"/>
    <x v="53"/>
    <x v="1"/>
    <x v="19"/>
    <s v="2022"/>
    <x v="2"/>
    <n v="105"/>
    <x v="1"/>
    <x v="0"/>
    <x v="1"/>
    <x v="1"/>
  </r>
  <r>
    <n v="1727"/>
    <x v="9"/>
    <n v="568"/>
    <s v="Land Rover"/>
    <x v="1"/>
    <x v="19"/>
    <x v="713"/>
    <x v="4"/>
    <x v="30"/>
    <s v="2022"/>
    <x v="3"/>
    <n v="102"/>
    <x v="0"/>
    <x v="0"/>
    <x v="0"/>
    <x v="0"/>
  </r>
  <r>
    <n v="1728"/>
    <x v="8"/>
    <n v="619"/>
    <s v="Toyota"/>
    <x v="0"/>
    <x v="12"/>
    <x v="670"/>
    <x v="4"/>
    <x v="114"/>
    <s v="2022"/>
    <x v="2"/>
    <n v="114"/>
    <x v="3"/>
    <x v="0"/>
    <x v="3"/>
    <x v="3"/>
  </r>
  <r>
    <n v="1729"/>
    <x v="8"/>
    <n v="548"/>
    <s v="Holden"/>
    <x v="0"/>
    <x v="19"/>
    <x v="566"/>
    <x v="4"/>
    <x v="28"/>
    <s v="2021"/>
    <x v="4"/>
    <n v="102"/>
    <x v="0"/>
    <x v="0"/>
    <x v="0"/>
    <x v="0"/>
  </r>
  <r>
    <n v="1730"/>
    <x v="8"/>
    <n v="580"/>
    <s v="Mitsubishi"/>
    <x v="0"/>
    <x v="3"/>
    <x v="411"/>
    <x v="0"/>
    <x v="164"/>
    <s v="2021"/>
    <x v="4"/>
    <n v="102"/>
    <x v="0"/>
    <x v="0"/>
    <x v="0"/>
    <x v="0"/>
  </r>
  <r>
    <n v="1731"/>
    <x v="15"/>
    <n v="587"/>
    <s v="Nissan"/>
    <x v="0"/>
    <x v="19"/>
    <x v="714"/>
    <x v="7"/>
    <x v="54"/>
    <s v="2022"/>
    <x v="6"/>
    <n v="115"/>
    <x v="5"/>
    <x v="0"/>
    <x v="5"/>
    <x v="5"/>
  </r>
  <r>
    <n v="1732"/>
    <x v="9"/>
    <n v="610"/>
    <s v="Subaru"/>
    <x v="0"/>
    <x v="16"/>
    <x v="414"/>
    <x v="1"/>
    <x v="13"/>
    <s v="2022"/>
    <x v="3"/>
    <n v="102"/>
    <x v="0"/>
    <x v="0"/>
    <x v="0"/>
    <x v="0"/>
  </r>
  <r>
    <n v="1733"/>
    <x v="7"/>
    <n v="576"/>
    <s v="Mazda"/>
    <x v="0"/>
    <x v="15"/>
    <x v="545"/>
    <x v="5"/>
    <x v="42"/>
    <s v="2022"/>
    <x v="3"/>
    <n v="102"/>
    <x v="0"/>
    <x v="0"/>
    <x v="0"/>
    <x v="0"/>
  </r>
  <r>
    <n v="1734"/>
    <x v="7"/>
    <n v="633"/>
    <s v="Volkswagen"/>
    <x v="0"/>
    <x v="9"/>
    <x v="553"/>
    <x v="7"/>
    <x v="163"/>
    <s v="2021"/>
    <x v="0"/>
    <n v="102"/>
    <x v="0"/>
    <x v="0"/>
    <x v="0"/>
    <x v="0"/>
  </r>
  <r>
    <n v="1735"/>
    <x v="9"/>
    <n v="576"/>
    <s v="Mazda"/>
    <x v="0"/>
    <x v="8"/>
    <x v="674"/>
    <x v="7"/>
    <x v="53"/>
    <s v="2022"/>
    <x v="3"/>
    <n v="109"/>
    <x v="4"/>
    <x v="0"/>
    <x v="4"/>
    <x v="4"/>
  </r>
  <r>
    <n v="1736"/>
    <x v="7"/>
    <n v="576"/>
    <s v="Mazda"/>
    <x v="0"/>
    <x v="16"/>
    <x v="550"/>
    <x v="5"/>
    <x v="117"/>
    <s v="2021"/>
    <x v="4"/>
    <n v="102"/>
    <x v="0"/>
    <x v="0"/>
    <x v="0"/>
    <x v="0"/>
  </r>
  <r>
    <n v="1737"/>
    <x v="8"/>
    <n v="610"/>
    <s v="Subaru"/>
    <x v="0"/>
    <x v="9"/>
    <x v="414"/>
    <x v="8"/>
    <x v="25"/>
    <s v="2022"/>
    <x v="2"/>
    <n v="109"/>
    <x v="4"/>
    <x v="0"/>
    <x v="4"/>
    <x v="4"/>
  </r>
  <r>
    <n v="1738"/>
    <x v="9"/>
    <n v="576"/>
    <s v="Mazda"/>
    <x v="0"/>
    <x v="15"/>
    <x v="550"/>
    <x v="11"/>
    <x v="4"/>
    <s v="2022"/>
    <x v="3"/>
    <n v="114"/>
    <x v="3"/>
    <x v="0"/>
    <x v="3"/>
    <x v="3"/>
  </r>
  <r>
    <n v="1739"/>
    <x v="7"/>
    <n v="540"/>
    <s v="Ford"/>
    <x v="0"/>
    <x v="15"/>
    <x v="410"/>
    <x v="5"/>
    <x v="125"/>
    <s v="2022"/>
    <x v="3"/>
    <n v="103"/>
    <x v="9"/>
    <x v="0"/>
    <x v="9"/>
    <x v="9"/>
  </r>
  <r>
    <n v="1740"/>
    <x v="7"/>
    <n v="619"/>
    <s v="Toyota"/>
    <x v="0"/>
    <x v="15"/>
    <x v="430"/>
    <x v="0"/>
    <x v="47"/>
    <s v="2022"/>
    <x v="5"/>
    <n v="103"/>
    <x v="9"/>
    <x v="0"/>
    <x v="9"/>
    <x v="9"/>
  </r>
  <r>
    <n v="1741"/>
    <x v="9"/>
    <n v="619"/>
    <s v="Toyota"/>
    <x v="0"/>
    <x v="16"/>
    <x v="715"/>
    <x v="2"/>
    <x v="116"/>
    <s v="2022"/>
    <x v="3"/>
    <n v="109"/>
    <x v="4"/>
    <x v="0"/>
    <x v="4"/>
    <x v="4"/>
  </r>
  <r>
    <n v="1742"/>
    <x v="7"/>
    <n v="619"/>
    <s v="Toyota"/>
    <x v="0"/>
    <x v="15"/>
    <x v="716"/>
    <x v="13"/>
    <x v="163"/>
    <s v="2021"/>
    <x v="0"/>
    <n v="102"/>
    <x v="0"/>
    <x v="0"/>
    <x v="0"/>
    <x v="0"/>
  </r>
  <r>
    <n v="1743"/>
    <x v="9"/>
    <n v="522"/>
    <s v="Chevrolet"/>
    <x v="0"/>
    <x v="3"/>
    <x v="717"/>
    <x v="2"/>
    <x v="53"/>
    <s v="2022"/>
    <x v="3"/>
    <n v="114"/>
    <x v="3"/>
    <x v="0"/>
    <x v="3"/>
    <x v="3"/>
  </r>
  <r>
    <n v="1744"/>
    <x v="7"/>
    <n v="576"/>
    <s v="Mazda"/>
    <x v="0"/>
    <x v="15"/>
    <x v="545"/>
    <x v="3"/>
    <x v="63"/>
    <s v="2022"/>
    <x v="6"/>
    <n v="102"/>
    <x v="0"/>
    <x v="0"/>
    <x v="0"/>
    <x v="0"/>
  </r>
  <r>
    <n v="1745"/>
    <x v="9"/>
    <n v="580"/>
    <s v="Mitsubishi"/>
    <x v="0"/>
    <x v="15"/>
    <x v="652"/>
    <x v="2"/>
    <x v="152"/>
    <s v="2021"/>
    <x v="0"/>
    <n v="102"/>
    <x v="0"/>
    <x v="0"/>
    <x v="0"/>
    <x v="0"/>
  </r>
  <r>
    <n v="1746"/>
    <x v="9"/>
    <n v="576"/>
    <s v="Mazda"/>
    <x v="0"/>
    <x v="15"/>
    <x v="545"/>
    <x v="0"/>
    <x v="125"/>
    <s v="2022"/>
    <x v="3"/>
    <n v="109"/>
    <x v="4"/>
    <x v="0"/>
    <x v="4"/>
    <x v="4"/>
  </r>
  <r>
    <n v="1747"/>
    <x v="8"/>
    <n v="550"/>
    <s v="Honda"/>
    <x v="0"/>
    <x v="12"/>
    <x v="428"/>
    <x v="0"/>
    <x v="12"/>
    <s v="2021"/>
    <x v="1"/>
    <n v="104"/>
    <x v="8"/>
    <x v="0"/>
    <x v="8"/>
    <x v="8"/>
  </r>
  <r>
    <n v="1748"/>
    <x v="7"/>
    <n v="633"/>
    <s v="Volkswagen"/>
    <x v="0"/>
    <x v="9"/>
    <x v="447"/>
    <x v="2"/>
    <x v="157"/>
    <s v="2022"/>
    <x v="3"/>
    <n v="103"/>
    <x v="9"/>
    <x v="0"/>
    <x v="9"/>
    <x v="9"/>
  </r>
  <r>
    <n v="1749"/>
    <x v="8"/>
    <n v="610"/>
    <s v="Subaru"/>
    <x v="0"/>
    <x v="15"/>
    <x v="445"/>
    <x v="2"/>
    <x v="149"/>
    <s v="2021"/>
    <x v="1"/>
    <n v="109"/>
    <x v="4"/>
    <x v="0"/>
    <x v="4"/>
    <x v="4"/>
  </r>
  <r>
    <n v="1750"/>
    <x v="14"/>
    <n v="619"/>
    <s v="Toyota"/>
    <x v="0"/>
    <x v="32"/>
    <x v="718"/>
    <x v="2"/>
    <x v="22"/>
    <s v="2021"/>
    <x v="4"/>
    <n v="109"/>
    <x v="4"/>
    <x v="0"/>
    <x v="4"/>
    <x v="4"/>
  </r>
  <r>
    <n v="1751"/>
    <x v="8"/>
    <n v="548"/>
    <s v="Holden"/>
    <x v="0"/>
    <x v="6"/>
    <x v="566"/>
    <x v="3"/>
    <x v="59"/>
    <s v="2022"/>
    <x v="6"/>
    <n v="102"/>
    <x v="0"/>
    <x v="0"/>
    <x v="0"/>
    <x v="0"/>
  </r>
  <r>
    <n v="1752"/>
    <x v="12"/>
    <n v="580"/>
    <s v="Mitsubishi"/>
    <x v="0"/>
    <x v="6"/>
    <x v="706"/>
    <x v="3"/>
    <x v="58"/>
    <s v="2022"/>
    <x v="5"/>
    <n v="109"/>
    <x v="4"/>
    <x v="0"/>
    <x v="4"/>
    <x v="4"/>
  </r>
  <r>
    <n v="1753"/>
    <x v="8"/>
    <n v="550"/>
    <s v="Honda"/>
    <x v="0"/>
    <x v="16"/>
    <x v="428"/>
    <x v="0"/>
    <x v="19"/>
    <s v="2022"/>
    <x v="2"/>
    <n v="108"/>
    <x v="6"/>
    <x v="0"/>
    <x v="6"/>
    <x v="6"/>
  </r>
  <r>
    <n v="1754"/>
    <x v="8"/>
    <n v="550"/>
    <s v="Honda"/>
    <x v="0"/>
    <x v="15"/>
    <x v="428"/>
    <x v="2"/>
    <x v="42"/>
    <s v="2022"/>
    <x v="3"/>
    <n v="104"/>
    <x v="8"/>
    <x v="0"/>
    <x v="8"/>
    <x v="8"/>
  </r>
  <r>
    <n v="1755"/>
    <x v="8"/>
    <n v="550"/>
    <s v="Honda"/>
    <x v="0"/>
    <x v="12"/>
    <x v="669"/>
    <x v="2"/>
    <x v="50"/>
    <s v="2022"/>
    <x v="5"/>
    <n v="102"/>
    <x v="0"/>
    <x v="0"/>
    <x v="0"/>
    <x v="0"/>
  </r>
  <r>
    <n v="1756"/>
    <x v="12"/>
    <n v="619"/>
    <s v="Toyota"/>
    <x v="0"/>
    <x v="12"/>
    <x v="437"/>
    <x v="3"/>
    <x v="69"/>
    <s v="2022"/>
    <x v="5"/>
    <n v="102"/>
    <x v="0"/>
    <x v="0"/>
    <x v="0"/>
    <x v="0"/>
  </r>
  <r>
    <n v="1757"/>
    <x v="7"/>
    <n v="611"/>
    <s v="Suzuki"/>
    <x v="0"/>
    <x v="6"/>
    <x v="660"/>
    <x v="7"/>
    <x v="111"/>
    <s v="2022"/>
    <x v="5"/>
    <n v="114"/>
    <x v="3"/>
    <x v="0"/>
    <x v="3"/>
    <x v="3"/>
  </r>
  <r>
    <n v="1758"/>
    <x v="9"/>
    <n v="619"/>
    <s v="Toyota"/>
    <x v="0"/>
    <x v="16"/>
    <x v="455"/>
    <x v="2"/>
    <x v="132"/>
    <s v="2021"/>
    <x v="1"/>
    <n v="102"/>
    <x v="0"/>
    <x v="0"/>
    <x v="0"/>
    <x v="0"/>
  </r>
  <r>
    <n v="1759"/>
    <x v="9"/>
    <n v="610"/>
    <s v="Subaru"/>
    <x v="0"/>
    <x v="15"/>
    <x v="445"/>
    <x v="2"/>
    <x v="61"/>
    <s v="2022"/>
    <x v="5"/>
    <n v="104"/>
    <x v="8"/>
    <x v="0"/>
    <x v="8"/>
    <x v="8"/>
  </r>
  <r>
    <n v="1760"/>
    <x v="9"/>
    <n v="600"/>
    <s v="Rover"/>
    <x v="1"/>
    <x v="12"/>
    <x v="719"/>
    <x v="11"/>
    <x v="137"/>
    <s v="2021"/>
    <x v="0"/>
    <n v="107"/>
    <x v="11"/>
    <x v="0"/>
    <x v="11"/>
    <x v="11"/>
  </r>
  <r>
    <n v="1761"/>
    <x v="8"/>
    <n v="540"/>
    <s v="Ford"/>
    <x v="0"/>
    <x v="6"/>
    <x v="423"/>
    <x v="4"/>
    <x v="35"/>
    <s v="2021"/>
    <x v="1"/>
    <n v="104"/>
    <x v="8"/>
    <x v="0"/>
    <x v="8"/>
    <x v="8"/>
  </r>
  <r>
    <n v="1762"/>
    <x v="8"/>
    <n v="611"/>
    <s v="Suzuki"/>
    <x v="0"/>
    <x v="15"/>
    <x v="684"/>
    <x v="0"/>
    <x v="49"/>
    <s v="2022"/>
    <x v="5"/>
    <n v="102"/>
    <x v="0"/>
    <x v="0"/>
    <x v="0"/>
    <x v="0"/>
  </r>
  <r>
    <n v="1763"/>
    <x v="15"/>
    <n v="580"/>
    <s v="Mitsubishi"/>
    <x v="0"/>
    <x v="16"/>
    <x v="720"/>
    <x v="3"/>
    <x v="54"/>
    <s v="2022"/>
    <x v="6"/>
    <n v="102"/>
    <x v="0"/>
    <x v="0"/>
    <x v="0"/>
    <x v="0"/>
  </r>
  <r>
    <n v="1764"/>
    <x v="9"/>
    <n v="587"/>
    <s v="Nissan"/>
    <x v="0"/>
    <x v="14"/>
    <x v="721"/>
    <x v="4"/>
    <x v="161"/>
    <s v="2021"/>
    <x v="4"/>
    <n v="116"/>
    <x v="12"/>
    <x v="0"/>
    <x v="12"/>
    <x v="12"/>
  </r>
  <r>
    <n v="1765"/>
    <x v="9"/>
    <n v="619"/>
    <s v="Toyota"/>
    <x v="0"/>
    <x v="16"/>
    <x v="722"/>
    <x v="2"/>
    <x v="31"/>
    <s v="2022"/>
    <x v="6"/>
    <n v="104"/>
    <x v="8"/>
    <x v="0"/>
    <x v="8"/>
    <x v="8"/>
  </r>
  <r>
    <n v="1766"/>
    <x v="14"/>
    <n v="540"/>
    <s v="Ford"/>
    <x v="0"/>
    <x v="2"/>
    <x v="406"/>
    <x v="2"/>
    <x v="72"/>
    <s v="2022"/>
    <x v="5"/>
    <n v="106"/>
    <x v="2"/>
    <x v="0"/>
    <x v="2"/>
    <x v="2"/>
  </r>
  <r>
    <n v="1767"/>
    <x v="8"/>
    <n v="548"/>
    <s v="Holden"/>
    <x v="0"/>
    <x v="9"/>
    <x v="723"/>
    <x v="8"/>
    <x v="93"/>
    <s v="2021"/>
    <x v="1"/>
    <n v="107"/>
    <x v="11"/>
    <x v="0"/>
    <x v="11"/>
    <x v="11"/>
  </r>
  <r>
    <n v="1768"/>
    <x v="22"/>
    <n v="509"/>
    <s v="Bedford"/>
    <x v="0"/>
    <x v="59"/>
    <x v="724"/>
    <x v="7"/>
    <x v="26"/>
    <s v="2021"/>
    <x v="0"/>
    <n v="114"/>
    <x v="3"/>
    <x v="0"/>
    <x v="3"/>
    <x v="3"/>
  </r>
  <r>
    <n v="1769"/>
    <x v="8"/>
    <n v="587"/>
    <s v="Nissan"/>
    <x v="0"/>
    <x v="32"/>
    <x v="112"/>
    <x v="4"/>
    <x v="114"/>
    <s v="2022"/>
    <x v="2"/>
    <n v="114"/>
    <x v="3"/>
    <x v="0"/>
    <x v="3"/>
    <x v="3"/>
  </r>
  <r>
    <n v="1770"/>
    <x v="7"/>
    <n v="550"/>
    <s v="Honda"/>
    <x v="0"/>
    <x v="15"/>
    <x v="565"/>
    <x v="0"/>
    <x v="65"/>
    <s v="2021"/>
    <x v="1"/>
    <n v="114"/>
    <x v="3"/>
    <x v="0"/>
    <x v="3"/>
    <x v="3"/>
  </r>
  <r>
    <n v="1771"/>
    <x v="8"/>
    <n v="550"/>
    <s v="Honda"/>
    <x v="0"/>
    <x v="6"/>
    <x v="544"/>
    <x v="2"/>
    <x v="154"/>
    <s v="2022"/>
    <x v="3"/>
    <n v="104"/>
    <x v="8"/>
    <x v="0"/>
    <x v="8"/>
    <x v="8"/>
  </r>
  <r>
    <n v="1772"/>
    <x v="9"/>
    <n v="550"/>
    <s v="Honda"/>
    <x v="0"/>
    <x v="24"/>
    <x v="425"/>
    <x v="2"/>
    <x v="32"/>
    <s v="2022"/>
    <x v="2"/>
    <n v="102"/>
    <x v="0"/>
    <x v="0"/>
    <x v="0"/>
    <x v="0"/>
  </r>
  <r>
    <n v="1773"/>
    <x v="9"/>
    <n v="580"/>
    <s v="Mitsubishi"/>
    <x v="0"/>
    <x v="6"/>
    <x v="703"/>
    <x v="4"/>
    <x v="107"/>
    <s v="2021"/>
    <x v="0"/>
    <n v="114"/>
    <x v="3"/>
    <x v="0"/>
    <x v="3"/>
    <x v="3"/>
  </r>
  <r>
    <n v="1774"/>
    <x v="9"/>
    <n v="587"/>
    <s v="Nissan"/>
    <x v="0"/>
    <x v="12"/>
    <x v="725"/>
    <x v="1"/>
    <x v="173"/>
    <s v="2021"/>
    <x v="0"/>
    <n v="101"/>
    <x v="7"/>
    <x v="0"/>
    <x v="7"/>
    <x v="7"/>
  </r>
  <r>
    <n v="1775"/>
    <x v="8"/>
    <n v="548"/>
    <s v="Holden"/>
    <x v="0"/>
    <x v="19"/>
    <x v="566"/>
    <x v="0"/>
    <x v="21"/>
    <s v="2022"/>
    <x v="3"/>
    <n v="114"/>
    <x v="3"/>
    <x v="0"/>
    <x v="3"/>
    <x v="3"/>
  </r>
  <r>
    <n v="1776"/>
    <x v="8"/>
    <n v="523"/>
    <s v="Chrysler"/>
    <x v="0"/>
    <x v="6"/>
    <x v="726"/>
    <x v="0"/>
    <x v="180"/>
    <s v="2021"/>
    <x v="0"/>
    <n v="114"/>
    <x v="3"/>
    <x v="0"/>
    <x v="3"/>
    <x v="3"/>
  </r>
  <r>
    <n v="1777"/>
    <x v="9"/>
    <n v="580"/>
    <s v="Mitsubishi"/>
    <x v="0"/>
    <x v="2"/>
    <x v="581"/>
    <x v="0"/>
    <x v="33"/>
    <s v="2022"/>
    <x v="2"/>
    <n v="114"/>
    <x v="3"/>
    <x v="0"/>
    <x v="3"/>
    <x v="3"/>
  </r>
  <r>
    <n v="1778"/>
    <x v="12"/>
    <n v="619"/>
    <s v="Toyota"/>
    <x v="0"/>
    <x v="9"/>
    <x v="437"/>
    <x v="3"/>
    <x v="145"/>
    <s v="2022"/>
    <x v="2"/>
    <n v="102"/>
    <x v="0"/>
    <x v="0"/>
    <x v="0"/>
    <x v="0"/>
  </r>
  <r>
    <n v="1779"/>
    <x v="9"/>
    <n v="619"/>
    <s v="Toyota"/>
    <x v="0"/>
    <x v="24"/>
    <x v="690"/>
    <x v="1"/>
    <x v="77"/>
    <s v="2022"/>
    <x v="5"/>
    <n v="102"/>
    <x v="0"/>
    <x v="0"/>
    <x v="0"/>
    <x v="0"/>
  </r>
  <r>
    <n v="1780"/>
    <x v="9"/>
    <n v="580"/>
    <s v="Mitsubishi"/>
    <x v="0"/>
    <x v="6"/>
    <x v="703"/>
    <x v="4"/>
    <x v="154"/>
    <s v="2022"/>
    <x v="3"/>
    <n v="102"/>
    <x v="0"/>
    <x v="0"/>
    <x v="0"/>
    <x v="0"/>
  </r>
  <r>
    <n v="1781"/>
    <x v="14"/>
    <n v="540"/>
    <s v="Ford"/>
    <x v="0"/>
    <x v="13"/>
    <x v="406"/>
    <x v="0"/>
    <x v="118"/>
    <s v="2022"/>
    <x v="2"/>
    <n v="103"/>
    <x v="9"/>
    <x v="0"/>
    <x v="9"/>
    <x v="9"/>
  </r>
  <r>
    <n v="1782"/>
    <x v="7"/>
    <n v="619"/>
    <s v="Toyota"/>
    <x v="0"/>
    <x v="6"/>
    <x v="687"/>
    <x v="2"/>
    <x v="20"/>
    <s v="2021"/>
    <x v="0"/>
    <n v="102"/>
    <x v="0"/>
    <x v="0"/>
    <x v="0"/>
    <x v="0"/>
  </r>
  <r>
    <n v="1783"/>
    <x v="8"/>
    <n v="587"/>
    <s v="Nissan"/>
    <x v="0"/>
    <x v="24"/>
    <x v="415"/>
    <x v="0"/>
    <x v="94"/>
    <s v="2022"/>
    <x v="5"/>
    <n v="102"/>
    <x v="0"/>
    <x v="0"/>
    <x v="0"/>
    <x v="0"/>
  </r>
  <r>
    <n v="1784"/>
    <x v="7"/>
    <n v="633"/>
    <s v="Volkswagen"/>
    <x v="0"/>
    <x v="6"/>
    <x v="553"/>
    <x v="1"/>
    <x v="7"/>
    <s v="2022"/>
    <x v="2"/>
    <n v="101"/>
    <x v="7"/>
    <x v="0"/>
    <x v="7"/>
    <x v="7"/>
  </r>
  <r>
    <n v="1785"/>
    <x v="14"/>
    <n v="587"/>
    <s v="Nissan"/>
    <x v="0"/>
    <x v="6"/>
    <x v="407"/>
    <x v="7"/>
    <x v="67"/>
    <s v="2022"/>
    <x v="5"/>
    <n v="104"/>
    <x v="8"/>
    <x v="0"/>
    <x v="8"/>
    <x v="8"/>
  </r>
  <r>
    <n v="1786"/>
    <x v="9"/>
    <n v="619"/>
    <s v="Toyota"/>
    <x v="0"/>
    <x v="6"/>
    <x v="547"/>
    <x v="0"/>
    <x v="116"/>
    <s v="2022"/>
    <x v="3"/>
    <n v="102"/>
    <x v="0"/>
    <x v="0"/>
    <x v="0"/>
    <x v="0"/>
  </r>
  <r>
    <n v="1787"/>
    <x v="8"/>
    <n v="550"/>
    <s v="Honda"/>
    <x v="0"/>
    <x v="6"/>
    <x v="428"/>
    <x v="11"/>
    <x v="98"/>
    <s v="2022"/>
    <x v="2"/>
    <n v="102"/>
    <x v="0"/>
    <x v="0"/>
    <x v="0"/>
    <x v="0"/>
  </r>
  <r>
    <n v="1788"/>
    <x v="9"/>
    <n v="619"/>
    <s v="Toyota"/>
    <x v="0"/>
    <x v="24"/>
    <x v="418"/>
    <x v="0"/>
    <x v="2"/>
    <s v="2022"/>
    <x v="2"/>
    <n v="114"/>
    <x v="3"/>
    <x v="0"/>
    <x v="3"/>
    <x v="3"/>
  </r>
  <r>
    <n v="1789"/>
    <x v="9"/>
    <n v="540"/>
    <s v="Ford"/>
    <x v="0"/>
    <x v="6"/>
    <x v="655"/>
    <x v="4"/>
    <x v="134"/>
    <s v="2021"/>
    <x v="0"/>
    <n v="101"/>
    <x v="7"/>
    <x v="0"/>
    <x v="7"/>
    <x v="7"/>
  </r>
  <r>
    <n v="1790"/>
    <x v="9"/>
    <n v="576"/>
    <s v="Mazda"/>
    <x v="0"/>
    <x v="8"/>
    <x v="674"/>
    <x v="3"/>
    <x v="7"/>
    <s v="2022"/>
    <x v="2"/>
    <n v="104"/>
    <x v="8"/>
    <x v="0"/>
    <x v="8"/>
    <x v="8"/>
  </r>
  <r>
    <n v="1791"/>
    <x v="8"/>
    <n v="540"/>
    <s v="Ford"/>
    <x v="0"/>
    <x v="19"/>
    <x v="423"/>
    <x v="7"/>
    <x v="25"/>
    <s v="2022"/>
    <x v="2"/>
    <n v="103"/>
    <x v="9"/>
    <x v="0"/>
    <x v="9"/>
    <x v="9"/>
  </r>
  <r>
    <n v="1792"/>
    <x v="9"/>
    <n v="610"/>
    <s v="Subaru"/>
    <x v="0"/>
    <x v="5"/>
    <x v="414"/>
    <x v="7"/>
    <x v="114"/>
    <s v="2022"/>
    <x v="2"/>
    <n v="109"/>
    <x v="4"/>
    <x v="0"/>
    <x v="4"/>
    <x v="4"/>
  </r>
  <r>
    <n v="1793"/>
    <x v="15"/>
    <n v="556"/>
    <s v="Isuzu"/>
    <x v="0"/>
    <x v="14"/>
    <x v="668"/>
    <x v="3"/>
    <x v="169"/>
    <s v="2022"/>
    <x v="2"/>
    <n v="103"/>
    <x v="9"/>
    <x v="0"/>
    <x v="9"/>
    <x v="9"/>
  </r>
  <r>
    <n v="1794"/>
    <x v="12"/>
    <n v="619"/>
    <s v="Toyota"/>
    <x v="0"/>
    <x v="16"/>
    <x v="437"/>
    <x v="3"/>
    <x v="80"/>
    <s v="2022"/>
    <x v="2"/>
    <n v="102"/>
    <x v="0"/>
    <x v="0"/>
    <x v="0"/>
    <x v="0"/>
  </r>
  <r>
    <n v="1795"/>
    <x v="7"/>
    <n v="576"/>
    <s v="Mazda"/>
    <x v="0"/>
    <x v="8"/>
    <x v="545"/>
    <x v="3"/>
    <x v="30"/>
    <s v="2022"/>
    <x v="3"/>
    <n v="106"/>
    <x v="2"/>
    <x v="0"/>
    <x v="2"/>
    <x v="2"/>
  </r>
  <r>
    <n v="1796"/>
    <x v="15"/>
    <n v="619"/>
    <s v="Toyota"/>
    <x v="0"/>
    <x v="57"/>
    <x v="580"/>
    <x v="3"/>
    <x v="158"/>
    <s v="2021"/>
    <x v="1"/>
    <n v="114"/>
    <x v="3"/>
    <x v="0"/>
    <x v="3"/>
    <x v="3"/>
  </r>
  <r>
    <n v="1797"/>
    <x v="9"/>
    <n v="587"/>
    <s v="Nissan"/>
    <x v="0"/>
    <x v="16"/>
    <x v="543"/>
    <x v="1"/>
    <x v="73"/>
    <s v="2022"/>
    <x v="3"/>
    <n v="104"/>
    <x v="8"/>
    <x v="0"/>
    <x v="8"/>
    <x v="8"/>
  </r>
  <r>
    <n v="1798"/>
    <x v="14"/>
    <n v="548"/>
    <s v="Holden"/>
    <x v="0"/>
    <x v="6"/>
    <x v="645"/>
    <x v="4"/>
    <x v="67"/>
    <s v="2022"/>
    <x v="5"/>
    <n v="111"/>
    <x v="10"/>
    <x v="0"/>
    <x v="10"/>
    <x v="10"/>
  </r>
  <r>
    <n v="1799"/>
    <x v="9"/>
    <n v="619"/>
    <s v="Toyota"/>
    <x v="0"/>
    <x v="12"/>
    <x v="418"/>
    <x v="7"/>
    <x v="162"/>
    <s v="2022"/>
    <x v="3"/>
    <n v="102"/>
    <x v="0"/>
    <x v="0"/>
    <x v="0"/>
    <x v="0"/>
  </r>
  <r>
    <n v="1800"/>
    <x v="7"/>
    <n v="619"/>
    <s v="Toyota"/>
    <x v="0"/>
    <x v="12"/>
    <x v="727"/>
    <x v="0"/>
    <x v="86"/>
    <s v="2022"/>
    <x v="2"/>
    <n v="102"/>
    <x v="0"/>
    <x v="0"/>
    <x v="0"/>
    <x v="0"/>
  </r>
  <r>
    <n v="1801"/>
    <x v="9"/>
    <n v="611"/>
    <s v="Suzuki"/>
    <x v="0"/>
    <x v="2"/>
    <x v="660"/>
    <x v="7"/>
    <x v="105"/>
    <s v="2021"/>
    <x v="4"/>
    <n v="102"/>
    <x v="0"/>
    <x v="0"/>
    <x v="0"/>
    <x v="0"/>
  </r>
  <r>
    <n v="1802"/>
    <x v="9"/>
    <n v="550"/>
    <s v="Honda"/>
    <x v="0"/>
    <x v="24"/>
    <x v="556"/>
    <x v="0"/>
    <x v="97"/>
    <s v="2022"/>
    <x v="2"/>
    <n v="102"/>
    <x v="0"/>
    <x v="0"/>
    <x v="0"/>
    <x v="0"/>
  </r>
  <r>
    <n v="1803"/>
    <x v="8"/>
    <n v="548"/>
    <s v="Holden"/>
    <x v="0"/>
    <x v="6"/>
    <x v="566"/>
    <x v="1"/>
    <x v="164"/>
    <s v="2021"/>
    <x v="4"/>
    <n v="102"/>
    <x v="0"/>
    <x v="0"/>
    <x v="0"/>
    <x v="0"/>
  </r>
  <r>
    <n v="1804"/>
    <x v="9"/>
    <n v="556"/>
    <s v="Isuzu"/>
    <x v="0"/>
    <x v="12"/>
    <x v="442"/>
    <x v="3"/>
    <x v="144"/>
    <s v="2021"/>
    <x v="4"/>
    <n v="101"/>
    <x v="7"/>
    <x v="0"/>
    <x v="7"/>
    <x v="7"/>
  </r>
  <r>
    <n v="1805"/>
    <x v="8"/>
    <n v="576"/>
    <s v="Mazda"/>
    <x v="0"/>
    <x v="16"/>
    <x v="644"/>
    <x v="0"/>
    <x v="161"/>
    <s v="2021"/>
    <x v="4"/>
    <n v="114"/>
    <x v="3"/>
    <x v="0"/>
    <x v="3"/>
    <x v="3"/>
  </r>
  <r>
    <n v="1806"/>
    <x v="9"/>
    <n v="512"/>
    <s v="BMW"/>
    <x v="1"/>
    <x v="6"/>
    <x v="705"/>
    <x v="0"/>
    <x v="92"/>
    <s v="2022"/>
    <x v="2"/>
    <n v="104"/>
    <x v="8"/>
    <x v="0"/>
    <x v="8"/>
    <x v="8"/>
  </r>
  <r>
    <n v="1807"/>
    <x v="14"/>
    <n v="540"/>
    <s v="Ford"/>
    <x v="0"/>
    <x v="13"/>
    <x v="406"/>
    <x v="0"/>
    <x v="146"/>
    <s v="2021"/>
    <x v="0"/>
    <n v="105"/>
    <x v="1"/>
    <x v="0"/>
    <x v="1"/>
    <x v="1"/>
  </r>
  <r>
    <n v="1808"/>
    <x v="9"/>
    <n v="587"/>
    <s v="Nissan"/>
    <x v="0"/>
    <x v="12"/>
    <x v="431"/>
    <x v="7"/>
    <x v="29"/>
    <s v="2022"/>
    <x v="2"/>
    <n v="102"/>
    <x v="0"/>
    <x v="0"/>
    <x v="0"/>
    <x v="0"/>
  </r>
  <r>
    <n v="1809"/>
    <x v="9"/>
    <n v="550"/>
    <s v="Honda"/>
    <x v="0"/>
    <x v="12"/>
    <x v="556"/>
    <x v="0"/>
    <x v="42"/>
    <s v="2022"/>
    <x v="3"/>
    <n v="104"/>
    <x v="8"/>
    <x v="0"/>
    <x v="8"/>
    <x v="8"/>
  </r>
  <r>
    <n v="1810"/>
    <x v="12"/>
    <n v="619"/>
    <s v="Toyota"/>
    <x v="0"/>
    <x v="12"/>
    <x v="437"/>
    <x v="3"/>
    <x v="120"/>
    <s v="2021"/>
    <x v="1"/>
    <n v="102"/>
    <x v="0"/>
    <x v="0"/>
    <x v="0"/>
    <x v="0"/>
  </r>
  <r>
    <n v="1811"/>
    <x v="5"/>
    <n v="549"/>
    <s v="Homebuilt"/>
    <x v="0"/>
    <x v="17"/>
    <x v="728"/>
    <x v="6"/>
    <x v="31"/>
    <s v="2022"/>
    <x v="6"/>
    <n v="109"/>
    <x v="4"/>
    <x v="0"/>
    <x v="4"/>
    <x v="4"/>
  </r>
  <r>
    <n v="1812"/>
    <x v="0"/>
    <n v="623"/>
    <s v="Trailer"/>
    <x v="0"/>
    <x v="2"/>
    <x v="45"/>
    <x v="0"/>
    <x v="136"/>
    <s v="2021"/>
    <x v="4"/>
    <n v="102"/>
    <x v="0"/>
    <x v="0"/>
    <x v="0"/>
    <x v="0"/>
  </r>
  <r>
    <n v="1813"/>
    <x v="6"/>
    <n v="519"/>
    <s v="Caravan"/>
    <x v="0"/>
    <x v="32"/>
    <x v="729"/>
    <x v="3"/>
    <x v="153"/>
    <s v="2021"/>
    <x v="4"/>
    <n v="109"/>
    <x v="4"/>
    <x v="0"/>
    <x v="4"/>
    <x v="4"/>
  </r>
  <r>
    <n v="1814"/>
    <x v="0"/>
    <n v="562"/>
    <s v="Kea"/>
    <x v="0"/>
    <x v="5"/>
    <x v="730"/>
    <x v="0"/>
    <x v="23"/>
    <s v="2022"/>
    <x v="5"/>
    <n v="103"/>
    <x v="9"/>
    <x v="0"/>
    <x v="9"/>
    <x v="9"/>
  </r>
  <r>
    <n v="1815"/>
    <x v="0"/>
    <n v="623"/>
    <s v="Trailer"/>
    <x v="0"/>
    <x v="2"/>
    <x v="10"/>
    <x v="5"/>
    <x v="50"/>
    <s v="2022"/>
    <x v="5"/>
    <n v="102"/>
    <x v="0"/>
    <x v="0"/>
    <x v="0"/>
    <x v="0"/>
  </r>
  <r>
    <n v="1816"/>
    <x v="5"/>
    <n v="623"/>
    <s v="Trailer"/>
    <x v="0"/>
    <x v="5"/>
    <x v="731"/>
    <x v="0"/>
    <x v="142"/>
    <s v="2021"/>
    <x v="0"/>
    <n v="103"/>
    <x v="9"/>
    <x v="0"/>
    <x v="9"/>
    <x v="9"/>
  </r>
  <r>
    <n v="1817"/>
    <x v="0"/>
    <n v="514"/>
    <s v="Briford"/>
    <x v="0"/>
    <x v="2"/>
    <x v="181"/>
    <x v="0"/>
    <x v="125"/>
    <s v="2022"/>
    <x v="3"/>
    <n v="114"/>
    <x v="3"/>
    <x v="0"/>
    <x v="3"/>
    <x v="3"/>
  </r>
  <r>
    <n v="1818"/>
    <x v="0"/>
    <n v="549"/>
    <s v="Homebuilt"/>
    <x v="0"/>
    <x v="5"/>
    <x v="28"/>
    <x v="7"/>
    <x v="24"/>
    <s v="2022"/>
    <x v="2"/>
    <n v="115"/>
    <x v="5"/>
    <x v="0"/>
    <x v="5"/>
    <x v="5"/>
  </r>
  <r>
    <n v="1819"/>
    <x v="5"/>
    <n v="623"/>
    <s v="Trailer"/>
    <x v="0"/>
    <x v="5"/>
    <x v="732"/>
    <x v="9"/>
    <x v="157"/>
    <s v="2022"/>
    <x v="3"/>
    <n v="102"/>
    <x v="0"/>
    <x v="0"/>
    <x v="0"/>
    <x v="0"/>
  </r>
  <r>
    <n v="1820"/>
    <x v="1"/>
    <n v="533"/>
    <s v="DMW"/>
    <x v="0"/>
    <x v="5"/>
    <x v="733"/>
    <x v="3"/>
    <x v="87"/>
    <s v="2022"/>
    <x v="3"/>
    <n v="103"/>
    <x v="9"/>
    <x v="0"/>
    <x v="9"/>
    <x v="9"/>
  </r>
  <r>
    <n v="1821"/>
    <x v="5"/>
    <n v="623"/>
    <s v="Trailer"/>
    <x v="0"/>
    <x v="2"/>
    <x v="285"/>
    <x v="9"/>
    <x v="162"/>
    <s v="2022"/>
    <x v="3"/>
    <n v="105"/>
    <x v="1"/>
    <x v="0"/>
    <x v="1"/>
    <x v="1"/>
  </r>
  <r>
    <n v="1822"/>
    <x v="5"/>
    <n v="623"/>
    <s v="Trailer"/>
    <x v="0"/>
    <x v="2"/>
    <x v="285"/>
    <x v="9"/>
    <x v="162"/>
    <s v="2022"/>
    <x v="3"/>
    <n v="105"/>
    <x v="1"/>
    <x v="0"/>
    <x v="1"/>
    <x v="1"/>
  </r>
  <r>
    <n v="1823"/>
    <x v="0"/>
    <n v="562"/>
    <s v="Kea"/>
    <x v="0"/>
    <x v="2"/>
    <x v="111"/>
    <x v="0"/>
    <x v="85"/>
    <s v="2022"/>
    <x v="5"/>
    <n v="103"/>
    <x v="9"/>
    <x v="0"/>
    <x v="9"/>
    <x v="9"/>
  </r>
  <r>
    <n v="1824"/>
    <x v="9"/>
    <n v="619"/>
    <s v="Toyota"/>
    <x v="0"/>
    <x v="32"/>
    <x v="421"/>
    <x v="5"/>
    <x v="52"/>
    <s v="2022"/>
    <x v="5"/>
    <n v="102"/>
    <x v="0"/>
    <x v="0"/>
    <x v="0"/>
    <x v="0"/>
  </r>
  <r>
    <n v="1825"/>
    <x v="12"/>
    <n v="619"/>
    <s v="Toyota"/>
    <x v="0"/>
    <x v="15"/>
    <x v="437"/>
    <x v="2"/>
    <x v="39"/>
    <s v="2021"/>
    <x v="4"/>
    <n v="108"/>
    <x v="6"/>
    <x v="0"/>
    <x v="6"/>
    <x v="6"/>
  </r>
  <r>
    <n v="1826"/>
    <x v="14"/>
    <n v="548"/>
    <s v="Holden"/>
    <x v="0"/>
    <x v="6"/>
    <x v="645"/>
    <x v="0"/>
    <x v="145"/>
    <s v="2022"/>
    <x v="2"/>
    <n v="105"/>
    <x v="1"/>
    <x v="0"/>
    <x v="1"/>
    <x v="1"/>
  </r>
  <r>
    <n v="1827"/>
    <x v="9"/>
    <n v="576"/>
    <s v="Mazda"/>
    <x v="0"/>
    <x v="12"/>
    <x v="644"/>
    <x v="0"/>
    <x v="129"/>
    <s v="2022"/>
    <x v="5"/>
    <n v="115"/>
    <x v="5"/>
    <x v="0"/>
    <x v="5"/>
    <x v="5"/>
  </r>
  <r>
    <n v="1828"/>
    <x v="8"/>
    <n v="540"/>
    <s v="Ford"/>
    <x v="0"/>
    <x v="3"/>
    <x v="423"/>
    <x v="4"/>
    <x v="36"/>
    <s v="2021"/>
    <x v="1"/>
    <n v="104"/>
    <x v="8"/>
    <x v="0"/>
    <x v="8"/>
    <x v="8"/>
  </r>
  <r>
    <n v="1829"/>
    <x v="8"/>
    <n v="540"/>
    <s v="Ford"/>
    <x v="0"/>
    <x v="6"/>
    <x v="423"/>
    <x v="4"/>
    <x v="13"/>
    <s v="2022"/>
    <x v="3"/>
    <n v="115"/>
    <x v="5"/>
    <x v="0"/>
    <x v="5"/>
    <x v="5"/>
  </r>
  <r>
    <n v="1830"/>
    <x v="12"/>
    <n v="580"/>
    <s v="Mitsubishi"/>
    <x v="0"/>
    <x v="6"/>
    <x v="706"/>
    <x v="3"/>
    <x v="133"/>
    <s v="2022"/>
    <x v="3"/>
    <n v="102"/>
    <x v="0"/>
    <x v="0"/>
    <x v="0"/>
    <x v="0"/>
  </r>
  <r>
    <n v="1831"/>
    <x v="7"/>
    <n v="619"/>
    <s v="Toyota"/>
    <x v="0"/>
    <x v="52"/>
    <x v="430"/>
    <x v="5"/>
    <x v="132"/>
    <s v="2021"/>
    <x v="1"/>
    <n v="102"/>
    <x v="0"/>
    <x v="0"/>
    <x v="0"/>
    <x v="0"/>
  </r>
  <r>
    <n v="1832"/>
    <x v="9"/>
    <n v="619"/>
    <s v="Toyota"/>
    <x v="0"/>
    <x v="8"/>
    <x v="437"/>
    <x v="3"/>
    <x v="166"/>
    <s v="2021"/>
    <x v="1"/>
    <n v="102"/>
    <x v="0"/>
    <x v="0"/>
    <x v="0"/>
    <x v="0"/>
  </r>
  <r>
    <n v="1833"/>
    <x v="8"/>
    <n v="548"/>
    <s v="Holden"/>
    <x v="0"/>
    <x v="5"/>
    <x v="734"/>
    <x v="7"/>
    <x v="81"/>
    <s v="2022"/>
    <x v="5"/>
    <n v="104"/>
    <x v="8"/>
    <x v="0"/>
    <x v="8"/>
    <x v="8"/>
  </r>
  <r>
    <n v="1834"/>
    <x v="9"/>
    <n v="610"/>
    <s v="Subaru"/>
    <x v="0"/>
    <x v="9"/>
    <x v="445"/>
    <x v="3"/>
    <x v="58"/>
    <s v="2022"/>
    <x v="5"/>
    <n v="102"/>
    <x v="0"/>
    <x v="0"/>
    <x v="0"/>
    <x v="0"/>
  </r>
  <r>
    <n v="1835"/>
    <x v="14"/>
    <n v="587"/>
    <s v="Nissan"/>
    <x v="0"/>
    <x v="9"/>
    <x v="407"/>
    <x v="3"/>
    <x v="124"/>
    <s v="2021"/>
    <x v="1"/>
    <n v="106"/>
    <x v="2"/>
    <x v="0"/>
    <x v="2"/>
    <x v="2"/>
  </r>
  <r>
    <n v="1836"/>
    <x v="12"/>
    <n v="619"/>
    <s v="Toyota"/>
    <x v="0"/>
    <x v="8"/>
    <x v="437"/>
    <x v="3"/>
    <x v="150"/>
    <s v="2022"/>
    <x v="5"/>
    <n v="102"/>
    <x v="0"/>
    <x v="0"/>
    <x v="0"/>
    <x v="0"/>
  </r>
  <r>
    <n v="1837"/>
    <x v="7"/>
    <n v="619"/>
    <s v="Toyota"/>
    <x v="0"/>
    <x v="6"/>
    <x v="687"/>
    <x v="4"/>
    <x v="159"/>
    <s v="2021"/>
    <x v="0"/>
    <n v="114"/>
    <x v="3"/>
    <x v="0"/>
    <x v="3"/>
    <x v="3"/>
  </r>
  <r>
    <n v="1838"/>
    <x v="8"/>
    <n v="512"/>
    <s v="BMW"/>
    <x v="1"/>
    <x v="12"/>
    <x v="449"/>
    <x v="2"/>
    <x v="41"/>
    <s v="2021"/>
    <x v="4"/>
    <n v="115"/>
    <x v="5"/>
    <x v="0"/>
    <x v="5"/>
    <x v="5"/>
  </r>
  <r>
    <n v="1839"/>
    <x v="7"/>
    <n v="576"/>
    <s v="Mazda"/>
    <x v="0"/>
    <x v="19"/>
    <x v="550"/>
    <x v="12"/>
    <x v="0"/>
    <s v="2021"/>
    <x v="0"/>
    <n v="115"/>
    <x v="5"/>
    <x v="0"/>
    <x v="5"/>
    <x v="5"/>
  </r>
  <r>
    <n v="1840"/>
    <x v="7"/>
    <n v="611"/>
    <s v="Suzuki"/>
    <x v="0"/>
    <x v="6"/>
    <x v="660"/>
    <x v="11"/>
    <x v="31"/>
    <s v="2022"/>
    <x v="6"/>
    <n v="103"/>
    <x v="9"/>
    <x v="0"/>
    <x v="9"/>
    <x v="9"/>
  </r>
  <r>
    <n v="1841"/>
    <x v="16"/>
    <n v="580"/>
    <s v="Mitsubishi"/>
    <x v="0"/>
    <x v="24"/>
    <x v="446"/>
    <x v="0"/>
    <x v="87"/>
    <s v="2022"/>
    <x v="3"/>
    <n v="102"/>
    <x v="0"/>
    <x v="0"/>
    <x v="0"/>
    <x v="0"/>
  </r>
  <r>
    <n v="1842"/>
    <x v="15"/>
    <n v="556"/>
    <s v="Isuzu"/>
    <x v="0"/>
    <x v="6"/>
    <x v="735"/>
    <x v="3"/>
    <x v="43"/>
    <s v="2021"/>
    <x v="1"/>
    <n v="103"/>
    <x v="9"/>
    <x v="0"/>
    <x v="9"/>
    <x v="9"/>
  </r>
  <r>
    <n v="1843"/>
    <x v="9"/>
    <n v="619"/>
    <s v="Toyota"/>
    <x v="0"/>
    <x v="3"/>
    <x v="580"/>
    <x v="3"/>
    <x v="150"/>
    <s v="2022"/>
    <x v="5"/>
    <n v="114"/>
    <x v="3"/>
    <x v="0"/>
    <x v="3"/>
    <x v="3"/>
  </r>
  <r>
    <n v="1844"/>
    <x v="7"/>
    <n v="587"/>
    <s v="Nissan"/>
    <x v="0"/>
    <x v="24"/>
    <x v="431"/>
    <x v="5"/>
    <x v="27"/>
    <s v="2021"/>
    <x v="1"/>
    <n v="107"/>
    <x v="11"/>
    <x v="0"/>
    <x v="11"/>
    <x v="11"/>
  </r>
  <r>
    <n v="1845"/>
    <x v="9"/>
    <n v="619"/>
    <s v="Toyota"/>
    <x v="0"/>
    <x v="16"/>
    <x v="418"/>
    <x v="5"/>
    <x v="34"/>
    <s v="2022"/>
    <x v="3"/>
    <n v="114"/>
    <x v="3"/>
    <x v="0"/>
    <x v="3"/>
    <x v="3"/>
  </r>
  <r>
    <n v="1846"/>
    <x v="9"/>
    <n v="576"/>
    <s v="Mazda"/>
    <x v="0"/>
    <x v="12"/>
    <x v="545"/>
    <x v="3"/>
    <x v="89"/>
    <s v="2022"/>
    <x v="6"/>
    <n v="102"/>
    <x v="0"/>
    <x v="0"/>
    <x v="0"/>
    <x v="0"/>
  </r>
  <r>
    <n v="1847"/>
    <x v="9"/>
    <n v="548"/>
    <s v="Holden"/>
    <x v="0"/>
    <x v="6"/>
    <x v="566"/>
    <x v="0"/>
    <x v="144"/>
    <s v="2021"/>
    <x v="4"/>
    <n v="103"/>
    <x v="9"/>
    <x v="0"/>
    <x v="9"/>
    <x v="9"/>
  </r>
  <r>
    <n v="1848"/>
    <x v="7"/>
    <n v="576"/>
    <s v="Mazda"/>
    <x v="0"/>
    <x v="15"/>
    <x v="550"/>
    <x v="3"/>
    <x v="129"/>
    <s v="2022"/>
    <x v="5"/>
    <n v="108"/>
    <x v="6"/>
    <x v="0"/>
    <x v="6"/>
    <x v="6"/>
  </r>
  <r>
    <n v="1849"/>
    <x v="14"/>
    <n v="540"/>
    <s v="Ford"/>
    <x v="0"/>
    <x v="6"/>
    <x v="736"/>
    <x v="0"/>
    <x v="26"/>
    <s v="2021"/>
    <x v="0"/>
    <n v="104"/>
    <x v="8"/>
    <x v="0"/>
    <x v="8"/>
    <x v="8"/>
  </r>
  <r>
    <n v="1850"/>
    <x v="7"/>
    <n v="580"/>
    <s v="Mitsubishi"/>
    <x v="0"/>
    <x v="2"/>
    <x v="581"/>
    <x v="5"/>
    <x v="23"/>
    <s v="2022"/>
    <x v="5"/>
    <n v="102"/>
    <x v="0"/>
    <x v="0"/>
    <x v="0"/>
    <x v="0"/>
  </r>
  <r>
    <n v="1851"/>
    <x v="12"/>
    <n v="587"/>
    <s v="Nissan"/>
    <x v="0"/>
    <x v="8"/>
    <x v="145"/>
    <x v="3"/>
    <x v="22"/>
    <s v="2021"/>
    <x v="4"/>
    <n v="102"/>
    <x v="0"/>
    <x v="0"/>
    <x v="0"/>
    <x v="0"/>
  </r>
  <r>
    <n v="1852"/>
    <x v="14"/>
    <n v="587"/>
    <s v="Nissan"/>
    <x v="0"/>
    <x v="6"/>
    <x v="407"/>
    <x v="4"/>
    <x v="164"/>
    <s v="2021"/>
    <x v="4"/>
    <n v="101"/>
    <x v="7"/>
    <x v="0"/>
    <x v="7"/>
    <x v="7"/>
  </r>
  <r>
    <n v="1853"/>
    <x v="12"/>
    <n v="619"/>
    <s v="Toyota"/>
    <x v="0"/>
    <x v="16"/>
    <x v="437"/>
    <x v="3"/>
    <x v="169"/>
    <s v="2022"/>
    <x v="2"/>
    <n v="102"/>
    <x v="0"/>
    <x v="0"/>
    <x v="0"/>
    <x v="0"/>
  </r>
  <r>
    <n v="1854"/>
    <x v="9"/>
    <n v="619"/>
    <s v="Toyota"/>
    <x v="0"/>
    <x v="3"/>
    <x v="670"/>
    <x v="2"/>
    <x v="138"/>
    <s v="2022"/>
    <x v="5"/>
    <n v="105"/>
    <x v="1"/>
    <x v="0"/>
    <x v="1"/>
    <x v="1"/>
  </r>
  <r>
    <n v="1855"/>
    <x v="8"/>
    <n v="550"/>
    <s v="Honda"/>
    <x v="0"/>
    <x v="12"/>
    <x v="669"/>
    <x v="0"/>
    <x v="13"/>
    <s v="2022"/>
    <x v="3"/>
    <n v="102"/>
    <x v="0"/>
    <x v="0"/>
    <x v="0"/>
    <x v="0"/>
  </r>
  <r>
    <n v="1856"/>
    <x v="9"/>
    <n v="550"/>
    <s v="Honda"/>
    <x v="0"/>
    <x v="15"/>
    <x v="556"/>
    <x v="0"/>
    <x v="145"/>
    <s v="2022"/>
    <x v="2"/>
    <n v="102"/>
    <x v="0"/>
    <x v="0"/>
    <x v="0"/>
    <x v="0"/>
  </r>
  <r>
    <n v="1857"/>
    <x v="9"/>
    <n v="587"/>
    <s v="Nissan"/>
    <x v="0"/>
    <x v="15"/>
    <x v="543"/>
    <x v="2"/>
    <x v="153"/>
    <s v="2021"/>
    <x v="4"/>
    <n v="116"/>
    <x v="12"/>
    <x v="0"/>
    <x v="12"/>
    <x v="12"/>
  </r>
  <r>
    <n v="1858"/>
    <x v="12"/>
    <n v="619"/>
    <s v="Toyota"/>
    <x v="0"/>
    <x v="9"/>
    <x v="437"/>
    <x v="3"/>
    <x v="48"/>
    <s v="2022"/>
    <x v="2"/>
    <n v="109"/>
    <x v="4"/>
    <x v="0"/>
    <x v="4"/>
    <x v="4"/>
  </r>
  <r>
    <n v="1859"/>
    <x v="7"/>
    <n v="580"/>
    <s v="Mitsubishi"/>
    <x v="0"/>
    <x v="19"/>
    <x v="581"/>
    <x v="2"/>
    <x v="180"/>
    <s v="2021"/>
    <x v="0"/>
    <n v="102"/>
    <x v="0"/>
    <x v="0"/>
    <x v="0"/>
    <x v="0"/>
  </r>
  <r>
    <n v="1860"/>
    <x v="7"/>
    <n v="580"/>
    <s v="Mitsubishi"/>
    <x v="0"/>
    <x v="19"/>
    <x v="581"/>
    <x v="2"/>
    <x v="180"/>
    <s v="2021"/>
    <x v="0"/>
    <n v="102"/>
    <x v="0"/>
    <x v="0"/>
    <x v="0"/>
    <x v="0"/>
  </r>
  <r>
    <n v="1861"/>
    <x v="8"/>
    <n v="587"/>
    <s v="Nissan"/>
    <x v="0"/>
    <x v="12"/>
    <x v="562"/>
    <x v="2"/>
    <x v="60"/>
    <s v="2021"/>
    <x v="4"/>
    <n v="103"/>
    <x v="9"/>
    <x v="0"/>
    <x v="9"/>
    <x v="9"/>
  </r>
  <r>
    <n v="1862"/>
    <x v="7"/>
    <n v="550"/>
    <s v="Honda"/>
    <x v="0"/>
    <x v="12"/>
    <x v="565"/>
    <x v="0"/>
    <x v="143"/>
    <s v="2021"/>
    <x v="0"/>
    <n v="107"/>
    <x v="11"/>
    <x v="0"/>
    <x v="11"/>
    <x v="11"/>
  </r>
  <r>
    <n v="1863"/>
    <x v="9"/>
    <n v="619"/>
    <s v="Toyota"/>
    <x v="0"/>
    <x v="6"/>
    <x v="577"/>
    <x v="1"/>
    <x v="70"/>
    <s v="2021"/>
    <x v="1"/>
    <n v="102"/>
    <x v="0"/>
    <x v="0"/>
    <x v="0"/>
    <x v="0"/>
  </r>
  <r>
    <n v="1864"/>
    <x v="8"/>
    <n v="550"/>
    <s v="Honda"/>
    <x v="0"/>
    <x v="6"/>
    <x v="544"/>
    <x v="0"/>
    <x v="123"/>
    <s v="2021"/>
    <x v="1"/>
    <n v="103"/>
    <x v="9"/>
    <x v="0"/>
    <x v="9"/>
    <x v="9"/>
  </r>
  <r>
    <n v="1865"/>
    <x v="16"/>
    <n v="619"/>
    <s v="Toyota"/>
    <x v="0"/>
    <x v="12"/>
    <x v="408"/>
    <x v="0"/>
    <x v="66"/>
    <s v="2022"/>
    <x v="3"/>
    <n v="104"/>
    <x v="8"/>
    <x v="0"/>
    <x v="8"/>
    <x v="8"/>
  </r>
  <r>
    <n v="1866"/>
    <x v="23"/>
    <n v="530"/>
    <s v="DAF"/>
    <x v="0"/>
    <x v="6"/>
    <x v="737"/>
    <x v="3"/>
    <x v="31"/>
    <s v="2022"/>
    <x v="6"/>
    <n v="103"/>
    <x v="9"/>
    <x v="0"/>
    <x v="9"/>
    <x v="9"/>
  </r>
  <r>
    <n v="1867"/>
    <x v="17"/>
    <n v="587"/>
    <s v="Nissan"/>
    <x v="0"/>
    <x v="16"/>
    <x v="667"/>
    <x v="3"/>
    <x v="140"/>
    <s v="2021"/>
    <x v="1"/>
    <n v="102"/>
    <x v="0"/>
    <x v="0"/>
    <x v="0"/>
    <x v="0"/>
  </r>
  <r>
    <n v="1868"/>
    <x v="9"/>
    <n v="619"/>
    <s v="Toyota"/>
    <x v="0"/>
    <x v="3"/>
    <x v="430"/>
    <x v="7"/>
    <x v="123"/>
    <s v="2021"/>
    <x v="1"/>
    <n v="103"/>
    <x v="9"/>
    <x v="0"/>
    <x v="9"/>
    <x v="9"/>
  </r>
  <r>
    <n v="1869"/>
    <x v="14"/>
    <n v="540"/>
    <s v="Ford"/>
    <x v="0"/>
    <x v="6"/>
    <x v="736"/>
    <x v="7"/>
    <x v="6"/>
    <s v="2021"/>
    <x v="0"/>
    <n v="114"/>
    <x v="3"/>
    <x v="0"/>
    <x v="3"/>
    <x v="3"/>
  </r>
  <r>
    <n v="1870"/>
    <x v="17"/>
    <n v="556"/>
    <s v="Isuzu"/>
    <x v="0"/>
    <x v="8"/>
    <x v="668"/>
    <x v="3"/>
    <x v="18"/>
    <s v="2021"/>
    <x v="0"/>
    <n v="111"/>
    <x v="10"/>
    <x v="0"/>
    <x v="10"/>
    <x v="10"/>
  </r>
  <r>
    <n v="1871"/>
    <x v="9"/>
    <n v="633"/>
    <s v="Volkswagen"/>
    <x v="0"/>
    <x v="6"/>
    <x v="738"/>
    <x v="4"/>
    <x v="40"/>
    <s v="2021"/>
    <x v="0"/>
    <n v="114"/>
    <x v="3"/>
    <x v="0"/>
    <x v="3"/>
    <x v="3"/>
  </r>
  <r>
    <n v="1872"/>
    <x v="12"/>
    <n v="619"/>
    <s v="Toyota"/>
    <x v="0"/>
    <x v="23"/>
    <x v="580"/>
    <x v="11"/>
    <x v="41"/>
    <s v="2021"/>
    <x v="4"/>
    <n v="114"/>
    <x v="3"/>
    <x v="0"/>
    <x v="3"/>
    <x v="3"/>
  </r>
  <r>
    <n v="1873"/>
    <x v="9"/>
    <n v="619"/>
    <s v="Toyota"/>
    <x v="0"/>
    <x v="12"/>
    <x v="572"/>
    <x v="5"/>
    <x v="151"/>
    <s v="2022"/>
    <x v="5"/>
    <n v="111"/>
    <x v="10"/>
    <x v="0"/>
    <x v="10"/>
    <x v="10"/>
  </r>
  <r>
    <n v="1874"/>
    <x v="9"/>
    <n v="576"/>
    <s v="Mazda"/>
    <x v="0"/>
    <x v="8"/>
    <x v="674"/>
    <x v="3"/>
    <x v="55"/>
    <s v="2022"/>
    <x v="2"/>
    <n v="104"/>
    <x v="8"/>
    <x v="0"/>
    <x v="8"/>
    <x v="8"/>
  </r>
  <r>
    <n v="1875"/>
    <x v="12"/>
    <n v="619"/>
    <s v="Toyota"/>
    <x v="0"/>
    <x v="3"/>
    <x v="437"/>
    <x v="3"/>
    <x v="47"/>
    <s v="2022"/>
    <x v="5"/>
    <n v="102"/>
    <x v="0"/>
    <x v="0"/>
    <x v="0"/>
    <x v="0"/>
  </r>
  <r>
    <n v="1876"/>
    <x v="9"/>
    <n v="576"/>
    <s v="Mazda"/>
    <x v="0"/>
    <x v="12"/>
    <x v="545"/>
    <x v="4"/>
    <x v="124"/>
    <s v="2021"/>
    <x v="1"/>
    <n v="102"/>
    <x v="0"/>
    <x v="0"/>
    <x v="0"/>
    <x v="0"/>
  </r>
  <r>
    <n v="1877"/>
    <x v="9"/>
    <n v="556"/>
    <s v="Isuzu"/>
    <x v="0"/>
    <x v="15"/>
    <x v="593"/>
    <x v="0"/>
    <x v="28"/>
    <s v="2021"/>
    <x v="4"/>
    <n v="114"/>
    <x v="3"/>
    <x v="0"/>
    <x v="3"/>
    <x v="3"/>
  </r>
  <r>
    <n v="1878"/>
    <x v="7"/>
    <n v="576"/>
    <s v="Mazda"/>
    <x v="0"/>
    <x v="6"/>
    <x v="739"/>
    <x v="1"/>
    <x v="92"/>
    <s v="2022"/>
    <x v="2"/>
    <n v="101"/>
    <x v="7"/>
    <x v="0"/>
    <x v="7"/>
    <x v="7"/>
  </r>
  <r>
    <n v="1879"/>
    <x v="7"/>
    <n v="576"/>
    <s v="Mazda"/>
    <x v="0"/>
    <x v="6"/>
    <x v="573"/>
    <x v="2"/>
    <x v="109"/>
    <s v="2021"/>
    <x v="4"/>
    <n v="107"/>
    <x v="11"/>
    <x v="0"/>
    <x v="11"/>
    <x v="11"/>
  </r>
  <r>
    <n v="1880"/>
    <x v="14"/>
    <n v="576"/>
    <s v="Mazda"/>
    <x v="0"/>
    <x v="31"/>
    <x v="740"/>
    <x v="3"/>
    <x v="51"/>
    <s v="2022"/>
    <x v="3"/>
    <n v="108"/>
    <x v="6"/>
    <x v="0"/>
    <x v="6"/>
    <x v="6"/>
  </r>
  <r>
    <n v="1881"/>
    <x v="9"/>
    <n v="619"/>
    <s v="Toyota"/>
    <x v="0"/>
    <x v="24"/>
    <x v="418"/>
    <x v="2"/>
    <x v="6"/>
    <s v="2021"/>
    <x v="0"/>
    <n v="114"/>
    <x v="3"/>
    <x v="0"/>
    <x v="3"/>
    <x v="3"/>
  </r>
  <r>
    <n v="1882"/>
    <x v="14"/>
    <n v="619"/>
    <s v="Toyota"/>
    <x v="0"/>
    <x v="6"/>
    <x v="418"/>
    <x v="4"/>
    <x v="4"/>
    <s v="2022"/>
    <x v="3"/>
    <n v="104"/>
    <x v="8"/>
    <x v="0"/>
    <x v="8"/>
    <x v="8"/>
  </r>
  <r>
    <n v="1883"/>
    <x v="8"/>
    <n v="576"/>
    <s v="Mazda"/>
    <x v="0"/>
    <x v="32"/>
    <x v="427"/>
    <x v="5"/>
    <x v="129"/>
    <s v="2022"/>
    <x v="5"/>
    <n v="107"/>
    <x v="11"/>
    <x v="0"/>
    <x v="11"/>
    <x v="11"/>
  </r>
  <r>
    <n v="1884"/>
    <x v="7"/>
    <n v="619"/>
    <s v="Toyota"/>
    <x v="0"/>
    <x v="12"/>
    <x v="741"/>
    <x v="0"/>
    <x v="50"/>
    <s v="2022"/>
    <x v="5"/>
    <n v="101"/>
    <x v="7"/>
    <x v="0"/>
    <x v="7"/>
    <x v="7"/>
  </r>
  <r>
    <n v="1885"/>
    <x v="9"/>
    <n v="610"/>
    <s v="Subaru"/>
    <x v="0"/>
    <x v="6"/>
    <x v="454"/>
    <x v="4"/>
    <x v="13"/>
    <s v="2022"/>
    <x v="3"/>
    <n v="114"/>
    <x v="3"/>
    <x v="0"/>
    <x v="3"/>
    <x v="3"/>
  </r>
  <r>
    <n v="1886"/>
    <x v="9"/>
    <n v="610"/>
    <s v="Subaru"/>
    <x v="0"/>
    <x v="12"/>
    <x v="650"/>
    <x v="3"/>
    <x v="54"/>
    <s v="2022"/>
    <x v="6"/>
    <n v="103"/>
    <x v="9"/>
    <x v="0"/>
    <x v="9"/>
    <x v="9"/>
  </r>
  <r>
    <n v="1887"/>
    <x v="8"/>
    <n v="587"/>
    <s v="Nissan"/>
    <x v="0"/>
    <x v="24"/>
    <x v="431"/>
    <x v="4"/>
    <x v="60"/>
    <s v="2021"/>
    <x v="4"/>
    <n v="106"/>
    <x v="2"/>
    <x v="0"/>
    <x v="2"/>
    <x v="2"/>
  </r>
  <r>
    <n v="1888"/>
    <x v="9"/>
    <n v="619"/>
    <s v="Toyota"/>
    <x v="0"/>
    <x v="16"/>
    <x v="658"/>
    <x v="2"/>
    <x v="42"/>
    <s v="2022"/>
    <x v="3"/>
    <n v="116"/>
    <x v="12"/>
    <x v="0"/>
    <x v="12"/>
    <x v="12"/>
  </r>
  <r>
    <n v="1889"/>
    <x v="7"/>
    <n v="548"/>
    <s v="Holden"/>
    <x v="0"/>
    <x v="6"/>
    <x v="578"/>
    <x v="11"/>
    <x v="87"/>
    <s v="2022"/>
    <x v="3"/>
    <n v="103"/>
    <x v="9"/>
    <x v="0"/>
    <x v="9"/>
    <x v="9"/>
  </r>
  <r>
    <n v="1890"/>
    <x v="7"/>
    <n v="619"/>
    <s v="Toyota"/>
    <x v="0"/>
    <x v="12"/>
    <x v="742"/>
    <x v="11"/>
    <x v="121"/>
    <s v="2022"/>
    <x v="5"/>
    <n v="102"/>
    <x v="0"/>
    <x v="0"/>
    <x v="0"/>
    <x v="0"/>
  </r>
  <r>
    <n v="1891"/>
    <x v="16"/>
    <n v="619"/>
    <s v="Toyota"/>
    <x v="0"/>
    <x v="12"/>
    <x v="548"/>
    <x v="0"/>
    <x v="41"/>
    <s v="2021"/>
    <x v="4"/>
    <n v="103"/>
    <x v="9"/>
    <x v="0"/>
    <x v="9"/>
    <x v="9"/>
  </r>
  <r>
    <n v="1892"/>
    <x v="8"/>
    <n v="550"/>
    <s v="Honda"/>
    <x v="0"/>
    <x v="12"/>
    <x v="544"/>
    <x v="4"/>
    <x v="121"/>
    <s v="2022"/>
    <x v="5"/>
    <n v="102"/>
    <x v="0"/>
    <x v="0"/>
    <x v="0"/>
    <x v="0"/>
  </r>
  <r>
    <n v="1893"/>
    <x v="9"/>
    <n v="610"/>
    <s v="Subaru"/>
    <x v="0"/>
    <x v="9"/>
    <x v="414"/>
    <x v="7"/>
    <x v="48"/>
    <s v="2022"/>
    <x v="2"/>
    <n v="101"/>
    <x v="7"/>
    <x v="0"/>
    <x v="7"/>
    <x v="7"/>
  </r>
  <r>
    <n v="1894"/>
    <x v="9"/>
    <n v="576"/>
    <s v="Mazda"/>
    <x v="0"/>
    <x v="6"/>
    <x v="573"/>
    <x v="11"/>
    <x v="58"/>
    <s v="2022"/>
    <x v="5"/>
    <n v="108"/>
    <x v="6"/>
    <x v="0"/>
    <x v="6"/>
    <x v="6"/>
  </r>
  <r>
    <n v="1895"/>
    <x v="9"/>
    <n v="576"/>
    <s v="Mazda"/>
    <x v="0"/>
    <x v="5"/>
    <x v="550"/>
    <x v="0"/>
    <x v="4"/>
    <s v="2022"/>
    <x v="3"/>
    <n v="109"/>
    <x v="4"/>
    <x v="0"/>
    <x v="4"/>
    <x v="4"/>
  </r>
  <r>
    <n v="1896"/>
    <x v="14"/>
    <n v="619"/>
    <s v="Toyota"/>
    <x v="0"/>
    <x v="6"/>
    <x v="418"/>
    <x v="7"/>
    <x v="128"/>
    <s v="2022"/>
    <x v="3"/>
    <n v="102"/>
    <x v="0"/>
    <x v="0"/>
    <x v="0"/>
    <x v="0"/>
  </r>
  <r>
    <n v="1897"/>
    <x v="9"/>
    <n v="576"/>
    <s v="Mazda"/>
    <x v="0"/>
    <x v="3"/>
    <x v="545"/>
    <x v="3"/>
    <x v="145"/>
    <s v="2022"/>
    <x v="2"/>
    <n v="115"/>
    <x v="5"/>
    <x v="0"/>
    <x v="5"/>
    <x v="5"/>
  </r>
  <r>
    <n v="1898"/>
    <x v="9"/>
    <n v="576"/>
    <s v="Mazda"/>
    <x v="0"/>
    <x v="8"/>
    <x v="674"/>
    <x v="2"/>
    <x v="53"/>
    <s v="2022"/>
    <x v="3"/>
    <n v="107"/>
    <x v="11"/>
    <x v="0"/>
    <x v="11"/>
    <x v="11"/>
  </r>
  <r>
    <n v="1899"/>
    <x v="8"/>
    <n v="610"/>
    <s v="Subaru"/>
    <x v="0"/>
    <x v="9"/>
    <x v="445"/>
    <x v="1"/>
    <x v="111"/>
    <s v="2022"/>
    <x v="5"/>
    <n v="109"/>
    <x v="4"/>
    <x v="0"/>
    <x v="4"/>
    <x v="4"/>
  </r>
  <r>
    <n v="1900"/>
    <x v="9"/>
    <n v="576"/>
    <s v="Mazda"/>
    <x v="0"/>
    <x v="9"/>
    <x v="545"/>
    <x v="3"/>
    <x v="149"/>
    <s v="2021"/>
    <x v="1"/>
    <n v="114"/>
    <x v="3"/>
    <x v="0"/>
    <x v="3"/>
    <x v="3"/>
  </r>
  <r>
    <n v="1901"/>
    <x v="9"/>
    <n v="619"/>
    <s v="Toyota"/>
    <x v="0"/>
    <x v="6"/>
    <x v="417"/>
    <x v="0"/>
    <x v="49"/>
    <s v="2022"/>
    <x v="5"/>
    <n v="102"/>
    <x v="0"/>
    <x v="0"/>
    <x v="0"/>
    <x v="0"/>
  </r>
  <r>
    <n v="1902"/>
    <x v="9"/>
    <n v="619"/>
    <s v="Toyota"/>
    <x v="0"/>
    <x v="12"/>
    <x v="658"/>
    <x v="3"/>
    <x v="67"/>
    <s v="2022"/>
    <x v="5"/>
    <n v="107"/>
    <x v="11"/>
    <x v="0"/>
    <x v="11"/>
    <x v="11"/>
  </r>
  <r>
    <n v="1903"/>
    <x v="7"/>
    <n v="611"/>
    <s v="Suzuki"/>
    <x v="0"/>
    <x v="6"/>
    <x v="743"/>
    <x v="1"/>
    <x v="110"/>
    <s v="2021"/>
    <x v="1"/>
    <n v="103"/>
    <x v="9"/>
    <x v="0"/>
    <x v="9"/>
    <x v="9"/>
  </r>
  <r>
    <n v="1904"/>
    <x v="8"/>
    <n v="587"/>
    <s v="Nissan"/>
    <x v="0"/>
    <x v="12"/>
    <x v="448"/>
    <x v="0"/>
    <x v="108"/>
    <s v="2021"/>
    <x v="0"/>
    <n v="103"/>
    <x v="9"/>
    <x v="0"/>
    <x v="9"/>
    <x v="9"/>
  </r>
  <r>
    <n v="1905"/>
    <x v="12"/>
    <n v="619"/>
    <s v="Toyota"/>
    <x v="0"/>
    <x v="15"/>
    <x v="437"/>
    <x v="3"/>
    <x v="88"/>
    <s v="2021"/>
    <x v="0"/>
    <n v="109"/>
    <x v="4"/>
    <x v="0"/>
    <x v="4"/>
    <x v="4"/>
  </r>
  <r>
    <n v="1906"/>
    <x v="9"/>
    <n v="512"/>
    <s v="BMW"/>
    <x v="1"/>
    <x v="3"/>
    <x v="449"/>
    <x v="0"/>
    <x v="148"/>
    <s v="2021"/>
    <x v="0"/>
    <n v="102"/>
    <x v="0"/>
    <x v="0"/>
    <x v="0"/>
    <x v="0"/>
  </r>
  <r>
    <n v="1907"/>
    <x v="8"/>
    <n v="619"/>
    <s v="Toyota"/>
    <x v="0"/>
    <x v="18"/>
    <x v="744"/>
    <x v="2"/>
    <x v="17"/>
    <s v="2022"/>
    <x v="2"/>
    <n v="114"/>
    <x v="3"/>
    <x v="0"/>
    <x v="3"/>
    <x v="3"/>
  </r>
  <r>
    <n v="1908"/>
    <x v="8"/>
    <n v="550"/>
    <s v="Honda"/>
    <x v="0"/>
    <x v="24"/>
    <x v="544"/>
    <x v="5"/>
    <x v="86"/>
    <s v="2022"/>
    <x v="2"/>
    <n v="116"/>
    <x v="12"/>
    <x v="0"/>
    <x v="12"/>
    <x v="12"/>
  </r>
  <r>
    <n v="1909"/>
    <x v="9"/>
    <n v="619"/>
    <s v="Toyota"/>
    <x v="0"/>
    <x v="9"/>
    <x v="567"/>
    <x v="3"/>
    <x v="93"/>
    <s v="2021"/>
    <x v="1"/>
    <n v="109"/>
    <x v="4"/>
    <x v="0"/>
    <x v="4"/>
    <x v="4"/>
  </r>
  <r>
    <n v="1910"/>
    <x v="9"/>
    <n v="619"/>
    <s v="Toyota"/>
    <x v="0"/>
    <x v="24"/>
    <x v="455"/>
    <x v="11"/>
    <x v="39"/>
    <s v="2021"/>
    <x v="4"/>
    <n v="114"/>
    <x v="3"/>
    <x v="0"/>
    <x v="3"/>
    <x v="3"/>
  </r>
  <r>
    <n v="1911"/>
    <x v="7"/>
    <n v="531"/>
    <s v="Daihatsu"/>
    <x v="0"/>
    <x v="18"/>
    <x v="672"/>
    <x v="2"/>
    <x v="74"/>
    <s v="2022"/>
    <x v="2"/>
    <n v="102"/>
    <x v="0"/>
    <x v="0"/>
    <x v="0"/>
    <x v="0"/>
  </r>
  <r>
    <n v="1912"/>
    <x v="14"/>
    <n v="540"/>
    <s v="Ford"/>
    <x v="0"/>
    <x v="9"/>
    <x v="406"/>
    <x v="7"/>
    <x v="125"/>
    <s v="2022"/>
    <x v="3"/>
    <n v="114"/>
    <x v="3"/>
    <x v="0"/>
    <x v="3"/>
    <x v="3"/>
  </r>
  <r>
    <n v="1913"/>
    <x v="9"/>
    <n v="619"/>
    <s v="Toyota"/>
    <x v="0"/>
    <x v="15"/>
    <x v="455"/>
    <x v="4"/>
    <x v="176"/>
    <s v="2022"/>
    <x v="5"/>
    <n v="102"/>
    <x v="0"/>
    <x v="0"/>
    <x v="0"/>
    <x v="0"/>
  </r>
  <r>
    <n v="1914"/>
    <x v="8"/>
    <n v="550"/>
    <s v="Honda"/>
    <x v="0"/>
    <x v="15"/>
    <x v="544"/>
    <x v="4"/>
    <x v="59"/>
    <s v="2022"/>
    <x v="6"/>
    <n v="107"/>
    <x v="11"/>
    <x v="0"/>
    <x v="11"/>
    <x v="11"/>
  </r>
  <r>
    <n v="1915"/>
    <x v="8"/>
    <n v="550"/>
    <s v="Honda"/>
    <x v="0"/>
    <x v="16"/>
    <x v="669"/>
    <x v="2"/>
    <x v="53"/>
    <s v="2022"/>
    <x v="3"/>
    <n v="114"/>
    <x v="3"/>
    <x v="0"/>
    <x v="3"/>
    <x v="3"/>
  </r>
  <r>
    <n v="1916"/>
    <x v="14"/>
    <n v="540"/>
    <s v="Ford"/>
    <x v="0"/>
    <x v="18"/>
    <x v="736"/>
    <x v="1"/>
    <x v="53"/>
    <s v="2022"/>
    <x v="3"/>
    <n v="114"/>
    <x v="3"/>
    <x v="0"/>
    <x v="3"/>
    <x v="3"/>
  </r>
  <r>
    <n v="1917"/>
    <x v="8"/>
    <n v="619"/>
    <s v="Toyota"/>
    <x v="0"/>
    <x v="18"/>
    <x v="647"/>
    <x v="0"/>
    <x v="103"/>
    <s v="2021"/>
    <x v="1"/>
    <n v="102"/>
    <x v="0"/>
    <x v="0"/>
    <x v="0"/>
    <x v="0"/>
  </r>
  <r>
    <n v="1918"/>
    <x v="8"/>
    <n v="548"/>
    <s v="Holden"/>
    <x v="0"/>
    <x v="18"/>
    <x v="566"/>
    <x v="3"/>
    <x v="128"/>
    <s v="2022"/>
    <x v="3"/>
    <n v="104"/>
    <x v="8"/>
    <x v="0"/>
    <x v="8"/>
    <x v="8"/>
  </r>
  <r>
    <n v="1919"/>
    <x v="14"/>
    <n v="576"/>
    <s v="Mazda"/>
    <x v="0"/>
    <x v="23"/>
    <x v="688"/>
    <x v="7"/>
    <x v="143"/>
    <s v="2021"/>
    <x v="0"/>
    <n v="101"/>
    <x v="7"/>
    <x v="0"/>
    <x v="7"/>
    <x v="7"/>
  </r>
  <r>
    <n v="1920"/>
    <x v="9"/>
    <n v="610"/>
    <s v="Subaru"/>
    <x v="0"/>
    <x v="18"/>
    <x v="445"/>
    <x v="1"/>
    <x v="66"/>
    <s v="2022"/>
    <x v="3"/>
    <n v="102"/>
    <x v="0"/>
    <x v="0"/>
    <x v="0"/>
    <x v="0"/>
  </r>
  <r>
    <n v="1921"/>
    <x v="9"/>
    <n v="559"/>
    <s v="Jeep"/>
    <x v="0"/>
    <x v="18"/>
    <x v="745"/>
    <x v="1"/>
    <x v="103"/>
    <s v="2021"/>
    <x v="1"/>
    <n v="102"/>
    <x v="0"/>
    <x v="0"/>
    <x v="0"/>
    <x v="0"/>
  </r>
  <r>
    <n v="1922"/>
    <x v="15"/>
    <n v="546"/>
    <s v="Hino"/>
    <x v="0"/>
    <x v="12"/>
    <x v="736"/>
    <x v="3"/>
    <x v="81"/>
    <s v="2022"/>
    <x v="5"/>
    <n v="102"/>
    <x v="0"/>
    <x v="0"/>
    <x v="0"/>
    <x v="0"/>
  </r>
  <r>
    <n v="1923"/>
    <x v="9"/>
    <n v="610"/>
    <s v="Subaru"/>
    <x v="0"/>
    <x v="8"/>
    <x v="445"/>
    <x v="3"/>
    <x v="52"/>
    <s v="2022"/>
    <x v="5"/>
    <n v="114"/>
    <x v="3"/>
    <x v="0"/>
    <x v="3"/>
    <x v="3"/>
  </r>
  <r>
    <n v="1924"/>
    <x v="7"/>
    <n v="550"/>
    <s v="Honda"/>
    <x v="0"/>
    <x v="9"/>
    <x v="428"/>
    <x v="2"/>
    <x v="61"/>
    <s v="2022"/>
    <x v="5"/>
    <n v="102"/>
    <x v="0"/>
    <x v="0"/>
    <x v="0"/>
    <x v="0"/>
  </r>
  <r>
    <n v="1925"/>
    <x v="9"/>
    <n v="576"/>
    <s v="Mazda"/>
    <x v="0"/>
    <x v="18"/>
    <x v="573"/>
    <x v="2"/>
    <x v="81"/>
    <s v="2022"/>
    <x v="5"/>
    <n v="102"/>
    <x v="0"/>
    <x v="0"/>
    <x v="0"/>
    <x v="0"/>
  </r>
  <r>
    <n v="1926"/>
    <x v="9"/>
    <n v="550"/>
    <s v="Honda"/>
    <x v="0"/>
    <x v="12"/>
    <x v="556"/>
    <x v="0"/>
    <x v="132"/>
    <s v="2021"/>
    <x v="1"/>
    <n v="102"/>
    <x v="0"/>
    <x v="0"/>
    <x v="0"/>
    <x v="0"/>
  </r>
  <r>
    <n v="1927"/>
    <x v="9"/>
    <n v="633"/>
    <s v="Volkswagen"/>
    <x v="0"/>
    <x v="18"/>
    <x v="746"/>
    <x v="7"/>
    <x v="168"/>
    <s v="2021"/>
    <x v="0"/>
    <n v="102"/>
    <x v="0"/>
    <x v="0"/>
    <x v="0"/>
    <x v="0"/>
  </r>
  <r>
    <n v="1928"/>
    <x v="9"/>
    <n v="610"/>
    <s v="Subaru"/>
    <x v="0"/>
    <x v="9"/>
    <x v="445"/>
    <x v="2"/>
    <x v="157"/>
    <s v="2022"/>
    <x v="3"/>
    <n v="114"/>
    <x v="3"/>
    <x v="0"/>
    <x v="3"/>
    <x v="3"/>
  </r>
  <r>
    <n v="1929"/>
    <x v="7"/>
    <n v="633"/>
    <s v="Volkswagen"/>
    <x v="0"/>
    <x v="24"/>
    <x v="447"/>
    <x v="12"/>
    <x v="138"/>
    <s v="2022"/>
    <x v="5"/>
    <n v="101"/>
    <x v="7"/>
    <x v="0"/>
    <x v="7"/>
    <x v="7"/>
  </r>
  <r>
    <n v="1930"/>
    <x v="14"/>
    <n v="548"/>
    <s v="Holden"/>
    <x v="0"/>
    <x v="5"/>
    <x v="585"/>
    <x v="3"/>
    <x v="21"/>
    <s v="2022"/>
    <x v="3"/>
    <n v="102"/>
    <x v="0"/>
    <x v="0"/>
    <x v="0"/>
    <x v="0"/>
  </r>
  <r>
    <n v="1931"/>
    <x v="8"/>
    <n v="580"/>
    <s v="Mitsubishi"/>
    <x v="0"/>
    <x v="3"/>
    <x v="411"/>
    <x v="3"/>
    <x v="137"/>
    <s v="2021"/>
    <x v="0"/>
    <n v="103"/>
    <x v="9"/>
    <x v="0"/>
    <x v="9"/>
    <x v="9"/>
  </r>
  <r>
    <n v="1932"/>
    <x v="9"/>
    <n v="619"/>
    <s v="Toyota"/>
    <x v="0"/>
    <x v="5"/>
    <x v="455"/>
    <x v="2"/>
    <x v="170"/>
    <s v="2021"/>
    <x v="4"/>
    <n v="104"/>
    <x v="8"/>
    <x v="0"/>
    <x v="8"/>
    <x v="8"/>
  </r>
  <r>
    <n v="1933"/>
    <x v="9"/>
    <n v="540"/>
    <s v="Ford"/>
    <x v="0"/>
    <x v="18"/>
    <x v="655"/>
    <x v="4"/>
    <x v="148"/>
    <s v="2021"/>
    <x v="0"/>
    <n v="102"/>
    <x v="0"/>
    <x v="0"/>
    <x v="0"/>
    <x v="0"/>
  </r>
  <r>
    <n v="1934"/>
    <x v="12"/>
    <n v="619"/>
    <s v="Toyota"/>
    <x v="0"/>
    <x v="18"/>
    <x v="437"/>
    <x v="0"/>
    <x v="16"/>
    <s v="2021"/>
    <x v="4"/>
    <n v="115"/>
    <x v="5"/>
    <x v="0"/>
    <x v="5"/>
    <x v="5"/>
  </r>
  <r>
    <n v="1935"/>
    <x v="8"/>
    <n v="619"/>
    <s v="Toyota"/>
    <x v="0"/>
    <x v="18"/>
    <x v="647"/>
    <x v="0"/>
    <x v="147"/>
    <s v="2022"/>
    <x v="2"/>
    <n v="109"/>
    <x v="4"/>
    <x v="0"/>
    <x v="4"/>
    <x v="4"/>
  </r>
  <r>
    <n v="1936"/>
    <x v="8"/>
    <n v="610"/>
    <s v="Subaru"/>
    <x v="0"/>
    <x v="9"/>
    <x v="414"/>
    <x v="1"/>
    <x v="99"/>
    <s v="2021"/>
    <x v="0"/>
    <n v="103"/>
    <x v="9"/>
    <x v="0"/>
    <x v="9"/>
    <x v="9"/>
  </r>
  <r>
    <n v="1937"/>
    <x v="7"/>
    <n v="611"/>
    <s v="Suzuki"/>
    <x v="0"/>
    <x v="5"/>
    <x v="660"/>
    <x v="0"/>
    <x v="7"/>
    <s v="2022"/>
    <x v="2"/>
    <n v="103"/>
    <x v="9"/>
    <x v="0"/>
    <x v="9"/>
    <x v="9"/>
  </r>
  <r>
    <n v="1938"/>
    <x v="7"/>
    <n v="619"/>
    <s v="Toyota"/>
    <x v="0"/>
    <x v="12"/>
    <x v="741"/>
    <x v="0"/>
    <x v="31"/>
    <s v="2022"/>
    <x v="6"/>
    <n v="104"/>
    <x v="8"/>
    <x v="0"/>
    <x v="8"/>
    <x v="8"/>
  </r>
  <r>
    <n v="1939"/>
    <x v="7"/>
    <n v="633"/>
    <s v="Volkswagen"/>
    <x v="0"/>
    <x v="3"/>
    <x v="553"/>
    <x v="0"/>
    <x v="130"/>
    <s v="2021"/>
    <x v="0"/>
    <n v="115"/>
    <x v="5"/>
    <x v="0"/>
    <x v="5"/>
    <x v="5"/>
  </r>
  <r>
    <n v="1940"/>
    <x v="14"/>
    <n v="540"/>
    <s v="Ford"/>
    <x v="0"/>
    <x v="2"/>
    <x v="406"/>
    <x v="3"/>
    <x v="141"/>
    <s v="2022"/>
    <x v="3"/>
    <n v="101"/>
    <x v="7"/>
    <x v="0"/>
    <x v="7"/>
    <x v="7"/>
  </r>
  <r>
    <n v="1941"/>
    <x v="9"/>
    <n v="587"/>
    <s v="Nissan"/>
    <x v="0"/>
    <x v="9"/>
    <x v="416"/>
    <x v="3"/>
    <x v="0"/>
    <s v="2021"/>
    <x v="0"/>
    <n v="104"/>
    <x v="8"/>
    <x v="0"/>
    <x v="8"/>
    <x v="8"/>
  </r>
  <r>
    <n v="1942"/>
    <x v="8"/>
    <n v="580"/>
    <s v="Mitsubishi"/>
    <x v="0"/>
    <x v="16"/>
    <x v="552"/>
    <x v="0"/>
    <x v="13"/>
    <s v="2022"/>
    <x v="3"/>
    <n v="102"/>
    <x v="0"/>
    <x v="0"/>
    <x v="0"/>
    <x v="0"/>
  </r>
  <r>
    <n v="1943"/>
    <x v="7"/>
    <n v="576"/>
    <s v="Mazda"/>
    <x v="0"/>
    <x v="15"/>
    <x v="550"/>
    <x v="2"/>
    <x v="47"/>
    <s v="2022"/>
    <x v="5"/>
    <n v="109"/>
    <x v="4"/>
    <x v="0"/>
    <x v="4"/>
    <x v="4"/>
  </r>
  <r>
    <n v="1944"/>
    <x v="9"/>
    <n v="576"/>
    <s v="Mazda"/>
    <x v="0"/>
    <x v="15"/>
    <x v="545"/>
    <x v="0"/>
    <x v="59"/>
    <s v="2022"/>
    <x v="6"/>
    <n v="109"/>
    <x v="4"/>
    <x v="0"/>
    <x v="4"/>
    <x v="4"/>
  </r>
  <r>
    <n v="1945"/>
    <x v="9"/>
    <n v="587"/>
    <s v="Nissan"/>
    <x v="0"/>
    <x v="24"/>
    <x v="689"/>
    <x v="2"/>
    <x v="7"/>
    <s v="2022"/>
    <x v="2"/>
    <n v="103"/>
    <x v="9"/>
    <x v="0"/>
    <x v="9"/>
    <x v="9"/>
  </r>
  <r>
    <n v="1946"/>
    <x v="9"/>
    <n v="596"/>
    <s v="Porsche"/>
    <x v="1"/>
    <x v="18"/>
    <x v="747"/>
    <x v="2"/>
    <x v="78"/>
    <s v="2022"/>
    <x v="5"/>
    <n v="102"/>
    <x v="0"/>
    <x v="0"/>
    <x v="0"/>
    <x v="0"/>
  </r>
  <r>
    <n v="1947"/>
    <x v="9"/>
    <n v="619"/>
    <s v="Toyota"/>
    <x v="0"/>
    <x v="15"/>
    <x v="670"/>
    <x v="2"/>
    <x v="89"/>
    <s v="2022"/>
    <x v="6"/>
    <n v="103"/>
    <x v="9"/>
    <x v="0"/>
    <x v="9"/>
    <x v="9"/>
  </r>
  <r>
    <n v="1948"/>
    <x v="12"/>
    <n v="580"/>
    <s v="Mitsubishi"/>
    <x v="0"/>
    <x v="18"/>
    <x v="706"/>
    <x v="3"/>
    <x v="88"/>
    <s v="2021"/>
    <x v="0"/>
    <n v="102"/>
    <x v="0"/>
    <x v="0"/>
    <x v="0"/>
    <x v="0"/>
  </r>
  <r>
    <n v="1949"/>
    <x v="8"/>
    <n v="587"/>
    <s v="Nissan"/>
    <x v="0"/>
    <x v="8"/>
    <x v="112"/>
    <x v="0"/>
    <x v="40"/>
    <s v="2021"/>
    <x v="0"/>
    <n v="102"/>
    <x v="0"/>
    <x v="0"/>
    <x v="0"/>
    <x v="0"/>
  </r>
  <r>
    <n v="1950"/>
    <x v="9"/>
    <n v="619"/>
    <s v="Toyota"/>
    <x v="0"/>
    <x v="15"/>
    <x v="418"/>
    <x v="0"/>
    <x v="90"/>
    <s v="2021"/>
    <x v="1"/>
    <n v="114"/>
    <x v="3"/>
    <x v="0"/>
    <x v="3"/>
    <x v="3"/>
  </r>
  <r>
    <n v="1951"/>
    <x v="9"/>
    <n v="548"/>
    <s v="Holden"/>
    <x v="0"/>
    <x v="18"/>
    <x v="604"/>
    <x v="0"/>
    <x v="95"/>
    <s v="2021"/>
    <x v="1"/>
    <n v="104"/>
    <x v="8"/>
    <x v="0"/>
    <x v="8"/>
    <x v="8"/>
  </r>
  <r>
    <n v="1952"/>
    <x v="7"/>
    <n v="576"/>
    <s v="Mazda"/>
    <x v="0"/>
    <x v="57"/>
    <x v="591"/>
    <x v="7"/>
    <x v="18"/>
    <s v="2021"/>
    <x v="0"/>
    <n v="114"/>
    <x v="3"/>
    <x v="0"/>
    <x v="3"/>
    <x v="3"/>
  </r>
  <r>
    <n v="1953"/>
    <x v="7"/>
    <n v="576"/>
    <s v="Mazda"/>
    <x v="0"/>
    <x v="57"/>
    <x v="591"/>
    <x v="7"/>
    <x v="90"/>
    <s v="2021"/>
    <x v="1"/>
    <n v="114"/>
    <x v="3"/>
    <x v="0"/>
    <x v="3"/>
    <x v="3"/>
  </r>
  <r>
    <n v="1954"/>
    <x v="19"/>
    <n v="619"/>
    <s v="Toyota"/>
    <x v="0"/>
    <x v="15"/>
    <x v="437"/>
    <x v="1"/>
    <x v="149"/>
    <s v="2021"/>
    <x v="1"/>
    <n v="111"/>
    <x v="10"/>
    <x v="0"/>
    <x v="10"/>
    <x v="10"/>
  </r>
  <r>
    <n v="1955"/>
    <x v="7"/>
    <n v="580"/>
    <s v="Mitsubishi"/>
    <x v="0"/>
    <x v="18"/>
    <x v="581"/>
    <x v="0"/>
    <x v="11"/>
    <s v="2022"/>
    <x v="2"/>
    <n v="101"/>
    <x v="7"/>
    <x v="0"/>
    <x v="7"/>
    <x v="7"/>
  </r>
  <r>
    <n v="1956"/>
    <x v="7"/>
    <n v="507"/>
    <s v="Audi"/>
    <x v="0"/>
    <x v="8"/>
    <x v="748"/>
    <x v="0"/>
    <x v="161"/>
    <s v="2021"/>
    <x v="4"/>
    <n v="105"/>
    <x v="1"/>
    <x v="0"/>
    <x v="1"/>
    <x v="1"/>
  </r>
  <r>
    <n v="1957"/>
    <x v="8"/>
    <n v="550"/>
    <s v="Honda"/>
    <x v="0"/>
    <x v="15"/>
    <x v="565"/>
    <x v="3"/>
    <x v="54"/>
    <s v="2022"/>
    <x v="6"/>
    <n v="109"/>
    <x v="4"/>
    <x v="0"/>
    <x v="4"/>
    <x v="4"/>
  </r>
  <r>
    <n v="1958"/>
    <x v="7"/>
    <n v="576"/>
    <s v="Mazda"/>
    <x v="0"/>
    <x v="15"/>
    <x v="545"/>
    <x v="0"/>
    <x v="47"/>
    <s v="2022"/>
    <x v="5"/>
    <n v="102"/>
    <x v="0"/>
    <x v="0"/>
    <x v="0"/>
    <x v="0"/>
  </r>
  <r>
    <n v="1959"/>
    <x v="14"/>
    <n v="540"/>
    <s v="Ford"/>
    <x v="0"/>
    <x v="2"/>
    <x v="406"/>
    <x v="2"/>
    <x v="62"/>
    <s v="2022"/>
    <x v="3"/>
    <n v="108"/>
    <x v="6"/>
    <x v="0"/>
    <x v="6"/>
    <x v="6"/>
  </r>
  <r>
    <n v="1960"/>
    <x v="9"/>
    <n v="576"/>
    <s v="Mazda"/>
    <x v="0"/>
    <x v="13"/>
    <x v="550"/>
    <x v="0"/>
    <x v="140"/>
    <s v="2021"/>
    <x v="1"/>
    <n v="109"/>
    <x v="4"/>
    <x v="0"/>
    <x v="4"/>
    <x v="4"/>
  </r>
  <r>
    <n v="1961"/>
    <x v="17"/>
    <n v="587"/>
    <s v="Nissan"/>
    <x v="0"/>
    <x v="12"/>
    <x v="667"/>
    <x v="3"/>
    <x v="16"/>
    <s v="2021"/>
    <x v="4"/>
    <n v="102"/>
    <x v="0"/>
    <x v="0"/>
    <x v="0"/>
    <x v="0"/>
  </r>
  <r>
    <n v="1962"/>
    <x v="9"/>
    <n v="610"/>
    <s v="Subaru"/>
    <x v="0"/>
    <x v="12"/>
    <x v="445"/>
    <x v="3"/>
    <x v="140"/>
    <s v="2021"/>
    <x v="1"/>
    <n v="115"/>
    <x v="5"/>
    <x v="0"/>
    <x v="5"/>
    <x v="5"/>
  </r>
  <r>
    <n v="1963"/>
    <x v="9"/>
    <n v="610"/>
    <s v="Subaru"/>
    <x v="0"/>
    <x v="12"/>
    <x v="414"/>
    <x v="3"/>
    <x v="132"/>
    <s v="2021"/>
    <x v="1"/>
    <n v="116"/>
    <x v="12"/>
    <x v="0"/>
    <x v="12"/>
    <x v="12"/>
  </r>
  <r>
    <n v="1964"/>
    <x v="15"/>
    <n v="556"/>
    <s v="Isuzu"/>
    <x v="0"/>
    <x v="9"/>
    <x v="749"/>
    <x v="7"/>
    <x v="52"/>
    <s v="2022"/>
    <x v="5"/>
    <n v="114"/>
    <x v="3"/>
    <x v="0"/>
    <x v="3"/>
    <x v="3"/>
  </r>
  <r>
    <n v="1965"/>
    <x v="14"/>
    <n v="548"/>
    <s v="Holden"/>
    <x v="0"/>
    <x v="18"/>
    <x v="585"/>
    <x v="0"/>
    <x v="8"/>
    <s v="2022"/>
    <x v="2"/>
    <n v="111"/>
    <x v="10"/>
    <x v="0"/>
    <x v="10"/>
    <x v="10"/>
  </r>
  <r>
    <n v="1966"/>
    <x v="9"/>
    <n v="548"/>
    <s v="Holden"/>
    <x v="0"/>
    <x v="18"/>
    <x v="566"/>
    <x v="2"/>
    <x v="58"/>
    <s v="2022"/>
    <x v="5"/>
    <n v="101"/>
    <x v="7"/>
    <x v="0"/>
    <x v="7"/>
    <x v="7"/>
  </r>
  <r>
    <n v="1967"/>
    <x v="7"/>
    <n v="580"/>
    <s v="Mitsubishi"/>
    <x v="0"/>
    <x v="18"/>
    <x v="581"/>
    <x v="2"/>
    <x v="102"/>
    <s v="2022"/>
    <x v="5"/>
    <n v="105"/>
    <x v="1"/>
    <x v="0"/>
    <x v="1"/>
    <x v="1"/>
  </r>
  <r>
    <n v="1968"/>
    <x v="9"/>
    <n v="610"/>
    <s v="Subaru"/>
    <x v="0"/>
    <x v="8"/>
    <x v="445"/>
    <x v="0"/>
    <x v="121"/>
    <s v="2022"/>
    <x v="5"/>
    <n v="102"/>
    <x v="0"/>
    <x v="0"/>
    <x v="0"/>
    <x v="0"/>
  </r>
  <r>
    <n v="1969"/>
    <x v="7"/>
    <n v="633"/>
    <s v="Volkswagen"/>
    <x v="0"/>
    <x v="3"/>
    <x v="553"/>
    <x v="0"/>
    <x v="47"/>
    <s v="2022"/>
    <x v="5"/>
    <n v="101"/>
    <x v="7"/>
    <x v="0"/>
    <x v="7"/>
    <x v="7"/>
  </r>
  <r>
    <n v="1970"/>
    <x v="8"/>
    <n v="610"/>
    <s v="Subaru"/>
    <x v="0"/>
    <x v="14"/>
    <x v="414"/>
    <x v="7"/>
    <x v="122"/>
    <s v="2022"/>
    <x v="5"/>
    <n v="102"/>
    <x v="0"/>
    <x v="0"/>
    <x v="0"/>
    <x v="0"/>
  </r>
  <r>
    <n v="1971"/>
    <x v="7"/>
    <n v="610"/>
    <s v="Subaru"/>
    <x v="0"/>
    <x v="3"/>
    <x v="414"/>
    <x v="2"/>
    <x v="35"/>
    <s v="2021"/>
    <x v="1"/>
    <n v="102"/>
    <x v="0"/>
    <x v="0"/>
    <x v="0"/>
    <x v="0"/>
  </r>
  <r>
    <n v="1972"/>
    <x v="8"/>
    <n v="633"/>
    <s v="Volkswagen"/>
    <x v="0"/>
    <x v="5"/>
    <x v="662"/>
    <x v="2"/>
    <x v="28"/>
    <s v="2021"/>
    <x v="4"/>
    <n v="115"/>
    <x v="5"/>
    <x v="0"/>
    <x v="5"/>
    <x v="5"/>
  </r>
  <r>
    <n v="1973"/>
    <x v="9"/>
    <n v="610"/>
    <s v="Subaru"/>
    <x v="0"/>
    <x v="16"/>
    <x v="414"/>
    <x v="3"/>
    <x v="52"/>
    <s v="2022"/>
    <x v="5"/>
    <n v="108"/>
    <x v="6"/>
    <x v="0"/>
    <x v="6"/>
    <x v="6"/>
  </r>
  <r>
    <n v="1974"/>
    <x v="12"/>
    <n v="619"/>
    <s v="Toyota"/>
    <x v="0"/>
    <x v="24"/>
    <x v="750"/>
    <x v="4"/>
    <x v="86"/>
    <s v="2022"/>
    <x v="2"/>
    <n v="102"/>
    <x v="0"/>
    <x v="0"/>
    <x v="0"/>
    <x v="0"/>
  </r>
  <r>
    <n v="1975"/>
    <x v="9"/>
    <n v="576"/>
    <s v="Mazda"/>
    <x v="0"/>
    <x v="3"/>
    <x v="545"/>
    <x v="7"/>
    <x v="8"/>
    <s v="2022"/>
    <x v="2"/>
    <n v="109"/>
    <x v="4"/>
    <x v="0"/>
    <x v="4"/>
    <x v="4"/>
  </r>
  <r>
    <n v="1976"/>
    <x v="7"/>
    <n v="576"/>
    <s v="Mazda"/>
    <x v="0"/>
    <x v="5"/>
    <x v="550"/>
    <x v="2"/>
    <x v="79"/>
    <s v="2022"/>
    <x v="5"/>
    <n v="114"/>
    <x v="3"/>
    <x v="0"/>
    <x v="3"/>
    <x v="3"/>
  </r>
  <r>
    <n v="1977"/>
    <x v="8"/>
    <n v="580"/>
    <s v="Mitsubishi"/>
    <x v="0"/>
    <x v="16"/>
    <x v="552"/>
    <x v="0"/>
    <x v="19"/>
    <s v="2022"/>
    <x v="2"/>
    <n v="102"/>
    <x v="0"/>
    <x v="0"/>
    <x v="0"/>
    <x v="0"/>
  </r>
  <r>
    <n v="1978"/>
    <x v="8"/>
    <n v="548"/>
    <s v="Holden"/>
    <x v="0"/>
    <x v="18"/>
    <x v="566"/>
    <x v="0"/>
    <x v="132"/>
    <s v="2021"/>
    <x v="1"/>
    <n v="104"/>
    <x v="8"/>
    <x v="0"/>
    <x v="8"/>
    <x v="8"/>
  </r>
  <r>
    <n v="1979"/>
    <x v="14"/>
    <n v="576"/>
    <s v="Mazda"/>
    <x v="0"/>
    <x v="2"/>
    <x v="420"/>
    <x v="1"/>
    <x v="122"/>
    <s v="2022"/>
    <x v="5"/>
    <n v="109"/>
    <x v="4"/>
    <x v="0"/>
    <x v="4"/>
    <x v="4"/>
  </r>
  <r>
    <n v="1980"/>
    <x v="12"/>
    <n v="587"/>
    <s v="Nissan"/>
    <x v="0"/>
    <x v="6"/>
    <x v="145"/>
    <x v="0"/>
    <x v="24"/>
    <s v="2022"/>
    <x v="2"/>
    <n v="105"/>
    <x v="1"/>
    <x v="0"/>
    <x v="1"/>
    <x v="1"/>
  </r>
  <r>
    <n v="1981"/>
    <x v="8"/>
    <n v="550"/>
    <s v="Honda"/>
    <x v="0"/>
    <x v="16"/>
    <x v="669"/>
    <x v="3"/>
    <x v="25"/>
    <s v="2022"/>
    <x v="2"/>
    <n v="102"/>
    <x v="0"/>
    <x v="0"/>
    <x v="0"/>
    <x v="0"/>
  </r>
  <r>
    <n v="1982"/>
    <x v="8"/>
    <n v="580"/>
    <s v="Mitsubishi"/>
    <x v="0"/>
    <x v="18"/>
    <x v="411"/>
    <x v="7"/>
    <x v="21"/>
    <s v="2022"/>
    <x v="3"/>
    <n v="106"/>
    <x v="2"/>
    <x v="0"/>
    <x v="2"/>
    <x v="2"/>
  </r>
  <r>
    <n v="1983"/>
    <x v="14"/>
    <n v="587"/>
    <s v="Nissan"/>
    <x v="0"/>
    <x v="18"/>
    <x v="407"/>
    <x v="0"/>
    <x v="33"/>
    <s v="2022"/>
    <x v="2"/>
    <n v="108"/>
    <x v="6"/>
    <x v="0"/>
    <x v="6"/>
    <x v="6"/>
  </r>
  <r>
    <n v="1984"/>
    <x v="9"/>
    <n v="576"/>
    <s v="Mazda"/>
    <x v="0"/>
    <x v="24"/>
    <x v="550"/>
    <x v="5"/>
    <x v="170"/>
    <s v="2021"/>
    <x v="4"/>
    <n v="109"/>
    <x v="4"/>
    <x v="0"/>
    <x v="4"/>
    <x v="4"/>
  </r>
  <r>
    <n v="1985"/>
    <x v="9"/>
    <n v="576"/>
    <s v="Mazda"/>
    <x v="0"/>
    <x v="15"/>
    <x v="751"/>
    <x v="2"/>
    <x v="169"/>
    <s v="2022"/>
    <x v="2"/>
    <n v="109"/>
    <x v="4"/>
    <x v="0"/>
    <x v="4"/>
    <x v="4"/>
  </r>
  <r>
    <n v="1986"/>
    <x v="7"/>
    <n v="611"/>
    <s v="Suzuki"/>
    <x v="0"/>
    <x v="18"/>
    <x v="660"/>
    <x v="1"/>
    <x v="73"/>
    <s v="2022"/>
    <x v="3"/>
    <n v="106"/>
    <x v="2"/>
    <x v="0"/>
    <x v="2"/>
    <x v="2"/>
  </r>
  <r>
    <n v="1987"/>
    <x v="14"/>
    <n v="587"/>
    <s v="Nissan"/>
    <x v="0"/>
    <x v="18"/>
    <x v="407"/>
    <x v="3"/>
    <x v="54"/>
    <s v="2022"/>
    <x v="6"/>
    <n v="102"/>
    <x v="0"/>
    <x v="0"/>
    <x v="0"/>
    <x v="0"/>
  </r>
  <r>
    <n v="1988"/>
    <x v="9"/>
    <n v="548"/>
    <s v="Holden"/>
    <x v="0"/>
    <x v="18"/>
    <x v="604"/>
    <x v="3"/>
    <x v="80"/>
    <s v="2022"/>
    <x v="2"/>
    <n v="102"/>
    <x v="0"/>
    <x v="0"/>
    <x v="0"/>
    <x v="0"/>
  </r>
  <r>
    <n v="1989"/>
    <x v="9"/>
    <n v="587"/>
    <s v="Nissan"/>
    <x v="0"/>
    <x v="3"/>
    <x v="752"/>
    <x v="0"/>
    <x v="0"/>
    <s v="2021"/>
    <x v="0"/>
    <n v="115"/>
    <x v="5"/>
    <x v="0"/>
    <x v="5"/>
    <x v="5"/>
  </r>
  <r>
    <n v="1990"/>
    <x v="14"/>
    <n v="540"/>
    <s v="Ford"/>
    <x v="0"/>
    <x v="18"/>
    <x v="736"/>
    <x v="0"/>
    <x v="45"/>
    <s v="2022"/>
    <x v="5"/>
    <n v="102"/>
    <x v="0"/>
    <x v="0"/>
    <x v="0"/>
    <x v="0"/>
  </r>
  <r>
    <n v="1991"/>
    <x v="12"/>
    <n v="577"/>
    <s v="Mercedes-Benz"/>
    <x v="1"/>
    <x v="18"/>
    <x v="753"/>
    <x v="3"/>
    <x v="127"/>
    <s v="2021"/>
    <x v="1"/>
    <n v="102"/>
    <x v="0"/>
    <x v="0"/>
    <x v="0"/>
    <x v="0"/>
  </r>
  <r>
    <n v="1992"/>
    <x v="9"/>
    <n v="587"/>
    <s v="Nissan"/>
    <x v="0"/>
    <x v="12"/>
    <x v="543"/>
    <x v="2"/>
    <x v="58"/>
    <s v="2022"/>
    <x v="5"/>
    <n v="103"/>
    <x v="9"/>
    <x v="0"/>
    <x v="9"/>
    <x v="9"/>
  </r>
  <r>
    <n v="1993"/>
    <x v="9"/>
    <n v="576"/>
    <s v="Mazda"/>
    <x v="0"/>
    <x v="13"/>
    <x v="674"/>
    <x v="4"/>
    <x v="49"/>
    <s v="2022"/>
    <x v="5"/>
    <n v="104"/>
    <x v="8"/>
    <x v="0"/>
    <x v="8"/>
    <x v="8"/>
  </r>
  <r>
    <n v="1994"/>
    <x v="9"/>
    <n v="540"/>
    <s v="Ford"/>
    <x v="0"/>
    <x v="3"/>
    <x v="438"/>
    <x v="7"/>
    <x v="91"/>
    <s v="2021"/>
    <x v="4"/>
    <n v="104"/>
    <x v="8"/>
    <x v="0"/>
    <x v="8"/>
    <x v="8"/>
  </r>
  <r>
    <n v="1995"/>
    <x v="9"/>
    <n v="619"/>
    <s v="Toyota"/>
    <x v="0"/>
    <x v="12"/>
    <x v="437"/>
    <x v="0"/>
    <x v="116"/>
    <s v="2022"/>
    <x v="3"/>
    <n v="102"/>
    <x v="0"/>
    <x v="0"/>
    <x v="0"/>
    <x v="0"/>
  </r>
  <r>
    <n v="1996"/>
    <x v="9"/>
    <n v="610"/>
    <s v="Subaru"/>
    <x v="0"/>
    <x v="9"/>
    <x v="445"/>
    <x v="3"/>
    <x v="54"/>
    <s v="2022"/>
    <x v="6"/>
    <n v="104"/>
    <x v="8"/>
    <x v="0"/>
    <x v="8"/>
    <x v="8"/>
  </r>
  <r>
    <n v="1997"/>
    <x v="9"/>
    <n v="576"/>
    <s v="Mazda"/>
    <x v="0"/>
    <x v="15"/>
    <x v="545"/>
    <x v="1"/>
    <x v="165"/>
    <s v="2021"/>
    <x v="0"/>
    <n v="106"/>
    <x v="2"/>
    <x v="0"/>
    <x v="2"/>
    <x v="2"/>
  </r>
  <r>
    <n v="1998"/>
    <x v="14"/>
    <n v="548"/>
    <s v="Holden"/>
    <x v="0"/>
    <x v="18"/>
    <x v="435"/>
    <x v="3"/>
    <x v="54"/>
    <s v="2022"/>
    <x v="6"/>
    <n v="104"/>
    <x v="8"/>
    <x v="0"/>
    <x v="8"/>
    <x v="8"/>
  </r>
  <r>
    <n v="1999"/>
    <x v="9"/>
    <n v="550"/>
    <s v="Honda"/>
    <x v="0"/>
    <x v="14"/>
    <x v="556"/>
    <x v="2"/>
    <x v="157"/>
    <s v="2022"/>
    <x v="3"/>
    <n v="116"/>
    <x v="12"/>
    <x v="0"/>
    <x v="12"/>
    <x v="12"/>
  </r>
  <r>
    <n v="2000"/>
    <x v="7"/>
    <n v="550"/>
    <s v="Honda"/>
    <x v="0"/>
    <x v="3"/>
    <x v="428"/>
    <x v="3"/>
    <x v="49"/>
    <s v="2022"/>
    <x v="5"/>
    <n v="102"/>
    <x v="0"/>
    <x v="0"/>
    <x v="0"/>
    <x v="0"/>
  </r>
  <r>
    <n v="2001"/>
    <x v="8"/>
    <n v="548"/>
    <s v="Holden"/>
    <x v="0"/>
    <x v="18"/>
    <x v="566"/>
    <x v="7"/>
    <x v="46"/>
    <s v="2022"/>
    <x v="2"/>
    <n v="105"/>
    <x v="1"/>
    <x v="0"/>
    <x v="1"/>
    <x v="1"/>
  </r>
  <r>
    <n v="2002"/>
    <x v="8"/>
    <n v="548"/>
    <s v="Holden"/>
    <x v="0"/>
    <x v="18"/>
    <x v="754"/>
    <x v="0"/>
    <x v="139"/>
    <s v="2022"/>
    <x v="5"/>
    <n v="102"/>
    <x v="0"/>
    <x v="0"/>
    <x v="0"/>
    <x v="0"/>
  </r>
  <r>
    <n v="2003"/>
    <x v="19"/>
    <n v="580"/>
    <s v="Mitsubishi"/>
    <x v="0"/>
    <x v="6"/>
    <x v="755"/>
    <x v="3"/>
    <x v="31"/>
    <s v="2022"/>
    <x v="6"/>
    <n v="114"/>
    <x v="3"/>
    <x v="0"/>
    <x v="3"/>
    <x v="3"/>
  </r>
  <r>
    <n v="2004"/>
    <x v="8"/>
    <n v="619"/>
    <s v="Toyota"/>
    <x v="0"/>
    <x v="5"/>
    <x v="558"/>
    <x v="0"/>
    <x v="66"/>
    <s v="2022"/>
    <x v="3"/>
    <n v="114"/>
    <x v="3"/>
    <x v="0"/>
    <x v="3"/>
    <x v="3"/>
  </r>
  <r>
    <n v="2005"/>
    <x v="9"/>
    <n v="540"/>
    <s v="Ford"/>
    <x v="0"/>
    <x v="18"/>
    <x v="655"/>
    <x v="11"/>
    <x v="155"/>
    <s v="2021"/>
    <x v="4"/>
    <n v="101"/>
    <x v="7"/>
    <x v="0"/>
    <x v="7"/>
    <x v="7"/>
  </r>
  <r>
    <n v="2006"/>
    <x v="9"/>
    <n v="619"/>
    <s v="Toyota"/>
    <x v="0"/>
    <x v="3"/>
    <x v="572"/>
    <x v="0"/>
    <x v="5"/>
    <s v="2021"/>
    <x v="1"/>
    <n v="114"/>
    <x v="3"/>
    <x v="0"/>
    <x v="3"/>
    <x v="3"/>
  </r>
  <r>
    <n v="2007"/>
    <x v="8"/>
    <n v="587"/>
    <s v="Nissan"/>
    <x v="0"/>
    <x v="14"/>
    <x v="725"/>
    <x v="4"/>
    <x v="11"/>
    <s v="2022"/>
    <x v="2"/>
    <n v="103"/>
    <x v="9"/>
    <x v="0"/>
    <x v="9"/>
    <x v="9"/>
  </r>
  <r>
    <n v="2008"/>
    <x v="9"/>
    <n v="576"/>
    <s v="Mazda"/>
    <x v="0"/>
    <x v="13"/>
    <x v="674"/>
    <x v="3"/>
    <x v="133"/>
    <s v="2022"/>
    <x v="3"/>
    <n v="101"/>
    <x v="7"/>
    <x v="0"/>
    <x v="7"/>
    <x v="7"/>
  </r>
  <r>
    <n v="2009"/>
    <x v="9"/>
    <n v="610"/>
    <s v="Subaru"/>
    <x v="0"/>
    <x v="3"/>
    <x v="445"/>
    <x v="3"/>
    <x v="110"/>
    <s v="2021"/>
    <x v="1"/>
    <n v="114"/>
    <x v="3"/>
    <x v="0"/>
    <x v="3"/>
    <x v="3"/>
  </r>
  <r>
    <n v="2010"/>
    <x v="7"/>
    <n v="576"/>
    <s v="Mazda"/>
    <x v="0"/>
    <x v="8"/>
    <x v="545"/>
    <x v="0"/>
    <x v="131"/>
    <s v="2022"/>
    <x v="5"/>
    <n v="102"/>
    <x v="0"/>
    <x v="0"/>
    <x v="0"/>
    <x v="0"/>
  </r>
  <r>
    <n v="2011"/>
    <x v="7"/>
    <n v="611"/>
    <s v="Suzuki"/>
    <x v="0"/>
    <x v="2"/>
    <x v="660"/>
    <x v="3"/>
    <x v="42"/>
    <s v="2022"/>
    <x v="3"/>
    <n v="102"/>
    <x v="0"/>
    <x v="0"/>
    <x v="0"/>
    <x v="0"/>
  </r>
  <r>
    <n v="2012"/>
    <x v="7"/>
    <n v="619"/>
    <s v="Toyota"/>
    <x v="0"/>
    <x v="3"/>
    <x v="430"/>
    <x v="7"/>
    <x v="31"/>
    <s v="2022"/>
    <x v="6"/>
    <n v="109"/>
    <x v="4"/>
    <x v="0"/>
    <x v="4"/>
    <x v="4"/>
  </r>
  <r>
    <n v="2013"/>
    <x v="9"/>
    <n v="540"/>
    <s v="Ford"/>
    <x v="0"/>
    <x v="8"/>
    <x v="410"/>
    <x v="0"/>
    <x v="31"/>
    <s v="2022"/>
    <x v="6"/>
    <n v="102"/>
    <x v="0"/>
    <x v="0"/>
    <x v="0"/>
    <x v="0"/>
  </r>
  <r>
    <n v="2014"/>
    <x v="9"/>
    <n v="576"/>
    <s v="Mazda"/>
    <x v="0"/>
    <x v="9"/>
    <x v="545"/>
    <x v="3"/>
    <x v="19"/>
    <s v="2022"/>
    <x v="2"/>
    <n v="105"/>
    <x v="1"/>
    <x v="0"/>
    <x v="1"/>
    <x v="1"/>
  </r>
  <r>
    <n v="2015"/>
    <x v="12"/>
    <n v="619"/>
    <s v="Toyota"/>
    <x v="0"/>
    <x v="9"/>
    <x v="437"/>
    <x v="3"/>
    <x v="139"/>
    <s v="2022"/>
    <x v="5"/>
    <n v="103"/>
    <x v="9"/>
    <x v="0"/>
    <x v="9"/>
    <x v="9"/>
  </r>
  <r>
    <n v="2016"/>
    <x v="8"/>
    <n v="570"/>
    <s v="Lexus"/>
    <x v="1"/>
    <x v="18"/>
    <x v="756"/>
    <x v="0"/>
    <x v="144"/>
    <s v="2021"/>
    <x v="4"/>
    <n v="102"/>
    <x v="0"/>
    <x v="0"/>
    <x v="0"/>
    <x v="0"/>
  </r>
  <r>
    <n v="2017"/>
    <x v="9"/>
    <n v="587"/>
    <s v="Nissan"/>
    <x v="0"/>
    <x v="15"/>
    <x v="145"/>
    <x v="1"/>
    <x v="55"/>
    <s v="2022"/>
    <x v="2"/>
    <n v="102"/>
    <x v="0"/>
    <x v="0"/>
    <x v="0"/>
    <x v="0"/>
  </r>
  <r>
    <n v="2018"/>
    <x v="9"/>
    <n v="576"/>
    <s v="Mazda"/>
    <x v="0"/>
    <x v="3"/>
    <x v="545"/>
    <x v="3"/>
    <x v="11"/>
    <s v="2022"/>
    <x v="2"/>
    <n v="103"/>
    <x v="9"/>
    <x v="0"/>
    <x v="9"/>
    <x v="9"/>
  </r>
  <r>
    <n v="2019"/>
    <x v="12"/>
    <n v="576"/>
    <s v="Mazda"/>
    <x v="0"/>
    <x v="13"/>
    <x v="699"/>
    <x v="3"/>
    <x v="88"/>
    <s v="2021"/>
    <x v="0"/>
    <n v="104"/>
    <x v="8"/>
    <x v="0"/>
    <x v="8"/>
    <x v="8"/>
  </r>
  <r>
    <n v="2020"/>
    <x v="8"/>
    <n v="619"/>
    <s v="Toyota"/>
    <x v="0"/>
    <x v="18"/>
    <x v="647"/>
    <x v="2"/>
    <x v="58"/>
    <s v="2022"/>
    <x v="5"/>
    <n v="102"/>
    <x v="0"/>
    <x v="0"/>
    <x v="0"/>
    <x v="0"/>
  </r>
  <r>
    <n v="2021"/>
    <x v="8"/>
    <n v="587"/>
    <s v="Nissan"/>
    <x v="0"/>
    <x v="15"/>
    <x v="415"/>
    <x v="0"/>
    <x v="129"/>
    <s v="2022"/>
    <x v="5"/>
    <n v="102"/>
    <x v="0"/>
    <x v="0"/>
    <x v="0"/>
    <x v="0"/>
  </r>
  <r>
    <n v="2022"/>
    <x v="14"/>
    <n v="587"/>
    <s v="Nissan"/>
    <x v="0"/>
    <x v="42"/>
    <x v="407"/>
    <x v="0"/>
    <x v="137"/>
    <s v="2021"/>
    <x v="0"/>
    <n v="104"/>
    <x v="8"/>
    <x v="0"/>
    <x v="8"/>
    <x v="8"/>
  </r>
  <r>
    <n v="2023"/>
    <x v="7"/>
    <n v="576"/>
    <s v="Mazda"/>
    <x v="0"/>
    <x v="3"/>
    <x v="550"/>
    <x v="5"/>
    <x v="46"/>
    <s v="2022"/>
    <x v="2"/>
    <n v="102"/>
    <x v="0"/>
    <x v="0"/>
    <x v="0"/>
    <x v="0"/>
  </r>
  <r>
    <n v="2024"/>
    <x v="9"/>
    <n v="619"/>
    <s v="Toyota"/>
    <x v="0"/>
    <x v="24"/>
    <x v="572"/>
    <x v="0"/>
    <x v="145"/>
    <s v="2022"/>
    <x v="2"/>
    <n v="102"/>
    <x v="0"/>
    <x v="0"/>
    <x v="0"/>
    <x v="0"/>
  </r>
  <r>
    <n v="2025"/>
    <x v="14"/>
    <n v="540"/>
    <s v="Ford"/>
    <x v="0"/>
    <x v="42"/>
    <x v="736"/>
    <x v="0"/>
    <x v="121"/>
    <s v="2022"/>
    <x v="5"/>
    <n v="106"/>
    <x v="2"/>
    <x v="0"/>
    <x v="2"/>
    <x v="2"/>
  </r>
  <r>
    <n v="2026"/>
    <x v="9"/>
    <n v="507"/>
    <s v="Audi"/>
    <x v="0"/>
    <x v="13"/>
    <x v="66"/>
    <x v="5"/>
    <x v="37"/>
    <s v="2022"/>
    <x v="5"/>
    <n v="114"/>
    <x v="3"/>
    <x v="0"/>
    <x v="3"/>
    <x v="3"/>
  </r>
  <r>
    <n v="2027"/>
    <x v="9"/>
    <n v="610"/>
    <s v="Subaru"/>
    <x v="0"/>
    <x v="8"/>
    <x v="445"/>
    <x v="0"/>
    <x v="109"/>
    <s v="2021"/>
    <x v="4"/>
    <n v="115"/>
    <x v="5"/>
    <x v="0"/>
    <x v="5"/>
    <x v="5"/>
  </r>
  <r>
    <n v="2028"/>
    <x v="7"/>
    <n v="633"/>
    <s v="Volkswagen"/>
    <x v="0"/>
    <x v="13"/>
    <x v="553"/>
    <x v="4"/>
    <x v="152"/>
    <s v="2021"/>
    <x v="0"/>
    <n v="102"/>
    <x v="0"/>
    <x v="0"/>
    <x v="0"/>
    <x v="0"/>
  </r>
  <r>
    <n v="2029"/>
    <x v="9"/>
    <n v="550"/>
    <s v="Honda"/>
    <x v="0"/>
    <x v="15"/>
    <x v="544"/>
    <x v="0"/>
    <x v="45"/>
    <s v="2022"/>
    <x v="5"/>
    <n v="109"/>
    <x v="4"/>
    <x v="0"/>
    <x v="4"/>
    <x v="4"/>
  </r>
  <r>
    <n v="2030"/>
    <x v="12"/>
    <n v="580"/>
    <s v="Mitsubishi"/>
    <x v="0"/>
    <x v="42"/>
    <x v="706"/>
    <x v="3"/>
    <x v="55"/>
    <s v="2022"/>
    <x v="2"/>
    <n v="102"/>
    <x v="0"/>
    <x v="0"/>
    <x v="0"/>
    <x v="0"/>
  </r>
  <r>
    <n v="2031"/>
    <x v="9"/>
    <n v="619"/>
    <s v="Toyota"/>
    <x v="0"/>
    <x v="24"/>
    <x v="418"/>
    <x v="2"/>
    <x v="149"/>
    <s v="2021"/>
    <x v="1"/>
    <n v="114"/>
    <x v="3"/>
    <x v="0"/>
    <x v="3"/>
    <x v="3"/>
  </r>
  <r>
    <n v="2032"/>
    <x v="7"/>
    <n v="548"/>
    <s v="Holden"/>
    <x v="0"/>
    <x v="42"/>
    <x v="578"/>
    <x v="0"/>
    <x v="113"/>
    <s v="2021"/>
    <x v="1"/>
    <n v="105"/>
    <x v="1"/>
    <x v="0"/>
    <x v="1"/>
    <x v="1"/>
  </r>
  <r>
    <n v="2033"/>
    <x v="9"/>
    <n v="576"/>
    <s v="Mazda"/>
    <x v="0"/>
    <x v="15"/>
    <x v="545"/>
    <x v="3"/>
    <x v="33"/>
    <s v="2022"/>
    <x v="2"/>
    <n v="103"/>
    <x v="9"/>
    <x v="0"/>
    <x v="9"/>
    <x v="9"/>
  </r>
  <r>
    <n v="2034"/>
    <x v="17"/>
    <n v="576"/>
    <s v="Mazda"/>
    <x v="0"/>
    <x v="27"/>
    <x v="757"/>
    <x v="3"/>
    <x v="99"/>
    <s v="2021"/>
    <x v="0"/>
    <n v="101"/>
    <x v="7"/>
    <x v="0"/>
    <x v="7"/>
    <x v="7"/>
  </r>
  <r>
    <n v="2035"/>
    <x v="14"/>
    <n v="587"/>
    <s v="Nissan"/>
    <x v="0"/>
    <x v="42"/>
    <x v="407"/>
    <x v="0"/>
    <x v="131"/>
    <s v="2022"/>
    <x v="5"/>
    <n v="104"/>
    <x v="8"/>
    <x v="0"/>
    <x v="8"/>
    <x v="8"/>
  </r>
  <r>
    <n v="2036"/>
    <x v="3"/>
    <n v="565"/>
    <s v="KTM"/>
    <x v="0"/>
    <x v="21"/>
    <x v="95"/>
    <x v="9"/>
    <x v="118"/>
    <s v="2022"/>
    <x v="2"/>
    <n v="114"/>
    <x v="3"/>
    <x v="0"/>
    <x v="3"/>
    <x v="3"/>
  </r>
  <r>
    <n v="2037"/>
    <x v="14"/>
    <n v="619"/>
    <s v="Toyota"/>
    <x v="0"/>
    <x v="42"/>
    <x v="418"/>
    <x v="5"/>
    <x v="128"/>
    <s v="2022"/>
    <x v="3"/>
    <n v="102"/>
    <x v="0"/>
    <x v="0"/>
    <x v="0"/>
    <x v="0"/>
  </r>
  <r>
    <n v="2038"/>
    <x v="9"/>
    <n v="610"/>
    <s v="Subaru"/>
    <x v="0"/>
    <x v="3"/>
    <x v="414"/>
    <x v="2"/>
    <x v="70"/>
    <s v="2021"/>
    <x v="1"/>
    <n v="108"/>
    <x v="6"/>
    <x v="0"/>
    <x v="6"/>
    <x v="6"/>
  </r>
  <r>
    <n v="2039"/>
    <x v="14"/>
    <n v="619"/>
    <s v="Toyota"/>
    <x v="0"/>
    <x v="3"/>
    <x v="418"/>
    <x v="3"/>
    <x v="54"/>
    <s v="2022"/>
    <x v="6"/>
    <n v="104"/>
    <x v="8"/>
    <x v="0"/>
    <x v="8"/>
    <x v="8"/>
  </r>
  <r>
    <n v="2040"/>
    <x v="9"/>
    <n v="587"/>
    <s v="Nissan"/>
    <x v="0"/>
    <x v="42"/>
    <x v="700"/>
    <x v="1"/>
    <x v="21"/>
    <s v="2022"/>
    <x v="3"/>
    <n v="103"/>
    <x v="9"/>
    <x v="0"/>
    <x v="9"/>
    <x v="9"/>
  </r>
  <r>
    <n v="2041"/>
    <x v="8"/>
    <n v="548"/>
    <s v="Holden"/>
    <x v="0"/>
    <x v="42"/>
    <x v="566"/>
    <x v="11"/>
    <x v="151"/>
    <s v="2022"/>
    <x v="5"/>
    <n v="108"/>
    <x v="6"/>
    <x v="0"/>
    <x v="6"/>
    <x v="6"/>
  </r>
  <r>
    <n v="2042"/>
    <x v="8"/>
    <n v="550"/>
    <s v="Honda"/>
    <x v="0"/>
    <x v="3"/>
    <x v="544"/>
    <x v="3"/>
    <x v="81"/>
    <s v="2022"/>
    <x v="5"/>
    <n v="102"/>
    <x v="0"/>
    <x v="0"/>
    <x v="0"/>
    <x v="0"/>
  </r>
  <r>
    <n v="2043"/>
    <x v="7"/>
    <n v="576"/>
    <s v="Mazda"/>
    <x v="0"/>
    <x v="19"/>
    <x v="550"/>
    <x v="0"/>
    <x v="74"/>
    <s v="2022"/>
    <x v="2"/>
    <n v="102"/>
    <x v="0"/>
    <x v="0"/>
    <x v="0"/>
    <x v="0"/>
  </r>
  <r>
    <n v="2044"/>
    <x v="8"/>
    <n v="550"/>
    <s v="Honda"/>
    <x v="0"/>
    <x v="8"/>
    <x v="669"/>
    <x v="0"/>
    <x v="100"/>
    <s v="2021"/>
    <x v="4"/>
    <n v="115"/>
    <x v="5"/>
    <x v="0"/>
    <x v="5"/>
    <x v="5"/>
  </r>
  <r>
    <n v="2045"/>
    <x v="9"/>
    <n v="576"/>
    <s v="Mazda"/>
    <x v="0"/>
    <x v="8"/>
    <x v="674"/>
    <x v="7"/>
    <x v="104"/>
    <s v="2021"/>
    <x v="1"/>
    <n v="103"/>
    <x v="9"/>
    <x v="0"/>
    <x v="9"/>
    <x v="9"/>
  </r>
  <r>
    <n v="2046"/>
    <x v="8"/>
    <n v="512"/>
    <s v="BMW"/>
    <x v="1"/>
    <x v="15"/>
    <x v="449"/>
    <x v="1"/>
    <x v="93"/>
    <s v="2021"/>
    <x v="1"/>
    <n v="102"/>
    <x v="0"/>
    <x v="0"/>
    <x v="0"/>
    <x v="0"/>
  </r>
  <r>
    <n v="2047"/>
    <x v="8"/>
    <n v="587"/>
    <s v="Nissan"/>
    <x v="0"/>
    <x v="9"/>
    <x v="562"/>
    <x v="11"/>
    <x v="54"/>
    <s v="2022"/>
    <x v="6"/>
    <n v="102"/>
    <x v="0"/>
    <x v="0"/>
    <x v="0"/>
    <x v="0"/>
  </r>
  <r>
    <n v="2048"/>
    <x v="8"/>
    <n v="580"/>
    <s v="Mitsubishi"/>
    <x v="0"/>
    <x v="13"/>
    <x v="411"/>
    <x v="3"/>
    <x v="67"/>
    <s v="2022"/>
    <x v="5"/>
    <n v="102"/>
    <x v="0"/>
    <x v="0"/>
    <x v="0"/>
    <x v="0"/>
  </r>
  <r>
    <n v="2049"/>
    <x v="9"/>
    <n v="550"/>
    <s v="Honda"/>
    <x v="0"/>
    <x v="3"/>
    <x v="425"/>
    <x v="0"/>
    <x v="94"/>
    <s v="2022"/>
    <x v="5"/>
    <n v="102"/>
    <x v="0"/>
    <x v="0"/>
    <x v="0"/>
    <x v="0"/>
  </r>
  <r>
    <n v="2050"/>
    <x v="9"/>
    <n v="587"/>
    <s v="Nissan"/>
    <x v="0"/>
    <x v="3"/>
    <x v="416"/>
    <x v="0"/>
    <x v="62"/>
    <s v="2022"/>
    <x v="3"/>
    <n v="104"/>
    <x v="8"/>
    <x v="0"/>
    <x v="8"/>
    <x v="8"/>
  </r>
  <r>
    <n v="2051"/>
    <x v="7"/>
    <n v="550"/>
    <s v="Honda"/>
    <x v="0"/>
    <x v="15"/>
    <x v="565"/>
    <x v="6"/>
    <x v="40"/>
    <s v="2021"/>
    <x v="0"/>
    <n v="102"/>
    <x v="0"/>
    <x v="0"/>
    <x v="0"/>
    <x v="0"/>
  </r>
  <r>
    <n v="2052"/>
    <x v="7"/>
    <n v="633"/>
    <s v="Volkswagen"/>
    <x v="0"/>
    <x v="3"/>
    <x v="702"/>
    <x v="0"/>
    <x v="119"/>
    <s v="2021"/>
    <x v="0"/>
    <n v="102"/>
    <x v="0"/>
    <x v="0"/>
    <x v="0"/>
    <x v="0"/>
  </r>
  <r>
    <n v="2053"/>
    <x v="9"/>
    <n v="576"/>
    <s v="Mazda"/>
    <x v="0"/>
    <x v="9"/>
    <x v="545"/>
    <x v="1"/>
    <x v="138"/>
    <s v="2022"/>
    <x v="5"/>
    <n v="109"/>
    <x v="4"/>
    <x v="0"/>
    <x v="4"/>
    <x v="4"/>
  </r>
  <r>
    <n v="2054"/>
    <x v="7"/>
    <n v="610"/>
    <s v="Subaru"/>
    <x v="0"/>
    <x v="3"/>
    <x v="414"/>
    <x v="3"/>
    <x v="93"/>
    <s v="2021"/>
    <x v="1"/>
    <n v="102"/>
    <x v="0"/>
    <x v="0"/>
    <x v="0"/>
    <x v="0"/>
  </r>
  <r>
    <n v="2055"/>
    <x v="8"/>
    <n v="619"/>
    <s v="Toyota"/>
    <x v="0"/>
    <x v="42"/>
    <x v="744"/>
    <x v="0"/>
    <x v="59"/>
    <s v="2022"/>
    <x v="6"/>
    <n v="109"/>
    <x v="4"/>
    <x v="0"/>
    <x v="4"/>
    <x v="4"/>
  </r>
  <r>
    <n v="2056"/>
    <x v="9"/>
    <n v="619"/>
    <s v="Toyota"/>
    <x v="0"/>
    <x v="16"/>
    <x v="453"/>
    <x v="3"/>
    <x v="50"/>
    <s v="2022"/>
    <x v="5"/>
    <n v="114"/>
    <x v="3"/>
    <x v="0"/>
    <x v="3"/>
    <x v="3"/>
  </r>
  <r>
    <n v="2057"/>
    <x v="9"/>
    <n v="587"/>
    <s v="Nissan"/>
    <x v="0"/>
    <x v="8"/>
    <x v="758"/>
    <x v="3"/>
    <x v="109"/>
    <s v="2021"/>
    <x v="4"/>
    <n v="102"/>
    <x v="0"/>
    <x v="0"/>
    <x v="0"/>
    <x v="0"/>
  </r>
  <r>
    <n v="2058"/>
    <x v="9"/>
    <n v="550"/>
    <s v="Honda"/>
    <x v="0"/>
    <x v="3"/>
    <x v="759"/>
    <x v="0"/>
    <x v="59"/>
    <s v="2022"/>
    <x v="6"/>
    <n v="109"/>
    <x v="4"/>
    <x v="0"/>
    <x v="4"/>
    <x v="4"/>
  </r>
  <r>
    <n v="2059"/>
    <x v="0"/>
    <n v="562"/>
    <s v="Kea"/>
    <x v="0"/>
    <x v="2"/>
    <x v="760"/>
    <x v="0"/>
    <x v="135"/>
    <s v="2021"/>
    <x v="0"/>
    <n v="103"/>
    <x v="9"/>
    <x v="0"/>
    <x v="9"/>
    <x v="9"/>
  </r>
  <r>
    <n v="2060"/>
    <x v="0"/>
    <n v="623"/>
    <s v="Trailer"/>
    <x v="0"/>
    <x v="2"/>
    <x v="17"/>
    <x v="1"/>
    <x v="18"/>
    <s v="2021"/>
    <x v="0"/>
    <n v="109"/>
    <x v="4"/>
    <x v="0"/>
    <x v="4"/>
    <x v="4"/>
  </r>
  <r>
    <n v="2061"/>
    <x v="0"/>
    <n v="549"/>
    <s v="Homebuilt"/>
    <x v="0"/>
    <x v="9"/>
    <x v="28"/>
    <x v="4"/>
    <x v="97"/>
    <s v="2022"/>
    <x v="2"/>
    <n v="103"/>
    <x v="9"/>
    <x v="0"/>
    <x v="9"/>
    <x v="9"/>
  </r>
  <r>
    <n v="2062"/>
    <x v="0"/>
    <n v="562"/>
    <s v="Kea"/>
    <x v="0"/>
    <x v="2"/>
    <x v="761"/>
    <x v="0"/>
    <x v="111"/>
    <s v="2022"/>
    <x v="5"/>
    <n v="102"/>
    <x v="0"/>
    <x v="0"/>
    <x v="0"/>
    <x v="0"/>
  </r>
  <r>
    <n v="2063"/>
    <x v="0"/>
    <n v="623"/>
    <s v="Trailer"/>
    <x v="0"/>
    <x v="2"/>
    <x v="762"/>
    <x v="0"/>
    <x v="45"/>
    <s v="2022"/>
    <x v="5"/>
    <n v="103"/>
    <x v="9"/>
    <x v="0"/>
    <x v="9"/>
    <x v="9"/>
  </r>
  <r>
    <n v="2064"/>
    <x v="0"/>
    <n v="623"/>
    <s v="Trailer"/>
    <x v="0"/>
    <x v="2"/>
    <x v="763"/>
    <x v="5"/>
    <x v="138"/>
    <s v="2022"/>
    <x v="5"/>
    <n v="115"/>
    <x v="5"/>
    <x v="0"/>
    <x v="5"/>
    <x v="5"/>
  </r>
  <r>
    <n v="2065"/>
    <x v="0"/>
    <n v="623"/>
    <s v="Trailer"/>
    <x v="0"/>
    <x v="2"/>
    <x v="45"/>
    <x v="4"/>
    <x v="80"/>
    <s v="2022"/>
    <x v="2"/>
    <n v="109"/>
    <x v="4"/>
    <x v="0"/>
    <x v="4"/>
    <x v="4"/>
  </r>
  <r>
    <n v="2066"/>
    <x v="0"/>
    <n v="562"/>
    <s v="Kea"/>
    <x v="0"/>
    <x v="2"/>
    <x v="764"/>
    <x v="0"/>
    <x v="91"/>
    <s v="2021"/>
    <x v="4"/>
    <n v="103"/>
    <x v="9"/>
    <x v="0"/>
    <x v="9"/>
    <x v="9"/>
  </r>
  <r>
    <n v="2067"/>
    <x v="0"/>
    <n v="623"/>
    <s v="Trailer"/>
    <x v="0"/>
    <x v="2"/>
    <x v="765"/>
    <x v="3"/>
    <x v="45"/>
    <s v="2022"/>
    <x v="5"/>
    <n v="104"/>
    <x v="8"/>
    <x v="0"/>
    <x v="8"/>
    <x v="8"/>
  </r>
  <r>
    <n v="2068"/>
    <x v="6"/>
    <n v="637"/>
    <s v="Zephyr"/>
    <x v="0"/>
    <x v="34"/>
    <x v="145"/>
    <x v="3"/>
    <x v="149"/>
    <s v="2021"/>
    <x v="1"/>
    <n v="102"/>
    <x v="0"/>
    <x v="0"/>
    <x v="0"/>
    <x v="0"/>
  </r>
  <r>
    <n v="2069"/>
    <x v="1"/>
    <n v="623"/>
    <s v="Trailer"/>
    <x v="0"/>
    <x v="40"/>
    <x v="20"/>
    <x v="8"/>
    <x v="117"/>
    <s v="2021"/>
    <x v="4"/>
    <n v="104"/>
    <x v="8"/>
    <x v="0"/>
    <x v="8"/>
    <x v="8"/>
  </r>
  <r>
    <n v="2070"/>
    <x v="0"/>
    <n v="623"/>
    <s v="Trailer"/>
    <x v="0"/>
    <x v="2"/>
    <x v="10"/>
    <x v="1"/>
    <x v="71"/>
    <s v="2022"/>
    <x v="3"/>
    <n v="109"/>
    <x v="4"/>
    <x v="0"/>
    <x v="4"/>
    <x v="4"/>
  </r>
  <r>
    <n v="2071"/>
    <x v="8"/>
    <n v="548"/>
    <s v="Holden"/>
    <x v="0"/>
    <x v="42"/>
    <x v="766"/>
    <x v="7"/>
    <x v="166"/>
    <s v="2021"/>
    <x v="1"/>
    <n v="104"/>
    <x v="8"/>
    <x v="0"/>
    <x v="8"/>
    <x v="8"/>
  </r>
  <r>
    <n v="2072"/>
    <x v="14"/>
    <n v="576"/>
    <s v="Mazda"/>
    <x v="0"/>
    <x v="2"/>
    <x v="420"/>
    <x v="0"/>
    <x v="72"/>
    <s v="2022"/>
    <x v="5"/>
    <n v="105"/>
    <x v="1"/>
    <x v="0"/>
    <x v="1"/>
    <x v="1"/>
  </r>
  <r>
    <n v="2073"/>
    <x v="7"/>
    <n v="611"/>
    <s v="Suzuki"/>
    <x v="0"/>
    <x v="9"/>
    <x v="660"/>
    <x v="1"/>
    <x v="70"/>
    <s v="2021"/>
    <x v="1"/>
    <n v="103"/>
    <x v="9"/>
    <x v="0"/>
    <x v="9"/>
    <x v="9"/>
  </r>
  <r>
    <n v="2074"/>
    <x v="21"/>
    <n v="577"/>
    <s v="Mercedes-Benz"/>
    <x v="1"/>
    <x v="42"/>
    <x v="666"/>
    <x v="3"/>
    <x v="99"/>
    <s v="2021"/>
    <x v="0"/>
    <n v="102"/>
    <x v="0"/>
    <x v="0"/>
    <x v="0"/>
    <x v="0"/>
  </r>
  <r>
    <n v="2075"/>
    <x v="9"/>
    <n v="550"/>
    <s v="Honda"/>
    <x v="0"/>
    <x v="12"/>
    <x v="556"/>
    <x v="2"/>
    <x v="149"/>
    <s v="2021"/>
    <x v="1"/>
    <n v="108"/>
    <x v="6"/>
    <x v="0"/>
    <x v="6"/>
    <x v="6"/>
  </r>
  <r>
    <n v="2076"/>
    <x v="8"/>
    <n v="507"/>
    <s v="Audi"/>
    <x v="0"/>
    <x v="5"/>
    <x v="767"/>
    <x v="0"/>
    <x v="103"/>
    <s v="2021"/>
    <x v="1"/>
    <n v="105"/>
    <x v="1"/>
    <x v="0"/>
    <x v="1"/>
    <x v="1"/>
  </r>
  <r>
    <n v="2077"/>
    <x v="14"/>
    <n v="619"/>
    <s v="Toyota"/>
    <x v="0"/>
    <x v="57"/>
    <x v="418"/>
    <x v="7"/>
    <x v="26"/>
    <s v="2021"/>
    <x v="0"/>
    <n v="102"/>
    <x v="0"/>
    <x v="0"/>
    <x v="0"/>
    <x v="0"/>
  </r>
  <r>
    <n v="2078"/>
    <x v="9"/>
    <n v="548"/>
    <s v="Holden"/>
    <x v="0"/>
    <x v="42"/>
    <x v="566"/>
    <x v="3"/>
    <x v="120"/>
    <s v="2021"/>
    <x v="1"/>
    <n v="101"/>
    <x v="7"/>
    <x v="0"/>
    <x v="7"/>
    <x v="7"/>
  </r>
  <r>
    <n v="2079"/>
    <x v="9"/>
    <n v="610"/>
    <s v="Subaru"/>
    <x v="0"/>
    <x v="5"/>
    <x v="445"/>
    <x v="0"/>
    <x v="179"/>
    <s v="2021"/>
    <x v="0"/>
    <n v="101"/>
    <x v="7"/>
    <x v="0"/>
    <x v="7"/>
    <x v="7"/>
  </r>
  <r>
    <n v="2080"/>
    <x v="7"/>
    <n v="619"/>
    <s v="Toyota"/>
    <x v="0"/>
    <x v="9"/>
    <x v="716"/>
    <x v="13"/>
    <x v="54"/>
    <s v="2022"/>
    <x v="6"/>
    <n v="102"/>
    <x v="0"/>
    <x v="0"/>
    <x v="0"/>
    <x v="0"/>
  </r>
  <r>
    <n v="2081"/>
    <x v="14"/>
    <n v="540"/>
    <s v="Ford"/>
    <x v="0"/>
    <x v="2"/>
    <x v="406"/>
    <x v="1"/>
    <x v="36"/>
    <s v="2021"/>
    <x v="1"/>
    <n v="104"/>
    <x v="8"/>
    <x v="0"/>
    <x v="8"/>
    <x v="8"/>
  </r>
  <r>
    <n v="2082"/>
    <x v="7"/>
    <n v="550"/>
    <s v="Honda"/>
    <x v="0"/>
    <x v="9"/>
    <x v="428"/>
    <x v="0"/>
    <x v="78"/>
    <s v="2022"/>
    <x v="5"/>
    <n v="102"/>
    <x v="0"/>
    <x v="0"/>
    <x v="0"/>
    <x v="0"/>
  </r>
  <r>
    <n v="2083"/>
    <x v="9"/>
    <n v="576"/>
    <s v="Mazda"/>
    <x v="0"/>
    <x v="3"/>
    <x v="768"/>
    <x v="0"/>
    <x v="82"/>
    <s v="2022"/>
    <x v="3"/>
    <n v="114"/>
    <x v="3"/>
    <x v="0"/>
    <x v="3"/>
    <x v="3"/>
  </r>
  <r>
    <n v="2084"/>
    <x v="8"/>
    <n v="610"/>
    <s v="Subaru"/>
    <x v="0"/>
    <x v="9"/>
    <x v="445"/>
    <x v="3"/>
    <x v="152"/>
    <s v="2021"/>
    <x v="0"/>
    <n v="102"/>
    <x v="0"/>
    <x v="0"/>
    <x v="0"/>
    <x v="0"/>
  </r>
  <r>
    <n v="2085"/>
    <x v="8"/>
    <n v="540"/>
    <s v="Ford"/>
    <x v="0"/>
    <x v="42"/>
    <x v="423"/>
    <x v="0"/>
    <x v="33"/>
    <s v="2022"/>
    <x v="2"/>
    <n v="105"/>
    <x v="1"/>
    <x v="0"/>
    <x v="1"/>
    <x v="1"/>
  </r>
  <r>
    <n v="2086"/>
    <x v="9"/>
    <n v="550"/>
    <s v="Honda"/>
    <x v="0"/>
    <x v="16"/>
    <x v="425"/>
    <x v="0"/>
    <x v="48"/>
    <s v="2022"/>
    <x v="2"/>
    <n v="108"/>
    <x v="6"/>
    <x v="0"/>
    <x v="6"/>
    <x v="6"/>
  </r>
  <r>
    <n v="2087"/>
    <x v="14"/>
    <n v="580"/>
    <s v="Mitsubishi"/>
    <x v="0"/>
    <x v="32"/>
    <x v="769"/>
    <x v="3"/>
    <x v="61"/>
    <s v="2022"/>
    <x v="5"/>
    <n v="101"/>
    <x v="7"/>
    <x v="0"/>
    <x v="7"/>
    <x v="7"/>
  </r>
  <r>
    <n v="2088"/>
    <x v="8"/>
    <n v="548"/>
    <s v="Holden"/>
    <x v="0"/>
    <x v="42"/>
    <x v="566"/>
    <x v="2"/>
    <x v="56"/>
    <s v="2022"/>
    <x v="3"/>
    <n v="105"/>
    <x v="1"/>
    <x v="0"/>
    <x v="1"/>
    <x v="1"/>
  </r>
  <r>
    <n v="2089"/>
    <x v="9"/>
    <n v="576"/>
    <s v="Mazda"/>
    <x v="0"/>
    <x v="13"/>
    <x v="674"/>
    <x v="7"/>
    <x v="144"/>
    <s v="2021"/>
    <x v="4"/>
    <n v="102"/>
    <x v="0"/>
    <x v="0"/>
    <x v="0"/>
    <x v="0"/>
  </r>
  <r>
    <n v="2090"/>
    <x v="9"/>
    <n v="576"/>
    <s v="Mazda"/>
    <x v="0"/>
    <x v="12"/>
    <x v="545"/>
    <x v="0"/>
    <x v="78"/>
    <s v="2022"/>
    <x v="5"/>
    <n v="102"/>
    <x v="0"/>
    <x v="0"/>
    <x v="0"/>
    <x v="0"/>
  </r>
  <r>
    <n v="2091"/>
    <x v="14"/>
    <n v="548"/>
    <s v="Holden"/>
    <x v="0"/>
    <x v="42"/>
    <x v="770"/>
    <x v="4"/>
    <x v="105"/>
    <s v="2021"/>
    <x v="4"/>
    <n v="108"/>
    <x v="6"/>
    <x v="0"/>
    <x v="6"/>
    <x v="6"/>
  </r>
  <r>
    <n v="2092"/>
    <x v="9"/>
    <n v="610"/>
    <s v="Subaru"/>
    <x v="0"/>
    <x v="8"/>
    <x v="445"/>
    <x v="2"/>
    <x v="144"/>
    <s v="2021"/>
    <x v="4"/>
    <n v="111"/>
    <x v="10"/>
    <x v="0"/>
    <x v="10"/>
    <x v="10"/>
  </r>
  <r>
    <n v="2093"/>
    <x v="9"/>
    <n v="619"/>
    <s v="Toyota"/>
    <x v="0"/>
    <x v="9"/>
    <x v="771"/>
    <x v="0"/>
    <x v="131"/>
    <s v="2022"/>
    <x v="5"/>
    <n v="102"/>
    <x v="0"/>
    <x v="0"/>
    <x v="0"/>
    <x v="0"/>
  </r>
  <r>
    <n v="2094"/>
    <x v="9"/>
    <n v="576"/>
    <s v="Mazda"/>
    <x v="0"/>
    <x v="8"/>
    <x v="751"/>
    <x v="1"/>
    <x v="122"/>
    <s v="2022"/>
    <x v="5"/>
    <n v="102"/>
    <x v="0"/>
    <x v="0"/>
    <x v="0"/>
    <x v="0"/>
  </r>
  <r>
    <n v="2095"/>
    <x v="12"/>
    <n v="550"/>
    <s v="Honda"/>
    <x v="0"/>
    <x v="2"/>
    <x v="425"/>
    <x v="4"/>
    <x v="122"/>
    <s v="2022"/>
    <x v="5"/>
    <n v="102"/>
    <x v="0"/>
    <x v="0"/>
    <x v="0"/>
    <x v="0"/>
  </r>
  <r>
    <n v="2096"/>
    <x v="9"/>
    <n v="611"/>
    <s v="Suzuki"/>
    <x v="0"/>
    <x v="3"/>
    <x v="772"/>
    <x v="2"/>
    <x v="146"/>
    <s v="2021"/>
    <x v="0"/>
    <n v="109"/>
    <x v="4"/>
    <x v="0"/>
    <x v="4"/>
    <x v="4"/>
  </r>
  <r>
    <n v="2097"/>
    <x v="8"/>
    <n v="548"/>
    <s v="Holden"/>
    <x v="0"/>
    <x v="12"/>
    <x v="723"/>
    <x v="2"/>
    <x v="83"/>
    <s v="2022"/>
    <x v="5"/>
    <n v="116"/>
    <x v="12"/>
    <x v="0"/>
    <x v="12"/>
    <x v="12"/>
  </r>
  <r>
    <n v="2098"/>
    <x v="8"/>
    <n v="619"/>
    <s v="Toyota"/>
    <x v="0"/>
    <x v="3"/>
    <x v="670"/>
    <x v="0"/>
    <x v="43"/>
    <s v="2021"/>
    <x v="1"/>
    <n v="109"/>
    <x v="4"/>
    <x v="0"/>
    <x v="4"/>
    <x v="4"/>
  </r>
  <r>
    <n v="2099"/>
    <x v="9"/>
    <n v="610"/>
    <s v="Subaru"/>
    <x v="0"/>
    <x v="9"/>
    <x v="414"/>
    <x v="3"/>
    <x v="87"/>
    <s v="2022"/>
    <x v="3"/>
    <n v="109"/>
    <x v="4"/>
    <x v="0"/>
    <x v="4"/>
    <x v="4"/>
  </r>
  <r>
    <n v="2100"/>
    <x v="7"/>
    <n v="580"/>
    <s v="Mitsubishi"/>
    <x v="0"/>
    <x v="5"/>
    <x v="581"/>
    <x v="3"/>
    <x v="33"/>
    <s v="2022"/>
    <x v="2"/>
    <n v="105"/>
    <x v="1"/>
    <x v="0"/>
    <x v="1"/>
    <x v="1"/>
  </r>
  <r>
    <n v="2101"/>
    <x v="9"/>
    <n v="619"/>
    <s v="Toyota"/>
    <x v="0"/>
    <x v="42"/>
    <x v="773"/>
    <x v="4"/>
    <x v="106"/>
    <s v="2022"/>
    <x v="2"/>
    <n v="114"/>
    <x v="3"/>
    <x v="0"/>
    <x v="3"/>
    <x v="3"/>
  </r>
  <r>
    <n v="2102"/>
    <x v="14"/>
    <n v="619"/>
    <s v="Toyota"/>
    <x v="0"/>
    <x v="6"/>
    <x v="418"/>
    <x v="0"/>
    <x v="48"/>
    <s v="2022"/>
    <x v="2"/>
    <n v="104"/>
    <x v="8"/>
    <x v="0"/>
    <x v="8"/>
    <x v="8"/>
  </r>
  <r>
    <n v="2103"/>
    <x v="7"/>
    <n v="540"/>
    <s v="Ford"/>
    <x v="0"/>
    <x v="42"/>
    <x v="774"/>
    <x v="2"/>
    <x v="117"/>
    <s v="2021"/>
    <x v="4"/>
    <n v="114"/>
    <x v="3"/>
    <x v="0"/>
    <x v="3"/>
    <x v="3"/>
  </r>
  <r>
    <n v="2104"/>
    <x v="7"/>
    <n v="633"/>
    <s v="Volkswagen"/>
    <x v="0"/>
    <x v="42"/>
    <x v="553"/>
    <x v="1"/>
    <x v="136"/>
    <s v="2021"/>
    <x v="4"/>
    <n v="102"/>
    <x v="0"/>
    <x v="0"/>
    <x v="0"/>
    <x v="0"/>
  </r>
  <r>
    <n v="2105"/>
    <x v="9"/>
    <n v="580"/>
    <s v="Mitsubishi"/>
    <x v="0"/>
    <x v="57"/>
    <x v="412"/>
    <x v="5"/>
    <x v="139"/>
    <s v="2022"/>
    <x v="5"/>
    <n v="106"/>
    <x v="2"/>
    <x v="0"/>
    <x v="2"/>
    <x v="2"/>
  </r>
  <r>
    <n v="2106"/>
    <x v="14"/>
    <n v="540"/>
    <s v="Ford"/>
    <x v="0"/>
    <x v="42"/>
    <x v="736"/>
    <x v="3"/>
    <x v="179"/>
    <s v="2021"/>
    <x v="0"/>
    <n v="109"/>
    <x v="4"/>
    <x v="0"/>
    <x v="4"/>
    <x v="4"/>
  </r>
  <r>
    <n v="2107"/>
    <x v="9"/>
    <n v="610"/>
    <s v="Subaru"/>
    <x v="0"/>
    <x v="8"/>
    <x v="445"/>
    <x v="0"/>
    <x v="29"/>
    <s v="2022"/>
    <x v="2"/>
    <n v="109"/>
    <x v="4"/>
    <x v="0"/>
    <x v="4"/>
    <x v="4"/>
  </r>
  <r>
    <n v="2108"/>
    <x v="9"/>
    <n v="619"/>
    <s v="Toyota"/>
    <x v="0"/>
    <x v="3"/>
    <x v="741"/>
    <x v="11"/>
    <x v="39"/>
    <s v="2021"/>
    <x v="4"/>
    <n v="102"/>
    <x v="0"/>
    <x v="0"/>
    <x v="0"/>
    <x v="0"/>
  </r>
  <r>
    <n v="2109"/>
    <x v="7"/>
    <n v="550"/>
    <s v="Honda"/>
    <x v="0"/>
    <x v="13"/>
    <x v="428"/>
    <x v="0"/>
    <x v="78"/>
    <s v="2022"/>
    <x v="5"/>
    <n v="103"/>
    <x v="9"/>
    <x v="0"/>
    <x v="9"/>
    <x v="9"/>
  </r>
  <r>
    <n v="2110"/>
    <x v="8"/>
    <n v="587"/>
    <s v="Nissan"/>
    <x v="0"/>
    <x v="8"/>
    <x v="562"/>
    <x v="7"/>
    <x v="58"/>
    <s v="2022"/>
    <x v="5"/>
    <n v="102"/>
    <x v="0"/>
    <x v="0"/>
    <x v="0"/>
    <x v="0"/>
  </r>
  <r>
    <n v="2111"/>
    <x v="8"/>
    <n v="548"/>
    <s v="Holden"/>
    <x v="0"/>
    <x v="42"/>
    <x v="766"/>
    <x v="2"/>
    <x v="89"/>
    <s v="2022"/>
    <x v="6"/>
    <n v="101"/>
    <x v="7"/>
    <x v="0"/>
    <x v="7"/>
    <x v="7"/>
  </r>
  <r>
    <n v="2112"/>
    <x v="9"/>
    <n v="576"/>
    <s v="Mazda"/>
    <x v="0"/>
    <x v="8"/>
    <x v="674"/>
    <x v="2"/>
    <x v="63"/>
    <s v="2022"/>
    <x v="6"/>
    <n v="109"/>
    <x v="4"/>
    <x v="0"/>
    <x v="4"/>
    <x v="4"/>
  </r>
  <r>
    <n v="2113"/>
    <x v="12"/>
    <n v="587"/>
    <s v="Nissan"/>
    <x v="0"/>
    <x v="5"/>
    <x v="775"/>
    <x v="3"/>
    <x v="92"/>
    <s v="2022"/>
    <x v="2"/>
    <n v="102"/>
    <x v="0"/>
    <x v="0"/>
    <x v="0"/>
    <x v="0"/>
  </r>
  <r>
    <n v="2114"/>
    <x v="9"/>
    <n v="610"/>
    <s v="Subaru"/>
    <x v="0"/>
    <x v="3"/>
    <x v="414"/>
    <x v="2"/>
    <x v="158"/>
    <s v="2021"/>
    <x v="1"/>
    <n v="109"/>
    <x v="4"/>
    <x v="0"/>
    <x v="4"/>
    <x v="4"/>
  </r>
  <r>
    <n v="2115"/>
    <x v="9"/>
    <n v="550"/>
    <s v="Honda"/>
    <x v="0"/>
    <x v="9"/>
    <x v="556"/>
    <x v="3"/>
    <x v="165"/>
    <s v="2021"/>
    <x v="0"/>
    <n v="104"/>
    <x v="8"/>
    <x v="0"/>
    <x v="8"/>
    <x v="8"/>
  </r>
  <r>
    <n v="2116"/>
    <x v="9"/>
    <n v="576"/>
    <s v="Mazda"/>
    <x v="0"/>
    <x v="42"/>
    <x v="776"/>
    <x v="2"/>
    <x v="32"/>
    <s v="2022"/>
    <x v="2"/>
    <n v="104"/>
    <x v="8"/>
    <x v="0"/>
    <x v="8"/>
    <x v="8"/>
  </r>
  <r>
    <n v="2117"/>
    <x v="8"/>
    <n v="580"/>
    <s v="Mitsubishi"/>
    <x v="0"/>
    <x v="5"/>
    <x v="411"/>
    <x v="2"/>
    <x v="145"/>
    <s v="2022"/>
    <x v="2"/>
    <n v="102"/>
    <x v="0"/>
    <x v="0"/>
    <x v="0"/>
    <x v="0"/>
  </r>
  <r>
    <n v="2118"/>
    <x v="7"/>
    <n v="619"/>
    <s v="Toyota"/>
    <x v="0"/>
    <x v="8"/>
    <x v="777"/>
    <x v="0"/>
    <x v="115"/>
    <s v="2021"/>
    <x v="4"/>
    <n v="114"/>
    <x v="3"/>
    <x v="0"/>
    <x v="3"/>
    <x v="3"/>
  </r>
  <r>
    <n v="2119"/>
    <x v="9"/>
    <n v="576"/>
    <s v="Mazda"/>
    <x v="0"/>
    <x v="13"/>
    <x v="545"/>
    <x v="0"/>
    <x v="18"/>
    <s v="2021"/>
    <x v="0"/>
    <n v="114"/>
    <x v="3"/>
    <x v="0"/>
    <x v="3"/>
    <x v="3"/>
  </r>
  <r>
    <n v="2120"/>
    <x v="7"/>
    <n v="619"/>
    <s v="Toyota"/>
    <x v="0"/>
    <x v="42"/>
    <x v="430"/>
    <x v="2"/>
    <x v="13"/>
    <s v="2022"/>
    <x v="3"/>
    <n v="102"/>
    <x v="0"/>
    <x v="0"/>
    <x v="0"/>
    <x v="0"/>
  </r>
  <r>
    <n v="2121"/>
    <x v="8"/>
    <n v="619"/>
    <s v="Toyota"/>
    <x v="0"/>
    <x v="9"/>
    <x v="778"/>
    <x v="11"/>
    <x v="1"/>
    <s v="2021"/>
    <x v="1"/>
    <n v="102"/>
    <x v="0"/>
    <x v="0"/>
    <x v="0"/>
    <x v="0"/>
  </r>
  <r>
    <n v="2122"/>
    <x v="9"/>
    <n v="576"/>
    <s v="Mazda"/>
    <x v="0"/>
    <x v="8"/>
    <x v="751"/>
    <x v="0"/>
    <x v="63"/>
    <s v="2022"/>
    <x v="6"/>
    <n v="102"/>
    <x v="0"/>
    <x v="0"/>
    <x v="0"/>
    <x v="0"/>
  </r>
  <r>
    <n v="2123"/>
    <x v="9"/>
    <n v="540"/>
    <s v="Ford"/>
    <x v="0"/>
    <x v="2"/>
    <x v="774"/>
    <x v="0"/>
    <x v="42"/>
    <s v="2022"/>
    <x v="3"/>
    <n v="102"/>
    <x v="0"/>
    <x v="0"/>
    <x v="0"/>
    <x v="0"/>
  </r>
  <r>
    <n v="2124"/>
    <x v="14"/>
    <n v="548"/>
    <s v="Holden"/>
    <x v="0"/>
    <x v="32"/>
    <x v="779"/>
    <x v="4"/>
    <x v="22"/>
    <s v="2021"/>
    <x v="4"/>
    <n v="104"/>
    <x v="8"/>
    <x v="0"/>
    <x v="8"/>
    <x v="8"/>
  </r>
  <r>
    <n v="2125"/>
    <x v="8"/>
    <n v="587"/>
    <s v="Nissan"/>
    <x v="0"/>
    <x v="8"/>
    <x v="415"/>
    <x v="2"/>
    <x v="136"/>
    <s v="2021"/>
    <x v="4"/>
    <n v="114"/>
    <x v="3"/>
    <x v="0"/>
    <x v="3"/>
    <x v="3"/>
  </r>
  <r>
    <n v="2126"/>
    <x v="8"/>
    <n v="512"/>
    <s v="BMW"/>
    <x v="1"/>
    <x v="8"/>
    <x v="780"/>
    <x v="1"/>
    <x v="37"/>
    <s v="2022"/>
    <x v="5"/>
    <n v="114"/>
    <x v="3"/>
    <x v="0"/>
    <x v="3"/>
    <x v="3"/>
  </r>
  <r>
    <n v="2127"/>
    <x v="19"/>
    <n v="540"/>
    <s v="Ford"/>
    <x v="0"/>
    <x v="24"/>
    <x v="676"/>
    <x v="3"/>
    <x v="107"/>
    <s v="2021"/>
    <x v="0"/>
    <n v="107"/>
    <x v="11"/>
    <x v="0"/>
    <x v="11"/>
    <x v="11"/>
  </r>
  <r>
    <n v="2128"/>
    <x v="20"/>
    <n v="512"/>
    <s v="BMW"/>
    <x v="1"/>
    <x v="5"/>
    <x v="781"/>
    <x v="1"/>
    <x v="139"/>
    <s v="2022"/>
    <x v="5"/>
    <n v="102"/>
    <x v="0"/>
    <x v="0"/>
    <x v="0"/>
    <x v="0"/>
  </r>
  <r>
    <n v="2129"/>
    <x v="9"/>
    <n v="556"/>
    <s v="Isuzu"/>
    <x v="0"/>
    <x v="9"/>
    <x v="593"/>
    <x v="11"/>
    <x v="112"/>
    <s v="2021"/>
    <x v="4"/>
    <n v="114"/>
    <x v="3"/>
    <x v="0"/>
    <x v="3"/>
    <x v="3"/>
  </r>
  <r>
    <n v="2130"/>
    <x v="8"/>
    <n v="550"/>
    <s v="Honda"/>
    <x v="0"/>
    <x v="13"/>
    <x v="544"/>
    <x v="0"/>
    <x v="84"/>
    <s v="2021"/>
    <x v="4"/>
    <n v="102"/>
    <x v="0"/>
    <x v="0"/>
    <x v="0"/>
    <x v="0"/>
  </r>
  <r>
    <n v="2131"/>
    <x v="9"/>
    <n v="610"/>
    <s v="Subaru"/>
    <x v="0"/>
    <x v="9"/>
    <x v="445"/>
    <x v="3"/>
    <x v="172"/>
    <s v="2021"/>
    <x v="1"/>
    <n v="109"/>
    <x v="4"/>
    <x v="0"/>
    <x v="4"/>
    <x v="4"/>
  </r>
  <r>
    <n v="2132"/>
    <x v="14"/>
    <n v="548"/>
    <s v="Holden"/>
    <x v="0"/>
    <x v="47"/>
    <x v="770"/>
    <x v="7"/>
    <x v="72"/>
    <s v="2022"/>
    <x v="5"/>
    <n v="105"/>
    <x v="1"/>
    <x v="0"/>
    <x v="1"/>
    <x v="1"/>
  </r>
  <r>
    <n v="2133"/>
    <x v="8"/>
    <n v="570"/>
    <s v="Lexus"/>
    <x v="1"/>
    <x v="6"/>
    <x v="782"/>
    <x v="3"/>
    <x v="58"/>
    <s v="2022"/>
    <x v="5"/>
    <n v="102"/>
    <x v="0"/>
    <x v="0"/>
    <x v="0"/>
    <x v="0"/>
  </r>
  <r>
    <n v="2134"/>
    <x v="8"/>
    <n v="587"/>
    <s v="Nissan"/>
    <x v="0"/>
    <x v="8"/>
    <x v="415"/>
    <x v="0"/>
    <x v="54"/>
    <s v="2022"/>
    <x v="6"/>
    <n v="102"/>
    <x v="0"/>
    <x v="0"/>
    <x v="0"/>
    <x v="0"/>
  </r>
  <r>
    <n v="2135"/>
    <x v="9"/>
    <n v="619"/>
    <s v="Toyota"/>
    <x v="0"/>
    <x v="3"/>
    <x v="670"/>
    <x v="0"/>
    <x v="33"/>
    <s v="2022"/>
    <x v="2"/>
    <n v="109"/>
    <x v="4"/>
    <x v="0"/>
    <x v="4"/>
    <x v="4"/>
  </r>
  <r>
    <n v="2136"/>
    <x v="9"/>
    <n v="550"/>
    <s v="Honda"/>
    <x v="0"/>
    <x v="8"/>
    <x v="556"/>
    <x v="3"/>
    <x v="90"/>
    <s v="2021"/>
    <x v="1"/>
    <n v="103"/>
    <x v="9"/>
    <x v="0"/>
    <x v="9"/>
    <x v="9"/>
  </r>
  <r>
    <n v="2137"/>
    <x v="8"/>
    <n v="512"/>
    <s v="BMW"/>
    <x v="1"/>
    <x v="8"/>
    <x v="449"/>
    <x v="5"/>
    <x v="18"/>
    <s v="2021"/>
    <x v="0"/>
    <n v="104"/>
    <x v="8"/>
    <x v="0"/>
    <x v="8"/>
    <x v="8"/>
  </r>
  <r>
    <n v="2138"/>
    <x v="14"/>
    <n v="540"/>
    <s v="Ford"/>
    <x v="0"/>
    <x v="3"/>
    <x v="406"/>
    <x v="3"/>
    <x v="50"/>
    <s v="2022"/>
    <x v="5"/>
    <n v="104"/>
    <x v="8"/>
    <x v="0"/>
    <x v="8"/>
    <x v="8"/>
  </r>
  <r>
    <n v="2139"/>
    <x v="9"/>
    <n v="619"/>
    <s v="Toyota"/>
    <x v="0"/>
    <x v="9"/>
    <x v="572"/>
    <x v="0"/>
    <x v="174"/>
    <s v="2021"/>
    <x v="4"/>
    <n v="115"/>
    <x v="5"/>
    <x v="0"/>
    <x v="5"/>
    <x v="5"/>
  </r>
  <r>
    <n v="2140"/>
    <x v="7"/>
    <n v="619"/>
    <s v="Toyota"/>
    <x v="0"/>
    <x v="9"/>
    <x v="771"/>
    <x v="7"/>
    <x v="31"/>
    <s v="2022"/>
    <x v="6"/>
    <n v="103"/>
    <x v="9"/>
    <x v="0"/>
    <x v="9"/>
    <x v="9"/>
  </r>
  <r>
    <n v="2141"/>
    <x v="14"/>
    <n v="544"/>
    <s v="Great Wall"/>
    <x v="0"/>
    <x v="47"/>
    <x v="783"/>
    <x v="1"/>
    <x v="107"/>
    <s v="2021"/>
    <x v="0"/>
    <n v="106"/>
    <x v="2"/>
    <x v="0"/>
    <x v="2"/>
    <x v="2"/>
  </r>
  <r>
    <n v="2142"/>
    <x v="7"/>
    <n v="507"/>
    <s v="Audi"/>
    <x v="0"/>
    <x v="47"/>
    <x v="309"/>
    <x v="2"/>
    <x v="149"/>
    <s v="2021"/>
    <x v="1"/>
    <n v="109"/>
    <x v="4"/>
    <x v="0"/>
    <x v="4"/>
    <x v="4"/>
  </r>
  <r>
    <n v="2143"/>
    <x v="8"/>
    <n v="548"/>
    <s v="Holden"/>
    <x v="0"/>
    <x v="12"/>
    <x v="723"/>
    <x v="0"/>
    <x v="130"/>
    <s v="2021"/>
    <x v="0"/>
    <n v="102"/>
    <x v="0"/>
    <x v="0"/>
    <x v="0"/>
    <x v="0"/>
  </r>
  <r>
    <n v="2144"/>
    <x v="7"/>
    <n v="619"/>
    <s v="Toyota"/>
    <x v="0"/>
    <x v="5"/>
    <x v="716"/>
    <x v="3"/>
    <x v="66"/>
    <s v="2022"/>
    <x v="3"/>
    <n v="102"/>
    <x v="0"/>
    <x v="0"/>
    <x v="0"/>
    <x v="0"/>
  </r>
  <r>
    <n v="2145"/>
    <x v="9"/>
    <n v="610"/>
    <s v="Subaru"/>
    <x v="0"/>
    <x v="8"/>
    <x v="445"/>
    <x v="2"/>
    <x v="65"/>
    <s v="2021"/>
    <x v="1"/>
    <n v="103"/>
    <x v="9"/>
    <x v="0"/>
    <x v="9"/>
    <x v="9"/>
  </r>
  <r>
    <n v="2146"/>
    <x v="7"/>
    <n v="550"/>
    <s v="Honda"/>
    <x v="0"/>
    <x v="8"/>
    <x v="784"/>
    <x v="3"/>
    <x v="138"/>
    <s v="2022"/>
    <x v="5"/>
    <n v="105"/>
    <x v="1"/>
    <x v="0"/>
    <x v="1"/>
    <x v="1"/>
  </r>
  <r>
    <n v="2147"/>
    <x v="9"/>
    <n v="610"/>
    <s v="Subaru"/>
    <x v="0"/>
    <x v="18"/>
    <x v="650"/>
    <x v="3"/>
    <x v="36"/>
    <s v="2021"/>
    <x v="1"/>
    <n v="109"/>
    <x v="4"/>
    <x v="0"/>
    <x v="4"/>
    <x v="4"/>
  </r>
  <r>
    <n v="2148"/>
    <x v="14"/>
    <n v="540"/>
    <s v="Ford"/>
    <x v="0"/>
    <x v="13"/>
    <x v="406"/>
    <x v="7"/>
    <x v="55"/>
    <s v="2022"/>
    <x v="2"/>
    <n v="102"/>
    <x v="0"/>
    <x v="0"/>
    <x v="0"/>
    <x v="0"/>
  </r>
  <r>
    <n v="2149"/>
    <x v="7"/>
    <n v="576"/>
    <s v="Mazda"/>
    <x v="0"/>
    <x v="8"/>
    <x v="550"/>
    <x v="7"/>
    <x v="94"/>
    <s v="2022"/>
    <x v="5"/>
    <n v="107"/>
    <x v="11"/>
    <x v="0"/>
    <x v="11"/>
    <x v="11"/>
  </r>
  <r>
    <n v="2150"/>
    <x v="14"/>
    <n v="576"/>
    <s v="Mazda"/>
    <x v="0"/>
    <x v="19"/>
    <x v="420"/>
    <x v="3"/>
    <x v="71"/>
    <s v="2022"/>
    <x v="3"/>
    <n v="103"/>
    <x v="9"/>
    <x v="0"/>
    <x v="9"/>
    <x v="9"/>
  </r>
  <r>
    <n v="2151"/>
    <x v="8"/>
    <n v="540"/>
    <s v="Ford"/>
    <x v="0"/>
    <x v="13"/>
    <x v="423"/>
    <x v="6"/>
    <x v="167"/>
    <s v="2021"/>
    <x v="1"/>
    <n v="114"/>
    <x v="3"/>
    <x v="0"/>
    <x v="3"/>
    <x v="3"/>
  </r>
  <r>
    <n v="2152"/>
    <x v="9"/>
    <n v="540"/>
    <s v="Ford"/>
    <x v="0"/>
    <x v="47"/>
    <x v="655"/>
    <x v="4"/>
    <x v="144"/>
    <s v="2021"/>
    <x v="4"/>
    <n v="104"/>
    <x v="8"/>
    <x v="0"/>
    <x v="8"/>
    <x v="8"/>
  </r>
  <r>
    <n v="2153"/>
    <x v="7"/>
    <n v="576"/>
    <s v="Mazda"/>
    <x v="0"/>
    <x v="47"/>
    <x v="573"/>
    <x v="1"/>
    <x v="140"/>
    <s v="2021"/>
    <x v="1"/>
    <n v="104"/>
    <x v="8"/>
    <x v="0"/>
    <x v="8"/>
    <x v="8"/>
  </r>
  <r>
    <n v="2154"/>
    <x v="8"/>
    <n v="576"/>
    <s v="Mazda"/>
    <x v="0"/>
    <x v="2"/>
    <x v="674"/>
    <x v="1"/>
    <x v="19"/>
    <s v="2022"/>
    <x v="2"/>
    <n v="109"/>
    <x v="4"/>
    <x v="0"/>
    <x v="4"/>
    <x v="4"/>
  </r>
  <r>
    <n v="2155"/>
    <x v="9"/>
    <n v="610"/>
    <s v="Subaru"/>
    <x v="0"/>
    <x v="8"/>
    <x v="414"/>
    <x v="3"/>
    <x v="149"/>
    <s v="2021"/>
    <x v="1"/>
    <n v="114"/>
    <x v="3"/>
    <x v="0"/>
    <x v="3"/>
    <x v="3"/>
  </r>
  <r>
    <n v="2156"/>
    <x v="8"/>
    <n v="540"/>
    <s v="Ford"/>
    <x v="0"/>
    <x v="47"/>
    <x v="423"/>
    <x v="0"/>
    <x v="1"/>
    <s v="2021"/>
    <x v="1"/>
    <n v="114"/>
    <x v="3"/>
    <x v="0"/>
    <x v="3"/>
    <x v="3"/>
  </r>
  <r>
    <n v="2157"/>
    <x v="24"/>
    <n v="587"/>
    <s v="Nissan"/>
    <x v="0"/>
    <x v="47"/>
    <x v="407"/>
    <x v="0"/>
    <x v="154"/>
    <s v="2022"/>
    <x v="3"/>
    <n v="102"/>
    <x v="0"/>
    <x v="0"/>
    <x v="0"/>
    <x v="0"/>
  </r>
  <r>
    <n v="2158"/>
    <x v="7"/>
    <n v="619"/>
    <s v="Toyota"/>
    <x v="0"/>
    <x v="5"/>
    <x v="430"/>
    <x v="0"/>
    <x v="141"/>
    <s v="2022"/>
    <x v="3"/>
    <n v="102"/>
    <x v="0"/>
    <x v="0"/>
    <x v="0"/>
    <x v="0"/>
  </r>
  <r>
    <n v="2159"/>
    <x v="7"/>
    <n v="611"/>
    <s v="Suzuki"/>
    <x v="0"/>
    <x v="47"/>
    <x v="660"/>
    <x v="1"/>
    <x v="76"/>
    <s v="2022"/>
    <x v="3"/>
    <n v="104"/>
    <x v="8"/>
    <x v="0"/>
    <x v="8"/>
    <x v="8"/>
  </r>
  <r>
    <n v="2160"/>
    <x v="8"/>
    <n v="548"/>
    <s v="Holden"/>
    <x v="0"/>
    <x v="47"/>
    <x v="566"/>
    <x v="1"/>
    <x v="85"/>
    <s v="2022"/>
    <x v="5"/>
    <n v="101"/>
    <x v="7"/>
    <x v="0"/>
    <x v="7"/>
    <x v="7"/>
  </r>
  <r>
    <n v="2161"/>
    <x v="9"/>
    <n v="619"/>
    <s v="Toyota"/>
    <x v="0"/>
    <x v="24"/>
    <x v="567"/>
    <x v="1"/>
    <x v="115"/>
    <s v="2021"/>
    <x v="4"/>
    <n v="105"/>
    <x v="1"/>
    <x v="0"/>
    <x v="1"/>
    <x v="1"/>
  </r>
  <r>
    <n v="2162"/>
    <x v="9"/>
    <n v="610"/>
    <s v="Subaru"/>
    <x v="0"/>
    <x v="3"/>
    <x v="445"/>
    <x v="0"/>
    <x v="89"/>
    <s v="2022"/>
    <x v="6"/>
    <n v="114"/>
    <x v="3"/>
    <x v="0"/>
    <x v="3"/>
    <x v="3"/>
  </r>
  <r>
    <n v="2163"/>
    <x v="9"/>
    <n v="580"/>
    <s v="Mitsubishi"/>
    <x v="0"/>
    <x v="9"/>
    <x v="411"/>
    <x v="0"/>
    <x v="111"/>
    <s v="2022"/>
    <x v="5"/>
    <n v="102"/>
    <x v="0"/>
    <x v="0"/>
    <x v="0"/>
    <x v="0"/>
  </r>
  <r>
    <n v="2164"/>
    <x v="9"/>
    <n v="619"/>
    <s v="Toyota"/>
    <x v="0"/>
    <x v="57"/>
    <x v="418"/>
    <x v="4"/>
    <x v="0"/>
    <s v="2021"/>
    <x v="0"/>
    <n v="114"/>
    <x v="3"/>
    <x v="0"/>
    <x v="3"/>
    <x v="3"/>
  </r>
  <r>
    <n v="2165"/>
    <x v="8"/>
    <n v="548"/>
    <s v="Holden"/>
    <x v="0"/>
    <x v="47"/>
    <x v="766"/>
    <x v="0"/>
    <x v="68"/>
    <s v="2022"/>
    <x v="5"/>
    <n v="103"/>
    <x v="9"/>
    <x v="0"/>
    <x v="9"/>
    <x v="9"/>
  </r>
  <r>
    <n v="2166"/>
    <x v="7"/>
    <n v="576"/>
    <s v="Mazda"/>
    <x v="0"/>
    <x v="42"/>
    <x v="550"/>
    <x v="1"/>
    <x v="160"/>
    <s v="2022"/>
    <x v="3"/>
    <n v="114"/>
    <x v="3"/>
    <x v="0"/>
    <x v="3"/>
    <x v="3"/>
  </r>
  <r>
    <n v="2167"/>
    <x v="9"/>
    <n v="548"/>
    <s v="Holden"/>
    <x v="0"/>
    <x v="47"/>
    <x v="785"/>
    <x v="1"/>
    <x v="19"/>
    <s v="2022"/>
    <x v="2"/>
    <n v="105"/>
    <x v="1"/>
    <x v="0"/>
    <x v="1"/>
    <x v="1"/>
  </r>
  <r>
    <n v="2168"/>
    <x v="9"/>
    <n v="610"/>
    <s v="Subaru"/>
    <x v="0"/>
    <x v="9"/>
    <x v="445"/>
    <x v="3"/>
    <x v="5"/>
    <s v="2021"/>
    <x v="1"/>
    <n v="103"/>
    <x v="9"/>
    <x v="0"/>
    <x v="9"/>
    <x v="9"/>
  </r>
  <r>
    <n v="2169"/>
    <x v="8"/>
    <n v="619"/>
    <s v="Toyota"/>
    <x v="0"/>
    <x v="8"/>
    <x v="670"/>
    <x v="0"/>
    <x v="32"/>
    <s v="2022"/>
    <x v="2"/>
    <n v="102"/>
    <x v="0"/>
    <x v="0"/>
    <x v="0"/>
    <x v="0"/>
  </r>
  <r>
    <n v="2170"/>
    <x v="14"/>
    <n v="619"/>
    <s v="Toyota"/>
    <x v="0"/>
    <x v="47"/>
    <x v="418"/>
    <x v="0"/>
    <x v="69"/>
    <s v="2022"/>
    <x v="5"/>
    <n v="115"/>
    <x v="5"/>
    <x v="0"/>
    <x v="5"/>
    <x v="5"/>
  </r>
  <r>
    <n v="2171"/>
    <x v="9"/>
    <n v="619"/>
    <s v="Toyota"/>
    <x v="0"/>
    <x v="13"/>
    <x v="572"/>
    <x v="0"/>
    <x v="177"/>
    <s v="2022"/>
    <x v="3"/>
    <n v="103"/>
    <x v="9"/>
    <x v="0"/>
    <x v="9"/>
    <x v="9"/>
  </r>
  <r>
    <n v="2172"/>
    <x v="14"/>
    <n v="540"/>
    <s v="Ford"/>
    <x v="0"/>
    <x v="9"/>
    <x v="406"/>
    <x v="2"/>
    <x v="149"/>
    <s v="2021"/>
    <x v="1"/>
    <n v="104"/>
    <x v="8"/>
    <x v="0"/>
    <x v="8"/>
    <x v="8"/>
  </r>
  <r>
    <n v="2173"/>
    <x v="9"/>
    <n v="512"/>
    <s v="BMW"/>
    <x v="1"/>
    <x v="2"/>
    <x v="786"/>
    <x v="0"/>
    <x v="60"/>
    <s v="2021"/>
    <x v="4"/>
    <n v="101"/>
    <x v="7"/>
    <x v="0"/>
    <x v="7"/>
    <x v="7"/>
  </r>
  <r>
    <n v="2174"/>
    <x v="9"/>
    <n v="580"/>
    <s v="Mitsubishi"/>
    <x v="0"/>
    <x v="6"/>
    <x v="703"/>
    <x v="1"/>
    <x v="72"/>
    <s v="2022"/>
    <x v="5"/>
    <n v="104"/>
    <x v="8"/>
    <x v="0"/>
    <x v="8"/>
    <x v="8"/>
  </r>
  <r>
    <n v="2175"/>
    <x v="8"/>
    <n v="610"/>
    <s v="Subaru"/>
    <x v="0"/>
    <x v="2"/>
    <x v="414"/>
    <x v="3"/>
    <x v="65"/>
    <s v="2021"/>
    <x v="1"/>
    <n v="105"/>
    <x v="1"/>
    <x v="0"/>
    <x v="1"/>
    <x v="1"/>
  </r>
  <r>
    <n v="2176"/>
    <x v="9"/>
    <n v="610"/>
    <s v="Subaru"/>
    <x v="0"/>
    <x v="8"/>
    <x v="445"/>
    <x v="2"/>
    <x v="178"/>
    <s v="2021"/>
    <x v="1"/>
    <n v="114"/>
    <x v="3"/>
    <x v="0"/>
    <x v="3"/>
    <x v="3"/>
  </r>
  <r>
    <n v="2177"/>
    <x v="9"/>
    <n v="619"/>
    <s v="Toyota"/>
    <x v="0"/>
    <x v="15"/>
    <x v="722"/>
    <x v="0"/>
    <x v="76"/>
    <s v="2022"/>
    <x v="3"/>
    <n v="102"/>
    <x v="0"/>
    <x v="0"/>
    <x v="0"/>
    <x v="0"/>
  </r>
  <r>
    <n v="2178"/>
    <x v="14"/>
    <n v="540"/>
    <s v="Ford"/>
    <x v="0"/>
    <x v="5"/>
    <x v="406"/>
    <x v="2"/>
    <x v="138"/>
    <s v="2022"/>
    <x v="5"/>
    <n v="105"/>
    <x v="1"/>
    <x v="0"/>
    <x v="1"/>
    <x v="1"/>
  </r>
  <r>
    <n v="2179"/>
    <x v="9"/>
    <n v="576"/>
    <s v="Mazda"/>
    <x v="0"/>
    <x v="2"/>
    <x v="674"/>
    <x v="4"/>
    <x v="86"/>
    <s v="2022"/>
    <x v="2"/>
    <n v="115"/>
    <x v="5"/>
    <x v="0"/>
    <x v="5"/>
    <x v="5"/>
  </r>
  <r>
    <n v="2180"/>
    <x v="9"/>
    <n v="576"/>
    <s v="Mazda"/>
    <x v="0"/>
    <x v="2"/>
    <x v="674"/>
    <x v="4"/>
    <x v="14"/>
    <s v="2022"/>
    <x v="2"/>
    <n v="116"/>
    <x v="12"/>
    <x v="0"/>
    <x v="12"/>
    <x v="12"/>
  </r>
  <r>
    <n v="2181"/>
    <x v="12"/>
    <n v="619"/>
    <s v="Toyota"/>
    <x v="0"/>
    <x v="18"/>
    <x v="437"/>
    <x v="0"/>
    <x v="0"/>
    <s v="2021"/>
    <x v="0"/>
    <n v="102"/>
    <x v="0"/>
    <x v="0"/>
    <x v="0"/>
    <x v="0"/>
  </r>
  <r>
    <n v="2182"/>
    <x v="14"/>
    <n v="619"/>
    <s v="Toyota"/>
    <x v="0"/>
    <x v="6"/>
    <x v="418"/>
    <x v="1"/>
    <x v="151"/>
    <s v="2022"/>
    <x v="5"/>
    <n v="109"/>
    <x v="4"/>
    <x v="0"/>
    <x v="4"/>
    <x v="4"/>
  </r>
  <r>
    <n v="2183"/>
    <x v="8"/>
    <n v="580"/>
    <s v="Mitsubishi"/>
    <x v="0"/>
    <x v="19"/>
    <x v="411"/>
    <x v="0"/>
    <x v="124"/>
    <s v="2021"/>
    <x v="1"/>
    <n v="103"/>
    <x v="9"/>
    <x v="0"/>
    <x v="9"/>
    <x v="9"/>
  </r>
  <r>
    <n v="2184"/>
    <x v="7"/>
    <n v="550"/>
    <s v="Honda"/>
    <x v="0"/>
    <x v="5"/>
    <x v="784"/>
    <x v="0"/>
    <x v="136"/>
    <s v="2021"/>
    <x v="4"/>
    <n v="114"/>
    <x v="3"/>
    <x v="0"/>
    <x v="3"/>
    <x v="3"/>
  </r>
  <r>
    <n v="2185"/>
    <x v="9"/>
    <n v="580"/>
    <s v="Mitsubishi"/>
    <x v="0"/>
    <x v="47"/>
    <x v="703"/>
    <x v="3"/>
    <x v="106"/>
    <s v="2022"/>
    <x v="2"/>
    <n v="102"/>
    <x v="0"/>
    <x v="0"/>
    <x v="0"/>
    <x v="0"/>
  </r>
  <r>
    <n v="2186"/>
    <x v="9"/>
    <n v="548"/>
    <s v="Holden"/>
    <x v="0"/>
    <x v="47"/>
    <x v="566"/>
    <x v="1"/>
    <x v="2"/>
    <s v="2022"/>
    <x v="2"/>
    <n v="102"/>
    <x v="0"/>
    <x v="0"/>
    <x v="0"/>
    <x v="0"/>
  </r>
  <r>
    <n v="2187"/>
    <x v="8"/>
    <n v="619"/>
    <s v="Toyota"/>
    <x v="0"/>
    <x v="47"/>
    <x v="647"/>
    <x v="5"/>
    <x v="178"/>
    <s v="2021"/>
    <x v="1"/>
    <n v="103"/>
    <x v="9"/>
    <x v="0"/>
    <x v="9"/>
    <x v="9"/>
  </r>
  <r>
    <n v="2188"/>
    <x v="9"/>
    <n v="540"/>
    <s v="Ford"/>
    <x v="0"/>
    <x v="2"/>
    <x v="438"/>
    <x v="7"/>
    <x v="155"/>
    <s v="2021"/>
    <x v="4"/>
    <n v="102"/>
    <x v="0"/>
    <x v="0"/>
    <x v="0"/>
    <x v="0"/>
  </r>
  <r>
    <n v="2189"/>
    <x v="12"/>
    <n v="587"/>
    <s v="Nissan"/>
    <x v="0"/>
    <x v="2"/>
    <x v="787"/>
    <x v="3"/>
    <x v="97"/>
    <s v="2022"/>
    <x v="2"/>
    <n v="103"/>
    <x v="9"/>
    <x v="0"/>
    <x v="9"/>
    <x v="9"/>
  </r>
  <r>
    <n v="2190"/>
    <x v="7"/>
    <n v="577"/>
    <s v="Mercedes-Benz"/>
    <x v="1"/>
    <x v="47"/>
    <x v="788"/>
    <x v="4"/>
    <x v="83"/>
    <s v="2022"/>
    <x v="5"/>
    <n v="102"/>
    <x v="0"/>
    <x v="0"/>
    <x v="0"/>
    <x v="0"/>
  </r>
  <r>
    <n v="2191"/>
    <x v="9"/>
    <n v="610"/>
    <s v="Subaru"/>
    <x v="0"/>
    <x v="3"/>
    <x v="414"/>
    <x v="7"/>
    <x v="84"/>
    <s v="2021"/>
    <x v="4"/>
    <n v="114"/>
    <x v="3"/>
    <x v="0"/>
    <x v="3"/>
    <x v="3"/>
  </r>
  <r>
    <n v="2192"/>
    <x v="7"/>
    <n v="587"/>
    <s v="Nissan"/>
    <x v="0"/>
    <x v="3"/>
    <x v="758"/>
    <x v="0"/>
    <x v="99"/>
    <s v="2021"/>
    <x v="0"/>
    <n v="102"/>
    <x v="0"/>
    <x v="0"/>
    <x v="0"/>
    <x v="0"/>
  </r>
  <r>
    <n v="2193"/>
    <x v="9"/>
    <n v="550"/>
    <s v="Honda"/>
    <x v="0"/>
    <x v="3"/>
    <x v="428"/>
    <x v="0"/>
    <x v="31"/>
    <s v="2022"/>
    <x v="6"/>
    <n v="111"/>
    <x v="10"/>
    <x v="0"/>
    <x v="10"/>
    <x v="10"/>
  </r>
  <r>
    <n v="2194"/>
    <x v="7"/>
    <n v="524"/>
    <s v="Citroen"/>
    <x v="0"/>
    <x v="47"/>
    <x v="789"/>
    <x v="2"/>
    <x v="131"/>
    <s v="2022"/>
    <x v="5"/>
    <n v="109"/>
    <x v="4"/>
    <x v="0"/>
    <x v="4"/>
    <x v="4"/>
  </r>
  <r>
    <n v="2195"/>
    <x v="9"/>
    <n v="540"/>
    <s v="Ford"/>
    <x v="0"/>
    <x v="13"/>
    <x v="438"/>
    <x v="1"/>
    <x v="37"/>
    <s v="2022"/>
    <x v="5"/>
    <n v="101"/>
    <x v="7"/>
    <x v="0"/>
    <x v="7"/>
    <x v="7"/>
  </r>
  <r>
    <n v="2196"/>
    <x v="8"/>
    <n v="540"/>
    <s v="Ford"/>
    <x v="0"/>
    <x v="6"/>
    <x v="790"/>
    <x v="4"/>
    <x v="138"/>
    <s v="2022"/>
    <x v="5"/>
    <n v="104"/>
    <x v="8"/>
    <x v="0"/>
    <x v="8"/>
    <x v="8"/>
  </r>
  <r>
    <n v="2197"/>
    <x v="9"/>
    <n v="576"/>
    <s v="Mazda"/>
    <x v="0"/>
    <x v="13"/>
    <x v="550"/>
    <x v="3"/>
    <x v="139"/>
    <s v="2022"/>
    <x v="5"/>
    <n v="102"/>
    <x v="0"/>
    <x v="0"/>
    <x v="0"/>
    <x v="0"/>
  </r>
  <r>
    <n v="2198"/>
    <x v="8"/>
    <n v="576"/>
    <s v="Mazda"/>
    <x v="0"/>
    <x v="8"/>
    <x v="674"/>
    <x v="0"/>
    <x v="139"/>
    <s v="2022"/>
    <x v="5"/>
    <n v="109"/>
    <x v="4"/>
    <x v="0"/>
    <x v="4"/>
    <x v="4"/>
  </r>
  <r>
    <n v="2199"/>
    <x v="9"/>
    <n v="619"/>
    <s v="Toyota"/>
    <x v="0"/>
    <x v="3"/>
    <x v="741"/>
    <x v="7"/>
    <x v="3"/>
    <s v="2021"/>
    <x v="0"/>
    <n v="115"/>
    <x v="5"/>
    <x v="0"/>
    <x v="5"/>
    <x v="5"/>
  </r>
  <r>
    <n v="2200"/>
    <x v="9"/>
    <n v="576"/>
    <s v="Mazda"/>
    <x v="0"/>
    <x v="8"/>
    <x v="674"/>
    <x v="0"/>
    <x v="109"/>
    <s v="2021"/>
    <x v="4"/>
    <n v="109"/>
    <x v="4"/>
    <x v="0"/>
    <x v="4"/>
    <x v="4"/>
  </r>
  <r>
    <n v="2201"/>
    <x v="9"/>
    <n v="576"/>
    <s v="Mazda"/>
    <x v="0"/>
    <x v="8"/>
    <x v="751"/>
    <x v="3"/>
    <x v="94"/>
    <s v="2022"/>
    <x v="5"/>
    <n v="107"/>
    <x v="11"/>
    <x v="0"/>
    <x v="11"/>
    <x v="11"/>
  </r>
  <r>
    <n v="2202"/>
    <x v="9"/>
    <n v="587"/>
    <s v="Nissan"/>
    <x v="0"/>
    <x v="2"/>
    <x v="409"/>
    <x v="0"/>
    <x v="54"/>
    <s v="2022"/>
    <x v="6"/>
    <n v="111"/>
    <x v="10"/>
    <x v="0"/>
    <x v="10"/>
    <x v="10"/>
  </r>
  <r>
    <n v="2203"/>
    <x v="8"/>
    <n v="550"/>
    <s v="Honda"/>
    <x v="0"/>
    <x v="3"/>
    <x v="669"/>
    <x v="2"/>
    <x v="107"/>
    <s v="2021"/>
    <x v="0"/>
    <n v="102"/>
    <x v="0"/>
    <x v="0"/>
    <x v="0"/>
    <x v="0"/>
  </r>
  <r>
    <n v="2204"/>
    <x v="9"/>
    <n v="568"/>
    <s v="Land Rover"/>
    <x v="1"/>
    <x v="19"/>
    <x v="719"/>
    <x v="1"/>
    <x v="115"/>
    <s v="2021"/>
    <x v="4"/>
    <n v="109"/>
    <x v="4"/>
    <x v="0"/>
    <x v="4"/>
    <x v="4"/>
  </r>
  <r>
    <n v="2205"/>
    <x v="9"/>
    <n v="610"/>
    <s v="Subaru"/>
    <x v="0"/>
    <x v="16"/>
    <x v="650"/>
    <x v="0"/>
    <x v="125"/>
    <s v="2022"/>
    <x v="3"/>
    <n v="115"/>
    <x v="5"/>
    <x v="0"/>
    <x v="5"/>
    <x v="5"/>
  </r>
  <r>
    <n v="2206"/>
    <x v="16"/>
    <n v="587"/>
    <s v="Nissan"/>
    <x v="0"/>
    <x v="24"/>
    <x v="112"/>
    <x v="3"/>
    <x v="20"/>
    <s v="2021"/>
    <x v="0"/>
    <n v="102"/>
    <x v="0"/>
    <x v="0"/>
    <x v="0"/>
    <x v="0"/>
  </r>
  <r>
    <n v="2207"/>
    <x v="9"/>
    <n v="619"/>
    <s v="Toyota"/>
    <x v="0"/>
    <x v="9"/>
    <x v="572"/>
    <x v="4"/>
    <x v="71"/>
    <s v="2022"/>
    <x v="3"/>
    <n v="109"/>
    <x v="4"/>
    <x v="0"/>
    <x v="4"/>
    <x v="4"/>
  </r>
  <r>
    <n v="2208"/>
    <x v="9"/>
    <n v="587"/>
    <s v="Nissan"/>
    <x v="0"/>
    <x v="13"/>
    <x v="456"/>
    <x v="3"/>
    <x v="102"/>
    <s v="2022"/>
    <x v="5"/>
    <n v="102"/>
    <x v="0"/>
    <x v="0"/>
    <x v="0"/>
    <x v="0"/>
  </r>
  <r>
    <n v="2209"/>
    <x v="7"/>
    <n v="619"/>
    <s v="Toyota"/>
    <x v="0"/>
    <x v="13"/>
    <x v="716"/>
    <x v="1"/>
    <x v="36"/>
    <s v="2021"/>
    <x v="1"/>
    <n v="102"/>
    <x v="0"/>
    <x v="0"/>
    <x v="0"/>
    <x v="0"/>
  </r>
  <r>
    <n v="2210"/>
    <x v="8"/>
    <n v="587"/>
    <s v="Nissan"/>
    <x v="0"/>
    <x v="3"/>
    <x v="416"/>
    <x v="0"/>
    <x v="129"/>
    <s v="2022"/>
    <x v="5"/>
    <n v="111"/>
    <x v="10"/>
    <x v="0"/>
    <x v="10"/>
    <x v="10"/>
  </r>
  <r>
    <n v="2211"/>
    <x v="9"/>
    <n v="512"/>
    <s v="BMW"/>
    <x v="1"/>
    <x v="47"/>
    <x v="791"/>
    <x v="3"/>
    <x v="171"/>
    <s v="2022"/>
    <x v="2"/>
    <n v="103"/>
    <x v="9"/>
    <x v="0"/>
    <x v="9"/>
    <x v="9"/>
  </r>
  <r>
    <n v="2212"/>
    <x v="8"/>
    <n v="576"/>
    <s v="Mazda"/>
    <x v="0"/>
    <x v="13"/>
    <x v="792"/>
    <x v="5"/>
    <x v="106"/>
    <s v="2022"/>
    <x v="2"/>
    <n v="114"/>
    <x v="3"/>
    <x v="0"/>
    <x v="3"/>
    <x v="3"/>
  </r>
  <r>
    <n v="2213"/>
    <x v="8"/>
    <n v="512"/>
    <s v="BMW"/>
    <x v="1"/>
    <x v="3"/>
    <x v="449"/>
    <x v="0"/>
    <x v="148"/>
    <s v="2021"/>
    <x v="0"/>
    <n v="106"/>
    <x v="2"/>
    <x v="0"/>
    <x v="2"/>
    <x v="2"/>
  </r>
  <r>
    <n v="2214"/>
    <x v="8"/>
    <n v="610"/>
    <s v="Subaru"/>
    <x v="0"/>
    <x v="3"/>
    <x v="445"/>
    <x v="0"/>
    <x v="93"/>
    <s v="2021"/>
    <x v="1"/>
    <n v="114"/>
    <x v="3"/>
    <x v="0"/>
    <x v="3"/>
    <x v="3"/>
  </r>
  <r>
    <n v="2215"/>
    <x v="8"/>
    <n v="548"/>
    <s v="Holden"/>
    <x v="0"/>
    <x v="47"/>
    <x v="766"/>
    <x v="2"/>
    <x v="177"/>
    <s v="2022"/>
    <x v="3"/>
    <n v="102"/>
    <x v="0"/>
    <x v="0"/>
    <x v="0"/>
    <x v="0"/>
  </r>
  <r>
    <n v="2216"/>
    <x v="9"/>
    <n v="540"/>
    <s v="Ford"/>
    <x v="0"/>
    <x v="47"/>
    <x v="655"/>
    <x v="3"/>
    <x v="97"/>
    <s v="2022"/>
    <x v="2"/>
    <n v="114"/>
    <x v="3"/>
    <x v="0"/>
    <x v="3"/>
    <x v="3"/>
  </r>
  <r>
    <n v="2217"/>
    <x v="8"/>
    <n v="576"/>
    <s v="Mazda"/>
    <x v="0"/>
    <x v="13"/>
    <x v="674"/>
    <x v="0"/>
    <x v="22"/>
    <s v="2021"/>
    <x v="4"/>
    <n v="108"/>
    <x v="6"/>
    <x v="0"/>
    <x v="6"/>
    <x v="6"/>
  </r>
  <r>
    <n v="2218"/>
    <x v="9"/>
    <n v="619"/>
    <s v="Toyota"/>
    <x v="0"/>
    <x v="13"/>
    <x v="658"/>
    <x v="0"/>
    <x v="121"/>
    <s v="2022"/>
    <x v="5"/>
    <n v="102"/>
    <x v="0"/>
    <x v="0"/>
    <x v="0"/>
    <x v="0"/>
  </r>
  <r>
    <n v="2219"/>
    <x v="9"/>
    <n v="555"/>
    <s v="Hyundai"/>
    <x v="0"/>
    <x v="47"/>
    <x v="793"/>
    <x v="2"/>
    <x v="77"/>
    <s v="2022"/>
    <x v="5"/>
    <n v="102"/>
    <x v="0"/>
    <x v="0"/>
    <x v="0"/>
    <x v="0"/>
  </r>
  <r>
    <n v="2220"/>
    <x v="8"/>
    <n v="587"/>
    <s v="Nissan"/>
    <x v="0"/>
    <x v="3"/>
    <x v="562"/>
    <x v="4"/>
    <x v="143"/>
    <s v="2021"/>
    <x v="0"/>
    <n v="102"/>
    <x v="0"/>
    <x v="0"/>
    <x v="0"/>
    <x v="0"/>
  </r>
  <r>
    <n v="2221"/>
    <x v="24"/>
    <n v="587"/>
    <s v="Nissan"/>
    <x v="0"/>
    <x v="47"/>
    <x v="407"/>
    <x v="2"/>
    <x v="118"/>
    <s v="2022"/>
    <x v="2"/>
    <n v="109"/>
    <x v="4"/>
    <x v="0"/>
    <x v="4"/>
    <x v="4"/>
  </r>
  <r>
    <n v="2222"/>
    <x v="9"/>
    <n v="548"/>
    <s v="Holden"/>
    <x v="0"/>
    <x v="47"/>
    <x v="785"/>
    <x v="1"/>
    <x v="59"/>
    <s v="2022"/>
    <x v="6"/>
    <n v="109"/>
    <x v="4"/>
    <x v="0"/>
    <x v="4"/>
    <x v="4"/>
  </r>
  <r>
    <n v="2223"/>
    <x v="7"/>
    <n v="633"/>
    <s v="Volkswagen"/>
    <x v="0"/>
    <x v="3"/>
    <x v="553"/>
    <x v="0"/>
    <x v="83"/>
    <s v="2022"/>
    <x v="5"/>
    <n v="102"/>
    <x v="0"/>
    <x v="0"/>
    <x v="0"/>
    <x v="0"/>
  </r>
  <r>
    <n v="2224"/>
    <x v="9"/>
    <n v="610"/>
    <s v="Subaru"/>
    <x v="0"/>
    <x v="3"/>
    <x v="414"/>
    <x v="7"/>
    <x v="152"/>
    <s v="2021"/>
    <x v="0"/>
    <n v="104"/>
    <x v="8"/>
    <x v="0"/>
    <x v="8"/>
    <x v="8"/>
  </r>
  <r>
    <n v="2225"/>
    <x v="14"/>
    <n v="587"/>
    <s v="Nissan"/>
    <x v="0"/>
    <x v="47"/>
    <x v="407"/>
    <x v="3"/>
    <x v="73"/>
    <s v="2022"/>
    <x v="3"/>
    <n v="111"/>
    <x v="10"/>
    <x v="0"/>
    <x v="10"/>
    <x v="10"/>
  </r>
  <r>
    <n v="2226"/>
    <x v="8"/>
    <n v="587"/>
    <s v="Nissan"/>
    <x v="0"/>
    <x v="6"/>
    <x v="112"/>
    <x v="4"/>
    <x v="12"/>
    <s v="2021"/>
    <x v="1"/>
    <n v="102"/>
    <x v="0"/>
    <x v="0"/>
    <x v="0"/>
    <x v="0"/>
  </r>
  <r>
    <n v="2227"/>
    <x v="7"/>
    <n v="619"/>
    <s v="Toyota"/>
    <x v="0"/>
    <x v="47"/>
    <x v="430"/>
    <x v="3"/>
    <x v="89"/>
    <s v="2022"/>
    <x v="6"/>
    <n v="103"/>
    <x v="9"/>
    <x v="0"/>
    <x v="9"/>
    <x v="9"/>
  </r>
  <r>
    <n v="2228"/>
    <x v="7"/>
    <n v="576"/>
    <s v="Mazda"/>
    <x v="0"/>
    <x v="8"/>
    <x v="674"/>
    <x v="3"/>
    <x v="88"/>
    <s v="2021"/>
    <x v="0"/>
    <n v="104"/>
    <x v="8"/>
    <x v="0"/>
    <x v="8"/>
    <x v="8"/>
  </r>
  <r>
    <n v="2229"/>
    <x v="9"/>
    <n v="587"/>
    <s v="Nissan"/>
    <x v="0"/>
    <x v="3"/>
    <x v="416"/>
    <x v="5"/>
    <x v="54"/>
    <s v="2022"/>
    <x v="6"/>
    <n v="114"/>
    <x v="3"/>
    <x v="0"/>
    <x v="3"/>
    <x v="3"/>
  </r>
  <r>
    <n v="2230"/>
    <x v="8"/>
    <n v="576"/>
    <s v="Mazda"/>
    <x v="0"/>
    <x v="8"/>
    <x v="674"/>
    <x v="3"/>
    <x v="175"/>
    <s v="2021"/>
    <x v="1"/>
    <n v="103"/>
    <x v="9"/>
    <x v="0"/>
    <x v="9"/>
    <x v="9"/>
  </r>
  <r>
    <n v="2231"/>
    <x v="12"/>
    <n v="555"/>
    <s v="Hyundai"/>
    <x v="0"/>
    <x v="47"/>
    <x v="794"/>
    <x v="3"/>
    <x v="78"/>
    <s v="2022"/>
    <x v="5"/>
    <n v="102"/>
    <x v="0"/>
    <x v="0"/>
    <x v="0"/>
    <x v="0"/>
  </r>
  <r>
    <n v="2232"/>
    <x v="9"/>
    <n v="587"/>
    <s v="Nissan"/>
    <x v="0"/>
    <x v="47"/>
    <x v="795"/>
    <x v="4"/>
    <x v="130"/>
    <s v="2021"/>
    <x v="0"/>
    <n v="102"/>
    <x v="0"/>
    <x v="0"/>
    <x v="0"/>
    <x v="0"/>
  </r>
  <r>
    <n v="2233"/>
    <x v="9"/>
    <n v="580"/>
    <s v="Mitsubishi"/>
    <x v="0"/>
    <x v="5"/>
    <x v="411"/>
    <x v="3"/>
    <x v="177"/>
    <s v="2022"/>
    <x v="3"/>
    <n v="101"/>
    <x v="7"/>
    <x v="0"/>
    <x v="7"/>
    <x v="7"/>
  </r>
  <r>
    <n v="2234"/>
    <x v="7"/>
    <n v="512"/>
    <s v="BMW"/>
    <x v="1"/>
    <x v="13"/>
    <x v="796"/>
    <x v="1"/>
    <x v="95"/>
    <s v="2021"/>
    <x v="1"/>
    <n v="109"/>
    <x v="4"/>
    <x v="0"/>
    <x v="4"/>
    <x v="4"/>
  </r>
  <r>
    <n v="2235"/>
    <x v="8"/>
    <n v="587"/>
    <s v="Nissan"/>
    <x v="0"/>
    <x v="46"/>
    <x v="797"/>
    <x v="1"/>
    <x v="5"/>
    <s v="2021"/>
    <x v="1"/>
    <n v="102"/>
    <x v="0"/>
    <x v="0"/>
    <x v="0"/>
    <x v="0"/>
  </r>
  <r>
    <n v="2236"/>
    <x v="7"/>
    <n v="576"/>
    <s v="Mazda"/>
    <x v="0"/>
    <x v="2"/>
    <x v="550"/>
    <x v="2"/>
    <x v="106"/>
    <s v="2022"/>
    <x v="2"/>
    <n v="102"/>
    <x v="0"/>
    <x v="0"/>
    <x v="0"/>
    <x v="0"/>
  </r>
  <r>
    <n v="2237"/>
    <x v="9"/>
    <n v="550"/>
    <s v="Honda"/>
    <x v="0"/>
    <x v="8"/>
    <x v="556"/>
    <x v="4"/>
    <x v="149"/>
    <s v="2021"/>
    <x v="1"/>
    <n v="102"/>
    <x v="0"/>
    <x v="0"/>
    <x v="0"/>
    <x v="0"/>
  </r>
  <r>
    <n v="2238"/>
    <x v="9"/>
    <n v="587"/>
    <s v="Nissan"/>
    <x v="0"/>
    <x v="2"/>
    <x v="752"/>
    <x v="7"/>
    <x v="66"/>
    <s v="2022"/>
    <x v="3"/>
    <n v="104"/>
    <x v="8"/>
    <x v="0"/>
    <x v="8"/>
    <x v="8"/>
  </r>
  <r>
    <n v="2239"/>
    <x v="9"/>
    <n v="576"/>
    <s v="Mazda"/>
    <x v="0"/>
    <x v="5"/>
    <x v="569"/>
    <x v="4"/>
    <x v="129"/>
    <s v="2022"/>
    <x v="5"/>
    <n v="103"/>
    <x v="9"/>
    <x v="0"/>
    <x v="9"/>
    <x v="9"/>
  </r>
  <r>
    <n v="2240"/>
    <x v="7"/>
    <n v="555"/>
    <s v="Hyundai"/>
    <x v="0"/>
    <x v="21"/>
    <x v="793"/>
    <x v="3"/>
    <x v="13"/>
    <s v="2022"/>
    <x v="3"/>
    <n v="102"/>
    <x v="0"/>
    <x v="0"/>
    <x v="0"/>
    <x v="0"/>
  </r>
  <r>
    <n v="2241"/>
    <x v="7"/>
    <n v="576"/>
    <s v="Mazda"/>
    <x v="0"/>
    <x v="5"/>
    <x v="798"/>
    <x v="2"/>
    <x v="141"/>
    <s v="2022"/>
    <x v="3"/>
    <n v="103"/>
    <x v="9"/>
    <x v="0"/>
    <x v="9"/>
    <x v="9"/>
  </r>
  <r>
    <n v="2242"/>
    <x v="7"/>
    <n v="610"/>
    <s v="Subaru"/>
    <x v="0"/>
    <x v="8"/>
    <x v="414"/>
    <x v="2"/>
    <x v="123"/>
    <s v="2021"/>
    <x v="1"/>
    <n v="105"/>
    <x v="1"/>
    <x v="0"/>
    <x v="1"/>
    <x v="1"/>
  </r>
  <r>
    <n v="2243"/>
    <x v="9"/>
    <n v="619"/>
    <s v="Toyota"/>
    <x v="0"/>
    <x v="8"/>
    <x v="799"/>
    <x v="3"/>
    <x v="131"/>
    <s v="2022"/>
    <x v="5"/>
    <n v="114"/>
    <x v="3"/>
    <x v="0"/>
    <x v="3"/>
    <x v="3"/>
  </r>
  <r>
    <n v="2244"/>
    <x v="7"/>
    <n v="512"/>
    <s v="BMW"/>
    <x v="1"/>
    <x v="16"/>
    <x v="661"/>
    <x v="3"/>
    <x v="30"/>
    <s v="2022"/>
    <x v="3"/>
    <n v="102"/>
    <x v="0"/>
    <x v="0"/>
    <x v="0"/>
    <x v="0"/>
  </r>
  <r>
    <n v="2245"/>
    <x v="9"/>
    <n v="580"/>
    <s v="Mitsubishi"/>
    <x v="0"/>
    <x v="16"/>
    <x v="412"/>
    <x v="7"/>
    <x v="180"/>
    <s v="2021"/>
    <x v="0"/>
    <n v="101"/>
    <x v="7"/>
    <x v="0"/>
    <x v="7"/>
    <x v="7"/>
  </r>
  <r>
    <n v="2246"/>
    <x v="9"/>
    <n v="550"/>
    <s v="Honda"/>
    <x v="0"/>
    <x v="3"/>
    <x v="428"/>
    <x v="2"/>
    <x v="87"/>
    <s v="2022"/>
    <x v="3"/>
    <n v="109"/>
    <x v="4"/>
    <x v="0"/>
    <x v="4"/>
    <x v="4"/>
  </r>
  <r>
    <n v="2247"/>
    <x v="9"/>
    <n v="587"/>
    <s v="Nissan"/>
    <x v="0"/>
    <x v="8"/>
    <x v="456"/>
    <x v="0"/>
    <x v="142"/>
    <s v="2021"/>
    <x v="0"/>
    <n v="108"/>
    <x v="6"/>
    <x v="0"/>
    <x v="6"/>
    <x v="6"/>
  </r>
  <r>
    <n v="2248"/>
    <x v="7"/>
    <n v="576"/>
    <s v="Mazda"/>
    <x v="0"/>
    <x v="13"/>
    <x v="550"/>
    <x v="11"/>
    <x v="106"/>
    <s v="2022"/>
    <x v="2"/>
    <n v="109"/>
    <x v="4"/>
    <x v="0"/>
    <x v="4"/>
    <x v="4"/>
  </r>
  <r>
    <n v="2249"/>
    <x v="7"/>
    <n v="619"/>
    <s v="Toyota"/>
    <x v="0"/>
    <x v="3"/>
    <x v="716"/>
    <x v="7"/>
    <x v="23"/>
    <s v="2022"/>
    <x v="5"/>
    <n v="103"/>
    <x v="9"/>
    <x v="0"/>
    <x v="9"/>
    <x v="9"/>
  </r>
  <r>
    <n v="2250"/>
    <x v="14"/>
    <n v="540"/>
    <s v="Ford"/>
    <x v="0"/>
    <x v="21"/>
    <x v="736"/>
    <x v="2"/>
    <x v="85"/>
    <s v="2022"/>
    <x v="5"/>
    <n v="109"/>
    <x v="4"/>
    <x v="0"/>
    <x v="4"/>
    <x v="4"/>
  </r>
  <r>
    <n v="2251"/>
    <x v="14"/>
    <n v="540"/>
    <s v="Ford"/>
    <x v="0"/>
    <x v="16"/>
    <x v="406"/>
    <x v="7"/>
    <x v="114"/>
    <s v="2022"/>
    <x v="2"/>
    <n v="103"/>
    <x v="9"/>
    <x v="0"/>
    <x v="9"/>
    <x v="9"/>
  </r>
  <r>
    <n v="2252"/>
    <x v="8"/>
    <n v="550"/>
    <s v="Honda"/>
    <x v="0"/>
    <x v="14"/>
    <x v="544"/>
    <x v="2"/>
    <x v="154"/>
    <s v="2022"/>
    <x v="3"/>
    <n v="115"/>
    <x v="5"/>
    <x v="0"/>
    <x v="5"/>
    <x v="5"/>
  </r>
  <r>
    <n v="2253"/>
    <x v="8"/>
    <n v="550"/>
    <s v="Honda"/>
    <x v="0"/>
    <x v="9"/>
    <x v="669"/>
    <x v="0"/>
    <x v="26"/>
    <s v="2021"/>
    <x v="0"/>
    <n v="109"/>
    <x v="4"/>
    <x v="0"/>
    <x v="4"/>
    <x v="4"/>
  </r>
  <r>
    <n v="2254"/>
    <x v="7"/>
    <n v="576"/>
    <s v="Mazda"/>
    <x v="0"/>
    <x v="8"/>
    <x v="674"/>
    <x v="3"/>
    <x v="174"/>
    <s v="2021"/>
    <x v="4"/>
    <n v="109"/>
    <x v="4"/>
    <x v="0"/>
    <x v="4"/>
    <x v="4"/>
  </r>
  <r>
    <n v="2255"/>
    <x v="7"/>
    <n v="576"/>
    <s v="Mazda"/>
    <x v="0"/>
    <x v="13"/>
    <x v="550"/>
    <x v="12"/>
    <x v="79"/>
    <s v="2022"/>
    <x v="5"/>
    <n v="105"/>
    <x v="1"/>
    <x v="0"/>
    <x v="1"/>
    <x v="1"/>
  </r>
  <r>
    <n v="2256"/>
    <x v="7"/>
    <n v="633"/>
    <s v="Volkswagen"/>
    <x v="0"/>
    <x v="5"/>
    <x v="553"/>
    <x v="1"/>
    <x v="153"/>
    <s v="2021"/>
    <x v="4"/>
    <n v="102"/>
    <x v="0"/>
    <x v="0"/>
    <x v="0"/>
    <x v="0"/>
  </r>
  <r>
    <n v="2257"/>
    <x v="14"/>
    <n v="540"/>
    <s v="Ford"/>
    <x v="0"/>
    <x v="22"/>
    <x v="423"/>
    <x v="11"/>
    <x v="124"/>
    <s v="2021"/>
    <x v="1"/>
    <n v="101"/>
    <x v="7"/>
    <x v="0"/>
    <x v="7"/>
    <x v="7"/>
  </r>
  <r>
    <n v="2258"/>
    <x v="9"/>
    <n v="580"/>
    <s v="Mitsubishi"/>
    <x v="0"/>
    <x v="6"/>
    <x v="703"/>
    <x v="1"/>
    <x v="123"/>
    <s v="2021"/>
    <x v="1"/>
    <n v="115"/>
    <x v="5"/>
    <x v="0"/>
    <x v="5"/>
    <x v="5"/>
  </r>
  <r>
    <n v="2259"/>
    <x v="24"/>
    <n v="587"/>
    <s v="Nissan"/>
    <x v="0"/>
    <x v="21"/>
    <x v="407"/>
    <x v="0"/>
    <x v="2"/>
    <s v="2022"/>
    <x v="2"/>
    <n v="101"/>
    <x v="7"/>
    <x v="0"/>
    <x v="7"/>
    <x v="7"/>
  </r>
  <r>
    <n v="2260"/>
    <x v="8"/>
    <n v="610"/>
    <s v="Subaru"/>
    <x v="0"/>
    <x v="8"/>
    <x v="414"/>
    <x v="0"/>
    <x v="169"/>
    <s v="2022"/>
    <x v="2"/>
    <n v="102"/>
    <x v="0"/>
    <x v="0"/>
    <x v="0"/>
    <x v="0"/>
  </r>
  <r>
    <n v="2261"/>
    <x v="8"/>
    <n v="512"/>
    <s v="BMW"/>
    <x v="1"/>
    <x v="16"/>
    <x v="800"/>
    <x v="3"/>
    <x v="122"/>
    <s v="2022"/>
    <x v="5"/>
    <n v="102"/>
    <x v="0"/>
    <x v="0"/>
    <x v="0"/>
    <x v="0"/>
  </r>
  <r>
    <n v="2262"/>
    <x v="7"/>
    <n v="619"/>
    <s v="Toyota"/>
    <x v="0"/>
    <x v="21"/>
    <x v="801"/>
    <x v="3"/>
    <x v="109"/>
    <s v="2021"/>
    <x v="4"/>
    <n v="104"/>
    <x v="8"/>
    <x v="0"/>
    <x v="8"/>
    <x v="8"/>
  </r>
  <r>
    <n v="2263"/>
    <x v="7"/>
    <n v="633"/>
    <s v="Volkswagen"/>
    <x v="0"/>
    <x v="42"/>
    <x v="447"/>
    <x v="1"/>
    <x v="102"/>
    <s v="2022"/>
    <x v="5"/>
    <n v="102"/>
    <x v="0"/>
    <x v="0"/>
    <x v="0"/>
    <x v="0"/>
  </r>
  <r>
    <n v="2264"/>
    <x v="8"/>
    <n v="587"/>
    <s v="Nissan"/>
    <x v="0"/>
    <x v="13"/>
    <x v="416"/>
    <x v="0"/>
    <x v="169"/>
    <s v="2022"/>
    <x v="2"/>
    <n v="102"/>
    <x v="0"/>
    <x v="0"/>
    <x v="0"/>
    <x v="0"/>
  </r>
  <r>
    <n v="2265"/>
    <x v="8"/>
    <n v="548"/>
    <s v="Holden"/>
    <x v="0"/>
    <x v="15"/>
    <x v="723"/>
    <x v="1"/>
    <x v="175"/>
    <s v="2021"/>
    <x v="1"/>
    <n v="102"/>
    <x v="0"/>
    <x v="0"/>
    <x v="0"/>
    <x v="0"/>
  </r>
  <r>
    <n v="2266"/>
    <x v="9"/>
    <n v="576"/>
    <s v="Mazda"/>
    <x v="0"/>
    <x v="8"/>
    <x v="674"/>
    <x v="0"/>
    <x v="50"/>
    <s v="2022"/>
    <x v="5"/>
    <n v="105"/>
    <x v="1"/>
    <x v="0"/>
    <x v="1"/>
    <x v="1"/>
  </r>
  <r>
    <n v="2267"/>
    <x v="9"/>
    <n v="550"/>
    <s v="Honda"/>
    <x v="0"/>
    <x v="13"/>
    <x v="556"/>
    <x v="3"/>
    <x v="93"/>
    <s v="2021"/>
    <x v="1"/>
    <n v="114"/>
    <x v="3"/>
    <x v="0"/>
    <x v="3"/>
    <x v="3"/>
  </r>
  <r>
    <n v="2268"/>
    <x v="9"/>
    <n v="587"/>
    <s v="Nissan"/>
    <x v="0"/>
    <x v="2"/>
    <x v="456"/>
    <x v="3"/>
    <x v="139"/>
    <s v="2022"/>
    <x v="5"/>
    <n v="114"/>
    <x v="3"/>
    <x v="0"/>
    <x v="3"/>
    <x v="3"/>
  </r>
  <r>
    <n v="2269"/>
    <x v="9"/>
    <n v="619"/>
    <s v="Toyota"/>
    <x v="0"/>
    <x v="3"/>
    <x v="430"/>
    <x v="2"/>
    <x v="111"/>
    <s v="2022"/>
    <x v="5"/>
    <n v="101"/>
    <x v="7"/>
    <x v="0"/>
    <x v="7"/>
    <x v="7"/>
  </r>
  <r>
    <n v="2270"/>
    <x v="14"/>
    <n v="540"/>
    <s v="Ford"/>
    <x v="0"/>
    <x v="2"/>
    <x v="406"/>
    <x v="1"/>
    <x v="56"/>
    <s v="2022"/>
    <x v="3"/>
    <n v="102"/>
    <x v="0"/>
    <x v="0"/>
    <x v="0"/>
    <x v="0"/>
  </r>
  <r>
    <n v="2271"/>
    <x v="9"/>
    <n v="550"/>
    <s v="Honda"/>
    <x v="0"/>
    <x v="15"/>
    <x v="544"/>
    <x v="3"/>
    <x v="22"/>
    <s v="2021"/>
    <x v="4"/>
    <n v="103"/>
    <x v="9"/>
    <x v="0"/>
    <x v="9"/>
    <x v="9"/>
  </r>
  <r>
    <n v="2272"/>
    <x v="14"/>
    <n v="580"/>
    <s v="Mitsubishi"/>
    <x v="0"/>
    <x v="21"/>
    <x v="434"/>
    <x v="8"/>
    <x v="81"/>
    <s v="2022"/>
    <x v="5"/>
    <n v="101"/>
    <x v="7"/>
    <x v="0"/>
    <x v="7"/>
    <x v="7"/>
  </r>
  <r>
    <n v="2273"/>
    <x v="9"/>
    <n v="576"/>
    <s v="Mazda"/>
    <x v="0"/>
    <x v="3"/>
    <x v="768"/>
    <x v="0"/>
    <x v="172"/>
    <s v="2021"/>
    <x v="1"/>
    <n v="114"/>
    <x v="3"/>
    <x v="0"/>
    <x v="3"/>
    <x v="3"/>
  </r>
  <r>
    <n v="2274"/>
    <x v="8"/>
    <n v="610"/>
    <s v="Subaru"/>
    <x v="0"/>
    <x v="9"/>
    <x v="445"/>
    <x v="2"/>
    <x v="175"/>
    <s v="2021"/>
    <x v="1"/>
    <n v="106"/>
    <x v="2"/>
    <x v="0"/>
    <x v="2"/>
    <x v="2"/>
  </r>
  <r>
    <n v="2275"/>
    <x v="7"/>
    <n v="587"/>
    <s v="Nissan"/>
    <x v="0"/>
    <x v="8"/>
    <x v="802"/>
    <x v="9"/>
    <x v="32"/>
    <s v="2022"/>
    <x v="2"/>
    <n v="109"/>
    <x v="4"/>
    <x v="0"/>
    <x v="4"/>
    <x v="4"/>
  </r>
  <r>
    <n v="2276"/>
    <x v="9"/>
    <n v="576"/>
    <s v="Mazda"/>
    <x v="0"/>
    <x v="8"/>
    <x v="674"/>
    <x v="4"/>
    <x v="131"/>
    <s v="2022"/>
    <x v="5"/>
    <n v="105"/>
    <x v="1"/>
    <x v="0"/>
    <x v="1"/>
    <x v="1"/>
  </r>
  <r>
    <n v="2277"/>
    <x v="7"/>
    <n v="580"/>
    <s v="Mitsubishi"/>
    <x v="0"/>
    <x v="5"/>
    <x v="581"/>
    <x v="4"/>
    <x v="86"/>
    <s v="2022"/>
    <x v="2"/>
    <n v="102"/>
    <x v="0"/>
    <x v="0"/>
    <x v="0"/>
    <x v="0"/>
  </r>
  <r>
    <n v="2278"/>
    <x v="17"/>
    <n v="587"/>
    <s v="Nissan"/>
    <x v="0"/>
    <x v="32"/>
    <x v="667"/>
    <x v="3"/>
    <x v="44"/>
    <s v="2021"/>
    <x v="4"/>
    <n v="114"/>
    <x v="3"/>
    <x v="0"/>
    <x v="3"/>
    <x v="3"/>
  </r>
  <r>
    <n v="2279"/>
    <x v="14"/>
    <n v="619"/>
    <s v="Toyota"/>
    <x v="0"/>
    <x v="21"/>
    <x v="418"/>
    <x v="1"/>
    <x v="79"/>
    <s v="2022"/>
    <x v="5"/>
    <n v="105"/>
    <x v="1"/>
    <x v="0"/>
    <x v="1"/>
    <x v="1"/>
  </r>
  <r>
    <n v="2280"/>
    <x v="7"/>
    <n v="576"/>
    <s v="Mazda"/>
    <x v="0"/>
    <x v="2"/>
    <x v="798"/>
    <x v="0"/>
    <x v="176"/>
    <s v="2022"/>
    <x v="5"/>
    <n v="114"/>
    <x v="3"/>
    <x v="0"/>
    <x v="3"/>
    <x v="3"/>
  </r>
  <r>
    <n v="2281"/>
    <x v="9"/>
    <n v="610"/>
    <s v="Subaru"/>
    <x v="0"/>
    <x v="8"/>
    <x v="650"/>
    <x v="11"/>
    <x v="37"/>
    <s v="2022"/>
    <x v="5"/>
    <n v="101"/>
    <x v="7"/>
    <x v="0"/>
    <x v="7"/>
    <x v="7"/>
  </r>
  <r>
    <n v="2282"/>
    <x v="9"/>
    <n v="540"/>
    <s v="Ford"/>
    <x v="0"/>
    <x v="21"/>
    <x v="410"/>
    <x v="4"/>
    <x v="42"/>
    <s v="2022"/>
    <x v="3"/>
    <n v="102"/>
    <x v="0"/>
    <x v="0"/>
    <x v="0"/>
    <x v="0"/>
  </r>
  <r>
    <n v="2283"/>
    <x v="9"/>
    <n v="548"/>
    <s v="Holden"/>
    <x v="0"/>
    <x v="21"/>
    <x v="785"/>
    <x v="1"/>
    <x v="23"/>
    <s v="2022"/>
    <x v="5"/>
    <n v="102"/>
    <x v="0"/>
    <x v="0"/>
    <x v="0"/>
    <x v="0"/>
  </r>
  <r>
    <n v="2284"/>
    <x v="8"/>
    <n v="548"/>
    <s v="Holden"/>
    <x v="0"/>
    <x v="34"/>
    <x v="803"/>
    <x v="2"/>
    <x v="106"/>
    <s v="2022"/>
    <x v="2"/>
    <n v="105"/>
    <x v="1"/>
    <x v="0"/>
    <x v="1"/>
    <x v="1"/>
  </r>
  <r>
    <n v="2285"/>
    <x v="14"/>
    <n v="587"/>
    <s v="Nissan"/>
    <x v="0"/>
    <x v="21"/>
    <x v="407"/>
    <x v="0"/>
    <x v="93"/>
    <s v="2021"/>
    <x v="1"/>
    <n v="102"/>
    <x v="0"/>
    <x v="0"/>
    <x v="0"/>
    <x v="0"/>
  </r>
  <r>
    <n v="2286"/>
    <x v="7"/>
    <n v="592"/>
    <s v="Peugeot"/>
    <x v="0"/>
    <x v="13"/>
    <x v="579"/>
    <x v="2"/>
    <x v="61"/>
    <s v="2022"/>
    <x v="5"/>
    <n v="114"/>
    <x v="3"/>
    <x v="0"/>
    <x v="3"/>
    <x v="3"/>
  </r>
  <r>
    <n v="2287"/>
    <x v="8"/>
    <n v="512"/>
    <s v="BMW"/>
    <x v="1"/>
    <x v="3"/>
    <x v="449"/>
    <x v="2"/>
    <x v="117"/>
    <s v="2021"/>
    <x v="4"/>
    <n v="114"/>
    <x v="3"/>
    <x v="0"/>
    <x v="3"/>
    <x v="3"/>
  </r>
  <r>
    <n v="2288"/>
    <x v="9"/>
    <n v="550"/>
    <s v="Honda"/>
    <x v="0"/>
    <x v="9"/>
    <x v="556"/>
    <x v="4"/>
    <x v="21"/>
    <s v="2022"/>
    <x v="3"/>
    <n v="102"/>
    <x v="0"/>
    <x v="0"/>
    <x v="0"/>
    <x v="0"/>
  </r>
  <r>
    <n v="2289"/>
    <x v="8"/>
    <n v="550"/>
    <s v="Honda"/>
    <x v="0"/>
    <x v="3"/>
    <x v="544"/>
    <x v="0"/>
    <x v="21"/>
    <s v="2022"/>
    <x v="3"/>
    <n v="107"/>
    <x v="11"/>
    <x v="0"/>
    <x v="11"/>
    <x v="11"/>
  </r>
  <r>
    <n v="2290"/>
    <x v="8"/>
    <n v="550"/>
    <s v="Honda"/>
    <x v="0"/>
    <x v="2"/>
    <x v="544"/>
    <x v="0"/>
    <x v="7"/>
    <s v="2022"/>
    <x v="2"/>
    <n v="102"/>
    <x v="0"/>
    <x v="0"/>
    <x v="0"/>
    <x v="0"/>
  </r>
  <r>
    <n v="2291"/>
    <x v="9"/>
    <n v="531"/>
    <s v="Daihatsu"/>
    <x v="0"/>
    <x v="57"/>
    <x v="804"/>
    <x v="1"/>
    <x v="84"/>
    <s v="2021"/>
    <x v="4"/>
    <n v="104"/>
    <x v="8"/>
    <x v="0"/>
    <x v="8"/>
    <x v="8"/>
  </r>
  <r>
    <n v="2292"/>
    <x v="7"/>
    <n v="587"/>
    <s v="Nissan"/>
    <x v="0"/>
    <x v="13"/>
    <x v="802"/>
    <x v="3"/>
    <x v="104"/>
    <s v="2021"/>
    <x v="1"/>
    <n v="102"/>
    <x v="0"/>
    <x v="0"/>
    <x v="0"/>
    <x v="0"/>
  </r>
  <r>
    <n v="2293"/>
    <x v="8"/>
    <n v="619"/>
    <s v="Toyota"/>
    <x v="0"/>
    <x v="8"/>
    <x v="778"/>
    <x v="3"/>
    <x v="61"/>
    <s v="2022"/>
    <x v="5"/>
    <n v="114"/>
    <x v="3"/>
    <x v="0"/>
    <x v="3"/>
    <x v="3"/>
  </r>
  <r>
    <n v="2294"/>
    <x v="8"/>
    <n v="548"/>
    <s v="Holden"/>
    <x v="0"/>
    <x v="3"/>
    <x v="413"/>
    <x v="3"/>
    <x v="36"/>
    <s v="2021"/>
    <x v="1"/>
    <n v="105"/>
    <x v="1"/>
    <x v="0"/>
    <x v="1"/>
    <x v="1"/>
  </r>
  <r>
    <n v="2295"/>
    <x v="9"/>
    <n v="548"/>
    <s v="Holden"/>
    <x v="0"/>
    <x v="18"/>
    <x v="566"/>
    <x v="5"/>
    <x v="164"/>
    <s v="2021"/>
    <x v="4"/>
    <n v="103"/>
    <x v="9"/>
    <x v="0"/>
    <x v="9"/>
    <x v="9"/>
  </r>
  <r>
    <n v="2296"/>
    <x v="9"/>
    <n v="619"/>
    <s v="Toyota"/>
    <x v="0"/>
    <x v="13"/>
    <x v="567"/>
    <x v="0"/>
    <x v="19"/>
    <s v="2022"/>
    <x v="2"/>
    <n v="104"/>
    <x v="8"/>
    <x v="0"/>
    <x v="8"/>
    <x v="8"/>
  </r>
  <r>
    <n v="2297"/>
    <x v="9"/>
    <n v="580"/>
    <s v="Mitsubishi"/>
    <x v="0"/>
    <x v="21"/>
    <x v="652"/>
    <x v="8"/>
    <x v="101"/>
    <s v="2022"/>
    <x v="3"/>
    <n v="101"/>
    <x v="7"/>
    <x v="0"/>
    <x v="7"/>
    <x v="7"/>
  </r>
  <r>
    <n v="2298"/>
    <x v="9"/>
    <n v="576"/>
    <s v="Mazda"/>
    <x v="0"/>
    <x v="21"/>
    <x v="805"/>
    <x v="1"/>
    <x v="12"/>
    <s v="2021"/>
    <x v="1"/>
    <n v="102"/>
    <x v="0"/>
    <x v="0"/>
    <x v="0"/>
    <x v="0"/>
  </r>
  <r>
    <n v="2299"/>
    <x v="7"/>
    <n v="610"/>
    <s v="Subaru"/>
    <x v="0"/>
    <x v="3"/>
    <x v="414"/>
    <x v="7"/>
    <x v="77"/>
    <s v="2022"/>
    <x v="5"/>
    <n v="102"/>
    <x v="0"/>
    <x v="0"/>
    <x v="0"/>
    <x v="0"/>
  </r>
  <r>
    <n v="2300"/>
    <x v="9"/>
    <n v="577"/>
    <s v="Mercedes-Benz"/>
    <x v="1"/>
    <x v="9"/>
    <x v="806"/>
    <x v="0"/>
    <x v="29"/>
    <s v="2022"/>
    <x v="2"/>
    <n v="114"/>
    <x v="3"/>
    <x v="0"/>
    <x v="3"/>
    <x v="3"/>
  </r>
  <r>
    <n v="2301"/>
    <x v="8"/>
    <n v="619"/>
    <s v="Toyota"/>
    <x v="0"/>
    <x v="6"/>
    <x v="744"/>
    <x v="7"/>
    <x v="66"/>
    <s v="2022"/>
    <x v="3"/>
    <n v="103"/>
    <x v="9"/>
    <x v="0"/>
    <x v="9"/>
    <x v="9"/>
  </r>
  <r>
    <n v="2302"/>
    <x v="9"/>
    <n v="610"/>
    <s v="Subaru"/>
    <x v="0"/>
    <x v="8"/>
    <x v="650"/>
    <x v="1"/>
    <x v="179"/>
    <s v="2021"/>
    <x v="0"/>
    <n v="109"/>
    <x v="4"/>
    <x v="0"/>
    <x v="4"/>
    <x v="4"/>
  </r>
  <r>
    <n v="2303"/>
    <x v="7"/>
    <n v="576"/>
    <s v="Mazda"/>
    <x v="0"/>
    <x v="5"/>
    <x v="550"/>
    <x v="2"/>
    <x v="31"/>
    <s v="2022"/>
    <x v="6"/>
    <n v="105"/>
    <x v="1"/>
    <x v="0"/>
    <x v="1"/>
    <x v="1"/>
  </r>
  <r>
    <n v="2304"/>
    <x v="8"/>
    <n v="576"/>
    <s v="Mazda"/>
    <x v="0"/>
    <x v="19"/>
    <x v="674"/>
    <x v="3"/>
    <x v="128"/>
    <s v="2022"/>
    <x v="3"/>
    <n v="107"/>
    <x v="11"/>
    <x v="0"/>
    <x v="11"/>
    <x v="11"/>
  </r>
  <r>
    <n v="2305"/>
    <x v="7"/>
    <n v="633"/>
    <s v="Volkswagen"/>
    <x v="0"/>
    <x v="21"/>
    <x v="553"/>
    <x v="1"/>
    <x v="8"/>
    <s v="2022"/>
    <x v="2"/>
    <n v="102"/>
    <x v="0"/>
    <x v="0"/>
    <x v="0"/>
    <x v="0"/>
  </r>
  <r>
    <n v="2306"/>
    <x v="9"/>
    <n v="576"/>
    <s v="Mazda"/>
    <x v="0"/>
    <x v="8"/>
    <x v="545"/>
    <x v="7"/>
    <x v="36"/>
    <s v="2021"/>
    <x v="1"/>
    <n v="109"/>
    <x v="4"/>
    <x v="0"/>
    <x v="4"/>
    <x v="4"/>
  </r>
  <r>
    <n v="2307"/>
    <x v="0"/>
    <n v="514"/>
    <s v="Briford"/>
    <x v="0"/>
    <x v="2"/>
    <x v="807"/>
    <x v="5"/>
    <x v="33"/>
    <s v="2022"/>
    <x v="2"/>
    <n v="114"/>
    <x v="3"/>
    <x v="0"/>
    <x v="3"/>
    <x v="3"/>
  </r>
  <r>
    <n v="2308"/>
    <x v="5"/>
    <n v="623"/>
    <s v="Trailer"/>
    <x v="0"/>
    <x v="19"/>
    <x v="808"/>
    <x v="1"/>
    <x v="11"/>
    <s v="2022"/>
    <x v="2"/>
    <n v="102"/>
    <x v="0"/>
    <x v="0"/>
    <x v="0"/>
    <x v="0"/>
  </r>
  <r>
    <n v="2309"/>
    <x v="1"/>
    <n v="623"/>
    <s v="Trailer"/>
    <x v="0"/>
    <x v="2"/>
    <x v="809"/>
    <x v="1"/>
    <x v="82"/>
    <s v="2022"/>
    <x v="3"/>
    <n v="102"/>
    <x v="0"/>
    <x v="0"/>
    <x v="0"/>
    <x v="0"/>
  </r>
  <r>
    <n v="2310"/>
    <x v="0"/>
    <n v="549"/>
    <s v="Homebuilt"/>
    <x v="0"/>
    <x v="31"/>
    <x v="28"/>
    <x v="5"/>
    <x v="4"/>
    <s v="2022"/>
    <x v="3"/>
    <n v="114"/>
    <x v="3"/>
    <x v="0"/>
    <x v="3"/>
    <x v="3"/>
  </r>
  <r>
    <n v="2311"/>
    <x v="0"/>
    <n v="549"/>
    <s v="Homebuilt"/>
    <x v="0"/>
    <x v="31"/>
    <x v="810"/>
    <x v="2"/>
    <x v="152"/>
    <s v="2021"/>
    <x v="0"/>
    <n v="114"/>
    <x v="3"/>
    <x v="0"/>
    <x v="3"/>
    <x v="3"/>
  </r>
  <r>
    <n v="2312"/>
    <x v="0"/>
    <n v="514"/>
    <s v="Briford"/>
    <x v="0"/>
    <x v="2"/>
    <x v="811"/>
    <x v="0"/>
    <x v="161"/>
    <s v="2021"/>
    <x v="4"/>
    <n v="102"/>
    <x v="0"/>
    <x v="0"/>
    <x v="0"/>
    <x v="0"/>
  </r>
  <r>
    <n v="2313"/>
    <x v="0"/>
    <n v="623"/>
    <s v="Trailer"/>
    <x v="0"/>
    <x v="19"/>
    <x v="812"/>
    <x v="2"/>
    <x v="177"/>
    <s v="2022"/>
    <x v="3"/>
    <n v="115"/>
    <x v="5"/>
    <x v="0"/>
    <x v="5"/>
    <x v="5"/>
  </r>
  <r>
    <n v="2314"/>
    <x v="7"/>
    <n v="576"/>
    <s v="Mazda"/>
    <x v="0"/>
    <x v="8"/>
    <x v="545"/>
    <x v="0"/>
    <x v="71"/>
    <s v="2022"/>
    <x v="3"/>
    <n v="102"/>
    <x v="0"/>
    <x v="0"/>
    <x v="0"/>
    <x v="0"/>
  </r>
  <r>
    <n v="2315"/>
    <x v="7"/>
    <n v="633"/>
    <s v="Volkswagen"/>
    <x v="0"/>
    <x v="13"/>
    <x v="813"/>
    <x v="1"/>
    <x v="89"/>
    <s v="2022"/>
    <x v="6"/>
    <n v="102"/>
    <x v="0"/>
    <x v="0"/>
    <x v="0"/>
    <x v="0"/>
  </r>
  <r>
    <n v="2316"/>
    <x v="14"/>
    <n v="580"/>
    <s v="Mitsubishi"/>
    <x v="0"/>
    <x v="52"/>
    <x v="439"/>
    <x v="5"/>
    <x v="111"/>
    <s v="2022"/>
    <x v="5"/>
    <n v="102"/>
    <x v="0"/>
    <x v="0"/>
    <x v="0"/>
    <x v="0"/>
  </r>
  <r>
    <n v="2317"/>
    <x v="12"/>
    <n v="576"/>
    <s v="Mazda"/>
    <x v="0"/>
    <x v="19"/>
    <x v="699"/>
    <x v="3"/>
    <x v="131"/>
    <s v="2022"/>
    <x v="5"/>
    <n v="102"/>
    <x v="0"/>
    <x v="0"/>
    <x v="0"/>
    <x v="0"/>
  </r>
  <r>
    <n v="2318"/>
    <x v="7"/>
    <n v="576"/>
    <s v="Mazda"/>
    <x v="0"/>
    <x v="21"/>
    <x v="707"/>
    <x v="3"/>
    <x v="149"/>
    <s v="2021"/>
    <x v="1"/>
    <n v="109"/>
    <x v="4"/>
    <x v="0"/>
    <x v="4"/>
    <x v="4"/>
  </r>
  <r>
    <n v="2319"/>
    <x v="14"/>
    <n v="576"/>
    <s v="Mazda"/>
    <x v="0"/>
    <x v="21"/>
    <x v="814"/>
    <x v="3"/>
    <x v="147"/>
    <s v="2022"/>
    <x v="2"/>
    <n v="104"/>
    <x v="8"/>
    <x v="0"/>
    <x v="8"/>
    <x v="8"/>
  </r>
  <r>
    <n v="2320"/>
    <x v="8"/>
    <n v="548"/>
    <s v="Holden"/>
    <x v="0"/>
    <x v="21"/>
    <x v="566"/>
    <x v="3"/>
    <x v="54"/>
    <s v="2022"/>
    <x v="6"/>
    <n v="104"/>
    <x v="8"/>
    <x v="0"/>
    <x v="8"/>
    <x v="8"/>
  </r>
  <r>
    <n v="2321"/>
    <x v="9"/>
    <n v="550"/>
    <s v="Honda"/>
    <x v="0"/>
    <x v="8"/>
    <x v="759"/>
    <x v="2"/>
    <x v="131"/>
    <s v="2022"/>
    <x v="5"/>
    <n v="102"/>
    <x v="0"/>
    <x v="0"/>
    <x v="0"/>
    <x v="0"/>
  </r>
  <r>
    <n v="2322"/>
    <x v="8"/>
    <n v="576"/>
    <s v="Mazda"/>
    <x v="0"/>
    <x v="8"/>
    <x v="674"/>
    <x v="4"/>
    <x v="29"/>
    <s v="2022"/>
    <x v="2"/>
    <n v="102"/>
    <x v="0"/>
    <x v="0"/>
    <x v="0"/>
    <x v="0"/>
  </r>
  <r>
    <n v="2323"/>
    <x v="9"/>
    <n v="619"/>
    <s v="Toyota"/>
    <x v="0"/>
    <x v="5"/>
    <x v="572"/>
    <x v="3"/>
    <x v="48"/>
    <s v="2022"/>
    <x v="2"/>
    <n v="102"/>
    <x v="0"/>
    <x v="0"/>
    <x v="0"/>
    <x v="0"/>
  </r>
  <r>
    <n v="2324"/>
    <x v="9"/>
    <n v="548"/>
    <s v="Holden"/>
    <x v="0"/>
    <x v="47"/>
    <x v="785"/>
    <x v="1"/>
    <x v="74"/>
    <s v="2022"/>
    <x v="2"/>
    <n v="106"/>
    <x v="2"/>
    <x v="0"/>
    <x v="2"/>
    <x v="2"/>
  </r>
  <r>
    <n v="2325"/>
    <x v="8"/>
    <n v="587"/>
    <s v="Nissan"/>
    <x v="0"/>
    <x v="2"/>
    <x v="562"/>
    <x v="4"/>
    <x v="142"/>
    <s v="2021"/>
    <x v="0"/>
    <n v="108"/>
    <x v="6"/>
    <x v="0"/>
    <x v="6"/>
    <x v="6"/>
  </r>
  <r>
    <n v="2326"/>
    <x v="8"/>
    <n v="576"/>
    <s v="Mazda"/>
    <x v="0"/>
    <x v="13"/>
    <x v="674"/>
    <x v="0"/>
    <x v="177"/>
    <s v="2022"/>
    <x v="3"/>
    <n v="108"/>
    <x v="6"/>
    <x v="0"/>
    <x v="6"/>
    <x v="6"/>
  </r>
  <r>
    <n v="2327"/>
    <x v="8"/>
    <n v="576"/>
    <s v="Mazda"/>
    <x v="0"/>
    <x v="19"/>
    <x v="798"/>
    <x v="2"/>
    <x v="54"/>
    <s v="2022"/>
    <x v="6"/>
    <n v="109"/>
    <x v="4"/>
    <x v="0"/>
    <x v="4"/>
    <x v="4"/>
  </r>
  <r>
    <n v="2328"/>
    <x v="8"/>
    <n v="587"/>
    <s v="Nissan"/>
    <x v="0"/>
    <x v="19"/>
    <x v="330"/>
    <x v="0"/>
    <x v="97"/>
    <s v="2022"/>
    <x v="2"/>
    <n v="102"/>
    <x v="0"/>
    <x v="0"/>
    <x v="0"/>
    <x v="0"/>
  </r>
  <r>
    <n v="2329"/>
    <x v="9"/>
    <n v="610"/>
    <s v="Subaru"/>
    <x v="0"/>
    <x v="13"/>
    <x v="445"/>
    <x v="11"/>
    <x v="48"/>
    <s v="2022"/>
    <x v="2"/>
    <n v="115"/>
    <x v="5"/>
    <x v="0"/>
    <x v="5"/>
    <x v="5"/>
  </r>
  <r>
    <n v="2330"/>
    <x v="9"/>
    <n v="619"/>
    <s v="Toyota"/>
    <x v="0"/>
    <x v="21"/>
    <x v="577"/>
    <x v="0"/>
    <x v="19"/>
    <s v="2022"/>
    <x v="2"/>
    <n v="102"/>
    <x v="0"/>
    <x v="0"/>
    <x v="0"/>
    <x v="0"/>
  </r>
  <r>
    <n v="2331"/>
    <x v="8"/>
    <n v="580"/>
    <s v="Mitsubishi"/>
    <x v="0"/>
    <x v="9"/>
    <x v="411"/>
    <x v="4"/>
    <x v="28"/>
    <s v="2021"/>
    <x v="4"/>
    <n v="102"/>
    <x v="0"/>
    <x v="0"/>
    <x v="0"/>
    <x v="0"/>
  </r>
  <r>
    <n v="2332"/>
    <x v="8"/>
    <n v="619"/>
    <s v="Toyota"/>
    <x v="0"/>
    <x v="3"/>
    <x v="670"/>
    <x v="0"/>
    <x v="60"/>
    <s v="2021"/>
    <x v="4"/>
    <n v="114"/>
    <x v="3"/>
    <x v="0"/>
    <x v="3"/>
    <x v="3"/>
  </r>
  <r>
    <n v="2333"/>
    <x v="9"/>
    <n v="610"/>
    <s v="Subaru"/>
    <x v="0"/>
    <x v="8"/>
    <x v="445"/>
    <x v="0"/>
    <x v="131"/>
    <s v="2022"/>
    <x v="5"/>
    <n v="102"/>
    <x v="0"/>
    <x v="0"/>
    <x v="0"/>
    <x v="0"/>
  </r>
  <r>
    <n v="2334"/>
    <x v="8"/>
    <n v="610"/>
    <s v="Subaru"/>
    <x v="0"/>
    <x v="8"/>
    <x v="445"/>
    <x v="4"/>
    <x v="96"/>
    <s v="2021"/>
    <x v="1"/>
    <n v="107"/>
    <x v="11"/>
    <x v="0"/>
    <x v="11"/>
    <x v="11"/>
  </r>
  <r>
    <n v="2335"/>
    <x v="14"/>
    <n v="540"/>
    <s v="Ford"/>
    <x v="0"/>
    <x v="13"/>
    <x v="406"/>
    <x v="2"/>
    <x v="114"/>
    <s v="2022"/>
    <x v="2"/>
    <n v="104"/>
    <x v="8"/>
    <x v="0"/>
    <x v="8"/>
    <x v="8"/>
  </r>
  <r>
    <n v="2336"/>
    <x v="8"/>
    <n v="577"/>
    <s v="Mercedes-Benz"/>
    <x v="1"/>
    <x v="5"/>
    <x v="815"/>
    <x v="1"/>
    <x v="159"/>
    <s v="2021"/>
    <x v="0"/>
    <n v="102"/>
    <x v="0"/>
    <x v="0"/>
    <x v="0"/>
    <x v="0"/>
  </r>
  <r>
    <n v="2337"/>
    <x v="9"/>
    <n v="610"/>
    <s v="Subaru"/>
    <x v="0"/>
    <x v="8"/>
    <x v="414"/>
    <x v="3"/>
    <x v="47"/>
    <s v="2022"/>
    <x v="5"/>
    <n v="104"/>
    <x v="8"/>
    <x v="0"/>
    <x v="8"/>
    <x v="8"/>
  </r>
  <r>
    <n v="2338"/>
    <x v="8"/>
    <n v="522"/>
    <s v="Chevrolet"/>
    <x v="0"/>
    <x v="34"/>
    <x v="816"/>
    <x v="5"/>
    <x v="94"/>
    <s v="2022"/>
    <x v="5"/>
    <n v="104"/>
    <x v="8"/>
    <x v="0"/>
    <x v="8"/>
    <x v="8"/>
  </r>
  <r>
    <n v="2339"/>
    <x v="9"/>
    <n v="580"/>
    <s v="Mitsubishi"/>
    <x v="0"/>
    <x v="9"/>
    <x v="412"/>
    <x v="0"/>
    <x v="20"/>
    <s v="2021"/>
    <x v="0"/>
    <n v="102"/>
    <x v="0"/>
    <x v="0"/>
    <x v="0"/>
    <x v="0"/>
  </r>
  <r>
    <n v="2340"/>
    <x v="9"/>
    <n v="619"/>
    <s v="Toyota"/>
    <x v="0"/>
    <x v="57"/>
    <x v="418"/>
    <x v="4"/>
    <x v="123"/>
    <s v="2021"/>
    <x v="1"/>
    <n v="114"/>
    <x v="3"/>
    <x v="0"/>
    <x v="3"/>
    <x v="3"/>
  </r>
  <r>
    <n v="2341"/>
    <x v="9"/>
    <n v="576"/>
    <s v="Mazda"/>
    <x v="0"/>
    <x v="2"/>
    <x v="674"/>
    <x v="2"/>
    <x v="47"/>
    <s v="2022"/>
    <x v="5"/>
    <n v="107"/>
    <x v="11"/>
    <x v="0"/>
    <x v="11"/>
    <x v="11"/>
  </r>
  <r>
    <n v="2342"/>
    <x v="8"/>
    <n v="512"/>
    <s v="BMW"/>
    <x v="1"/>
    <x v="2"/>
    <x v="683"/>
    <x v="0"/>
    <x v="85"/>
    <s v="2022"/>
    <x v="5"/>
    <n v="102"/>
    <x v="0"/>
    <x v="0"/>
    <x v="0"/>
    <x v="0"/>
  </r>
  <r>
    <n v="2343"/>
    <x v="24"/>
    <n v="587"/>
    <s v="Nissan"/>
    <x v="0"/>
    <x v="21"/>
    <x v="407"/>
    <x v="7"/>
    <x v="167"/>
    <s v="2021"/>
    <x v="1"/>
    <n v="115"/>
    <x v="5"/>
    <x v="0"/>
    <x v="5"/>
    <x v="5"/>
  </r>
  <r>
    <n v="2344"/>
    <x v="8"/>
    <n v="587"/>
    <s v="Nissan"/>
    <x v="0"/>
    <x v="19"/>
    <x v="330"/>
    <x v="3"/>
    <x v="106"/>
    <s v="2022"/>
    <x v="2"/>
    <n v="102"/>
    <x v="0"/>
    <x v="0"/>
    <x v="0"/>
    <x v="0"/>
  </r>
  <r>
    <n v="2345"/>
    <x v="8"/>
    <n v="550"/>
    <s v="Honda"/>
    <x v="0"/>
    <x v="8"/>
    <x v="544"/>
    <x v="4"/>
    <x v="147"/>
    <s v="2022"/>
    <x v="2"/>
    <n v="102"/>
    <x v="0"/>
    <x v="0"/>
    <x v="0"/>
    <x v="0"/>
  </r>
  <r>
    <n v="2346"/>
    <x v="7"/>
    <n v="633"/>
    <s v="Volkswagen"/>
    <x v="0"/>
    <x v="13"/>
    <x v="553"/>
    <x v="2"/>
    <x v="8"/>
    <s v="2022"/>
    <x v="2"/>
    <n v="102"/>
    <x v="0"/>
    <x v="0"/>
    <x v="0"/>
    <x v="0"/>
  </r>
  <r>
    <n v="2347"/>
    <x v="14"/>
    <n v="619"/>
    <s v="Toyota"/>
    <x v="0"/>
    <x v="21"/>
    <x v="418"/>
    <x v="11"/>
    <x v="175"/>
    <s v="2021"/>
    <x v="1"/>
    <n v="105"/>
    <x v="1"/>
    <x v="0"/>
    <x v="1"/>
    <x v="1"/>
  </r>
  <r>
    <n v="2348"/>
    <x v="8"/>
    <n v="512"/>
    <s v="BMW"/>
    <x v="1"/>
    <x v="9"/>
    <x v="449"/>
    <x v="0"/>
    <x v="9"/>
    <s v="2022"/>
    <x v="3"/>
    <n v="102"/>
    <x v="0"/>
    <x v="0"/>
    <x v="0"/>
    <x v="0"/>
  </r>
  <r>
    <n v="2349"/>
    <x v="24"/>
    <n v="587"/>
    <s v="Nissan"/>
    <x v="0"/>
    <x v="21"/>
    <x v="407"/>
    <x v="0"/>
    <x v="160"/>
    <s v="2022"/>
    <x v="3"/>
    <n v="102"/>
    <x v="0"/>
    <x v="0"/>
    <x v="0"/>
    <x v="0"/>
  </r>
  <r>
    <n v="2350"/>
    <x v="9"/>
    <n v="610"/>
    <s v="Subaru"/>
    <x v="0"/>
    <x v="8"/>
    <x v="445"/>
    <x v="3"/>
    <x v="75"/>
    <s v="2021"/>
    <x v="1"/>
    <n v="101"/>
    <x v="7"/>
    <x v="0"/>
    <x v="7"/>
    <x v="7"/>
  </r>
  <r>
    <n v="2351"/>
    <x v="14"/>
    <n v="540"/>
    <s v="Ford"/>
    <x v="0"/>
    <x v="21"/>
    <x v="736"/>
    <x v="7"/>
    <x v="158"/>
    <s v="2021"/>
    <x v="1"/>
    <n v="108"/>
    <x v="6"/>
    <x v="0"/>
    <x v="6"/>
    <x v="6"/>
  </r>
  <r>
    <n v="2352"/>
    <x v="8"/>
    <n v="619"/>
    <s v="Toyota"/>
    <x v="0"/>
    <x v="9"/>
    <x v="670"/>
    <x v="0"/>
    <x v="52"/>
    <s v="2022"/>
    <x v="5"/>
    <n v="102"/>
    <x v="0"/>
    <x v="0"/>
    <x v="0"/>
    <x v="0"/>
  </r>
  <r>
    <n v="2353"/>
    <x v="7"/>
    <n v="619"/>
    <s v="Toyota"/>
    <x v="0"/>
    <x v="21"/>
    <x v="687"/>
    <x v="0"/>
    <x v="157"/>
    <s v="2022"/>
    <x v="3"/>
    <n v="114"/>
    <x v="3"/>
    <x v="0"/>
    <x v="3"/>
    <x v="3"/>
  </r>
  <r>
    <n v="2354"/>
    <x v="7"/>
    <n v="619"/>
    <s v="Toyota"/>
    <x v="0"/>
    <x v="9"/>
    <x v="771"/>
    <x v="11"/>
    <x v="47"/>
    <s v="2022"/>
    <x v="5"/>
    <n v="102"/>
    <x v="0"/>
    <x v="0"/>
    <x v="0"/>
    <x v="0"/>
  </r>
  <r>
    <n v="2355"/>
    <x v="7"/>
    <n v="550"/>
    <s v="Honda"/>
    <x v="0"/>
    <x v="9"/>
    <x v="428"/>
    <x v="2"/>
    <x v="34"/>
    <s v="2022"/>
    <x v="3"/>
    <n v="102"/>
    <x v="0"/>
    <x v="0"/>
    <x v="0"/>
    <x v="0"/>
  </r>
  <r>
    <n v="2356"/>
    <x v="7"/>
    <n v="619"/>
    <s v="Toyota"/>
    <x v="0"/>
    <x v="21"/>
    <x v="687"/>
    <x v="7"/>
    <x v="165"/>
    <s v="2021"/>
    <x v="0"/>
    <n v="102"/>
    <x v="0"/>
    <x v="0"/>
    <x v="0"/>
    <x v="0"/>
  </r>
  <r>
    <n v="2357"/>
    <x v="8"/>
    <n v="619"/>
    <s v="Toyota"/>
    <x v="0"/>
    <x v="5"/>
    <x v="817"/>
    <x v="0"/>
    <x v="54"/>
    <s v="2022"/>
    <x v="6"/>
    <n v="102"/>
    <x v="0"/>
    <x v="0"/>
    <x v="0"/>
    <x v="0"/>
  </r>
  <r>
    <n v="2358"/>
    <x v="9"/>
    <n v="619"/>
    <s v="Toyota"/>
    <x v="0"/>
    <x v="8"/>
    <x v="818"/>
    <x v="0"/>
    <x v="19"/>
    <s v="2022"/>
    <x v="2"/>
    <n v="102"/>
    <x v="0"/>
    <x v="0"/>
    <x v="0"/>
    <x v="0"/>
  </r>
  <r>
    <n v="2359"/>
    <x v="9"/>
    <n v="576"/>
    <s v="Mazda"/>
    <x v="0"/>
    <x v="19"/>
    <x v="674"/>
    <x v="4"/>
    <x v="11"/>
    <s v="2022"/>
    <x v="2"/>
    <n v="109"/>
    <x v="4"/>
    <x v="0"/>
    <x v="4"/>
    <x v="4"/>
  </r>
  <r>
    <n v="2360"/>
    <x v="9"/>
    <n v="610"/>
    <s v="Subaru"/>
    <x v="0"/>
    <x v="19"/>
    <x v="414"/>
    <x v="0"/>
    <x v="51"/>
    <s v="2022"/>
    <x v="3"/>
    <n v="101"/>
    <x v="7"/>
    <x v="0"/>
    <x v="7"/>
    <x v="7"/>
  </r>
  <r>
    <n v="2361"/>
    <x v="9"/>
    <n v="507"/>
    <s v="Audi"/>
    <x v="0"/>
    <x v="2"/>
    <x v="819"/>
    <x v="1"/>
    <x v="173"/>
    <s v="2021"/>
    <x v="0"/>
    <n v="101"/>
    <x v="7"/>
    <x v="0"/>
    <x v="7"/>
    <x v="7"/>
  </r>
  <r>
    <n v="2362"/>
    <x v="14"/>
    <n v="540"/>
    <s v="Ford"/>
    <x v="0"/>
    <x v="5"/>
    <x v="406"/>
    <x v="4"/>
    <x v="71"/>
    <s v="2022"/>
    <x v="3"/>
    <n v="103"/>
    <x v="9"/>
    <x v="0"/>
    <x v="9"/>
    <x v="9"/>
  </r>
  <r>
    <n v="2363"/>
    <x v="7"/>
    <n v="576"/>
    <s v="Mazda"/>
    <x v="0"/>
    <x v="5"/>
    <x v="550"/>
    <x v="0"/>
    <x v="32"/>
    <s v="2022"/>
    <x v="2"/>
    <n v="107"/>
    <x v="11"/>
    <x v="0"/>
    <x v="11"/>
    <x v="11"/>
  </r>
  <r>
    <n v="2364"/>
    <x v="8"/>
    <n v="548"/>
    <s v="Holden"/>
    <x v="0"/>
    <x v="15"/>
    <x v="723"/>
    <x v="8"/>
    <x v="39"/>
    <s v="2021"/>
    <x v="4"/>
    <n v="114"/>
    <x v="3"/>
    <x v="0"/>
    <x v="3"/>
    <x v="3"/>
  </r>
  <r>
    <n v="2365"/>
    <x v="3"/>
    <n v="536"/>
    <s v="Ducati"/>
    <x v="0"/>
    <x v="0"/>
    <x v="820"/>
    <x v="7"/>
    <x v="126"/>
    <s v="2022"/>
    <x v="3"/>
    <n v="102"/>
    <x v="0"/>
    <x v="0"/>
    <x v="0"/>
    <x v="0"/>
  </r>
  <r>
    <n v="2366"/>
    <x v="9"/>
    <n v="580"/>
    <s v="Mitsubishi"/>
    <x v="0"/>
    <x v="8"/>
    <x v="821"/>
    <x v="1"/>
    <x v="17"/>
    <s v="2022"/>
    <x v="2"/>
    <n v="108"/>
    <x v="6"/>
    <x v="0"/>
    <x v="6"/>
    <x v="6"/>
  </r>
  <r>
    <n v="2367"/>
    <x v="7"/>
    <n v="587"/>
    <s v="Nissan"/>
    <x v="0"/>
    <x v="8"/>
    <x v="802"/>
    <x v="6"/>
    <x v="113"/>
    <s v="2021"/>
    <x v="1"/>
    <n v="109"/>
    <x v="4"/>
    <x v="0"/>
    <x v="4"/>
    <x v="4"/>
  </r>
  <r>
    <n v="2368"/>
    <x v="7"/>
    <n v="576"/>
    <s v="Mazda"/>
    <x v="0"/>
    <x v="3"/>
    <x v="545"/>
    <x v="3"/>
    <x v="91"/>
    <s v="2021"/>
    <x v="4"/>
    <n v="102"/>
    <x v="0"/>
    <x v="0"/>
    <x v="0"/>
    <x v="0"/>
  </r>
  <r>
    <n v="2369"/>
    <x v="8"/>
    <n v="619"/>
    <s v="Toyota"/>
    <x v="0"/>
    <x v="19"/>
    <x v="822"/>
    <x v="0"/>
    <x v="121"/>
    <s v="2022"/>
    <x v="5"/>
    <n v="115"/>
    <x v="5"/>
    <x v="0"/>
    <x v="5"/>
    <x v="5"/>
  </r>
  <r>
    <n v="2370"/>
    <x v="7"/>
    <n v="540"/>
    <s v="Ford"/>
    <x v="0"/>
    <x v="36"/>
    <x v="410"/>
    <x v="4"/>
    <x v="169"/>
    <s v="2022"/>
    <x v="2"/>
    <n v="108"/>
    <x v="6"/>
    <x v="0"/>
    <x v="6"/>
    <x v="6"/>
  </r>
  <r>
    <n v="2371"/>
    <x v="7"/>
    <n v="619"/>
    <s v="Toyota"/>
    <x v="0"/>
    <x v="3"/>
    <x v="742"/>
    <x v="5"/>
    <x v="38"/>
    <s v="2022"/>
    <x v="3"/>
    <n v="109"/>
    <x v="4"/>
    <x v="0"/>
    <x v="4"/>
    <x v="4"/>
  </r>
  <r>
    <n v="2372"/>
    <x v="8"/>
    <n v="587"/>
    <s v="Nissan"/>
    <x v="0"/>
    <x v="19"/>
    <x v="330"/>
    <x v="3"/>
    <x v="74"/>
    <s v="2022"/>
    <x v="2"/>
    <n v="103"/>
    <x v="9"/>
    <x v="0"/>
    <x v="9"/>
    <x v="9"/>
  </r>
  <r>
    <n v="2373"/>
    <x v="7"/>
    <n v="619"/>
    <s v="Toyota"/>
    <x v="0"/>
    <x v="8"/>
    <x v="823"/>
    <x v="7"/>
    <x v="45"/>
    <s v="2022"/>
    <x v="5"/>
    <n v="102"/>
    <x v="0"/>
    <x v="0"/>
    <x v="0"/>
    <x v="0"/>
  </r>
  <r>
    <n v="2374"/>
    <x v="9"/>
    <n v="548"/>
    <s v="Holden"/>
    <x v="0"/>
    <x v="19"/>
    <x v="566"/>
    <x v="1"/>
    <x v="85"/>
    <s v="2022"/>
    <x v="5"/>
    <n v="102"/>
    <x v="0"/>
    <x v="0"/>
    <x v="0"/>
    <x v="0"/>
  </r>
  <r>
    <n v="2375"/>
    <x v="14"/>
    <n v="556"/>
    <s v="Isuzu"/>
    <x v="0"/>
    <x v="36"/>
    <x v="824"/>
    <x v="8"/>
    <x v="81"/>
    <s v="2022"/>
    <x v="5"/>
    <n v="103"/>
    <x v="9"/>
    <x v="0"/>
    <x v="9"/>
    <x v="9"/>
  </r>
  <r>
    <n v="2376"/>
    <x v="14"/>
    <n v="548"/>
    <s v="Holden"/>
    <x v="0"/>
    <x v="42"/>
    <x v="770"/>
    <x v="3"/>
    <x v="34"/>
    <s v="2022"/>
    <x v="3"/>
    <n v="103"/>
    <x v="9"/>
    <x v="0"/>
    <x v="9"/>
    <x v="9"/>
  </r>
  <r>
    <n v="2377"/>
    <x v="8"/>
    <n v="577"/>
    <s v="Mercedes-Benz"/>
    <x v="1"/>
    <x v="21"/>
    <x v="495"/>
    <x v="3"/>
    <x v="84"/>
    <s v="2021"/>
    <x v="4"/>
    <n v="102"/>
    <x v="0"/>
    <x v="0"/>
    <x v="0"/>
    <x v="0"/>
  </r>
  <r>
    <n v="2378"/>
    <x v="12"/>
    <n v="611"/>
    <s v="Suzuki"/>
    <x v="0"/>
    <x v="31"/>
    <x v="825"/>
    <x v="3"/>
    <x v="85"/>
    <s v="2022"/>
    <x v="5"/>
    <n v="102"/>
    <x v="0"/>
    <x v="0"/>
    <x v="0"/>
    <x v="0"/>
  </r>
  <r>
    <n v="2379"/>
    <x v="9"/>
    <n v="619"/>
    <s v="Toyota"/>
    <x v="0"/>
    <x v="13"/>
    <x v="658"/>
    <x v="0"/>
    <x v="62"/>
    <s v="2022"/>
    <x v="3"/>
    <n v="109"/>
    <x v="4"/>
    <x v="0"/>
    <x v="4"/>
    <x v="4"/>
  </r>
  <r>
    <n v="2380"/>
    <x v="7"/>
    <n v="576"/>
    <s v="Mazda"/>
    <x v="0"/>
    <x v="8"/>
    <x v="550"/>
    <x v="9"/>
    <x v="32"/>
    <s v="2022"/>
    <x v="2"/>
    <n v="102"/>
    <x v="0"/>
    <x v="0"/>
    <x v="0"/>
    <x v="0"/>
  </r>
  <r>
    <n v="2381"/>
    <x v="9"/>
    <n v="619"/>
    <s v="Toyota"/>
    <x v="0"/>
    <x v="16"/>
    <x v="418"/>
    <x v="1"/>
    <x v="72"/>
    <s v="2022"/>
    <x v="5"/>
    <n v="114"/>
    <x v="3"/>
    <x v="0"/>
    <x v="3"/>
    <x v="3"/>
  </r>
  <r>
    <n v="2382"/>
    <x v="20"/>
    <n v="512"/>
    <s v="BMW"/>
    <x v="1"/>
    <x v="13"/>
    <x v="781"/>
    <x v="4"/>
    <x v="40"/>
    <s v="2021"/>
    <x v="0"/>
    <n v="102"/>
    <x v="0"/>
    <x v="0"/>
    <x v="0"/>
    <x v="0"/>
  </r>
  <r>
    <n v="2383"/>
    <x v="7"/>
    <n v="576"/>
    <s v="Mazda"/>
    <x v="0"/>
    <x v="5"/>
    <x v="550"/>
    <x v="0"/>
    <x v="17"/>
    <s v="2022"/>
    <x v="2"/>
    <n v="103"/>
    <x v="9"/>
    <x v="0"/>
    <x v="9"/>
    <x v="9"/>
  </r>
  <r>
    <n v="2384"/>
    <x v="7"/>
    <n v="540"/>
    <s v="Ford"/>
    <x v="0"/>
    <x v="36"/>
    <x v="410"/>
    <x v="1"/>
    <x v="63"/>
    <s v="2022"/>
    <x v="6"/>
    <n v="102"/>
    <x v="0"/>
    <x v="0"/>
    <x v="0"/>
    <x v="0"/>
  </r>
  <r>
    <n v="2385"/>
    <x v="8"/>
    <n v="610"/>
    <s v="Subaru"/>
    <x v="0"/>
    <x v="13"/>
    <x v="445"/>
    <x v="2"/>
    <x v="90"/>
    <s v="2021"/>
    <x v="1"/>
    <n v="109"/>
    <x v="4"/>
    <x v="0"/>
    <x v="4"/>
    <x v="4"/>
  </r>
  <r>
    <n v="2386"/>
    <x v="9"/>
    <n v="576"/>
    <s v="Mazda"/>
    <x v="0"/>
    <x v="13"/>
    <x v="751"/>
    <x v="4"/>
    <x v="63"/>
    <s v="2022"/>
    <x v="6"/>
    <n v="102"/>
    <x v="0"/>
    <x v="0"/>
    <x v="0"/>
    <x v="0"/>
  </r>
  <r>
    <n v="2387"/>
    <x v="7"/>
    <n v="610"/>
    <s v="Subaru"/>
    <x v="0"/>
    <x v="12"/>
    <x v="414"/>
    <x v="1"/>
    <x v="122"/>
    <s v="2022"/>
    <x v="5"/>
    <n v="109"/>
    <x v="4"/>
    <x v="0"/>
    <x v="4"/>
    <x v="4"/>
  </r>
  <r>
    <n v="2388"/>
    <x v="9"/>
    <n v="610"/>
    <s v="Subaru"/>
    <x v="0"/>
    <x v="8"/>
    <x v="445"/>
    <x v="0"/>
    <x v="70"/>
    <s v="2021"/>
    <x v="1"/>
    <n v="109"/>
    <x v="4"/>
    <x v="0"/>
    <x v="4"/>
    <x v="4"/>
  </r>
  <r>
    <n v="2389"/>
    <x v="9"/>
    <n v="610"/>
    <s v="Subaru"/>
    <x v="0"/>
    <x v="42"/>
    <x v="445"/>
    <x v="1"/>
    <x v="63"/>
    <s v="2022"/>
    <x v="6"/>
    <n v="101"/>
    <x v="7"/>
    <x v="0"/>
    <x v="7"/>
    <x v="7"/>
  </r>
  <r>
    <n v="2390"/>
    <x v="7"/>
    <n v="587"/>
    <s v="Nissan"/>
    <x v="0"/>
    <x v="9"/>
    <x v="758"/>
    <x v="7"/>
    <x v="132"/>
    <s v="2021"/>
    <x v="1"/>
    <n v="102"/>
    <x v="0"/>
    <x v="0"/>
    <x v="0"/>
    <x v="0"/>
  </r>
  <r>
    <n v="2391"/>
    <x v="9"/>
    <n v="555"/>
    <s v="Hyundai"/>
    <x v="0"/>
    <x v="36"/>
    <x v="793"/>
    <x v="2"/>
    <x v="104"/>
    <s v="2021"/>
    <x v="1"/>
    <n v="114"/>
    <x v="3"/>
    <x v="0"/>
    <x v="3"/>
    <x v="3"/>
  </r>
  <r>
    <n v="2392"/>
    <x v="9"/>
    <n v="580"/>
    <s v="Mitsubishi"/>
    <x v="0"/>
    <x v="36"/>
    <x v="703"/>
    <x v="7"/>
    <x v="97"/>
    <s v="2022"/>
    <x v="2"/>
    <n v="102"/>
    <x v="0"/>
    <x v="0"/>
    <x v="0"/>
    <x v="0"/>
  </r>
  <r>
    <n v="2393"/>
    <x v="7"/>
    <n v="512"/>
    <s v="BMW"/>
    <x v="1"/>
    <x v="8"/>
    <x v="661"/>
    <x v="7"/>
    <x v="170"/>
    <s v="2021"/>
    <x v="4"/>
    <n v="115"/>
    <x v="5"/>
    <x v="0"/>
    <x v="5"/>
    <x v="5"/>
  </r>
  <r>
    <n v="2394"/>
    <x v="8"/>
    <n v="576"/>
    <s v="Mazda"/>
    <x v="0"/>
    <x v="2"/>
    <x v="798"/>
    <x v="3"/>
    <x v="26"/>
    <s v="2021"/>
    <x v="0"/>
    <n v="102"/>
    <x v="0"/>
    <x v="0"/>
    <x v="0"/>
    <x v="0"/>
  </r>
  <r>
    <n v="2395"/>
    <x v="9"/>
    <n v="548"/>
    <s v="Holden"/>
    <x v="0"/>
    <x v="36"/>
    <x v="785"/>
    <x v="3"/>
    <x v="55"/>
    <s v="2022"/>
    <x v="2"/>
    <n v="102"/>
    <x v="0"/>
    <x v="0"/>
    <x v="0"/>
    <x v="0"/>
  </r>
  <r>
    <n v="2396"/>
    <x v="14"/>
    <n v="580"/>
    <s v="Mitsubishi"/>
    <x v="0"/>
    <x v="3"/>
    <x v="439"/>
    <x v="5"/>
    <x v="63"/>
    <s v="2022"/>
    <x v="6"/>
    <n v="102"/>
    <x v="0"/>
    <x v="0"/>
    <x v="0"/>
    <x v="0"/>
  </r>
  <r>
    <n v="2397"/>
    <x v="12"/>
    <n v="580"/>
    <s v="Mitsubishi"/>
    <x v="0"/>
    <x v="36"/>
    <x v="706"/>
    <x v="3"/>
    <x v="0"/>
    <s v="2021"/>
    <x v="0"/>
    <n v="109"/>
    <x v="4"/>
    <x v="0"/>
    <x v="4"/>
    <x v="4"/>
  </r>
  <r>
    <n v="2398"/>
    <x v="9"/>
    <n v="550"/>
    <s v="Honda"/>
    <x v="0"/>
    <x v="3"/>
    <x v="759"/>
    <x v="12"/>
    <x v="172"/>
    <s v="2021"/>
    <x v="1"/>
    <n v="101"/>
    <x v="7"/>
    <x v="0"/>
    <x v="7"/>
    <x v="7"/>
  </r>
  <r>
    <n v="2399"/>
    <x v="7"/>
    <n v="576"/>
    <s v="Mazda"/>
    <x v="0"/>
    <x v="19"/>
    <x v="550"/>
    <x v="0"/>
    <x v="35"/>
    <s v="2021"/>
    <x v="1"/>
    <n v="109"/>
    <x v="4"/>
    <x v="0"/>
    <x v="4"/>
    <x v="4"/>
  </r>
  <r>
    <n v="2400"/>
    <x v="9"/>
    <n v="610"/>
    <s v="Subaru"/>
    <x v="0"/>
    <x v="36"/>
    <x v="650"/>
    <x v="3"/>
    <x v="172"/>
    <s v="2021"/>
    <x v="1"/>
    <n v="104"/>
    <x v="8"/>
    <x v="0"/>
    <x v="8"/>
    <x v="8"/>
  </r>
  <r>
    <n v="2401"/>
    <x v="9"/>
    <n v="592"/>
    <s v="Peugeot"/>
    <x v="0"/>
    <x v="36"/>
    <x v="826"/>
    <x v="2"/>
    <x v="158"/>
    <s v="2021"/>
    <x v="1"/>
    <n v="115"/>
    <x v="5"/>
    <x v="0"/>
    <x v="5"/>
    <x v="5"/>
  </r>
  <r>
    <n v="2402"/>
    <x v="7"/>
    <n v="576"/>
    <s v="Mazda"/>
    <x v="0"/>
    <x v="5"/>
    <x v="550"/>
    <x v="2"/>
    <x v="54"/>
    <s v="2022"/>
    <x v="6"/>
    <n v="102"/>
    <x v="0"/>
    <x v="0"/>
    <x v="0"/>
    <x v="0"/>
  </r>
  <r>
    <n v="2403"/>
    <x v="7"/>
    <n v="550"/>
    <s v="Honda"/>
    <x v="0"/>
    <x v="8"/>
    <x v="428"/>
    <x v="0"/>
    <x v="178"/>
    <s v="2021"/>
    <x v="1"/>
    <n v="102"/>
    <x v="0"/>
    <x v="0"/>
    <x v="0"/>
    <x v="0"/>
  </r>
  <r>
    <n v="2404"/>
    <x v="7"/>
    <n v="611"/>
    <s v="Suzuki"/>
    <x v="0"/>
    <x v="19"/>
    <x v="660"/>
    <x v="0"/>
    <x v="125"/>
    <s v="2022"/>
    <x v="3"/>
    <n v="101"/>
    <x v="7"/>
    <x v="0"/>
    <x v="7"/>
    <x v="7"/>
  </r>
  <r>
    <n v="2405"/>
    <x v="9"/>
    <n v="587"/>
    <s v="Nissan"/>
    <x v="0"/>
    <x v="19"/>
    <x v="787"/>
    <x v="0"/>
    <x v="54"/>
    <s v="2022"/>
    <x v="6"/>
    <n v="102"/>
    <x v="0"/>
    <x v="0"/>
    <x v="0"/>
    <x v="0"/>
  </r>
  <r>
    <n v="2406"/>
    <x v="8"/>
    <n v="550"/>
    <s v="Honda"/>
    <x v="0"/>
    <x v="9"/>
    <x v="669"/>
    <x v="1"/>
    <x v="111"/>
    <s v="2022"/>
    <x v="5"/>
    <n v="102"/>
    <x v="0"/>
    <x v="0"/>
    <x v="0"/>
    <x v="0"/>
  </r>
  <r>
    <n v="2407"/>
    <x v="14"/>
    <n v="619"/>
    <s v="Toyota"/>
    <x v="0"/>
    <x v="36"/>
    <x v="418"/>
    <x v="3"/>
    <x v="78"/>
    <s v="2022"/>
    <x v="5"/>
    <n v="108"/>
    <x v="6"/>
    <x v="0"/>
    <x v="6"/>
    <x v="6"/>
  </r>
  <r>
    <n v="2408"/>
    <x v="8"/>
    <n v="512"/>
    <s v="BMW"/>
    <x v="1"/>
    <x v="8"/>
    <x v="827"/>
    <x v="0"/>
    <x v="119"/>
    <s v="2021"/>
    <x v="0"/>
    <n v="102"/>
    <x v="0"/>
    <x v="0"/>
    <x v="0"/>
    <x v="0"/>
  </r>
  <r>
    <n v="2409"/>
    <x v="8"/>
    <n v="587"/>
    <s v="Nissan"/>
    <x v="0"/>
    <x v="5"/>
    <x v="112"/>
    <x v="4"/>
    <x v="89"/>
    <s v="2022"/>
    <x v="6"/>
    <n v="114"/>
    <x v="3"/>
    <x v="0"/>
    <x v="3"/>
    <x v="3"/>
  </r>
  <r>
    <n v="2410"/>
    <x v="9"/>
    <n v="610"/>
    <s v="Subaru"/>
    <x v="0"/>
    <x v="2"/>
    <x v="650"/>
    <x v="0"/>
    <x v="21"/>
    <s v="2022"/>
    <x v="3"/>
    <n v="109"/>
    <x v="4"/>
    <x v="0"/>
    <x v="4"/>
    <x v="4"/>
  </r>
  <r>
    <n v="2411"/>
    <x v="7"/>
    <n v="619"/>
    <s v="Toyota"/>
    <x v="0"/>
    <x v="15"/>
    <x v="716"/>
    <x v="11"/>
    <x v="90"/>
    <s v="2021"/>
    <x v="1"/>
    <n v="105"/>
    <x v="1"/>
    <x v="0"/>
    <x v="1"/>
    <x v="1"/>
  </r>
  <r>
    <n v="2412"/>
    <x v="9"/>
    <n v="587"/>
    <s v="Nissan"/>
    <x v="0"/>
    <x v="2"/>
    <x v="828"/>
    <x v="2"/>
    <x v="132"/>
    <s v="2021"/>
    <x v="1"/>
    <n v="105"/>
    <x v="1"/>
    <x v="0"/>
    <x v="1"/>
    <x v="1"/>
  </r>
  <r>
    <n v="2413"/>
    <x v="9"/>
    <n v="550"/>
    <s v="Honda"/>
    <x v="0"/>
    <x v="24"/>
    <x v="425"/>
    <x v="12"/>
    <x v="59"/>
    <s v="2022"/>
    <x v="6"/>
    <n v="108"/>
    <x v="6"/>
    <x v="0"/>
    <x v="6"/>
    <x v="6"/>
  </r>
  <r>
    <n v="2414"/>
    <x v="8"/>
    <n v="576"/>
    <s v="Mazda"/>
    <x v="0"/>
    <x v="13"/>
    <x v="792"/>
    <x v="2"/>
    <x v="117"/>
    <s v="2021"/>
    <x v="4"/>
    <n v="102"/>
    <x v="0"/>
    <x v="0"/>
    <x v="0"/>
    <x v="0"/>
  </r>
  <r>
    <n v="2415"/>
    <x v="8"/>
    <n v="548"/>
    <s v="Holden"/>
    <x v="0"/>
    <x v="3"/>
    <x v="413"/>
    <x v="2"/>
    <x v="155"/>
    <s v="2021"/>
    <x v="4"/>
    <n v="103"/>
    <x v="9"/>
    <x v="0"/>
    <x v="9"/>
    <x v="9"/>
  </r>
  <r>
    <n v="2416"/>
    <x v="7"/>
    <n v="587"/>
    <s v="Nissan"/>
    <x v="0"/>
    <x v="19"/>
    <x v="330"/>
    <x v="0"/>
    <x v="31"/>
    <s v="2022"/>
    <x v="6"/>
    <n v="103"/>
    <x v="9"/>
    <x v="0"/>
    <x v="9"/>
    <x v="9"/>
  </r>
  <r>
    <n v="2417"/>
    <x v="9"/>
    <n v="576"/>
    <s v="Mazda"/>
    <x v="0"/>
    <x v="13"/>
    <x v="674"/>
    <x v="0"/>
    <x v="19"/>
    <s v="2022"/>
    <x v="2"/>
    <n v="102"/>
    <x v="0"/>
    <x v="0"/>
    <x v="0"/>
    <x v="0"/>
  </r>
  <r>
    <n v="2418"/>
    <x v="7"/>
    <n v="576"/>
    <s v="Mazda"/>
    <x v="0"/>
    <x v="2"/>
    <x v="550"/>
    <x v="0"/>
    <x v="72"/>
    <s v="2022"/>
    <x v="5"/>
    <n v="103"/>
    <x v="9"/>
    <x v="0"/>
    <x v="9"/>
    <x v="9"/>
  </r>
  <r>
    <n v="2419"/>
    <x v="7"/>
    <n v="576"/>
    <s v="Mazda"/>
    <x v="0"/>
    <x v="5"/>
    <x v="550"/>
    <x v="2"/>
    <x v="82"/>
    <s v="2022"/>
    <x v="3"/>
    <n v="103"/>
    <x v="9"/>
    <x v="0"/>
    <x v="9"/>
    <x v="9"/>
  </r>
  <r>
    <n v="2420"/>
    <x v="14"/>
    <n v="576"/>
    <s v="Mazda"/>
    <x v="0"/>
    <x v="8"/>
    <x v="420"/>
    <x v="7"/>
    <x v="131"/>
    <s v="2022"/>
    <x v="5"/>
    <n v="102"/>
    <x v="0"/>
    <x v="0"/>
    <x v="0"/>
    <x v="0"/>
  </r>
  <r>
    <n v="2421"/>
    <x v="14"/>
    <n v="540"/>
    <s v="Ford"/>
    <x v="0"/>
    <x v="36"/>
    <x v="736"/>
    <x v="3"/>
    <x v="2"/>
    <s v="2022"/>
    <x v="2"/>
    <n v="104"/>
    <x v="8"/>
    <x v="0"/>
    <x v="8"/>
    <x v="8"/>
  </r>
  <r>
    <n v="2422"/>
    <x v="9"/>
    <n v="619"/>
    <s v="Toyota"/>
    <x v="0"/>
    <x v="15"/>
    <x v="572"/>
    <x v="0"/>
    <x v="45"/>
    <s v="2022"/>
    <x v="5"/>
    <n v="102"/>
    <x v="0"/>
    <x v="0"/>
    <x v="0"/>
    <x v="0"/>
  </r>
  <r>
    <n v="2423"/>
    <x v="8"/>
    <n v="548"/>
    <s v="Holden"/>
    <x v="0"/>
    <x v="36"/>
    <x v="766"/>
    <x v="4"/>
    <x v="24"/>
    <s v="2022"/>
    <x v="2"/>
    <n v="102"/>
    <x v="0"/>
    <x v="0"/>
    <x v="0"/>
    <x v="0"/>
  </r>
  <r>
    <n v="2424"/>
    <x v="14"/>
    <n v="540"/>
    <s v="Ford"/>
    <x v="0"/>
    <x v="8"/>
    <x v="406"/>
    <x v="5"/>
    <x v="176"/>
    <s v="2022"/>
    <x v="5"/>
    <n v="115"/>
    <x v="5"/>
    <x v="0"/>
    <x v="5"/>
    <x v="5"/>
  </r>
  <r>
    <n v="2425"/>
    <x v="9"/>
    <n v="576"/>
    <s v="Mazda"/>
    <x v="0"/>
    <x v="19"/>
    <x v="674"/>
    <x v="1"/>
    <x v="65"/>
    <s v="2021"/>
    <x v="1"/>
    <n v="109"/>
    <x v="4"/>
    <x v="0"/>
    <x v="4"/>
    <x v="4"/>
  </r>
  <r>
    <n v="2426"/>
    <x v="8"/>
    <n v="548"/>
    <s v="Holden"/>
    <x v="0"/>
    <x v="13"/>
    <x v="566"/>
    <x v="7"/>
    <x v="12"/>
    <s v="2021"/>
    <x v="1"/>
    <n v="102"/>
    <x v="0"/>
    <x v="0"/>
    <x v="0"/>
    <x v="0"/>
  </r>
  <r>
    <n v="2427"/>
    <x v="9"/>
    <n v="576"/>
    <s v="Mazda"/>
    <x v="0"/>
    <x v="8"/>
    <x v="674"/>
    <x v="3"/>
    <x v="58"/>
    <s v="2022"/>
    <x v="5"/>
    <n v="102"/>
    <x v="0"/>
    <x v="0"/>
    <x v="0"/>
    <x v="0"/>
  </r>
  <r>
    <n v="2428"/>
    <x v="7"/>
    <n v="611"/>
    <s v="Suzuki"/>
    <x v="0"/>
    <x v="19"/>
    <x v="660"/>
    <x v="6"/>
    <x v="90"/>
    <s v="2021"/>
    <x v="1"/>
    <n v="109"/>
    <x v="4"/>
    <x v="0"/>
    <x v="4"/>
    <x v="4"/>
  </r>
  <r>
    <n v="2429"/>
    <x v="14"/>
    <n v="576"/>
    <s v="Mazda"/>
    <x v="0"/>
    <x v="19"/>
    <x v="699"/>
    <x v="3"/>
    <x v="100"/>
    <s v="2021"/>
    <x v="4"/>
    <n v="102"/>
    <x v="0"/>
    <x v="0"/>
    <x v="0"/>
    <x v="0"/>
  </r>
  <r>
    <n v="2430"/>
    <x v="7"/>
    <n v="633"/>
    <s v="Volkswagen"/>
    <x v="0"/>
    <x v="13"/>
    <x v="553"/>
    <x v="1"/>
    <x v="34"/>
    <s v="2022"/>
    <x v="3"/>
    <n v="111"/>
    <x v="10"/>
    <x v="0"/>
    <x v="10"/>
    <x v="10"/>
  </r>
  <r>
    <n v="2431"/>
    <x v="14"/>
    <n v="587"/>
    <s v="Nissan"/>
    <x v="0"/>
    <x v="36"/>
    <x v="407"/>
    <x v="0"/>
    <x v="7"/>
    <s v="2022"/>
    <x v="2"/>
    <n v="114"/>
    <x v="3"/>
    <x v="0"/>
    <x v="3"/>
    <x v="3"/>
  </r>
  <r>
    <n v="2432"/>
    <x v="9"/>
    <n v="576"/>
    <s v="Mazda"/>
    <x v="0"/>
    <x v="8"/>
    <x v="674"/>
    <x v="7"/>
    <x v="110"/>
    <s v="2021"/>
    <x v="1"/>
    <n v="109"/>
    <x v="4"/>
    <x v="0"/>
    <x v="4"/>
    <x v="4"/>
  </r>
  <r>
    <n v="2433"/>
    <x v="9"/>
    <n v="610"/>
    <s v="Subaru"/>
    <x v="0"/>
    <x v="9"/>
    <x v="445"/>
    <x v="1"/>
    <x v="135"/>
    <s v="2021"/>
    <x v="0"/>
    <n v="104"/>
    <x v="8"/>
    <x v="0"/>
    <x v="8"/>
    <x v="8"/>
  </r>
  <r>
    <n v="2434"/>
    <x v="8"/>
    <n v="610"/>
    <s v="Subaru"/>
    <x v="0"/>
    <x v="42"/>
    <x v="445"/>
    <x v="1"/>
    <x v="138"/>
    <s v="2022"/>
    <x v="5"/>
    <n v="111"/>
    <x v="10"/>
    <x v="0"/>
    <x v="10"/>
    <x v="10"/>
  </r>
  <r>
    <n v="2435"/>
    <x v="12"/>
    <n v="619"/>
    <s v="Toyota"/>
    <x v="0"/>
    <x v="36"/>
    <x v="437"/>
    <x v="3"/>
    <x v="20"/>
    <s v="2021"/>
    <x v="0"/>
    <n v="102"/>
    <x v="0"/>
    <x v="0"/>
    <x v="0"/>
    <x v="0"/>
  </r>
  <r>
    <n v="2436"/>
    <x v="9"/>
    <n v="540"/>
    <s v="Ford"/>
    <x v="0"/>
    <x v="8"/>
    <x v="458"/>
    <x v="5"/>
    <x v="111"/>
    <s v="2022"/>
    <x v="5"/>
    <n v="104"/>
    <x v="8"/>
    <x v="0"/>
    <x v="8"/>
    <x v="8"/>
  </r>
  <r>
    <n v="2437"/>
    <x v="14"/>
    <n v="548"/>
    <s v="Holden"/>
    <x v="0"/>
    <x v="36"/>
    <x v="770"/>
    <x v="0"/>
    <x v="160"/>
    <s v="2022"/>
    <x v="3"/>
    <n v="107"/>
    <x v="11"/>
    <x v="0"/>
    <x v="11"/>
    <x v="11"/>
  </r>
  <r>
    <n v="2438"/>
    <x v="9"/>
    <n v="587"/>
    <s v="Nissan"/>
    <x v="0"/>
    <x v="3"/>
    <x v="653"/>
    <x v="3"/>
    <x v="151"/>
    <s v="2022"/>
    <x v="5"/>
    <n v="111"/>
    <x v="10"/>
    <x v="0"/>
    <x v="10"/>
    <x v="10"/>
  </r>
  <r>
    <n v="2439"/>
    <x v="7"/>
    <n v="540"/>
    <s v="Ford"/>
    <x v="0"/>
    <x v="36"/>
    <x v="53"/>
    <x v="1"/>
    <x v="89"/>
    <s v="2022"/>
    <x v="6"/>
    <n v="102"/>
    <x v="0"/>
    <x v="0"/>
    <x v="0"/>
    <x v="0"/>
  </r>
  <r>
    <n v="2440"/>
    <x v="16"/>
    <n v="507"/>
    <s v="Audi"/>
    <x v="0"/>
    <x v="21"/>
    <x v="829"/>
    <x v="4"/>
    <x v="82"/>
    <s v="2022"/>
    <x v="3"/>
    <n v="102"/>
    <x v="0"/>
    <x v="0"/>
    <x v="0"/>
    <x v="0"/>
  </r>
  <r>
    <n v="2441"/>
    <x v="7"/>
    <n v="587"/>
    <s v="Nissan"/>
    <x v="0"/>
    <x v="2"/>
    <x v="330"/>
    <x v="0"/>
    <x v="146"/>
    <s v="2021"/>
    <x v="0"/>
    <n v="109"/>
    <x v="4"/>
    <x v="0"/>
    <x v="4"/>
    <x v="4"/>
  </r>
  <r>
    <n v="2442"/>
    <x v="8"/>
    <n v="576"/>
    <s v="Mazda"/>
    <x v="0"/>
    <x v="2"/>
    <x v="798"/>
    <x v="3"/>
    <x v="138"/>
    <s v="2022"/>
    <x v="5"/>
    <n v="105"/>
    <x v="1"/>
    <x v="0"/>
    <x v="1"/>
    <x v="1"/>
  </r>
  <r>
    <n v="2443"/>
    <x v="14"/>
    <n v="580"/>
    <s v="Mitsubishi"/>
    <x v="0"/>
    <x v="36"/>
    <x v="434"/>
    <x v="0"/>
    <x v="162"/>
    <s v="2022"/>
    <x v="3"/>
    <n v="115"/>
    <x v="5"/>
    <x v="0"/>
    <x v="5"/>
    <x v="5"/>
  </r>
  <r>
    <n v="2444"/>
    <x v="8"/>
    <n v="548"/>
    <s v="Holden"/>
    <x v="0"/>
    <x v="3"/>
    <x v="413"/>
    <x v="0"/>
    <x v="33"/>
    <s v="2022"/>
    <x v="2"/>
    <n v="103"/>
    <x v="9"/>
    <x v="0"/>
    <x v="9"/>
    <x v="9"/>
  </r>
  <r>
    <n v="2445"/>
    <x v="7"/>
    <n v="619"/>
    <s v="Toyota"/>
    <x v="0"/>
    <x v="2"/>
    <x v="430"/>
    <x v="2"/>
    <x v="116"/>
    <s v="2022"/>
    <x v="3"/>
    <n v="111"/>
    <x v="10"/>
    <x v="0"/>
    <x v="10"/>
    <x v="10"/>
  </r>
  <r>
    <n v="2446"/>
    <x v="14"/>
    <n v="619"/>
    <s v="Toyota"/>
    <x v="0"/>
    <x v="3"/>
    <x v="418"/>
    <x v="3"/>
    <x v="126"/>
    <s v="2022"/>
    <x v="3"/>
    <n v="109"/>
    <x v="4"/>
    <x v="0"/>
    <x v="4"/>
    <x v="4"/>
  </r>
  <r>
    <n v="2447"/>
    <x v="7"/>
    <n v="576"/>
    <s v="Mazda"/>
    <x v="0"/>
    <x v="2"/>
    <x v="550"/>
    <x v="0"/>
    <x v="69"/>
    <s v="2022"/>
    <x v="5"/>
    <n v="109"/>
    <x v="4"/>
    <x v="0"/>
    <x v="4"/>
    <x v="4"/>
  </r>
  <r>
    <n v="2448"/>
    <x v="8"/>
    <n v="587"/>
    <s v="Nissan"/>
    <x v="0"/>
    <x v="5"/>
    <x v="330"/>
    <x v="2"/>
    <x v="31"/>
    <s v="2022"/>
    <x v="6"/>
    <n v="102"/>
    <x v="0"/>
    <x v="0"/>
    <x v="0"/>
    <x v="0"/>
  </r>
  <r>
    <n v="2449"/>
    <x v="14"/>
    <n v="540"/>
    <s v="Ford"/>
    <x v="0"/>
    <x v="19"/>
    <x v="830"/>
    <x v="4"/>
    <x v="19"/>
    <s v="2022"/>
    <x v="2"/>
    <n v="104"/>
    <x v="8"/>
    <x v="0"/>
    <x v="8"/>
    <x v="8"/>
  </r>
  <r>
    <n v="2450"/>
    <x v="8"/>
    <n v="619"/>
    <s v="Toyota"/>
    <x v="0"/>
    <x v="5"/>
    <x v="647"/>
    <x v="11"/>
    <x v="167"/>
    <s v="2021"/>
    <x v="1"/>
    <n v="102"/>
    <x v="0"/>
    <x v="0"/>
    <x v="0"/>
    <x v="0"/>
  </r>
  <r>
    <n v="2451"/>
    <x v="14"/>
    <n v="576"/>
    <s v="Mazda"/>
    <x v="0"/>
    <x v="8"/>
    <x v="420"/>
    <x v="3"/>
    <x v="122"/>
    <s v="2022"/>
    <x v="5"/>
    <n v="109"/>
    <x v="4"/>
    <x v="0"/>
    <x v="4"/>
    <x v="4"/>
  </r>
  <r>
    <n v="2452"/>
    <x v="8"/>
    <n v="576"/>
    <s v="Mazda"/>
    <x v="0"/>
    <x v="13"/>
    <x v="674"/>
    <x v="3"/>
    <x v="137"/>
    <s v="2021"/>
    <x v="0"/>
    <n v="109"/>
    <x v="4"/>
    <x v="0"/>
    <x v="4"/>
    <x v="4"/>
  </r>
  <r>
    <n v="2453"/>
    <x v="8"/>
    <n v="540"/>
    <s v="Ford"/>
    <x v="0"/>
    <x v="8"/>
    <x v="423"/>
    <x v="0"/>
    <x v="106"/>
    <s v="2022"/>
    <x v="2"/>
    <n v="114"/>
    <x v="3"/>
    <x v="0"/>
    <x v="3"/>
    <x v="3"/>
  </r>
  <r>
    <n v="2454"/>
    <x v="9"/>
    <n v="619"/>
    <s v="Toyota"/>
    <x v="0"/>
    <x v="56"/>
    <x v="455"/>
    <x v="3"/>
    <x v="59"/>
    <s v="2022"/>
    <x v="6"/>
    <n v="114"/>
    <x v="3"/>
    <x v="0"/>
    <x v="3"/>
    <x v="3"/>
  </r>
  <r>
    <n v="2455"/>
    <x v="14"/>
    <n v="540"/>
    <s v="Ford"/>
    <x v="0"/>
    <x v="36"/>
    <x v="736"/>
    <x v="4"/>
    <x v="34"/>
    <s v="2022"/>
    <x v="3"/>
    <n v="102"/>
    <x v="0"/>
    <x v="0"/>
    <x v="0"/>
    <x v="0"/>
  </r>
  <r>
    <n v="2456"/>
    <x v="8"/>
    <n v="548"/>
    <s v="Holden"/>
    <x v="0"/>
    <x v="36"/>
    <x v="766"/>
    <x v="0"/>
    <x v="111"/>
    <s v="2022"/>
    <x v="5"/>
    <n v="102"/>
    <x v="0"/>
    <x v="0"/>
    <x v="0"/>
    <x v="0"/>
  </r>
  <r>
    <n v="2457"/>
    <x v="14"/>
    <n v="540"/>
    <s v="Ford"/>
    <x v="0"/>
    <x v="18"/>
    <x v="736"/>
    <x v="7"/>
    <x v="49"/>
    <s v="2022"/>
    <x v="5"/>
    <n v="114"/>
    <x v="3"/>
    <x v="0"/>
    <x v="3"/>
    <x v="3"/>
  </r>
  <r>
    <n v="2458"/>
    <x v="17"/>
    <n v="580"/>
    <s v="Mitsubishi"/>
    <x v="0"/>
    <x v="18"/>
    <x v="439"/>
    <x v="3"/>
    <x v="7"/>
    <s v="2022"/>
    <x v="2"/>
    <n v="102"/>
    <x v="0"/>
    <x v="0"/>
    <x v="0"/>
    <x v="0"/>
  </r>
  <r>
    <n v="2459"/>
    <x v="8"/>
    <n v="587"/>
    <s v="Nissan"/>
    <x v="0"/>
    <x v="2"/>
    <x v="330"/>
    <x v="2"/>
    <x v="31"/>
    <s v="2022"/>
    <x v="6"/>
    <n v="102"/>
    <x v="0"/>
    <x v="0"/>
    <x v="0"/>
    <x v="0"/>
  </r>
  <r>
    <n v="2460"/>
    <x v="12"/>
    <n v="619"/>
    <s v="Toyota"/>
    <x v="0"/>
    <x v="9"/>
    <x v="437"/>
    <x v="3"/>
    <x v="115"/>
    <s v="2021"/>
    <x v="4"/>
    <n v="102"/>
    <x v="0"/>
    <x v="0"/>
    <x v="0"/>
    <x v="0"/>
  </r>
  <r>
    <n v="2461"/>
    <x v="8"/>
    <n v="580"/>
    <s v="Mitsubishi"/>
    <x v="0"/>
    <x v="15"/>
    <x v="552"/>
    <x v="2"/>
    <x v="87"/>
    <s v="2022"/>
    <x v="3"/>
    <n v="107"/>
    <x v="11"/>
    <x v="0"/>
    <x v="11"/>
    <x v="11"/>
  </r>
  <r>
    <n v="2462"/>
    <x v="8"/>
    <n v="587"/>
    <s v="Nissan"/>
    <x v="0"/>
    <x v="6"/>
    <x v="330"/>
    <x v="3"/>
    <x v="146"/>
    <s v="2021"/>
    <x v="0"/>
    <n v="102"/>
    <x v="0"/>
    <x v="0"/>
    <x v="0"/>
    <x v="0"/>
  </r>
  <r>
    <n v="2463"/>
    <x v="9"/>
    <n v="619"/>
    <s v="Toyota"/>
    <x v="0"/>
    <x v="32"/>
    <x v="437"/>
    <x v="11"/>
    <x v="131"/>
    <s v="2022"/>
    <x v="5"/>
    <n v="109"/>
    <x v="4"/>
    <x v="0"/>
    <x v="4"/>
    <x v="4"/>
  </r>
  <r>
    <n v="2464"/>
    <x v="7"/>
    <n v="611"/>
    <s v="Suzuki"/>
    <x v="0"/>
    <x v="19"/>
    <x v="660"/>
    <x v="9"/>
    <x v="86"/>
    <s v="2022"/>
    <x v="2"/>
    <n v="104"/>
    <x v="8"/>
    <x v="0"/>
    <x v="8"/>
    <x v="8"/>
  </r>
  <r>
    <n v="2465"/>
    <x v="7"/>
    <n v="576"/>
    <s v="Mazda"/>
    <x v="0"/>
    <x v="8"/>
    <x v="674"/>
    <x v="0"/>
    <x v="163"/>
    <s v="2021"/>
    <x v="0"/>
    <n v="114"/>
    <x v="3"/>
    <x v="0"/>
    <x v="3"/>
    <x v="3"/>
  </r>
  <r>
    <n v="2466"/>
    <x v="9"/>
    <n v="540"/>
    <s v="Ford"/>
    <x v="0"/>
    <x v="36"/>
    <x v="655"/>
    <x v="3"/>
    <x v="84"/>
    <s v="2021"/>
    <x v="4"/>
    <n v="102"/>
    <x v="0"/>
    <x v="0"/>
    <x v="0"/>
    <x v="0"/>
  </r>
  <r>
    <n v="2467"/>
    <x v="14"/>
    <n v="540"/>
    <s v="Ford"/>
    <x v="0"/>
    <x v="3"/>
    <x v="406"/>
    <x v="5"/>
    <x v="23"/>
    <s v="2022"/>
    <x v="5"/>
    <n v="104"/>
    <x v="8"/>
    <x v="0"/>
    <x v="8"/>
    <x v="8"/>
  </r>
  <r>
    <n v="2468"/>
    <x v="20"/>
    <n v="634"/>
    <s v="Volvo"/>
    <x v="1"/>
    <x v="13"/>
    <x v="831"/>
    <x v="3"/>
    <x v="115"/>
    <s v="2021"/>
    <x v="4"/>
    <n v="102"/>
    <x v="0"/>
    <x v="0"/>
    <x v="0"/>
    <x v="0"/>
  </r>
  <r>
    <n v="2469"/>
    <x v="7"/>
    <n v="611"/>
    <s v="Suzuki"/>
    <x v="0"/>
    <x v="36"/>
    <x v="660"/>
    <x v="9"/>
    <x v="139"/>
    <s v="2022"/>
    <x v="5"/>
    <n v="102"/>
    <x v="0"/>
    <x v="0"/>
    <x v="0"/>
    <x v="0"/>
  </r>
  <r>
    <n v="2470"/>
    <x v="9"/>
    <n v="610"/>
    <s v="Subaru"/>
    <x v="0"/>
    <x v="2"/>
    <x v="445"/>
    <x v="1"/>
    <x v="121"/>
    <s v="2022"/>
    <x v="5"/>
    <n v="109"/>
    <x v="4"/>
    <x v="0"/>
    <x v="4"/>
    <x v="4"/>
  </r>
  <r>
    <n v="2471"/>
    <x v="9"/>
    <n v="548"/>
    <s v="Holden"/>
    <x v="0"/>
    <x v="36"/>
    <x v="566"/>
    <x v="5"/>
    <x v="69"/>
    <s v="2022"/>
    <x v="5"/>
    <n v="106"/>
    <x v="2"/>
    <x v="0"/>
    <x v="2"/>
    <x v="2"/>
  </r>
  <r>
    <n v="2472"/>
    <x v="7"/>
    <n v="587"/>
    <s v="Nissan"/>
    <x v="0"/>
    <x v="2"/>
    <x v="330"/>
    <x v="0"/>
    <x v="83"/>
    <s v="2022"/>
    <x v="5"/>
    <n v="114"/>
    <x v="3"/>
    <x v="0"/>
    <x v="3"/>
    <x v="3"/>
  </r>
  <r>
    <n v="2473"/>
    <x v="9"/>
    <n v="580"/>
    <s v="Mitsubishi"/>
    <x v="0"/>
    <x v="36"/>
    <x v="703"/>
    <x v="3"/>
    <x v="173"/>
    <s v="2021"/>
    <x v="0"/>
    <n v="114"/>
    <x v="3"/>
    <x v="0"/>
    <x v="3"/>
    <x v="3"/>
  </r>
  <r>
    <n v="2474"/>
    <x v="9"/>
    <n v="610"/>
    <s v="Subaru"/>
    <x v="0"/>
    <x v="42"/>
    <x v="445"/>
    <x v="3"/>
    <x v="109"/>
    <s v="2021"/>
    <x v="4"/>
    <n v="114"/>
    <x v="3"/>
    <x v="0"/>
    <x v="3"/>
    <x v="3"/>
  </r>
  <r>
    <n v="2475"/>
    <x v="7"/>
    <n v="611"/>
    <s v="Suzuki"/>
    <x v="0"/>
    <x v="36"/>
    <x v="660"/>
    <x v="0"/>
    <x v="139"/>
    <s v="2022"/>
    <x v="5"/>
    <n v="102"/>
    <x v="0"/>
    <x v="0"/>
    <x v="0"/>
    <x v="0"/>
  </r>
  <r>
    <n v="2476"/>
    <x v="9"/>
    <n v="580"/>
    <s v="Mitsubishi"/>
    <x v="0"/>
    <x v="2"/>
    <x v="703"/>
    <x v="1"/>
    <x v="79"/>
    <s v="2022"/>
    <x v="5"/>
    <n v="102"/>
    <x v="0"/>
    <x v="0"/>
    <x v="0"/>
    <x v="0"/>
  </r>
  <r>
    <n v="2477"/>
    <x v="8"/>
    <n v="587"/>
    <s v="Nissan"/>
    <x v="0"/>
    <x v="2"/>
    <x v="562"/>
    <x v="5"/>
    <x v="116"/>
    <s v="2022"/>
    <x v="3"/>
    <n v="107"/>
    <x v="11"/>
    <x v="0"/>
    <x v="11"/>
    <x v="11"/>
  </r>
  <r>
    <n v="2478"/>
    <x v="7"/>
    <n v="587"/>
    <s v="Nissan"/>
    <x v="0"/>
    <x v="5"/>
    <x v="758"/>
    <x v="4"/>
    <x v="31"/>
    <s v="2022"/>
    <x v="6"/>
    <n v="103"/>
    <x v="9"/>
    <x v="0"/>
    <x v="9"/>
    <x v="9"/>
  </r>
  <r>
    <n v="2479"/>
    <x v="9"/>
    <n v="619"/>
    <s v="Toyota"/>
    <x v="0"/>
    <x v="15"/>
    <x v="418"/>
    <x v="3"/>
    <x v="75"/>
    <s v="2021"/>
    <x v="1"/>
    <n v="104"/>
    <x v="8"/>
    <x v="0"/>
    <x v="8"/>
    <x v="8"/>
  </r>
  <r>
    <n v="2480"/>
    <x v="14"/>
    <n v="619"/>
    <s v="Toyota"/>
    <x v="0"/>
    <x v="36"/>
    <x v="418"/>
    <x v="3"/>
    <x v="141"/>
    <s v="2022"/>
    <x v="3"/>
    <n v="101"/>
    <x v="7"/>
    <x v="0"/>
    <x v="7"/>
    <x v="7"/>
  </r>
  <r>
    <n v="2481"/>
    <x v="8"/>
    <n v="619"/>
    <s v="Toyota"/>
    <x v="0"/>
    <x v="2"/>
    <x v="817"/>
    <x v="0"/>
    <x v="90"/>
    <s v="2021"/>
    <x v="1"/>
    <n v="114"/>
    <x v="3"/>
    <x v="0"/>
    <x v="3"/>
    <x v="3"/>
  </r>
  <r>
    <n v="2482"/>
    <x v="9"/>
    <n v="580"/>
    <s v="Mitsubishi"/>
    <x v="0"/>
    <x v="6"/>
    <x v="703"/>
    <x v="0"/>
    <x v="172"/>
    <s v="2021"/>
    <x v="1"/>
    <n v="108"/>
    <x v="6"/>
    <x v="0"/>
    <x v="6"/>
    <x v="6"/>
  </r>
  <r>
    <n v="2483"/>
    <x v="9"/>
    <n v="559"/>
    <s v="Jeep"/>
    <x v="0"/>
    <x v="1"/>
    <x v="832"/>
    <x v="1"/>
    <x v="45"/>
    <s v="2022"/>
    <x v="5"/>
    <n v="102"/>
    <x v="0"/>
    <x v="0"/>
    <x v="0"/>
    <x v="0"/>
  </r>
  <r>
    <n v="2484"/>
    <x v="7"/>
    <n v="550"/>
    <s v="Honda"/>
    <x v="0"/>
    <x v="16"/>
    <x v="428"/>
    <x v="5"/>
    <x v="140"/>
    <s v="2021"/>
    <x v="1"/>
    <n v="109"/>
    <x v="4"/>
    <x v="0"/>
    <x v="4"/>
    <x v="4"/>
  </r>
  <r>
    <n v="2485"/>
    <x v="9"/>
    <n v="550"/>
    <s v="Honda"/>
    <x v="0"/>
    <x v="2"/>
    <x v="833"/>
    <x v="2"/>
    <x v="10"/>
    <s v="2021"/>
    <x v="4"/>
    <n v="102"/>
    <x v="0"/>
    <x v="0"/>
    <x v="0"/>
    <x v="0"/>
  </r>
  <r>
    <n v="2486"/>
    <x v="9"/>
    <n v="576"/>
    <s v="Mazda"/>
    <x v="0"/>
    <x v="6"/>
    <x v="674"/>
    <x v="0"/>
    <x v="54"/>
    <s v="2022"/>
    <x v="6"/>
    <n v="109"/>
    <x v="4"/>
    <x v="0"/>
    <x v="4"/>
    <x v="4"/>
  </r>
  <r>
    <n v="2487"/>
    <x v="8"/>
    <n v="512"/>
    <s v="BMW"/>
    <x v="1"/>
    <x v="3"/>
    <x v="834"/>
    <x v="2"/>
    <x v="8"/>
    <s v="2022"/>
    <x v="2"/>
    <n v="102"/>
    <x v="0"/>
    <x v="0"/>
    <x v="0"/>
    <x v="0"/>
  </r>
  <r>
    <n v="2488"/>
    <x v="9"/>
    <n v="580"/>
    <s v="Mitsubishi"/>
    <x v="0"/>
    <x v="2"/>
    <x v="703"/>
    <x v="4"/>
    <x v="113"/>
    <s v="2021"/>
    <x v="1"/>
    <n v="114"/>
    <x v="3"/>
    <x v="0"/>
    <x v="3"/>
    <x v="3"/>
  </r>
  <r>
    <n v="2489"/>
    <x v="9"/>
    <n v="619"/>
    <s v="Toyota"/>
    <x v="0"/>
    <x v="2"/>
    <x v="658"/>
    <x v="3"/>
    <x v="58"/>
    <s v="2022"/>
    <x v="5"/>
    <n v="102"/>
    <x v="0"/>
    <x v="0"/>
    <x v="0"/>
    <x v="0"/>
  </r>
  <r>
    <n v="2490"/>
    <x v="9"/>
    <n v="610"/>
    <s v="Subaru"/>
    <x v="0"/>
    <x v="13"/>
    <x v="414"/>
    <x v="0"/>
    <x v="63"/>
    <s v="2022"/>
    <x v="6"/>
    <n v="103"/>
    <x v="9"/>
    <x v="0"/>
    <x v="9"/>
    <x v="9"/>
  </r>
  <r>
    <n v="2491"/>
    <x v="9"/>
    <n v="619"/>
    <s v="Toyota"/>
    <x v="0"/>
    <x v="24"/>
    <x v="567"/>
    <x v="7"/>
    <x v="138"/>
    <s v="2022"/>
    <x v="5"/>
    <n v="115"/>
    <x v="5"/>
    <x v="0"/>
    <x v="5"/>
    <x v="5"/>
  </r>
  <r>
    <n v="2492"/>
    <x v="14"/>
    <n v="619"/>
    <s v="Toyota"/>
    <x v="0"/>
    <x v="36"/>
    <x v="418"/>
    <x v="1"/>
    <x v="130"/>
    <s v="2021"/>
    <x v="0"/>
    <n v="114"/>
    <x v="3"/>
    <x v="0"/>
    <x v="3"/>
    <x v="3"/>
  </r>
  <r>
    <n v="2493"/>
    <x v="7"/>
    <n v="576"/>
    <s v="Mazda"/>
    <x v="0"/>
    <x v="2"/>
    <x v="550"/>
    <x v="0"/>
    <x v="80"/>
    <s v="2022"/>
    <x v="2"/>
    <n v="103"/>
    <x v="9"/>
    <x v="0"/>
    <x v="9"/>
    <x v="9"/>
  </r>
  <r>
    <n v="2494"/>
    <x v="7"/>
    <n v="587"/>
    <s v="Nissan"/>
    <x v="0"/>
    <x v="2"/>
    <x v="330"/>
    <x v="0"/>
    <x v="54"/>
    <s v="2022"/>
    <x v="6"/>
    <n v="101"/>
    <x v="7"/>
    <x v="0"/>
    <x v="7"/>
    <x v="7"/>
  </r>
  <r>
    <n v="2495"/>
    <x v="8"/>
    <n v="580"/>
    <s v="Mitsubishi"/>
    <x v="0"/>
    <x v="24"/>
    <x v="446"/>
    <x v="0"/>
    <x v="87"/>
    <s v="2022"/>
    <x v="3"/>
    <n v="102"/>
    <x v="0"/>
    <x v="0"/>
    <x v="0"/>
    <x v="0"/>
  </r>
  <r>
    <n v="2496"/>
    <x v="7"/>
    <n v="548"/>
    <s v="Holden"/>
    <x v="0"/>
    <x v="36"/>
    <x v="835"/>
    <x v="0"/>
    <x v="67"/>
    <s v="2022"/>
    <x v="5"/>
    <n v="102"/>
    <x v="0"/>
    <x v="0"/>
    <x v="0"/>
    <x v="0"/>
  </r>
  <r>
    <n v="2497"/>
    <x v="8"/>
    <n v="592"/>
    <s v="Peugeot"/>
    <x v="0"/>
    <x v="42"/>
    <x v="708"/>
    <x v="1"/>
    <x v="158"/>
    <s v="2021"/>
    <x v="1"/>
    <n v="104"/>
    <x v="8"/>
    <x v="0"/>
    <x v="8"/>
    <x v="8"/>
  </r>
  <r>
    <n v="2498"/>
    <x v="7"/>
    <n v="521"/>
    <s v="Chery"/>
    <x v="0"/>
    <x v="36"/>
    <x v="836"/>
    <x v="1"/>
    <x v="141"/>
    <s v="2022"/>
    <x v="3"/>
    <n v="102"/>
    <x v="0"/>
    <x v="0"/>
    <x v="0"/>
    <x v="0"/>
  </r>
  <r>
    <n v="2499"/>
    <x v="8"/>
    <n v="540"/>
    <s v="Ford"/>
    <x v="0"/>
    <x v="36"/>
    <x v="423"/>
    <x v="7"/>
    <x v="140"/>
    <s v="2021"/>
    <x v="1"/>
    <n v="105"/>
    <x v="1"/>
    <x v="0"/>
    <x v="1"/>
    <x v="1"/>
  </r>
  <r>
    <n v="2500"/>
    <x v="9"/>
    <n v="633"/>
    <s v="Volkswagen"/>
    <x v="0"/>
    <x v="6"/>
    <x v="553"/>
    <x v="2"/>
    <x v="23"/>
    <s v="2022"/>
    <x v="5"/>
    <n v="108"/>
    <x v="6"/>
    <x v="0"/>
    <x v="6"/>
    <x v="6"/>
  </r>
  <r>
    <n v="2501"/>
    <x v="9"/>
    <n v="550"/>
    <s v="Honda"/>
    <x v="0"/>
    <x v="2"/>
    <x v="556"/>
    <x v="3"/>
    <x v="121"/>
    <s v="2022"/>
    <x v="5"/>
    <n v="102"/>
    <x v="0"/>
    <x v="0"/>
    <x v="0"/>
    <x v="0"/>
  </r>
  <r>
    <n v="2502"/>
    <x v="14"/>
    <n v="587"/>
    <s v="Nissan"/>
    <x v="0"/>
    <x v="36"/>
    <x v="407"/>
    <x v="0"/>
    <x v="163"/>
    <s v="2021"/>
    <x v="0"/>
    <n v="101"/>
    <x v="7"/>
    <x v="0"/>
    <x v="7"/>
    <x v="7"/>
  </r>
  <r>
    <n v="2503"/>
    <x v="7"/>
    <n v="576"/>
    <s v="Mazda"/>
    <x v="0"/>
    <x v="2"/>
    <x v="550"/>
    <x v="2"/>
    <x v="54"/>
    <s v="2022"/>
    <x v="6"/>
    <n v="102"/>
    <x v="0"/>
    <x v="0"/>
    <x v="0"/>
    <x v="0"/>
  </r>
  <r>
    <n v="2504"/>
    <x v="7"/>
    <n v="619"/>
    <s v="Toyota"/>
    <x v="0"/>
    <x v="36"/>
    <x v="430"/>
    <x v="0"/>
    <x v="131"/>
    <s v="2022"/>
    <x v="5"/>
    <n v="104"/>
    <x v="8"/>
    <x v="0"/>
    <x v="8"/>
    <x v="8"/>
  </r>
  <r>
    <n v="2505"/>
    <x v="7"/>
    <n v="611"/>
    <s v="Suzuki"/>
    <x v="0"/>
    <x v="2"/>
    <x v="660"/>
    <x v="0"/>
    <x v="56"/>
    <s v="2022"/>
    <x v="3"/>
    <n v="108"/>
    <x v="6"/>
    <x v="0"/>
    <x v="6"/>
    <x v="6"/>
  </r>
  <r>
    <n v="2506"/>
    <x v="8"/>
    <n v="548"/>
    <s v="Holden"/>
    <x v="0"/>
    <x v="6"/>
    <x v="566"/>
    <x v="5"/>
    <x v="124"/>
    <s v="2021"/>
    <x v="1"/>
    <n v="111"/>
    <x v="10"/>
    <x v="0"/>
    <x v="10"/>
    <x v="10"/>
  </r>
  <r>
    <n v="2507"/>
    <x v="7"/>
    <n v="619"/>
    <s v="Toyota"/>
    <x v="0"/>
    <x v="45"/>
    <x v="687"/>
    <x v="2"/>
    <x v="169"/>
    <s v="2022"/>
    <x v="2"/>
    <n v="103"/>
    <x v="9"/>
    <x v="0"/>
    <x v="9"/>
    <x v="9"/>
  </r>
  <r>
    <n v="2508"/>
    <x v="7"/>
    <n v="619"/>
    <s v="Toyota"/>
    <x v="0"/>
    <x v="13"/>
    <x v="567"/>
    <x v="9"/>
    <x v="102"/>
    <s v="2022"/>
    <x v="5"/>
    <n v="102"/>
    <x v="0"/>
    <x v="0"/>
    <x v="0"/>
    <x v="0"/>
  </r>
  <r>
    <n v="2509"/>
    <x v="9"/>
    <n v="610"/>
    <s v="Subaru"/>
    <x v="0"/>
    <x v="19"/>
    <x v="445"/>
    <x v="0"/>
    <x v="52"/>
    <s v="2022"/>
    <x v="5"/>
    <n v="102"/>
    <x v="0"/>
    <x v="0"/>
    <x v="0"/>
    <x v="0"/>
  </r>
  <r>
    <n v="2510"/>
    <x v="7"/>
    <n v="576"/>
    <s v="Mazda"/>
    <x v="0"/>
    <x v="3"/>
    <x v="837"/>
    <x v="5"/>
    <x v="71"/>
    <s v="2022"/>
    <x v="3"/>
    <n v="102"/>
    <x v="0"/>
    <x v="0"/>
    <x v="0"/>
    <x v="0"/>
  </r>
  <r>
    <n v="2511"/>
    <x v="8"/>
    <n v="550"/>
    <s v="Honda"/>
    <x v="0"/>
    <x v="2"/>
    <x v="544"/>
    <x v="1"/>
    <x v="78"/>
    <s v="2022"/>
    <x v="5"/>
    <n v="102"/>
    <x v="0"/>
    <x v="0"/>
    <x v="0"/>
    <x v="0"/>
  </r>
  <r>
    <n v="2512"/>
    <x v="7"/>
    <n v="587"/>
    <s v="Nissan"/>
    <x v="0"/>
    <x v="2"/>
    <x v="330"/>
    <x v="0"/>
    <x v="14"/>
    <s v="2022"/>
    <x v="2"/>
    <n v="102"/>
    <x v="0"/>
    <x v="0"/>
    <x v="0"/>
    <x v="0"/>
  </r>
  <r>
    <n v="2513"/>
    <x v="9"/>
    <n v="576"/>
    <s v="Mazda"/>
    <x v="0"/>
    <x v="6"/>
    <x v="674"/>
    <x v="0"/>
    <x v="160"/>
    <s v="2022"/>
    <x v="3"/>
    <n v="103"/>
    <x v="9"/>
    <x v="0"/>
    <x v="9"/>
    <x v="9"/>
  </r>
  <r>
    <n v="2514"/>
    <x v="8"/>
    <n v="577"/>
    <s v="Mercedes-Benz"/>
    <x v="1"/>
    <x v="18"/>
    <x v="838"/>
    <x v="0"/>
    <x v="172"/>
    <s v="2021"/>
    <x v="1"/>
    <n v="104"/>
    <x v="8"/>
    <x v="0"/>
    <x v="8"/>
    <x v="8"/>
  </r>
  <r>
    <n v="2515"/>
    <x v="8"/>
    <n v="587"/>
    <s v="Nissan"/>
    <x v="0"/>
    <x v="6"/>
    <x v="562"/>
    <x v="7"/>
    <x v="148"/>
    <s v="2021"/>
    <x v="0"/>
    <n v="102"/>
    <x v="0"/>
    <x v="0"/>
    <x v="0"/>
    <x v="0"/>
  </r>
  <r>
    <n v="2516"/>
    <x v="7"/>
    <n v="550"/>
    <s v="Honda"/>
    <x v="0"/>
    <x v="5"/>
    <x v="784"/>
    <x v="7"/>
    <x v="77"/>
    <s v="2022"/>
    <x v="5"/>
    <n v="103"/>
    <x v="9"/>
    <x v="0"/>
    <x v="9"/>
    <x v="9"/>
  </r>
  <r>
    <n v="2517"/>
    <x v="8"/>
    <n v="610"/>
    <s v="Subaru"/>
    <x v="0"/>
    <x v="5"/>
    <x v="445"/>
    <x v="2"/>
    <x v="90"/>
    <s v="2021"/>
    <x v="1"/>
    <n v="102"/>
    <x v="0"/>
    <x v="0"/>
    <x v="0"/>
    <x v="0"/>
  </r>
  <r>
    <n v="2518"/>
    <x v="7"/>
    <n v="611"/>
    <s v="Suzuki"/>
    <x v="0"/>
    <x v="19"/>
    <x v="660"/>
    <x v="3"/>
    <x v="104"/>
    <s v="2021"/>
    <x v="1"/>
    <n v="103"/>
    <x v="9"/>
    <x v="0"/>
    <x v="9"/>
    <x v="9"/>
  </r>
  <r>
    <n v="2519"/>
    <x v="14"/>
    <n v="580"/>
    <s v="Mitsubishi"/>
    <x v="0"/>
    <x v="16"/>
    <x v="439"/>
    <x v="5"/>
    <x v="84"/>
    <s v="2021"/>
    <x v="4"/>
    <n v="104"/>
    <x v="8"/>
    <x v="0"/>
    <x v="8"/>
    <x v="8"/>
  </r>
  <r>
    <n v="2520"/>
    <x v="7"/>
    <n v="576"/>
    <s v="Mazda"/>
    <x v="0"/>
    <x v="2"/>
    <x v="550"/>
    <x v="0"/>
    <x v="11"/>
    <s v="2022"/>
    <x v="2"/>
    <n v="102"/>
    <x v="0"/>
    <x v="0"/>
    <x v="0"/>
    <x v="0"/>
  </r>
  <r>
    <n v="2521"/>
    <x v="9"/>
    <n v="619"/>
    <s v="Toyota"/>
    <x v="0"/>
    <x v="9"/>
    <x v="455"/>
    <x v="0"/>
    <x v="123"/>
    <s v="2021"/>
    <x v="1"/>
    <n v="102"/>
    <x v="0"/>
    <x v="0"/>
    <x v="0"/>
    <x v="0"/>
  </r>
  <r>
    <n v="2522"/>
    <x v="8"/>
    <n v="550"/>
    <s v="Honda"/>
    <x v="0"/>
    <x v="3"/>
    <x v="544"/>
    <x v="1"/>
    <x v="130"/>
    <s v="2021"/>
    <x v="0"/>
    <n v="102"/>
    <x v="0"/>
    <x v="0"/>
    <x v="0"/>
    <x v="0"/>
  </r>
  <r>
    <n v="2523"/>
    <x v="9"/>
    <n v="576"/>
    <s v="Mazda"/>
    <x v="0"/>
    <x v="19"/>
    <x v="674"/>
    <x v="1"/>
    <x v="141"/>
    <s v="2022"/>
    <x v="3"/>
    <n v="102"/>
    <x v="0"/>
    <x v="0"/>
    <x v="0"/>
    <x v="0"/>
  </r>
  <r>
    <n v="2524"/>
    <x v="7"/>
    <n v="576"/>
    <s v="Mazda"/>
    <x v="0"/>
    <x v="2"/>
    <x v="550"/>
    <x v="3"/>
    <x v="181"/>
    <s v="2022"/>
    <x v="6"/>
    <n v="102"/>
    <x v="0"/>
    <x v="0"/>
    <x v="0"/>
    <x v="0"/>
  </r>
  <r>
    <n v="2525"/>
    <x v="14"/>
    <n v="619"/>
    <s v="Toyota"/>
    <x v="0"/>
    <x v="45"/>
    <x v="418"/>
    <x v="3"/>
    <x v="107"/>
    <s v="2021"/>
    <x v="0"/>
    <n v="108"/>
    <x v="6"/>
    <x v="0"/>
    <x v="6"/>
    <x v="6"/>
  </r>
  <r>
    <n v="2526"/>
    <x v="14"/>
    <n v="540"/>
    <s v="Ford"/>
    <x v="0"/>
    <x v="45"/>
    <x v="736"/>
    <x v="0"/>
    <x v="180"/>
    <s v="2021"/>
    <x v="0"/>
    <n v="104"/>
    <x v="8"/>
    <x v="0"/>
    <x v="8"/>
    <x v="8"/>
  </r>
  <r>
    <n v="2527"/>
    <x v="9"/>
    <n v="619"/>
    <s v="Toyota"/>
    <x v="0"/>
    <x v="12"/>
    <x v="839"/>
    <x v="3"/>
    <x v="29"/>
    <s v="2022"/>
    <x v="2"/>
    <n v="102"/>
    <x v="0"/>
    <x v="0"/>
    <x v="0"/>
    <x v="0"/>
  </r>
  <r>
    <n v="2528"/>
    <x v="14"/>
    <n v="587"/>
    <s v="Nissan"/>
    <x v="0"/>
    <x v="45"/>
    <x v="407"/>
    <x v="1"/>
    <x v="46"/>
    <s v="2022"/>
    <x v="2"/>
    <n v="103"/>
    <x v="9"/>
    <x v="0"/>
    <x v="9"/>
    <x v="9"/>
  </r>
  <r>
    <n v="2529"/>
    <x v="8"/>
    <n v="587"/>
    <s v="Nissan"/>
    <x v="0"/>
    <x v="2"/>
    <x v="840"/>
    <x v="0"/>
    <x v="102"/>
    <s v="2022"/>
    <x v="5"/>
    <n v="102"/>
    <x v="0"/>
    <x v="0"/>
    <x v="0"/>
    <x v="0"/>
  </r>
  <r>
    <n v="2530"/>
    <x v="24"/>
    <n v="587"/>
    <s v="Nissan"/>
    <x v="0"/>
    <x v="45"/>
    <x v="407"/>
    <x v="0"/>
    <x v="87"/>
    <s v="2022"/>
    <x v="3"/>
    <n v="103"/>
    <x v="9"/>
    <x v="0"/>
    <x v="9"/>
    <x v="9"/>
  </r>
  <r>
    <n v="2531"/>
    <x v="7"/>
    <n v="619"/>
    <s v="Toyota"/>
    <x v="0"/>
    <x v="45"/>
    <x v="430"/>
    <x v="0"/>
    <x v="1"/>
    <s v="2021"/>
    <x v="1"/>
    <n v="101"/>
    <x v="7"/>
    <x v="0"/>
    <x v="7"/>
    <x v="7"/>
  </r>
  <r>
    <n v="2532"/>
    <x v="8"/>
    <n v="619"/>
    <s v="Toyota"/>
    <x v="0"/>
    <x v="5"/>
    <x v="586"/>
    <x v="2"/>
    <x v="74"/>
    <s v="2022"/>
    <x v="2"/>
    <n v="102"/>
    <x v="0"/>
    <x v="0"/>
    <x v="0"/>
    <x v="0"/>
  </r>
  <r>
    <n v="2533"/>
    <x v="8"/>
    <n v="577"/>
    <s v="Mercedes-Benz"/>
    <x v="1"/>
    <x v="19"/>
    <x v="838"/>
    <x v="0"/>
    <x v="134"/>
    <s v="2021"/>
    <x v="0"/>
    <n v="102"/>
    <x v="0"/>
    <x v="0"/>
    <x v="0"/>
    <x v="0"/>
  </r>
  <r>
    <n v="2534"/>
    <x v="9"/>
    <n v="576"/>
    <s v="Mazda"/>
    <x v="0"/>
    <x v="15"/>
    <x v="545"/>
    <x v="0"/>
    <x v="71"/>
    <s v="2022"/>
    <x v="3"/>
    <n v="107"/>
    <x v="11"/>
    <x v="0"/>
    <x v="11"/>
    <x v="11"/>
  </r>
  <r>
    <n v="2535"/>
    <x v="7"/>
    <n v="587"/>
    <s v="Nissan"/>
    <x v="0"/>
    <x v="2"/>
    <x v="330"/>
    <x v="1"/>
    <x v="59"/>
    <s v="2022"/>
    <x v="6"/>
    <n v="102"/>
    <x v="0"/>
    <x v="0"/>
    <x v="0"/>
    <x v="0"/>
  </r>
  <r>
    <n v="2536"/>
    <x v="9"/>
    <n v="507"/>
    <s v="Audi"/>
    <x v="0"/>
    <x v="5"/>
    <x v="583"/>
    <x v="1"/>
    <x v="17"/>
    <s v="2022"/>
    <x v="2"/>
    <n v="114"/>
    <x v="3"/>
    <x v="0"/>
    <x v="3"/>
    <x v="3"/>
  </r>
  <r>
    <n v="2537"/>
    <x v="9"/>
    <n v="548"/>
    <s v="Holden"/>
    <x v="0"/>
    <x v="47"/>
    <x v="566"/>
    <x v="1"/>
    <x v="99"/>
    <s v="2021"/>
    <x v="0"/>
    <n v="107"/>
    <x v="11"/>
    <x v="0"/>
    <x v="11"/>
    <x v="11"/>
  </r>
  <r>
    <n v="2538"/>
    <x v="7"/>
    <n v="611"/>
    <s v="Suzuki"/>
    <x v="0"/>
    <x v="42"/>
    <x v="660"/>
    <x v="1"/>
    <x v="15"/>
    <s v="2021"/>
    <x v="4"/>
    <n v="101"/>
    <x v="7"/>
    <x v="0"/>
    <x v="7"/>
    <x v="7"/>
  </r>
  <r>
    <n v="2539"/>
    <x v="16"/>
    <n v="577"/>
    <s v="Mercedes-Benz"/>
    <x v="1"/>
    <x v="35"/>
    <x v="701"/>
    <x v="3"/>
    <x v="23"/>
    <s v="2022"/>
    <x v="5"/>
    <n v="114"/>
    <x v="3"/>
    <x v="0"/>
    <x v="3"/>
    <x v="3"/>
  </r>
  <r>
    <n v="2540"/>
    <x v="9"/>
    <n v="576"/>
    <s v="Mazda"/>
    <x v="0"/>
    <x v="5"/>
    <x v="798"/>
    <x v="4"/>
    <x v="173"/>
    <s v="2021"/>
    <x v="0"/>
    <n v="104"/>
    <x v="8"/>
    <x v="0"/>
    <x v="8"/>
    <x v="8"/>
  </r>
  <r>
    <n v="2541"/>
    <x v="14"/>
    <n v="587"/>
    <s v="Nissan"/>
    <x v="0"/>
    <x v="57"/>
    <x v="407"/>
    <x v="2"/>
    <x v="160"/>
    <s v="2022"/>
    <x v="3"/>
    <n v="108"/>
    <x v="6"/>
    <x v="0"/>
    <x v="6"/>
    <x v="6"/>
  </r>
  <r>
    <n v="2542"/>
    <x v="8"/>
    <n v="633"/>
    <s v="Volkswagen"/>
    <x v="0"/>
    <x v="19"/>
    <x v="662"/>
    <x v="3"/>
    <x v="50"/>
    <s v="2022"/>
    <x v="5"/>
    <n v="102"/>
    <x v="0"/>
    <x v="0"/>
    <x v="0"/>
    <x v="0"/>
  </r>
  <r>
    <n v="2543"/>
    <x v="9"/>
    <n v="576"/>
    <s v="Mazda"/>
    <x v="0"/>
    <x v="18"/>
    <x v="798"/>
    <x v="1"/>
    <x v="61"/>
    <s v="2022"/>
    <x v="5"/>
    <n v="104"/>
    <x v="8"/>
    <x v="0"/>
    <x v="8"/>
    <x v="8"/>
  </r>
  <r>
    <n v="2544"/>
    <x v="9"/>
    <n v="548"/>
    <s v="Holden"/>
    <x v="0"/>
    <x v="45"/>
    <x v="785"/>
    <x v="3"/>
    <x v="147"/>
    <s v="2022"/>
    <x v="2"/>
    <n v="102"/>
    <x v="0"/>
    <x v="0"/>
    <x v="0"/>
    <x v="0"/>
  </r>
  <r>
    <n v="2545"/>
    <x v="8"/>
    <n v="512"/>
    <s v="BMW"/>
    <x v="1"/>
    <x v="6"/>
    <x v="683"/>
    <x v="1"/>
    <x v="105"/>
    <s v="2021"/>
    <x v="4"/>
    <n v="102"/>
    <x v="0"/>
    <x v="0"/>
    <x v="0"/>
    <x v="0"/>
  </r>
  <r>
    <n v="2546"/>
    <x v="16"/>
    <n v="576"/>
    <s v="Mazda"/>
    <x v="0"/>
    <x v="12"/>
    <x v="841"/>
    <x v="5"/>
    <x v="60"/>
    <s v="2021"/>
    <x v="4"/>
    <n v="105"/>
    <x v="1"/>
    <x v="0"/>
    <x v="1"/>
    <x v="1"/>
  </r>
  <r>
    <n v="2547"/>
    <x v="9"/>
    <n v="580"/>
    <s v="Mitsubishi"/>
    <x v="0"/>
    <x v="7"/>
    <x v="703"/>
    <x v="1"/>
    <x v="153"/>
    <s v="2021"/>
    <x v="4"/>
    <n v="106"/>
    <x v="2"/>
    <x v="0"/>
    <x v="2"/>
    <x v="2"/>
  </r>
  <r>
    <n v="2548"/>
    <x v="9"/>
    <n v="619"/>
    <s v="Toyota"/>
    <x v="0"/>
    <x v="5"/>
    <x v="658"/>
    <x v="0"/>
    <x v="120"/>
    <s v="2021"/>
    <x v="1"/>
    <n v="102"/>
    <x v="0"/>
    <x v="0"/>
    <x v="0"/>
    <x v="0"/>
  </r>
  <r>
    <n v="2549"/>
    <x v="7"/>
    <n v="619"/>
    <s v="Toyota"/>
    <x v="0"/>
    <x v="5"/>
    <x v="716"/>
    <x v="7"/>
    <x v="59"/>
    <s v="2022"/>
    <x v="6"/>
    <n v="102"/>
    <x v="0"/>
    <x v="0"/>
    <x v="0"/>
    <x v="0"/>
  </r>
  <r>
    <n v="2550"/>
    <x v="8"/>
    <n v="550"/>
    <s v="Honda"/>
    <x v="0"/>
    <x v="6"/>
    <x v="544"/>
    <x v="1"/>
    <x v="165"/>
    <s v="2021"/>
    <x v="0"/>
    <n v="109"/>
    <x v="4"/>
    <x v="0"/>
    <x v="4"/>
    <x v="4"/>
  </r>
  <r>
    <n v="2551"/>
    <x v="7"/>
    <n v="576"/>
    <s v="Mazda"/>
    <x v="0"/>
    <x v="19"/>
    <x v="550"/>
    <x v="0"/>
    <x v="54"/>
    <s v="2022"/>
    <x v="6"/>
    <n v="111"/>
    <x v="10"/>
    <x v="0"/>
    <x v="10"/>
    <x v="10"/>
  </r>
  <r>
    <n v="2552"/>
    <x v="8"/>
    <n v="550"/>
    <s v="Honda"/>
    <x v="0"/>
    <x v="12"/>
    <x v="544"/>
    <x v="7"/>
    <x v="16"/>
    <s v="2021"/>
    <x v="4"/>
    <n v="101"/>
    <x v="7"/>
    <x v="0"/>
    <x v="7"/>
    <x v="7"/>
  </r>
  <r>
    <n v="2553"/>
    <x v="8"/>
    <n v="512"/>
    <s v="BMW"/>
    <x v="1"/>
    <x v="13"/>
    <x v="842"/>
    <x v="3"/>
    <x v="36"/>
    <s v="2021"/>
    <x v="1"/>
    <n v="104"/>
    <x v="8"/>
    <x v="0"/>
    <x v="8"/>
    <x v="8"/>
  </r>
  <r>
    <n v="2554"/>
    <x v="12"/>
    <n v="619"/>
    <s v="Toyota"/>
    <x v="0"/>
    <x v="19"/>
    <x v="437"/>
    <x v="0"/>
    <x v="151"/>
    <s v="2022"/>
    <x v="5"/>
    <n v="102"/>
    <x v="0"/>
    <x v="0"/>
    <x v="0"/>
    <x v="0"/>
  </r>
  <r>
    <n v="2555"/>
    <x v="9"/>
    <n v="548"/>
    <s v="Holden"/>
    <x v="0"/>
    <x v="45"/>
    <x v="785"/>
    <x v="7"/>
    <x v="49"/>
    <s v="2022"/>
    <x v="5"/>
    <n v="102"/>
    <x v="0"/>
    <x v="0"/>
    <x v="0"/>
    <x v="0"/>
  </r>
  <r>
    <n v="2556"/>
    <x v="9"/>
    <n v="576"/>
    <s v="Mazda"/>
    <x v="0"/>
    <x v="19"/>
    <x v="674"/>
    <x v="12"/>
    <x v="46"/>
    <s v="2022"/>
    <x v="2"/>
    <n v="105"/>
    <x v="1"/>
    <x v="0"/>
    <x v="1"/>
    <x v="1"/>
  </r>
  <r>
    <n v="2557"/>
    <x v="8"/>
    <n v="580"/>
    <s v="Mitsubishi"/>
    <x v="0"/>
    <x v="39"/>
    <x v="411"/>
    <x v="11"/>
    <x v="152"/>
    <s v="2021"/>
    <x v="0"/>
    <n v="102"/>
    <x v="0"/>
    <x v="0"/>
    <x v="0"/>
    <x v="0"/>
  </r>
  <r>
    <n v="2558"/>
    <x v="8"/>
    <n v="540"/>
    <s v="Ford"/>
    <x v="0"/>
    <x v="45"/>
    <x v="423"/>
    <x v="2"/>
    <x v="176"/>
    <s v="2022"/>
    <x v="5"/>
    <n v="101"/>
    <x v="7"/>
    <x v="0"/>
    <x v="7"/>
    <x v="7"/>
  </r>
  <r>
    <n v="2559"/>
    <x v="7"/>
    <n v="522"/>
    <s v="Chevrolet"/>
    <x v="0"/>
    <x v="18"/>
    <x v="766"/>
    <x v="4"/>
    <x v="54"/>
    <s v="2022"/>
    <x v="6"/>
    <n v="102"/>
    <x v="0"/>
    <x v="0"/>
    <x v="0"/>
    <x v="0"/>
  </r>
  <r>
    <n v="2560"/>
    <x v="8"/>
    <n v="587"/>
    <s v="Nissan"/>
    <x v="0"/>
    <x v="19"/>
    <x v="562"/>
    <x v="0"/>
    <x v="151"/>
    <s v="2022"/>
    <x v="5"/>
    <n v="105"/>
    <x v="1"/>
    <x v="0"/>
    <x v="1"/>
    <x v="1"/>
  </r>
  <r>
    <n v="2561"/>
    <x v="14"/>
    <n v="580"/>
    <s v="Mitsubishi"/>
    <x v="0"/>
    <x v="3"/>
    <x v="434"/>
    <x v="3"/>
    <x v="74"/>
    <s v="2022"/>
    <x v="2"/>
    <n v="107"/>
    <x v="11"/>
    <x v="0"/>
    <x v="11"/>
    <x v="11"/>
  </r>
  <r>
    <n v="2562"/>
    <x v="14"/>
    <n v="580"/>
    <s v="Mitsubishi"/>
    <x v="0"/>
    <x v="45"/>
    <x v="434"/>
    <x v="4"/>
    <x v="113"/>
    <s v="2021"/>
    <x v="1"/>
    <n v="101"/>
    <x v="7"/>
    <x v="0"/>
    <x v="7"/>
    <x v="7"/>
  </r>
  <r>
    <n v="2563"/>
    <x v="14"/>
    <n v="580"/>
    <s v="Mitsubishi"/>
    <x v="0"/>
    <x v="45"/>
    <x v="434"/>
    <x v="4"/>
    <x v="35"/>
    <s v="2021"/>
    <x v="1"/>
    <n v="101"/>
    <x v="7"/>
    <x v="0"/>
    <x v="7"/>
    <x v="7"/>
  </r>
  <r>
    <n v="2564"/>
    <x v="9"/>
    <n v="576"/>
    <s v="Mazda"/>
    <x v="0"/>
    <x v="45"/>
    <x v="573"/>
    <x v="7"/>
    <x v="160"/>
    <s v="2022"/>
    <x v="3"/>
    <n v="114"/>
    <x v="3"/>
    <x v="0"/>
    <x v="3"/>
    <x v="3"/>
  </r>
  <r>
    <n v="2565"/>
    <x v="9"/>
    <n v="587"/>
    <s v="Nissan"/>
    <x v="0"/>
    <x v="19"/>
    <x v="456"/>
    <x v="0"/>
    <x v="78"/>
    <s v="2022"/>
    <x v="5"/>
    <n v="102"/>
    <x v="0"/>
    <x v="0"/>
    <x v="0"/>
    <x v="0"/>
  </r>
  <r>
    <n v="2566"/>
    <x v="7"/>
    <n v="576"/>
    <s v="Mazda"/>
    <x v="0"/>
    <x v="5"/>
    <x v="550"/>
    <x v="9"/>
    <x v="31"/>
    <s v="2022"/>
    <x v="6"/>
    <n v="106"/>
    <x v="2"/>
    <x v="0"/>
    <x v="2"/>
    <x v="2"/>
  </r>
  <r>
    <n v="2567"/>
    <x v="9"/>
    <n v="619"/>
    <s v="Toyota"/>
    <x v="0"/>
    <x v="5"/>
    <x v="572"/>
    <x v="3"/>
    <x v="77"/>
    <s v="2022"/>
    <x v="5"/>
    <n v="103"/>
    <x v="9"/>
    <x v="0"/>
    <x v="9"/>
    <x v="9"/>
  </r>
  <r>
    <n v="2568"/>
    <x v="8"/>
    <n v="550"/>
    <s v="Honda"/>
    <x v="0"/>
    <x v="19"/>
    <x v="428"/>
    <x v="7"/>
    <x v="32"/>
    <s v="2022"/>
    <x v="2"/>
    <n v="109"/>
    <x v="4"/>
    <x v="0"/>
    <x v="4"/>
    <x v="4"/>
  </r>
  <r>
    <n v="2569"/>
    <x v="7"/>
    <n v="550"/>
    <s v="Honda"/>
    <x v="0"/>
    <x v="5"/>
    <x v="784"/>
    <x v="5"/>
    <x v="49"/>
    <s v="2022"/>
    <x v="5"/>
    <n v="102"/>
    <x v="0"/>
    <x v="0"/>
    <x v="0"/>
    <x v="0"/>
  </r>
  <r>
    <n v="2570"/>
    <x v="9"/>
    <n v="619"/>
    <s v="Toyota"/>
    <x v="0"/>
    <x v="23"/>
    <x v="418"/>
    <x v="2"/>
    <x v="156"/>
    <s v="2021"/>
    <x v="0"/>
    <n v="102"/>
    <x v="0"/>
    <x v="0"/>
    <x v="0"/>
    <x v="0"/>
  </r>
  <r>
    <n v="2571"/>
    <x v="9"/>
    <n v="619"/>
    <s v="Toyota"/>
    <x v="0"/>
    <x v="2"/>
    <x v="843"/>
    <x v="0"/>
    <x v="86"/>
    <s v="2022"/>
    <x v="2"/>
    <n v="114"/>
    <x v="3"/>
    <x v="0"/>
    <x v="3"/>
    <x v="3"/>
  </r>
  <r>
    <n v="2572"/>
    <x v="7"/>
    <n v="576"/>
    <s v="Mazda"/>
    <x v="0"/>
    <x v="19"/>
    <x v="550"/>
    <x v="0"/>
    <x v="13"/>
    <s v="2022"/>
    <x v="3"/>
    <n v="101"/>
    <x v="7"/>
    <x v="0"/>
    <x v="7"/>
    <x v="7"/>
  </r>
  <r>
    <n v="2573"/>
    <x v="7"/>
    <n v="619"/>
    <s v="Toyota"/>
    <x v="0"/>
    <x v="45"/>
    <x v="430"/>
    <x v="3"/>
    <x v="131"/>
    <s v="2022"/>
    <x v="5"/>
    <n v="102"/>
    <x v="0"/>
    <x v="0"/>
    <x v="0"/>
    <x v="0"/>
  </r>
  <r>
    <n v="2574"/>
    <x v="8"/>
    <n v="548"/>
    <s v="Holden"/>
    <x v="0"/>
    <x v="13"/>
    <x v="566"/>
    <x v="1"/>
    <x v="89"/>
    <s v="2022"/>
    <x v="6"/>
    <n v="103"/>
    <x v="9"/>
    <x v="0"/>
    <x v="9"/>
    <x v="9"/>
  </r>
  <r>
    <n v="2575"/>
    <x v="7"/>
    <n v="512"/>
    <s v="BMW"/>
    <x v="1"/>
    <x v="2"/>
    <x v="844"/>
    <x v="7"/>
    <x v="98"/>
    <s v="2022"/>
    <x v="2"/>
    <n v="114"/>
    <x v="3"/>
    <x v="0"/>
    <x v="3"/>
    <x v="3"/>
  </r>
  <r>
    <n v="2576"/>
    <x v="8"/>
    <n v="619"/>
    <s v="Toyota"/>
    <x v="0"/>
    <x v="47"/>
    <x v="801"/>
    <x v="3"/>
    <x v="121"/>
    <s v="2022"/>
    <x v="5"/>
    <n v="102"/>
    <x v="0"/>
    <x v="0"/>
    <x v="0"/>
    <x v="0"/>
  </r>
  <r>
    <n v="2577"/>
    <x v="7"/>
    <n v="587"/>
    <s v="Nissan"/>
    <x v="0"/>
    <x v="2"/>
    <x v="330"/>
    <x v="2"/>
    <x v="177"/>
    <s v="2022"/>
    <x v="3"/>
    <n v="102"/>
    <x v="0"/>
    <x v="0"/>
    <x v="0"/>
    <x v="0"/>
  </r>
  <r>
    <n v="2578"/>
    <x v="7"/>
    <n v="587"/>
    <s v="Nissan"/>
    <x v="0"/>
    <x v="2"/>
    <x v="330"/>
    <x v="0"/>
    <x v="63"/>
    <s v="2022"/>
    <x v="6"/>
    <n v="102"/>
    <x v="0"/>
    <x v="0"/>
    <x v="0"/>
    <x v="0"/>
  </r>
  <r>
    <n v="2579"/>
    <x v="7"/>
    <n v="576"/>
    <s v="Mazda"/>
    <x v="0"/>
    <x v="19"/>
    <x v="550"/>
    <x v="3"/>
    <x v="73"/>
    <s v="2022"/>
    <x v="3"/>
    <n v="109"/>
    <x v="4"/>
    <x v="0"/>
    <x v="4"/>
    <x v="4"/>
  </r>
  <r>
    <n v="2580"/>
    <x v="7"/>
    <n v="633"/>
    <s v="Volkswagen"/>
    <x v="0"/>
    <x v="18"/>
    <x v="553"/>
    <x v="3"/>
    <x v="174"/>
    <s v="2021"/>
    <x v="4"/>
    <n v="104"/>
    <x v="8"/>
    <x v="0"/>
    <x v="8"/>
    <x v="8"/>
  </r>
  <r>
    <n v="2581"/>
    <x v="0"/>
    <n v="562"/>
    <s v="Kea"/>
    <x v="0"/>
    <x v="19"/>
    <x v="845"/>
    <x v="0"/>
    <x v="62"/>
    <s v="2022"/>
    <x v="3"/>
    <n v="102"/>
    <x v="0"/>
    <x v="0"/>
    <x v="0"/>
    <x v="0"/>
  </r>
  <r>
    <n v="2582"/>
    <x v="9"/>
    <n v="619"/>
    <s v="Toyota"/>
    <x v="0"/>
    <x v="46"/>
    <x v="418"/>
    <x v="5"/>
    <x v="135"/>
    <s v="2021"/>
    <x v="0"/>
    <n v="104"/>
    <x v="8"/>
    <x v="0"/>
    <x v="8"/>
    <x v="8"/>
  </r>
  <r>
    <n v="2583"/>
    <x v="1"/>
    <n v="623"/>
    <s v="Trailer"/>
    <x v="0"/>
    <x v="19"/>
    <x v="183"/>
    <x v="4"/>
    <x v="52"/>
    <s v="2022"/>
    <x v="5"/>
    <n v="104"/>
    <x v="8"/>
    <x v="0"/>
    <x v="8"/>
    <x v="8"/>
  </r>
  <r>
    <n v="2584"/>
    <x v="0"/>
    <n v="623"/>
    <s v="Trailer"/>
    <x v="0"/>
    <x v="19"/>
    <x v="39"/>
    <x v="0"/>
    <x v="132"/>
    <s v="2021"/>
    <x v="1"/>
    <n v="104"/>
    <x v="8"/>
    <x v="0"/>
    <x v="8"/>
    <x v="8"/>
  </r>
  <r>
    <n v="2585"/>
    <x v="5"/>
    <n v="562"/>
    <s v="Kea"/>
    <x v="0"/>
    <x v="19"/>
    <x v="28"/>
    <x v="0"/>
    <x v="132"/>
    <s v="2021"/>
    <x v="1"/>
    <n v="111"/>
    <x v="10"/>
    <x v="0"/>
    <x v="10"/>
    <x v="10"/>
  </r>
  <r>
    <n v="2586"/>
    <x v="1"/>
    <n v="623"/>
    <s v="Trailer"/>
    <x v="0"/>
    <x v="19"/>
    <x v="7"/>
    <x v="0"/>
    <x v="123"/>
    <s v="2021"/>
    <x v="1"/>
    <n v="103"/>
    <x v="9"/>
    <x v="0"/>
    <x v="9"/>
    <x v="9"/>
  </r>
  <r>
    <n v="2587"/>
    <x v="5"/>
    <n v="506"/>
    <s v="Atlas"/>
    <x v="0"/>
    <x v="19"/>
    <x v="846"/>
    <x v="6"/>
    <x v="56"/>
    <s v="2022"/>
    <x v="3"/>
    <n v="104"/>
    <x v="8"/>
    <x v="0"/>
    <x v="8"/>
    <x v="8"/>
  </r>
  <r>
    <n v="2588"/>
    <x v="5"/>
    <n v="597"/>
    <s v="Reid"/>
    <x v="0"/>
    <x v="19"/>
    <x v="28"/>
    <x v="0"/>
    <x v="32"/>
    <s v="2022"/>
    <x v="2"/>
    <n v="114"/>
    <x v="3"/>
    <x v="0"/>
    <x v="3"/>
    <x v="3"/>
  </r>
  <r>
    <n v="2589"/>
    <x v="0"/>
    <n v="562"/>
    <s v="Kea"/>
    <x v="0"/>
    <x v="19"/>
    <x v="847"/>
    <x v="0"/>
    <x v="170"/>
    <s v="2021"/>
    <x v="4"/>
    <n v="103"/>
    <x v="9"/>
    <x v="0"/>
    <x v="9"/>
    <x v="9"/>
  </r>
  <r>
    <n v="2590"/>
    <x v="8"/>
    <n v="576"/>
    <s v="Mazda"/>
    <x v="0"/>
    <x v="5"/>
    <x v="798"/>
    <x v="7"/>
    <x v="7"/>
    <s v="2022"/>
    <x v="2"/>
    <n v="114"/>
    <x v="3"/>
    <x v="0"/>
    <x v="3"/>
    <x v="3"/>
  </r>
  <r>
    <n v="2591"/>
    <x v="8"/>
    <n v="576"/>
    <s v="Mazda"/>
    <x v="0"/>
    <x v="8"/>
    <x v="674"/>
    <x v="2"/>
    <x v="89"/>
    <s v="2022"/>
    <x v="6"/>
    <n v="109"/>
    <x v="4"/>
    <x v="0"/>
    <x v="4"/>
    <x v="4"/>
  </r>
  <r>
    <n v="2592"/>
    <x v="9"/>
    <n v="587"/>
    <s v="Nissan"/>
    <x v="0"/>
    <x v="16"/>
    <x v="431"/>
    <x v="1"/>
    <x v="118"/>
    <s v="2022"/>
    <x v="2"/>
    <n v="106"/>
    <x v="2"/>
    <x v="0"/>
    <x v="2"/>
    <x v="2"/>
  </r>
  <r>
    <n v="2593"/>
    <x v="9"/>
    <n v="576"/>
    <s v="Mazda"/>
    <x v="0"/>
    <x v="15"/>
    <x v="545"/>
    <x v="3"/>
    <x v="67"/>
    <s v="2022"/>
    <x v="5"/>
    <n v="107"/>
    <x v="11"/>
    <x v="0"/>
    <x v="11"/>
    <x v="11"/>
  </r>
  <r>
    <n v="2594"/>
    <x v="8"/>
    <n v="548"/>
    <s v="Holden"/>
    <x v="0"/>
    <x v="45"/>
    <x v="566"/>
    <x v="5"/>
    <x v="170"/>
    <s v="2021"/>
    <x v="4"/>
    <n v="109"/>
    <x v="4"/>
    <x v="0"/>
    <x v="4"/>
    <x v="4"/>
  </r>
  <r>
    <n v="2595"/>
    <x v="8"/>
    <n v="587"/>
    <s v="Nissan"/>
    <x v="0"/>
    <x v="6"/>
    <x v="562"/>
    <x v="0"/>
    <x v="102"/>
    <s v="2022"/>
    <x v="5"/>
    <n v="102"/>
    <x v="0"/>
    <x v="0"/>
    <x v="0"/>
    <x v="0"/>
  </r>
  <r>
    <n v="2596"/>
    <x v="9"/>
    <n v="576"/>
    <s v="Mazda"/>
    <x v="0"/>
    <x v="19"/>
    <x v="674"/>
    <x v="1"/>
    <x v="89"/>
    <s v="2022"/>
    <x v="6"/>
    <n v="102"/>
    <x v="0"/>
    <x v="0"/>
    <x v="0"/>
    <x v="0"/>
  </r>
  <r>
    <n v="2597"/>
    <x v="14"/>
    <n v="619"/>
    <s v="Toyota"/>
    <x v="0"/>
    <x v="9"/>
    <x v="418"/>
    <x v="3"/>
    <x v="59"/>
    <s v="2022"/>
    <x v="6"/>
    <n v="114"/>
    <x v="3"/>
    <x v="0"/>
    <x v="3"/>
    <x v="3"/>
  </r>
  <r>
    <n v="2598"/>
    <x v="8"/>
    <n v="587"/>
    <s v="Nissan"/>
    <x v="0"/>
    <x v="5"/>
    <x v="840"/>
    <x v="3"/>
    <x v="99"/>
    <s v="2021"/>
    <x v="0"/>
    <n v="105"/>
    <x v="1"/>
    <x v="0"/>
    <x v="1"/>
    <x v="1"/>
  </r>
  <r>
    <n v="2599"/>
    <x v="9"/>
    <n v="576"/>
    <s v="Mazda"/>
    <x v="0"/>
    <x v="19"/>
    <x v="674"/>
    <x v="0"/>
    <x v="33"/>
    <s v="2022"/>
    <x v="2"/>
    <n v="107"/>
    <x v="11"/>
    <x v="0"/>
    <x v="11"/>
    <x v="11"/>
  </r>
  <r>
    <n v="2600"/>
    <x v="9"/>
    <n v="540"/>
    <s v="Ford"/>
    <x v="0"/>
    <x v="5"/>
    <x v="655"/>
    <x v="0"/>
    <x v="147"/>
    <s v="2022"/>
    <x v="2"/>
    <n v="114"/>
    <x v="3"/>
    <x v="0"/>
    <x v="3"/>
    <x v="3"/>
  </r>
  <r>
    <n v="2601"/>
    <x v="14"/>
    <n v="587"/>
    <s v="Nissan"/>
    <x v="0"/>
    <x v="8"/>
    <x v="407"/>
    <x v="0"/>
    <x v="116"/>
    <s v="2022"/>
    <x v="3"/>
    <n v="102"/>
    <x v="0"/>
    <x v="0"/>
    <x v="0"/>
    <x v="0"/>
  </r>
  <r>
    <n v="2602"/>
    <x v="7"/>
    <n v="576"/>
    <s v="Mazda"/>
    <x v="0"/>
    <x v="5"/>
    <x v="550"/>
    <x v="3"/>
    <x v="137"/>
    <s v="2021"/>
    <x v="0"/>
    <n v="105"/>
    <x v="1"/>
    <x v="0"/>
    <x v="1"/>
    <x v="1"/>
  </r>
  <r>
    <n v="2603"/>
    <x v="9"/>
    <n v="619"/>
    <s v="Toyota"/>
    <x v="0"/>
    <x v="19"/>
    <x v="586"/>
    <x v="0"/>
    <x v="105"/>
    <s v="2021"/>
    <x v="4"/>
    <n v="109"/>
    <x v="4"/>
    <x v="0"/>
    <x v="4"/>
    <x v="4"/>
  </r>
  <r>
    <n v="2604"/>
    <x v="9"/>
    <n v="548"/>
    <s v="Holden"/>
    <x v="0"/>
    <x v="3"/>
    <x v="413"/>
    <x v="5"/>
    <x v="104"/>
    <s v="2021"/>
    <x v="1"/>
    <n v="103"/>
    <x v="9"/>
    <x v="0"/>
    <x v="9"/>
    <x v="9"/>
  </r>
  <r>
    <n v="2605"/>
    <x v="12"/>
    <n v="587"/>
    <s v="Nissan"/>
    <x v="0"/>
    <x v="18"/>
    <x v="145"/>
    <x v="3"/>
    <x v="115"/>
    <s v="2021"/>
    <x v="4"/>
    <n v="114"/>
    <x v="3"/>
    <x v="0"/>
    <x v="3"/>
    <x v="3"/>
  </r>
  <r>
    <n v="2606"/>
    <x v="8"/>
    <n v="540"/>
    <s v="Ford"/>
    <x v="0"/>
    <x v="45"/>
    <x v="423"/>
    <x v="2"/>
    <x v="6"/>
    <s v="2021"/>
    <x v="0"/>
    <n v="105"/>
    <x v="1"/>
    <x v="0"/>
    <x v="1"/>
    <x v="1"/>
  </r>
  <r>
    <n v="2607"/>
    <x v="8"/>
    <n v="610"/>
    <s v="Subaru"/>
    <x v="0"/>
    <x v="8"/>
    <x v="445"/>
    <x v="0"/>
    <x v="101"/>
    <s v="2022"/>
    <x v="3"/>
    <n v="109"/>
    <x v="4"/>
    <x v="0"/>
    <x v="4"/>
    <x v="4"/>
  </r>
  <r>
    <n v="2608"/>
    <x v="7"/>
    <n v="548"/>
    <s v="Holden"/>
    <x v="0"/>
    <x v="45"/>
    <x v="835"/>
    <x v="1"/>
    <x v="78"/>
    <s v="2022"/>
    <x v="5"/>
    <n v="102"/>
    <x v="0"/>
    <x v="0"/>
    <x v="0"/>
    <x v="0"/>
  </r>
  <r>
    <n v="2609"/>
    <x v="14"/>
    <n v="544"/>
    <s v="Great Wall"/>
    <x v="0"/>
    <x v="45"/>
    <x v="848"/>
    <x v="1"/>
    <x v="97"/>
    <s v="2022"/>
    <x v="2"/>
    <n v="103"/>
    <x v="9"/>
    <x v="0"/>
    <x v="9"/>
    <x v="9"/>
  </r>
  <r>
    <n v="2610"/>
    <x v="7"/>
    <n v="633"/>
    <s v="Volkswagen"/>
    <x v="0"/>
    <x v="5"/>
    <x v="702"/>
    <x v="1"/>
    <x v="103"/>
    <s v="2021"/>
    <x v="1"/>
    <n v="102"/>
    <x v="0"/>
    <x v="0"/>
    <x v="0"/>
    <x v="0"/>
  </r>
  <r>
    <n v="2611"/>
    <x v="9"/>
    <n v="576"/>
    <s v="Mazda"/>
    <x v="0"/>
    <x v="2"/>
    <x v="550"/>
    <x v="7"/>
    <x v="130"/>
    <s v="2021"/>
    <x v="0"/>
    <n v="109"/>
    <x v="4"/>
    <x v="0"/>
    <x v="4"/>
    <x v="4"/>
  </r>
  <r>
    <n v="2612"/>
    <x v="12"/>
    <n v="540"/>
    <s v="Ford"/>
    <x v="0"/>
    <x v="18"/>
    <x v="676"/>
    <x v="3"/>
    <x v="62"/>
    <s v="2022"/>
    <x v="3"/>
    <n v="102"/>
    <x v="0"/>
    <x v="0"/>
    <x v="0"/>
    <x v="0"/>
  </r>
  <r>
    <n v="2613"/>
    <x v="8"/>
    <n v="550"/>
    <s v="Honda"/>
    <x v="0"/>
    <x v="2"/>
    <x v="428"/>
    <x v="3"/>
    <x v="94"/>
    <s v="2022"/>
    <x v="5"/>
    <n v="109"/>
    <x v="4"/>
    <x v="0"/>
    <x v="4"/>
    <x v="4"/>
  </r>
  <r>
    <n v="2614"/>
    <x v="24"/>
    <n v="556"/>
    <s v="Isuzu"/>
    <x v="0"/>
    <x v="6"/>
    <x v="849"/>
    <x v="3"/>
    <x v="34"/>
    <s v="2022"/>
    <x v="3"/>
    <n v="102"/>
    <x v="0"/>
    <x v="0"/>
    <x v="0"/>
    <x v="0"/>
  </r>
  <r>
    <n v="2615"/>
    <x v="14"/>
    <n v="587"/>
    <s v="Nissan"/>
    <x v="0"/>
    <x v="45"/>
    <x v="407"/>
    <x v="7"/>
    <x v="59"/>
    <s v="2022"/>
    <x v="6"/>
    <n v="103"/>
    <x v="9"/>
    <x v="0"/>
    <x v="9"/>
    <x v="9"/>
  </r>
  <r>
    <n v="2616"/>
    <x v="14"/>
    <n v="587"/>
    <s v="Nissan"/>
    <x v="0"/>
    <x v="13"/>
    <x v="407"/>
    <x v="3"/>
    <x v="40"/>
    <s v="2021"/>
    <x v="0"/>
    <n v="114"/>
    <x v="3"/>
    <x v="0"/>
    <x v="3"/>
    <x v="3"/>
  </r>
  <r>
    <n v="2617"/>
    <x v="8"/>
    <n v="548"/>
    <s v="Holden"/>
    <x v="0"/>
    <x v="45"/>
    <x v="566"/>
    <x v="3"/>
    <x v="126"/>
    <s v="2022"/>
    <x v="3"/>
    <n v="114"/>
    <x v="3"/>
    <x v="0"/>
    <x v="3"/>
    <x v="3"/>
  </r>
  <r>
    <n v="2618"/>
    <x v="9"/>
    <n v="580"/>
    <s v="Mitsubishi"/>
    <x v="0"/>
    <x v="19"/>
    <x v="703"/>
    <x v="3"/>
    <x v="62"/>
    <s v="2022"/>
    <x v="3"/>
    <n v="103"/>
    <x v="9"/>
    <x v="0"/>
    <x v="9"/>
    <x v="9"/>
  </r>
  <r>
    <n v="2619"/>
    <x v="7"/>
    <n v="576"/>
    <s v="Mazda"/>
    <x v="0"/>
    <x v="19"/>
    <x v="550"/>
    <x v="3"/>
    <x v="147"/>
    <s v="2022"/>
    <x v="2"/>
    <n v="109"/>
    <x v="4"/>
    <x v="0"/>
    <x v="4"/>
    <x v="4"/>
  </r>
  <r>
    <n v="2620"/>
    <x v="8"/>
    <n v="610"/>
    <s v="Subaru"/>
    <x v="0"/>
    <x v="32"/>
    <x v="414"/>
    <x v="3"/>
    <x v="59"/>
    <s v="2022"/>
    <x v="6"/>
    <n v="114"/>
    <x v="3"/>
    <x v="0"/>
    <x v="3"/>
    <x v="3"/>
  </r>
  <r>
    <n v="2621"/>
    <x v="16"/>
    <n v="576"/>
    <s v="Mazda"/>
    <x v="0"/>
    <x v="52"/>
    <x v="850"/>
    <x v="7"/>
    <x v="101"/>
    <s v="2022"/>
    <x v="3"/>
    <n v="102"/>
    <x v="0"/>
    <x v="0"/>
    <x v="0"/>
    <x v="0"/>
  </r>
  <r>
    <n v="2622"/>
    <x v="7"/>
    <n v="587"/>
    <s v="Nissan"/>
    <x v="0"/>
    <x v="2"/>
    <x v="330"/>
    <x v="11"/>
    <x v="142"/>
    <s v="2021"/>
    <x v="0"/>
    <n v="105"/>
    <x v="1"/>
    <x v="0"/>
    <x v="1"/>
    <x v="1"/>
  </r>
  <r>
    <n v="2623"/>
    <x v="9"/>
    <n v="610"/>
    <s v="Subaru"/>
    <x v="0"/>
    <x v="5"/>
    <x v="454"/>
    <x v="11"/>
    <x v="11"/>
    <s v="2022"/>
    <x v="2"/>
    <n v="114"/>
    <x v="3"/>
    <x v="0"/>
    <x v="3"/>
    <x v="3"/>
  </r>
  <r>
    <n v="2624"/>
    <x v="8"/>
    <n v="576"/>
    <s v="Mazda"/>
    <x v="0"/>
    <x v="13"/>
    <x v="674"/>
    <x v="0"/>
    <x v="47"/>
    <s v="2022"/>
    <x v="5"/>
    <n v="114"/>
    <x v="3"/>
    <x v="0"/>
    <x v="3"/>
    <x v="3"/>
  </r>
  <r>
    <n v="2625"/>
    <x v="8"/>
    <n v="576"/>
    <s v="Mazda"/>
    <x v="0"/>
    <x v="13"/>
    <x v="674"/>
    <x v="0"/>
    <x v="94"/>
    <s v="2022"/>
    <x v="5"/>
    <n v="114"/>
    <x v="3"/>
    <x v="0"/>
    <x v="3"/>
    <x v="3"/>
  </r>
  <r>
    <n v="2626"/>
    <x v="9"/>
    <n v="576"/>
    <s v="Mazda"/>
    <x v="0"/>
    <x v="2"/>
    <x v="550"/>
    <x v="12"/>
    <x v="77"/>
    <s v="2022"/>
    <x v="5"/>
    <n v="102"/>
    <x v="0"/>
    <x v="0"/>
    <x v="0"/>
    <x v="0"/>
  </r>
  <r>
    <n v="2627"/>
    <x v="14"/>
    <n v="607"/>
    <s v="Ssangyong"/>
    <x v="0"/>
    <x v="45"/>
    <x v="710"/>
    <x v="7"/>
    <x v="162"/>
    <s v="2022"/>
    <x v="3"/>
    <n v="108"/>
    <x v="6"/>
    <x v="0"/>
    <x v="6"/>
    <x v="6"/>
  </r>
  <r>
    <n v="2628"/>
    <x v="9"/>
    <n v="610"/>
    <s v="Subaru"/>
    <x v="0"/>
    <x v="13"/>
    <x v="650"/>
    <x v="2"/>
    <x v="161"/>
    <s v="2021"/>
    <x v="4"/>
    <n v="102"/>
    <x v="0"/>
    <x v="0"/>
    <x v="0"/>
    <x v="0"/>
  </r>
  <r>
    <n v="2629"/>
    <x v="9"/>
    <n v="619"/>
    <s v="Toyota"/>
    <x v="0"/>
    <x v="18"/>
    <x v="547"/>
    <x v="3"/>
    <x v="103"/>
    <s v="2021"/>
    <x v="1"/>
    <n v="102"/>
    <x v="0"/>
    <x v="0"/>
    <x v="0"/>
    <x v="0"/>
  </r>
  <r>
    <n v="2630"/>
    <x v="7"/>
    <n v="576"/>
    <s v="Mazda"/>
    <x v="0"/>
    <x v="8"/>
    <x v="550"/>
    <x v="0"/>
    <x v="24"/>
    <s v="2022"/>
    <x v="2"/>
    <n v="109"/>
    <x v="4"/>
    <x v="0"/>
    <x v="4"/>
    <x v="4"/>
  </r>
  <r>
    <n v="2631"/>
    <x v="7"/>
    <n v="592"/>
    <s v="Peugeot"/>
    <x v="0"/>
    <x v="45"/>
    <x v="851"/>
    <x v="7"/>
    <x v="95"/>
    <s v="2021"/>
    <x v="1"/>
    <n v="114"/>
    <x v="3"/>
    <x v="0"/>
    <x v="3"/>
    <x v="3"/>
  </r>
  <r>
    <n v="2632"/>
    <x v="8"/>
    <n v="512"/>
    <s v="BMW"/>
    <x v="1"/>
    <x v="19"/>
    <x v="60"/>
    <x v="3"/>
    <x v="180"/>
    <s v="2021"/>
    <x v="0"/>
    <n v="102"/>
    <x v="0"/>
    <x v="0"/>
    <x v="0"/>
    <x v="0"/>
  </r>
  <r>
    <n v="2633"/>
    <x v="8"/>
    <n v="576"/>
    <s v="Mazda"/>
    <x v="0"/>
    <x v="2"/>
    <x v="674"/>
    <x v="0"/>
    <x v="43"/>
    <s v="2021"/>
    <x v="1"/>
    <n v="105"/>
    <x v="1"/>
    <x v="0"/>
    <x v="1"/>
    <x v="1"/>
  </r>
  <r>
    <n v="2634"/>
    <x v="8"/>
    <n v="548"/>
    <s v="Holden"/>
    <x v="0"/>
    <x v="47"/>
    <x v="566"/>
    <x v="4"/>
    <x v="153"/>
    <s v="2021"/>
    <x v="4"/>
    <n v="102"/>
    <x v="0"/>
    <x v="0"/>
    <x v="0"/>
    <x v="0"/>
  </r>
  <r>
    <n v="2635"/>
    <x v="9"/>
    <n v="580"/>
    <s v="Mitsubishi"/>
    <x v="0"/>
    <x v="2"/>
    <x v="581"/>
    <x v="0"/>
    <x v="160"/>
    <s v="2022"/>
    <x v="3"/>
    <n v="102"/>
    <x v="0"/>
    <x v="0"/>
    <x v="0"/>
    <x v="0"/>
  </r>
  <r>
    <n v="2636"/>
    <x v="8"/>
    <n v="512"/>
    <s v="BMW"/>
    <x v="1"/>
    <x v="24"/>
    <x v="661"/>
    <x v="2"/>
    <x v="137"/>
    <s v="2021"/>
    <x v="0"/>
    <n v="102"/>
    <x v="0"/>
    <x v="0"/>
    <x v="0"/>
    <x v="0"/>
  </r>
  <r>
    <n v="2637"/>
    <x v="7"/>
    <n v="576"/>
    <s v="Mazda"/>
    <x v="0"/>
    <x v="5"/>
    <x v="550"/>
    <x v="0"/>
    <x v="47"/>
    <s v="2022"/>
    <x v="5"/>
    <n v="103"/>
    <x v="9"/>
    <x v="0"/>
    <x v="9"/>
    <x v="9"/>
  </r>
  <r>
    <n v="2638"/>
    <x v="8"/>
    <n v="619"/>
    <s v="Toyota"/>
    <x v="0"/>
    <x v="19"/>
    <x v="817"/>
    <x v="3"/>
    <x v="7"/>
    <s v="2022"/>
    <x v="2"/>
    <n v="107"/>
    <x v="11"/>
    <x v="0"/>
    <x v="11"/>
    <x v="11"/>
  </r>
  <r>
    <n v="2639"/>
    <x v="8"/>
    <n v="587"/>
    <s v="Nissan"/>
    <x v="0"/>
    <x v="19"/>
    <x v="330"/>
    <x v="0"/>
    <x v="46"/>
    <s v="2022"/>
    <x v="2"/>
    <n v="103"/>
    <x v="9"/>
    <x v="0"/>
    <x v="9"/>
    <x v="9"/>
  </r>
  <r>
    <n v="2640"/>
    <x v="9"/>
    <n v="619"/>
    <s v="Toyota"/>
    <x v="0"/>
    <x v="2"/>
    <x v="852"/>
    <x v="0"/>
    <x v="166"/>
    <s v="2021"/>
    <x v="1"/>
    <n v="102"/>
    <x v="0"/>
    <x v="0"/>
    <x v="0"/>
    <x v="0"/>
  </r>
  <r>
    <n v="2641"/>
    <x v="7"/>
    <n v="587"/>
    <s v="Nissan"/>
    <x v="0"/>
    <x v="2"/>
    <x v="330"/>
    <x v="3"/>
    <x v="13"/>
    <s v="2022"/>
    <x v="3"/>
    <n v="102"/>
    <x v="0"/>
    <x v="0"/>
    <x v="0"/>
    <x v="0"/>
  </r>
  <r>
    <n v="2642"/>
    <x v="14"/>
    <n v="540"/>
    <s v="Ford"/>
    <x v="0"/>
    <x v="45"/>
    <x v="736"/>
    <x v="0"/>
    <x v="41"/>
    <s v="2021"/>
    <x v="4"/>
    <n v="105"/>
    <x v="1"/>
    <x v="0"/>
    <x v="1"/>
    <x v="1"/>
  </r>
  <r>
    <n v="2643"/>
    <x v="8"/>
    <n v="550"/>
    <s v="Honda"/>
    <x v="0"/>
    <x v="2"/>
    <x v="428"/>
    <x v="0"/>
    <x v="84"/>
    <s v="2021"/>
    <x v="4"/>
    <n v="109"/>
    <x v="4"/>
    <x v="0"/>
    <x v="4"/>
    <x v="4"/>
  </r>
  <r>
    <n v="2644"/>
    <x v="7"/>
    <n v="619"/>
    <s v="Toyota"/>
    <x v="0"/>
    <x v="5"/>
    <x v="716"/>
    <x v="7"/>
    <x v="147"/>
    <s v="2022"/>
    <x v="2"/>
    <n v="102"/>
    <x v="0"/>
    <x v="0"/>
    <x v="0"/>
    <x v="0"/>
  </r>
  <r>
    <n v="2645"/>
    <x v="7"/>
    <n v="550"/>
    <s v="Honda"/>
    <x v="0"/>
    <x v="19"/>
    <x v="784"/>
    <x v="4"/>
    <x v="63"/>
    <s v="2022"/>
    <x v="6"/>
    <n v="102"/>
    <x v="0"/>
    <x v="0"/>
    <x v="0"/>
    <x v="0"/>
  </r>
  <r>
    <n v="2646"/>
    <x v="7"/>
    <n v="576"/>
    <s v="Mazda"/>
    <x v="0"/>
    <x v="5"/>
    <x v="550"/>
    <x v="3"/>
    <x v="76"/>
    <s v="2022"/>
    <x v="3"/>
    <n v="102"/>
    <x v="0"/>
    <x v="0"/>
    <x v="0"/>
    <x v="0"/>
  </r>
  <r>
    <n v="2647"/>
    <x v="9"/>
    <n v="540"/>
    <s v="Ford"/>
    <x v="0"/>
    <x v="7"/>
    <x v="853"/>
    <x v="0"/>
    <x v="10"/>
    <s v="2021"/>
    <x v="4"/>
    <n v="114"/>
    <x v="3"/>
    <x v="0"/>
    <x v="3"/>
    <x v="3"/>
  </r>
  <r>
    <n v="2648"/>
    <x v="7"/>
    <n v="598"/>
    <s v="Renault"/>
    <x v="0"/>
    <x v="19"/>
    <x v="854"/>
    <x v="9"/>
    <x v="83"/>
    <s v="2022"/>
    <x v="5"/>
    <n v="103"/>
    <x v="9"/>
    <x v="0"/>
    <x v="9"/>
    <x v="9"/>
  </r>
  <r>
    <n v="2649"/>
    <x v="8"/>
    <n v="610"/>
    <s v="Subaru"/>
    <x v="0"/>
    <x v="2"/>
    <x v="445"/>
    <x v="1"/>
    <x v="116"/>
    <s v="2022"/>
    <x v="3"/>
    <n v="102"/>
    <x v="0"/>
    <x v="0"/>
    <x v="0"/>
    <x v="0"/>
  </r>
  <r>
    <n v="2650"/>
    <x v="7"/>
    <n v="633"/>
    <s v="Volkswagen"/>
    <x v="0"/>
    <x v="19"/>
    <x v="553"/>
    <x v="1"/>
    <x v="122"/>
    <s v="2022"/>
    <x v="5"/>
    <n v="109"/>
    <x v="4"/>
    <x v="0"/>
    <x v="4"/>
    <x v="4"/>
  </r>
  <r>
    <n v="2651"/>
    <x v="9"/>
    <n v="576"/>
    <s v="Mazda"/>
    <x v="0"/>
    <x v="19"/>
    <x v="569"/>
    <x v="1"/>
    <x v="40"/>
    <s v="2021"/>
    <x v="0"/>
    <n v="105"/>
    <x v="1"/>
    <x v="0"/>
    <x v="1"/>
    <x v="1"/>
  </r>
  <r>
    <n v="2652"/>
    <x v="8"/>
    <n v="576"/>
    <s v="Mazda"/>
    <x v="0"/>
    <x v="19"/>
    <x v="674"/>
    <x v="4"/>
    <x v="141"/>
    <s v="2022"/>
    <x v="3"/>
    <n v="109"/>
    <x v="4"/>
    <x v="0"/>
    <x v="4"/>
    <x v="4"/>
  </r>
  <r>
    <n v="2653"/>
    <x v="8"/>
    <n v="576"/>
    <s v="Mazda"/>
    <x v="0"/>
    <x v="19"/>
    <x v="674"/>
    <x v="3"/>
    <x v="37"/>
    <s v="2022"/>
    <x v="5"/>
    <n v="102"/>
    <x v="0"/>
    <x v="0"/>
    <x v="0"/>
    <x v="0"/>
  </r>
  <r>
    <n v="2654"/>
    <x v="7"/>
    <n v="587"/>
    <s v="Nissan"/>
    <x v="0"/>
    <x v="5"/>
    <x v="802"/>
    <x v="2"/>
    <x v="35"/>
    <s v="2021"/>
    <x v="1"/>
    <n v="102"/>
    <x v="0"/>
    <x v="0"/>
    <x v="0"/>
    <x v="0"/>
  </r>
  <r>
    <n v="2655"/>
    <x v="8"/>
    <n v="576"/>
    <s v="Mazda"/>
    <x v="0"/>
    <x v="2"/>
    <x v="792"/>
    <x v="0"/>
    <x v="59"/>
    <s v="2022"/>
    <x v="6"/>
    <n v="114"/>
    <x v="3"/>
    <x v="0"/>
    <x v="3"/>
    <x v="3"/>
  </r>
  <r>
    <n v="2656"/>
    <x v="9"/>
    <n v="550"/>
    <s v="Honda"/>
    <x v="0"/>
    <x v="5"/>
    <x v="556"/>
    <x v="3"/>
    <x v="24"/>
    <s v="2022"/>
    <x v="2"/>
    <n v="102"/>
    <x v="0"/>
    <x v="0"/>
    <x v="0"/>
    <x v="0"/>
  </r>
  <r>
    <n v="2657"/>
    <x v="12"/>
    <n v="619"/>
    <s v="Toyota"/>
    <x v="0"/>
    <x v="18"/>
    <x v="208"/>
    <x v="0"/>
    <x v="150"/>
    <s v="2022"/>
    <x v="5"/>
    <n v="102"/>
    <x v="0"/>
    <x v="0"/>
    <x v="0"/>
    <x v="0"/>
  </r>
  <r>
    <n v="2658"/>
    <x v="8"/>
    <n v="550"/>
    <s v="Honda"/>
    <x v="0"/>
    <x v="13"/>
    <x v="544"/>
    <x v="0"/>
    <x v="6"/>
    <s v="2021"/>
    <x v="0"/>
    <n v="102"/>
    <x v="0"/>
    <x v="0"/>
    <x v="0"/>
    <x v="0"/>
  </r>
  <r>
    <n v="2659"/>
    <x v="14"/>
    <n v="587"/>
    <s v="Nissan"/>
    <x v="0"/>
    <x v="7"/>
    <x v="407"/>
    <x v="1"/>
    <x v="94"/>
    <s v="2022"/>
    <x v="5"/>
    <n v="102"/>
    <x v="0"/>
    <x v="0"/>
    <x v="0"/>
    <x v="0"/>
  </r>
  <r>
    <n v="2660"/>
    <x v="7"/>
    <n v="587"/>
    <s v="Nissan"/>
    <x v="0"/>
    <x v="5"/>
    <x v="330"/>
    <x v="4"/>
    <x v="139"/>
    <s v="2022"/>
    <x v="5"/>
    <n v="102"/>
    <x v="0"/>
    <x v="0"/>
    <x v="0"/>
    <x v="0"/>
  </r>
  <r>
    <n v="2661"/>
    <x v="9"/>
    <n v="550"/>
    <s v="Honda"/>
    <x v="0"/>
    <x v="19"/>
    <x v="855"/>
    <x v="12"/>
    <x v="11"/>
    <s v="2022"/>
    <x v="2"/>
    <n v="105"/>
    <x v="1"/>
    <x v="0"/>
    <x v="1"/>
    <x v="1"/>
  </r>
  <r>
    <n v="2662"/>
    <x v="7"/>
    <n v="587"/>
    <s v="Nissan"/>
    <x v="0"/>
    <x v="5"/>
    <x v="330"/>
    <x v="0"/>
    <x v="79"/>
    <s v="2022"/>
    <x v="5"/>
    <n v="103"/>
    <x v="9"/>
    <x v="0"/>
    <x v="9"/>
    <x v="9"/>
  </r>
  <r>
    <n v="2663"/>
    <x v="7"/>
    <n v="576"/>
    <s v="Mazda"/>
    <x v="0"/>
    <x v="5"/>
    <x v="550"/>
    <x v="0"/>
    <x v="52"/>
    <s v="2022"/>
    <x v="5"/>
    <n v="109"/>
    <x v="4"/>
    <x v="0"/>
    <x v="4"/>
    <x v="4"/>
  </r>
  <r>
    <n v="2664"/>
    <x v="7"/>
    <n v="576"/>
    <s v="Mazda"/>
    <x v="0"/>
    <x v="5"/>
    <x v="550"/>
    <x v="0"/>
    <x v="158"/>
    <s v="2021"/>
    <x v="1"/>
    <n v="109"/>
    <x v="4"/>
    <x v="0"/>
    <x v="4"/>
    <x v="4"/>
  </r>
  <r>
    <n v="2665"/>
    <x v="7"/>
    <n v="531"/>
    <s v="Daihatsu"/>
    <x v="0"/>
    <x v="18"/>
    <x v="856"/>
    <x v="0"/>
    <x v="141"/>
    <s v="2022"/>
    <x v="3"/>
    <n v="102"/>
    <x v="0"/>
    <x v="0"/>
    <x v="0"/>
    <x v="0"/>
  </r>
  <r>
    <n v="2666"/>
    <x v="8"/>
    <n v="619"/>
    <s v="Toyota"/>
    <x v="0"/>
    <x v="18"/>
    <x v="801"/>
    <x v="3"/>
    <x v="103"/>
    <s v="2021"/>
    <x v="1"/>
    <n v="102"/>
    <x v="0"/>
    <x v="0"/>
    <x v="0"/>
    <x v="0"/>
  </r>
  <r>
    <n v="2667"/>
    <x v="12"/>
    <n v="619"/>
    <s v="Toyota"/>
    <x v="0"/>
    <x v="19"/>
    <x v="437"/>
    <x v="7"/>
    <x v="45"/>
    <s v="2022"/>
    <x v="5"/>
    <n v="109"/>
    <x v="4"/>
    <x v="0"/>
    <x v="4"/>
    <x v="4"/>
  </r>
  <r>
    <n v="2668"/>
    <x v="8"/>
    <n v="512"/>
    <s v="BMW"/>
    <x v="1"/>
    <x v="2"/>
    <x v="683"/>
    <x v="3"/>
    <x v="75"/>
    <s v="2021"/>
    <x v="1"/>
    <n v="114"/>
    <x v="3"/>
    <x v="0"/>
    <x v="3"/>
    <x v="3"/>
  </r>
  <r>
    <n v="2669"/>
    <x v="8"/>
    <n v="548"/>
    <s v="Holden"/>
    <x v="0"/>
    <x v="19"/>
    <x v="566"/>
    <x v="11"/>
    <x v="19"/>
    <s v="2022"/>
    <x v="2"/>
    <n v="114"/>
    <x v="3"/>
    <x v="0"/>
    <x v="3"/>
    <x v="3"/>
  </r>
  <r>
    <n v="2670"/>
    <x v="9"/>
    <n v="610"/>
    <s v="Subaru"/>
    <x v="0"/>
    <x v="5"/>
    <x v="454"/>
    <x v="11"/>
    <x v="23"/>
    <s v="2022"/>
    <x v="5"/>
    <n v="102"/>
    <x v="0"/>
    <x v="0"/>
    <x v="0"/>
    <x v="0"/>
  </r>
  <r>
    <n v="2671"/>
    <x v="14"/>
    <n v="587"/>
    <s v="Nissan"/>
    <x v="0"/>
    <x v="2"/>
    <x v="407"/>
    <x v="5"/>
    <x v="160"/>
    <s v="2022"/>
    <x v="3"/>
    <n v="109"/>
    <x v="4"/>
    <x v="0"/>
    <x v="4"/>
    <x v="4"/>
  </r>
  <r>
    <n v="2672"/>
    <x v="8"/>
    <n v="523"/>
    <s v="Chrysler"/>
    <x v="0"/>
    <x v="60"/>
    <x v="857"/>
    <x v="3"/>
    <x v="33"/>
    <s v="2022"/>
    <x v="2"/>
    <n v="103"/>
    <x v="9"/>
    <x v="0"/>
    <x v="9"/>
    <x v="9"/>
  </r>
  <r>
    <n v="2673"/>
    <x v="9"/>
    <n v="619"/>
    <s v="Toyota"/>
    <x v="0"/>
    <x v="2"/>
    <x v="572"/>
    <x v="0"/>
    <x v="108"/>
    <s v="2021"/>
    <x v="0"/>
    <n v="114"/>
    <x v="3"/>
    <x v="0"/>
    <x v="3"/>
    <x v="3"/>
  </r>
  <r>
    <n v="2674"/>
    <x v="14"/>
    <n v="580"/>
    <s v="Mitsubishi"/>
    <x v="0"/>
    <x v="15"/>
    <x v="439"/>
    <x v="5"/>
    <x v="171"/>
    <s v="2022"/>
    <x v="2"/>
    <n v="108"/>
    <x v="6"/>
    <x v="0"/>
    <x v="6"/>
    <x v="6"/>
  </r>
  <r>
    <n v="2675"/>
    <x v="9"/>
    <n v="619"/>
    <s v="Toyota"/>
    <x v="0"/>
    <x v="6"/>
    <x v="658"/>
    <x v="3"/>
    <x v="151"/>
    <s v="2022"/>
    <x v="5"/>
    <n v="104"/>
    <x v="8"/>
    <x v="0"/>
    <x v="8"/>
    <x v="8"/>
  </r>
  <r>
    <n v="2676"/>
    <x v="14"/>
    <n v="619"/>
    <s v="Toyota"/>
    <x v="0"/>
    <x v="7"/>
    <x v="418"/>
    <x v="1"/>
    <x v="141"/>
    <s v="2022"/>
    <x v="3"/>
    <n v="114"/>
    <x v="3"/>
    <x v="0"/>
    <x v="3"/>
    <x v="3"/>
  </r>
  <r>
    <n v="2677"/>
    <x v="7"/>
    <n v="611"/>
    <s v="Suzuki"/>
    <x v="0"/>
    <x v="19"/>
    <x v="660"/>
    <x v="7"/>
    <x v="46"/>
    <s v="2022"/>
    <x v="2"/>
    <n v="102"/>
    <x v="0"/>
    <x v="0"/>
    <x v="0"/>
    <x v="0"/>
  </r>
  <r>
    <n v="2678"/>
    <x v="7"/>
    <n v="611"/>
    <s v="Suzuki"/>
    <x v="0"/>
    <x v="2"/>
    <x v="660"/>
    <x v="0"/>
    <x v="145"/>
    <s v="2022"/>
    <x v="2"/>
    <n v="102"/>
    <x v="0"/>
    <x v="0"/>
    <x v="0"/>
    <x v="0"/>
  </r>
  <r>
    <n v="2679"/>
    <x v="9"/>
    <n v="576"/>
    <s v="Mazda"/>
    <x v="0"/>
    <x v="6"/>
    <x v="776"/>
    <x v="2"/>
    <x v="83"/>
    <s v="2022"/>
    <x v="5"/>
    <n v="115"/>
    <x v="5"/>
    <x v="0"/>
    <x v="5"/>
    <x v="5"/>
  </r>
  <r>
    <n v="2680"/>
    <x v="8"/>
    <n v="576"/>
    <s v="Mazda"/>
    <x v="0"/>
    <x v="19"/>
    <x v="674"/>
    <x v="1"/>
    <x v="152"/>
    <s v="2021"/>
    <x v="0"/>
    <n v="114"/>
    <x v="3"/>
    <x v="0"/>
    <x v="3"/>
    <x v="3"/>
  </r>
  <r>
    <n v="2681"/>
    <x v="9"/>
    <n v="512"/>
    <s v="BMW"/>
    <x v="1"/>
    <x v="18"/>
    <x v="705"/>
    <x v="4"/>
    <x v="30"/>
    <s v="2022"/>
    <x v="3"/>
    <n v="102"/>
    <x v="0"/>
    <x v="0"/>
    <x v="0"/>
    <x v="0"/>
  </r>
  <r>
    <n v="2682"/>
    <x v="7"/>
    <n v="619"/>
    <s v="Toyota"/>
    <x v="0"/>
    <x v="19"/>
    <x v="716"/>
    <x v="3"/>
    <x v="42"/>
    <s v="2022"/>
    <x v="3"/>
    <n v="102"/>
    <x v="0"/>
    <x v="0"/>
    <x v="0"/>
    <x v="0"/>
  </r>
  <r>
    <n v="2683"/>
    <x v="9"/>
    <n v="550"/>
    <s v="Honda"/>
    <x v="0"/>
    <x v="2"/>
    <x v="855"/>
    <x v="5"/>
    <x v="8"/>
    <s v="2022"/>
    <x v="2"/>
    <n v="102"/>
    <x v="0"/>
    <x v="0"/>
    <x v="0"/>
    <x v="0"/>
  </r>
  <r>
    <n v="2684"/>
    <x v="9"/>
    <n v="540"/>
    <s v="Ford"/>
    <x v="0"/>
    <x v="7"/>
    <x v="853"/>
    <x v="3"/>
    <x v="37"/>
    <s v="2022"/>
    <x v="5"/>
    <n v="102"/>
    <x v="0"/>
    <x v="0"/>
    <x v="0"/>
    <x v="0"/>
  </r>
  <r>
    <n v="2685"/>
    <x v="21"/>
    <n v="619"/>
    <s v="Toyota"/>
    <x v="0"/>
    <x v="24"/>
    <x v="437"/>
    <x v="3"/>
    <x v="110"/>
    <s v="2021"/>
    <x v="1"/>
    <n v="109"/>
    <x v="4"/>
    <x v="0"/>
    <x v="4"/>
    <x v="4"/>
  </r>
  <r>
    <n v="2686"/>
    <x v="9"/>
    <n v="550"/>
    <s v="Honda"/>
    <x v="0"/>
    <x v="5"/>
    <x v="759"/>
    <x v="1"/>
    <x v="177"/>
    <s v="2022"/>
    <x v="3"/>
    <n v="107"/>
    <x v="11"/>
    <x v="0"/>
    <x v="11"/>
    <x v="11"/>
  </r>
  <r>
    <n v="2687"/>
    <x v="9"/>
    <n v="587"/>
    <s v="Nissan"/>
    <x v="0"/>
    <x v="2"/>
    <x v="752"/>
    <x v="0"/>
    <x v="126"/>
    <s v="2022"/>
    <x v="3"/>
    <n v="103"/>
    <x v="9"/>
    <x v="0"/>
    <x v="9"/>
    <x v="9"/>
  </r>
  <r>
    <n v="2688"/>
    <x v="7"/>
    <n v="550"/>
    <s v="Honda"/>
    <x v="0"/>
    <x v="5"/>
    <x v="784"/>
    <x v="0"/>
    <x v="111"/>
    <s v="2022"/>
    <x v="5"/>
    <n v="102"/>
    <x v="0"/>
    <x v="0"/>
    <x v="0"/>
    <x v="0"/>
  </r>
  <r>
    <n v="2689"/>
    <x v="14"/>
    <n v="619"/>
    <s v="Toyota"/>
    <x v="0"/>
    <x v="47"/>
    <x v="418"/>
    <x v="0"/>
    <x v="46"/>
    <s v="2022"/>
    <x v="2"/>
    <n v="104"/>
    <x v="8"/>
    <x v="0"/>
    <x v="8"/>
    <x v="8"/>
  </r>
  <r>
    <n v="2690"/>
    <x v="7"/>
    <n v="550"/>
    <s v="Honda"/>
    <x v="0"/>
    <x v="19"/>
    <x v="784"/>
    <x v="7"/>
    <x v="81"/>
    <s v="2022"/>
    <x v="5"/>
    <n v="103"/>
    <x v="9"/>
    <x v="0"/>
    <x v="9"/>
    <x v="9"/>
  </r>
  <r>
    <n v="2691"/>
    <x v="7"/>
    <n v="576"/>
    <s v="Mazda"/>
    <x v="0"/>
    <x v="19"/>
    <x v="550"/>
    <x v="3"/>
    <x v="67"/>
    <s v="2022"/>
    <x v="5"/>
    <n v="109"/>
    <x v="4"/>
    <x v="0"/>
    <x v="4"/>
    <x v="4"/>
  </r>
  <r>
    <n v="2692"/>
    <x v="8"/>
    <n v="577"/>
    <s v="Mercedes-Benz"/>
    <x v="1"/>
    <x v="42"/>
    <x v="858"/>
    <x v="0"/>
    <x v="78"/>
    <s v="2022"/>
    <x v="5"/>
    <n v="102"/>
    <x v="0"/>
    <x v="0"/>
    <x v="0"/>
    <x v="0"/>
  </r>
  <r>
    <n v="2693"/>
    <x v="12"/>
    <n v="580"/>
    <s v="Mitsubishi"/>
    <x v="0"/>
    <x v="7"/>
    <x v="706"/>
    <x v="3"/>
    <x v="10"/>
    <s v="2021"/>
    <x v="4"/>
    <n v="102"/>
    <x v="0"/>
    <x v="0"/>
    <x v="0"/>
    <x v="0"/>
  </r>
  <r>
    <n v="2694"/>
    <x v="9"/>
    <n v="610"/>
    <s v="Subaru"/>
    <x v="0"/>
    <x v="21"/>
    <x v="445"/>
    <x v="4"/>
    <x v="7"/>
    <s v="2022"/>
    <x v="2"/>
    <n v="102"/>
    <x v="0"/>
    <x v="0"/>
    <x v="0"/>
    <x v="0"/>
  </r>
  <r>
    <n v="2695"/>
    <x v="12"/>
    <n v="619"/>
    <s v="Toyota"/>
    <x v="0"/>
    <x v="7"/>
    <x v="437"/>
    <x v="7"/>
    <x v="126"/>
    <s v="2022"/>
    <x v="3"/>
    <n v="114"/>
    <x v="3"/>
    <x v="0"/>
    <x v="3"/>
    <x v="3"/>
  </r>
  <r>
    <n v="2696"/>
    <x v="14"/>
    <n v="576"/>
    <s v="Mazda"/>
    <x v="0"/>
    <x v="7"/>
    <x v="814"/>
    <x v="2"/>
    <x v="147"/>
    <s v="2022"/>
    <x v="2"/>
    <n v="104"/>
    <x v="8"/>
    <x v="0"/>
    <x v="8"/>
    <x v="8"/>
  </r>
  <r>
    <n v="2697"/>
    <x v="9"/>
    <n v="577"/>
    <s v="Mercedes-Benz"/>
    <x v="1"/>
    <x v="7"/>
    <x v="859"/>
    <x v="0"/>
    <x v="141"/>
    <s v="2022"/>
    <x v="3"/>
    <n v="114"/>
    <x v="3"/>
    <x v="0"/>
    <x v="3"/>
    <x v="3"/>
  </r>
  <r>
    <n v="2698"/>
    <x v="7"/>
    <n v="619"/>
    <s v="Toyota"/>
    <x v="0"/>
    <x v="42"/>
    <x v="801"/>
    <x v="3"/>
    <x v="94"/>
    <s v="2022"/>
    <x v="5"/>
    <n v="109"/>
    <x v="4"/>
    <x v="0"/>
    <x v="4"/>
    <x v="4"/>
  </r>
  <r>
    <n v="2699"/>
    <x v="9"/>
    <n v="550"/>
    <s v="Honda"/>
    <x v="0"/>
    <x v="19"/>
    <x v="759"/>
    <x v="1"/>
    <x v="108"/>
    <s v="2021"/>
    <x v="0"/>
    <n v="101"/>
    <x v="7"/>
    <x v="0"/>
    <x v="7"/>
    <x v="7"/>
  </r>
  <r>
    <n v="2700"/>
    <x v="14"/>
    <n v="587"/>
    <s v="Nissan"/>
    <x v="0"/>
    <x v="7"/>
    <x v="407"/>
    <x v="4"/>
    <x v="59"/>
    <s v="2022"/>
    <x v="6"/>
    <n v="107"/>
    <x v="11"/>
    <x v="0"/>
    <x v="11"/>
    <x v="11"/>
  </r>
  <r>
    <n v="2701"/>
    <x v="7"/>
    <n v="579"/>
    <s v="Mini"/>
    <x v="1"/>
    <x v="2"/>
    <x v="221"/>
    <x v="11"/>
    <x v="147"/>
    <s v="2022"/>
    <x v="2"/>
    <n v="115"/>
    <x v="5"/>
    <x v="0"/>
    <x v="5"/>
    <x v="5"/>
  </r>
  <r>
    <n v="2702"/>
    <x v="7"/>
    <n v="576"/>
    <s v="Mazda"/>
    <x v="0"/>
    <x v="5"/>
    <x v="550"/>
    <x v="1"/>
    <x v="58"/>
    <s v="2022"/>
    <x v="5"/>
    <n v="102"/>
    <x v="0"/>
    <x v="0"/>
    <x v="0"/>
    <x v="0"/>
  </r>
  <r>
    <n v="2703"/>
    <x v="8"/>
    <n v="512"/>
    <s v="BMW"/>
    <x v="1"/>
    <x v="3"/>
    <x v="449"/>
    <x v="0"/>
    <x v="24"/>
    <s v="2022"/>
    <x v="2"/>
    <n v="102"/>
    <x v="0"/>
    <x v="0"/>
    <x v="0"/>
    <x v="0"/>
  </r>
  <r>
    <n v="2704"/>
    <x v="8"/>
    <n v="587"/>
    <s v="Nissan"/>
    <x v="0"/>
    <x v="6"/>
    <x v="330"/>
    <x v="3"/>
    <x v="27"/>
    <s v="2021"/>
    <x v="1"/>
    <n v="105"/>
    <x v="1"/>
    <x v="0"/>
    <x v="1"/>
    <x v="1"/>
  </r>
  <r>
    <n v="2705"/>
    <x v="12"/>
    <n v="619"/>
    <s v="Toyota"/>
    <x v="0"/>
    <x v="42"/>
    <x v="437"/>
    <x v="6"/>
    <x v="29"/>
    <s v="2022"/>
    <x v="2"/>
    <n v="102"/>
    <x v="0"/>
    <x v="0"/>
    <x v="0"/>
    <x v="0"/>
  </r>
  <r>
    <n v="2706"/>
    <x v="8"/>
    <n v="507"/>
    <s v="Audi"/>
    <x v="0"/>
    <x v="5"/>
    <x v="748"/>
    <x v="1"/>
    <x v="72"/>
    <s v="2022"/>
    <x v="5"/>
    <n v="114"/>
    <x v="3"/>
    <x v="0"/>
    <x v="3"/>
    <x v="3"/>
  </r>
  <r>
    <n v="2707"/>
    <x v="7"/>
    <n v="512"/>
    <s v="BMW"/>
    <x v="1"/>
    <x v="2"/>
    <x v="844"/>
    <x v="4"/>
    <x v="177"/>
    <s v="2022"/>
    <x v="3"/>
    <n v="106"/>
    <x v="2"/>
    <x v="0"/>
    <x v="2"/>
    <x v="2"/>
  </r>
  <r>
    <n v="2708"/>
    <x v="8"/>
    <n v="580"/>
    <s v="Mitsubishi"/>
    <x v="0"/>
    <x v="15"/>
    <x v="256"/>
    <x v="1"/>
    <x v="21"/>
    <s v="2022"/>
    <x v="3"/>
    <n v="102"/>
    <x v="0"/>
    <x v="0"/>
    <x v="0"/>
    <x v="0"/>
  </r>
  <r>
    <n v="2709"/>
    <x v="9"/>
    <n v="564"/>
    <s v="Kia"/>
    <x v="0"/>
    <x v="7"/>
    <x v="860"/>
    <x v="0"/>
    <x v="52"/>
    <s v="2022"/>
    <x v="5"/>
    <n v="104"/>
    <x v="8"/>
    <x v="0"/>
    <x v="8"/>
    <x v="8"/>
  </r>
  <r>
    <n v="2710"/>
    <x v="7"/>
    <n v="587"/>
    <s v="Nissan"/>
    <x v="0"/>
    <x v="5"/>
    <x v="802"/>
    <x v="0"/>
    <x v="53"/>
    <s v="2022"/>
    <x v="3"/>
    <n v="107"/>
    <x v="11"/>
    <x v="0"/>
    <x v="11"/>
    <x v="11"/>
  </r>
  <r>
    <n v="2711"/>
    <x v="7"/>
    <n v="580"/>
    <s v="Mitsubishi"/>
    <x v="0"/>
    <x v="2"/>
    <x v="581"/>
    <x v="0"/>
    <x v="151"/>
    <s v="2022"/>
    <x v="5"/>
    <n v="102"/>
    <x v="0"/>
    <x v="0"/>
    <x v="0"/>
    <x v="0"/>
  </r>
  <r>
    <n v="2712"/>
    <x v="9"/>
    <n v="610"/>
    <s v="Subaru"/>
    <x v="0"/>
    <x v="16"/>
    <x v="650"/>
    <x v="7"/>
    <x v="176"/>
    <s v="2022"/>
    <x v="5"/>
    <n v="115"/>
    <x v="5"/>
    <x v="0"/>
    <x v="5"/>
    <x v="5"/>
  </r>
  <r>
    <n v="2713"/>
    <x v="9"/>
    <n v="587"/>
    <s v="Nissan"/>
    <x v="0"/>
    <x v="5"/>
    <x v="861"/>
    <x v="3"/>
    <x v="133"/>
    <s v="2022"/>
    <x v="3"/>
    <n v="102"/>
    <x v="0"/>
    <x v="0"/>
    <x v="0"/>
    <x v="0"/>
  </r>
  <r>
    <n v="2714"/>
    <x v="7"/>
    <n v="587"/>
    <s v="Nissan"/>
    <x v="0"/>
    <x v="2"/>
    <x v="330"/>
    <x v="11"/>
    <x v="32"/>
    <s v="2022"/>
    <x v="2"/>
    <n v="102"/>
    <x v="0"/>
    <x v="0"/>
    <x v="0"/>
    <x v="0"/>
  </r>
  <r>
    <n v="2715"/>
    <x v="8"/>
    <n v="619"/>
    <s v="Toyota"/>
    <x v="0"/>
    <x v="2"/>
    <x v="817"/>
    <x v="0"/>
    <x v="2"/>
    <s v="2022"/>
    <x v="2"/>
    <n v="104"/>
    <x v="8"/>
    <x v="0"/>
    <x v="8"/>
    <x v="8"/>
  </r>
  <r>
    <n v="2716"/>
    <x v="8"/>
    <n v="576"/>
    <s v="Mazda"/>
    <x v="0"/>
    <x v="2"/>
    <x v="798"/>
    <x v="4"/>
    <x v="157"/>
    <s v="2022"/>
    <x v="3"/>
    <n v="103"/>
    <x v="9"/>
    <x v="0"/>
    <x v="9"/>
    <x v="9"/>
  </r>
  <r>
    <n v="2717"/>
    <x v="7"/>
    <n v="576"/>
    <s v="Mazda"/>
    <x v="0"/>
    <x v="2"/>
    <x v="550"/>
    <x v="0"/>
    <x v="11"/>
    <s v="2022"/>
    <x v="2"/>
    <n v="102"/>
    <x v="0"/>
    <x v="0"/>
    <x v="0"/>
    <x v="0"/>
  </r>
  <r>
    <n v="2718"/>
    <x v="9"/>
    <n v="610"/>
    <s v="Subaru"/>
    <x v="0"/>
    <x v="12"/>
    <x v="414"/>
    <x v="0"/>
    <x v="31"/>
    <s v="2022"/>
    <x v="6"/>
    <n v="114"/>
    <x v="3"/>
    <x v="0"/>
    <x v="3"/>
    <x v="3"/>
  </r>
  <r>
    <n v="2719"/>
    <x v="9"/>
    <n v="548"/>
    <s v="Holden"/>
    <x v="0"/>
    <x v="7"/>
    <x v="785"/>
    <x v="1"/>
    <x v="179"/>
    <s v="2021"/>
    <x v="0"/>
    <n v="114"/>
    <x v="3"/>
    <x v="0"/>
    <x v="3"/>
    <x v="3"/>
  </r>
  <r>
    <n v="2720"/>
    <x v="8"/>
    <n v="540"/>
    <s v="Ford"/>
    <x v="0"/>
    <x v="7"/>
    <x v="423"/>
    <x v="3"/>
    <x v="175"/>
    <s v="2021"/>
    <x v="1"/>
    <n v="115"/>
    <x v="5"/>
    <x v="0"/>
    <x v="5"/>
    <x v="5"/>
  </r>
  <r>
    <n v="2721"/>
    <x v="8"/>
    <n v="587"/>
    <s v="Nissan"/>
    <x v="0"/>
    <x v="14"/>
    <x v="431"/>
    <x v="0"/>
    <x v="1"/>
    <s v="2021"/>
    <x v="1"/>
    <n v="109"/>
    <x v="4"/>
    <x v="0"/>
    <x v="4"/>
    <x v="4"/>
  </r>
  <r>
    <n v="2722"/>
    <x v="9"/>
    <n v="548"/>
    <s v="Holden"/>
    <x v="0"/>
    <x v="7"/>
    <x v="785"/>
    <x v="11"/>
    <x v="122"/>
    <s v="2022"/>
    <x v="5"/>
    <n v="102"/>
    <x v="0"/>
    <x v="0"/>
    <x v="0"/>
    <x v="0"/>
  </r>
  <r>
    <n v="2723"/>
    <x v="14"/>
    <n v="540"/>
    <s v="Ford"/>
    <x v="0"/>
    <x v="19"/>
    <x v="406"/>
    <x v="0"/>
    <x v="2"/>
    <s v="2022"/>
    <x v="2"/>
    <n v="104"/>
    <x v="8"/>
    <x v="0"/>
    <x v="8"/>
    <x v="8"/>
  </r>
  <r>
    <n v="2724"/>
    <x v="8"/>
    <n v="507"/>
    <s v="Audi"/>
    <x v="0"/>
    <x v="12"/>
    <x v="664"/>
    <x v="0"/>
    <x v="56"/>
    <s v="2022"/>
    <x v="3"/>
    <n v="102"/>
    <x v="0"/>
    <x v="0"/>
    <x v="0"/>
    <x v="0"/>
  </r>
  <r>
    <n v="2725"/>
    <x v="7"/>
    <n v="576"/>
    <s v="Mazda"/>
    <x v="0"/>
    <x v="2"/>
    <x v="798"/>
    <x v="2"/>
    <x v="154"/>
    <s v="2022"/>
    <x v="3"/>
    <n v="104"/>
    <x v="8"/>
    <x v="0"/>
    <x v="8"/>
    <x v="8"/>
  </r>
  <r>
    <n v="2726"/>
    <x v="8"/>
    <n v="512"/>
    <s v="BMW"/>
    <x v="1"/>
    <x v="2"/>
    <x v="683"/>
    <x v="1"/>
    <x v="118"/>
    <s v="2022"/>
    <x v="2"/>
    <n v="102"/>
    <x v="0"/>
    <x v="0"/>
    <x v="0"/>
    <x v="0"/>
  </r>
  <r>
    <n v="2727"/>
    <x v="8"/>
    <n v="548"/>
    <s v="Holden"/>
    <x v="0"/>
    <x v="2"/>
    <x v="566"/>
    <x v="2"/>
    <x v="19"/>
    <s v="2022"/>
    <x v="2"/>
    <n v="103"/>
    <x v="9"/>
    <x v="0"/>
    <x v="9"/>
    <x v="9"/>
  </r>
  <r>
    <n v="2728"/>
    <x v="9"/>
    <n v="576"/>
    <s v="Mazda"/>
    <x v="0"/>
    <x v="19"/>
    <x v="569"/>
    <x v="3"/>
    <x v="135"/>
    <s v="2021"/>
    <x v="0"/>
    <n v="102"/>
    <x v="0"/>
    <x v="0"/>
    <x v="0"/>
    <x v="0"/>
  </r>
  <r>
    <n v="2729"/>
    <x v="7"/>
    <n v="587"/>
    <s v="Nissan"/>
    <x v="0"/>
    <x v="2"/>
    <x v="330"/>
    <x v="0"/>
    <x v="11"/>
    <s v="2022"/>
    <x v="2"/>
    <n v="103"/>
    <x v="9"/>
    <x v="0"/>
    <x v="9"/>
    <x v="9"/>
  </r>
  <r>
    <n v="2730"/>
    <x v="11"/>
    <n v="550"/>
    <s v="Honda"/>
    <x v="0"/>
    <x v="38"/>
    <x v="862"/>
    <x v="7"/>
    <x v="90"/>
    <s v="2021"/>
    <x v="1"/>
    <n v="115"/>
    <x v="5"/>
    <x v="0"/>
    <x v="5"/>
    <x v="5"/>
  </r>
  <r>
    <n v="2731"/>
    <x v="8"/>
    <n v="555"/>
    <s v="Hyundai"/>
    <x v="0"/>
    <x v="7"/>
    <x v="863"/>
    <x v="0"/>
    <x v="83"/>
    <s v="2022"/>
    <x v="5"/>
    <n v="102"/>
    <x v="0"/>
    <x v="0"/>
    <x v="0"/>
    <x v="0"/>
  </r>
  <r>
    <n v="2732"/>
    <x v="8"/>
    <n v="576"/>
    <s v="Mazda"/>
    <x v="0"/>
    <x v="2"/>
    <x v="674"/>
    <x v="3"/>
    <x v="8"/>
    <s v="2022"/>
    <x v="2"/>
    <n v="109"/>
    <x v="4"/>
    <x v="0"/>
    <x v="4"/>
    <x v="4"/>
  </r>
  <r>
    <n v="2733"/>
    <x v="8"/>
    <n v="512"/>
    <s v="BMW"/>
    <x v="1"/>
    <x v="19"/>
    <x v="680"/>
    <x v="4"/>
    <x v="148"/>
    <s v="2021"/>
    <x v="0"/>
    <n v="103"/>
    <x v="9"/>
    <x v="0"/>
    <x v="9"/>
    <x v="9"/>
  </r>
  <r>
    <n v="2734"/>
    <x v="12"/>
    <n v="619"/>
    <s v="Toyota"/>
    <x v="0"/>
    <x v="6"/>
    <x v="437"/>
    <x v="3"/>
    <x v="126"/>
    <s v="2022"/>
    <x v="3"/>
    <n v="114"/>
    <x v="3"/>
    <x v="0"/>
    <x v="3"/>
    <x v="3"/>
  </r>
  <r>
    <n v="2735"/>
    <x v="7"/>
    <n v="576"/>
    <s v="Mazda"/>
    <x v="0"/>
    <x v="5"/>
    <x v="550"/>
    <x v="2"/>
    <x v="2"/>
    <s v="2022"/>
    <x v="2"/>
    <n v="102"/>
    <x v="0"/>
    <x v="0"/>
    <x v="0"/>
    <x v="0"/>
  </r>
  <r>
    <n v="2736"/>
    <x v="14"/>
    <n v="619"/>
    <s v="Toyota"/>
    <x v="0"/>
    <x v="2"/>
    <x v="418"/>
    <x v="12"/>
    <x v="127"/>
    <s v="2021"/>
    <x v="1"/>
    <n v="103"/>
    <x v="9"/>
    <x v="0"/>
    <x v="9"/>
    <x v="9"/>
  </r>
  <r>
    <n v="2737"/>
    <x v="14"/>
    <n v="619"/>
    <s v="Toyota"/>
    <x v="0"/>
    <x v="7"/>
    <x v="418"/>
    <x v="1"/>
    <x v="34"/>
    <s v="2022"/>
    <x v="3"/>
    <n v="104"/>
    <x v="8"/>
    <x v="0"/>
    <x v="8"/>
    <x v="8"/>
  </r>
  <r>
    <n v="2738"/>
    <x v="7"/>
    <n v="587"/>
    <s v="Nissan"/>
    <x v="0"/>
    <x v="2"/>
    <x v="330"/>
    <x v="0"/>
    <x v="104"/>
    <s v="2021"/>
    <x v="1"/>
    <n v="102"/>
    <x v="0"/>
    <x v="0"/>
    <x v="0"/>
    <x v="0"/>
  </r>
  <r>
    <n v="2739"/>
    <x v="17"/>
    <n v="587"/>
    <s v="Nissan"/>
    <x v="0"/>
    <x v="46"/>
    <x v="667"/>
    <x v="3"/>
    <x v="84"/>
    <s v="2021"/>
    <x v="4"/>
    <n v="114"/>
    <x v="3"/>
    <x v="0"/>
    <x v="3"/>
    <x v="3"/>
  </r>
  <r>
    <n v="2740"/>
    <x v="7"/>
    <n v="587"/>
    <s v="Nissan"/>
    <x v="0"/>
    <x v="2"/>
    <x v="330"/>
    <x v="11"/>
    <x v="32"/>
    <s v="2022"/>
    <x v="2"/>
    <n v="105"/>
    <x v="1"/>
    <x v="0"/>
    <x v="1"/>
    <x v="1"/>
  </r>
  <r>
    <n v="2741"/>
    <x v="9"/>
    <n v="619"/>
    <s v="Toyota"/>
    <x v="0"/>
    <x v="12"/>
    <x v="455"/>
    <x v="5"/>
    <x v="111"/>
    <s v="2022"/>
    <x v="5"/>
    <n v="114"/>
    <x v="3"/>
    <x v="0"/>
    <x v="3"/>
    <x v="3"/>
  </r>
  <r>
    <n v="2742"/>
    <x v="8"/>
    <n v="619"/>
    <s v="Toyota"/>
    <x v="0"/>
    <x v="2"/>
    <x v="817"/>
    <x v="0"/>
    <x v="102"/>
    <s v="2022"/>
    <x v="5"/>
    <n v="102"/>
    <x v="0"/>
    <x v="0"/>
    <x v="0"/>
    <x v="0"/>
  </r>
  <r>
    <n v="2743"/>
    <x v="9"/>
    <n v="610"/>
    <s v="Subaru"/>
    <x v="0"/>
    <x v="2"/>
    <x v="445"/>
    <x v="3"/>
    <x v="11"/>
    <s v="2022"/>
    <x v="2"/>
    <n v="102"/>
    <x v="0"/>
    <x v="0"/>
    <x v="0"/>
    <x v="0"/>
  </r>
  <r>
    <n v="2744"/>
    <x v="7"/>
    <n v="576"/>
    <s v="Mazda"/>
    <x v="0"/>
    <x v="2"/>
    <x v="550"/>
    <x v="2"/>
    <x v="23"/>
    <s v="2022"/>
    <x v="5"/>
    <n v="104"/>
    <x v="8"/>
    <x v="0"/>
    <x v="8"/>
    <x v="8"/>
  </r>
  <r>
    <n v="2745"/>
    <x v="8"/>
    <n v="576"/>
    <s v="Mazda"/>
    <x v="0"/>
    <x v="5"/>
    <x v="798"/>
    <x v="0"/>
    <x v="33"/>
    <s v="2022"/>
    <x v="2"/>
    <n v="104"/>
    <x v="8"/>
    <x v="0"/>
    <x v="8"/>
    <x v="8"/>
  </r>
  <r>
    <n v="2746"/>
    <x v="8"/>
    <n v="610"/>
    <s v="Subaru"/>
    <x v="0"/>
    <x v="9"/>
    <x v="414"/>
    <x v="3"/>
    <x v="77"/>
    <s v="2022"/>
    <x v="5"/>
    <n v="109"/>
    <x v="4"/>
    <x v="0"/>
    <x v="4"/>
    <x v="4"/>
  </r>
  <r>
    <n v="2747"/>
    <x v="7"/>
    <n v="576"/>
    <s v="Mazda"/>
    <x v="0"/>
    <x v="6"/>
    <x v="550"/>
    <x v="12"/>
    <x v="111"/>
    <s v="2022"/>
    <x v="5"/>
    <n v="101"/>
    <x v="7"/>
    <x v="0"/>
    <x v="7"/>
    <x v="7"/>
  </r>
  <r>
    <n v="2748"/>
    <x v="9"/>
    <n v="587"/>
    <s v="Nissan"/>
    <x v="0"/>
    <x v="19"/>
    <x v="828"/>
    <x v="3"/>
    <x v="177"/>
    <s v="2022"/>
    <x v="3"/>
    <n v="105"/>
    <x v="1"/>
    <x v="0"/>
    <x v="1"/>
    <x v="1"/>
  </r>
  <r>
    <n v="2749"/>
    <x v="9"/>
    <n v="633"/>
    <s v="Volkswagen"/>
    <x v="0"/>
    <x v="13"/>
    <x v="553"/>
    <x v="0"/>
    <x v="62"/>
    <s v="2022"/>
    <x v="3"/>
    <n v="101"/>
    <x v="7"/>
    <x v="0"/>
    <x v="7"/>
    <x v="7"/>
  </r>
  <r>
    <n v="2750"/>
    <x v="8"/>
    <n v="587"/>
    <s v="Nissan"/>
    <x v="0"/>
    <x v="6"/>
    <x v="112"/>
    <x v="3"/>
    <x v="95"/>
    <s v="2021"/>
    <x v="1"/>
    <n v="102"/>
    <x v="0"/>
    <x v="0"/>
    <x v="0"/>
    <x v="0"/>
  </r>
  <r>
    <n v="2751"/>
    <x v="9"/>
    <n v="619"/>
    <s v="Toyota"/>
    <x v="0"/>
    <x v="5"/>
    <x v="586"/>
    <x v="0"/>
    <x v="49"/>
    <s v="2022"/>
    <x v="5"/>
    <n v="102"/>
    <x v="0"/>
    <x v="0"/>
    <x v="0"/>
    <x v="0"/>
  </r>
  <r>
    <n v="2752"/>
    <x v="9"/>
    <n v="619"/>
    <s v="Toyota"/>
    <x v="0"/>
    <x v="19"/>
    <x v="864"/>
    <x v="8"/>
    <x v="54"/>
    <s v="2022"/>
    <x v="6"/>
    <n v="102"/>
    <x v="0"/>
    <x v="0"/>
    <x v="0"/>
    <x v="0"/>
  </r>
  <r>
    <n v="2753"/>
    <x v="9"/>
    <n v="580"/>
    <s v="Mitsubishi"/>
    <x v="0"/>
    <x v="14"/>
    <x v="412"/>
    <x v="3"/>
    <x v="34"/>
    <s v="2022"/>
    <x v="3"/>
    <n v="102"/>
    <x v="0"/>
    <x v="0"/>
    <x v="0"/>
    <x v="0"/>
  </r>
  <r>
    <n v="2754"/>
    <x v="9"/>
    <n v="587"/>
    <s v="Nissan"/>
    <x v="0"/>
    <x v="5"/>
    <x v="653"/>
    <x v="0"/>
    <x v="157"/>
    <s v="2022"/>
    <x v="3"/>
    <n v="109"/>
    <x v="4"/>
    <x v="0"/>
    <x v="4"/>
    <x v="4"/>
  </r>
  <r>
    <n v="2755"/>
    <x v="8"/>
    <n v="619"/>
    <s v="Toyota"/>
    <x v="0"/>
    <x v="2"/>
    <x v="817"/>
    <x v="3"/>
    <x v="61"/>
    <s v="2022"/>
    <x v="5"/>
    <n v="103"/>
    <x v="9"/>
    <x v="0"/>
    <x v="9"/>
    <x v="9"/>
  </r>
  <r>
    <n v="2756"/>
    <x v="9"/>
    <n v="610"/>
    <s v="Subaru"/>
    <x v="0"/>
    <x v="2"/>
    <x v="650"/>
    <x v="5"/>
    <x v="17"/>
    <s v="2022"/>
    <x v="2"/>
    <n v="109"/>
    <x v="4"/>
    <x v="0"/>
    <x v="4"/>
    <x v="4"/>
  </r>
  <r>
    <n v="2757"/>
    <x v="9"/>
    <n v="569"/>
    <s v="Landrover"/>
    <x v="1"/>
    <x v="19"/>
    <x v="713"/>
    <x v="0"/>
    <x v="39"/>
    <s v="2021"/>
    <x v="4"/>
    <n v="115"/>
    <x v="5"/>
    <x v="0"/>
    <x v="5"/>
    <x v="5"/>
  </r>
  <r>
    <n v="2758"/>
    <x v="9"/>
    <n v="610"/>
    <s v="Subaru"/>
    <x v="0"/>
    <x v="19"/>
    <x v="414"/>
    <x v="2"/>
    <x v="63"/>
    <s v="2022"/>
    <x v="6"/>
    <n v="102"/>
    <x v="0"/>
    <x v="0"/>
    <x v="0"/>
    <x v="0"/>
  </r>
  <r>
    <n v="2759"/>
    <x v="9"/>
    <n v="619"/>
    <s v="Toyota"/>
    <x v="0"/>
    <x v="5"/>
    <x v="852"/>
    <x v="0"/>
    <x v="138"/>
    <s v="2022"/>
    <x v="5"/>
    <n v="101"/>
    <x v="7"/>
    <x v="0"/>
    <x v="7"/>
    <x v="7"/>
  </r>
  <r>
    <n v="2760"/>
    <x v="14"/>
    <n v="587"/>
    <s v="Nissan"/>
    <x v="0"/>
    <x v="7"/>
    <x v="407"/>
    <x v="0"/>
    <x v="77"/>
    <s v="2022"/>
    <x v="5"/>
    <n v="109"/>
    <x v="4"/>
    <x v="0"/>
    <x v="4"/>
    <x v="4"/>
  </r>
  <r>
    <n v="2761"/>
    <x v="9"/>
    <n v="576"/>
    <s v="Mazda"/>
    <x v="0"/>
    <x v="5"/>
    <x v="550"/>
    <x v="2"/>
    <x v="139"/>
    <s v="2022"/>
    <x v="5"/>
    <n v="102"/>
    <x v="0"/>
    <x v="0"/>
    <x v="0"/>
    <x v="0"/>
  </r>
  <r>
    <n v="2762"/>
    <x v="8"/>
    <n v="587"/>
    <s v="Nissan"/>
    <x v="0"/>
    <x v="19"/>
    <x v="330"/>
    <x v="0"/>
    <x v="25"/>
    <s v="2022"/>
    <x v="2"/>
    <n v="102"/>
    <x v="0"/>
    <x v="0"/>
    <x v="0"/>
    <x v="0"/>
  </r>
  <r>
    <n v="2763"/>
    <x v="9"/>
    <n v="507"/>
    <s v="Audi"/>
    <x v="0"/>
    <x v="2"/>
    <x v="664"/>
    <x v="0"/>
    <x v="119"/>
    <s v="2021"/>
    <x v="0"/>
    <n v="102"/>
    <x v="0"/>
    <x v="0"/>
    <x v="0"/>
    <x v="0"/>
  </r>
  <r>
    <n v="2764"/>
    <x v="14"/>
    <n v="619"/>
    <s v="Toyota"/>
    <x v="0"/>
    <x v="7"/>
    <x v="418"/>
    <x v="3"/>
    <x v="89"/>
    <s v="2022"/>
    <x v="6"/>
    <n v="106"/>
    <x v="2"/>
    <x v="0"/>
    <x v="2"/>
    <x v="2"/>
  </r>
  <r>
    <n v="2765"/>
    <x v="9"/>
    <n v="619"/>
    <s v="Toyota"/>
    <x v="0"/>
    <x v="16"/>
    <x v="418"/>
    <x v="5"/>
    <x v="76"/>
    <s v="2022"/>
    <x v="3"/>
    <n v="109"/>
    <x v="4"/>
    <x v="0"/>
    <x v="4"/>
    <x v="4"/>
  </r>
  <r>
    <n v="2766"/>
    <x v="8"/>
    <n v="512"/>
    <s v="BMW"/>
    <x v="1"/>
    <x v="13"/>
    <x v="449"/>
    <x v="0"/>
    <x v="31"/>
    <s v="2022"/>
    <x v="6"/>
    <n v="102"/>
    <x v="0"/>
    <x v="0"/>
    <x v="0"/>
    <x v="0"/>
  </r>
  <r>
    <n v="2767"/>
    <x v="12"/>
    <n v="619"/>
    <s v="Toyota"/>
    <x v="0"/>
    <x v="42"/>
    <x v="437"/>
    <x v="3"/>
    <x v="4"/>
    <s v="2022"/>
    <x v="3"/>
    <n v="114"/>
    <x v="3"/>
    <x v="0"/>
    <x v="3"/>
    <x v="3"/>
  </r>
  <r>
    <n v="2768"/>
    <x v="7"/>
    <n v="550"/>
    <s v="Honda"/>
    <x v="0"/>
    <x v="7"/>
    <x v="574"/>
    <x v="0"/>
    <x v="98"/>
    <s v="2022"/>
    <x v="2"/>
    <n v="109"/>
    <x v="4"/>
    <x v="0"/>
    <x v="4"/>
    <x v="4"/>
  </r>
  <r>
    <n v="2769"/>
    <x v="9"/>
    <n v="550"/>
    <s v="Honda"/>
    <x v="0"/>
    <x v="2"/>
    <x v="556"/>
    <x v="12"/>
    <x v="134"/>
    <s v="2021"/>
    <x v="0"/>
    <n v="102"/>
    <x v="0"/>
    <x v="0"/>
    <x v="0"/>
    <x v="0"/>
  </r>
  <r>
    <n v="2770"/>
    <x v="9"/>
    <n v="619"/>
    <s v="Toyota"/>
    <x v="0"/>
    <x v="7"/>
    <x v="547"/>
    <x v="2"/>
    <x v="14"/>
    <s v="2022"/>
    <x v="2"/>
    <n v="114"/>
    <x v="3"/>
    <x v="0"/>
    <x v="3"/>
    <x v="3"/>
  </r>
  <r>
    <n v="2771"/>
    <x v="9"/>
    <n v="587"/>
    <s v="Nissan"/>
    <x v="0"/>
    <x v="2"/>
    <x v="752"/>
    <x v="3"/>
    <x v="132"/>
    <s v="2021"/>
    <x v="1"/>
    <n v="103"/>
    <x v="9"/>
    <x v="0"/>
    <x v="9"/>
    <x v="9"/>
  </r>
  <r>
    <n v="2772"/>
    <x v="9"/>
    <n v="576"/>
    <s v="Mazda"/>
    <x v="0"/>
    <x v="5"/>
    <x v="674"/>
    <x v="3"/>
    <x v="59"/>
    <s v="2022"/>
    <x v="6"/>
    <n v="102"/>
    <x v="0"/>
    <x v="0"/>
    <x v="0"/>
    <x v="0"/>
  </r>
  <r>
    <n v="2773"/>
    <x v="9"/>
    <n v="587"/>
    <s v="Nissan"/>
    <x v="0"/>
    <x v="2"/>
    <x v="752"/>
    <x v="0"/>
    <x v="82"/>
    <s v="2022"/>
    <x v="3"/>
    <n v="114"/>
    <x v="3"/>
    <x v="0"/>
    <x v="3"/>
    <x v="3"/>
  </r>
  <r>
    <n v="2774"/>
    <x v="9"/>
    <n v="610"/>
    <s v="Subaru"/>
    <x v="0"/>
    <x v="2"/>
    <x v="650"/>
    <x v="0"/>
    <x v="158"/>
    <s v="2021"/>
    <x v="1"/>
    <n v="102"/>
    <x v="0"/>
    <x v="0"/>
    <x v="0"/>
    <x v="0"/>
  </r>
  <r>
    <n v="2775"/>
    <x v="9"/>
    <n v="559"/>
    <s v="Jeep"/>
    <x v="0"/>
    <x v="7"/>
    <x v="745"/>
    <x v="1"/>
    <x v="21"/>
    <s v="2022"/>
    <x v="3"/>
    <n v="114"/>
    <x v="3"/>
    <x v="0"/>
    <x v="3"/>
    <x v="3"/>
  </r>
  <r>
    <n v="2776"/>
    <x v="7"/>
    <n v="576"/>
    <s v="Mazda"/>
    <x v="0"/>
    <x v="2"/>
    <x v="550"/>
    <x v="0"/>
    <x v="89"/>
    <s v="2022"/>
    <x v="6"/>
    <n v="104"/>
    <x v="8"/>
    <x v="0"/>
    <x v="8"/>
    <x v="8"/>
  </r>
  <r>
    <n v="2777"/>
    <x v="14"/>
    <n v="619"/>
    <s v="Toyota"/>
    <x v="0"/>
    <x v="7"/>
    <x v="418"/>
    <x v="3"/>
    <x v="50"/>
    <s v="2022"/>
    <x v="5"/>
    <n v="111"/>
    <x v="10"/>
    <x v="0"/>
    <x v="10"/>
    <x v="10"/>
  </r>
  <r>
    <n v="2778"/>
    <x v="9"/>
    <n v="576"/>
    <s v="Mazda"/>
    <x v="0"/>
    <x v="18"/>
    <x v="674"/>
    <x v="1"/>
    <x v="100"/>
    <s v="2021"/>
    <x v="4"/>
    <n v="109"/>
    <x v="4"/>
    <x v="0"/>
    <x v="4"/>
    <x v="4"/>
  </r>
  <r>
    <n v="2779"/>
    <x v="8"/>
    <n v="587"/>
    <s v="Nissan"/>
    <x v="0"/>
    <x v="19"/>
    <x v="840"/>
    <x v="11"/>
    <x v="52"/>
    <s v="2022"/>
    <x v="5"/>
    <n v="102"/>
    <x v="0"/>
    <x v="0"/>
    <x v="0"/>
    <x v="0"/>
  </r>
  <r>
    <n v="2780"/>
    <x v="7"/>
    <n v="633"/>
    <s v="Volkswagen"/>
    <x v="0"/>
    <x v="21"/>
    <x v="553"/>
    <x v="3"/>
    <x v="89"/>
    <s v="2022"/>
    <x v="6"/>
    <n v="102"/>
    <x v="0"/>
    <x v="0"/>
    <x v="0"/>
    <x v="0"/>
  </r>
  <r>
    <n v="2781"/>
    <x v="8"/>
    <n v="576"/>
    <s v="Mazda"/>
    <x v="0"/>
    <x v="13"/>
    <x v="674"/>
    <x v="7"/>
    <x v="164"/>
    <s v="2021"/>
    <x v="4"/>
    <n v="103"/>
    <x v="9"/>
    <x v="0"/>
    <x v="9"/>
    <x v="9"/>
  </r>
  <r>
    <n v="2782"/>
    <x v="8"/>
    <n v="619"/>
    <s v="Toyota"/>
    <x v="0"/>
    <x v="8"/>
    <x v="647"/>
    <x v="7"/>
    <x v="59"/>
    <s v="2022"/>
    <x v="6"/>
    <n v="108"/>
    <x v="6"/>
    <x v="0"/>
    <x v="6"/>
    <x v="6"/>
  </r>
  <r>
    <n v="2783"/>
    <x v="7"/>
    <n v="592"/>
    <s v="Peugeot"/>
    <x v="0"/>
    <x v="7"/>
    <x v="851"/>
    <x v="2"/>
    <x v="89"/>
    <s v="2022"/>
    <x v="6"/>
    <n v="103"/>
    <x v="9"/>
    <x v="0"/>
    <x v="9"/>
    <x v="9"/>
  </r>
  <r>
    <n v="2784"/>
    <x v="7"/>
    <n v="619"/>
    <s v="Toyota"/>
    <x v="0"/>
    <x v="6"/>
    <x v="865"/>
    <x v="1"/>
    <x v="103"/>
    <s v="2021"/>
    <x v="1"/>
    <n v="108"/>
    <x v="6"/>
    <x v="0"/>
    <x v="6"/>
    <x v="6"/>
  </r>
  <r>
    <n v="2785"/>
    <x v="7"/>
    <n v="576"/>
    <s v="Mazda"/>
    <x v="0"/>
    <x v="2"/>
    <x v="550"/>
    <x v="12"/>
    <x v="58"/>
    <s v="2022"/>
    <x v="5"/>
    <n v="109"/>
    <x v="4"/>
    <x v="0"/>
    <x v="4"/>
    <x v="4"/>
  </r>
  <r>
    <n v="2786"/>
    <x v="8"/>
    <n v="512"/>
    <s v="BMW"/>
    <x v="1"/>
    <x v="18"/>
    <x v="60"/>
    <x v="1"/>
    <x v="21"/>
    <s v="2022"/>
    <x v="3"/>
    <n v="102"/>
    <x v="0"/>
    <x v="0"/>
    <x v="0"/>
    <x v="0"/>
  </r>
  <r>
    <n v="2787"/>
    <x v="7"/>
    <n v="611"/>
    <s v="Suzuki"/>
    <x v="0"/>
    <x v="6"/>
    <x v="660"/>
    <x v="4"/>
    <x v="88"/>
    <s v="2021"/>
    <x v="0"/>
    <n v="102"/>
    <x v="0"/>
    <x v="0"/>
    <x v="0"/>
    <x v="0"/>
  </r>
  <r>
    <n v="2788"/>
    <x v="14"/>
    <n v="548"/>
    <s v="Holden"/>
    <x v="0"/>
    <x v="10"/>
    <x v="770"/>
    <x v="1"/>
    <x v="154"/>
    <s v="2022"/>
    <x v="3"/>
    <n v="116"/>
    <x v="12"/>
    <x v="0"/>
    <x v="12"/>
    <x v="12"/>
  </r>
  <r>
    <n v="2789"/>
    <x v="7"/>
    <n v="576"/>
    <s v="Mazda"/>
    <x v="0"/>
    <x v="18"/>
    <x v="798"/>
    <x v="3"/>
    <x v="164"/>
    <s v="2021"/>
    <x v="4"/>
    <n v="105"/>
    <x v="1"/>
    <x v="0"/>
    <x v="1"/>
    <x v="1"/>
  </r>
  <r>
    <n v="2790"/>
    <x v="9"/>
    <n v="610"/>
    <s v="Subaru"/>
    <x v="0"/>
    <x v="2"/>
    <x v="445"/>
    <x v="3"/>
    <x v="136"/>
    <s v="2021"/>
    <x v="4"/>
    <n v="114"/>
    <x v="3"/>
    <x v="0"/>
    <x v="3"/>
    <x v="3"/>
  </r>
  <r>
    <n v="2791"/>
    <x v="7"/>
    <n v="548"/>
    <s v="Holden"/>
    <x v="0"/>
    <x v="10"/>
    <x v="766"/>
    <x v="0"/>
    <x v="159"/>
    <s v="2021"/>
    <x v="0"/>
    <n v="104"/>
    <x v="8"/>
    <x v="0"/>
    <x v="8"/>
    <x v="8"/>
  </r>
  <r>
    <n v="2792"/>
    <x v="7"/>
    <n v="550"/>
    <s v="Honda"/>
    <x v="0"/>
    <x v="3"/>
    <x v="866"/>
    <x v="3"/>
    <x v="47"/>
    <s v="2022"/>
    <x v="5"/>
    <n v="102"/>
    <x v="0"/>
    <x v="0"/>
    <x v="0"/>
    <x v="0"/>
  </r>
  <r>
    <n v="2793"/>
    <x v="9"/>
    <n v="580"/>
    <s v="Mitsubishi"/>
    <x v="0"/>
    <x v="19"/>
    <x v="703"/>
    <x v="3"/>
    <x v="65"/>
    <s v="2021"/>
    <x v="1"/>
    <n v="114"/>
    <x v="3"/>
    <x v="0"/>
    <x v="3"/>
    <x v="3"/>
  </r>
  <r>
    <n v="2794"/>
    <x v="9"/>
    <n v="576"/>
    <s v="Mazda"/>
    <x v="0"/>
    <x v="6"/>
    <x v="674"/>
    <x v="7"/>
    <x v="65"/>
    <s v="2021"/>
    <x v="1"/>
    <n v="102"/>
    <x v="0"/>
    <x v="0"/>
    <x v="0"/>
    <x v="0"/>
  </r>
  <r>
    <n v="2795"/>
    <x v="7"/>
    <n v="587"/>
    <s v="Nissan"/>
    <x v="0"/>
    <x v="19"/>
    <x v="330"/>
    <x v="4"/>
    <x v="37"/>
    <s v="2022"/>
    <x v="5"/>
    <n v="103"/>
    <x v="9"/>
    <x v="0"/>
    <x v="9"/>
    <x v="9"/>
  </r>
  <r>
    <n v="2796"/>
    <x v="7"/>
    <n v="576"/>
    <s v="Mazda"/>
    <x v="0"/>
    <x v="42"/>
    <x v="798"/>
    <x v="4"/>
    <x v="98"/>
    <s v="2022"/>
    <x v="2"/>
    <n v="103"/>
    <x v="9"/>
    <x v="0"/>
    <x v="9"/>
    <x v="9"/>
  </r>
  <r>
    <n v="2797"/>
    <x v="7"/>
    <n v="576"/>
    <s v="Mazda"/>
    <x v="0"/>
    <x v="42"/>
    <x v="798"/>
    <x v="4"/>
    <x v="17"/>
    <s v="2022"/>
    <x v="2"/>
    <n v="103"/>
    <x v="9"/>
    <x v="0"/>
    <x v="9"/>
    <x v="9"/>
  </r>
  <r>
    <n v="2798"/>
    <x v="14"/>
    <n v="540"/>
    <s v="Ford"/>
    <x v="0"/>
    <x v="13"/>
    <x v="406"/>
    <x v="5"/>
    <x v="104"/>
    <s v="2021"/>
    <x v="1"/>
    <n v="109"/>
    <x v="4"/>
    <x v="0"/>
    <x v="4"/>
    <x v="4"/>
  </r>
  <r>
    <n v="2799"/>
    <x v="9"/>
    <n v="576"/>
    <s v="Mazda"/>
    <x v="0"/>
    <x v="13"/>
    <x v="545"/>
    <x v="0"/>
    <x v="24"/>
    <s v="2022"/>
    <x v="2"/>
    <n v="104"/>
    <x v="8"/>
    <x v="0"/>
    <x v="8"/>
    <x v="8"/>
  </r>
  <r>
    <n v="2800"/>
    <x v="8"/>
    <n v="507"/>
    <s v="Audi"/>
    <x v="0"/>
    <x v="42"/>
    <x v="583"/>
    <x v="0"/>
    <x v="147"/>
    <s v="2022"/>
    <x v="2"/>
    <n v="102"/>
    <x v="0"/>
    <x v="0"/>
    <x v="0"/>
    <x v="0"/>
  </r>
  <r>
    <n v="2801"/>
    <x v="9"/>
    <n v="611"/>
    <s v="Suzuki"/>
    <x v="0"/>
    <x v="6"/>
    <x v="697"/>
    <x v="8"/>
    <x v="78"/>
    <s v="2022"/>
    <x v="5"/>
    <n v="109"/>
    <x v="4"/>
    <x v="0"/>
    <x v="4"/>
    <x v="4"/>
  </r>
  <r>
    <n v="2802"/>
    <x v="9"/>
    <n v="550"/>
    <s v="Honda"/>
    <x v="0"/>
    <x v="5"/>
    <x v="556"/>
    <x v="4"/>
    <x v="111"/>
    <s v="2022"/>
    <x v="5"/>
    <n v="109"/>
    <x v="4"/>
    <x v="0"/>
    <x v="4"/>
    <x v="4"/>
  </r>
  <r>
    <n v="2803"/>
    <x v="9"/>
    <n v="576"/>
    <s v="Mazda"/>
    <x v="0"/>
    <x v="13"/>
    <x v="674"/>
    <x v="3"/>
    <x v="31"/>
    <s v="2022"/>
    <x v="6"/>
    <n v="102"/>
    <x v="0"/>
    <x v="0"/>
    <x v="0"/>
    <x v="0"/>
  </r>
  <r>
    <n v="2804"/>
    <x v="9"/>
    <n v="610"/>
    <s v="Subaru"/>
    <x v="0"/>
    <x v="19"/>
    <x v="650"/>
    <x v="0"/>
    <x v="31"/>
    <s v="2022"/>
    <x v="6"/>
    <n v="102"/>
    <x v="0"/>
    <x v="0"/>
    <x v="0"/>
    <x v="0"/>
  </r>
  <r>
    <n v="2805"/>
    <x v="20"/>
    <n v="512"/>
    <s v="BMW"/>
    <x v="1"/>
    <x v="18"/>
    <x v="867"/>
    <x v="1"/>
    <x v="148"/>
    <s v="2021"/>
    <x v="0"/>
    <n v="102"/>
    <x v="0"/>
    <x v="0"/>
    <x v="0"/>
    <x v="0"/>
  </r>
  <r>
    <n v="2806"/>
    <x v="8"/>
    <n v="580"/>
    <s v="Mitsubishi"/>
    <x v="0"/>
    <x v="6"/>
    <x v="552"/>
    <x v="4"/>
    <x v="77"/>
    <s v="2022"/>
    <x v="5"/>
    <n v="109"/>
    <x v="4"/>
    <x v="0"/>
    <x v="4"/>
    <x v="4"/>
  </r>
  <r>
    <n v="2807"/>
    <x v="15"/>
    <n v="556"/>
    <s v="Isuzu"/>
    <x v="0"/>
    <x v="10"/>
    <x v="868"/>
    <x v="3"/>
    <x v="11"/>
    <s v="2022"/>
    <x v="2"/>
    <n v="108"/>
    <x v="6"/>
    <x v="0"/>
    <x v="6"/>
    <x v="6"/>
  </r>
  <r>
    <n v="2808"/>
    <x v="9"/>
    <n v="610"/>
    <s v="Subaru"/>
    <x v="0"/>
    <x v="9"/>
    <x v="414"/>
    <x v="7"/>
    <x v="161"/>
    <s v="2021"/>
    <x v="4"/>
    <n v="109"/>
    <x v="4"/>
    <x v="0"/>
    <x v="4"/>
    <x v="4"/>
  </r>
  <r>
    <n v="2809"/>
    <x v="9"/>
    <n v="576"/>
    <s v="Mazda"/>
    <x v="0"/>
    <x v="6"/>
    <x v="751"/>
    <x v="12"/>
    <x v="67"/>
    <s v="2022"/>
    <x v="5"/>
    <n v="102"/>
    <x v="0"/>
    <x v="0"/>
    <x v="0"/>
    <x v="0"/>
  </r>
  <r>
    <n v="2810"/>
    <x v="7"/>
    <n v="633"/>
    <s v="Volkswagen"/>
    <x v="0"/>
    <x v="18"/>
    <x v="553"/>
    <x v="2"/>
    <x v="99"/>
    <s v="2021"/>
    <x v="0"/>
    <n v="114"/>
    <x v="3"/>
    <x v="0"/>
    <x v="3"/>
    <x v="3"/>
  </r>
  <r>
    <n v="2811"/>
    <x v="7"/>
    <n v="587"/>
    <s v="Nissan"/>
    <x v="0"/>
    <x v="2"/>
    <x v="869"/>
    <x v="3"/>
    <x v="60"/>
    <s v="2021"/>
    <x v="4"/>
    <n v="102"/>
    <x v="0"/>
    <x v="0"/>
    <x v="0"/>
    <x v="0"/>
  </r>
  <r>
    <n v="2812"/>
    <x v="7"/>
    <n v="611"/>
    <s v="Suzuki"/>
    <x v="0"/>
    <x v="2"/>
    <x v="660"/>
    <x v="4"/>
    <x v="88"/>
    <s v="2021"/>
    <x v="0"/>
    <n v="102"/>
    <x v="0"/>
    <x v="0"/>
    <x v="0"/>
    <x v="0"/>
  </r>
  <r>
    <n v="2813"/>
    <x v="8"/>
    <n v="550"/>
    <s v="Honda"/>
    <x v="0"/>
    <x v="3"/>
    <x v="669"/>
    <x v="4"/>
    <x v="54"/>
    <s v="2022"/>
    <x v="6"/>
    <n v="109"/>
    <x v="4"/>
    <x v="0"/>
    <x v="4"/>
    <x v="4"/>
  </r>
  <r>
    <n v="2814"/>
    <x v="7"/>
    <n v="633"/>
    <s v="Volkswagen"/>
    <x v="0"/>
    <x v="2"/>
    <x v="553"/>
    <x v="1"/>
    <x v="149"/>
    <s v="2021"/>
    <x v="1"/>
    <n v="102"/>
    <x v="0"/>
    <x v="0"/>
    <x v="0"/>
    <x v="0"/>
  </r>
  <r>
    <n v="2815"/>
    <x v="5"/>
    <n v="549"/>
    <s v="Homebuilt"/>
    <x v="0"/>
    <x v="50"/>
    <x v="28"/>
    <x v="3"/>
    <x v="13"/>
    <s v="2022"/>
    <x v="3"/>
    <n v="114"/>
    <x v="3"/>
    <x v="0"/>
    <x v="3"/>
    <x v="3"/>
  </r>
  <r>
    <n v="2816"/>
    <x v="8"/>
    <n v="550"/>
    <s v="Honda"/>
    <x v="0"/>
    <x v="19"/>
    <x v="544"/>
    <x v="0"/>
    <x v="11"/>
    <s v="2022"/>
    <x v="2"/>
    <n v="104"/>
    <x v="8"/>
    <x v="0"/>
    <x v="8"/>
    <x v="8"/>
  </r>
  <r>
    <n v="2817"/>
    <x v="12"/>
    <n v="540"/>
    <s v="Ford"/>
    <x v="0"/>
    <x v="61"/>
    <x v="423"/>
    <x v="2"/>
    <x v="99"/>
    <s v="2021"/>
    <x v="0"/>
    <n v="111"/>
    <x v="10"/>
    <x v="0"/>
    <x v="10"/>
    <x v="10"/>
  </r>
  <r>
    <n v="2818"/>
    <x v="7"/>
    <n v="619"/>
    <s v="Toyota"/>
    <x v="0"/>
    <x v="10"/>
    <x v="441"/>
    <x v="0"/>
    <x v="156"/>
    <s v="2021"/>
    <x v="0"/>
    <n v="102"/>
    <x v="0"/>
    <x v="0"/>
    <x v="0"/>
    <x v="0"/>
  </r>
  <r>
    <n v="2819"/>
    <x v="14"/>
    <n v="619"/>
    <s v="Toyota"/>
    <x v="0"/>
    <x v="24"/>
    <x v="418"/>
    <x v="3"/>
    <x v="27"/>
    <s v="2021"/>
    <x v="1"/>
    <n v="115"/>
    <x v="5"/>
    <x v="0"/>
    <x v="5"/>
    <x v="5"/>
  </r>
  <r>
    <n v="2820"/>
    <x v="0"/>
    <n v="623"/>
    <s v="Trailer"/>
    <x v="0"/>
    <x v="62"/>
    <x v="870"/>
    <x v="0"/>
    <x v="127"/>
    <s v="2021"/>
    <x v="1"/>
    <n v="114"/>
    <x v="3"/>
    <x v="0"/>
    <x v="3"/>
    <x v="3"/>
  </r>
  <r>
    <n v="2821"/>
    <x v="1"/>
    <n v="623"/>
    <s v="Trailer"/>
    <x v="0"/>
    <x v="6"/>
    <x v="871"/>
    <x v="4"/>
    <x v="74"/>
    <s v="2022"/>
    <x v="2"/>
    <n v="102"/>
    <x v="0"/>
    <x v="0"/>
    <x v="0"/>
    <x v="0"/>
  </r>
  <r>
    <n v="2822"/>
    <x v="0"/>
    <n v="538"/>
    <s v="Factory Built"/>
    <x v="0"/>
    <x v="6"/>
    <x v="11"/>
    <x v="0"/>
    <x v="14"/>
    <s v="2022"/>
    <x v="2"/>
    <n v="104"/>
    <x v="8"/>
    <x v="0"/>
    <x v="8"/>
    <x v="8"/>
  </r>
  <r>
    <n v="2823"/>
    <x v="1"/>
    <n v="623"/>
    <s v="Trailer"/>
    <x v="0"/>
    <x v="19"/>
    <x v="7"/>
    <x v="0"/>
    <x v="36"/>
    <s v="2021"/>
    <x v="1"/>
    <n v="107"/>
    <x v="11"/>
    <x v="0"/>
    <x v="11"/>
    <x v="11"/>
  </r>
  <r>
    <n v="2824"/>
    <x v="5"/>
    <n v="623"/>
    <s v="Trailer"/>
    <x v="0"/>
    <x v="6"/>
    <x v="20"/>
    <x v="4"/>
    <x v="135"/>
    <s v="2021"/>
    <x v="0"/>
    <n v="103"/>
    <x v="9"/>
    <x v="0"/>
    <x v="9"/>
    <x v="9"/>
  </r>
  <r>
    <n v="2825"/>
    <x v="0"/>
    <n v="623"/>
    <s v="Trailer"/>
    <x v="0"/>
    <x v="53"/>
    <x v="32"/>
    <x v="7"/>
    <x v="126"/>
    <s v="2022"/>
    <x v="3"/>
    <n v="114"/>
    <x v="3"/>
    <x v="0"/>
    <x v="3"/>
    <x v="3"/>
  </r>
  <r>
    <n v="2826"/>
    <x v="5"/>
    <n v="623"/>
    <s v="Trailer"/>
    <x v="0"/>
    <x v="6"/>
    <x v="872"/>
    <x v="0"/>
    <x v="101"/>
    <s v="2022"/>
    <x v="3"/>
    <n v="102"/>
    <x v="0"/>
    <x v="0"/>
    <x v="0"/>
    <x v="0"/>
  </r>
  <r>
    <n v="2827"/>
    <x v="0"/>
    <n v="623"/>
    <s v="Trailer"/>
    <x v="0"/>
    <x v="9"/>
    <x v="10"/>
    <x v="0"/>
    <x v="65"/>
    <s v="2021"/>
    <x v="1"/>
    <n v="104"/>
    <x v="8"/>
    <x v="0"/>
    <x v="8"/>
    <x v="8"/>
  </r>
  <r>
    <n v="2828"/>
    <x v="6"/>
    <n v="519"/>
    <s v="Caravan"/>
    <x v="0"/>
    <x v="32"/>
    <x v="873"/>
    <x v="3"/>
    <x v="119"/>
    <s v="2021"/>
    <x v="0"/>
    <n v="102"/>
    <x v="0"/>
    <x v="0"/>
    <x v="0"/>
    <x v="0"/>
  </r>
  <r>
    <n v="2829"/>
    <x v="0"/>
    <n v="623"/>
    <s v="Trailer"/>
    <x v="0"/>
    <x v="6"/>
    <x v="284"/>
    <x v="0"/>
    <x v="94"/>
    <s v="2022"/>
    <x v="5"/>
    <n v="101"/>
    <x v="7"/>
    <x v="0"/>
    <x v="7"/>
    <x v="7"/>
  </r>
  <r>
    <n v="2830"/>
    <x v="5"/>
    <n v="623"/>
    <s v="Trailer"/>
    <x v="0"/>
    <x v="6"/>
    <x v="874"/>
    <x v="0"/>
    <x v="43"/>
    <s v="2021"/>
    <x v="1"/>
    <n v="102"/>
    <x v="0"/>
    <x v="0"/>
    <x v="0"/>
    <x v="0"/>
  </r>
  <r>
    <n v="2831"/>
    <x v="1"/>
    <n v="623"/>
    <s v="Trailer"/>
    <x v="0"/>
    <x v="6"/>
    <x v="875"/>
    <x v="0"/>
    <x v="180"/>
    <s v="2021"/>
    <x v="0"/>
    <n v="111"/>
    <x v="10"/>
    <x v="0"/>
    <x v="10"/>
    <x v="10"/>
  </r>
  <r>
    <n v="2832"/>
    <x v="9"/>
    <n v="610"/>
    <s v="Subaru"/>
    <x v="0"/>
    <x v="19"/>
    <x v="445"/>
    <x v="4"/>
    <x v="54"/>
    <s v="2022"/>
    <x v="6"/>
    <n v="114"/>
    <x v="3"/>
    <x v="0"/>
    <x v="3"/>
    <x v="3"/>
  </r>
  <r>
    <n v="2833"/>
    <x v="14"/>
    <n v="540"/>
    <s v="Ford"/>
    <x v="0"/>
    <x v="6"/>
    <x v="736"/>
    <x v="3"/>
    <x v="150"/>
    <s v="2022"/>
    <x v="5"/>
    <n v="101"/>
    <x v="7"/>
    <x v="0"/>
    <x v="7"/>
    <x v="7"/>
  </r>
  <r>
    <n v="2834"/>
    <x v="9"/>
    <n v="576"/>
    <s v="Mazda"/>
    <x v="0"/>
    <x v="2"/>
    <x v="751"/>
    <x v="0"/>
    <x v="45"/>
    <s v="2022"/>
    <x v="5"/>
    <n v="101"/>
    <x v="7"/>
    <x v="0"/>
    <x v="7"/>
    <x v="7"/>
  </r>
  <r>
    <n v="2835"/>
    <x v="14"/>
    <n v="548"/>
    <s v="Holden"/>
    <x v="0"/>
    <x v="36"/>
    <x v="566"/>
    <x v="1"/>
    <x v="17"/>
    <s v="2022"/>
    <x v="2"/>
    <n v="102"/>
    <x v="0"/>
    <x v="0"/>
    <x v="0"/>
    <x v="0"/>
  </r>
  <r>
    <n v="2836"/>
    <x v="8"/>
    <n v="610"/>
    <s v="Subaru"/>
    <x v="0"/>
    <x v="42"/>
    <x v="414"/>
    <x v="0"/>
    <x v="79"/>
    <s v="2022"/>
    <x v="5"/>
    <n v="102"/>
    <x v="0"/>
    <x v="0"/>
    <x v="0"/>
    <x v="0"/>
  </r>
  <r>
    <n v="2837"/>
    <x v="8"/>
    <n v="577"/>
    <s v="Mercedes-Benz"/>
    <x v="1"/>
    <x v="9"/>
    <x v="876"/>
    <x v="0"/>
    <x v="104"/>
    <s v="2021"/>
    <x v="1"/>
    <n v="102"/>
    <x v="0"/>
    <x v="0"/>
    <x v="0"/>
    <x v="0"/>
  </r>
  <r>
    <n v="2838"/>
    <x v="8"/>
    <n v="619"/>
    <s v="Toyota"/>
    <x v="0"/>
    <x v="2"/>
    <x v="822"/>
    <x v="0"/>
    <x v="50"/>
    <s v="2022"/>
    <x v="5"/>
    <n v="102"/>
    <x v="0"/>
    <x v="0"/>
    <x v="0"/>
    <x v="0"/>
  </r>
  <r>
    <n v="2839"/>
    <x v="8"/>
    <n v="587"/>
    <s v="Nissan"/>
    <x v="0"/>
    <x v="19"/>
    <x v="112"/>
    <x v="7"/>
    <x v="20"/>
    <s v="2021"/>
    <x v="0"/>
    <n v="103"/>
    <x v="9"/>
    <x v="0"/>
    <x v="9"/>
    <x v="9"/>
  </r>
  <r>
    <n v="2840"/>
    <x v="9"/>
    <n v="587"/>
    <s v="Nissan"/>
    <x v="0"/>
    <x v="2"/>
    <x v="752"/>
    <x v="2"/>
    <x v="119"/>
    <s v="2021"/>
    <x v="0"/>
    <n v="102"/>
    <x v="0"/>
    <x v="0"/>
    <x v="0"/>
    <x v="0"/>
  </r>
  <r>
    <n v="2841"/>
    <x v="18"/>
    <n v="587"/>
    <s v="Nissan"/>
    <x v="0"/>
    <x v="42"/>
    <x v="145"/>
    <x v="0"/>
    <x v="73"/>
    <s v="2022"/>
    <x v="3"/>
    <n v="101"/>
    <x v="7"/>
    <x v="0"/>
    <x v="7"/>
    <x v="7"/>
  </r>
  <r>
    <n v="2842"/>
    <x v="9"/>
    <n v="619"/>
    <s v="Toyota"/>
    <x v="0"/>
    <x v="10"/>
    <x v="577"/>
    <x v="4"/>
    <x v="143"/>
    <s v="2021"/>
    <x v="0"/>
    <n v="114"/>
    <x v="3"/>
    <x v="0"/>
    <x v="3"/>
    <x v="3"/>
  </r>
  <r>
    <n v="2843"/>
    <x v="7"/>
    <n v="633"/>
    <s v="Volkswagen"/>
    <x v="0"/>
    <x v="13"/>
    <x v="447"/>
    <x v="7"/>
    <x v="177"/>
    <s v="2022"/>
    <x v="3"/>
    <n v="102"/>
    <x v="0"/>
    <x v="0"/>
    <x v="0"/>
    <x v="0"/>
  </r>
  <r>
    <n v="2844"/>
    <x v="7"/>
    <n v="521"/>
    <s v="Chery"/>
    <x v="0"/>
    <x v="10"/>
    <x v="877"/>
    <x v="7"/>
    <x v="116"/>
    <s v="2022"/>
    <x v="3"/>
    <n v="103"/>
    <x v="9"/>
    <x v="0"/>
    <x v="9"/>
    <x v="9"/>
  </r>
  <r>
    <n v="2845"/>
    <x v="8"/>
    <n v="619"/>
    <s v="Toyota"/>
    <x v="0"/>
    <x v="19"/>
    <x v="817"/>
    <x v="3"/>
    <x v="78"/>
    <s v="2022"/>
    <x v="5"/>
    <n v="109"/>
    <x v="4"/>
    <x v="0"/>
    <x v="4"/>
    <x v="4"/>
  </r>
  <r>
    <n v="2846"/>
    <x v="7"/>
    <n v="611"/>
    <s v="Suzuki"/>
    <x v="0"/>
    <x v="36"/>
    <x v="660"/>
    <x v="0"/>
    <x v="5"/>
    <s v="2021"/>
    <x v="1"/>
    <n v="114"/>
    <x v="3"/>
    <x v="0"/>
    <x v="3"/>
    <x v="3"/>
  </r>
  <r>
    <n v="2847"/>
    <x v="9"/>
    <n v="550"/>
    <s v="Honda"/>
    <x v="0"/>
    <x v="3"/>
    <x v="544"/>
    <x v="0"/>
    <x v="83"/>
    <s v="2022"/>
    <x v="5"/>
    <n v="102"/>
    <x v="0"/>
    <x v="0"/>
    <x v="0"/>
    <x v="0"/>
  </r>
  <r>
    <n v="2848"/>
    <x v="9"/>
    <n v="534"/>
    <s v="Dodge"/>
    <x v="0"/>
    <x v="18"/>
    <x v="878"/>
    <x v="0"/>
    <x v="8"/>
    <s v="2022"/>
    <x v="2"/>
    <n v="109"/>
    <x v="4"/>
    <x v="0"/>
    <x v="4"/>
    <x v="4"/>
  </r>
  <r>
    <n v="2849"/>
    <x v="12"/>
    <n v="619"/>
    <s v="Toyota"/>
    <x v="0"/>
    <x v="42"/>
    <x v="208"/>
    <x v="0"/>
    <x v="3"/>
    <s v="2021"/>
    <x v="0"/>
    <n v="109"/>
    <x v="4"/>
    <x v="0"/>
    <x v="4"/>
    <x v="4"/>
  </r>
  <r>
    <n v="2850"/>
    <x v="9"/>
    <n v="576"/>
    <s v="Mazda"/>
    <x v="0"/>
    <x v="5"/>
    <x v="569"/>
    <x v="4"/>
    <x v="122"/>
    <s v="2022"/>
    <x v="5"/>
    <n v="102"/>
    <x v="0"/>
    <x v="0"/>
    <x v="0"/>
    <x v="0"/>
  </r>
  <r>
    <n v="2851"/>
    <x v="9"/>
    <n v="619"/>
    <s v="Toyota"/>
    <x v="0"/>
    <x v="6"/>
    <x v="722"/>
    <x v="2"/>
    <x v="61"/>
    <s v="2022"/>
    <x v="5"/>
    <n v="102"/>
    <x v="0"/>
    <x v="0"/>
    <x v="0"/>
    <x v="0"/>
  </r>
  <r>
    <n v="2852"/>
    <x v="8"/>
    <n v="576"/>
    <s v="Mazda"/>
    <x v="0"/>
    <x v="6"/>
    <x v="798"/>
    <x v="3"/>
    <x v="121"/>
    <s v="2022"/>
    <x v="5"/>
    <n v="104"/>
    <x v="8"/>
    <x v="0"/>
    <x v="8"/>
    <x v="8"/>
  </r>
  <r>
    <n v="2853"/>
    <x v="7"/>
    <n v="576"/>
    <s v="Mazda"/>
    <x v="0"/>
    <x v="5"/>
    <x v="550"/>
    <x v="0"/>
    <x v="54"/>
    <s v="2022"/>
    <x v="6"/>
    <n v="102"/>
    <x v="0"/>
    <x v="0"/>
    <x v="0"/>
    <x v="0"/>
  </r>
  <r>
    <n v="2854"/>
    <x v="7"/>
    <n v="587"/>
    <s v="Nissan"/>
    <x v="0"/>
    <x v="5"/>
    <x v="802"/>
    <x v="0"/>
    <x v="145"/>
    <s v="2022"/>
    <x v="2"/>
    <n v="102"/>
    <x v="0"/>
    <x v="0"/>
    <x v="0"/>
    <x v="0"/>
  </r>
  <r>
    <n v="2855"/>
    <x v="7"/>
    <n v="619"/>
    <s v="Toyota"/>
    <x v="0"/>
    <x v="19"/>
    <x v="716"/>
    <x v="3"/>
    <x v="138"/>
    <s v="2022"/>
    <x v="5"/>
    <n v="105"/>
    <x v="1"/>
    <x v="0"/>
    <x v="1"/>
    <x v="1"/>
  </r>
  <r>
    <n v="2856"/>
    <x v="9"/>
    <n v="610"/>
    <s v="Subaru"/>
    <x v="0"/>
    <x v="19"/>
    <x v="650"/>
    <x v="1"/>
    <x v="54"/>
    <s v="2022"/>
    <x v="6"/>
    <n v="102"/>
    <x v="0"/>
    <x v="0"/>
    <x v="0"/>
    <x v="0"/>
  </r>
  <r>
    <n v="2857"/>
    <x v="9"/>
    <n v="577"/>
    <s v="Mercedes-Benz"/>
    <x v="1"/>
    <x v="3"/>
    <x v="879"/>
    <x v="2"/>
    <x v="19"/>
    <s v="2022"/>
    <x v="2"/>
    <n v="103"/>
    <x v="9"/>
    <x v="0"/>
    <x v="9"/>
    <x v="9"/>
  </r>
  <r>
    <n v="2858"/>
    <x v="14"/>
    <n v="576"/>
    <s v="Mazda"/>
    <x v="0"/>
    <x v="3"/>
    <x v="420"/>
    <x v="5"/>
    <x v="110"/>
    <s v="2021"/>
    <x v="1"/>
    <n v="105"/>
    <x v="1"/>
    <x v="0"/>
    <x v="1"/>
    <x v="1"/>
  </r>
  <r>
    <n v="2859"/>
    <x v="9"/>
    <n v="610"/>
    <s v="Subaru"/>
    <x v="0"/>
    <x v="19"/>
    <x v="650"/>
    <x v="1"/>
    <x v="160"/>
    <s v="2022"/>
    <x v="3"/>
    <n v="103"/>
    <x v="9"/>
    <x v="0"/>
    <x v="9"/>
    <x v="9"/>
  </r>
  <r>
    <n v="2860"/>
    <x v="9"/>
    <n v="610"/>
    <s v="Subaru"/>
    <x v="0"/>
    <x v="19"/>
    <x v="650"/>
    <x v="1"/>
    <x v="160"/>
    <s v="2022"/>
    <x v="3"/>
    <n v="103"/>
    <x v="9"/>
    <x v="0"/>
    <x v="9"/>
    <x v="9"/>
  </r>
  <r>
    <n v="2861"/>
    <x v="16"/>
    <n v="576"/>
    <s v="Mazda"/>
    <x v="0"/>
    <x v="19"/>
    <x v="880"/>
    <x v="1"/>
    <x v="67"/>
    <s v="2022"/>
    <x v="5"/>
    <n v="104"/>
    <x v="8"/>
    <x v="0"/>
    <x v="8"/>
    <x v="8"/>
  </r>
  <r>
    <n v="2862"/>
    <x v="9"/>
    <n v="550"/>
    <s v="Honda"/>
    <x v="0"/>
    <x v="5"/>
    <x v="425"/>
    <x v="0"/>
    <x v="66"/>
    <s v="2022"/>
    <x v="3"/>
    <n v="101"/>
    <x v="7"/>
    <x v="0"/>
    <x v="7"/>
    <x v="7"/>
  </r>
  <r>
    <n v="2863"/>
    <x v="12"/>
    <n v="619"/>
    <s v="Toyota"/>
    <x v="0"/>
    <x v="10"/>
    <x v="437"/>
    <x v="3"/>
    <x v="181"/>
    <s v="2022"/>
    <x v="6"/>
    <n v="103"/>
    <x v="9"/>
    <x v="0"/>
    <x v="9"/>
    <x v="9"/>
  </r>
  <r>
    <n v="2864"/>
    <x v="9"/>
    <n v="548"/>
    <s v="Holden"/>
    <x v="0"/>
    <x v="18"/>
    <x v="566"/>
    <x v="7"/>
    <x v="49"/>
    <s v="2022"/>
    <x v="5"/>
    <n v="116"/>
    <x v="12"/>
    <x v="0"/>
    <x v="12"/>
    <x v="12"/>
  </r>
  <r>
    <n v="2865"/>
    <x v="12"/>
    <n v="576"/>
    <s v="Mazda"/>
    <x v="0"/>
    <x v="42"/>
    <x v="699"/>
    <x v="3"/>
    <x v="50"/>
    <s v="2022"/>
    <x v="5"/>
    <n v="109"/>
    <x v="4"/>
    <x v="0"/>
    <x v="4"/>
    <x v="4"/>
  </r>
  <r>
    <n v="2866"/>
    <x v="7"/>
    <n v="633"/>
    <s v="Volkswagen"/>
    <x v="0"/>
    <x v="19"/>
    <x v="553"/>
    <x v="0"/>
    <x v="145"/>
    <s v="2022"/>
    <x v="2"/>
    <n v="102"/>
    <x v="0"/>
    <x v="0"/>
    <x v="0"/>
    <x v="0"/>
  </r>
  <r>
    <n v="2867"/>
    <x v="9"/>
    <n v="548"/>
    <s v="Holden"/>
    <x v="0"/>
    <x v="36"/>
    <x v="785"/>
    <x v="4"/>
    <x v="119"/>
    <s v="2021"/>
    <x v="0"/>
    <n v="104"/>
    <x v="8"/>
    <x v="0"/>
    <x v="8"/>
    <x v="8"/>
  </r>
  <r>
    <n v="2868"/>
    <x v="16"/>
    <n v="576"/>
    <s v="Mazda"/>
    <x v="0"/>
    <x v="2"/>
    <x v="792"/>
    <x v="2"/>
    <x v="83"/>
    <s v="2022"/>
    <x v="5"/>
    <n v="109"/>
    <x v="4"/>
    <x v="0"/>
    <x v="4"/>
    <x v="4"/>
  </r>
  <r>
    <n v="2869"/>
    <x v="8"/>
    <n v="587"/>
    <s v="Nissan"/>
    <x v="0"/>
    <x v="6"/>
    <x v="112"/>
    <x v="4"/>
    <x v="21"/>
    <s v="2022"/>
    <x v="3"/>
    <n v="102"/>
    <x v="0"/>
    <x v="0"/>
    <x v="0"/>
    <x v="0"/>
  </r>
  <r>
    <n v="2870"/>
    <x v="9"/>
    <n v="576"/>
    <s v="Mazda"/>
    <x v="0"/>
    <x v="19"/>
    <x v="798"/>
    <x v="0"/>
    <x v="59"/>
    <s v="2022"/>
    <x v="6"/>
    <n v="102"/>
    <x v="0"/>
    <x v="0"/>
    <x v="0"/>
    <x v="0"/>
  </r>
  <r>
    <n v="2871"/>
    <x v="9"/>
    <n v="550"/>
    <s v="Honda"/>
    <x v="0"/>
    <x v="19"/>
    <x v="425"/>
    <x v="11"/>
    <x v="126"/>
    <s v="2022"/>
    <x v="3"/>
    <n v="114"/>
    <x v="3"/>
    <x v="0"/>
    <x v="3"/>
    <x v="3"/>
  </r>
  <r>
    <n v="2872"/>
    <x v="9"/>
    <n v="610"/>
    <s v="Subaru"/>
    <x v="0"/>
    <x v="5"/>
    <x v="650"/>
    <x v="1"/>
    <x v="58"/>
    <s v="2022"/>
    <x v="5"/>
    <n v="108"/>
    <x v="6"/>
    <x v="0"/>
    <x v="6"/>
    <x v="6"/>
  </r>
  <r>
    <n v="2873"/>
    <x v="8"/>
    <n v="580"/>
    <s v="Mitsubishi"/>
    <x v="0"/>
    <x v="5"/>
    <x v="411"/>
    <x v="2"/>
    <x v="169"/>
    <s v="2022"/>
    <x v="2"/>
    <n v="102"/>
    <x v="0"/>
    <x v="0"/>
    <x v="0"/>
    <x v="0"/>
  </r>
  <r>
    <n v="2874"/>
    <x v="8"/>
    <n v="587"/>
    <s v="Nissan"/>
    <x v="0"/>
    <x v="19"/>
    <x v="562"/>
    <x v="0"/>
    <x v="72"/>
    <s v="2022"/>
    <x v="5"/>
    <n v="102"/>
    <x v="0"/>
    <x v="0"/>
    <x v="0"/>
    <x v="0"/>
  </r>
  <r>
    <n v="2875"/>
    <x v="8"/>
    <n v="580"/>
    <s v="Mitsubishi"/>
    <x v="0"/>
    <x v="46"/>
    <x v="411"/>
    <x v="3"/>
    <x v="163"/>
    <s v="2021"/>
    <x v="0"/>
    <n v="109"/>
    <x v="4"/>
    <x v="0"/>
    <x v="4"/>
    <x v="4"/>
  </r>
  <r>
    <n v="2876"/>
    <x v="7"/>
    <n v="576"/>
    <s v="Mazda"/>
    <x v="0"/>
    <x v="5"/>
    <x v="798"/>
    <x v="4"/>
    <x v="67"/>
    <s v="2022"/>
    <x v="5"/>
    <n v="114"/>
    <x v="3"/>
    <x v="0"/>
    <x v="3"/>
    <x v="3"/>
  </r>
  <r>
    <n v="2877"/>
    <x v="9"/>
    <n v="619"/>
    <s v="Toyota"/>
    <x v="0"/>
    <x v="16"/>
    <x v="567"/>
    <x v="3"/>
    <x v="6"/>
    <s v="2021"/>
    <x v="0"/>
    <n v="102"/>
    <x v="0"/>
    <x v="0"/>
    <x v="0"/>
    <x v="0"/>
  </r>
  <r>
    <n v="2878"/>
    <x v="7"/>
    <n v="619"/>
    <s v="Toyota"/>
    <x v="0"/>
    <x v="19"/>
    <x v="716"/>
    <x v="0"/>
    <x v="83"/>
    <s v="2022"/>
    <x v="5"/>
    <n v="102"/>
    <x v="0"/>
    <x v="0"/>
    <x v="0"/>
    <x v="0"/>
  </r>
  <r>
    <n v="2879"/>
    <x v="14"/>
    <n v="556"/>
    <s v="Isuzu"/>
    <x v="0"/>
    <x v="10"/>
    <x v="824"/>
    <x v="0"/>
    <x v="173"/>
    <s v="2021"/>
    <x v="0"/>
    <n v="108"/>
    <x v="6"/>
    <x v="0"/>
    <x v="6"/>
    <x v="6"/>
  </r>
  <r>
    <n v="2880"/>
    <x v="14"/>
    <n v="619"/>
    <s v="Toyota"/>
    <x v="0"/>
    <x v="45"/>
    <x v="418"/>
    <x v="4"/>
    <x v="40"/>
    <s v="2021"/>
    <x v="0"/>
    <n v="104"/>
    <x v="8"/>
    <x v="0"/>
    <x v="8"/>
    <x v="8"/>
  </r>
  <r>
    <n v="2881"/>
    <x v="15"/>
    <n v="619"/>
    <s v="Toyota"/>
    <x v="0"/>
    <x v="47"/>
    <x v="475"/>
    <x v="3"/>
    <x v="13"/>
    <s v="2022"/>
    <x v="3"/>
    <n v="102"/>
    <x v="0"/>
    <x v="0"/>
    <x v="0"/>
    <x v="0"/>
  </r>
  <r>
    <n v="2882"/>
    <x v="9"/>
    <n v="550"/>
    <s v="Honda"/>
    <x v="0"/>
    <x v="5"/>
    <x v="759"/>
    <x v="0"/>
    <x v="59"/>
    <s v="2022"/>
    <x v="6"/>
    <n v="102"/>
    <x v="0"/>
    <x v="0"/>
    <x v="0"/>
    <x v="0"/>
  </r>
  <r>
    <n v="2883"/>
    <x v="7"/>
    <n v="550"/>
    <s v="Honda"/>
    <x v="0"/>
    <x v="19"/>
    <x v="784"/>
    <x v="7"/>
    <x v="122"/>
    <s v="2022"/>
    <x v="5"/>
    <n v="102"/>
    <x v="0"/>
    <x v="0"/>
    <x v="0"/>
    <x v="0"/>
  </r>
  <r>
    <n v="2884"/>
    <x v="9"/>
    <n v="587"/>
    <s v="Nissan"/>
    <x v="0"/>
    <x v="6"/>
    <x v="787"/>
    <x v="0"/>
    <x v="36"/>
    <s v="2021"/>
    <x v="1"/>
    <n v="104"/>
    <x v="8"/>
    <x v="0"/>
    <x v="8"/>
    <x v="8"/>
  </r>
  <r>
    <n v="2885"/>
    <x v="14"/>
    <n v="540"/>
    <s v="Ford"/>
    <x v="0"/>
    <x v="13"/>
    <x v="406"/>
    <x v="9"/>
    <x v="89"/>
    <s v="2022"/>
    <x v="6"/>
    <n v="114"/>
    <x v="3"/>
    <x v="0"/>
    <x v="3"/>
    <x v="3"/>
  </r>
  <r>
    <n v="2886"/>
    <x v="8"/>
    <n v="587"/>
    <s v="Nissan"/>
    <x v="0"/>
    <x v="42"/>
    <x v="330"/>
    <x v="0"/>
    <x v="31"/>
    <s v="2022"/>
    <x v="6"/>
    <n v="102"/>
    <x v="0"/>
    <x v="0"/>
    <x v="0"/>
    <x v="0"/>
  </r>
  <r>
    <n v="2887"/>
    <x v="8"/>
    <n v="576"/>
    <s v="Mazda"/>
    <x v="0"/>
    <x v="19"/>
    <x v="792"/>
    <x v="7"/>
    <x v="5"/>
    <s v="2021"/>
    <x v="1"/>
    <n v="108"/>
    <x v="6"/>
    <x v="0"/>
    <x v="6"/>
    <x v="6"/>
  </r>
  <r>
    <n v="2888"/>
    <x v="9"/>
    <n v="619"/>
    <s v="Toyota"/>
    <x v="0"/>
    <x v="5"/>
    <x v="852"/>
    <x v="2"/>
    <x v="67"/>
    <s v="2022"/>
    <x v="5"/>
    <n v="114"/>
    <x v="3"/>
    <x v="0"/>
    <x v="3"/>
    <x v="3"/>
  </r>
  <r>
    <n v="2889"/>
    <x v="9"/>
    <n v="619"/>
    <s v="Toyota"/>
    <x v="0"/>
    <x v="10"/>
    <x v="547"/>
    <x v="0"/>
    <x v="131"/>
    <s v="2022"/>
    <x v="5"/>
    <n v="102"/>
    <x v="0"/>
    <x v="0"/>
    <x v="0"/>
    <x v="0"/>
  </r>
  <r>
    <n v="2890"/>
    <x v="8"/>
    <n v="619"/>
    <s v="Toyota"/>
    <x v="0"/>
    <x v="19"/>
    <x v="881"/>
    <x v="2"/>
    <x v="23"/>
    <s v="2022"/>
    <x v="5"/>
    <n v="102"/>
    <x v="0"/>
    <x v="0"/>
    <x v="0"/>
    <x v="0"/>
  </r>
  <r>
    <n v="2891"/>
    <x v="16"/>
    <n v="512"/>
    <s v="BMW"/>
    <x v="1"/>
    <x v="19"/>
    <x v="867"/>
    <x v="4"/>
    <x v="55"/>
    <s v="2022"/>
    <x v="2"/>
    <n v="105"/>
    <x v="1"/>
    <x v="0"/>
    <x v="1"/>
    <x v="1"/>
  </r>
  <r>
    <n v="2892"/>
    <x v="8"/>
    <n v="512"/>
    <s v="BMW"/>
    <x v="1"/>
    <x v="19"/>
    <x v="60"/>
    <x v="2"/>
    <x v="49"/>
    <s v="2022"/>
    <x v="5"/>
    <n v="102"/>
    <x v="0"/>
    <x v="0"/>
    <x v="0"/>
    <x v="0"/>
  </r>
  <r>
    <n v="2893"/>
    <x v="8"/>
    <n v="610"/>
    <s v="Subaru"/>
    <x v="0"/>
    <x v="19"/>
    <x v="445"/>
    <x v="3"/>
    <x v="176"/>
    <s v="2022"/>
    <x v="5"/>
    <n v="114"/>
    <x v="3"/>
    <x v="0"/>
    <x v="3"/>
    <x v="3"/>
  </r>
  <r>
    <n v="2894"/>
    <x v="9"/>
    <n v="576"/>
    <s v="Mazda"/>
    <x v="0"/>
    <x v="2"/>
    <x v="569"/>
    <x v="1"/>
    <x v="42"/>
    <s v="2022"/>
    <x v="3"/>
    <n v="103"/>
    <x v="9"/>
    <x v="0"/>
    <x v="9"/>
    <x v="9"/>
  </r>
  <r>
    <n v="2895"/>
    <x v="8"/>
    <n v="579"/>
    <s v="Mini"/>
    <x v="1"/>
    <x v="2"/>
    <x v="221"/>
    <x v="2"/>
    <x v="43"/>
    <s v="2021"/>
    <x v="1"/>
    <n v="104"/>
    <x v="8"/>
    <x v="0"/>
    <x v="8"/>
    <x v="8"/>
  </r>
  <r>
    <n v="2896"/>
    <x v="8"/>
    <n v="619"/>
    <s v="Toyota"/>
    <x v="0"/>
    <x v="12"/>
    <x v="882"/>
    <x v="4"/>
    <x v="19"/>
    <s v="2022"/>
    <x v="2"/>
    <n v="108"/>
    <x v="6"/>
    <x v="0"/>
    <x v="6"/>
    <x v="6"/>
  </r>
  <r>
    <n v="2897"/>
    <x v="9"/>
    <n v="610"/>
    <s v="Subaru"/>
    <x v="0"/>
    <x v="5"/>
    <x v="445"/>
    <x v="4"/>
    <x v="24"/>
    <s v="2022"/>
    <x v="2"/>
    <n v="107"/>
    <x v="11"/>
    <x v="0"/>
    <x v="11"/>
    <x v="11"/>
  </r>
  <r>
    <n v="2898"/>
    <x v="9"/>
    <n v="619"/>
    <s v="Toyota"/>
    <x v="0"/>
    <x v="5"/>
    <x v="572"/>
    <x v="3"/>
    <x v="178"/>
    <s v="2021"/>
    <x v="1"/>
    <n v="103"/>
    <x v="9"/>
    <x v="0"/>
    <x v="9"/>
    <x v="9"/>
  </r>
  <r>
    <n v="2899"/>
    <x v="7"/>
    <n v="576"/>
    <s v="Mazda"/>
    <x v="0"/>
    <x v="2"/>
    <x v="550"/>
    <x v="1"/>
    <x v="163"/>
    <s v="2021"/>
    <x v="0"/>
    <n v="104"/>
    <x v="8"/>
    <x v="0"/>
    <x v="8"/>
    <x v="8"/>
  </r>
  <r>
    <n v="2900"/>
    <x v="9"/>
    <n v="550"/>
    <s v="Honda"/>
    <x v="0"/>
    <x v="5"/>
    <x v="556"/>
    <x v="12"/>
    <x v="9"/>
    <s v="2022"/>
    <x v="3"/>
    <n v="114"/>
    <x v="3"/>
    <x v="0"/>
    <x v="3"/>
    <x v="3"/>
  </r>
  <r>
    <n v="2901"/>
    <x v="8"/>
    <n v="512"/>
    <s v="BMW"/>
    <x v="1"/>
    <x v="19"/>
    <x v="60"/>
    <x v="2"/>
    <x v="67"/>
    <s v="2022"/>
    <x v="5"/>
    <n v="104"/>
    <x v="8"/>
    <x v="0"/>
    <x v="8"/>
    <x v="8"/>
  </r>
  <r>
    <n v="2902"/>
    <x v="7"/>
    <n v="540"/>
    <s v="Ford"/>
    <x v="0"/>
    <x v="14"/>
    <x v="883"/>
    <x v="7"/>
    <x v="55"/>
    <s v="2022"/>
    <x v="2"/>
    <n v="109"/>
    <x v="4"/>
    <x v="0"/>
    <x v="4"/>
    <x v="4"/>
  </r>
  <r>
    <n v="2903"/>
    <x v="7"/>
    <n v="619"/>
    <s v="Toyota"/>
    <x v="0"/>
    <x v="2"/>
    <x v="716"/>
    <x v="2"/>
    <x v="69"/>
    <s v="2022"/>
    <x v="5"/>
    <n v="106"/>
    <x v="2"/>
    <x v="0"/>
    <x v="2"/>
    <x v="2"/>
  </r>
  <r>
    <n v="2904"/>
    <x v="9"/>
    <n v="534"/>
    <s v="Dodge"/>
    <x v="0"/>
    <x v="10"/>
    <x v="884"/>
    <x v="3"/>
    <x v="83"/>
    <s v="2022"/>
    <x v="5"/>
    <n v="102"/>
    <x v="0"/>
    <x v="0"/>
    <x v="0"/>
    <x v="0"/>
  </r>
  <r>
    <n v="2905"/>
    <x v="8"/>
    <n v="507"/>
    <s v="Audi"/>
    <x v="0"/>
    <x v="18"/>
    <x v="664"/>
    <x v="1"/>
    <x v="31"/>
    <s v="2022"/>
    <x v="6"/>
    <n v="102"/>
    <x v="0"/>
    <x v="0"/>
    <x v="0"/>
    <x v="0"/>
  </r>
  <r>
    <n v="2906"/>
    <x v="7"/>
    <n v="550"/>
    <s v="Honda"/>
    <x v="0"/>
    <x v="19"/>
    <x v="784"/>
    <x v="4"/>
    <x v="50"/>
    <s v="2022"/>
    <x v="5"/>
    <n v="102"/>
    <x v="0"/>
    <x v="0"/>
    <x v="0"/>
    <x v="0"/>
  </r>
  <r>
    <n v="2907"/>
    <x v="7"/>
    <n v="576"/>
    <s v="Mazda"/>
    <x v="0"/>
    <x v="19"/>
    <x v="798"/>
    <x v="2"/>
    <x v="177"/>
    <s v="2022"/>
    <x v="3"/>
    <n v="107"/>
    <x v="11"/>
    <x v="0"/>
    <x v="11"/>
    <x v="11"/>
  </r>
  <r>
    <n v="2908"/>
    <x v="9"/>
    <n v="587"/>
    <s v="Nissan"/>
    <x v="0"/>
    <x v="5"/>
    <x v="700"/>
    <x v="4"/>
    <x v="81"/>
    <s v="2022"/>
    <x v="5"/>
    <n v="105"/>
    <x v="1"/>
    <x v="0"/>
    <x v="1"/>
    <x v="1"/>
  </r>
  <r>
    <n v="2909"/>
    <x v="14"/>
    <n v="540"/>
    <s v="Ford"/>
    <x v="0"/>
    <x v="14"/>
    <x v="406"/>
    <x v="7"/>
    <x v="101"/>
    <s v="2022"/>
    <x v="3"/>
    <n v="103"/>
    <x v="9"/>
    <x v="0"/>
    <x v="9"/>
    <x v="9"/>
  </r>
  <r>
    <n v="2910"/>
    <x v="8"/>
    <n v="576"/>
    <s v="Mazda"/>
    <x v="0"/>
    <x v="6"/>
    <x v="674"/>
    <x v="3"/>
    <x v="54"/>
    <s v="2022"/>
    <x v="6"/>
    <n v="103"/>
    <x v="9"/>
    <x v="0"/>
    <x v="9"/>
    <x v="9"/>
  </r>
  <r>
    <n v="2911"/>
    <x v="8"/>
    <n v="550"/>
    <s v="Honda"/>
    <x v="0"/>
    <x v="9"/>
    <x v="866"/>
    <x v="3"/>
    <x v="178"/>
    <s v="2021"/>
    <x v="1"/>
    <n v="102"/>
    <x v="0"/>
    <x v="0"/>
    <x v="0"/>
    <x v="0"/>
  </r>
  <r>
    <n v="2912"/>
    <x v="8"/>
    <n v="550"/>
    <s v="Honda"/>
    <x v="0"/>
    <x v="16"/>
    <x v="551"/>
    <x v="3"/>
    <x v="119"/>
    <s v="2021"/>
    <x v="0"/>
    <n v="103"/>
    <x v="9"/>
    <x v="0"/>
    <x v="9"/>
    <x v="9"/>
  </r>
  <r>
    <n v="2913"/>
    <x v="16"/>
    <n v="512"/>
    <s v="BMW"/>
    <x v="1"/>
    <x v="15"/>
    <x v="885"/>
    <x v="0"/>
    <x v="55"/>
    <s v="2022"/>
    <x v="2"/>
    <n v="104"/>
    <x v="8"/>
    <x v="0"/>
    <x v="8"/>
    <x v="8"/>
  </r>
  <r>
    <n v="2914"/>
    <x v="7"/>
    <n v="576"/>
    <s v="Mazda"/>
    <x v="0"/>
    <x v="2"/>
    <x v="550"/>
    <x v="2"/>
    <x v="140"/>
    <s v="2021"/>
    <x v="1"/>
    <n v="104"/>
    <x v="8"/>
    <x v="0"/>
    <x v="8"/>
    <x v="8"/>
  </r>
  <r>
    <n v="2915"/>
    <x v="3"/>
    <n v="594"/>
    <s v="Piaggio"/>
    <x v="0"/>
    <x v="10"/>
    <x v="886"/>
    <x v="4"/>
    <x v="35"/>
    <s v="2021"/>
    <x v="1"/>
    <n v="102"/>
    <x v="0"/>
    <x v="0"/>
    <x v="0"/>
    <x v="0"/>
  </r>
  <r>
    <n v="2916"/>
    <x v="7"/>
    <n v="619"/>
    <s v="Toyota"/>
    <x v="0"/>
    <x v="5"/>
    <x v="722"/>
    <x v="5"/>
    <x v="84"/>
    <s v="2021"/>
    <x v="4"/>
    <n v="114"/>
    <x v="3"/>
    <x v="0"/>
    <x v="3"/>
    <x v="3"/>
  </r>
  <r>
    <n v="2917"/>
    <x v="8"/>
    <n v="619"/>
    <s v="Toyota"/>
    <x v="0"/>
    <x v="2"/>
    <x v="647"/>
    <x v="0"/>
    <x v="154"/>
    <s v="2022"/>
    <x v="3"/>
    <n v="103"/>
    <x v="9"/>
    <x v="0"/>
    <x v="9"/>
    <x v="9"/>
  </r>
  <r>
    <n v="2918"/>
    <x v="7"/>
    <n v="611"/>
    <s v="Suzuki"/>
    <x v="0"/>
    <x v="2"/>
    <x v="660"/>
    <x v="7"/>
    <x v="175"/>
    <s v="2021"/>
    <x v="1"/>
    <n v="105"/>
    <x v="1"/>
    <x v="0"/>
    <x v="1"/>
    <x v="1"/>
  </r>
  <r>
    <n v="2919"/>
    <x v="8"/>
    <n v="580"/>
    <s v="Mitsubishi"/>
    <x v="0"/>
    <x v="12"/>
    <x v="411"/>
    <x v="0"/>
    <x v="37"/>
    <s v="2022"/>
    <x v="5"/>
    <n v="114"/>
    <x v="3"/>
    <x v="0"/>
    <x v="3"/>
    <x v="3"/>
  </r>
  <r>
    <n v="2920"/>
    <x v="7"/>
    <n v="550"/>
    <s v="Honda"/>
    <x v="0"/>
    <x v="2"/>
    <x v="784"/>
    <x v="2"/>
    <x v="27"/>
    <s v="2021"/>
    <x v="1"/>
    <n v="101"/>
    <x v="7"/>
    <x v="0"/>
    <x v="7"/>
    <x v="7"/>
  </r>
  <r>
    <n v="2921"/>
    <x v="8"/>
    <n v="619"/>
    <s v="Toyota"/>
    <x v="0"/>
    <x v="18"/>
    <x v="817"/>
    <x v="0"/>
    <x v="68"/>
    <s v="2022"/>
    <x v="5"/>
    <n v="102"/>
    <x v="0"/>
    <x v="0"/>
    <x v="0"/>
    <x v="0"/>
  </r>
  <r>
    <n v="2922"/>
    <x v="7"/>
    <n v="576"/>
    <s v="Mazda"/>
    <x v="0"/>
    <x v="2"/>
    <x v="550"/>
    <x v="4"/>
    <x v="176"/>
    <s v="2022"/>
    <x v="5"/>
    <n v="103"/>
    <x v="9"/>
    <x v="0"/>
    <x v="9"/>
    <x v="9"/>
  </r>
  <r>
    <n v="2923"/>
    <x v="7"/>
    <n v="576"/>
    <s v="Mazda"/>
    <x v="0"/>
    <x v="19"/>
    <x v="550"/>
    <x v="3"/>
    <x v="25"/>
    <s v="2022"/>
    <x v="2"/>
    <n v="114"/>
    <x v="3"/>
    <x v="0"/>
    <x v="3"/>
    <x v="3"/>
  </r>
  <r>
    <n v="2924"/>
    <x v="9"/>
    <n v="610"/>
    <s v="Subaru"/>
    <x v="0"/>
    <x v="5"/>
    <x v="454"/>
    <x v="3"/>
    <x v="85"/>
    <s v="2022"/>
    <x v="5"/>
    <n v="103"/>
    <x v="9"/>
    <x v="0"/>
    <x v="9"/>
    <x v="9"/>
  </r>
  <r>
    <n v="2925"/>
    <x v="14"/>
    <n v="548"/>
    <s v="Holden"/>
    <x v="0"/>
    <x v="8"/>
    <x v="585"/>
    <x v="5"/>
    <x v="57"/>
    <s v="2021"/>
    <x v="0"/>
    <n v="105"/>
    <x v="1"/>
    <x v="0"/>
    <x v="1"/>
    <x v="1"/>
  </r>
  <r>
    <n v="2926"/>
    <x v="8"/>
    <n v="587"/>
    <s v="Nissan"/>
    <x v="0"/>
    <x v="19"/>
    <x v="562"/>
    <x v="3"/>
    <x v="79"/>
    <s v="2022"/>
    <x v="5"/>
    <n v="102"/>
    <x v="0"/>
    <x v="0"/>
    <x v="0"/>
    <x v="0"/>
  </r>
  <r>
    <n v="2927"/>
    <x v="14"/>
    <n v="540"/>
    <s v="Ford"/>
    <x v="0"/>
    <x v="10"/>
    <x v="736"/>
    <x v="1"/>
    <x v="1"/>
    <s v="2021"/>
    <x v="1"/>
    <n v="101"/>
    <x v="7"/>
    <x v="0"/>
    <x v="7"/>
    <x v="7"/>
  </r>
  <r>
    <n v="2928"/>
    <x v="20"/>
    <n v="512"/>
    <s v="BMW"/>
    <x v="1"/>
    <x v="19"/>
    <x v="781"/>
    <x v="0"/>
    <x v="66"/>
    <s v="2022"/>
    <x v="3"/>
    <n v="102"/>
    <x v="0"/>
    <x v="0"/>
    <x v="0"/>
    <x v="0"/>
  </r>
  <r>
    <n v="2929"/>
    <x v="9"/>
    <n v="548"/>
    <s v="Holden"/>
    <x v="0"/>
    <x v="6"/>
    <x v="785"/>
    <x v="0"/>
    <x v="32"/>
    <s v="2022"/>
    <x v="2"/>
    <n v="115"/>
    <x v="5"/>
    <x v="0"/>
    <x v="5"/>
    <x v="5"/>
  </r>
  <r>
    <n v="2930"/>
    <x v="14"/>
    <n v="587"/>
    <s v="Nissan"/>
    <x v="0"/>
    <x v="10"/>
    <x v="407"/>
    <x v="1"/>
    <x v="129"/>
    <s v="2022"/>
    <x v="5"/>
    <n v="101"/>
    <x v="7"/>
    <x v="0"/>
    <x v="7"/>
    <x v="7"/>
  </r>
  <r>
    <n v="2931"/>
    <x v="8"/>
    <n v="576"/>
    <s v="Mazda"/>
    <x v="0"/>
    <x v="2"/>
    <x v="798"/>
    <x v="4"/>
    <x v="96"/>
    <s v="2021"/>
    <x v="1"/>
    <n v="102"/>
    <x v="0"/>
    <x v="0"/>
    <x v="0"/>
    <x v="0"/>
  </r>
  <r>
    <n v="2932"/>
    <x v="7"/>
    <n v="512"/>
    <s v="BMW"/>
    <x v="1"/>
    <x v="5"/>
    <x v="796"/>
    <x v="0"/>
    <x v="50"/>
    <s v="2022"/>
    <x v="5"/>
    <n v="105"/>
    <x v="1"/>
    <x v="0"/>
    <x v="1"/>
    <x v="1"/>
  </r>
  <r>
    <n v="2933"/>
    <x v="9"/>
    <n v="576"/>
    <s v="Mazda"/>
    <x v="0"/>
    <x v="19"/>
    <x v="569"/>
    <x v="4"/>
    <x v="139"/>
    <s v="2022"/>
    <x v="5"/>
    <n v="103"/>
    <x v="9"/>
    <x v="0"/>
    <x v="9"/>
    <x v="9"/>
  </r>
  <r>
    <n v="2934"/>
    <x v="14"/>
    <n v="548"/>
    <s v="Holden"/>
    <x v="0"/>
    <x v="5"/>
    <x v="435"/>
    <x v="3"/>
    <x v="168"/>
    <s v="2021"/>
    <x v="0"/>
    <n v="103"/>
    <x v="9"/>
    <x v="0"/>
    <x v="9"/>
    <x v="9"/>
  </r>
  <r>
    <n v="2935"/>
    <x v="9"/>
    <n v="540"/>
    <s v="Ford"/>
    <x v="0"/>
    <x v="2"/>
    <x v="655"/>
    <x v="2"/>
    <x v="169"/>
    <s v="2022"/>
    <x v="2"/>
    <n v="101"/>
    <x v="7"/>
    <x v="0"/>
    <x v="7"/>
    <x v="7"/>
  </r>
  <r>
    <n v="2936"/>
    <x v="15"/>
    <n v="581"/>
    <s v="Mitsubishio Fuso"/>
    <x v="0"/>
    <x v="10"/>
    <x v="887"/>
    <x v="3"/>
    <x v="77"/>
    <s v="2022"/>
    <x v="5"/>
    <n v="102"/>
    <x v="0"/>
    <x v="0"/>
    <x v="0"/>
    <x v="0"/>
  </r>
  <r>
    <n v="2937"/>
    <x v="7"/>
    <n v="587"/>
    <s v="Nissan"/>
    <x v="0"/>
    <x v="6"/>
    <x v="888"/>
    <x v="0"/>
    <x v="21"/>
    <s v="2022"/>
    <x v="3"/>
    <n v="104"/>
    <x v="8"/>
    <x v="0"/>
    <x v="8"/>
    <x v="8"/>
  </r>
  <r>
    <n v="2938"/>
    <x v="9"/>
    <n v="550"/>
    <s v="Honda"/>
    <x v="0"/>
    <x v="5"/>
    <x v="556"/>
    <x v="3"/>
    <x v="93"/>
    <s v="2021"/>
    <x v="1"/>
    <n v="102"/>
    <x v="0"/>
    <x v="0"/>
    <x v="0"/>
    <x v="0"/>
  </r>
  <r>
    <n v="2939"/>
    <x v="7"/>
    <n v="633"/>
    <s v="Volkswagen"/>
    <x v="0"/>
    <x v="45"/>
    <x v="553"/>
    <x v="0"/>
    <x v="176"/>
    <s v="2022"/>
    <x v="5"/>
    <n v="102"/>
    <x v="0"/>
    <x v="0"/>
    <x v="0"/>
    <x v="0"/>
  </r>
  <r>
    <n v="2940"/>
    <x v="9"/>
    <n v="610"/>
    <s v="Subaru"/>
    <x v="0"/>
    <x v="14"/>
    <x v="414"/>
    <x v="0"/>
    <x v="42"/>
    <s v="2022"/>
    <x v="3"/>
    <n v="107"/>
    <x v="11"/>
    <x v="0"/>
    <x v="11"/>
    <x v="11"/>
  </r>
  <r>
    <n v="2941"/>
    <x v="8"/>
    <n v="550"/>
    <s v="Honda"/>
    <x v="0"/>
    <x v="2"/>
    <x v="544"/>
    <x v="2"/>
    <x v="36"/>
    <s v="2021"/>
    <x v="1"/>
    <n v="102"/>
    <x v="0"/>
    <x v="0"/>
    <x v="0"/>
    <x v="0"/>
  </r>
  <r>
    <n v="2942"/>
    <x v="7"/>
    <n v="512"/>
    <s v="BMW"/>
    <x v="1"/>
    <x v="6"/>
    <x v="889"/>
    <x v="0"/>
    <x v="121"/>
    <s v="2022"/>
    <x v="5"/>
    <n v="102"/>
    <x v="0"/>
    <x v="0"/>
    <x v="0"/>
    <x v="0"/>
  </r>
  <r>
    <n v="2943"/>
    <x v="8"/>
    <n v="580"/>
    <s v="Mitsubishi"/>
    <x v="0"/>
    <x v="6"/>
    <x v="552"/>
    <x v="0"/>
    <x v="68"/>
    <s v="2022"/>
    <x v="5"/>
    <n v="102"/>
    <x v="0"/>
    <x v="0"/>
    <x v="0"/>
    <x v="0"/>
  </r>
  <r>
    <n v="2944"/>
    <x v="9"/>
    <n v="576"/>
    <s v="Mazda"/>
    <x v="0"/>
    <x v="2"/>
    <x v="550"/>
    <x v="8"/>
    <x v="164"/>
    <s v="2021"/>
    <x v="4"/>
    <n v="102"/>
    <x v="0"/>
    <x v="0"/>
    <x v="0"/>
    <x v="0"/>
  </r>
  <r>
    <n v="2945"/>
    <x v="7"/>
    <n v="576"/>
    <s v="Mazda"/>
    <x v="0"/>
    <x v="45"/>
    <x v="707"/>
    <x v="3"/>
    <x v="49"/>
    <s v="2022"/>
    <x v="5"/>
    <n v="108"/>
    <x v="6"/>
    <x v="0"/>
    <x v="6"/>
    <x v="6"/>
  </r>
  <r>
    <n v="2946"/>
    <x v="9"/>
    <n v="619"/>
    <s v="Toyota"/>
    <x v="0"/>
    <x v="14"/>
    <x v="455"/>
    <x v="4"/>
    <x v="55"/>
    <s v="2022"/>
    <x v="2"/>
    <n v="114"/>
    <x v="3"/>
    <x v="0"/>
    <x v="3"/>
    <x v="3"/>
  </r>
  <r>
    <n v="2947"/>
    <x v="9"/>
    <n v="610"/>
    <s v="Subaru"/>
    <x v="0"/>
    <x v="12"/>
    <x v="414"/>
    <x v="1"/>
    <x v="11"/>
    <s v="2022"/>
    <x v="2"/>
    <n v="109"/>
    <x v="4"/>
    <x v="0"/>
    <x v="4"/>
    <x v="4"/>
  </r>
  <r>
    <n v="2948"/>
    <x v="12"/>
    <n v="587"/>
    <s v="Nissan"/>
    <x v="0"/>
    <x v="45"/>
    <x v="407"/>
    <x v="3"/>
    <x v="100"/>
    <s v="2021"/>
    <x v="4"/>
    <n v="105"/>
    <x v="1"/>
    <x v="0"/>
    <x v="1"/>
    <x v="1"/>
  </r>
  <r>
    <n v="2949"/>
    <x v="12"/>
    <n v="550"/>
    <s v="Honda"/>
    <x v="0"/>
    <x v="5"/>
    <x v="890"/>
    <x v="0"/>
    <x v="47"/>
    <s v="2022"/>
    <x v="5"/>
    <n v="102"/>
    <x v="0"/>
    <x v="0"/>
    <x v="0"/>
    <x v="0"/>
  </r>
  <r>
    <n v="2950"/>
    <x v="14"/>
    <n v="619"/>
    <s v="Toyota"/>
    <x v="0"/>
    <x v="24"/>
    <x v="418"/>
    <x v="7"/>
    <x v="114"/>
    <s v="2022"/>
    <x v="2"/>
    <n v="102"/>
    <x v="0"/>
    <x v="0"/>
    <x v="0"/>
    <x v="0"/>
  </r>
  <r>
    <n v="2951"/>
    <x v="19"/>
    <n v="509"/>
    <s v="Bedford"/>
    <x v="0"/>
    <x v="28"/>
    <x v="891"/>
    <x v="3"/>
    <x v="82"/>
    <s v="2022"/>
    <x v="3"/>
    <n v="111"/>
    <x v="10"/>
    <x v="0"/>
    <x v="10"/>
    <x v="10"/>
  </r>
  <r>
    <n v="2952"/>
    <x v="9"/>
    <n v="512"/>
    <s v="BMW"/>
    <x v="1"/>
    <x v="2"/>
    <x v="892"/>
    <x v="4"/>
    <x v="144"/>
    <s v="2021"/>
    <x v="4"/>
    <n v="114"/>
    <x v="3"/>
    <x v="0"/>
    <x v="3"/>
    <x v="3"/>
  </r>
  <r>
    <n v="2953"/>
    <x v="8"/>
    <n v="580"/>
    <s v="Mitsubishi"/>
    <x v="0"/>
    <x v="19"/>
    <x v="552"/>
    <x v="7"/>
    <x v="43"/>
    <s v="2021"/>
    <x v="1"/>
    <n v="102"/>
    <x v="0"/>
    <x v="0"/>
    <x v="0"/>
    <x v="0"/>
  </r>
  <r>
    <n v="2954"/>
    <x v="9"/>
    <n v="610"/>
    <s v="Subaru"/>
    <x v="0"/>
    <x v="2"/>
    <x v="650"/>
    <x v="0"/>
    <x v="78"/>
    <s v="2022"/>
    <x v="5"/>
    <n v="114"/>
    <x v="3"/>
    <x v="0"/>
    <x v="3"/>
    <x v="3"/>
  </r>
  <r>
    <n v="2955"/>
    <x v="8"/>
    <n v="587"/>
    <s v="Nissan"/>
    <x v="0"/>
    <x v="16"/>
    <x v="554"/>
    <x v="5"/>
    <x v="61"/>
    <s v="2022"/>
    <x v="5"/>
    <n v="107"/>
    <x v="11"/>
    <x v="0"/>
    <x v="11"/>
    <x v="11"/>
  </r>
  <r>
    <n v="2956"/>
    <x v="9"/>
    <n v="611"/>
    <s v="Suzuki"/>
    <x v="0"/>
    <x v="35"/>
    <x v="893"/>
    <x v="3"/>
    <x v="25"/>
    <s v="2022"/>
    <x v="2"/>
    <n v="103"/>
    <x v="9"/>
    <x v="0"/>
    <x v="9"/>
    <x v="9"/>
  </r>
  <r>
    <n v="2957"/>
    <x v="14"/>
    <n v="540"/>
    <s v="Ford"/>
    <x v="0"/>
    <x v="35"/>
    <x v="736"/>
    <x v="1"/>
    <x v="78"/>
    <s v="2022"/>
    <x v="5"/>
    <n v="114"/>
    <x v="3"/>
    <x v="0"/>
    <x v="3"/>
    <x v="3"/>
  </r>
  <r>
    <n v="2958"/>
    <x v="8"/>
    <n v="587"/>
    <s v="Nissan"/>
    <x v="0"/>
    <x v="2"/>
    <x v="894"/>
    <x v="1"/>
    <x v="66"/>
    <s v="2022"/>
    <x v="3"/>
    <n v="102"/>
    <x v="0"/>
    <x v="0"/>
    <x v="0"/>
    <x v="0"/>
  </r>
  <r>
    <n v="2959"/>
    <x v="9"/>
    <n v="619"/>
    <s v="Toyota"/>
    <x v="0"/>
    <x v="5"/>
    <x v="586"/>
    <x v="0"/>
    <x v="34"/>
    <s v="2022"/>
    <x v="3"/>
    <n v="102"/>
    <x v="0"/>
    <x v="0"/>
    <x v="0"/>
    <x v="0"/>
  </r>
  <r>
    <n v="2960"/>
    <x v="12"/>
    <n v="619"/>
    <s v="Toyota"/>
    <x v="0"/>
    <x v="42"/>
    <x v="580"/>
    <x v="0"/>
    <x v="14"/>
    <s v="2022"/>
    <x v="2"/>
    <n v="103"/>
    <x v="9"/>
    <x v="0"/>
    <x v="9"/>
    <x v="9"/>
  </r>
  <r>
    <n v="2961"/>
    <x v="12"/>
    <n v="619"/>
    <s v="Toyota"/>
    <x v="0"/>
    <x v="18"/>
    <x v="437"/>
    <x v="0"/>
    <x v="44"/>
    <s v="2021"/>
    <x v="4"/>
    <n v="106"/>
    <x v="2"/>
    <x v="0"/>
    <x v="2"/>
    <x v="2"/>
  </r>
  <r>
    <n v="2962"/>
    <x v="9"/>
    <n v="576"/>
    <s v="Mazda"/>
    <x v="0"/>
    <x v="12"/>
    <x v="545"/>
    <x v="0"/>
    <x v="121"/>
    <s v="2022"/>
    <x v="5"/>
    <n v="102"/>
    <x v="0"/>
    <x v="0"/>
    <x v="0"/>
    <x v="0"/>
  </r>
  <r>
    <n v="2963"/>
    <x v="8"/>
    <n v="619"/>
    <s v="Toyota"/>
    <x v="0"/>
    <x v="2"/>
    <x v="817"/>
    <x v="0"/>
    <x v="31"/>
    <s v="2022"/>
    <x v="6"/>
    <n v="102"/>
    <x v="0"/>
    <x v="0"/>
    <x v="0"/>
    <x v="0"/>
  </r>
  <r>
    <n v="2964"/>
    <x v="12"/>
    <n v="576"/>
    <s v="Mazda"/>
    <x v="0"/>
    <x v="36"/>
    <x v="699"/>
    <x v="3"/>
    <x v="8"/>
    <s v="2022"/>
    <x v="2"/>
    <n v="102"/>
    <x v="0"/>
    <x v="0"/>
    <x v="0"/>
    <x v="0"/>
  </r>
  <r>
    <n v="2965"/>
    <x v="8"/>
    <n v="610"/>
    <s v="Subaru"/>
    <x v="0"/>
    <x v="19"/>
    <x v="445"/>
    <x v="4"/>
    <x v="13"/>
    <s v="2022"/>
    <x v="3"/>
    <n v="102"/>
    <x v="0"/>
    <x v="0"/>
    <x v="0"/>
    <x v="0"/>
  </r>
  <r>
    <n v="2966"/>
    <x v="8"/>
    <n v="540"/>
    <s v="Ford"/>
    <x v="0"/>
    <x v="6"/>
    <x v="423"/>
    <x v="1"/>
    <x v="56"/>
    <s v="2022"/>
    <x v="3"/>
    <n v="115"/>
    <x v="5"/>
    <x v="0"/>
    <x v="5"/>
    <x v="5"/>
  </r>
  <r>
    <n v="2967"/>
    <x v="8"/>
    <n v="619"/>
    <s v="Toyota"/>
    <x v="0"/>
    <x v="47"/>
    <x v="801"/>
    <x v="0"/>
    <x v="174"/>
    <s v="2021"/>
    <x v="4"/>
    <n v="102"/>
    <x v="0"/>
    <x v="0"/>
    <x v="0"/>
    <x v="0"/>
  </r>
  <r>
    <n v="2968"/>
    <x v="8"/>
    <n v="577"/>
    <s v="Mercedes-Benz"/>
    <x v="1"/>
    <x v="3"/>
    <x v="895"/>
    <x v="0"/>
    <x v="119"/>
    <s v="2021"/>
    <x v="0"/>
    <n v="102"/>
    <x v="0"/>
    <x v="0"/>
    <x v="0"/>
    <x v="0"/>
  </r>
  <r>
    <n v="2969"/>
    <x v="12"/>
    <n v="576"/>
    <s v="Mazda"/>
    <x v="0"/>
    <x v="36"/>
    <x v="699"/>
    <x v="3"/>
    <x v="69"/>
    <s v="2022"/>
    <x v="5"/>
    <n v="102"/>
    <x v="0"/>
    <x v="0"/>
    <x v="0"/>
    <x v="0"/>
  </r>
  <r>
    <n v="2970"/>
    <x v="7"/>
    <n v="619"/>
    <s v="Toyota"/>
    <x v="0"/>
    <x v="47"/>
    <x v="801"/>
    <x v="3"/>
    <x v="32"/>
    <s v="2022"/>
    <x v="2"/>
    <n v="102"/>
    <x v="0"/>
    <x v="0"/>
    <x v="0"/>
    <x v="0"/>
  </r>
  <r>
    <n v="2971"/>
    <x v="9"/>
    <n v="619"/>
    <s v="Toyota"/>
    <x v="0"/>
    <x v="19"/>
    <x v="896"/>
    <x v="0"/>
    <x v="121"/>
    <s v="2022"/>
    <x v="5"/>
    <n v="102"/>
    <x v="0"/>
    <x v="0"/>
    <x v="0"/>
    <x v="0"/>
  </r>
  <r>
    <n v="2972"/>
    <x v="9"/>
    <n v="610"/>
    <s v="Subaru"/>
    <x v="0"/>
    <x v="6"/>
    <x v="650"/>
    <x v="1"/>
    <x v="35"/>
    <s v="2021"/>
    <x v="1"/>
    <n v="106"/>
    <x v="2"/>
    <x v="0"/>
    <x v="2"/>
    <x v="2"/>
  </r>
  <r>
    <n v="2973"/>
    <x v="8"/>
    <n v="587"/>
    <s v="Nissan"/>
    <x v="0"/>
    <x v="2"/>
    <x v="330"/>
    <x v="11"/>
    <x v="54"/>
    <s v="2022"/>
    <x v="6"/>
    <n v="102"/>
    <x v="0"/>
    <x v="0"/>
    <x v="0"/>
    <x v="0"/>
  </r>
  <r>
    <n v="2974"/>
    <x v="9"/>
    <n v="577"/>
    <s v="Mercedes-Benz"/>
    <x v="1"/>
    <x v="36"/>
    <x v="897"/>
    <x v="3"/>
    <x v="78"/>
    <s v="2022"/>
    <x v="5"/>
    <n v="102"/>
    <x v="0"/>
    <x v="0"/>
    <x v="0"/>
    <x v="0"/>
  </r>
  <r>
    <n v="2975"/>
    <x v="8"/>
    <n v="619"/>
    <s v="Toyota"/>
    <x v="0"/>
    <x v="2"/>
    <x v="817"/>
    <x v="0"/>
    <x v="169"/>
    <s v="2022"/>
    <x v="2"/>
    <n v="102"/>
    <x v="0"/>
    <x v="0"/>
    <x v="0"/>
    <x v="0"/>
  </r>
  <r>
    <n v="2976"/>
    <x v="7"/>
    <n v="611"/>
    <s v="Suzuki"/>
    <x v="0"/>
    <x v="2"/>
    <x v="660"/>
    <x v="1"/>
    <x v="121"/>
    <s v="2022"/>
    <x v="5"/>
    <n v="104"/>
    <x v="8"/>
    <x v="0"/>
    <x v="8"/>
    <x v="8"/>
  </r>
  <r>
    <n v="2977"/>
    <x v="12"/>
    <n v="619"/>
    <s v="Toyota"/>
    <x v="0"/>
    <x v="18"/>
    <x v="208"/>
    <x v="3"/>
    <x v="176"/>
    <s v="2022"/>
    <x v="5"/>
    <n v="114"/>
    <x v="3"/>
    <x v="0"/>
    <x v="3"/>
    <x v="3"/>
  </r>
  <r>
    <n v="2978"/>
    <x v="8"/>
    <n v="587"/>
    <s v="Nissan"/>
    <x v="0"/>
    <x v="19"/>
    <x v="330"/>
    <x v="0"/>
    <x v="92"/>
    <s v="2022"/>
    <x v="2"/>
    <n v="114"/>
    <x v="3"/>
    <x v="0"/>
    <x v="3"/>
    <x v="3"/>
  </r>
  <r>
    <n v="2979"/>
    <x v="9"/>
    <n v="610"/>
    <s v="Subaru"/>
    <x v="0"/>
    <x v="2"/>
    <x v="650"/>
    <x v="7"/>
    <x v="78"/>
    <s v="2022"/>
    <x v="5"/>
    <n v="109"/>
    <x v="4"/>
    <x v="0"/>
    <x v="4"/>
    <x v="4"/>
  </r>
  <r>
    <n v="2980"/>
    <x v="16"/>
    <n v="576"/>
    <s v="Mazda"/>
    <x v="0"/>
    <x v="23"/>
    <x v="898"/>
    <x v="5"/>
    <x v="101"/>
    <s v="2022"/>
    <x v="3"/>
    <n v="102"/>
    <x v="0"/>
    <x v="0"/>
    <x v="0"/>
    <x v="0"/>
  </r>
  <r>
    <n v="2981"/>
    <x v="12"/>
    <n v="619"/>
    <s v="Toyota"/>
    <x v="0"/>
    <x v="18"/>
    <x v="208"/>
    <x v="3"/>
    <x v="54"/>
    <s v="2022"/>
    <x v="6"/>
    <n v="102"/>
    <x v="0"/>
    <x v="0"/>
    <x v="0"/>
    <x v="0"/>
  </r>
  <r>
    <n v="2982"/>
    <x v="9"/>
    <n v="610"/>
    <s v="Subaru"/>
    <x v="0"/>
    <x v="15"/>
    <x v="650"/>
    <x v="3"/>
    <x v="49"/>
    <s v="2022"/>
    <x v="5"/>
    <n v="103"/>
    <x v="9"/>
    <x v="0"/>
    <x v="9"/>
    <x v="9"/>
  </r>
  <r>
    <n v="2983"/>
    <x v="7"/>
    <n v="587"/>
    <s v="Nissan"/>
    <x v="0"/>
    <x v="19"/>
    <x v="330"/>
    <x v="3"/>
    <x v="141"/>
    <s v="2022"/>
    <x v="3"/>
    <n v="102"/>
    <x v="0"/>
    <x v="0"/>
    <x v="0"/>
    <x v="0"/>
  </r>
  <r>
    <n v="2984"/>
    <x v="7"/>
    <n v="576"/>
    <s v="Mazda"/>
    <x v="0"/>
    <x v="2"/>
    <x v="550"/>
    <x v="3"/>
    <x v="31"/>
    <s v="2022"/>
    <x v="6"/>
    <n v="102"/>
    <x v="0"/>
    <x v="0"/>
    <x v="0"/>
    <x v="0"/>
  </r>
  <r>
    <n v="2985"/>
    <x v="8"/>
    <n v="512"/>
    <s v="BMW"/>
    <x v="1"/>
    <x v="18"/>
    <x v="683"/>
    <x v="1"/>
    <x v="28"/>
    <s v="2021"/>
    <x v="4"/>
    <n v="102"/>
    <x v="0"/>
    <x v="0"/>
    <x v="0"/>
    <x v="0"/>
  </r>
  <r>
    <n v="2986"/>
    <x v="8"/>
    <n v="587"/>
    <s v="Nissan"/>
    <x v="0"/>
    <x v="19"/>
    <x v="840"/>
    <x v="0"/>
    <x v="147"/>
    <s v="2022"/>
    <x v="2"/>
    <n v="105"/>
    <x v="1"/>
    <x v="0"/>
    <x v="1"/>
    <x v="1"/>
  </r>
  <r>
    <n v="2987"/>
    <x v="9"/>
    <n v="619"/>
    <s v="Toyota"/>
    <x v="0"/>
    <x v="32"/>
    <x v="547"/>
    <x v="7"/>
    <x v="57"/>
    <s v="2021"/>
    <x v="0"/>
    <n v="103"/>
    <x v="9"/>
    <x v="0"/>
    <x v="9"/>
    <x v="9"/>
  </r>
  <r>
    <n v="2988"/>
    <x v="9"/>
    <n v="576"/>
    <s v="Mazda"/>
    <x v="0"/>
    <x v="19"/>
    <x v="569"/>
    <x v="3"/>
    <x v="31"/>
    <s v="2022"/>
    <x v="6"/>
    <n v="102"/>
    <x v="0"/>
    <x v="0"/>
    <x v="0"/>
    <x v="0"/>
  </r>
  <r>
    <n v="2989"/>
    <x v="7"/>
    <n v="550"/>
    <s v="Honda"/>
    <x v="0"/>
    <x v="19"/>
    <x v="784"/>
    <x v="0"/>
    <x v="61"/>
    <s v="2022"/>
    <x v="5"/>
    <n v="102"/>
    <x v="0"/>
    <x v="0"/>
    <x v="0"/>
    <x v="0"/>
  </r>
  <r>
    <n v="2990"/>
    <x v="9"/>
    <n v="587"/>
    <s v="Nissan"/>
    <x v="0"/>
    <x v="42"/>
    <x v="899"/>
    <x v="3"/>
    <x v="34"/>
    <s v="2022"/>
    <x v="3"/>
    <n v="102"/>
    <x v="0"/>
    <x v="0"/>
    <x v="0"/>
    <x v="0"/>
  </r>
  <r>
    <n v="2991"/>
    <x v="8"/>
    <n v="576"/>
    <s v="Mazda"/>
    <x v="0"/>
    <x v="6"/>
    <x v="674"/>
    <x v="2"/>
    <x v="89"/>
    <s v="2022"/>
    <x v="6"/>
    <n v="107"/>
    <x v="11"/>
    <x v="0"/>
    <x v="11"/>
    <x v="11"/>
  </r>
  <r>
    <n v="2992"/>
    <x v="9"/>
    <n v="587"/>
    <s v="Nissan"/>
    <x v="0"/>
    <x v="5"/>
    <x v="653"/>
    <x v="3"/>
    <x v="93"/>
    <s v="2021"/>
    <x v="1"/>
    <n v="102"/>
    <x v="0"/>
    <x v="0"/>
    <x v="0"/>
    <x v="0"/>
  </r>
  <r>
    <n v="2993"/>
    <x v="7"/>
    <n v="587"/>
    <s v="Nissan"/>
    <x v="0"/>
    <x v="42"/>
    <x v="330"/>
    <x v="0"/>
    <x v="140"/>
    <s v="2021"/>
    <x v="1"/>
    <n v="102"/>
    <x v="0"/>
    <x v="0"/>
    <x v="0"/>
    <x v="0"/>
  </r>
  <r>
    <n v="2994"/>
    <x v="9"/>
    <n v="540"/>
    <s v="Ford"/>
    <x v="0"/>
    <x v="19"/>
    <x v="655"/>
    <x v="7"/>
    <x v="45"/>
    <s v="2022"/>
    <x v="5"/>
    <n v="101"/>
    <x v="7"/>
    <x v="0"/>
    <x v="7"/>
    <x v="7"/>
  </r>
  <r>
    <n v="2995"/>
    <x v="8"/>
    <n v="523"/>
    <s v="Chrysler"/>
    <x v="0"/>
    <x v="19"/>
    <x v="900"/>
    <x v="1"/>
    <x v="65"/>
    <s v="2021"/>
    <x v="1"/>
    <n v="115"/>
    <x v="5"/>
    <x v="0"/>
    <x v="5"/>
    <x v="5"/>
  </r>
  <r>
    <n v="2996"/>
    <x v="8"/>
    <n v="512"/>
    <s v="BMW"/>
    <x v="1"/>
    <x v="19"/>
    <x v="901"/>
    <x v="0"/>
    <x v="94"/>
    <s v="2022"/>
    <x v="5"/>
    <n v="101"/>
    <x v="7"/>
    <x v="0"/>
    <x v="7"/>
    <x v="7"/>
  </r>
  <r>
    <n v="2997"/>
    <x v="14"/>
    <n v="540"/>
    <s v="Ford"/>
    <x v="0"/>
    <x v="5"/>
    <x v="406"/>
    <x v="3"/>
    <x v="135"/>
    <s v="2021"/>
    <x v="0"/>
    <n v="114"/>
    <x v="3"/>
    <x v="0"/>
    <x v="3"/>
    <x v="3"/>
  </r>
  <r>
    <n v="2998"/>
    <x v="7"/>
    <n v="587"/>
    <s v="Nissan"/>
    <x v="0"/>
    <x v="6"/>
    <x v="330"/>
    <x v="11"/>
    <x v="58"/>
    <s v="2022"/>
    <x v="5"/>
    <n v="102"/>
    <x v="0"/>
    <x v="0"/>
    <x v="0"/>
    <x v="0"/>
  </r>
  <r>
    <n v="2999"/>
    <x v="7"/>
    <n v="580"/>
    <s v="Mitsubishi"/>
    <x v="0"/>
    <x v="19"/>
    <x v="581"/>
    <x v="0"/>
    <x v="147"/>
    <s v="2022"/>
    <x v="2"/>
    <n v="114"/>
    <x v="3"/>
    <x v="0"/>
    <x v="3"/>
    <x v="3"/>
  </r>
  <r>
    <n v="3000"/>
    <x v="7"/>
    <n v="633"/>
    <s v="Volkswagen"/>
    <x v="0"/>
    <x v="47"/>
    <x v="553"/>
    <x v="0"/>
    <x v="8"/>
    <s v="2022"/>
    <x v="2"/>
    <n v="114"/>
    <x v="3"/>
    <x v="0"/>
    <x v="3"/>
    <x v="3"/>
  </r>
  <r>
    <n v="3001"/>
    <x v="8"/>
    <n v="587"/>
    <s v="Nissan"/>
    <x v="0"/>
    <x v="2"/>
    <x v="330"/>
    <x v="3"/>
    <x v="131"/>
    <s v="2022"/>
    <x v="5"/>
    <n v="103"/>
    <x v="9"/>
    <x v="0"/>
    <x v="9"/>
    <x v="9"/>
  </r>
  <r>
    <n v="3002"/>
    <x v="9"/>
    <n v="534"/>
    <s v="Dodge"/>
    <x v="0"/>
    <x v="45"/>
    <x v="884"/>
    <x v="1"/>
    <x v="105"/>
    <s v="2021"/>
    <x v="4"/>
    <n v="102"/>
    <x v="0"/>
    <x v="0"/>
    <x v="0"/>
    <x v="0"/>
  </r>
  <r>
    <n v="3003"/>
    <x v="8"/>
    <n v="577"/>
    <s v="Mercedes-Benz"/>
    <x v="1"/>
    <x v="5"/>
    <x v="495"/>
    <x v="0"/>
    <x v="144"/>
    <s v="2021"/>
    <x v="4"/>
    <n v="104"/>
    <x v="8"/>
    <x v="0"/>
    <x v="8"/>
    <x v="8"/>
  </r>
  <r>
    <n v="3004"/>
    <x v="9"/>
    <n v="580"/>
    <s v="Mitsubishi"/>
    <x v="0"/>
    <x v="6"/>
    <x v="703"/>
    <x v="1"/>
    <x v="48"/>
    <s v="2022"/>
    <x v="2"/>
    <n v="114"/>
    <x v="3"/>
    <x v="0"/>
    <x v="3"/>
    <x v="3"/>
  </r>
  <r>
    <n v="3005"/>
    <x v="8"/>
    <n v="587"/>
    <s v="Nissan"/>
    <x v="0"/>
    <x v="2"/>
    <x v="330"/>
    <x v="7"/>
    <x v="151"/>
    <s v="2022"/>
    <x v="5"/>
    <n v="102"/>
    <x v="0"/>
    <x v="0"/>
    <x v="0"/>
    <x v="0"/>
  </r>
  <r>
    <n v="3006"/>
    <x v="9"/>
    <n v="550"/>
    <s v="Honda"/>
    <x v="0"/>
    <x v="2"/>
    <x v="556"/>
    <x v="1"/>
    <x v="160"/>
    <s v="2022"/>
    <x v="3"/>
    <n v="105"/>
    <x v="1"/>
    <x v="0"/>
    <x v="1"/>
    <x v="1"/>
  </r>
  <r>
    <n v="3007"/>
    <x v="8"/>
    <n v="587"/>
    <s v="Nissan"/>
    <x v="0"/>
    <x v="6"/>
    <x v="112"/>
    <x v="4"/>
    <x v="27"/>
    <s v="2021"/>
    <x v="1"/>
    <n v="114"/>
    <x v="3"/>
    <x v="0"/>
    <x v="3"/>
    <x v="3"/>
  </r>
  <r>
    <n v="3008"/>
    <x v="8"/>
    <n v="587"/>
    <s v="Nissan"/>
    <x v="0"/>
    <x v="6"/>
    <x v="112"/>
    <x v="4"/>
    <x v="121"/>
    <s v="2022"/>
    <x v="5"/>
    <n v="102"/>
    <x v="0"/>
    <x v="0"/>
    <x v="0"/>
    <x v="0"/>
  </r>
  <r>
    <n v="3009"/>
    <x v="7"/>
    <n v="555"/>
    <s v="Hyundai"/>
    <x v="0"/>
    <x v="42"/>
    <x v="793"/>
    <x v="7"/>
    <x v="57"/>
    <s v="2021"/>
    <x v="0"/>
    <n v="104"/>
    <x v="8"/>
    <x v="0"/>
    <x v="8"/>
    <x v="8"/>
  </r>
  <r>
    <n v="3010"/>
    <x v="14"/>
    <n v="540"/>
    <s v="Ford"/>
    <x v="0"/>
    <x v="8"/>
    <x v="406"/>
    <x v="4"/>
    <x v="120"/>
    <s v="2021"/>
    <x v="1"/>
    <n v="104"/>
    <x v="8"/>
    <x v="0"/>
    <x v="8"/>
    <x v="8"/>
  </r>
  <r>
    <n v="3011"/>
    <x v="7"/>
    <n v="619"/>
    <s v="Toyota"/>
    <x v="0"/>
    <x v="5"/>
    <x v="823"/>
    <x v="1"/>
    <x v="44"/>
    <s v="2021"/>
    <x v="4"/>
    <n v="102"/>
    <x v="0"/>
    <x v="0"/>
    <x v="0"/>
    <x v="0"/>
  </r>
  <r>
    <n v="3012"/>
    <x v="8"/>
    <n v="592"/>
    <s v="Peugeot"/>
    <x v="0"/>
    <x v="2"/>
    <x v="708"/>
    <x v="1"/>
    <x v="10"/>
    <s v="2021"/>
    <x v="4"/>
    <n v="103"/>
    <x v="9"/>
    <x v="0"/>
    <x v="9"/>
    <x v="9"/>
  </r>
  <r>
    <n v="3013"/>
    <x v="9"/>
    <n v="512"/>
    <s v="BMW"/>
    <x v="1"/>
    <x v="6"/>
    <x v="683"/>
    <x v="1"/>
    <x v="68"/>
    <s v="2022"/>
    <x v="5"/>
    <n v="102"/>
    <x v="0"/>
    <x v="0"/>
    <x v="0"/>
    <x v="0"/>
  </r>
  <r>
    <n v="3014"/>
    <x v="7"/>
    <n v="540"/>
    <s v="Ford"/>
    <x v="0"/>
    <x v="18"/>
    <x v="410"/>
    <x v="7"/>
    <x v="70"/>
    <s v="2021"/>
    <x v="1"/>
    <n v="102"/>
    <x v="0"/>
    <x v="0"/>
    <x v="0"/>
    <x v="0"/>
  </r>
  <r>
    <n v="3015"/>
    <x v="7"/>
    <n v="550"/>
    <s v="Honda"/>
    <x v="0"/>
    <x v="5"/>
    <x v="784"/>
    <x v="1"/>
    <x v="103"/>
    <s v="2021"/>
    <x v="1"/>
    <n v="103"/>
    <x v="9"/>
    <x v="0"/>
    <x v="9"/>
    <x v="9"/>
  </r>
  <r>
    <n v="3016"/>
    <x v="7"/>
    <n v="580"/>
    <s v="Mitsubishi"/>
    <x v="0"/>
    <x v="18"/>
    <x v="581"/>
    <x v="1"/>
    <x v="169"/>
    <s v="2022"/>
    <x v="2"/>
    <n v="102"/>
    <x v="0"/>
    <x v="0"/>
    <x v="0"/>
    <x v="0"/>
  </r>
  <r>
    <n v="3017"/>
    <x v="7"/>
    <n v="611"/>
    <s v="Suzuki"/>
    <x v="0"/>
    <x v="6"/>
    <x v="660"/>
    <x v="1"/>
    <x v="120"/>
    <s v="2021"/>
    <x v="1"/>
    <n v="102"/>
    <x v="0"/>
    <x v="0"/>
    <x v="0"/>
    <x v="0"/>
  </r>
  <r>
    <n v="3018"/>
    <x v="9"/>
    <n v="619"/>
    <s v="Toyota"/>
    <x v="0"/>
    <x v="32"/>
    <x v="453"/>
    <x v="5"/>
    <x v="113"/>
    <s v="2021"/>
    <x v="1"/>
    <n v="114"/>
    <x v="3"/>
    <x v="0"/>
    <x v="3"/>
    <x v="3"/>
  </r>
  <r>
    <n v="3019"/>
    <x v="7"/>
    <n v="550"/>
    <s v="Honda"/>
    <x v="0"/>
    <x v="5"/>
    <x v="784"/>
    <x v="3"/>
    <x v="50"/>
    <s v="2022"/>
    <x v="5"/>
    <n v="102"/>
    <x v="0"/>
    <x v="0"/>
    <x v="0"/>
    <x v="0"/>
  </r>
  <r>
    <n v="3020"/>
    <x v="9"/>
    <n v="587"/>
    <s v="Nissan"/>
    <x v="0"/>
    <x v="2"/>
    <x v="653"/>
    <x v="1"/>
    <x v="80"/>
    <s v="2022"/>
    <x v="2"/>
    <n v="104"/>
    <x v="8"/>
    <x v="0"/>
    <x v="8"/>
    <x v="8"/>
  </r>
  <r>
    <n v="3021"/>
    <x v="14"/>
    <n v="540"/>
    <s v="Ford"/>
    <x v="0"/>
    <x v="8"/>
    <x v="406"/>
    <x v="0"/>
    <x v="62"/>
    <s v="2022"/>
    <x v="3"/>
    <n v="103"/>
    <x v="9"/>
    <x v="0"/>
    <x v="9"/>
    <x v="9"/>
  </r>
  <r>
    <n v="3022"/>
    <x v="14"/>
    <n v="542"/>
    <s v="FOTON"/>
    <x v="0"/>
    <x v="35"/>
    <x v="902"/>
    <x v="3"/>
    <x v="31"/>
    <s v="2022"/>
    <x v="6"/>
    <n v="114"/>
    <x v="3"/>
    <x v="0"/>
    <x v="3"/>
    <x v="3"/>
  </r>
  <r>
    <n v="3023"/>
    <x v="8"/>
    <n v="619"/>
    <s v="Toyota"/>
    <x v="0"/>
    <x v="6"/>
    <x v="817"/>
    <x v="0"/>
    <x v="63"/>
    <s v="2022"/>
    <x v="6"/>
    <n v="102"/>
    <x v="0"/>
    <x v="0"/>
    <x v="0"/>
    <x v="0"/>
  </r>
  <r>
    <n v="3024"/>
    <x v="7"/>
    <n v="587"/>
    <s v="Nissan"/>
    <x v="0"/>
    <x v="6"/>
    <x v="330"/>
    <x v="1"/>
    <x v="52"/>
    <s v="2022"/>
    <x v="5"/>
    <n v="102"/>
    <x v="0"/>
    <x v="0"/>
    <x v="0"/>
    <x v="0"/>
  </r>
  <r>
    <n v="3025"/>
    <x v="9"/>
    <n v="576"/>
    <s v="Mazda"/>
    <x v="0"/>
    <x v="19"/>
    <x v="776"/>
    <x v="1"/>
    <x v="24"/>
    <s v="2022"/>
    <x v="2"/>
    <n v="102"/>
    <x v="0"/>
    <x v="0"/>
    <x v="0"/>
    <x v="0"/>
  </r>
  <r>
    <n v="3026"/>
    <x v="9"/>
    <n v="587"/>
    <s v="Nissan"/>
    <x v="0"/>
    <x v="18"/>
    <x v="899"/>
    <x v="3"/>
    <x v="21"/>
    <s v="2022"/>
    <x v="3"/>
    <n v="108"/>
    <x v="6"/>
    <x v="0"/>
    <x v="6"/>
    <x v="6"/>
  </r>
  <r>
    <n v="3027"/>
    <x v="9"/>
    <n v="580"/>
    <s v="Mitsubishi"/>
    <x v="0"/>
    <x v="19"/>
    <x v="703"/>
    <x v="2"/>
    <x v="60"/>
    <s v="2021"/>
    <x v="4"/>
    <n v="104"/>
    <x v="8"/>
    <x v="0"/>
    <x v="8"/>
    <x v="8"/>
  </r>
  <r>
    <n v="3028"/>
    <x v="17"/>
    <n v="576"/>
    <s v="Mazda"/>
    <x v="0"/>
    <x v="41"/>
    <x v="903"/>
    <x v="7"/>
    <x v="147"/>
    <s v="2022"/>
    <x v="2"/>
    <n v="102"/>
    <x v="0"/>
    <x v="0"/>
    <x v="0"/>
    <x v="0"/>
  </r>
  <r>
    <n v="3029"/>
    <x v="8"/>
    <n v="619"/>
    <s v="Toyota"/>
    <x v="0"/>
    <x v="6"/>
    <x v="817"/>
    <x v="0"/>
    <x v="93"/>
    <s v="2021"/>
    <x v="1"/>
    <n v="102"/>
    <x v="0"/>
    <x v="0"/>
    <x v="0"/>
    <x v="0"/>
  </r>
  <r>
    <n v="3030"/>
    <x v="7"/>
    <n v="576"/>
    <s v="Mazda"/>
    <x v="0"/>
    <x v="2"/>
    <x v="798"/>
    <x v="3"/>
    <x v="7"/>
    <s v="2022"/>
    <x v="2"/>
    <n v="103"/>
    <x v="9"/>
    <x v="0"/>
    <x v="9"/>
    <x v="9"/>
  </r>
  <r>
    <n v="3031"/>
    <x v="9"/>
    <n v="619"/>
    <s v="Toyota"/>
    <x v="0"/>
    <x v="19"/>
    <x v="843"/>
    <x v="2"/>
    <x v="62"/>
    <s v="2022"/>
    <x v="3"/>
    <n v="102"/>
    <x v="0"/>
    <x v="0"/>
    <x v="0"/>
    <x v="0"/>
  </r>
  <r>
    <n v="3032"/>
    <x v="9"/>
    <n v="576"/>
    <s v="Mazda"/>
    <x v="0"/>
    <x v="2"/>
    <x v="569"/>
    <x v="3"/>
    <x v="161"/>
    <s v="2021"/>
    <x v="4"/>
    <n v="102"/>
    <x v="0"/>
    <x v="0"/>
    <x v="0"/>
    <x v="0"/>
  </r>
  <r>
    <n v="3033"/>
    <x v="20"/>
    <n v="619"/>
    <s v="Toyota"/>
    <x v="0"/>
    <x v="57"/>
    <x v="657"/>
    <x v="7"/>
    <x v="149"/>
    <s v="2021"/>
    <x v="1"/>
    <n v="114"/>
    <x v="3"/>
    <x v="0"/>
    <x v="3"/>
    <x v="3"/>
  </r>
  <r>
    <n v="3034"/>
    <x v="8"/>
    <n v="540"/>
    <s v="Ford"/>
    <x v="0"/>
    <x v="13"/>
    <x v="410"/>
    <x v="0"/>
    <x v="83"/>
    <s v="2022"/>
    <x v="5"/>
    <n v="102"/>
    <x v="0"/>
    <x v="0"/>
    <x v="0"/>
    <x v="0"/>
  </r>
  <r>
    <n v="3035"/>
    <x v="0"/>
    <n v="623"/>
    <s v="Trailer"/>
    <x v="0"/>
    <x v="6"/>
    <x v="280"/>
    <x v="0"/>
    <x v="8"/>
    <s v="2022"/>
    <x v="2"/>
    <n v="103"/>
    <x v="9"/>
    <x v="0"/>
    <x v="9"/>
    <x v="9"/>
  </r>
  <r>
    <n v="3036"/>
    <x v="0"/>
    <n v="549"/>
    <s v="Homebuilt"/>
    <x v="0"/>
    <x v="57"/>
    <x v="28"/>
    <x v="0"/>
    <x v="89"/>
    <s v="2022"/>
    <x v="6"/>
    <n v="102"/>
    <x v="0"/>
    <x v="0"/>
    <x v="0"/>
    <x v="0"/>
  </r>
  <r>
    <n v="3037"/>
    <x v="0"/>
    <n v="623"/>
    <s v="Trailer"/>
    <x v="0"/>
    <x v="6"/>
    <x v="904"/>
    <x v="4"/>
    <x v="14"/>
    <s v="2022"/>
    <x v="2"/>
    <n v="114"/>
    <x v="3"/>
    <x v="0"/>
    <x v="3"/>
    <x v="3"/>
  </r>
  <r>
    <n v="3038"/>
    <x v="1"/>
    <n v="623"/>
    <s v="Trailer"/>
    <x v="0"/>
    <x v="22"/>
    <x v="32"/>
    <x v="3"/>
    <x v="93"/>
    <s v="2021"/>
    <x v="1"/>
    <n v="114"/>
    <x v="3"/>
    <x v="0"/>
    <x v="3"/>
    <x v="3"/>
  </r>
  <r>
    <n v="3039"/>
    <x v="0"/>
    <n v="623"/>
    <s v="Trailer"/>
    <x v="0"/>
    <x v="6"/>
    <x v="905"/>
    <x v="0"/>
    <x v="97"/>
    <s v="2022"/>
    <x v="2"/>
    <n v="102"/>
    <x v="0"/>
    <x v="0"/>
    <x v="0"/>
    <x v="0"/>
  </r>
  <r>
    <n v="3040"/>
    <x v="0"/>
    <n v="623"/>
    <s v="Trailer"/>
    <x v="0"/>
    <x v="6"/>
    <x v="17"/>
    <x v="4"/>
    <x v="143"/>
    <s v="2021"/>
    <x v="0"/>
    <n v="109"/>
    <x v="4"/>
    <x v="0"/>
    <x v="4"/>
    <x v="4"/>
  </r>
  <r>
    <n v="3041"/>
    <x v="1"/>
    <n v="623"/>
    <s v="Trailer"/>
    <x v="0"/>
    <x v="6"/>
    <x v="906"/>
    <x v="0"/>
    <x v="121"/>
    <s v="2022"/>
    <x v="5"/>
    <n v="102"/>
    <x v="0"/>
    <x v="0"/>
    <x v="0"/>
    <x v="0"/>
  </r>
  <r>
    <n v="3042"/>
    <x v="0"/>
    <n v="549"/>
    <s v="Homebuilt"/>
    <x v="0"/>
    <x v="6"/>
    <x v="28"/>
    <x v="4"/>
    <x v="118"/>
    <s v="2022"/>
    <x v="2"/>
    <n v="102"/>
    <x v="0"/>
    <x v="0"/>
    <x v="0"/>
    <x v="0"/>
  </r>
  <r>
    <n v="3043"/>
    <x v="1"/>
    <n v="623"/>
    <s v="Trailer"/>
    <x v="0"/>
    <x v="6"/>
    <x v="907"/>
    <x v="0"/>
    <x v="168"/>
    <s v="2021"/>
    <x v="0"/>
    <n v="114"/>
    <x v="3"/>
    <x v="0"/>
    <x v="3"/>
    <x v="3"/>
  </r>
  <r>
    <n v="3044"/>
    <x v="0"/>
    <n v="623"/>
    <s v="Trailer"/>
    <x v="0"/>
    <x v="6"/>
    <x v="135"/>
    <x v="0"/>
    <x v="93"/>
    <s v="2021"/>
    <x v="1"/>
    <n v="104"/>
    <x v="8"/>
    <x v="0"/>
    <x v="8"/>
    <x v="8"/>
  </r>
  <r>
    <n v="3045"/>
    <x v="14"/>
    <n v="619"/>
    <s v="Toyota"/>
    <x v="0"/>
    <x v="6"/>
    <x v="418"/>
    <x v="3"/>
    <x v="33"/>
    <s v="2022"/>
    <x v="2"/>
    <n v="114"/>
    <x v="3"/>
    <x v="0"/>
    <x v="3"/>
    <x v="3"/>
  </r>
  <r>
    <n v="3046"/>
    <x v="3"/>
    <n v="636"/>
    <s v="Yamaha"/>
    <x v="0"/>
    <x v="35"/>
    <x v="908"/>
    <x v="0"/>
    <x v="116"/>
    <s v="2022"/>
    <x v="3"/>
    <n v="102"/>
    <x v="0"/>
    <x v="0"/>
    <x v="0"/>
    <x v="0"/>
  </r>
  <r>
    <n v="3047"/>
    <x v="9"/>
    <n v="633"/>
    <s v="Volkswagen"/>
    <x v="0"/>
    <x v="2"/>
    <x v="738"/>
    <x v="2"/>
    <x v="59"/>
    <s v="2022"/>
    <x v="6"/>
    <n v="102"/>
    <x v="0"/>
    <x v="0"/>
    <x v="0"/>
    <x v="0"/>
  </r>
  <r>
    <n v="3048"/>
    <x v="7"/>
    <n v="576"/>
    <s v="Mazda"/>
    <x v="0"/>
    <x v="2"/>
    <x v="550"/>
    <x v="2"/>
    <x v="131"/>
    <s v="2022"/>
    <x v="5"/>
    <n v="104"/>
    <x v="8"/>
    <x v="0"/>
    <x v="8"/>
    <x v="8"/>
  </r>
  <r>
    <n v="3049"/>
    <x v="9"/>
    <n v="587"/>
    <s v="Nissan"/>
    <x v="0"/>
    <x v="35"/>
    <x v="795"/>
    <x v="2"/>
    <x v="122"/>
    <s v="2022"/>
    <x v="5"/>
    <n v="102"/>
    <x v="0"/>
    <x v="0"/>
    <x v="0"/>
    <x v="0"/>
  </r>
  <r>
    <n v="3050"/>
    <x v="8"/>
    <n v="512"/>
    <s v="BMW"/>
    <x v="1"/>
    <x v="6"/>
    <x v="683"/>
    <x v="2"/>
    <x v="46"/>
    <s v="2022"/>
    <x v="2"/>
    <n v="102"/>
    <x v="0"/>
    <x v="0"/>
    <x v="0"/>
    <x v="0"/>
  </r>
  <r>
    <n v="3051"/>
    <x v="20"/>
    <n v="633"/>
    <s v="Volkswagen"/>
    <x v="0"/>
    <x v="22"/>
    <x v="553"/>
    <x v="3"/>
    <x v="69"/>
    <s v="2022"/>
    <x v="5"/>
    <n v="102"/>
    <x v="0"/>
    <x v="0"/>
    <x v="0"/>
    <x v="0"/>
  </r>
  <r>
    <n v="3052"/>
    <x v="7"/>
    <n v="587"/>
    <s v="Nissan"/>
    <x v="0"/>
    <x v="6"/>
    <x v="795"/>
    <x v="2"/>
    <x v="151"/>
    <s v="2022"/>
    <x v="5"/>
    <n v="114"/>
    <x v="3"/>
    <x v="0"/>
    <x v="3"/>
    <x v="3"/>
  </r>
  <r>
    <n v="3053"/>
    <x v="9"/>
    <n v="587"/>
    <s v="Nissan"/>
    <x v="0"/>
    <x v="2"/>
    <x v="752"/>
    <x v="4"/>
    <x v="180"/>
    <s v="2021"/>
    <x v="0"/>
    <n v="111"/>
    <x v="10"/>
    <x v="0"/>
    <x v="10"/>
    <x v="10"/>
  </r>
  <r>
    <n v="3054"/>
    <x v="7"/>
    <n v="576"/>
    <s v="Mazda"/>
    <x v="0"/>
    <x v="2"/>
    <x v="550"/>
    <x v="7"/>
    <x v="136"/>
    <s v="2021"/>
    <x v="4"/>
    <n v="114"/>
    <x v="3"/>
    <x v="0"/>
    <x v="3"/>
    <x v="3"/>
  </r>
  <r>
    <n v="3055"/>
    <x v="8"/>
    <n v="512"/>
    <s v="BMW"/>
    <x v="1"/>
    <x v="21"/>
    <x v="909"/>
    <x v="2"/>
    <x v="149"/>
    <s v="2021"/>
    <x v="1"/>
    <n v="102"/>
    <x v="0"/>
    <x v="0"/>
    <x v="0"/>
    <x v="0"/>
  </r>
  <r>
    <n v="3056"/>
    <x v="8"/>
    <n v="619"/>
    <s v="Toyota"/>
    <x v="0"/>
    <x v="6"/>
    <x v="817"/>
    <x v="0"/>
    <x v="136"/>
    <s v="2021"/>
    <x v="4"/>
    <n v="101"/>
    <x v="7"/>
    <x v="0"/>
    <x v="7"/>
    <x v="7"/>
  </r>
  <r>
    <n v="3057"/>
    <x v="9"/>
    <n v="550"/>
    <s v="Honda"/>
    <x v="0"/>
    <x v="5"/>
    <x v="556"/>
    <x v="4"/>
    <x v="0"/>
    <s v="2021"/>
    <x v="0"/>
    <n v="102"/>
    <x v="0"/>
    <x v="0"/>
    <x v="0"/>
    <x v="0"/>
  </r>
  <r>
    <n v="3058"/>
    <x v="14"/>
    <n v="587"/>
    <s v="Nissan"/>
    <x v="0"/>
    <x v="35"/>
    <x v="407"/>
    <x v="4"/>
    <x v="162"/>
    <s v="2022"/>
    <x v="3"/>
    <n v="102"/>
    <x v="0"/>
    <x v="0"/>
    <x v="0"/>
    <x v="0"/>
  </r>
  <r>
    <n v="3059"/>
    <x v="8"/>
    <n v="540"/>
    <s v="Ford"/>
    <x v="0"/>
    <x v="15"/>
    <x v="423"/>
    <x v="1"/>
    <x v="172"/>
    <s v="2021"/>
    <x v="1"/>
    <n v="105"/>
    <x v="1"/>
    <x v="0"/>
    <x v="1"/>
    <x v="1"/>
  </r>
  <r>
    <n v="3060"/>
    <x v="7"/>
    <n v="576"/>
    <s v="Mazda"/>
    <x v="0"/>
    <x v="19"/>
    <x v="798"/>
    <x v="3"/>
    <x v="45"/>
    <s v="2022"/>
    <x v="5"/>
    <n v="114"/>
    <x v="3"/>
    <x v="0"/>
    <x v="3"/>
    <x v="3"/>
  </r>
  <r>
    <n v="3061"/>
    <x v="7"/>
    <n v="611"/>
    <s v="Suzuki"/>
    <x v="0"/>
    <x v="19"/>
    <x v="660"/>
    <x v="1"/>
    <x v="31"/>
    <s v="2022"/>
    <x v="6"/>
    <n v="102"/>
    <x v="0"/>
    <x v="0"/>
    <x v="0"/>
    <x v="0"/>
  </r>
  <r>
    <n v="3062"/>
    <x v="8"/>
    <n v="587"/>
    <s v="Nissan"/>
    <x v="0"/>
    <x v="2"/>
    <x v="840"/>
    <x v="11"/>
    <x v="176"/>
    <s v="2022"/>
    <x v="5"/>
    <n v="102"/>
    <x v="0"/>
    <x v="0"/>
    <x v="0"/>
    <x v="0"/>
  </r>
  <r>
    <n v="3063"/>
    <x v="9"/>
    <n v="580"/>
    <s v="Mitsubishi"/>
    <x v="0"/>
    <x v="2"/>
    <x v="703"/>
    <x v="0"/>
    <x v="165"/>
    <s v="2021"/>
    <x v="0"/>
    <n v="104"/>
    <x v="8"/>
    <x v="0"/>
    <x v="8"/>
    <x v="8"/>
  </r>
  <r>
    <n v="3064"/>
    <x v="8"/>
    <n v="587"/>
    <s v="Nissan"/>
    <x v="0"/>
    <x v="2"/>
    <x v="330"/>
    <x v="2"/>
    <x v="72"/>
    <s v="2022"/>
    <x v="5"/>
    <n v="103"/>
    <x v="9"/>
    <x v="0"/>
    <x v="9"/>
    <x v="9"/>
  </r>
  <r>
    <n v="3065"/>
    <x v="9"/>
    <n v="610"/>
    <s v="Subaru"/>
    <x v="0"/>
    <x v="2"/>
    <x v="445"/>
    <x v="5"/>
    <x v="59"/>
    <s v="2022"/>
    <x v="6"/>
    <n v="102"/>
    <x v="0"/>
    <x v="0"/>
    <x v="0"/>
    <x v="0"/>
  </r>
  <r>
    <n v="3066"/>
    <x v="9"/>
    <n v="610"/>
    <s v="Subaru"/>
    <x v="0"/>
    <x v="36"/>
    <x v="445"/>
    <x v="4"/>
    <x v="58"/>
    <s v="2022"/>
    <x v="5"/>
    <n v="101"/>
    <x v="7"/>
    <x v="0"/>
    <x v="7"/>
    <x v="7"/>
  </r>
  <r>
    <n v="3067"/>
    <x v="8"/>
    <n v="507"/>
    <s v="Audi"/>
    <x v="0"/>
    <x v="6"/>
    <x v="664"/>
    <x v="1"/>
    <x v="28"/>
    <s v="2021"/>
    <x v="4"/>
    <n v="104"/>
    <x v="8"/>
    <x v="0"/>
    <x v="8"/>
    <x v="8"/>
  </r>
  <r>
    <n v="3068"/>
    <x v="7"/>
    <n v="576"/>
    <s v="Mazda"/>
    <x v="0"/>
    <x v="47"/>
    <x v="798"/>
    <x v="7"/>
    <x v="176"/>
    <s v="2022"/>
    <x v="5"/>
    <n v="109"/>
    <x v="4"/>
    <x v="0"/>
    <x v="4"/>
    <x v="4"/>
  </r>
  <r>
    <n v="3069"/>
    <x v="7"/>
    <n v="611"/>
    <s v="Suzuki"/>
    <x v="0"/>
    <x v="42"/>
    <x v="743"/>
    <x v="3"/>
    <x v="58"/>
    <s v="2022"/>
    <x v="5"/>
    <n v="108"/>
    <x v="6"/>
    <x v="0"/>
    <x v="6"/>
    <x v="6"/>
  </r>
  <r>
    <n v="3070"/>
    <x v="15"/>
    <n v="546"/>
    <s v="Hino"/>
    <x v="0"/>
    <x v="24"/>
    <x v="910"/>
    <x v="2"/>
    <x v="149"/>
    <s v="2021"/>
    <x v="1"/>
    <n v="102"/>
    <x v="0"/>
    <x v="0"/>
    <x v="0"/>
    <x v="0"/>
  </r>
  <r>
    <n v="3071"/>
    <x v="8"/>
    <n v="557"/>
    <s v="Jaguar"/>
    <x v="1"/>
    <x v="19"/>
    <x v="911"/>
    <x v="1"/>
    <x v="150"/>
    <s v="2022"/>
    <x v="5"/>
    <n v="102"/>
    <x v="0"/>
    <x v="0"/>
    <x v="0"/>
    <x v="0"/>
  </r>
  <r>
    <n v="3072"/>
    <x v="8"/>
    <n v="587"/>
    <s v="Nissan"/>
    <x v="0"/>
    <x v="6"/>
    <x v="330"/>
    <x v="11"/>
    <x v="85"/>
    <s v="2022"/>
    <x v="5"/>
    <n v="102"/>
    <x v="0"/>
    <x v="0"/>
    <x v="0"/>
    <x v="0"/>
  </r>
  <r>
    <n v="3073"/>
    <x v="12"/>
    <n v="587"/>
    <s v="Nissan"/>
    <x v="0"/>
    <x v="18"/>
    <x v="775"/>
    <x v="3"/>
    <x v="4"/>
    <s v="2022"/>
    <x v="3"/>
    <n v="102"/>
    <x v="0"/>
    <x v="0"/>
    <x v="0"/>
    <x v="0"/>
  </r>
  <r>
    <n v="3074"/>
    <x v="7"/>
    <n v="507"/>
    <s v="Audi"/>
    <x v="0"/>
    <x v="2"/>
    <x v="819"/>
    <x v="4"/>
    <x v="179"/>
    <s v="2021"/>
    <x v="0"/>
    <n v="102"/>
    <x v="0"/>
    <x v="0"/>
    <x v="0"/>
    <x v="0"/>
  </r>
  <r>
    <n v="3075"/>
    <x v="9"/>
    <n v="512"/>
    <s v="BMW"/>
    <x v="1"/>
    <x v="6"/>
    <x v="705"/>
    <x v="1"/>
    <x v="84"/>
    <s v="2021"/>
    <x v="4"/>
    <n v="104"/>
    <x v="8"/>
    <x v="0"/>
    <x v="8"/>
    <x v="8"/>
  </r>
  <r>
    <n v="3076"/>
    <x v="7"/>
    <n v="610"/>
    <s v="Subaru"/>
    <x v="0"/>
    <x v="6"/>
    <x v="414"/>
    <x v="7"/>
    <x v="172"/>
    <s v="2021"/>
    <x v="1"/>
    <n v="102"/>
    <x v="0"/>
    <x v="0"/>
    <x v="0"/>
    <x v="0"/>
  </r>
  <r>
    <n v="3077"/>
    <x v="7"/>
    <n v="512"/>
    <s v="BMW"/>
    <x v="1"/>
    <x v="6"/>
    <x v="844"/>
    <x v="1"/>
    <x v="94"/>
    <s v="2022"/>
    <x v="5"/>
    <n v="102"/>
    <x v="0"/>
    <x v="0"/>
    <x v="0"/>
    <x v="0"/>
  </r>
  <r>
    <n v="3078"/>
    <x v="9"/>
    <n v="522"/>
    <s v="Chevrolet"/>
    <x v="0"/>
    <x v="12"/>
    <x v="717"/>
    <x v="1"/>
    <x v="143"/>
    <s v="2021"/>
    <x v="0"/>
    <n v="114"/>
    <x v="3"/>
    <x v="0"/>
    <x v="3"/>
    <x v="3"/>
  </r>
  <r>
    <n v="3079"/>
    <x v="9"/>
    <n v="610"/>
    <s v="Subaru"/>
    <x v="0"/>
    <x v="8"/>
    <x v="445"/>
    <x v="0"/>
    <x v="177"/>
    <s v="2022"/>
    <x v="3"/>
    <n v="102"/>
    <x v="0"/>
    <x v="0"/>
    <x v="0"/>
    <x v="0"/>
  </r>
  <r>
    <n v="3080"/>
    <x v="25"/>
    <n v="582"/>
    <s v="Mobile Machine"/>
    <x v="0"/>
    <x v="35"/>
    <x v="912"/>
    <x v="4"/>
    <x v="6"/>
    <s v="2021"/>
    <x v="0"/>
    <n v="102"/>
    <x v="0"/>
    <x v="0"/>
    <x v="0"/>
    <x v="0"/>
  </r>
  <r>
    <n v="3081"/>
    <x v="9"/>
    <n v="611"/>
    <s v="Suzuki"/>
    <x v="0"/>
    <x v="9"/>
    <x v="697"/>
    <x v="5"/>
    <x v="134"/>
    <s v="2021"/>
    <x v="0"/>
    <n v="109"/>
    <x v="4"/>
    <x v="0"/>
    <x v="4"/>
    <x v="4"/>
  </r>
  <r>
    <n v="3082"/>
    <x v="9"/>
    <n v="619"/>
    <s v="Toyota"/>
    <x v="0"/>
    <x v="2"/>
    <x v="913"/>
    <x v="0"/>
    <x v="31"/>
    <s v="2022"/>
    <x v="6"/>
    <n v="102"/>
    <x v="0"/>
    <x v="0"/>
    <x v="0"/>
    <x v="0"/>
  </r>
  <r>
    <n v="3083"/>
    <x v="9"/>
    <n v="576"/>
    <s v="Mazda"/>
    <x v="0"/>
    <x v="18"/>
    <x v="798"/>
    <x v="2"/>
    <x v="9"/>
    <s v="2022"/>
    <x v="3"/>
    <n v="105"/>
    <x v="1"/>
    <x v="0"/>
    <x v="1"/>
    <x v="1"/>
  </r>
  <r>
    <n v="3084"/>
    <x v="7"/>
    <n v="587"/>
    <s v="Nissan"/>
    <x v="0"/>
    <x v="19"/>
    <x v="802"/>
    <x v="0"/>
    <x v="139"/>
    <s v="2022"/>
    <x v="5"/>
    <n v="102"/>
    <x v="0"/>
    <x v="0"/>
    <x v="0"/>
    <x v="0"/>
  </r>
  <r>
    <n v="3085"/>
    <x v="9"/>
    <n v="540"/>
    <s v="Ford"/>
    <x v="0"/>
    <x v="2"/>
    <x v="655"/>
    <x v="0"/>
    <x v="167"/>
    <s v="2021"/>
    <x v="1"/>
    <n v="109"/>
    <x v="4"/>
    <x v="0"/>
    <x v="4"/>
    <x v="4"/>
  </r>
  <r>
    <n v="3086"/>
    <x v="8"/>
    <n v="548"/>
    <s v="Holden"/>
    <x v="0"/>
    <x v="5"/>
    <x v="566"/>
    <x v="7"/>
    <x v="108"/>
    <s v="2021"/>
    <x v="0"/>
    <n v="114"/>
    <x v="3"/>
    <x v="0"/>
    <x v="3"/>
    <x v="3"/>
  </r>
  <r>
    <n v="3087"/>
    <x v="8"/>
    <n v="619"/>
    <s v="Toyota"/>
    <x v="0"/>
    <x v="2"/>
    <x v="914"/>
    <x v="3"/>
    <x v="26"/>
    <s v="2021"/>
    <x v="0"/>
    <n v="104"/>
    <x v="8"/>
    <x v="0"/>
    <x v="8"/>
    <x v="8"/>
  </r>
  <r>
    <n v="3088"/>
    <x v="8"/>
    <n v="587"/>
    <s v="Nissan"/>
    <x v="0"/>
    <x v="19"/>
    <x v="840"/>
    <x v="2"/>
    <x v="148"/>
    <s v="2021"/>
    <x v="0"/>
    <n v="114"/>
    <x v="3"/>
    <x v="0"/>
    <x v="3"/>
    <x v="3"/>
  </r>
  <r>
    <n v="3089"/>
    <x v="8"/>
    <n v="512"/>
    <s v="BMW"/>
    <x v="1"/>
    <x v="42"/>
    <x v="683"/>
    <x v="0"/>
    <x v="131"/>
    <s v="2022"/>
    <x v="5"/>
    <n v="114"/>
    <x v="3"/>
    <x v="0"/>
    <x v="3"/>
    <x v="3"/>
  </r>
  <r>
    <n v="3090"/>
    <x v="12"/>
    <n v="587"/>
    <s v="Nissan"/>
    <x v="0"/>
    <x v="18"/>
    <x v="775"/>
    <x v="3"/>
    <x v="15"/>
    <s v="2021"/>
    <x v="4"/>
    <n v="104"/>
    <x v="8"/>
    <x v="0"/>
    <x v="8"/>
    <x v="8"/>
  </r>
  <r>
    <n v="3091"/>
    <x v="12"/>
    <n v="619"/>
    <s v="Toyota"/>
    <x v="0"/>
    <x v="46"/>
    <x v="437"/>
    <x v="4"/>
    <x v="62"/>
    <s v="2022"/>
    <x v="3"/>
    <n v="114"/>
    <x v="3"/>
    <x v="0"/>
    <x v="3"/>
    <x v="3"/>
  </r>
  <r>
    <n v="3092"/>
    <x v="12"/>
    <n v="576"/>
    <s v="Mazda"/>
    <x v="0"/>
    <x v="21"/>
    <x v="699"/>
    <x v="3"/>
    <x v="158"/>
    <s v="2021"/>
    <x v="1"/>
    <n v="102"/>
    <x v="0"/>
    <x v="0"/>
    <x v="0"/>
    <x v="0"/>
  </r>
  <r>
    <n v="3093"/>
    <x v="8"/>
    <n v="577"/>
    <s v="Mercedes-Benz"/>
    <x v="1"/>
    <x v="6"/>
    <x v="876"/>
    <x v="0"/>
    <x v="134"/>
    <s v="2021"/>
    <x v="0"/>
    <n v="102"/>
    <x v="0"/>
    <x v="0"/>
    <x v="0"/>
    <x v="0"/>
  </r>
  <r>
    <n v="3094"/>
    <x v="9"/>
    <n v="550"/>
    <s v="Honda"/>
    <x v="0"/>
    <x v="2"/>
    <x v="855"/>
    <x v="3"/>
    <x v="37"/>
    <s v="2022"/>
    <x v="5"/>
    <n v="103"/>
    <x v="9"/>
    <x v="0"/>
    <x v="9"/>
    <x v="9"/>
  </r>
  <r>
    <n v="3095"/>
    <x v="9"/>
    <n v="576"/>
    <s v="Mazda"/>
    <x v="0"/>
    <x v="19"/>
    <x v="569"/>
    <x v="11"/>
    <x v="157"/>
    <s v="2022"/>
    <x v="3"/>
    <n v="114"/>
    <x v="3"/>
    <x v="0"/>
    <x v="3"/>
    <x v="3"/>
  </r>
  <r>
    <n v="3096"/>
    <x v="7"/>
    <n v="619"/>
    <s v="Toyota"/>
    <x v="0"/>
    <x v="18"/>
    <x v="716"/>
    <x v="2"/>
    <x v="171"/>
    <s v="2022"/>
    <x v="2"/>
    <n v="102"/>
    <x v="0"/>
    <x v="0"/>
    <x v="0"/>
    <x v="0"/>
  </r>
  <r>
    <n v="3097"/>
    <x v="7"/>
    <n v="576"/>
    <s v="Mazda"/>
    <x v="0"/>
    <x v="2"/>
    <x v="550"/>
    <x v="2"/>
    <x v="181"/>
    <s v="2022"/>
    <x v="6"/>
    <n v="102"/>
    <x v="0"/>
    <x v="0"/>
    <x v="0"/>
    <x v="0"/>
  </r>
  <r>
    <n v="3098"/>
    <x v="9"/>
    <n v="550"/>
    <s v="Honda"/>
    <x v="0"/>
    <x v="6"/>
    <x v="759"/>
    <x v="8"/>
    <x v="2"/>
    <s v="2022"/>
    <x v="2"/>
    <n v="109"/>
    <x v="4"/>
    <x v="0"/>
    <x v="4"/>
    <x v="4"/>
  </r>
  <r>
    <n v="3099"/>
    <x v="9"/>
    <n v="587"/>
    <s v="Nissan"/>
    <x v="0"/>
    <x v="16"/>
    <x v="543"/>
    <x v="1"/>
    <x v="86"/>
    <s v="2022"/>
    <x v="2"/>
    <n v="109"/>
    <x v="4"/>
    <x v="0"/>
    <x v="4"/>
    <x v="4"/>
  </r>
  <r>
    <n v="3100"/>
    <x v="7"/>
    <n v="576"/>
    <s v="Mazda"/>
    <x v="0"/>
    <x v="47"/>
    <x v="550"/>
    <x v="2"/>
    <x v="8"/>
    <s v="2022"/>
    <x v="2"/>
    <n v="102"/>
    <x v="0"/>
    <x v="0"/>
    <x v="0"/>
    <x v="0"/>
  </r>
  <r>
    <n v="3101"/>
    <x v="9"/>
    <n v="587"/>
    <s v="Nissan"/>
    <x v="0"/>
    <x v="6"/>
    <x v="700"/>
    <x v="4"/>
    <x v="102"/>
    <s v="2022"/>
    <x v="5"/>
    <n v="102"/>
    <x v="0"/>
    <x v="0"/>
    <x v="0"/>
    <x v="0"/>
  </r>
  <r>
    <n v="3102"/>
    <x v="7"/>
    <n v="619"/>
    <s v="Toyota"/>
    <x v="0"/>
    <x v="2"/>
    <x v="716"/>
    <x v="7"/>
    <x v="57"/>
    <s v="2021"/>
    <x v="0"/>
    <n v="102"/>
    <x v="0"/>
    <x v="0"/>
    <x v="0"/>
    <x v="0"/>
  </r>
  <r>
    <n v="3103"/>
    <x v="7"/>
    <n v="576"/>
    <s v="Mazda"/>
    <x v="0"/>
    <x v="12"/>
    <x v="545"/>
    <x v="2"/>
    <x v="52"/>
    <s v="2022"/>
    <x v="5"/>
    <n v="101"/>
    <x v="7"/>
    <x v="0"/>
    <x v="7"/>
    <x v="7"/>
  </r>
  <r>
    <n v="3104"/>
    <x v="8"/>
    <n v="619"/>
    <s v="Toyota"/>
    <x v="0"/>
    <x v="19"/>
    <x v="817"/>
    <x v="1"/>
    <x v="149"/>
    <s v="2021"/>
    <x v="1"/>
    <n v="102"/>
    <x v="0"/>
    <x v="0"/>
    <x v="0"/>
    <x v="0"/>
  </r>
  <r>
    <n v="3105"/>
    <x v="7"/>
    <n v="587"/>
    <s v="Nissan"/>
    <x v="0"/>
    <x v="6"/>
    <x v="802"/>
    <x v="8"/>
    <x v="175"/>
    <s v="2021"/>
    <x v="1"/>
    <n v="102"/>
    <x v="0"/>
    <x v="0"/>
    <x v="0"/>
    <x v="0"/>
  </r>
  <r>
    <n v="3106"/>
    <x v="9"/>
    <n v="587"/>
    <s v="Nissan"/>
    <x v="0"/>
    <x v="6"/>
    <x v="795"/>
    <x v="0"/>
    <x v="24"/>
    <s v="2022"/>
    <x v="2"/>
    <n v="102"/>
    <x v="0"/>
    <x v="0"/>
    <x v="0"/>
    <x v="0"/>
  </r>
  <r>
    <n v="3107"/>
    <x v="8"/>
    <n v="587"/>
    <s v="Nissan"/>
    <x v="0"/>
    <x v="21"/>
    <x v="330"/>
    <x v="3"/>
    <x v="31"/>
    <s v="2022"/>
    <x v="6"/>
    <n v="102"/>
    <x v="0"/>
    <x v="0"/>
    <x v="0"/>
    <x v="0"/>
  </r>
  <r>
    <n v="3108"/>
    <x v="8"/>
    <n v="580"/>
    <s v="Mitsubishi"/>
    <x v="0"/>
    <x v="24"/>
    <x v="446"/>
    <x v="0"/>
    <x v="110"/>
    <s v="2021"/>
    <x v="1"/>
    <n v="115"/>
    <x v="5"/>
    <x v="0"/>
    <x v="5"/>
    <x v="5"/>
  </r>
  <r>
    <n v="3109"/>
    <x v="7"/>
    <n v="619"/>
    <s v="Toyota"/>
    <x v="0"/>
    <x v="5"/>
    <x v="823"/>
    <x v="0"/>
    <x v="65"/>
    <s v="2021"/>
    <x v="1"/>
    <n v="114"/>
    <x v="3"/>
    <x v="0"/>
    <x v="3"/>
    <x v="3"/>
  </r>
  <r>
    <n v="3110"/>
    <x v="9"/>
    <n v="568"/>
    <s v="Land Rover"/>
    <x v="1"/>
    <x v="47"/>
    <x v="719"/>
    <x v="4"/>
    <x v="160"/>
    <s v="2022"/>
    <x v="3"/>
    <n v="114"/>
    <x v="3"/>
    <x v="0"/>
    <x v="3"/>
    <x v="3"/>
  </r>
  <r>
    <n v="3111"/>
    <x v="7"/>
    <n v="548"/>
    <s v="Holden"/>
    <x v="0"/>
    <x v="11"/>
    <x v="766"/>
    <x v="3"/>
    <x v="93"/>
    <s v="2021"/>
    <x v="1"/>
    <n v="101"/>
    <x v="7"/>
    <x v="0"/>
    <x v="7"/>
    <x v="7"/>
  </r>
  <r>
    <n v="3112"/>
    <x v="7"/>
    <n v="576"/>
    <s v="Mazda"/>
    <x v="0"/>
    <x v="18"/>
    <x v="550"/>
    <x v="4"/>
    <x v="121"/>
    <s v="2022"/>
    <x v="5"/>
    <n v="102"/>
    <x v="0"/>
    <x v="0"/>
    <x v="0"/>
    <x v="0"/>
  </r>
  <r>
    <n v="3113"/>
    <x v="8"/>
    <n v="550"/>
    <s v="Honda"/>
    <x v="0"/>
    <x v="15"/>
    <x v="669"/>
    <x v="2"/>
    <x v="146"/>
    <s v="2021"/>
    <x v="0"/>
    <n v="102"/>
    <x v="0"/>
    <x v="0"/>
    <x v="0"/>
    <x v="0"/>
  </r>
  <r>
    <n v="3114"/>
    <x v="7"/>
    <n v="576"/>
    <s v="Mazda"/>
    <x v="0"/>
    <x v="13"/>
    <x v="674"/>
    <x v="4"/>
    <x v="54"/>
    <s v="2022"/>
    <x v="6"/>
    <n v="101"/>
    <x v="7"/>
    <x v="0"/>
    <x v="7"/>
    <x v="7"/>
  </r>
  <r>
    <n v="3115"/>
    <x v="9"/>
    <n v="619"/>
    <s v="Toyota"/>
    <x v="0"/>
    <x v="19"/>
    <x v="567"/>
    <x v="0"/>
    <x v="23"/>
    <s v="2022"/>
    <x v="5"/>
    <n v="103"/>
    <x v="9"/>
    <x v="0"/>
    <x v="9"/>
    <x v="9"/>
  </r>
  <r>
    <n v="3116"/>
    <x v="7"/>
    <n v="619"/>
    <s v="Toyota"/>
    <x v="0"/>
    <x v="21"/>
    <x v="801"/>
    <x v="3"/>
    <x v="90"/>
    <s v="2021"/>
    <x v="1"/>
    <n v="102"/>
    <x v="0"/>
    <x v="0"/>
    <x v="0"/>
    <x v="0"/>
  </r>
  <r>
    <n v="3117"/>
    <x v="16"/>
    <n v="576"/>
    <s v="Mazda"/>
    <x v="0"/>
    <x v="57"/>
    <x v="915"/>
    <x v="5"/>
    <x v="58"/>
    <s v="2022"/>
    <x v="5"/>
    <n v="103"/>
    <x v="9"/>
    <x v="0"/>
    <x v="9"/>
    <x v="9"/>
  </r>
  <r>
    <n v="3118"/>
    <x v="8"/>
    <n v="550"/>
    <s v="Honda"/>
    <x v="0"/>
    <x v="45"/>
    <x v="428"/>
    <x v="1"/>
    <x v="103"/>
    <s v="2021"/>
    <x v="1"/>
    <n v="109"/>
    <x v="4"/>
    <x v="0"/>
    <x v="4"/>
    <x v="4"/>
  </r>
  <r>
    <n v="3119"/>
    <x v="8"/>
    <n v="619"/>
    <s v="Toyota"/>
    <x v="0"/>
    <x v="2"/>
    <x v="817"/>
    <x v="3"/>
    <x v="133"/>
    <s v="2022"/>
    <x v="3"/>
    <n v="102"/>
    <x v="0"/>
    <x v="0"/>
    <x v="0"/>
    <x v="0"/>
  </r>
  <r>
    <n v="3120"/>
    <x v="9"/>
    <n v="580"/>
    <s v="Mitsubishi"/>
    <x v="0"/>
    <x v="2"/>
    <x v="703"/>
    <x v="0"/>
    <x v="31"/>
    <s v="2022"/>
    <x v="6"/>
    <n v="114"/>
    <x v="3"/>
    <x v="0"/>
    <x v="3"/>
    <x v="3"/>
  </r>
  <r>
    <n v="3121"/>
    <x v="8"/>
    <n v="587"/>
    <s v="Nissan"/>
    <x v="0"/>
    <x v="42"/>
    <x v="330"/>
    <x v="0"/>
    <x v="54"/>
    <s v="2022"/>
    <x v="6"/>
    <n v="102"/>
    <x v="0"/>
    <x v="0"/>
    <x v="0"/>
    <x v="0"/>
  </r>
  <r>
    <n v="3122"/>
    <x v="16"/>
    <n v="576"/>
    <s v="Mazda"/>
    <x v="0"/>
    <x v="23"/>
    <x v="850"/>
    <x v="7"/>
    <x v="50"/>
    <s v="2022"/>
    <x v="5"/>
    <n v="106"/>
    <x v="2"/>
    <x v="0"/>
    <x v="2"/>
    <x v="2"/>
  </r>
  <r>
    <n v="3123"/>
    <x v="14"/>
    <n v="540"/>
    <s v="Ford"/>
    <x v="0"/>
    <x v="9"/>
    <x v="406"/>
    <x v="10"/>
    <x v="74"/>
    <s v="2022"/>
    <x v="2"/>
    <n v="104"/>
    <x v="8"/>
    <x v="0"/>
    <x v="8"/>
    <x v="8"/>
  </r>
  <r>
    <n v="3124"/>
    <x v="9"/>
    <n v="619"/>
    <s v="Toyota"/>
    <x v="0"/>
    <x v="2"/>
    <x v="547"/>
    <x v="0"/>
    <x v="87"/>
    <s v="2022"/>
    <x v="3"/>
    <n v="103"/>
    <x v="9"/>
    <x v="0"/>
    <x v="9"/>
    <x v="9"/>
  </r>
  <r>
    <n v="3125"/>
    <x v="8"/>
    <n v="576"/>
    <s v="Mazda"/>
    <x v="0"/>
    <x v="5"/>
    <x v="573"/>
    <x v="0"/>
    <x v="30"/>
    <s v="2022"/>
    <x v="3"/>
    <n v="102"/>
    <x v="0"/>
    <x v="0"/>
    <x v="0"/>
    <x v="0"/>
  </r>
  <r>
    <n v="3126"/>
    <x v="8"/>
    <n v="550"/>
    <s v="Honda"/>
    <x v="0"/>
    <x v="5"/>
    <x v="544"/>
    <x v="4"/>
    <x v="175"/>
    <s v="2021"/>
    <x v="1"/>
    <n v="102"/>
    <x v="0"/>
    <x v="0"/>
    <x v="0"/>
    <x v="0"/>
  </r>
  <r>
    <n v="3127"/>
    <x v="9"/>
    <n v="576"/>
    <s v="Mazda"/>
    <x v="0"/>
    <x v="18"/>
    <x v="776"/>
    <x v="1"/>
    <x v="46"/>
    <s v="2022"/>
    <x v="2"/>
    <n v="102"/>
    <x v="0"/>
    <x v="0"/>
    <x v="0"/>
    <x v="0"/>
  </r>
  <r>
    <n v="3128"/>
    <x v="9"/>
    <n v="576"/>
    <s v="Mazda"/>
    <x v="0"/>
    <x v="18"/>
    <x v="776"/>
    <x v="1"/>
    <x v="169"/>
    <s v="2022"/>
    <x v="2"/>
    <n v="114"/>
    <x v="3"/>
    <x v="0"/>
    <x v="3"/>
    <x v="3"/>
  </r>
  <r>
    <n v="3129"/>
    <x v="9"/>
    <n v="512"/>
    <s v="BMW"/>
    <x v="1"/>
    <x v="6"/>
    <x v="683"/>
    <x v="0"/>
    <x v="49"/>
    <s v="2022"/>
    <x v="5"/>
    <n v="102"/>
    <x v="0"/>
    <x v="0"/>
    <x v="0"/>
    <x v="0"/>
  </r>
  <r>
    <n v="3130"/>
    <x v="7"/>
    <n v="576"/>
    <s v="Mazda"/>
    <x v="0"/>
    <x v="19"/>
    <x v="798"/>
    <x v="4"/>
    <x v="28"/>
    <s v="2021"/>
    <x v="4"/>
    <n v="114"/>
    <x v="3"/>
    <x v="0"/>
    <x v="3"/>
    <x v="3"/>
  </r>
  <r>
    <n v="3131"/>
    <x v="9"/>
    <n v="550"/>
    <s v="Honda"/>
    <x v="0"/>
    <x v="19"/>
    <x v="759"/>
    <x v="8"/>
    <x v="80"/>
    <s v="2022"/>
    <x v="2"/>
    <n v="108"/>
    <x v="6"/>
    <x v="0"/>
    <x v="6"/>
    <x v="6"/>
  </r>
  <r>
    <n v="3132"/>
    <x v="8"/>
    <n v="619"/>
    <s v="Toyota"/>
    <x v="0"/>
    <x v="2"/>
    <x v="817"/>
    <x v="3"/>
    <x v="109"/>
    <s v="2021"/>
    <x v="4"/>
    <n v="102"/>
    <x v="0"/>
    <x v="0"/>
    <x v="0"/>
    <x v="0"/>
  </r>
  <r>
    <n v="3133"/>
    <x v="9"/>
    <n v="619"/>
    <s v="Toyota"/>
    <x v="0"/>
    <x v="6"/>
    <x v="817"/>
    <x v="0"/>
    <x v="122"/>
    <s v="2022"/>
    <x v="5"/>
    <n v="103"/>
    <x v="9"/>
    <x v="0"/>
    <x v="9"/>
    <x v="9"/>
  </r>
  <r>
    <n v="3134"/>
    <x v="9"/>
    <n v="610"/>
    <s v="Subaru"/>
    <x v="0"/>
    <x v="8"/>
    <x v="414"/>
    <x v="1"/>
    <x v="125"/>
    <s v="2022"/>
    <x v="3"/>
    <n v="108"/>
    <x v="6"/>
    <x v="0"/>
    <x v="6"/>
    <x v="6"/>
  </r>
  <r>
    <n v="3135"/>
    <x v="14"/>
    <n v="619"/>
    <s v="Toyota"/>
    <x v="0"/>
    <x v="24"/>
    <x v="418"/>
    <x v="3"/>
    <x v="169"/>
    <s v="2022"/>
    <x v="2"/>
    <n v="101"/>
    <x v="7"/>
    <x v="0"/>
    <x v="7"/>
    <x v="7"/>
  </r>
  <r>
    <n v="3136"/>
    <x v="14"/>
    <n v="587"/>
    <s v="Nissan"/>
    <x v="0"/>
    <x v="18"/>
    <x v="407"/>
    <x v="1"/>
    <x v="22"/>
    <s v="2021"/>
    <x v="4"/>
    <n v="104"/>
    <x v="8"/>
    <x v="0"/>
    <x v="8"/>
    <x v="8"/>
  </r>
  <r>
    <n v="3137"/>
    <x v="8"/>
    <n v="619"/>
    <s v="Toyota"/>
    <x v="0"/>
    <x v="2"/>
    <x v="817"/>
    <x v="3"/>
    <x v="73"/>
    <s v="2022"/>
    <x v="3"/>
    <n v="103"/>
    <x v="9"/>
    <x v="0"/>
    <x v="9"/>
    <x v="9"/>
  </r>
  <r>
    <n v="3138"/>
    <x v="19"/>
    <n v="531"/>
    <s v="Daihatsu"/>
    <x v="0"/>
    <x v="56"/>
    <x v="916"/>
    <x v="3"/>
    <x v="143"/>
    <s v="2021"/>
    <x v="0"/>
    <n v="107"/>
    <x v="11"/>
    <x v="0"/>
    <x v="11"/>
    <x v="11"/>
  </r>
  <r>
    <n v="3139"/>
    <x v="9"/>
    <n v="580"/>
    <s v="Mitsubishi"/>
    <x v="0"/>
    <x v="12"/>
    <x v="652"/>
    <x v="3"/>
    <x v="97"/>
    <s v="2022"/>
    <x v="2"/>
    <n v="111"/>
    <x v="10"/>
    <x v="0"/>
    <x v="10"/>
    <x v="10"/>
  </r>
  <r>
    <n v="3140"/>
    <x v="8"/>
    <n v="619"/>
    <s v="Toyota"/>
    <x v="0"/>
    <x v="2"/>
    <x v="817"/>
    <x v="1"/>
    <x v="4"/>
    <s v="2022"/>
    <x v="3"/>
    <n v="106"/>
    <x v="2"/>
    <x v="0"/>
    <x v="2"/>
    <x v="2"/>
  </r>
  <r>
    <n v="3141"/>
    <x v="9"/>
    <n v="580"/>
    <s v="Mitsubishi"/>
    <x v="0"/>
    <x v="19"/>
    <x v="703"/>
    <x v="3"/>
    <x v="76"/>
    <s v="2022"/>
    <x v="3"/>
    <n v="114"/>
    <x v="3"/>
    <x v="0"/>
    <x v="3"/>
    <x v="3"/>
  </r>
  <r>
    <n v="3142"/>
    <x v="7"/>
    <n v="619"/>
    <s v="Toyota"/>
    <x v="0"/>
    <x v="19"/>
    <x v="917"/>
    <x v="2"/>
    <x v="139"/>
    <s v="2022"/>
    <x v="5"/>
    <n v="102"/>
    <x v="0"/>
    <x v="0"/>
    <x v="0"/>
    <x v="0"/>
  </r>
  <r>
    <n v="3143"/>
    <x v="9"/>
    <n v="587"/>
    <s v="Nissan"/>
    <x v="0"/>
    <x v="6"/>
    <x v="888"/>
    <x v="8"/>
    <x v="103"/>
    <s v="2021"/>
    <x v="1"/>
    <n v="114"/>
    <x v="3"/>
    <x v="0"/>
    <x v="3"/>
    <x v="3"/>
  </r>
  <r>
    <n v="3144"/>
    <x v="9"/>
    <n v="619"/>
    <s v="Toyota"/>
    <x v="0"/>
    <x v="19"/>
    <x v="852"/>
    <x v="1"/>
    <x v="120"/>
    <s v="2021"/>
    <x v="1"/>
    <n v="101"/>
    <x v="7"/>
    <x v="0"/>
    <x v="7"/>
    <x v="7"/>
  </r>
  <r>
    <n v="3145"/>
    <x v="7"/>
    <n v="633"/>
    <s v="Volkswagen"/>
    <x v="0"/>
    <x v="6"/>
    <x v="553"/>
    <x v="1"/>
    <x v="67"/>
    <s v="2022"/>
    <x v="5"/>
    <n v="102"/>
    <x v="0"/>
    <x v="0"/>
    <x v="0"/>
    <x v="0"/>
  </r>
  <r>
    <n v="3146"/>
    <x v="8"/>
    <n v="619"/>
    <s v="Toyota"/>
    <x v="0"/>
    <x v="3"/>
    <x v="670"/>
    <x v="0"/>
    <x v="33"/>
    <s v="2022"/>
    <x v="2"/>
    <n v="102"/>
    <x v="0"/>
    <x v="0"/>
    <x v="0"/>
    <x v="0"/>
  </r>
  <r>
    <n v="3147"/>
    <x v="8"/>
    <n v="619"/>
    <s v="Toyota"/>
    <x v="0"/>
    <x v="2"/>
    <x v="817"/>
    <x v="2"/>
    <x v="105"/>
    <s v="2021"/>
    <x v="4"/>
    <n v="102"/>
    <x v="0"/>
    <x v="0"/>
    <x v="0"/>
    <x v="0"/>
  </r>
  <r>
    <n v="3148"/>
    <x v="8"/>
    <n v="512"/>
    <s v="BMW"/>
    <x v="1"/>
    <x v="2"/>
    <x v="680"/>
    <x v="0"/>
    <x v="118"/>
    <s v="2022"/>
    <x v="2"/>
    <n v="102"/>
    <x v="0"/>
    <x v="0"/>
    <x v="0"/>
    <x v="0"/>
  </r>
  <r>
    <n v="3149"/>
    <x v="12"/>
    <n v="587"/>
    <s v="Nissan"/>
    <x v="0"/>
    <x v="21"/>
    <x v="145"/>
    <x v="0"/>
    <x v="71"/>
    <s v="2022"/>
    <x v="3"/>
    <n v="102"/>
    <x v="0"/>
    <x v="0"/>
    <x v="0"/>
    <x v="0"/>
  </r>
  <r>
    <n v="3150"/>
    <x v="14"/>
    <n v="576"/>
    <s v="Mazda"/>
    <x v="0"/>
    <x v="8"/>
    <x v="420"/>
    <x v="3"/>
    <x v="98"/>
    <s v="2022"/>
    <x v="2"/>
    <n v="106"/>
    <x v="2"/>
    <x v="0"/>
    <x v="2"/>
    <x v="2"/>
  </r>
  <r>
    <n v="3151"/>
    <x v="8"/>
    <n v="619"/>
    <s v="Toyota"/>
    <x v="0"/>
    <x v="19"/>
    <x v="914"/>
    <x v="3"/>
    <x v="17"/>
    <s v="2022"/>
    <x v="2"/>
    <n v="114"/>
    <x v="3"/>
    <x v="0"/>
    <x v="3"/>
    <x v="3"/>
  </r>
  <r>
    <n v="3152"/>
    <x v="8"/>
    <n v="619"/>
    <s v="Toyota"/>
    <x v="0"/>
    <x v="19"/>
    <x v="817"/>
    <x v="0"/>
    <x v="112"/>
    <s v="2021"/>
    <x v="4"/>
    <n v="102"/>
    <x v="0"/>
    <x v="0"/>
    <x v="0"/>
    <x v="0"/>
  </r>
  <r>
    <n v="3153"/>
    <x v="7"/>
    <n v="619"/>
    <s v="Toyota"/>
    <x v="0"/>
    <x v="11"/>
    <x v="801"/>
    <x v="3"/>
    <x v="31"/>
    <s v="2022"/>
    <x v="6"/>
    <n v="102"/>
    <x v="0"/>
    <x v="0"/>
    <x v="0"/>
    <x v="0"/>
  </r>
  <r>
    <n v="3154"/>
    <x v="8"/>
    <n v="512"/>
    <s v="BMW"/>
    <x v="1"/>
    <x v="13"/>
    <x v="661"/>
    <x v="0"/>
    <x v="104"/>
    <s v="2021"/>
    <x v="1"/>
    <n v="105"/>
    <x v="1"/>
    <x v="0"/>
    <x v="1"/>
    <x v="1"/>
  </r>
  <r>
    <n v="3155"/>
    <x v="7"/>
    <n v="587"/>
    <s v="Nissan"/>
    <x v="0"/>
    <x v="11"/>
    <x v="431"/>
    <x v="3"/>
    <x v="37"/>
    <s v="2022"/>
    <x v="5"/>
    <n v="104"/>
    <x v="8"/>
    <x v="0"/>
    <x v="8"/>
    <x v="8"/>
  </r>
  <r>
    <n v="3156"/>
    <x v="8"/>
    <n v="577"/>
    <s v="Mercedes-Benz"/>
    <x v="1"/>
    <x v="8"/>
    <x v="918"/>
    <x v="2"/>
    <x v="115"/>
    <s v="2021"/>
    <x v="4"/>
    <n v="102"/>
    <x v="0"/>
    <x v="0"/>
    <x v="0"/>
    <x v="0"/>
  </r>
  <r>
    <n v="3157"/>
    <x v="9"/>
    <n v="633"/>
    <s v="Volkswagen"/>
    <x v="0"/>
    <x v="18"/>
    <x v="553"/>
    <x v="1"/>
    <x v="171"/>
    <s v="2022"/>
    <x v="2"/>
    <n v="102"/>
    <x v="0"/>
    <x v="0"/>
    <x v="0"/>
    <x v="0"/>
  </r>
  <r>
    <n v="3158"/>
    <x v="8"/>
    <n v="587"/>
    <s v="Nissan"/>
    <x v="0"/>
    <x v="5"/>
    <x v="562"/>
    <x v="5"/>
    <x v="157"/>
    <s v="2022"/>
    <x v="3"/>
    <n v="104"/>
    <x v="8"/>
    <x v="0"/>
    <x v="8"/>
    <x v="8"/>
  </r>
  <r>
    <n v="3159"/>
    <x v="9"/>
    <n v="587"/>
    <s v="Nissan"/>
    <x v="0"/>
    <x v="19"/>
    <x v="861"/>
    <x v="0"/>
    <x v="150"/>
    <s v="2022"/>
    <x v="5"/>
    <n v="104"/>
    <x v="8"/>
    <x v="0"/>
    <x v="8"/>
    <x v="8"/>
  </r>
  <r>
    <n v="3160"/>
    <x v="14"/>
    <n v="587"/>
    <s v="Nissan"/>
    <x v="0"/>
    <x v="12"/>
    <x v="407"/>
    <x v="3"/>
    <x v="18"/>
    <s v="2021"/>
    <x v="0"/>
    <n v="104"/>
    <x v="8"/>
    <x v="0"/>
    <x v="8"/>
    <x v="8"/>
  </r>
  <r>
    <n v="3161"/>
    <x v="8"/>
    <n v="540"/>
    <s v="Ford"/>
    <x v="0"/>
    <x v="6"/>
    <x v="423"/>
    <x v="4"/>
    <x v="82"/>
    <s v="2022"/>
    <x v="3"/>
    <n v="102"/>
    <x v="0"/>
    <x v="0"/>
    <x v="0"/>
    <x v="0"/>
  </r>
  <r>
    <n v="3162"/>
    <x v="14"/>
    <n v="587"/>
    <s v="Nissan"/>
    <x v="0"/>
    <x v="5"/>
    <x v="407"/>
    <x v="0"/>
    <x v="154"/>
    <s v="2022"/>
    <x v="3"/>
    <n v="111"/>
    <x v="10"/>
    <x v="0"/>
    <x v="10"/>
    <x v="10"/>
  </r>
  <r>
    <n v="3163"/>
    <x v="8"/>
    <n v="548"/>
    <s v="Holden"/>
    <x v="0"/>
    <x v="9"/>
    <x v="723"/>
    <x v="1"/>
    <x v="4"/>
    <s v="2022"/>
    <x v="3"/>
    <n v="109"/>
    <x v="4"/>
    <x v="0"/>
    <x v="4"/>
    <x v="4"/>
  </r>
  <r>
    <n v="3164"/>
    <x v="8"/>
    <n v="577"/>
    <s v="Mercedes-Benz"/>
    <x v="1"/>
    <x v="19"/>
    <x v="815"/>
    <x v="3"/>
    <x v="28"/>
    <s v="2021"/>
    <x v="4"/>
    <n v="102"/>
    <x v="0"/>
    <x v="0"/>
    <x v="0"/>
    <x v="0"/>
  </r>
  <r>
    <n v="3165"/>
    <x v="9"/>
    <n v="619"/>
    <s v="Toyota"/>
    <x v="0"/>
    <x v="14"/>
    <x v="418"/>
    <x v="5"/>
    <x v="159"/>
    <s v="2021"/>
    <x v="0"/>
    <n v="114"/>
    <x v="3"/>
    <x v="0"/>
    <x v="3"/>
    <x v="3"/>
  </r>
  <r>
    <n v="3166"/>
    <x v="14"/>
    <n v="576"/>
    <s v="Mazda"/>
    <x v="0"/>
    <x v="19"/>
    <x v="420"/>
    <x v="8"/>
    <x v="37"/>
    <s v="2022"/>
    <x v="5"/>
    <n v="105"/>
    <x v="1"/>
    <x v="0"/>
    <x v="1"/>
    <x v="1"/>
  </r>
  <r>
    <n v="3167"/>
    <x v="8"/>
    <n v="557"/>
    <s v="Jaguar"/>
    <x v="1"/>
    <x v="36"/>
    <x v="919"/>
    <x v="3"/>
    <x v="59"/>
    <s v="2022"/>
    <x v="6"/>
    <n v="102"/>
    <x v="0"/>
    <x v="0"/>
    <x v="0"/>
    <x v="0"/>
  </r>
  <r>
    <n v="3168"/>
    <x v="9"/>
    <n v="587"/>
    <s v="Nissan"/>
    <x v="0"/>
    <x v="21"/>
    <x v="899"/>
    <x v="0"/>
    <x v="169"/>
    <s v="2022"/>
    <x v="2"/>
    <n v="102"/>
    <x v="0"/>
    <x v="0"/>
    <x v="0"/>
    <x v="0"/>
  </r>
  <r>
    <n v="3169"/>
    <x v="9"/>
    <n v="596"/>
    <s v="Porsche"/>
    <x v="1"/>
    <x v="18"/>
    <x v="747"/>
    <x v="3"/>
    <x v="120"/>
    <s v="2021"/>
    <x v="1"/>
    <n v="102"/>
    <x v="0"/>
    <x v="0"/>
    <x v="0"/>
    <x v="0"/>
  </r>
  <r>
    <n v="3170"/>
    <x v="8"/>
    <n v="619"/>
    <s v="Toyota"/>
    <x v="0"/>
    <x v="19"/>
    <x v="817"/>
    <x v="1"/>
    <x v="102"/>
    <s v="2022"/>
    <x v="5"/>
    <n v="102"/>
    <x v="0"/>
    <x v="0"/>
    <x v="0"/>
    <x v="0"/>
  </r>
  <r>
    <n v="3171"/>
    <x v="8"/>
    <n v="576"/>
    <s v="Mazda"/>
    <x v="0"/>
    <x v="5"/>
    <x v="674"/>
    <x v="2"/>
    <x v="32"/>
    <s v="2022"/>
    <x v="2"/>
    <n v="102"/>
    <x v="0"/>
    <x v="0"/>
    <x v="0"/>
    <x v="0"/>
  </r>
  <r>
    <n v="3172"/>
    <x v="9"/>
    <n v="587"/>
    <s v="Nissan"/>
    <x v="0"/>
    <x v="36"/>
    <x v="920"/>
    <x v="1"/>
    <x v="74"/>
    <s v="2022"/>
    <x v="2"/>
    <n v="109"/>
    <x v="4"/>
    <x v="0"/>
    <x v="4"/>
    <x v="4"/>
  </r>
  <r>
    <n v="3173"/>
    <x v="7"/>
    <n v="619"/>
    <s v="Toyota"/>
    <x v="0"/>
    <x v="45"/>
    <x v="441"/>
    <x v="3"/>
    <x v="106"/>
    <s v="2022"/>
    <x v="2"/>
    <n v="102"/>
    <x v="0"/>
    <x v="0"/>
    <x v="0"/>
    <x v="0"/>
  </r>
  <r>
    <n v="3174"/>
    <x v="7"/>
    <n v="576"/>
    <s v="Mazda"/>
    <x v="0"/>
    <x v="19"/>
    <x v="550"/>
    <x v="2"/>
    <x v="54"/>
    <s v="2022"/>
    <x v="6"/>
    <n v="104"/>
    <x v="8"/>
    <x v="0"/>
    <x v="8"/>
    <x v="8"/>
  </r>
  <r>
    <n v="3175"/>
    <x v="16"/>
    <n v="587"/>
    <s v="Nissan"/>
    <x v="0"/>
    <x v="2"/>
    <x v="112"/>
    <x v="3"/>
    <x v="98"/>
    <s v="2022"/>
    <x v="2"/>
    <n v="103"/>
    <x v="9"/>
    <x v="0"/>
    <x v="9"/>
    <x v="9"/>
  </r>
  <r>
    <n v="3176"/>
    <x v="7"/>
    <n v="587"/>
    <s v="Nissan"/>
    <x v="0"/>
    <x v="21"/>
    <x v="330"/>
    <x v="1"/>
    <x v="147"/>
    <s v="2022"/>
    <x v="2"/>
    <n v="114"/>
    <x v="3"/>
    <x v="0"/>
    <x v="3"/>
    <x v="3"/>
  </r>
  <r>
    <n v="3177"/>
    <x v="8"/>
    <n v="576"/>
    <s v="Mazda"/>
    <x v="0"/>
    <x v="6"/>
    <x v="674"/>
    <x v="0"/>
    <x v="2"/>
    <s v="2022"/>
    <x v="2"/>
    <n v="102"/>
    <x v="0"/>
    <x v="0"/>
    <x v="0"/>
    <x v="0"/>
  </r>
  <r>
    <n v="3178"/>
    <x v="9"/>
    <n v="619"/>
    <s v="Toyota"/>
    <x v="0"/>
    <x v="5"/>
    <x v="921"/>
    <x v="3"/>
    <x v="89"/>
    <s v="2022"/>
    <x v="6"/>
    <n v="102"/>
    <x v="0"/>
    <x v="0"/>
    <x v="0"/>
    <x v="0"/>
  </r>
  <r>
    <n v="3179"/>
    <x v="9"/>
    <n v="550"/>
    <s v="Honda"/>
    <x v="0"/>
    <x v="5"/>
    <x v="556"/>
    <x v="7"/>
    <x v="105"/>
    <s v="2021"/>
    <x v="4"/>
    <n v="101"/>
    <x v="7"/>
    <x v="0"/>
    <x v="7"/>
    <x v="7"/>
  </r>
  <r>
    <n v="3180"/>
    <x v="8"/>
    <n v="619"/>
    <s v="Toyota"/>
    <x v="0"/>
    <x v="2"/>
    <x v="817"/>
    <x v="0"/>
    <x v="146"/>
    <s v="2021"/>
    <x v="0"/>
    <n v="102"/>
    <x v="0"/>
    <x v="0"/>
    <x v="0"/>
    <x v="0"/>
  </r>
  <r>
    <n v="3181"/>
    <x v="7"/>
    <n v="550"/>
    <s v="Honda"/>
    <x v="0"/>
    <x v="19"/>
    <x v="784"/>
    <x v="1"/>
    <x v="132"/>
    <s v="2021"/>
    <x v="1"/>
    <n v="104"/>
    <x v="8"/>
    <x v="0"/>
    <x v="8"/>
    <x v="8"/>
  </r>
  <r>
    <n v="3182"/>
    <x v="12"/>
    <n v="619"/>
    <s v="Toyota"/>
    <x v="0"/>
    <x v="47"/>
    <x v="437"/>
    <x v="3"/>
    <x v="162"/>
    <s v="2022"/>
    <x v="3"/>
    <n v="102"/>
    <x v="0"/>
    <x v="0"/>
    <x v="0"/>
    <x v="0"/>
  </r>
  <r>
    <n v="3183"/>
    <x v="8"/>
    <n v="619"/>
    <s v="Toyota"/>
    <x v="0"/>
    <x v="19"/>
    <x v="817"/>
    <x v="0"/>
    <x v="156"/>
    <s v="2021"/>
    <x v="0"/>
    <n v="102"/>
    <x v="0"/>
    <x v="0"/>
    <x v="0"/>
    <x v="0"/>
  </r>
  <r>
    <n v="3184"/>
    <x v="9"/>
    <n v="580"/>
    <s v="Mitsubishi"/>
    <x v="0"/>
    <x v="12"/>
    <x v="652"/>
    <x v="0"/>
    <x v="92"/>
    <s v="2022"/>
    <x v="2"/>
    <n v="102"/>
    <x v="0"/>
    <x v="0"/>
    <x v="0"/>
    <x v="0"/>
  </r>
  <r>
    <n v="3185"/>
    <x v="7"/>
    <n v="587"/>
    <s v="Nissan"/>
    <x v="0"/>
    <x v="6"/>
    <x v="330"/>
    <x v="1"/>
    <x v="18"/>
    <s v="2021"/>
    <x v="0"/>
    <n v="102"/>
    <x v="0"/>
    <x v="0"/>
    <x v="0"/>
    <x v="0"/>
  </r>
  <r>
    <n v="3186"/>
    <x v="8"/>
    <n v="587"/>
    <s v="Nissan"/>
    <x v="0"/>
    <x v="47"/>
    <x v="112"/>
    <x v="4"/>
    <x v="111"/>
    <s v="2022"/>
    <x v="5"/>
    <n v="103"/>
    <x v="9"/>
    <x v="0"/>
    <x v="9"/>
    <x v="9"/>
  </r>
  <r>
    <n v="3187"/>
    <x v="8"/>
    <n v="587"/>
    <s v="Nissan"/>
    <x v="0"/>
    <x v="6"/>
    <x v="330"/>
    <x v="3"/>
    <x v="31"/>
    <s v="2022"/>
    <x v="6"/>
    <n v="103"/>
    <x v="9"/>
    <x v="0"/>
    <x v="9"/>
    <x v="9"/>
  </r>
  <r>
    <n v="3188"/>
    <x v="7"/>
    <n v="576"/>
    <s v="Mazda"/>
    <x v="0"/>
    <x v="8"/>
    <x v="674"/>
    <x v="7"/>
    <x v="155"/>
    <s v="2021"/>
    <x v="4"/>
    <n v="103"/>
    <x v="9"/>
    <x v="0"/>
    <x v="9"/>
    <x v="9"/>
  </r>
  <r>
    <n v="3189"/>
    <x v="8"/>
    <n v="610"/>
    <s v="Subaru"/>
    <x v="0"/>
    <x v="42"/>
    <x v="445"/>
    <x v="0"/>
    <x v="154"/>
    <s v="2022"/>
    <x v="3"/>
    <n v="104"/>
    <x v="8"/>
    <x v="0"/>
    <x v="8"/>
    <x v="8"/>
  </r>
  <r>
    <n v="3190"/>
    <x v="8"/>
    <n v="548"/>
    <s v="Holden"/>
    <x v="0"/>
    <x v="18"/>
    <x v="754"/>
    <x v="11"/>
    <x v="125"/>
    <s v="2022"/>
    <x v="3"/>
    <n v="101"/>
    <x v="7"/>
    <x v="0"/>
    <x v="7"/>
    <x v="7"/>
  </r>
  <r>
    <n v="3191"/>
    <x v="14"/>
    <n v="580"/>
    <s v="Mitsubishi"/>
    <x v="0"/>
    <x v="45"/>
    <x v="434"/>
    <x v="4"/>
    <x v="171"/>
    <s v="2022"/>
    <x v="2"/>
    <n v="101"/>
    <x v="7"/>
    <x v="0"/>
    <x v="7"/>
    <x v="7"/>
  </r>
  <r>
    <n v="3192"/>
    <x v="9"/>
    <n v="619"/>
    <s v="Toyota"/>
    <x v="0"/>
    <x v="6"/>
    <x v="567"/>
    <x v="1"/>
    <x v="74"/>
    <s v="2022"/>
    <x v="2"/>
    <n v="109"/>
    <x v="4"/>
    <x v="0"/>
    <x v="4"/>
    <x v="4"/>
  </r>
  <r>
    <n v="3193"/>
    <x v="7"/>
    <n v="576"/>
    <s v="Mazda"/>
    <x v="0"/>
    <x v="2"/>
    <x v="550"/>
    <x v="7"/>
    <x v="77"/>
    <s v="2022"/>
    <x v="5"/>
    <n v="109"/>
    <x v="4"/>
    <x v="0"/>
    <x v="4"/>
    <x v="4"/>
  </r>
  <r>
    <n v="3194"/>
    <x v="8"/>
    <n v="576"/>
    <s v="Mazda"/>
    <x v="0"/>
    <x v="19"/>
    <x v="674"/>
    <x v="3"/>
    <x v="65"/>
    <s v="2021"/>
    <x v="1"/>
    <n v="103"/>
    <x v="9"/>
    <x v="0"/>
    <x v="9"/>
    <x v="9"/>
  </r>
  <r>
    <n v="3195"/>
    <x v="8"/>
    <n v="619"/>
    <s v="Toyota"/>
    <x v="0"/>
    <x v="36"/>
    <x v="647"/>
    <x v="3"/>
    <x v="157"/>
    <s v="2022"/>
    <x v="3"/>
    <n v="102"/>
    <x v="0"/>
    <x v="0"/>
    <x v="0"/>
    <x v="0"/>
  </r>
  <r>
    <n v="3196"/>
    <x v="7"/>
    <n v="550"/>
    <s v="Honda"/>
    <x v="0"/>
    <x v="16"/>
    <x v="565"/>
    <x v="2"/>
    <x v="131"/>
    <s v="2022"/>
    <x v="5"/>
    <n v="115"/>
    <x v="5"/>
    <x v="0"/>
    <x v="5"/>
    <x v="5"/>
  </r>
  <r>
    <n v="3197"/>
    <x v="7"/>
    <n v="550"/>
    <s v="Honda"/>
    <x v="0"/>
    <x v="16"/>
    <x v="565"/>
    <x v="2"/>
    <x v="54"/>
    <s v="2022"/>
    <x v="6"/>
    <n v="115"/>
    <x v="5"/>
    <x v="0"/>
    <x v="5"/>
    <x v="5"/>
  </r>
  <r>
    <n v="3198"/>
    <x v="8"/>
    <n v="587"/>
    <s v="Nissan"/>
    <x v="0"/>
    <x v="19"/>
    <x v="112"/>
    <x v="0"/>
    <x v="109"/>
    <s v="2021"/>
    <x v="4"/>
    <n v="108"/>
    <x v="6"/>
    <x v="0"/>
    <x v="6"/>
    <x v="6"/>
  </r>
  <r>
    <n v="3199"/>
    <x v="7"/>
    <n v="619"/>
    <s v="Toyota"/>
    <x v="0"/>
    <x v="19"/>
    <x v="864"/>
    <x v="5"/>
    <x v="47"/>
    <s v="2022"/>
    <x v="5"/>
    <n v="102"/>
    <x v="0"/>
    <x v="0"/>
    <x v="0"/>
    <x v="0"/>
  </r>
  <r>
    <n v="3200"/>
    <x v="17"/>
    <n v="531"/>
    <s v="Daihatsu"/>
    <x v="0"/>
    <x v="53"/>
    <x v="922"/>
    <x v="7"/>
    <x v="167"/>
    <s v="2021"/>
    <x v="1"/>
    <n v="102"/>
    <x v="0"/>
    <x v="0"/>
    <x v="0"/>
    <x v="0"/>
  </r>
  <r>
    <n v="3201"/>
    <x v="8"/>
    <n v="587"/>
    <s v="Nissan"/>
    <x v="0"/>
    <x v="6"/>
    <x v="112"/>
    <x v="3"/>
    <x v="88"/>
    <s v="2021"/>
    <x v="0"/>
    <n v="102"/>
    <x v="0"/>
    <x v="0"/>
    <x v="0"/>
    <x v="0"/>
  </r>
  <r>
    <n v="3202"/>
    <x v="7"/>
    <n v="507"/>
    <s v="Audi"/>
    <x v="0"/>
    <x v="15"/>
    <x v="819"/>
    <x v="7"/>
    <x v="111"/>
    <s v="2022"/>
    <x v="5"/>
    <n v="102"/>
    <x v="0"/>
    <x v="0"/>
    <x v="0"/>
    <x v="0"/>
  </r>
  <r>
    <n v="3203"/>
    <x v="8"/>
    <n v="540"/>
    <s v="Ford"/>
    <x v="0"/>
    <x v="2"/>
    <x v="423"/>
    <x v="2"/>
    <x v="5"/>
    <s v="2021"/>
    <x v="1"/>
    <n v="104"/>
    <x v="8"/>
    <x v="0"/>
    <x v="8"/>
    <x v="8"/>
  </r>
  <r>
    <n v="3204"/>
    <x v="9"/>
    <n v="619"/>
    <s v="Toyota"/>
    <x v="0"/>
    <x v="9"/>
    <x v="567"/>
    <x v="3"/>
    <x v="95"/>
    <s v="2021"/>
    <x v="1"/>
    <n v="105"/>
    <x v="1"/>
    <x v="0"/>
    <x v="1"/>
    <x v="1"/>
  </r>
  <r>
    <n v="3205"/>
    <x v="8"/>
    <n v="619"/>
    <s v="Toyota"/>
    <x v="0"/>
    <x v="19"/>
    <x v="817"/>
    <x v="0"/>
    <x v="165"/>
    <s v="2021"/>
    <x v="0"/>
    <n v="101"/>
    <x v="7"/>
    <x v="0"/>
    <x v="7"/>
    <x v="7"/>
  </r>
  <r>
    <n v="3206"/>
    <x v="12"/>
    <n v="576"/>
    <s v="Mazda"/>
    <x v="0"/>
    <x v="18"/>
    <x v="699"/>
    <x v="3"/>
    <x v="113"/>
    <s v="2021"/>
    <x v="1"/>
    <n v="102"/>
    <x v="0"/>
    <x v="0"/>
    <x v="0"/>
    <x v="0"/>
  </r>
  <r>
    <n v="3207"/>
    <x v="9"/>
    <n v="550"/>
    <s v="Honda"/>
    <x v="0"/>
    <x v="5"/>
    <x v="556"/>
    <x v="12"/>
    <x v="121"/>
    <s v="2022"/>
    <x v="5"/>
    <n v="104"/>
    <x v="8"/>
    <x v="0"/>
    <x v="8"/>
    <x v="8"/>
  </r>
  <r>
    <n v="3208"/>
    <x v="7"/>
    <n v="587"/>
    <s v="Nissan"/>
    <x v="0"/>
    <x v="2"/>
    <x v="330"/>
    <x v="11"/>
    <x v="54"/>
    <s v="2022"/>
    <x v="6"/>
    <n v="102"/>
    <x v="0"/>
    <x v="0"/>
    <x v="0"/>
    <x v="0"/>
  </r>
  <r>
    <n v="3209"/>
    <x v="8"/>
    <n v="576"/>
    <s v="Mazda"/>
    <x v="0"/>
    <x v="6"/>
    <x v="798"/>
    <x v="3"/>
    <x v="92"/>
    <s v="2022"/>
    <x v="2"/>
    <n v="114"/>
    <x v="3"/>
    <x v="0"/>
    <x v="3"/>
    <x v="3"/>
  </r>
  <r>
    <n v="3210"/>
    <x v="9"/>
    <n v="619"/>
    <s v="Toyota"/>
    <x v="0"/>
    <x v="14"/>
    <x v="418"/>
    <x v="1"/>
    <x v="175"/>
    <s v="2021"/>
    <x v="1"/>
    <n v="104"/>
    <x v="8"/>
    <x v="0"/>
    <x v="8"/>
    <x v="8"/>
  </r>
  <r>
    <n v="3211"/>
    <x v="7"/>
    <n v="587"/>
    <s v="Nissan"/>
    <x v="0"/>
    <x v="2"/>
    <x v="330"/>
    <x v="0"/>
    <x v="94"/>
    <s v="2022"/>
    <x v="5"/>
    <n v="102"/>
    <x v="0"/>
    <x v="0"/>
    <x v="0"/>
    <x v="0"/>
  </r>
  <r>
    <n v="3212"/>
    <x v="8"/>
    <n v="512"/>
    <s v="BMW"/>
    <x v="1"/>
    <x v="2"/>
    <x v="656"/>
    <x v="1"/>
    <x v="5"/>
    <s v="2021"/>
    <x v="1"/>
    <n v="102"/>
    <x v="0"/>
    <x v="0"/>
    <x v="0"/>
    <x v="0"/>
  </r>
  <r>
    <n v="3213"/>
    <x v="9"/>
    <n v="576"/>
    <s v="Mazda"/>
    <x v="0"/>
    <x v="19"/>
    <x v="674"/>
    <x v="0"/>
    <x v="164"/>
    <s v="2021"/>
    <x v="4"/>
    <n v="104"/>
    <x v="8"/>
    <x v="0"/>
    <x v="8"/>
    <x v="8"/>
  </r>
  <r>
    <n v="3214"/>
    <x v="9"/>
    <n v="576"/>
    <s v="Mazda"/>
    <x v="0"/>
    <x v="19"/>
    <x v="674"/>
    <x v="0"/>
    <x v="164"/>
    <s v="2021"/>
    <x v="4"/>
    <n v="104"/>
    <x v="8"/>
    <x v="0"/>
    <x v="8"/>
    <x v="8"/>
  </r>
  <r>
    <n v="3215"/>
    <x v="8"/>
    <n v="576"/>
    <s v="Mazda"/>
    <x v="0"/>
    <x v="18"/>
    <x v="674"/>
    <x v="3"/>
    <x v="122"/>
    <s v="2022"/>
    <x v="5"/>
    <n v="115"/>
    <x v="5"/>
    <x v="0"/>
    <x v="5"/>
    <x v="5"/>
  </r>
  <r>
    <n v="3216"/>
    <x v="8"/>
    <n v="587"/>
    <s v="Nissan"/>
    <x v="0"/>
    <x v="23"/>
    <x v="112"/>
    <x v="2"/>
    <x v="133"/>
    <s v="2022"/>
    <x v="3"/>
    <n v="102"/>
    <x v="0"/>
    <x v="0"/>
    <x v="0"/>
    <x v="0"/>
  </r>
  <r>
    <n v="3217"/>
    <x v="14"/>
    <n v="540"/>
    <s v="Ford"/>
    <x v="0"/>
    <x v="8"/>
    <x v="406"/>
    <x v="2"/>
    <x v="52"/>
    <s v="2022"/>
    <x v="5"/>
    <n v="107"/>
    <x v="11"/>
    <x v="0"/>
    <x v="11"/>
    <x v="11"/>
  </r>
  <r>
    <n v="3218"/>
    <x v="9"/>
    <n v="610"/>
    <s v="Subaru"/>
    <x v="0"/>
    <x v="42"/>
    <x v="445"/>
    <x v="2"/>
    <x v="147"/>
    <s v="2022"/>
    <x v="2"/>
    <n v="109"/>
    <x v="4"/>
    <x v="0"/>
    <x v="4"/>
    <x v="4"/>
  </r>
  <r>
    <n v="3219"/>
    <x v="8"/>
    <n v="550"/>
    <s v="Honda"/>
    <x v="0"/>
    <x v="9"/>
    <x v="428"/>
    <x v="7"/>
    <x v="80"/>
    <s v="2022"/>
    <x v="2"/>
    <n v="102"/>
    <x v="0"/>
    <x v="0"/>
    <x v="0"/>
    <x v="0"/>
  </r>
  <r>
    <n v="3220"/>
    <x v="14"/>
    <n v="576"/>
    <s v="Mazda"/>
    <x v="0"/>
    <x v="11"/>
    <x v="814"/>
    <x v="3"/>
    <x v="18"/>
    <s v="2021"/>
    <x v="0"/>
    <n v="102"/>
    <x v="0"/>
    <x v="0"/>
    <x v="0"/>
    <x v="0"/>
  </r>
  <r>
    <n v="3221"/>
    <x v="9"/>
    <n v="540"/>
    <s v="Ford"/>
    <x v="0"/>
    <x v="11"/>
    <x v="438"/>
    <x v="0"/>
    <x v="132"/>
    <s v="2021"/>
    <x v="1"/>
    <n v="103"/>
    <x v="9"/>
    <x v="0"/>
    <x v="9"/>
    <x v="9"/>
  </r>
  <r>
    <n v="3222"/>
    <x v="8"/>
    <n v="619"/>
    <s v="Toyota"/>
    <x v="0"/>
    <x v="19"/>
    <x v="817"/>
    <x v="3"/>
    <x v="119"/>
    <s v="2021"/>
    <x v="0"/>
    <n v="104"/>
    <x v="8"/>
    <x v="0"/>
    <x v="8"/>
    <x v="8"/>
  </r>
  <r>
    <n v="3223"/>
    <x v="7"/>
    <n v="611"/>
    <s v="Suzuki"/>
    <x v="0"/>
    <x v="6"/>
    <x v="660"/>
    <x v="1"/>
    <x v="31"/>
    <s v="2022"/>
    <x v="6"/>
    <n v="103"/>
    <x v="9"/>
    <x v="0"/>
    <x v="9"/>
    <x v="9"/>
  </r>
  <r>
    <n v="3224"/>
    <x v="14"/>
    <n v="542"/>
    <s v="FOTON"/>
    <x v="0"/>
    <x v="10"/>
    <x v="902"/>
    <x v="0"/>
    <x v="178"/>
    <s v="2021"/>
    <x v="1"/>
    <n v="104"/>
    <x v="8"/>
    <x v="0"/>
    <x v="8"/>
    <x v="8"/>
  </r>
  <r>
    <n v="3225"/>
    <x v="8"/>
    <n v="619"/>
    <s v="Toyota"/>
    <x v="0"/>
    <x v="2"/>
    <x v="817"/>
    <x v="0"/>
    <x v="94"/>
    <s v="2022"/>
    <x v="5"/>
    <n v="102"/>
    <x v="0"/>
    <x v="0"/>
    <x v="0"/>
    <x v="0"/>
  </r>
  <r>
    <n v="3226"/>
    <x v="9"/>
    <n v="619"/>
    <s v="Toyota"/>
    <x v="0"/>
    <x v="11"/>
    <x v="430"/>
    <x v="7"/>
    <x v="123"/>
    <s v="2021"/>
    <x v="1"/>
    <n v="102"/>
    <x v="0"/>
    <x v="0"/>
    <x v="0"/>
    <x v="0"/>
  </r>
  <r>
    <n v="3227"/>
    <x v="7"/>
    <n v="619"/>
    <s v="Toyota"/>
    <x v="0"/>
    <x v="11"/>
    <x v="430"/>
    <x v="1"/>
    <x v="45"/>
    <s v="2022"/>
    <x v="5"/>
    <n v="102"/>
    <x v="0"/>
    <x v="0"/>
    <x v="0"/>
    <x v="0"/>
  </r>
  <r>
    <n v="3228"/>
    <x v="8"/>
    <n v="610"/>
    <s v="Subaru"/>
    <x v="0"/>
    <x v="42"/>
    <x v="445"/>
    <x v="3"/>
    <x v="101"/>
    <s v="2022"/>
    <x v="3"/>
    <n v="114"/>
    <x v="3"/>
    <x v="0"/>
    <x v="3"/>
    <x v="3"/>
  </r>
  <r>
    <n v="3229"/>
    <x v="8"/>
    <n v="587"/>
    <s v="Nissan"/>
    <x v="0"/>
    <x v="19"/>
    <x v="562"/>
    <x v="3"/>
    <x v="106"/>
    <s v="2022"/>
    <x v="2"/>
    <n v="115"/>
    <x v="5"/>
    <x v="0"/>
    <x v="5"/>
    <x v="5"/>
  </r>
  <r>
    <n v="3230"/>
    <x v="8"/>
    <n v="576"/>
    <s v="Mazda"/>
    <x v="0"/>
    <x v="18"/>
    <x v="674"/>
    <x v="3"/>
    <x v="45"/>
    <s v="2022"/>
    <x v="5"/>
    <n v="104"/>
    <x v="8"/>
    <x v="0"/>
    <x v="8"/>
    <x v="8"/>
  </r>
  <r>
    <n v="3231"/>
    <x v="8"/>
    <n v="564"/>
    <s v="Kia"/>
    <x v="0"/>
    <x v="2"/>
    <x v="923"/>
    <x v="1"/>
    <x v="55"/>
    <s v="2022"/>
    <x v="2"/>
    <n v="105"/>
    <x v="1"/>
    <x v="0"/>
    <x v="1"/>
    <x v="1"/>
  </r>
  <r>
    <n v="3232"/>
    <x v="17"/>
    <n v="540"/>
    <s v="Ford"/>
    <x v="0"/>
    <x v="17"/>
    <x v="924"/>
    <x v="10"/>
    <x v="58"/>
    <s v="2022"/>
    <x v="5"/>
    <n v="102"/>
    <x v="0"/>
    <x v="0"/>
    <x v="0"/>
    <x v="0"/>
  </r>
  <r>
    <n v="3233"/>
    <x v="7"/>
    <n v="540"/>
    <s v="Ford"/>
    <x v="0"/>
    <x v="18"/>
    <x v="410"/>
    <x v="1"/>
    <x v="151"/>
    <s v="2022"/>
    <x v="5"/>
    <n v="109"/>
    <x v="4"/>
    <x v="0"/>
    <x v="4"/>
    <x v="4"/>
  </r>
  <r>
    <n v="3234"/>
    <x v="9"/>
    <n v="587"/>
    <s v="Nissan"/>
    <x v="0"/>
    <x v="6"/>
    <x v="700"/>
    <x v="1"/>
    <x v="7"/>
    <s v="2022"/>
    <x v="2"/>
    <n v="102"/>
    <x v="0"/>
    <x v="0"/>
    <x v="0"/>
    <x v="0"/>
  </r>
  <r>
    <n v="3235"/>
    <x v="12"/>
    <n v="587"/>
    <s v="Nissan"/>
    <x v="0"/>
    <x v="21"/>
    <x v="925"/>
    <x v="3"/>
    <x v="24"/>
    <s v="2022"/>
    <x v="2"/>
    <n v="106"/>
    <x v="2"/>
    <x v="0"/>
    <x v="2"/>
    <x v="2"/>
  </r>
  <r>
    <n v="3236"/>
    <x v="7"/>
    <n v="619"/>
    <s v="Toyota"/>
    <x v="0"/>
    <x v="6"/>
    <x v="716"/>
    <x v="1"/>
    <x v="52"/>
    <s v="2022"/>
    <x v="5"/>
    <n v="102"/>
    <x v="0"/>
    <x v="0"/>
    <x v="0"/>
    <x v="0"/>
  </r>
  <r>
    <n v="3237"/>
    <x v="14"/>
    <n v="587"/>
    <s v="Nissan"/>
    <x v="0"/>
    <x v="11"/>
    <x v="407"/>
    <x v="1"/>
    <x v="171"/>
    <s v="2022"/>
    <x v="2"/>
    <n v="102"/>
    <x v="0"/>
    <x v="0"/>
    <x v="0"/>
    <x v="0"/>
  </r>
  <r>
    <n v="3238"/>
    <x v="8"/>
    <n v="587"/>
    <s v="Nissan"/>
    <x v="0"/>
    <x v="42"/>
    <x v="894"/>
    <x v="8"/>
    <x v="9"/>
    <s v="2022"/>
    <x v="3"/>
    <n v="109"/>
    <x v="4"/>
    <x v="0"/>
    <x v="4"/>
    <x v="4"/>
  </r>
  <r>
    <n v="3239"/>
    <x v="8"/>
    <n v="619"/>
    <s v="Toyota"/>
    <x v="0"/>
    <x v="19"/>
    <x v="817"/>
    <x v="3"/>
    <x v="89"/>
    <s v="2022"/>
    <x v="6"/>
    <n v="105"/>
    <x v="1"/>
    <x v="0"/>
    <x v="1"/>
    <x v="1"/>
  </r>
  <r>
    <n v="3240"/>
    <x v="9"/>
    <n v="587"/>
    <s v="Nissan"/>
    <x v="0"/>
    <x v="8"/>
    <x v="456"/>
    <x v="2"/>
    <x v="173"/>
    <s v="2021"/>
    <x v="0"/>
    <n v="102"/>
    <x v="0"/>
    <x v="0"/>
    <x v="0"/>
    <x v="0"/>
  </r>
  <r>
    <n v="3241"/>
    <x v="0"/>
    <n v="623"/>
    <s v="Trailer"/>
    <x v="0"/>
    <x v="18"/>
    <x v="10"/>
    <x v="4"/>
    <x v="22"/>
    <s v="2021"/>
    <x v="4"/>
    <n v="111"/>
    <x v="10"/>
    <x v="0"/>
    <x v="10"/>
    <x v="10"/>
  </r>
  <r>
    <n v="3242"/>
    <x v="0"/>
    <n v="623"/>
    <s v="Trailer"/>
    <x v="0"/>
    <x v="6"/>
    <x v="10"/>
    <x v="4"/>
    <x v="37"/>
    <s v="2022"/>
    <x v="5"/>
    <n v="105"/>
    <x v="1"/>
    <x v="0"/>
    <x v="1"/>
    <x v="1"/>
  </r>
  <r>
    <n v="3243"/>
    <x v="0"/>
    <n v="623"/>
    <s v="Trailer"/>
    <x v="0"/>
    <x v="6"/>
    <x v="35"/>
    <x v="0"/>
    <x v="3"/>
    <s v="2021"/>
    <x v="0"/>
    <n v="104"/>
    <x v="8"/>
    <x v="0"/>
    <x v="8"/>
    <x v="8"/>
  </r>
  <r>
    <n v="3244"/>
    <x v="0"/>
    <n v="514"/>
    <s v="Briford"/>
    <x v="0"/>
    <x v="18"/>
    <x v="926"/>
    <x v="0"/>
    <x v="85"/>
    <s v="2022"/>
    <x v="5"/>
    <n v="114"/>
    <x v="3"/>
    <x v="0"/>
    <x v="3"/>
    <x v="3"/>
  </r>
  <r>
    <n v="3245"/>
    <x v="0"/>
    <n v="623"/>
    <s v="Trailer"/>
    <x v="0"/>
    <x v="18"/>
    <x v="32"/>
    <x v="2"/>
    <x v="45"/>
    <s v="2022"/>
    <x v="5"/>
    <n v="115"/>
    <x v="5"/>
    <x v="0"/>
    <x v="5"/>
    <x v="5"/>
  </r>
  <r>
    <n v="3246"/>
    <x v="0"/>
    <n v="623"/>
    <s v="Trailer"/>
    <x v="0"/>
    <x v="6"/>
    <x v="927"/>
    <x v="0"/>
    <x v="84"/>
    <s v="2021"/>
    <x v="4"/>
    <n v="102"/>
    <x v="0"/>
    <x v="0"/>
    <x v="0"/>
    <x v="0"/>
  </r>
  <r>
    <n v="3247"/>
    <x v="0"/>
    <n v="623"/>
    <s v="Trailer"/>
    <x v="0"/>
    <x v="18"/>
    <x v="32"/>
    <x v="0"/>
    <x v="34"/>
    <s v="2022"/>
    <x v="3"/>
    <n v="111"/>
    <x v="10"/>
    <x v="0"/>
    <x v="10"/>
    <x v="10"/>
  </r>
  <r>
    <n v="3248"/>
    <x v="6"/>
    <n v="623"/>
    <s v="Trailer"/>
    <x v="0"/>
    <x v="6"/>
    <x v="928"/>
    <x v="3"/>
    <x v="100"/>
    <s v="2021"/>
    <x v="4"/>
    <n v="111"/>
    <x v="10"/>
    <x v="0"/>
    <x v="10"/>
    <x v="10"/>
  </r>
  <r>
    <n v="3249"/>
    <x v="0"/>
    <n v="623"/>
    <s v="Trailer"/>
    <x v="0"/>
    <x v="6"/>
    <x v="10"/>
    <x v="5"/>
    <x v="163"/>
    <s v="2021"/>
    <x v="0"/>
    <n v="114"/>
    <x v="3"/>
    <x v="0"/>
    <x v="3"/>
    <x v="3"/>
  </r>
  <r>
    <n v="3250"/>
    <x v="0"/>
    <n v="623"/>
    <s v="Trailer"/>
    <x v="0"/>
    <x v="2"/>
    <x v="929"/>
    <x v="3"/>
    <x v="61"/>
    <s v="2022"/>
    <x v="5"/>
    <n v="102"/>
    <x v="0"/>
    <x v="0"/>
    <x v="0"/>
    <x v="0"/>
  </r>
  <r>
    <n v="3251"/>
    <x v="0"/>
    <n v="623"/>
    <s v="Trailer"/>
    <x v="0"/>
    <x v="18"/>
    <x v="930"/>
    <x v="0"/>
    <x v="177"/>
    <s v="2022"/>
    <x v="3"/>
    <n v="102"/>
    <x v="0"/>
    <x v="0"/>
    <x v="0"/>
    <x v="0"/>
  </r>
  <r>
    <n v="3252"/>
    <x v="5"/>
    <n v="623"/>
    <s v="Trailer"/>
    <x v="0"/>
    <x v="57"/>
    <x v="931"/>
    <x v="3"/>
    <x v="84"/>
    <s v="2021"/>
    <x v="4"/>
    <n v="109"/>
    <x v="4"/>
    <x v="0"/>
    <x v="4"/>
    <x v="4"/>
  </r>
  <r>
    <n v="3253"/>
    <x v="0"/>
    <n v="623"/>
    <s v="Trailer"/>
    <x v="0"/>
    <x v="18"/>
    <x v="39"/>
    <x v="0"/>
    <x v="42"/>
    <s v="2022"/>
    <x v="3"/>
    <n v="104"/>
    <x v="8"/>
    <x v="0"/>
    <x v="8"/>
    <x v="8"/>
  </r>
  <r>
    <n v="3254"/>
    <x v="0"/>
    <n v="595"/>
    <s v="Pinto"/>
    <x v="0"/>
    <x v="6"/>
    <x v="932"/>
    <x v="0"/>
    <x v="4"/>
    <s v="2022"/>
    <x v="3"/>
    <n v="102"/>
    <x v="0"/>
    <x v="0"/>
    <x v="0"/>
    <x v="0"/>
  </r>
  <r>
    <n v="3255"/>
    <x v="9"/>
    <n v="507"/>
    <s v="Audi"/>
    <x v="0"/>
    <x v="18"/>
    <x v="933"/>
    <x v="1"/>
    <x v="160"/>
    <s v="2022"/>
    <x v="3"/>
    <n v="102"/>
    <x v="0"/>
    <x v="0"/>
    <x v="0"/>
    <x v="0"/>
  </r>
  <r>
    <n v="3256"/>
    <x v="0"/>
    <n v="549"/>
    <s v="Homebuilt"/>
    <x v="0"/>
    <x v="57"/>
    <x v="32"/>
    <x v="4"/>
    <x v="93"/>
    <s v="2021"/>
    <x v="1"/>
    <n v="102"/>
    <x v="0"/>
    <x v="0"/>
    <x v="0"/>
    <x v="0"/>
  </r>
  <r>
    <n v="3257"/>
    <x v="0"/>
    <n v="538"/>
    <s v="Factory Built"/>
    <x v="0"/>
    <x v="18"/>
    <x v="934"/>
    <x v="0"/>
    <x v="18"/>
    <s v="2021"/>
    <x v="0"/>
    <n v="111"/>
    <x v="10"/>
    <x v="0"/>
    <x v="10"/>
    <x v="10"/>
  </r>
  <r>
    <n v="3258"/>
    <x v="7"/>
    <n v="576"/>
    <s v="Mazda"/>
    <x v="0"/>
    <x v="2"/>
    <x v="550"/>
    <x v="0"/>
    <x v="94"/>
    <s v="2022"/>
    <x v="5"/>
    <n v="114"/>
    <x v="3"/>
    <x v="0"/>
    <x v="3"/>
    <x v="3"/>
  </r>
  <r>
    <n v="3259"/>
    <x v="9"/>
    <n v="619"/>
    <s v="Toyota"/>
    <x v="0"/>
    <x v="32"/>
    <x v="418"/>
    <x v="2"/>
    <x v="59"/>
    <s v="2022"/>
    <x v="6"/>
    <n v="101"/>
    <x v="7"/>
    <x v="0"/>
    <x v="7"/>
    <x v="7"/>
  </r>
  <r>
    <n v="3260"/>
    <x v="8"/>
    <n v="512"/>
    <s v="BMW"/>
    <x v="1"/>
    <x v="5"/>
    <x v="834"/>
    <x v="3"/>
    <x v="82"/>
    <s v="2022"/>
    <x v="3"/>
    <n v="102"/>
    <x v="0"/>
    <x v="0"/>
    <x v="0"/>
    <x v="0"/>
  </r>
  <r>
    <n v="3261"/>
    <x v="8"/>
    <n v="587"/>
    <s v="Nissan"/>
    <x v="0"/>
    <x v="2"/>
    <x v="330"/>
    <x v="8"/>
    <x v="51"/>
    <s v="2022"/>
    <x v="3"/>
    <n v="101"/>
    <x v="7"/>
    <x v="0"/>
    <x v="7"/>
    <x v="7"/>
  </r>
  <r>
    <n v="3262"/>
    <x v="12"/>
    <n v="587"/>
    <s v="Nissan"/>
    <x v="0"/>
    <x v="36"/>
    <x v="145"/>
    <x v="0"/>
    <x v="40"/>
    <s v="2021"/>
    <x v="0"/>
    <n v="102"/>
    <x v="0"/>
    <x v="0"/>
    <x v="0"/>
    <x v="0"/>
  </r>
  <r>
    <n v="3263"/>
    <x v="8"/>
    <n v="610"/>
    <s v="Subaru"/>
    <x v="0"/>
    <x v="6"/>
    <x v="445"/>
    <x v="4"/>
    <x v="63"/>
    <s v="2022"/>
    <x v="6"/>
    <n v="102"/>
    <x v="0"/>
    <x v="0"/>
    <x v="0"/>
    <x v="0"/>
  </r>
  <r>
    <n v="3264"/>
    <x v="9"/>
    <n v="607"/>
    <s v="Ssangyong"/>
    <x v="0"/>
    <x v="5"/>
    <x v="935"/>
    <x v="1"/>
    <x v="114"/>
    <s v="2022"/>
    <x v="2"/>
    <n v="101"/>
    <x v="7"/>
    <x v="0"/>
    <x v="7"/>
    <x v="7"/>
  </r>
  <r>
    <n v="3265"/>
    <x v="8"/>
    <n v="587"/>
    <s v="Nissan"/>
    <x v="0"/>
    <x v="36"/>
    <x v="330"/>
    <x v="0"/>
    <x v="47"/>
    <s v="2022"/>
    <x v="5"/>
    <n v="104"/>
    <x v="8"/>
    <x v="0"/>
    <x v="8"/>
    <x v="8"/>
  </r>
  <r>
    <n v="3266"/>
    <x v="7"/>
    <n v="576"/>
    <s v="Mazda"/>
    <x v="0"/>
    <x v="19"/>
    <x v="550"/>
    <x v="2"/>
    <x v="174"/>
    <s v="2021"/>
    <x v="4"/>
    <n v="102"/>
    <x v="0"/>
    <x v="0"/>
    <x v="0"/>
    <x v="0"/>
  </r>
  <r>
    <n v="3267"/>
    <x v="7"/>
    <n v="633"/>
    <s v="Volkswagen"/>
    <x v="0"/>
    <x v="47"/>
    <x v="553"/>
    <x v="1"/>
    <x v="71"/>
    <s v="2022"/>
    <x v="3"/>
    <n v="102"/>
    <x v="0"/>
    <x v="0"/>
    <x v="0"/>
    <x v="0"/>
  </r>
  <r>
    <n v="3268"/>
    <x v="14"/>
    <n v="542"/>
    <s v="FOTON"/>
    <x v="0"/>
    <x v="11"/>
    <x v="902"/>
    <x v="7"/>
    <x v="36"/>
    <s v="2021"/>
    <x v="1"/>
    <n v="102"/>
    <x v="0"/>
    <x v="0"/>
    <x v="0"/>
    <x v="0"/>
  </r>
  <r>
    <n v="3269"/>
    <x v="8"/>
    <n v="610"/>
    <s v="Subaru"/>
    <x v="0"/>
    <x v="3"/>
    <x v="445"/>
    <x v="0"/>
    <x v="45"/>
    <s v="2022"/>
    <x v="5"/>
    <n v="101"/>
    <x v="7"/>
    <x v="0"/>
    <x v="7"/>
    <x v="7"/>
  </r>
  <r>
    <n v="3270"/>
    <x v="9"/>
    <n v="587"/>
    <s v="Nissan"/>
    <x v="0"/>
    <x v="47"/>
    <x v="888"/>
    <x v="0"/>
    <x v="147"/>
    <s v="2022"/>
    <x v="2"/>
    <n v="102"/>
    <x v="0"/>
    <x v="0"/>
    <x v="0"/>
    <x v="0"/>
  </r>
  <r>
    <n v="3271"/>
    <x v="9"/>
    <n v="619"/>
    <s v="Toyota"/>
    <x v="0"/>
    <x v="11"/>
    <x v="577"/>
    <x v="3"/>
    <x v="113"/>
    <s v="2021"/>
    <x v="1"/>
    <n v="111"/>
    <x v="10"/>
    <x v="0"/>
    <x v="10"/>
    <x v="10"/>
  </r>
  <r>
    <n v="3272"/>
    <x v="8"/>
    <n v="619"/>
    <s v="Toyota"/>
    <x v="0"/>
    <x v="42"/>
    <x v="817"/>
    <x v="1"/>
    <x v="102"/>
    <s v="2022"/>
    <x v="5"/>
    <n v="104"/>
    <x v="8"/>
    <x v="0"/>
    <x v="8"/>
    <x v="8"/>
  </r>
  <r>
    <n v="3273"/>
    <x v="7"/>
    <n v="580"/>
    <s v="Mitsubishi"/>
    <x v="0"/>
    <x v="11"/>
    <x v="446"/>
    <x v="0"/>
    <x v="78"/>
    <s v="2022"/>
    <x v="5"/>
    <n v="109"/>
    <x v="4"/>
    <x v="0"/>
    <x v="4"/>
    <x v="4"/>
  </r>
  <r>
    <n v="3274"/>
    <x v="7"/>
    <n v="619"/>
    <s v="Toyota"/>
    <x v="0"/>
    <x v="19"/>
    <x v="716"/>
    <x v="2"/>
    <x v="56"/>
    <s v="2022"/>
    <x v="3"/>
    <n v="102"/>
    <x v="0"/>
    <x v="0"/>
    <x v="0"/>
    <x v="0"/>
  </r>
  <r>
    <n v="3275"/>
    <x v="7"/>
    <n v="633"/>
    <s v="Volkswagen"/>
    <x v="0"/>
    <x v="18"/>
    <x v="553"/>
    <x v="1"/>
    <x v="56"/>
    <s v="2022"/>
    <x v="3"/>
    <n v="102"/>
    <x v="0"/>
    <x v="0"/>
    <x v="0"/>
    <x v="0"/>
  </r>
  <r>
    <n v="3276"/>
    <x v="9"/>
    <n v="587"/>
    <s v="Nissan"/>
    <x v="0"/>
    <x v="2"/>
    <x v="828"/>
    <x v="3"/>
    <x v="14"/>
    <s v="2022"/>
    <x v="2"/>
    <n v="101"/>
    <x v="7"/>
    <x v="0"/>
    <x v="7"/>
    <x v="7"/>
  </r>
  <r>
    <n v="3277"/>
    <x v="8"/>
    <n v="619"/>
    <s v="Toyota"/>
    <x v="0"/>
    <x v="18"/>
    <x v="817"/>
    <x v="0"/>
    <x v="45"/>
    <s v="2022"/>
    <x v="5"/>
    <n v="101"/>
    <x v="7"/>
    <x v="0"/>
    <x v="7"/>
    <x v="7"/>
  </r>
  <r>
    <n v="3278"/>
    <x v="8"/>
    <n v="619"/>
    <s v="Toyota"/>
    <x v="0"/>
    <x v="2"/>
    <x v="817"/>
    <x v="3"/>
    <x v="121"/>
    <s v="2022"/>
    <x v="5"/>
    <n v="102"/>
    <x v="0"/>
    <x v="0"/>
    <x v="0"/>
    <x v="0"/>
  </r>
  <r>
    <n v="3279"/>
    <x v="9"/>
    <n v="610"/>
    <s v="Subaru"/>
    <x v="0"/>
    <x v="6"/>
    <x v="650"/>
    <x v="4"/>
    <x v="77"/>
    <s v="2022"/>
    <x v="5"/>
    <n v="101"/>
    <x v="7"/>
    <x v="0"/>
    <x v="7"/>
    <x v="7"/>
  </r>
  <r>
    <n v="3280"/>
    <x v="7"/>
    <n v="576"/>
    <s v="Mazda"/>
    <x v="0"/>
    <x v="5"/>
    <x v="550"/>
    <x v="0"/>
    <x v="167"/>
    <s v="2021"/>
    <x v="1"/>
    <n v="109"/>
    <x v="4"/>
    <x v="0"/>
    <x v="4"/>
    <x v="4"/>
  </r>
  <r>
    <n v="3281"/>
    <x v="9"/>
    <n v="580"/>
    <s v="Mitsubishi"/>
    <x v="0"/>
    <x v="6"/>
    <x v="412"/>
    <x v="0"/>
    <x v="58"/>
    <s v="2022"/>
    <x v="5"/>
    <n v="109"/>
    <x v="4"/>
    <x v="0"/>
    <x v="4"/>
    <x v="4"/>
  </r>
  <r>
    <n v="3282"/>
    <x v="9"/>
    <n v="576"/>
    <s v="Mazda"/>
    <x v="0"/>
    <x v="2"/>
    <x v="751"/>
    <x v="5"/>
    <x v="113"/>
    <s v="2021"/>
    <x v="1"/>
    <n v="114"/>
    <x v="3"/>
    <x v="0"/>
    <x v="3"/>
    <x v="3"/>
  </r>
  <r>
    <n v="3283"/>
    <x v="8"/>
    <n v="507"/>
    <s v="Audi"/>
    <x v="0"/>
    <x v="5"/>
    <x v="819"/>
    <x v="2"/>
    <x v="170"/>
    <s v="2021"/>
    <x v="4"/>
    <n v="104"/>
    <x v="8"/>
    <x v="0"/>
    <x v="8"/>
    <x v="8"/>
  </r>
  <r>
    <n v="3284"/>
    <x v="9"/>
    <n v="619"/>
    <s v="Toyota"/>
    <x v="0"/>
    <x v="5"/>
    <x v="852"/>
    <x v="2"/>
    <x v="151"/>
    <s v="2022"/>
    <x v="5"/>
    <n v="114"/>
    <x v="3"/>
    <x v="0"/>
    <x v="3"/>
    <x v="3"/>
  </r>
  <r>
    <n v="3285"/>
    <x v="15"/>
    <n v="619"/>
    <s v="Toyota"/>
    <x v="0"/>
    <x v="23"/>
    <x v="936"/>
    <x v="2"/>
    <x v="69"/>
    <s v="2022"/>
    <x v="5"/>
    <n v="102"/>
    <x v="0"/>
    <x v="0"/>
    <x v="0"/>
    <x v="0"/>
  </r>
  <r>
    <n v="3286"/>
    <x v="9"/>
    <n v="576"/>
    <s v="Mazda"/>
    <x v="0"/>
    <x v="7"/>
    <x v="674"/>
    <x v="3"/>
    <x v="54"/>
    <s v="2022"/>
    <x v="6"/>
    <n v="102"/>
    <x v="0"/>
    <x v="0"/>
    <x v="0"/>
    <x v="0"/>
  </r>
  <r>
    <n v="3287"/>
    <x v="7"/>
    <n v="576"/>
    <s v="Mazda"/>
    <x v="0"/>
    <x v="5"/>
    <x v="550"/>
    <x v="13"/>
    <x v="127"/>
    <s v="2021"/>
    <x v="1"/>
    <n v="104"/>
    <x v="8"/>
    <x v="0"/>
    <x v="8"/>
    <x v="8"/>
  </r>
  <r>
    <n v="3288"/>
    <x v="7"/>
    <n v="611"/>
    <s v="Suzuki"/>
    <x v="0"/>
    <x v="19"/>
    <x v="660"/>
    <x v="4"/>
    <x v="81"/>
    <s v="2022"/>
    <x v="5"/>
    <n v="102"/>
    <x v="0"/>
    <x v="0"/>
    <x v="0"/>
    <x v="0"/>
  </r>
  <r>
    <n v="3289"/>
    <x v="8"/>
    <n v="619"/>
    <s v="Toyota"/>
    <x v="0"/>
    <x v="5"/>
    <x v="817"/>
    <x v="0"/>
    <x v="139"/>
    <s v="2022"/>
    <x v="5"/>
    <n v="114"/>
    <x v="3"/>
    <x v="0"/>
    <x v="3"/>
    <x v="3"/>
  </r>
  <r>
    <n v="3290"/>
    <x v="8"/>
    <n v="587"/>
    <s v="Nissan"/>
    <x v="0"/>
    <x v="5"/>
    <x v="562"/>
    <x v="2"/>
    <x v="37"/>
    <s v="2022"/>
    <x v="5"/>
    <n v="109"/>
    <x v="4"/>
    <x v="0"/>
    <x v="4"/>
    <x v="4"/>
  </r>
  <r>
    <n v="3291"/>
    <x v="9"/>
    <n v="619"/>
    <s v="Toyota"/>
    <x v="0"/>
    <x v="52"/>
    <x v="418"/>
    <x v="1"/>
    <x v="23"/>
    <s v="2022"/>
    <x v="5"/>
    <n v="108"/>
    <x v="6"/>
    <x v="0"/>
    <x v="6"/>
    <x v="6"/>
  </r>
  <r>
    <n v="3292"/>
    <x v="8"/>
    <n v="619"/>
    <s v="Toyota"/>
    <x v="0"/>
    <x v="19"/>
    <x v="817"/>
    <x v="1"/>
    <x v="25"/>
    <s v="2022"/>
    <x v="2"/>
    <n v="102"/>
    <x v="0"/>
    <x v="0"/>
    <x v="0"/>
    <x v="0"/>
  </r>
  <r>
    <n v="3293"/>
    <x v="8"/>
    <n v="580"/>
    <s v="Mitsubishi"/>
    <x v="0"/>
    <x v="24"/>
    <x v="411"/>
    <x v="0"/>
    <x v="69"/>
    <s v="2022"/>
    <x v="5"/>
    <n v="103"/>
    <x v="9"/>
    <x v="0"/>
    <x v="9"/>
    <x v="9"/>
  </r>
  <r>
    <n v="3294"/>
    <x v="9"/>
    <n v="587"/>
    <s v="Nissan"/>
    <x v="0"/>
    <x v="19"/>
    <x v="795"/>
    <x v="1"/>
    <x v="45"/>
    <s v="2022"/>
    <x v="5"/>
    <n v="102"/>
    <x v="0"/>
    <x v="0"/>
    <x v="0"/>
    <x v="0"/>
  </r>
  <r>
    <n v="3295"/>
    <x v="8"/>
    <n v="512"/>
    <s v="BMW"/>
    <x v="1"/>
    <x v="18"/>
    <x v="683"/>
    <x v="4"/>
    <x v="87"/>
    <s v="2022"/>
    <x v="3"/>
    <n v="102"/>
    <x v="0"/>
    <x v="0"/>
    <x v="0"/>
    <x v="0"/>
  </r>
  <r>
    <n v="3296"/>
    <x v="7"/>
    <n v="576"/>
    <s v="Mazda"/>
    <x v="0"/>
    <x v="6"/>
    <x v="550"/>
    <x v="4"/>
    <x v="69"/>
    <s v="2022"/>
    <x v="5"/>
    <n v="102"/>
    <x v="0"/>
    <x v="0"/>
    <x v="0"/>
    <x v="0"/>
  </r>
  <r>
    <n v="3297"/>
    <x v="8"/>
    <n v="540"/>
    <s v="Ford"/>
    <x v="0"/>
    <x v="19"/>
    <x v="410"/>
    <x v="0"/>
    <x v="79"/>
    <s v="2022"/>
    <x v="5"/>
    <n v="102"/>
    <x v="0"/>
    <x v="0"/>
    <x v="0"/>
    <x v="0"/>
  </r>
  <r>
    <n v="3298"/>
    <x v="9"/>
    <n v="619"/>
    <s v="Toyota"/>
    <x v="0"/>
    <x v="5"/>
    <x v="852"/>
    <x v="3"/>
    <x v="19"/>
    <s v="2022"/>
    <x v="2"/>
    <n v="102"/>
    <x v="0"/>
    <x v="0"/>
    <x v="0"/>
    <x v="0"/>
  </r>
  <r>
    <n v="3299"/>
    <x v="8"/>
    <n v="587"/>
    <s v="Nissan"/>
    <x v="0"/>
    <x v="36"/>
    <x v="330"/>
    <x v="3"/>
    <x v="131"/>
    <s v="2022"/>
    <x v="5"/>
    <n v="102"/>
    <x v="0"/>
    <x v="0"/>
    <x v="0"/>
    <x v="0"/>
  </r>
  <r>
    <n v="3300"/>
    <x v="7"/>
    <n v="611"/>
    <s v="Suzuki"/>
    <x v="0"/>
    <x v="19"/>
    <x v="660"/>
    <x v="1"/>
    <x v="126"/>
    <s v="2022"/>
    <x v="3"/>
    <n v="102"/>
    <x v="0"/>
    <x v="0"/>
    <x v="0"/>
    <x v="0"/>
  </r>
  <r>
    <n v="3301"/>
    <x v="9"/>
    <n v="550"/>
    <s v="Honda"/>
    <x v="0"/>
    <x v="19"/>
    <x v="556"/>
    <x v="0"/>
    <x v="53"/>
    <s v="2022"/>
    <x v="3"/>
    <n v="102"/>
    <x v="0"/>
    <x v="0"/>
    <x v="0"/>
    <x v="0"/>
  </r>
  <r>
    <n v="3302"/>
    <x v="9"/>
    <n v="610"/>
    <s v="Subaru"/>
    <x v="0"/>
    <x v="42"/>
    <x v="937"/>
    <x v="2"/>
    <x v="118"/>
    <s v="2022"/>
    <x v="2"/>
    <n v="114"/>
    <x v="3"/>
    <x v="0"/>
    <x v="3"/>
    <x v="3"/>
  </r>
  <r>
    <n v="3303"/>
    <x v="7"/>
    <n v="576"/>
    <s v="Mazda"/>
    <x v="0"/>
    <x v="2"/>
    <x v="550"/>
    <x v="0"/>
    <x v="101"/>
    <s v="2022"/>
    <x v="3"/>
    <n v="109"/>
    <x v="4"/>
    <x v="0"/>
    <x v="4"/>
    <x v="4"/>
  </r>
  <r>
    <n v="3304"/>
    <x v="7"/>
    <n v="576"/>
    <s v="Mazda"/>
    <x v="0"/>
    <x v="42"/>
    <x v="550"/>
    <x v="0"/>
    <x v="83"/>
    <s v="2022"/>
    <x v="5"/>
    <n v="102"/>
    <x v="0"/>
    <x v="0"/>
    <x v="0"/>
    <x v="0"/>
  </r>
  <r>
    <n v="3305"/>
    <x v="8"/>
    <n v="580"/>
    <s v="Mitsubishi"/>
    <x v="0"/>
    <x v="16"/>
    <x v="552"/>
    <x v="0"/>
    <x v="108"/>
    <s v="2021"/>
    <x v="0"/>
    <n v="102"/>
    <x v="0"/>
    <x v="0"/>
    <x v="0"/>
    <x v="0"/>
  </r>
  <r>
    <n v="3306"/>
    <x v="14"/>
    <n v="540"/>
    <s v="Ford"/>
    <x v="0"/>
    <x v="13"/>
    <x v="406"/>
    <x v="3"/>
    <x v="61"/>
    <s v="2022"/>
    <x v="5"/>
    <n v="103"/>
    <x v="9"/>
    <x v="0"/>
    <x v="9"/>
    <x v="9"/>
  </r>
  <r>
    <n v="3307"/>
    <x v="8"/>
    <n v="576"/>
    <s v="Mazda"/>
    <x v="0"/>
    <x v="5"/>
    <x v="674"/>
    <x v="0"/>
    <x v="1"/>
    <s v="2021"/>
    <x v="1"/>
    <n v="102"/>
    <x v="0"/>
    <x v="0"/>
    <x v="0"/>
    <x v="0"/>
  </r>
  <r>
    <n v="3308"/>
    <x v="8"/>
    <n v="580"/>
    <s v="Mitsubishi"/>
    <x v="0"/>
    <x v="3"/>
    <x v="411"/>
    <x v="3"/>
    <x v="3"/>
    <s v="2021"/>
    <x v="0"/>
    <n v="109"/>
    <x v="4"/>
    <x v="0"/>
    <x v="4"/>
    <x v="4"/>
  </r>
  <r>
    <n v="3309"/>
    <x v="25"/>
    <n v="614"/>
    <s v="Takeuchi"/>
    <x v="0"/>
    <x v="1"/>
    <x v="912"/>
    <x v="4"/>
    <x v="84"/>
    <s v="2021"/>
    <x v="4"/>
    <n v="102"/>
    <x v="0"/>
    <x v="0"/>
    <x v="0"/>
    <x v="0"/>
  </r>
  <r>
    <n v="3310"/>
    <x v="8"/>
    <n v="576"/>
    <s v="Mazda"/>
    <x v="0"/>
    <x v="6"/>
    <x v="674"/>
    <x v="11"/>
    <x v="121"/>
    <s v="2022"/>
    <x v="5"/>
    <n v="105"/>
    <x v="1"/>
    <x v="0"/>
    <x v="1"/>
    <x v="1"/>
  </r>
  <r>
    <n v="3311"/>
    <x v="7"/>
    <n v="576"/>
    <s v="Mazda"/>
    <x v="0"/>
    <x v="2"/>
    <x v="550"/>
    <x v="4"/>
    <x v="54"/>
    <s v="2022"/>
    <x v="6"/>
    <n v="102"/>
    <x v="0"/>
    <x v="0"/>
    <x v="0"/>
    <x v="0"/>
  </r>
  <r>
    <n v="3312"/>
    <x v="14"/>
    <n v="576"/>
    <s v="Mazda"/>
    <x v="0"/>
    <x v="18"/>
    <x v="814"/>
    <x v="3"/>
    <x v="28"/>
    <s v="2021"/>
    <x v="4"/>
    <n v="108"/>
    <x v="6"/>
    <x v="0"/>
    <x v="6"/>
    <x v="6"/>
  </r>
  <r>
    <n v="3313"/>
    <x v="12"/>
    <n v="619"/>
    <s v="Toyota"/>
    <x v="0"/>
    <x v="47"/>
    <x v="437"/>
    <x v="3"/>
    <x v="98"/>
    <s v="2022"/>
    <x v="2"/>
    <n v="102"/>
    <x v="0"/>
    <x v="0"/>
    <x v="0"/>
    <x v="0"/>
  </r>
  <r>
    <n v="3314"/>
    <x v="24"/>
    <n v="619"/>
    <s v="Toyota"/>
    <x v="0"/>
    <x v="1"/>
    <x v="455"/>
    <x v="3"/>
    <x v="64"/>
    <s v="2022"/>
    <x v="3"/>
    <n v="114"/>
    <x v="3"/>
    <x v="0"/>
    <x v="3"/>
    <x v="3"/>
  </r>
  <r>
    <n v="3315"/>
    <x v="8"/>
    <n v="576"/>
    <s v="Mazda"/>
    <x v="0"/>
    <x v="8"/>
    <x v="674"/>
    <x v="2"/>
    <x v="103"/>
    <s v="2021"/>
    <x v="1"/>
    <n v="107"/>
    <x v="11"/>
    <x v="0"/>
    <x v="11"/>
    <x v="11"/>
  </r>
  <r>
    <n v="3316"/>
    <x v="8"/>
    <n v="619"/>
    <s v="Toyota"/>
    <x v="0"/>
    <x v="42"/>
    <x v="817"/>
    <x v="3"/>
    <x v="147"/>
    <s v="2022"/>
    <x v="2"/>
    <n v="103"/>
    <x v="9"/>
    <x v="0"/>
    <x v="9"/>
    <x v="9"/>
  </r>
  <r>
    <n v="3317"/>
    <x v="8"/>
    <n v="512"/>
    <s v="BMW"/>
    <x v="1"/>
    <x v="19"/>
    <x v="683"/>
    <x v="1"/>
    <x v="177"/>
    <s v="2022"/>
    <x v="3"/>
    <n v="102"/>
    <x v="0"/>
    <x v="0"/>
    <x v="0"/>
    <x v="0"/>
  </r>
  <r>
    <n v="3318"/>
    <x v="7"/>
    <n v="633"/>
    <s v="Volkswagen"/>
    <x v="0"/>
    <x v="1"/>
    <x v="553"/>
    <x v="3"/>
    <x v="179"/>
    <s v="2021"/>
    <x v="0"/>
    <n v="103"/>
    <x v="9"/>
    <x v="0"/>
    <x v="9"/>
    <x v="9"/>
  </r>
  <r>
    <n v="3319"/>
    <x v="8"/>
    <n v="550"/>
    <s v="Honda"/>
    <x v="0"/>
    <x v="3"/>
    <x v="428"/>
    <x v="3"/>
    <x v="90"/>
    <s v="2021"/>
    <x v="1"/>
    <n v="103"/>
    <x v="9"/>
    <x v="0"/>
    <x v="9"/>
    <x v="9"/>
  </r>
  <r>
    <n v="3320"/>
    <x v="8"/>
    <n v="550"/>
    <s v="Honda"/>
    <x v="0"/>
    <x v="8"/>
    <x v="544"/>
    <x v="4"/>
    <x v="112"/>
    <s v="2021"/>
    <x v="4"/>
    <n v="101"/>
    <x v="7"/>
    <x v="0"/>
    <x v="7"/>
    <x v="7"/>
  </r>
  <r>
    <n v="3321"/>
    <x v="8"/>
    <n v="512"/>
    <s v="BMW"/>
    <x v="1"/>
    <x v="47"/>
    <x v="938"/>
    <x v="0"/>
    <x v="102"/>
    <s v="2022"/>
    <x v="5"/>
    <n v="102"/>
    <x v="0"/>
    <x v="0"/>
    <x v="0"/>
    <x v="0"/>
  </r>
  <r>
    <n v="3322"/>
    <x v="9"/>
    <n v="576"/>
    <s v="Mazda"/>
    <x v="0"/>
    <x v="6"/>
    <x v="776"/>
    <x v="4"/>
    <x v="123"/>
    <s v="2021"/>
    <x v="1"/>
    <n v="102"/>
    <x v="0"/>
    <x v="0"/>
    <x v="0"/>
    <x v="0"/>
  </r>
  <r>
    <n v="3323"/>
    <x v="8"/>
    <n v="619"/>
    <s v="Toyota"/>
    <x v="0"/>
    <x v="2"/>
    <x v="817"/>
    <x v="0"/>
    <x v="120"/>
    <s v="2021"/>
    <x v="1"/>
    <n v="102"/>
    <x v="0"/>
    <x v="0"/>
    <x v="0"/>
    <x v="0"/>
  </r>
  <r>
    <n v="3324"/>
    <x v="8"/>
    <n v="619"/>
    <s v="Toyota"/>
    <x v="0"/>
    <x v="6"/>
    <x v="914"/>
    <x v="3"/>
    <x v="128"/>
    <s v="2022"/>
    <x v="3"/>
    <n v="111"/>
    <x v="10"/>
    <x v="0"/>
    <x v="10"/>
    <x v="10"/>
  </r>
  <r>
    <n v="3325"/>
    <x v="8"/>
    <n v="619"/>
    <s v="Toyota"/>
    <x v="0"/>
    <x v="5"/>
    <x v="817"/>
    <x v="3"/>
    <x v="47"/>
    <s v="2022"/>
    <x v="5"/>
    <n v="102"/>
    <x v="0"/>
    <x v="0"/>
    <x v="0"/>
    <x v="0"/>
  </r>
  <r>
    <n v="3326"/>
    <x v="8"/>
    <n v="577"/>
    <s v="Mercedes-Benz"/>
    <x v="1"/>
    <x v="15"/>
    <x v="939"/>
    <x v="1"/>
    <x v="48"/>
    <s v="2022"/>
    <x v="2"/>
    <n v="107"/>
    <x v="11"/>
    <x v="0"/>
    <x v="11"/>
    <x v="11"/>
  </r>
  <r>
    <n v="3327"/>
    <x v="9"/>
    <n v="587"/>
    <s v="Nissan"/>
    <x v="0"/>
    <x v="19"/>
    <x v="752"/>
    <x v="0"/>
    <x v="122"/>
    <s v="2022"/>
    <x v="5"/>
    <n v="105"/>
    <x v="1"/>
    <x v="0"/>
    <x v="1"/>
    <x v="1"/>
  </r>
  <r>
    <n v="3328"/>
    <x v="9"/>
    <n v="507"/>
    <s v="Audi"/>
    <x v="0"/>
    <x v="42"/>
    <x v="664"/>
    <x v="1"/>
    <x v="6"/>
    <s v="2021"/>
    <x v="0"/>
    <n v="102"/>
    <x v="0"/>
    <x v="0"/>
    <x v="0"/>
    <x v="0"/>
  </r>
  <r>
    <n v="3329"/>
    <x v="8"/>
    <n v="587"/>
    <s v="Nissan"/>
    <x v="0"/>
    <x v="18"/>
    <x v="840"/>
    <x v="3"/>
    <x v="123"/>
    <s v="2021"/>
    <x v="1"/>
    <n v="102"/>
    <x v="0"/>
    <x v="0"/>
    <x v="0"/>
    <x v="0"/>
  </r>
  <r>
    <n v="3330"/>
    <x v="9"/>
    <n v="619"/>
    <s v="Toyota"/>
    <x v="0"/>
    <x v="16"/>
    <x v="455"/>
    <x v="1"/>
    <x v="120"/>
    <s v="2021"/>
    <x v="1"/>
    <n v="115"/>
    <x v="5"/>
    <x v="0"/>
    <x v="5"/>
    <x v="5"/>
  </r>
  <r>
    <n v="3331"/>
    <x v="7"/>
    <n v="576"/>
    <s v="Mazda"/>
    <x v="0"/>
    <x v="2"/>
    <x v="550"/>
    <x v="0"/>
    <x v="181"/>
    <s v="2022"/>
    <x v="6"/>
    <n v="102"/>
    <x v="0"/>
    <x v="0"/>
    <x v="0"/>
    <x v="0"/>
  </r>
  <r>
    <n v="3332"/>
    <x v="8"/>
    <n v="512"/>
    <s v="BMW"/>
    <x v="1"/>
    <x v="3"/>
    <x v="683"/>
    <x v="0"/>
    <x v="100"/>
    <s v="2021"/>
    <x v="4"/>
    <n v="114"/>
    <x v="3"/>
    <x v="0"/>
    <x v="3"/>
    <x v="3"/>
  </r>
  <r>
    <n v="3333"/>
    <x v="14"/>
    <n v="540"/>
    <s v="Ford"/>
    <x v="0"/>
    <x v="19"/>
    <x v="406"/>
    <x v="3"/>
    <x v="54"/>
    <s v="2022"/>
    <x v="6"/>
    <n v="102"/>
    <x v="0"/>
    <x v="0"/>
    <x v="0"/>
    <x v="0"/>
  </r>
  <r>
    <n v="3334"/>
    <x v="8"/>
    <n v="587"/>
    <s v="Nissan"/>
    <x v="0"/>
    <x v="19"/>
    <x v="562"/>
    <x v="0"/>
    <x v="54"/>
    <s v="2022"/>
    <x v="6"/>
    <n v="102"/>
    <x v="0"/>
    <x v="0"/>
    <x v="0"/>
    <x v="0"/>
  </r>
  <r>
    <n v="3335"/>
    <x v="8"/>
    <n v="619"/>
    <s v="Toyota"/>
    <x v="0"/>
    <x v="6"/>
    <x v="817"/>
    <x v="0"/>
    <x v="25"/>
    <s v="2022"/>
    <x v="2"/>
    <n v="114"/>
    <x v="3"/>
    <x v="0"/>
    <x v="3"/>
    <x v="3"/>
  </r>
  <r>
    <n v="3336"/>
    <x v="8"/>
    <n v="619"/>
    <s v="Toyota"/>
    <x v="0"/>
    <x v="6"/>
    <x v="817"/>
    <x v="3"/>
    <x v="67"/>
    <s v="2022"/>
    <x v="5"/>
    <n v="104"/>
    <x v="8"/>
    <x v="0"/>
    <x v="8"/>
    <x v="8"/>
  </r>
  <r>
    <n v="3337"/>
    <x v="9"/>
    <n v="587"/>
    <s v="Nissan"/>
    <x v="0"/>
    <x v="6"/>
    <x v="456"/>
    <x v="4"/>
    <x v="111"/>
    <s v="2022"/>
    <x v="5"/>
    <n v="102"/>
    <x v="0"/>
    <x v="0"/>
    <x v="0"/>
    <x v="0"/>
  </r>
  <r>
    <n v="3338"/>
    <x v="14"/>
    <n v="619"/>
    <s v="Toyota"/>
    <x v="0"/>
    <x v="1"/>
    <x v="418"/>
    <x v="0"/>
    <x v="146"/>
    <s v="2021"/>
    <x v="0"/>
    <n v="115"/>
    <x v="5"/>
    <x v="0"/>
    <x v="5"/>
    <x v="5"/>
  </r>
  <r>
    <n v="3339"/>
    <x v="8"/>
    <n v="587"/>
    <s v="Nissan"/>
    <x v="0"/>
    <x v="42"/>
    <x v="330"/>
    <x v="3"/>
    <x v="54"/>
    <s v="2022"/>
    <x v="6"/>
    <n v="104"/>
    <x v="8"/>
    <x v="0"/>
    <x v="8"/>
    <x v="8"/>
  </r>
  <r>
    <n v="3340"/>
    <x v="7"/>
    <n v="587"/>
    <s v="Nissan"/>
    <x v="0"/>
    <x v="18"/>
    <x v="330"/>
    <x v="0"/>
    <x v="127"/>
    <s v="2021"/>
    <x v="1"/>
    <n v="103"/>
    <x v="9"/>
    <x v="0"/>
    <x v="9"/>
    <x v="9"/>
  </r>
  <r>
    <n v="3341"/>
    <x v="9"/>
    <n v="610"/>
    <s v="Subaru"/>
    <x v="0"/>
    <x v="6"/>
    <x v="650"/>
    <x v="4"/>
    <x v="151"/>
    <s v="2022"/>
    <x v="5"/>
    <n v="109"/>
    <x v="4"/>
    <x v="0"/>
    <x v="4"/>
    <x v="4"/>
  </r>
  <r>
    <n v="3342"/>
    <x v="14"/>
    <n v="540"/>
    <s v="Ford"/>
    <x v="0"/>
    <x v="1"/>
    <x v="736"/>
    <x v="3"/>
    <x v="150"/>
    <s v="2022"/>
    <x v="5"/>
    <n v="101"/>
    <x v="7"/>
    <x v="0"/>
    <x v="7"/>
    <x v="7"/>
  </r>
  <r>
    <n v="3343"/>
    <x v="8"/>
    <n v="619"/>
    <s v="Toyota"/>
    <x v="0"/>
    <x v="2"/>
    <x v="817"/>
    <x v="3"/>
    <x v="75"/>
    <s v="2021"/>
    <x v="1"/>
    <n v="103"/>
    <x v="9"/>
    <x v="0"/>
    <x v="9"/>
    <x v="9"/>
  </r>
  <r>
    <n v="3344"/>
    <x v="9"/>
    <n v="619"/>
    <s v="Toyota"/>
    <x v="0"/>
    <x v="2"/>
    <x v="658"/>
    <x v="0"/>
    <x v="99"/>
    <s v="2021"/>
    <x v="0"/>
    <n v="101"/>
    <x v="7"/>
    <x v="0"/>
    <x v="7"/>
    <x v="7"/>
  </r>
  <r>
    <n v="3345"/>
    <x v="9"/>
    <n v="556"/>
    <s v="Isuzu"/>
    <x v="0"/>
    <x v="16"/>
    <x v="442"/>
    <x v="1"/>
    <x v="117"/>
    <s v="2021"/>
    <x v="4"/>
    <n v="114"/>
    <x v="3"/>
    <x v="0"/>
    <x v="3"/>
    <x v="3"/>
  </r>
  <r>
    <n v="3346"/>
    <x v="7"/>
    <n v="512"/>
    <s v="BMW"/>
    <x v="1"/>
    <x v="19"/>
    <x v="940"/>
    <x v="3"/>
    <x v="37"/>
    <s v="2022"/>
    <x v="5"/>
    <n v="102"/>
    <x v="0"/>
    <x v="0"/>
    <x v="0"/>
    <x v="0"/>
  </r>
  <r>
    <n v="3347"/>
    <x v="9"/>
    <n v="619"/>
    <s v="Toyota"/>
    <x v="0"/>
    <x v="6"/>
    <x v="941"/>
    <x v="1"/>
    <x v="71"/>
    <s v="2022"/>
    <x v="3"/>
    <n v="102"/>
    <x v="0"/>
    <x v="0"/>
    <x v="0"/>
    <x v="0"/>
  </r>
  <r>
    <n v="3348"/>
    <x v="9"/>
    <n v="619"/>
    <s v="Toyota"/>
    <x v="0"/>
    <x v="32"/>
    <x v="418"/>
    <x v="7"/>
    <x v="79"/>
    <s v="2022"/>
    <x v="5"/>
    <n v="101"/>
    <x v="7"/>
    <x v="0"/>
    <x v="7"/>
    <x v="7"/>
  </r>
  <r>
    <n v="3349"/>
    <x v="8"/>
    <n v="576"/>
    <s v="Mazda"/>
    <x v="0"/>
    <x v="19"/>
    <x v="674"/>
    <x v="0"/>
    <x v="98"/>
    <s v="2022"/>
    <x v="2"/>
    <n v="103"/>
    <x v="9"/>
    <x v="0"/>
    <x v="9"/>
    <x v="9"/>
  </r>
  <r>
    <n v="3350"/>
    <x v="8"/>
    <n v="548"/>
    <s v="Holden"/>
    <x v="0"/>
    <x v="19"/>
    <x v="566"/>
    <x v="1"/>
    <x v="16"/>
    <s v="2021"/>
    <x v="4"/>
    <n v="102"/>
    <x v="0"/>
    <x v="0"/>
    <x v="0"/>
    <x v="0"/>
  </r>
  <r>
    <n v="3351"/>
    <x v="8"/>
    <n v="619"/>
    <s v="Toyota"/>
    <x v="0"/>
    <x v="19"/>
    <x v="817"/>
    <x v="1"/>
    <x v="23"/>
    <s v="2022"/>
    <x v="5"/>
    <n v="108"/>
    <x v="6"/>
    <x v="0"/>
    <x v="6"/>
    <x v="6"/>
  </r>
  <r>
    <n v="3352"/>
    <x v="8"/>
    <n v="587"/>
    <s v="Nissan"/>
    <x v="0"/>
    <x v="6"/>
    <x v="562"/>
    <x v="0"/>
    <x v="63"/>
    <s v="2022"/>
    <x v="6"/>
    <n v="102"/>
    <x v="0"/>
    <x v="0"/>
    <x v="0"/>
    <x v="0"/>
  </r>
  <r>
    <n v="3353"/>
    <x v="7"/>
    <n v="633"/>
    <s v="Volkswagen"/>
    <x v="0"/>
    <x v="21"/>
    <x v="553"/>
    <x v="3"/>
    <x v="175"/>
    <s v="2021"/>
    <x v="1"/>
    <n v="102"/>
    <x v="0"/>
    <x v="0"/>
    <x v="0"/>
    <x v="0"/>
  </r>
  <r>
    <n v="3354"/>
    <x v="9"/>
    <n v="556"/>
    <s v="Isuzu"/>
    <x v="0"/>
    <x v="1"/>
    <x v="942"/>
    <x v="3"/>
    <x v="50"/>
    <s v="2022"/>
    <x v="5"/>
    <n v="102"/>
    <x v="0"/>
    <x v="0"/>
    <x v="0"/>
    <x v="0"/>
  </r>
  <r>
    <n v="3355"/>
    <x v="9"/>
    <n v="587"/>
    <s v="Nissan"/>
    <x v="0"/>
    <x v="57"/>
    <x v="543"/>
    <x v="1"/>
    <x v="120"/>
    <s v="2021"/>
    <x v="1"/>
    <n v="104"/>
    <x v="8"/>
    <x v="0"/>
    <x v="8"/>
    <x v="8"/>
  </r>
  <r>
    <n v="3356"/>
    <x v="9"/>
    <n v="619"/>
    <s v="Toyota"/>
    <x v="0"/>
    <x v="13"/>
    <x v="430"/>
    <x v="3"/>
    <x v="75"/>
    <s v="2021"/>
    <x v="1"/>
    <n v="109"/>
    <x v="4"/>
    <x v="0"/>
    <x v="4"/>
    <x v="4"/>
  </r>
  <r>
    <n v="3357"/>
    <x v="8"/>
    <n v="619"/>
    <s v="Toyota"/>
    <x v="0"/>
    <x v="19"/>
    <x v="817"/>
    <x v="0"/>
    <x v="67"/>
    <s v="2022"/>
    <x v="5"/>
    <n v="104"/>
    <x v="8"/>
    <x v="0"/>
    <x v="8"/>
    <x v="8"/>
  </r>
  <r>
    <n v="3358"/>
    <x v="14"/>
    <n v="540"/>
    <s v="Ford"/>
    <x v="0"/>
    <x v="5"/>
    <x v="406"/>
    <x v="2"/>
    <x v="114"/>
    <s v="2022"/>
    <x v="2"/>
    <n v="104"/>
    <x v="8"/>
    <x v="0"/>
    <x v="8"/>
    <x v="8"/>
  </r>
  <r>
    <n v="3359"/>
    <x v="8"/>
    <n v="580"/>
    <s v="Mitsubishi"/>
    <x v="0"/>
    <x v="5"/>
    <x v="411"/>
    <x v="3"/>
    <x v="60"/>
    <s v="2021"/>
    <x v="4"/>
    <n v="102"/>
    <x v="0"/>
    <x v="0"/>
    <x v="0"/>
    <x v="0"/>
  </r>
  <r>
    <n v="3360"/>
    <x v="7"/>
    <n v="619"/>
    <s v="Toyota"/>
    <x v="0"/>
    <x v="9"/>
    <x v="716"/>
    <x v="0"/>
    <x v="11"/>
    <s v="2022"/>
    <x v="2"/>
    <n v="105"/>
    <x v="1"/>
    <x v="0"/>
    <x v="1"/>
    <x v="1"/>
  </r>
  <r>
    <n v="3361"/>
    <x v="9"/>
    <n v="610"/>
    <s v="Subaru"/>
    <x v="0"/>
    <x v="42"/>
    <x v="445"/>
    <x v="0"/>
    <x v="127"/>
    <s v="2021"/>
    <x v="1"/>
    <n v="104"/>
    <x v="8"/>
    <x v="0"/>
    <x v="8"/>
    <x v="8"/>
  </r>
  <r>
    <n v="3362"/>
    <x v="9"/>
    <n v="619"/>
    <s v="Toyota"/>
    <x v="0"/>
    <x v="12"/>
    <x v="455"/>
    <x v="3"/>
    <x v="70"/>
    <s v="2021"/>
    <x v="1"/>
    <n v="102"/>
    <x v="0"/>
    <x v="0"/>
    <x v="0"/>
    <x v="0"/>
  </r>
  <r>
    <n v="3363"/>
    <x v="8"/>
    <n v="619"/>
    <s v="Toyota"/>
    <x v="0"/>
    <x v="47"/>
    <x v="647"/>
    <x v="1"/>
    <x v="147"/>
    <s v="2022"/>
    <x v="2"/>
    <n v="103"/>
    <x v="9"/>
    <x v="0"/>
    <x v="9"/>
    <x v="9"/>
  </r>
  <r>
    <n v="3364"/>
    <x v="8"/>
    <n v="619"/>
    <s v="Toyota"/>
    <x v="0"/>
    <x v="18"/>
    <x v="817"/>
    <x v="0"/>
    <x v="107"/>
    <s v="2021"/>
    <x v="0"/>
    <n v="102"/>
    <x v="0"/>
    <x v="0"/>
    <x v="0"/>
    <x v="0"/>
  </r>
  <r>
    <n v="3365"/>
    <x v="14"/>
    <n v="540"/>
    <s v="Ford"/>
    <x v="0"/>
    <x v="13"/>
    <x v="406"/>
    <x v="0"/>
    <x v="26"/>
    <s v="2021"/>
    <x v="0"/>
    <n v="109"/>
    <x v="4"/>
    <x v="0"/>
    <x v="4"/>
    <x v="4"/>
  </r>
  <r>
    <n v="3366"/>
    <x v="8"/>
    <n v="619"/>
    <s v="Toyota"/>
    <x v="0"/>
    <x v="21"/>
    <x v="801"/>
    <x v="2"/>
    <x v="171"/>
    <s v="2022"/>
    <x v="2"/>
    <n v="104"/>
    <x v="8"/>
    <x v="0"/>
    <x v="8"/>
    <x v="8"/>
  </r>
  <r>
    <n v="3367"/>
    <x v="7"/>
    <n v="576"/>
    <s v="Mazda"/>
    <x v="0"/>
    <x v="2"/>
    <x v="550"/>
    <x v="4"/>
    <x v="89"/>
    <s v="2022"/>
    <x v="6"/>
    <n v="104"/>
    <x v="8"/>
    <x v="0"/>
    <x v="8"/>
    <x v="8"/>
  </r>
  <r>
    <n v="3368"/>
    <x v="7"/>
    <n v="576"/>
    <s v="Mazda"/>
    <x v="0"/>
    <x v="6"/>
    <x v="798"/>
    <x v="3"/>
    <x v="128"/>
    <s v="2022"/>
    <x v="3"/>
    <n v="103"/>
    <x v="9"/>
    <x v="0"/>
    <x v="9"/>
    <x v="9"/>
  </r>
  <r>
    <n v="3369"/>
    <x v="7"/>
    <n v="587"/>
    <s v="Nissan"/>
    <x v="0"/>
    <x v="42"/>
    <x v="330"/>
    <x v="1"/>
    <x v="49"/>
    <s v="2022"/>
    <x v="5"/>
    <n v="102"/>
    <x v="0"/>
    <x v="0"/>
    <x v="0"/>
    <x v="0"/>
  </r>
  <r>
    <n v="3370"/>
    <x v="7"/>
    <n v="587"/>
    <s v="Nissan"/>
    <x v="0"/>
    <x v="2"/>
    <x v="330"/>
    <x v="0"/>
    <x v="59"/>
    <s v="2022"/>
    <x v="6"/>
    <n v="102"/>
    <x v="0"/>
    <x v="0"/>
    <x v="0"/>
    <x v="0"/>
  </r>
  <r>
    <n v="3371"/>
    <x v="8"/>
    <n v="619"/>
    <s v="Toyota"/>
    <x v="0"/>
    <x v="19"/>
    <x v="817"/>
    <x v="0"/>
    <x v="61"/>
    <s v="2022"/>
    <x v="5"/>
    <n v="114"/>
    <x v="3"/>
    <x v="0"/>
    <x v="3"/>
    <x v="3"/>
  </r>
  <r>
    <n v="3372"/>
    <x v="9"/>
    <n v="619"/>
    <s v="Toyota"/>
    <x v="0"/>
    <x v="2"/>
    <x v="852"/>
    <x v="4"/>
    <x v="23"/>
    <s v="2022"/>
    <x v="5"/>
    <n v="102"/>
    <x v="0"/>
    <x v="0"/>
    <x v="0"/>
    <x v="0"/>
  </r>
  <r>
    <n v="3373"/>
    <x v="8"/>
    <n v="557"/>
    <s v="Jaguar"/>
    <x v="1"/>
    <x v="42"/>
    <x v="919"/>
    <x v="2"/>
    <x v="121"/>
    <s v="2022"/>
    <x v="5"/>
    <n v="102"/>
    <x v="0"/>
    <x v="0"/>
    <x v="0"/>
    <x v="0"/>
  </r>
  <r>
    <n v="3374"/>
    <x v="7"/>
    <n v="550"/>
    <s v="Honda"/>
    <x v="0"/>
    <x v="19"/>
    <x v="784"/>
    <x v="2"/>
    <x v="31"/>
    <s v="2022"/>
    <x v="6"/>
    <n v="102"/>
    <x v="0"/>
    <x v="0"/>
    <x v="0"/>
    <x v="0"/>
  </r>
  <r>
    <n v="3375"/>
    <x v="7"/>
    <n v="611"/>
    <s v="Suzuki"/>
    <x v="0"/>
    <x v="19"/>
    <x v="660"/>
    <x v="3"/>
    <x v="35"/>
    <s v="2021"/>
    <x v="1"/>
    <n v="104"/>
    <x v="8"/>
    <x v="0"/>
    <x v="8"/>
    <x v="8"/>
  </r>
  <r>
    <n v="3376"/>
    <x v="8"/>
    <n v="580"/>
    <s v="Mitsubishi"/>
    <x v="0"/>
    <x v="9"/>
    <x v="411"/>
    <x v="3"/>
    <x v="166"/>
    <s v="2021"/>
    <x v="1"/>
    <n v="102"/>
    <x v="0"/>
    <x v="0"/>
    <x v="0"/>
    <x v="0"/>
  </r>
  <r>
    <n v="3377"/>
    <x v="9"/>
    <n v="587"/>
    <s v="Nissan"/>
    <x v="0"/>
    <x v="1"/>
    <x v="795"/>
    <x v="1"/>
    <x v="78"/>
    <s v="2022"/>
    <x v="5"/>
    <n v="103"/>
    <x v="9"/>
    <x v="0"/>
    <x v="9"/>
    <x v="9"/>
  </r>
  <r>
    <n v="3378"/>
    <x v="9"/>
    <n v="587"/>
    <s v="Nissan"/>
    <x v="0"/>
    <x v="5"/>
    <x v="700"/>
    <x v="3"/>
    <x v="127"/>
    <s v="2021"/>
    <x v="1"/>
    <n v="102"/>
    <x v="0"/>
    <x v="0"/>
    <x v="0"/>
    <x v="0"/>
  </r>
  <r>
    <n v="3379"/>
    <x v="14"/>
    <n v="619"/>
    <s v="Toyota"/>
    <x v="0"/>
    <x v="1"/>
    <x v="418"/>
    <x v="0"/>
    <x v="131"/>
    <s v="2022"/>
    <x v="5"/>
    <n v="114"/>
    <x v="3"/>
    <x v="0"/>
    <x v="3"/>
    <x v="3"/>
  </r>
  <r>
    <n v="3380"/>
    <x v="7"/>
    <n v="587"/>
    <s v="Nissan"/>
    <x v="0"/>
    <x v="2"/>
    <x v="869"/>
    <x v="4"/>
    <x v="115"/>
    <s v="2021"/>
    <x v="4"/>
    <n v="103"/>
    <x v="9"/>
    <x v="0"/>
    <x v="9"/>
    <x v="9"/>
  </r>
  <r>
    <n v="3381"/>
    <x v="7"/>
    <n v="619"/>
    <s v="Toyota"/>
    <x v="0"/>
    <x v="6"/>
    <x v="896"/>
    <x v="3"/>
    <x v="81"/>
    <s v="2022"/>
    <x v="5"/>
    <n v="102"/>
    <x v="0"/>
    <x v="0"/>
    <x v="0"/>
    <x v="0"/>
  </r>
  <r>
    <n v="3382"/>
    <x v="9"/>
    <n v="619"/>
    <s v="Toyota"/>
    <x v="0"/>
    <x v="19"/>
    <x v="941"/>
    <x v="0"/>
    <x v="2"/>
    <s v="2022"/>
    <x v="2"/>
    <n v="105"/>
    <x v="1"/>
    <x v="0"/>
    <x v="1"/>
    <x v="1"/>
  </r>
  <r>
    <n v="3383"/>
    <x v="7"/>
    <n v="587"/>
    <s v="Nissan"/>
    <x v="0"/>
    <x v="6"/>
    <x v="330"/>
    <x v="11"/>
    <x v="155"/>
    <s v="2021"/>
    <x v="4"/>
    <n v="101"/>
    <x v="7"/>
    <x v="0"/>
    <x v="7"/>
    <x v="7"/>
  </r>
  <r>
    <n v="3384"/>
    <x v="8"/>
    <n v="540"/>
    <s v="Ford"/>
    <x v="0"/>
    <x v="19"/>
    <x v="423"/>
    <x v="0"/>
    <x v="34"/>
    <s v="2022"/>
    <x v="3"/>
    <n v="114"/>
    <x v="3"/>
    <x v="0"/>
    <x v="3"/>
    <x v="3"/>
  </r>
  <r>
    <n v="3385"/>
    <x v="7"/>
    <n v="619"/>
    <s v="Toyota"/>
    <x v="0"/>
    <x v="6"/>
    <x v="716"/>
    <x v="0"/>
    <x v="63"/>
    <s v="2022"/>
    <x v="6"/>
    <n v="102"/>
    <x v="0"/>
    <x v="0"/>
    <x v="0"/>
    <x v="0"/>
  </r>
  <r>
    <n v="3386"/>
    <x v="8"/>
    <n v="587"/>
    <s v="Nissan"/>
    <x v="0"/>
    <x v="18"/>
    <x v="330"/>
    <x v="8"/>
    <x v="77"/>
    <s v="2022"/>
    <x v="5"/>
    <n v="103"/>
    <x v="9"/>
    <x v="0"/>
    <x v="9"/>
    <x v="9"/>
  </r>
  <r>
    <n v="3387"/>
    <x v="9"/>
    <n v="587"/>
    <s v="Nissan"/>
    <x v="0"/>
    <x v="19"/>
    <x v="840"/>
    <x v="5"/>
    <x v="139"/>
    <s v="2022"/>
    <x v="5"/>
    <n v="102"/>
    <x v="0"/>
    <x v="0"/>
    <x v="0"/>
    <x v="0"/>
  </r>
  <r>
    <n v="3388"/>
    <x v="14"/>
    <n v="619"/>
    <s v="Toyota"/>
    <x v="0"/>
    <x v="1"/>
    <x v="418"/>
    <x v="2"/>
    <x v="76"/>
    <s v="2022"/>
    <x v="3"/>
    <n v="102"/>
    <x v="0"/>
    <x v="0"/>
    <x v="0"/>
    <x v="0"/>
  </r>
  <r>
    <n v="3389"/>
    <x v="9"/>
    <n v="580"/>
    <s v="Mitsubishi"/>
    <x v="0"/>
    <x v="46"/>
    <x v="412"/>
    <x v="7"/>
    <x v="51"/>
    <s v="2022"/>
    <x v="3"/>
    <n v="105"/>
    <x v="1"/>
    <x v="0"/>
    <x v="1"/>
    <x v="1"/>
  </r>
  <r>
    <n v="3390"/>
    <x v="12"/>
    <n v="540"/>
    <s v="Ford"/>
    <x v="0"/>
    <x v="1"/>
    <x v="676"/>
    <x v="3"/>
    <x v="115"/>
    <s v="2021"/>
    <x v="4"/>
    <n v="102"/>
    <x v="0"/>
    <x v="0"/>
    <x v="0"/>
    <x v="0"/>
  </r>
  <r>
    <n v="3391"/>
    <x v="8"/>
    <n v="512"/>
    <s v="BMW"/>
    <x v="1"/>
    <x v="18"/>
    <x v="683"/>
    <x v="2"/>
    <x v="125"/>
    <s v="2022"/>
    <x v="3"/>
    <n v="102"/>
    <x v="0"/>
    <x v="0"/>
    <x v="0"/>
    <x v="0"/>
  </r>
  <r>
    <n v="3392"/>
    <x v="7"/>
    <n v="610"/>
    <s v="Subaru"/>
    <x v="0"/>
    <x v="18"/>
    <x v="414"/>
    <x v="1"/>
    <x v="31"/>
    <s v="2022"/>
    <x v="6"/>
    <n v="114"/>
    <x v="3"/>
    <x v="0"/>
    <x v="3"/>
    <x v="3"/>
  </r>
  <r>
    <n v="3393"/>
    <x v="7"/>
    <n v="611"/>
    <s v="Suzuki"/>
    <x v="0"/>
    <x v="19"/>
    <x v="660"/>
    <x v="0"/>
    <x v="51"/>
    <s v="2022"/>
    <x v="3"/>
    <n v="102"/>
    <x v="0"/>
    <x v="0"/>
    <x v="0"/>
    <x v="0"/>
  </r>
  <r>
    <n v="3394"/>
    <x v="14"/>
    <n v="619"/>
    <s v="Toyota"/>
    <x v="0"/>
    <x v="2"/>
    <x v="418"/>
    <x v="0"/>
    <x v="79"/>
    <s v="2022"/>
    <x v="5"/>
    <n v="111"/>
    <x v="10"/>
    <x v="0"/>
    <x v="10"/>
    <x v="10"/>
  </r>
  <r>
    <n v="3395"/>
    <x v="9"/>
    <n v="580"/>
    <s v="Mitsubishi"/>
    <x v="0"/>
    <x v="18"/>
    <x v="703"/>
    <x v="4"/>
    <x v="19"/>
    <s v="2022"/>
    <x v="2"/>
    <n v="114"/>
    <x v="3"/>
    <x v="0"/>
    <x v="3"/>
    <x v="3"/>
  </r>
  <r>
    <n v="3396"/>
    <x v="8"/>
    <n v="548"/>
    <s v="Holden"/>
    <x v="0"/>
    <x v="9"/>
    <x v="413"/>
    <x v="0"/>
    <x v="83"/>
    <s v="2022"/>
    <x v="5"/>
    <n v="103"/>
    <x v="9"/>
    <x v="0"/>
    <x v="9"/>
    <x v="9"/>
  </r>
  <r>
    <n v="3397"/>
    <x v="7"/>
    <n v="633"/>
    <s v="Volkswagen"/>
    <x v="0"/>
    <x v="2"/>
    <x v="553"/>
    <x v="1"/>
    <x v="2"/>
    <s v="2022"/>
    <x v="2"/>
    <n v="102"/>
    <x v="0"/>
    <x v="0"/>
    <x v="0"/>
    <x v="0"/>
  </r>
  <r>
    <n v="3398"/>
    <x v="8"/>
    <n v="587"/>
    <s v="Nissan"/>
    <x v="0"/>
    <x v="21"/>
    <x v="330"/>
    <x v="0"/>
    <x v="74"/>
    <s v="2022"/>
    <x v="2"/>
    <n v="103"/>
    <x v="9"/>
    <x v="0"/>
    <x v="9"/>
    <x v="9"/>
  </r>
  <r>
    <n v="3399"/>
    <x v="14"/>
    <n v="587"/>
    <s v="Nissan"/>
    <x v="0"/>
    <x v="19"/>
    <x v="407"/>
    <x v="2"/>
    <x v="122"/>
    <s v="2022"/>
    <x v="5"/>
    <n v="102"/>
    <x v="0"/>
    <x v="0"/>
    <x v="0"/>
    <x v="0"/>
  </r>
  <r>
    <n v="3400"/>
    <x v="9"/>
    <n v="576"/>
    <s v="Mazda"/>
    <x v="0"/>
    <x v="18"/>
    <x v="751"/>
    <x v="0"/>
    <x v="22"/>
    <s v="2021"/>
    <x v="4"/>
    <n v="101"/>
    <x v="7"/>
    <x v="0"/>
    <x v="7"/>
    <x v="7"/>
  </r>
  <r>
    <n v="3401"/>
    <x v="14"/>
    <n v="580"/>
    <s v="Mitsubishi"/>
    <x v="0"/>
    <x v="1"/>
    <x v="434"/>
    <x v="3"/>
    <x v="112"/>
    <s v="2021"/>
    <x v="4"/>
    <n v="114"/>
    <x v="3"/>
    <x v="0"/>
    <x v="3"/>
    <x v="3"/>
  </r>
  <r>
    <n v="3402"/>
    <x v="9"/>
    <n v="540"/>
    <s v="Ford"/>
    <x v="0"/>
    <x v="2"/>
    <x v="655"/>
    <x v="1"/>
    <x v="154"/>
    <s v="2022"/>
    <x v="3"/>
    <n v="114"/>
    <x v="3"/>
    <x v="0"/>
    <x v="3"/>
    <x v="3"/>
  </r>
  <r>
    <n v="3403"/>
    <x v="9"/>
    <n v="576"/>
    <s v="Mazda"/>
    <x v="0"/>
    <x v="6"/>
    <x v="751"/>
    <x v="4"/>
    <x v="11"/>
    <s v="2022"/>
    <x v="2"/>
    <n v="105"/>
    <x v="1"/>
    <x v="0"/>
    <x v="1"/>
    <x v="1"/>
  </r>
  <r>
    <n v="3404"/>
    <x v="14"/>
    <n v="576"/>
    <s v="Mazda"/>
    <x v="0"/>
    <x v="42"/>
    <x v="814"/>
    <x v="7"/>
    <x v="12"/>
    <s v="2021"/>
    <x v="1"/>
    <n v="104"/>
    <x v="8"/>
    <x v="0"/>
    <x v="8"/>
    <x v="8"/>
  </r>
  <r>
    <n v="3405"/>
    <x v="8"/>
    <n v="512"/>
    <s v="BMW"/>
    <x v="1"/>
    <x v="2"/>
    <x v="943"/>
    <x v="1"/>
    <x v="144"/>
    <s v="2021"/>
    <x v="4"/>
    <n v="114"/>
    <x v="3"/>
    <x v="0"/>
    <x v="3"/>
    <x v="3"/>
  </r>
  <r>
    <n v="3406"/>
    <x v="9"/>
    <n v="550"/>
    <s v="Honda"/>
    <x v="0"/>
    <x v="14"/>
    <x v="556"/>
    <x v="7"/>
    <x v="92"/>
    <s v="2022"/>
    <x v="2"/>
    <n v="102"/>
    <x v="0"/>
    <x v="0"/>
    <x v="0"/>
    <x v="0"/>
  </r>
  <r>
    <n v="3407"/>
    <x v="12"/>
    <n v="587"/>
    <s v="Nissan"/>
    <x v="0"/>
    <x v="42"/>
    <x v="925"/>
    <x v="4"/>
    <x v="157"/>
    <s v="2022"/>
    <x v="3"/>
    <n v="102"/>
    <x v="0"/>
    <x v="0"/>
    <x v="0"/>
    <x v="0"/>
  </r>
  <r>
    <n v="3408"/>
    <x v="14"/>
    <n v="548"/>
    <s v="Holden"/>
    <x v="0"/>
    <x v="2"/>
    <x v="654"/>
    <x v="1"/>
    <x v="45"/>
    <s v="2022"/>
    <x v="5"/>
    <n v="105"/>
    <x v="1"/>
    <x v="0"/>
    <x v="1"/>
    <x v="1"/>
  </r>
  <r>
    <n v="3409"/>
    <x v="9"/>
    <n v="619"/>
    <s v="Toyota"/>
    <x v="0"/>
    <x v="18"/>
    <x v="547"/>
    <x v="0"/>
    <x v="29"/>
    <s v="2022"/>
    <x v="2"/>
    <n v="105"/>
    <x v="1"/>
    <x v="0"/>
    <x v="1"/>
    <x v="1"/>
  </r>
  <r>
    <n v="3410"/>
    <x v="9"/>
    <n v="619"/>
    <s v="Toyota"/>
    <x v="0"/>
    <x v="32"/>
    <x v="418"/>
    <x v="2"/>
    <x v="158"/>
    <s v="2021"/>
    <x v="1"/>
    <n v="114"/>
    <x v="3"/>
    <x v="0"/>
    <x v="3"/>
    <x v="3"/>
  </r>
  <r>
    <n v="3411"/>
    <x v="7"/>
    <n v="619"/>
    <s v="Toyota"/>
    <x v="0"/>
    <x v="42"/>
    <x v="722"/>
    <x v="3"/>
    <x v="171"/>
    <s v="2022"/>
    <x v="2"/>
    <n v="102"/>
    <x v="0"/>
    <x v="0"/>
    <x v="0"/>
    <x v="0"/>
  </r>
  <r>
    <n v="3412"/>
    <x v="7"/>
    <n v="587"/>
    <s v="Nissan"/>
    <x v="0"/>
    <x v="52"/>
    <x v="562"/>
    <x v="3"/>
    <x v="139"/>
    <s v="2022"/>
    <x v="5"/>
    <n v="115"/>
    <x v="5"/>
    <x v="0"/>
    <x v="5"/>
    <x v="5"/>
  </r>
  <r>
    <n v="3413"/>
    <x v="8"/>
    <n v="587"/>
    <s v="Nissan"/>
    <x v="0"/>
    <x v="23"/>
    <x v="416"/>
    <x v="7"/>
    <x v="30"/>
    <s v="2022"/>
    <x v="3"/>
    <n v="103"/>
    <x v="9"/>
    <x v="0"/>
    <x v="9"/>
    <x v="9"/>
  </r>
  <r>
    <n v="3414"/>
    <x v="9"/>
    <n v="576"/>
    <s v="Mazda"/>
    <x v="0"/>
    <x v="42"/>
    <x v="674"/>
    <x v="3"/>
    <x v="88"/>
    <s v="2021"/>
    <x v="0"/>
    <n v="102"/>
    <x v="0"/>
    <x v="0"/>
    <x v="0"/>
    <x v="0"/>
  </r>
  <r>
    <n v="3415"/>
    <x v="7"/>
    <n v="580"/>
    <s v="Mitsubishi"/>
    <x v="0"/>
    <x v="42"/>
    <x v="581"/>
    <x v="7"/>
    <x v="102"/>
    <s v="2022"/>
    <x v="5"/>
    <n v="114"/>
    <x v="3"/>
    <x v="0"/>
    <x v="3"/>
    <x v="3"/>
  </r>
  <r>
    <n v="3416"/>
    <x v="9"/>
    <n v="523"/>
    <s v="Chrysler"/>
    <x v="0"/>
    <x v="8"/>
    <x v="568"/>
    <x v="0"/>
    <x v="139"/>
    <s v="2022"/>
    <x v="5"/>
    <n v="102"/>
    <x v="0"/>
    <x v="0"/>
    <x v="0"/>
    <x v="0"/>
  </r>
  <r>
    <n v="3417"/>
    <x v="8"/>
    <n v="548"/>
    <s v="Holden"/>
    <x v="0"/>
    <x v="5"/>
    <x v="566"/>
    <x v="7"/>
    <x v="59"/>
    <s v="2022"/>
    <x v="6"/>
    <n v="102"/>
    <x v="0"/>
    <x v="0"/>
    <x v="0"/>
    <x v="0"/>
  </r>
  <r>
    <n v="3418"/>
    <x v="12"/>
    <n v="576"/>
    <s v="Mazda"/>
    <x v="0"/>
    <x v="36"/>
    <x v="699"/>
    <x v="3"/>
    <x v="115"/>
    <s v="2021"/>
    <x v="4"/>
    <n v="109"/>
    <x v="4"/>
    <x v="0"/>
    <x v="4"/>
    <x v="4"/>
  </r>
  <r>
    <n v="3419"/>
    <x v="7"/>
    <n v="550"/>
    <s v="Honda"/>
    <x v="0"/>
    <x v="42"/>
    <x v="784"/>
    <x v="2"/>
    <x v="7"/>
    <s v="2022"/>
    <x v="2"/>
    <n v="105"/>
    <x v="1"/>
    <x v="0"/>
    <x v="1"/>
    <x v="1"/>
  </r>
  <r>
    <n v="3420"/>
    <x v="9"/>
    <n v="619"/>
    <s v="Toyota"/>
    <x v="0"/>
    <x v="6"/>
    <x v="852"/>
    <x v="3"/>
    <x v="121"/>
    <s v="2022"/>
    <x v="5"/>
    <n v="104"/>
    <x v="8"/>
    <x v="0"/>
    <x v="8"/>
    <x v="8"/>
  </r>
  <r>
    <n v="3421"/>
    <x v="9"/>
    <n v="619"/>
    <s v="Toyota"/>
    <x v="0"/>
    <x v="1"/>
    <x v="547"/>
    <x v="3"/>
    <x v="16"/>
    <s v="2021"/>
    <x v="4"/>
    <n v="102"/>
    <x v="0"/>
    <x v="0"/>
    <x v="0"/>
    <x v="0"/>
  </r>
  <r>
    <n v="3422"/>
    <x v="7"/>
    <n v="619"/>
    <s v="Toyota"/>
    <x v="0"/>
    <x v="1"/>
    <x v="687"/>
    <x v="3"/>
    <x v="139"/>
    <s v="2022"/>
    <x v="5"/>
    <n v="102"/>
    <x v="0"/>
    <x v="0"/>
    <x v="0"/>
    <x v="0"/>
  </r>
  <r>
    <n v="3423"/>
    <x v="7"/>
    <n v="611"/>
    <s v="Suzuki"/>
    <x v="0"/>
    <x v="6"/>
    <x v="660"/>
    <x v="7"/>
    <x v="171"/>
    <s v="2022"/>
    <x v="2"/>
    <n v="108"/>
    <x v="6"/>
    <x v="0"/>
    <x v="6"/>
    <x v="6"/>
  </r>
  <r>
    <n v="3424"/>
    <x v="9"/>
    <n v="534"/>
    <s v="Dodge"/>
    <x v="0"/>
    <x v="47"/>
    <x v="884"/>
    <x v="1"/>
    <x v="156"/>
    <s v="2021"/>
    <x v="0"/>
    <n v="102"/>
    <x v="0"/>
    <x v="0"/>
    <x v="0"/>
    <x v="0"/>
  </r>
  <r>
    <n v="3425"/>
    <x v="7"/>
    <n v="619"/>
    <s v="Toyota"/>
    <x v="0"/>
    <x v="45"/>
    <x v="441"/>
    <x v="4"/>
    <x v="31"/>
    <s v="2022"/>
    <x v="6"/>
    <n v="102"/>
    <x v="0"/>
    <x v="0"/>
    <x v="0"/>
    <x v="0"/>
  </r>
  <r>
    <n v="3426"/>
    <x v="7"/>
    <n v="619"/>
    <s v="Toyota"/>
    <x v="0"/>
    <x v="1"/>
    <x v="430"/>
    <x v="0"/>
    <x v="62"/>
    <s v="2022"/>
    <x v="3"/>
    <n v="102"/>
    <x v="0"/>
    <x v="0"/>
    <x v="0"/>
    <x v="0"/>
  </r>
  <r>
    <n v="3427"/>
    <x v="7"/>
    <n v="633"/>
    <s v="Volkswagen"/>
    <x v="0"/>
    <x v="6"/>
    <x v="553"/>
    <x v="2"/>
    <x v="63"/>
    <s v="2022"/>
    <x v="6"/>
    <n v="102"/>
    <x v="0"/>
    <x v="0"/>
    <x v="0"/>
    <x v="0"/>
  </r>
  <r>
    <n v="3428"/>
    <x v="14"/>
    <n v="576"/>
    <s v="Mazda"/>
    <x v="0"/>
    <x v="13"/>
    <x v="420"/>
    <x v="0"/>
    <x v="57"/>
    <s v="2021"/>
    <x v="0"/>
    <n v="107"/>
    <x v="11"/>
    <x v="0"/>
    <x v="11"/>
    <x v="11"/>
  </r>
  <r>
    <n v="3429"/>
    <x v="9"/>
    <n v="619"/>
    <s v="Toyota"/>
    <x v="0"/>
    <x v="19"/>
    <x v="843"/>
    <x v="0"/>
    <x v="59"/>
    <s v="2022"/>
    <x v="6"/>
    <n v="102"/>
    <x v="0"/>
    <x v="0"/>
    <x v="0"/>
    <x v="0"/>
  </r>
  <r>
    <n v="3430"/>
    <x v="8"/>
    <n v="576"/>
    <s v="Mazda"/>
    <x v="0"/>
    <x v="6"/>
    <x v="674"/>
    <x v="0"/>
    <x v="14"/>
    <s v="2022"/>
    <x v="2"/>
    <n v="106"/>
    <x v="2"/>
    <x v="0"/>
    <x v="2"/>
    <x v="2"/>
  </r>
  <r>
    <n v="3431"/>
    <x v="9"/>
    <n v="580"/>
    <s v="Mitsubishi"/>
    <x v="0"/>
    <x v="19"/>
    <x v="703"/>
    <x v="4"/>
    <x v="37"/>
    <s v="2022"/>
    <x v="5"/>
    <n v="104"/>
    <x v="8"/>
    <x v="0"/>
    <x v="8"/>
    <x v="8"/>
  </r>
  <r>
    <n v="3432"/>
    <x v="9"/>
    <n v="550"/>
    <s v="Honda"/>
    <x v="0"/>
    <x v="18"/>
    <x v="759"/>
    <x v="1"/>
    <x v="63"/>
    <s v="2022"/>
    <x v="6"/>
    <n v="109"/>
    <x v="4"/>
    <x v="0"/>
    <x v="4"/>
    <x v="4"/>
  </r>
  <r>
    <n v="3433"/>
    <x v="7"/>
    <n v="610"/>
    <s v="Subaru"/>
    <x v="0"/>
    <x v="42"/>
    <x v="414"/>
    <x v="4"/>
    <x v="105"/>
    <s v="2021"/>
    <x v="4"/>
    <n v="109"/>
    <x v="4"/>
    <x v="0"/>
    <x v="4"/>
    <x v="4"/>
  </r>
  <r>
    <n v="3434"/>
    <x v="9"/>
    <n v="580"/>
    <s v="Mitsubishi"/>
    <x v="0"/>
    <x v="18"/>
    <x v="703"/>
    <x v="0"/>
    <x v="7"/>
    <s v="2022"/>
    <x v="2"/>
    <n v="101"/>
    <x v="7"/>
    <x v="0"/>
    <x v="7"/>
    <x v="7"/>
  </r>
  <r>
    <n v="3435"/>
    <x v="9"/>
    <n v="507"/>
    <s v="Audi"/>
    <x v="0"/>
    <x v="21"/>
    <x v="767"/>
    <x v="2"/>
    <x v="67"/>
    <s v="2022"/>
    <x v="5"/>
    <n v="102"/>
    <x v="0"/>
    <x v="0"/>
    <x v="0"/>
    <x v="0"/>
  </r>
  <r>
    <n v="3436"/>
    <x v="9"/>
    <n v="619"/>
    <s v="Toyota"/>
    <x v="0"/>
    <x v="12"/>
    <x v="567"/>
    <x v="0"/>
    <x v="126"/>
    <s v="2022"/>
    <x v="3"/>
    <n v="104"/>
    <x v="8"/>
    <x v="0"/>
    <x v="8"/>
    <x v="8"/>
  </r>
  <r>
    <n v="3437"/>
    <x v="7"/>
    <n v="610"/>
    <s v="Subaru"/>
    <x v="0"/>
    <x v="21"/>
    <x v="414"/>
    <x v="2"/>
    <x v="54"/>
    <s v="2022"/>
    <x v="6"/>
    <n v="108"/>
    <x v="6"/>
    <x v="0"/>
    <x v="6"/>
    <x v="6"/>
  </r>
  <r>
    <n v="3438"/>
    <x v="7"/>
    <n v="587"/>
    <s v="Nissan"/>
    <x v="0"/>
    <x v="18"/>
    <x v="330"/>
    <x v="0"/>
    <x v="52"/>
    <s v="2022"/>
    <x v="5"/>
    <n v="102"/>
    <x v="0"/>
    <x v="0"/>
    <x v="0"/>
    <x v="0"/>
  </r>
  <r>
    <n v="3439"/>
    <x v="9"/>
    <n v="580"/>
    <s v="Mitsubishi"/>
    <x v="0"/>
    <x v="2"/>
    <x v="581"/>
    <x v="2"/>
    <x v="48"/>
    <s v="2022"/>
    <x v="2"/>
    <n v="114"/>
    <x v="3"/>
    <x v="0"/>
    <x v="3"/>
    <x v="3"/>
  </r>
  <r>
    <n v="3440"/>
    <x v="9"/>
    <n v="580"/>
    <s v="Mitsubishi"/>
    <x v="0"/>
    <x v="6"/>
    <x v="944"/>
    <x v="8"/>
    <x v="40"/>
    <s v="2021"/>
    <x v="0"/>
    <n v="102"/>
    <x v="0"/>
    <x v="0"/>
    <x v="0"/>
    <x v="0"/>
  </r>
  <r>
    <n v="3441"/>
    <x v="7"/>
    <n v="550"/>
    <s v="Honda"/>
    <x v="0"/>
    <x v="18"/>
    <x v="784"/>
    <x v="3"/>
    <x v="133"/>
    <s v="2022"/>
    <x v="3"/>
    <n v="102"/>
    <x v="0"/>
    <x v="0"/>
    <x v="0"/>
    <x v="0"/>
  </r>
  <r>
    <n v="3442"/>
    <x v="8"/>
    <n v="550"/>
    <s v="Honda"/>
    <x v="0"/>
    <x v="42"/>
    <x v="945"/>
    <x v="7"/>
    <x v="60"/>
    <s v="2021"/>
    <x v="4"/>
    <n v="102"/>
    <x v="0"/>
    <x v="0"/>
    <x v="0"/>
    <x v="0"/>
  </r>
  <r>
    <n v="3443"/>
    <x v="7"/>
    <n v="550"/>
    <s v="Honda"/>
    <x v="0"/>
    <x v="6"/>
    <x v="946"/>
    <x v="3"/>
    <x v="131"/>
    <s v="2022"/>
    <x v="5"/>
    <n v="108"/>
    <x v="6"/>
    <x v="0"/>
    <x v="6"/>
    <x v="6"/>
  </r>
  <r>
    <n v="3444"/>
    <x v="8"/>
    <n v="619"/>
    <s v="Toyota"/>
    <x v="0"/>
    <x v="1"/>
    <x v="430"/>
    <x v="7"/>
    <x v="54"/>
    <s v="2022"/>
    <x v="6"/>
    <n v="102"/>
    <x v="0"/>
    <x v="0"/>
    <x v="0"/>
    <x v="0"/>
  </r>
  <r>
    <n v="3445"/>
    <x v="9"/>
    <n v="619"/>
    <s v="Toyota"/>
    <x v="0"/>
    <x v="13"/>
    <x v="430"/>
    <x v="0"/>
    <x v="58"/>
    <s v="2022"/>
    <x v="5"/>
    <n v="102"/>
    <x v="0"/>
    <x v="0"/>
    <x v="0"/>
    <x v="0"/>
  </r>
  <r>
    <n v="3446"/>
    <x v="7"/>
    <n v="619"/>
    <s v="Toyota"/>
    <x v="0"/>
    <x v="45"/>
    <x v="441"/>
    <x v="3"/>
    <x v="75"/>
    <s v="2021"/>
    <x v="1"/>
    <n v="115"/>
    <x v="5"/>
    <x v="0"/>
    <x v="5"/>
    <x v="5"/>
  </r>
  <r>
    <n v="3447"/>
    <x v="7"/>
    <n v="576"/>
    <s v="Mazda"/>
    <x v="0"/>
    <x v="2"/>
    <x v="798"/>
    <x v="2"/>
    <x v="113"/>
    <s v="2021"/>
    <x v="1"/>
    <n v="102"/>
    <x v="0"/>
    <x v="0"/>
    <x v="0"/>
    <x v="0"/>
  </r>
  <r>
    <n v="3448"/>
    <x v="9"/>
    <n v="610"/>
    <s v="Subaru"/>
    <x v="0"/>
    <x v="19"/>
    <x v="650"/>
    <x v="0"/>
    <x v="56"/>
    <s v="2022"/>
    <x v="3"/>
    <n v="102"/>
    <x v="0"/>
    <x v="0"/>
    <x v="0"/>
    <x v="0"/>
  </r>
  <r>
    <n v="3449"/>
    <x v="14"/>
    <n v="540"/>
    <s v="Ford"/>
    <x v="0"/>
    <x v="2"/>
    <x v="406"/>
    <x v="3"/>
    <x v="128"/>
    <s v="2022"/>
    <x v="3"/>
    <n v="104"/>
    <x v="8"/>
    <x v="0"/>
    <x v="8"/>
    <x v="8"/>
  </r>
  <r>
    <n v="3450"/>
    <x v="7"/>
    <n v="610"/>
    <s v="Subaru"/>
    <x v="0"/>
    <x v="2"/>
    <x v="650"/>
    <x v="0"/>
    <x v="101"/>
    <s v="2022"/>
    <x v="3"/>
    <n v="114"/>
    <x v="3"/>
    <x v="0"/>
    <x v="3"/>
    <x v="3"/>
  </r>
  <r>
    <n v="3451"/>
    <x v="8"/>
    <n v="587"/>
    <s v="Nissan"/>
    <x v="0"/>
    <x v="2"/>
    <x v="562"/>
    <x v="1"/>
    <x v="71"/>
    <s v="2022"/>
    <x v="3"/>
    <n v="114"/>
    <x v="3"/>
    <x v="0"/>
    <x v="3"/>
    <x v="3"/>
  </r>
  <r>
    <n v="3452"/>
    <x v="14"/>
    <n v="587"/>
    <s v="Nissan"/>
    <x v="0"/>
    <x v="1"/>
    <x v="407"/>
    <x v="9"/>
    <x v="27"/>
    <s v="2021"/>
    <x v="1"/>
    <n v="102"/>
    <x v="0"/>
    <x v="0"/>
    <x v="0"/>
    <x v="0"/>
  </r>
  <r>
    <n v="3453"/>
    <x v="14"/>
    <n v="556"/>
    <s v="Isuzu"/>
    <x v="0"/>
    <x v="29"/>
    <x v="824"/>
    <x v="3"/>
    <x v="26"/>
    <s v="2021"/>
    <x v="0"/>
    <n v="106"/>
    <x v="2"/>
    <x v="0"/>
    <x v="2"/>
    <x v="2"/>
  </r>
  <r>
    <n v="3454"/>
    <x v="14"/>
    <n v="540"/>
    <s v="Ford"/>
    <x v="0"/>
    <x v="35"/>
    <x v="736"/>
    <x v="3"/>
    <x v="96"/>
    <s v="2021"/>
    <x v="1"/>
    <n v="105"/>
    <x v="1"/>
    <x v="0"/>
    <x v="1"/>
    <x v="1"/>
  </r>
  <r>
    <n v="3455"/>
    <x v="7"/>
    <n v="587"/>
    <s v="Nissan"/>
    <x v="0"/>
    <x v="21"/>
    <x v="920"/>
    <x v="4"/>
    <x v="72"/>
    <s v="2022"/>
    <x v="5"/>
    <n v="102"/>
    <x v="0"/>
    <x v="0"/>
    <x v="0"/>
    <x v="0"/>
  </r>
  <r>
    <n v="3456"/>
    <x v="9"/>
    <n v="576"/>
    <s v="Mazda"/>
    <x v="0"/>
    <x v="42"/>
    <x v="751"/>
    <x v="12"/>
    <x v="116"/>
    <s v="2022"/>
    <x v="3"/>
    <n v="103"/>
    <x v="9"/>
    <x v="0"/>
    <x v="9"/>
    <x v="9"/>
  </r>
  <r>
    <n v="3457"/>
    <x v="7"/>
    <n v="610"/>
    <s v="Subaru"/>
    <x v="0"/>
    <x v="42"/>
    <x v="414"/>
    <x v="1"/>
    <x v="46"/>
    <s v="2022"/>
    <x v="2"/>
    <n v="102"/>
    <x v="0"/>
    <x v="0"/>
    <x v="0"/>
    <x v="0"/>
  </r>
  <r>
    <n v="3458"/>
    <x v="7"/>
    <n v="619"/>
    <s v="Toyota"/>
    <x v="0"/>
    <x v="6"/>
    <x v="865"/>
    <x v="0"/>
    <x v="138"/>
    <s v="2022"/>
    <x v="5"/>
    <n v="102"/>
    <x v="0"/>
    <x v="0"/>
    <x v="0"/>
    <x v="0"/>
  </r>
  <r>
    <n v="3459"/>
    <x v="9"/>
    <n v="580"/>
    <s v="Mitsubishi"/>
    <x v="0"/>
    <x v="2"/>
    <x v="703"/>
    <x v="0"/>
    <x v="120"/>
    <s v="2021"/>
    <x v="1"/>
    <n v="115"/>
    <x v="5"/>
    <x v="0"/>
    <x v="5"/>
    <x v="5"/>
  </r>
  <r>
    <n v="3460"/>
    <x v="14"/>
    <n v="548"/>
    <s v="Holden"/>
    <x v="0"/>
    <x v="13"/>
    <x v="645"/>
    <x v="0"/>
    <x v="26"/>
    <s v="2021"/>
    <x v="0"/>
    <n v="102"/>
    <x v="0"/>
    <x v="0"/>
    <x v="0"/>
    <x v="0"/>
  </r>
  <r>
    <n v="3461"/>
    <x v="9"/>
    <n v="580"/>
    <s v="Mitsubishi"/>
    <x v="0"/>
    <x v="6"/>
    <x v="703"/>
    <x v="0"/>
    <x v="97"/>
    <s v="2022"/>
    <x v="2"/>
    <n v="105"/>
    <x v="1"/>
    <x v="0"/>
    <x v="1"/>
    <x v="1"/>
  </r>
  <r>
    <n v="3462"/>
    <x v="9"/>
    <n v="634"/>
    <s v="Volvo"/>
    <x v="1"/>
    <x v="6"/>
    <x v="602"/>
    <x v="0"/>
    <x v="29"/>
    <s v="2022"/>
    <x v="2"/>
    <n v="102"/>
    <x v="0"/>
    <x v="0"/>
    <x v="0"/>
    <x v="0"/>
  </r>
  <r>
    <n v="3463"/>
    <x v="7"/>
    <n v="507"/>
    <s v="Audi"/>
    <x v="0"/>
    <x v="2"/>
    <x v="819"/>
    <x v="1"/>
    <x v="147"/>
    <s v="2022"/>
    <x v="2"/>
    <n v="103"/>
    <x v="9"/>
    <x v="0"/>
    <x v="9"/>
    <x v="9"/>
  </r>
  <r>
    <n v="3464"/>
    <x v="7"/>
    <n v="610"/>
    <s v="Subaru"/>
    <x v="0"/>
    <x v="47"/>
    <x v="414"/>
    <x v="0"/>
    <x v="111"/>
    <s v="2022"/>
    <x v="5"/>
    <n v="103"/>
    <x v="9"/>
    <x v="0"/>
    <x v="9"/>
    <x v="9"/>
  </r>
  <r>
    <n v="3465"/>
    <x v="7"/>
    <n v="619"/>
    <s v="Toyota"/>
    <x v="0"/>
    <x v="19"/>
    <x v="430"/>
    <x v="0"/>
    <x v="145"/>
    <s v="2022"/>
    <x v="2"/>
    <n v="102"/>
    <x v="0"/>
    <x v="0"/>
    <x v="0"/>
    <x v="0"/>
  </r>
  <r>
    <n v="3466"/>
    <x v="8"/>
    <n v="610"/>
    <s v="Subaru"/>
    <x v="0"/>
    <x v="9"/>
    <x v="414"/>
    <x v="3"/>
    <x v="141"/>
    <s v="2022"/>
    <x v="3"/>
    <n v="102"/>
    <x v="0"/>
    <x v="0"/>
    <x v="0"/>
    <x v="0"/>
  </r>
  <r>
    <n v="3467"/>
    <x v="8"/>
    <n v="512"/>
    <s v="BMW"/>
    <x v="1"/>
    <x v="18"/>
    <x v="683"/>
    <x v="2"/>
    <x v="152"/>
    <s v="2021"/>
    <x v="0"/>
    <n v="102"/>
    <x v="0"/>
    <x v="0"/>
    <x v="0"/>
    <x v="0"/>
  </r>
  <r>
    <n v="3468"/>
    <x v="7"/>
    <n v="619"/>
    <s v="Toyota"/>
    <x v="0"/>
    <x v="2"/>
    <x v="716"/>
    <x v="0"/>
    <x v="176"/>
    <s v="2022"/>
    <x v="5"/>
    <n v="114"/>
    <x v="3"/>
    <x v="0"/>
    <x v="3"/>
    <x v="3"/>
  </r>
  <r>
    <n v="3469"/>
    <x v="9"/>
    <n v="540"/>
    <s v="Ford"/>
    <x v="0"/>
    <x v="19"/>
    <x v="655"/>
    <x v="0"/>
    <x v="142"/>
    <s v="2021"/>
    <x v="0"/>
    <n v="114"/>
    <x v="3"/>
    <x v="0"/>
    <x v="3"/>
    <x v="3"/>
  </r>
  <r>
    <n v="3470"/>
    <x v="7"/>
    <n v="576"/>
    <s v="Mazda"/>
    <x v="0"/>
    <x v="2"/>
    <x v="550"/>
    <x v="7"/>
    <x v="31"/>
    <s v="2022"/>
    <x v="6"/>
    <n v="102"/>
    <x v="0"/>
    <x v="0"/>
    <x v="0"/>
    <x v="0"/>
  </r>
  <r>
    <n v="3471"/>
    <x v="0"/>
    <n v="623"/>
    <s v="Trailer"/>
    <x v="0"/>
    <x v="18"/>
    <x v="27"/>
    <x v="0"/>
    <x v="119"/>
    <s v="2021"/>
    <x v="0"/>
    <n v="104"/>
    <x v="8"/>
    <x v="0"/>
    <x v="8"/>
    <x v="8"/>
  </r>
  <r>
    <n v="3472"/>
    <x v="0"/>
    <n v="549"/>
    <s v="Homebuilt"/>
    <x v="0"/>
    <x v="18"/>
    <x v="28"/>
    <x v="5"/>
    <x v="147"/>
    <s v="2022"/>
    <x v="2"/>
    <n v="106"/>
    <x v="2"/>
    <x v="0"/>
    <x v="2"/>
    <x v="2"/>
  </r>
  <r>
    <n v="3473"/>
    <x v="0"/>
    <n v="514"/>
    <s v="Briford"/>
    <x v="0"/>
    <x v="18"/>
    <x v="147"/>
    <x v="0"/>
    <x v="163"/>
    <s v="2021"/>
    <x v="0"/>
    <n v="106"/>
    <x v="2"/>
    <x v="0"/>
    <x v="2"/>
    <x v="2"/>
  </r>
  <r>
    <n v="3474"/>
    <x v="0"/>
    <n v="623"/>
    <s v="Trailer"/>
    <x v="0"/>
    <x v="18"/>
    <x v="947"/>
    <x v="0"/>
    <x v="91"/>
    <s v="2021"/>
    <x v="4"/>
    <n v="105"/>
    <x v="1"/>
    <x v="0"/>
    <x v="1"/>
    <x v="1"/>
  </r>
  <r>
    <n v="3475"/>
    <x v="0"/>
    <n v="623"/>
    <s v="Trailer"/>
    <x v="0"/>
    <x v="18"/>
    <x v="948"/>
    <x v="0"/>
    <x v="63"/>
    <s v="2022"/>
    <x v="6"/>
    <n v="104"/>
    <x v="8"/>
    <x v="0"/>
    <x v="8"/>
    <x v="8"/>
  </r>
  <r>
    <n v="3476"/>
    <x v="0"/>
    <n v="623"/>
    <s v="Trailer"/>
    <x v="0"/>
    <x v="18"/>
    <x v="111"/>
    <x v="0"/>
    <x v="50"/>
    <s v="2022"/>
    <x v="5"/>
    <n v="111"/>
    <x v="10"/>
    <x v="0"/>
    <x v="10"/>
    <x v="10"/>
  </r>
  <r>
    <n v="3477"/>
    <x v="0"/>
    <n v="623"/>
    <s v="Trailer"/>
    <x v="0"/>
    <x v="18"/>
    <x v="949"/>
    <x v="4"/>
    <x v="75"/>
    <s v="2021"/>
    <x v="1"/>
    <n v="111"/>
    <x v="10"/>
    <x v="0"/>
    <x v="10"/>
    <x v="10"/>
  </r>
  <r>
    <n v="3478"/>
    <x v="0"/>
    <n v="623"/>
    <s v="Trailer"/>
    <x v="0"/>
    <x v="18"/>
    <x v="950"/>
    <x v="0"/>
    <x v="83"/>
    <s v="2022"/>
    <x v="5"/>
    <n v="104"/>
    <x v="8"/>
    <x v="0"/>
    <x v="8"/>
    <x v="8"/>
  </r>
  <r>
    <n v="3479"/>
    <x v="5"/>
    <n v="623"/>
    <s v="Trailer"/>
    <x v="0"/>
    <x v="18"/>
    <x v="324"/>
    <x v="0"/>
    <x v="138"/>
    <s v="2022"/>
    <x v="5"/>
    <n v="102"/>
    <x v="0"/>
    <x v="0"/>
    <x v="0"/>
    <x v="0"/>
  </r>
  <r>
    <n v="3480"/>
    <x v="7"/>
    <n v="587"/>
    <s v="Nissan"/>
    <x v="0"/>
    <x v="18"/>
    <x v="330"/>
    <x v="0"/>
    <x v="171"/>
    <s v="2022"/>
    <x v="2"/>
    <n v="102"/>
    <x v="0"/>
    <x v="0"/>
    <x v="0"/>
    <x v="0"/>
  </r>
  <r>
    <n v="3481"/>
    <x v="8"/>
    <n v="619"/>
    <s v="Toyota"/>
    <x v="0"/>
    <x v="18"/>
    <x v="817"/>
    <x v="0"/>
    <x v="22"/>
    <s v="2021"/>
    <x v="4"/>
    <n v="102"/>
    <x v="0"/>
    <x v="0"/>
    <x v="0"/>
    <x v="0"/>
  </r>
  <r>
    <n v="3482"/>
    <x v="8"/>
    <n v="619"/>
    <s v="Toyota"/>
    <x v="0"/>
    <x v="18"/>
    <x v="817"/>
    <x v="0"/>
    <x v="22"/>
    <s v="2021"/>
    <x v="4"/>
    <n v="102"/>
    <x v="0"/>
    <x v="0"/>
    <x v="0"/>
    <x v="0"/>
  </r>
  <r>
    <n v="3483"/>
    <x v="7"/>
    <n v="633"/>
    <s v="Volkswagen"/>
    <x v="0"/>
    <x v="6"/>
    <x v="553"/>
    <x v="1"/>
    <x v="45"/>
    <s v="2022"/>
    <x v="5"/>
    <n v="102"/>
    <x v="0"/>
    <x v="0"/>
    <x v="0"/>
    <x v="0"/>
  </r>
  <r>
    <n v="3484"/>
    <x v="7"/>
    <n v="619"/>
    <s v="Toyota"/>
    <x v="0"/>
    <x v="2"/>
    <x v="716"/>
    <x v="0"/>
    <x v="73"/>
    <s v="2022"/>
    <x v="3"/>
    <n v="103"/>
    <x v="9"/>
    <x v="0"/>
    <x v="9"/>
    <x v="9"/>
  </r>
  <r>
    <n v="3485"/>
    <x v="7"/>
    <n v="580"/>
    <s v="Mitsubishi"/>
    <x v="0"/>
    <x v="6"/>
    <x v="581"/>
    <x v="3"/>
    <x v="61"/>
    <s v="2022"/>
    <x v="5"/>
    <n v="102"/>
    <x v="0"/>
    <x v="0"/>
    <x v="0"/>
    <x v="0"/>
  </r>
  <r>
    <n v="3486"/>
    <x v="9"/>
    <n v="610"/>
    <s v="Subaru"/>
    <x v="0"/>
    <x v="24"/>
    <x v="414"/>
    <x v="7"/>
    <x v="56"/>
    <s v="2022"/>
    <x v="3"/>
    <n v="107"/>
    <x v="11"/>
    <x v="0"/>
    <x v="11"/>
    <x v="11"/>
  </r>
  <r>
    <n v="3487"/>
    <x v="9"/>
    <n v="576"/>
    <s v="Mazda"/>
    <x v="0"/>
    <x v="13"/>
    <x v="674"/>
    <x v="0"/>
    <x v="161"/>
    <s v="2021"/>
    <x v="4"/>
    <n v="109"/>
    <x v="4"/>
    <x v="0"/>
    <x v="4"/>
    <x v="4"/>
  </r>
  <r>
    <n v="3488"/>
    <x v="9"/>
    <n v="534"/>
    <s v="Dodge"/>
    <x v="0"/>
    <x v="18"/>
    <x v="878"/>
    <x v="1"/>
    <x v="59"/>
    <s v="2022"/>
    <x v="6"/>
    <n v="104"/>
    <x v="8"/>
    <x v="0"/>
    <x v="8"/>
    <x v="8"/>
  </r>
  <r>
    <n v="3489"/>
    <x v="9"/>
    <n v="576"/>
    <s v="Mazda"/>
    <x v="0"/>
    <x v="18"/>
    <x v="674"/>
    <x v="2"/>
    <x v="119"/>
    <s v="2021"/>
    <x v="0"/>
    <n v="109"/>
    <x v="4"/>
    <x v="0"/>
    <x v="4"/>
    <x v="4"/>
  </r>
  <r>
    <n v="3490"/>
    <x v="7"/>
    <n v="611"/>
    <s v="Suzuki"/>
    <x v="0"/>
    <x v="42"/>
    <x v="660"/>
    <x v="7"/>
    <x v="96"/>
    <s v="2021"/>
    <x v="1"/>
    <n v="114"/>
    <x v="3"/>
    <x v="0"/>
    <x v="3"/>
    <x v="3"/>
  </r>
  <r>
    <n v="3491"/>
    <x v="7"/>
    <n v="611"/>
    <s v="Suzuki"/>
    <x v="0"/>
    <x v="42"/>
    <x v="743"/>
    <x v="0"/>
    <x v="161"/>
    <s v="2021"/>
    <x v="4"/>
    <n v="114"/>
    <x v="3"/>
    <x v="0"/>
    <x v="3"/>
    <x v="3"/>
  </r>
  <r>
    <n v="3492"/>
    <x v="8"/>
    <n v="619"/>
    <s v="Toyota"/>
    <x v="0"/>
    <x v="2"/>
    <x v="817"/>
    <x v="0"/>
    <x v="89"/>
    <s v="2022"/>
    <x v="6"/>
    <n v="102"/>
    <x v="0"/>
    <x v="0"/>
    <x v="0"/>
    <x v="0"/>
  </r>
  <r>
    <n v="3493"/>
    <x v="14"/>
    <n v="542"/>
    <s v="FOTON"/>
    <x v="0"/>
    <x v="29"/>
    <x v="902"/>
    <x v="0"/>
    <x v="48"/>
    <s v="2022"/>
    <x v="2"/>
    <n v="107"/>
    <x v="11"/>
    <x v="0"/>
    <x v="11"/>
    <x v="11"/>
  </r>
  <r>
    <n v="3494"/>
    <x v="8"/>
    <n v="587"/>
    <s v="Nissan"/>
    <x v="0"/>
    <x v="6"/>
    <x v="112"/>
    <x v="1"/>
    <x v="87"/>
    <s v="2022"/>
    <x v="3"/>
    <n v="102"/>
    <x v="0"/>
    <x v="0"/>
    <x v="0"/>
    <x v="0"/>
  </r>
  <r>
    <n v="3495"/>
    <x v="8"/>
    <n v="587"/>
    <s v="Nissan"/>
    <x v="0"/>
    <x v="19"/>
    <x v="330"/>
    <x v="3"/>
    <x v="141"/>
    <s v="2022"/>
    <x v="3"/>
    <n v="103"/>
    <x v="9"/>
    <x v="0"/>
    <x v="9"/>
    <x v="9"/>
  </r>
  <r>
    <n v="3496"/>
    <x v="8"/>
    <n v="512"/>
    <s v="BMW"/>
    <x v="1"/>
    <x v="19"/>
    <x v="867"/>
    <x v="3"/>
    <x v="30"/>
    <s v="2022"/>
    <x v="3"/>
    <n v="102"/>
    <x v="0"/>
    <x v="0"/>
    <x v="0"/>
    <x v="0"/>
  </r>
  <r>
    <n v="3497"/>
    <x v="9"/>
    <n v="512"/>
    <s v="BMW"/>
    <x v="1"/>
    <x v="19"/>
    <x v="892"/>
    <x v="1"/>
    <x v="66"/>
    <s v="2022"/>
    <x v="3"/>
    <n v="102"/>
    <x v="0"/>
    <x v="0"/>
    <x v="0"/>
    <x v="0"/>
  </r>
  <r>
    <n v="3498"/>
    <x v="8"/>
    <n v="576"/>
    <s v="Mazda"/>
    <x v="0"/>
    <x v="18"/>
    <x v="674"/>
    <x v="7"/>
    <x v="19"/>
    <s v="2022"/>
    <x v="2"/>
    <n v="109"/>
    <x v="4"/>
    <x v="0"/>
    <x v="4"/>
    <x v="4"/>
  </r>
  <r>
    <n v="3499"/>
    <x v="9"/>
    <n v="610"/>
    <s v="Subaru"/>
    <x v="0"/>
    <x v="45"/>
    <x v="454"/>
    <x v="4"/>
    <x v="123"/>
    <s v="2021"/>
    <x v="1"/>
    <n v="105"/>
    <x v="1"/>
    <x v="0"/>
    <x v="1"/>
    <x v="1"/>
  </r>
  <r>
    <n v="3500"/>
    <x v="7"/>
    <n v="576"/>
    <s v="Mazda"/>
    <x v="0"/>
    <x v="19"/>
    <x v="550"/>
    <x v="2"/>
    <x v="175"/>
    <s v="2021"/>
    <x v="1"/>
    <n v="103"/>
    <x v="9"/>
    <x v="0"/>
    <x v="9"/>
    <x v="9"/>
  </r>
  <r>
    <n v="3501"/>
    <x v="7"/>
    <n v="619"/>
    <s v="Toyota"/>
    <x v="0"/>
    <x v="5"/>
    <x v="823"/>
    <x v="0"/>
    <x v="92"/>
    <s v="2022"/>
    <x v="2"/>
    <n v="114"/>
    <x v="3"/>
    <x v="0"/>
    <x v="3"/>
    <x v="3"/>
  </r>
  <r>
    <n v="3502"/>
    <x v="8"/>
    <n v="610"/>
    <s v="Subaru"/>
    <x v="0"/>
    <x v="8"/>
    <x v="445"/>
    <x v="2"/>
    <x v="74"/>
    <s v="2022"/>
    <x v="2"/>
    <n v="109"/>
    <x v="4"/>
    <x v="0"/>
    <x v="4"/>
    <x v="4"/>
  </r>
  <r>
    <n v="3503"/>
    <x v="9"/>
    <n v="633"/>
    <s v="Volkswagen"/>
    <x v="0"/>
    <x v="42"/>
    <x v="553"/>
    <x v="2"/>
    <x v="60"/>
    <s v="2021"/>
    <x v="4"/>
    <n v="101"/>
    <x v="7"/>
    <x v="0"/>
    <x v="7"/>
    <x v="7"/>
  </r>
  <r>
    <n v="3504"/>
    <x v="7"/>
    <n v="587"/>
    <s v="Nissan"/>
    <x v="0"/>
    <x v="19"/>
    <x v="330"/>
    <x v="11"/>
    <x v="63"/>
    <s v="2022"/>
    <x v="6"/>
    <n v="104"/>
    <x v="8"/>
    <x v="0"/>
    <x v="8"/>
    <x v="8"/>
  </r>
  <r>
    <n v="3505"/>
    <x v="12"/>
    <n v="576"/>
    <s v="Mazda"/>
    <x v="0"/>
    <x v="18"/>
    <x v="699"/>
    <x v="3"/>
    <x v="49"/>
    <s v="2022"/>
    <x v="5"/>
    <n v="109"/>
    <x v="4"/>
    <x v="0"/>
    <x v="4"/>
    <x v="4"/>
  </r>
  <r>
    <n v="3506"/>
    <x v="7"/>
    <n v="587"/>
    <s v="Nissan"/>
    <x v="0"/>
    <x v="19"/>
    <x v="330"/>
    <x v="3"/>
    <x v="49"/>
    <s v="2022"/>
    <x v="5"/>
    <n v="104"/>
    <x v="8"/>
    <x v="0"/>
    <x v="8"/>
    <x v="8"/>
  </r>
  <r>
    <n v="3507"/>
    <x v="8"/>
    <n v="576"/>
    <s v="Mazda"/>
    <x v="0"/>
    <x v="8"/>
    <x v="674"/>
    <x v="6"/>
    <x v="171"/>
    <s v="2022"/>
    <x v="2"/>
    <n v="107"/>
    <x v="11"/>
    <x v="0"/>
    <x v="11"/>
    <x v="11"/>
  </r>
  <r>
    <n v="3508"/>
    <x v="14"/>
    <n v="540"/>
    <s v="Ford"/>
    <x v="0"/>
    <x v="13"/>
    <x v="406"/>
    <x v="5"/>
    <x v="165"/>
    <s v="2021"/>
    <x v="0"/>
    <n v="104"/>
    <x v="8"/>
    <x v="0"/>
    <x v="8"/>
    <x v="8"/>
  </r>
  <r>
    <n v="3509"/>
    <x v="14"/>
    <n v="540"/>
    <s v="Ford"/>
    <x v="0"/>
    <x v="9"/>
    <x v="406"/>
    <x v="3"/>
    <x v="79"/>
    <s v="2022"/>
    <x v="5"/>
    <n v="114"/>
    <x v="3"/>
    <x v="0"/>
    <x v="3"/>
    <x v="3"/>
  </r>
  <r>
    <n v="3510"/>
    <x v="7"/>
    <n v="576"/>
    <s v="Mazda"/>
    <x v="0"/>
    <x v="19"/>
    <x v="550"/>
    <x v="8"/>
    <x v="121"/>
    <s v="2022"/>
    <x v="5"/>
    <n v="102"/>
    <x v="0"/>
    <x v="0"/>
    <x v="0"/>
    <x v="0"/>
  </r>
  <r>
    <n v="3511"/>
    <x v="8"/>
    <n v="512"/>
    <s v="BMW"/>
    <x v="1"/>
    <x v="18"/>
    <x v="683"/>
    <x v="2"/>
    <x v="137"/>
    <s v="2021"/>
    <x v="0"/>
    <n v="101"/>
    <x v="7"/>
    <x v="0"/>
    <x v="7"/>
    <x v="7"/>
  </r>
  <r>
    <n v="3512"/>
    <x v="14"/>
    <n v="548"/>
    <s v="Holden"/>
    <x v="0"/>
    <x v="29"/>
    <x v="770"/>
    <x v="0"/>
    <x v="49"/>
    <s v="2022"/>
    <x v="5"/>
    <n v="102"/>
    <x v="0"/>
    <x v="0"/>
    <x v="0"/>
    <x v="0"/>
  </r>
  <r>
    <n v="3513"/>
    <x v="8"/>
    <n v="512"/>
    <s v="BMW"/>
    <x v="1"/>
    <x v="9"/>
    <x v="60"/>
    <x v="7"/>
    <x v="16"/>
    <s v="2021"/>
    <x v="4"/>
    <n v="109"/>
    <x v="4"/>
    <x v="0"/>
    <x v="4"/>
    <x v="4"/>
  </r>
  <r>
    <n v="3514"/>
    <x v="9"/>
    <n v="587"/>
    <s v="Nissan"/>
    <x v="0"/>
    <x v="6"/>
    <x v="752"/>
    <x v="12"/>
    <x v="31"/>
    <s v="2022"/>
    <x v="6"/>
    <n v="105"/>
    <x v="1"/>
    <x v="0"/>
    <x v="1"/>
    <x v="1"/>
  </r>
  <r>
    <n v="3515"/>
    <x v="7"/>
    <n v="576"/>
    <s v="Mazda"/>
    <x v="0"/>
    <x v="18"/>
    <x v="798"/>
    <x v="2"/>
    <x v="4"/>
    <s v="2022"/>
    <x v="3"/>
    <n v="109"/>
    <x v="4"/>
    <x v="0"/>
    <x v="4"/>
    <x v="4"/>
  </r>
  <r>
    <n v="3516"/>
    <x v="8"/>
    <n v="507"/>
    <s v="Audi"/>
    <x v="0"/>
    <x v="47"/>
    <x v="664"/>
    <x v="0"/>
    <x v="58"/>
    <s v="2022"/>
    <x v="5"/>
    <n v="102"/>
    <x v="0"/>
    <x v="0"/>
    <x v="0"/>
    <x v="0"/>
  </r>
  <r>
    <n v="3517"/>
    <x v="8"/>
    <n v="548"/>
    <s v="Holden"/>
    <x v="0"/>
    <x v="13"/>
    <x v="566"/>
    <x v="7"/>
    <x v="30"/>
    <s v="2022"/>
    <x v="3"/>
    <n v="106"/>
    <x v="2"/>
    <x v="0"/>
    <x v="2"/>
    <x v="2"/>
  </r>
  <r>
    <n v="3518"/>
    <x v="7"/>
    <n v="576"/>
    <s v="Mazda"/>
    <x v="0"/>
    <x v="47"/>
    <x v="550"/>
    <x v="0"/>
    <x v="59"/>
    <s v="2022"/>
    <x v="6"/>
    <n v="103"/>
    <x v="9"/>
    <x v="0"/>
    <x v="9"/>
    <x v="9"/>
  </r>
  <r>
    <n v="3519"/>
    <x v="19"/>
    <n v="531"/>
    <s v="Daihatsu"/>
    <x v="0"/>
    <x v="25"/>
    <x v="424"/>
    <x v="3"/>
    <x v="160"/>
    <s v="2022"/>
    <x v="3"/>
    <n v="115"/>
    <x v="5"/>
    <x v="0"/>
    <x v="5"/>
    <x v="5"/>
  </r>
  <r>
    <n v="3520"/>
    <x v="8"/>
    <n v="550"/>
    <s v="Honda"/>
    <x v="0"/>
    <x v="25"/>
    <x v="428"/>
    <x v="7"/>
    <x v="24"/>
    <s v="2022"/>
    <x v="2"/>
    <n v="114"/>
    <x v="3"/>
    <x v="0"/>
    <x v="3"/>
    <x v="3"/>
  </r>
  <r>
    <n v="3521"/>
    <x v="8"/>
    <n v="512"/>
    <s v="BMW"/>
    <x v="1"/>
    <x v="18"/>
    <x v="951"/>
    <x v="0"/>
    <x v="52"/>
    <s v="2022"/>
    <x v="5"/>
    <n v="104"/>
    <x v="8"/>
    <x v="0"/>
    <x v="8"/>
    <x v="8"/>
  </r>
  <r>
    <n v="3522"/>
    <x v="9"/>
    <n v="548"/>
    <s v="Holden"/>
    <x v="0"/>
    <x v="45"/>
    <x v="785"/>
    <x v="7"/>
    <x v="49"/>
    <s v="2022"/>
    <x v="5"/>
    <n v="101"/>
    <x v="7"/>
    <x v="0"/>
    <x v="7"/>
    <x v="7"/>
  </r>
  <r>
    <n v="3523"/>
    <x v="9"/>
    <n v="619"/>
    <s v="Toyota"/>
    <x v="0"/>
    <x v="12"/>
    <x v="741"/>
    <x v="0"/>
    <x v="133"/>
    <s v="2022"/>
    <x v="3"/>
    <n v="101"/>
    <x v="7"/>
    <x v="0"/>
    <x v="7"/>
    <x v="7"/>
  </r>
  <r>
    <n v="3524"/>
    <x v="9"/>
    <n v="580"/>
    <s v="Mitsubishi"/>
    <x v="0"/>
    <x v="7"/>
    <x v="703"/>
    <x v="4"/>
    <x v="135"/>
    <s v="2021"/>
    <x v="0"/>
    <n v="109"/>
    <x v="4"/>
    <x v="0"/>
    <x v="4"/>
    <x v="4"/>
  </r>
  <r>
    <n v="3525"/>
    <x v="7"/>
    <n v="576"/>
    <s v="Mazda"/>
    <x v="0"/>
    <x v="18"/>
    <x v="798"/>
    <x v="1"/>
    <x v="47"/>
    <s v="2022"/>
    <x v="5"/>
    <n v="102"/>
    <x v="0"/>
    <x v="0"/>
    <x v="0"/>
    <x v="0"/>
  </r>
  <r>
    <n v="3526"/>
    <x v="7"/>
    <n v="587"/>
    <s v="Nissan"/>
    <x v="0"/>
    <x v="19"/>
    <x v="330"/>
    <x v="4"/>
    <x v="131"/>
    <s v="2022"/>
    <x v="5"/>
    <n v="102"/>
    <x v="0"/>
    <x v="0"/>
    <x v="0"/>
    <x v="0"/>
  </r>
  <r>
    <n v="3527"/>
    <x v="14"/>
    <n v="540"/>
    <s v="Ford"/>
    <x v="0"/>
    <x v="5"/>
    <x v="406"/>
    <x v="3"/>
    <x v="54"/>
    <s v="2022"/>
    <x v="6"/>
    <n v="104"/>
    <x v="8"/>
    <x v="0"/>
    <x v="8"/>
    <x v="8"/>
  </r>
  <r>
    <n v="3528"/>
    <x v="8"/>
    <n v="512"/>
    <s v="BMW"/>
    <x v="1"/>
    <x v="42"/>
    <x v="786"/>
    <x v="4"/>
    <x v="113"/>
    <s v="2021"/>
    <x v="1"/>
    <n v="102"/>
    <x v="0"/>
    <x v="0"/>
    <x v="0"/>
    <x v="0"/>
  </r>
  <r>
    <n v="3529"/>
    <x v="7"/>
    <n v="512"/>
    <s v="BMW"/>
    <x v="1"/>
    <x v="36"/>
    <x v="940"/>
    <x v="7"/>
    <x v="14"/>
    <s v="2022"/>
    <x v="2"/>
    <n v="102"/>
    <x v="0"/>
    <x v="0"/>
    <x v="0"/>
    <x v="0"/>
  </r>
  <r>
    <n v="3530"/>
    <x v="15"/>
    <n v="580"/>
    <s v="Mitsubishi"/>
    <x v="0"/>
    <x v="8"/>
    <x v="887"/>
    <x v="3"/>
    <x v="90"/>
    <s v="2021"/>
    <x v="1"/>
    <n v="102"/>
    <x v="0"/>
    <x v="0"/>
    <x v="0"/>
    <x v="0"/>
  </r>
  <r>
    <n v="3531"/>
    <x v="14"/>
    <n v="540"/>
    <s v="Ford"/>
    <x v="0"/>
    <x v="5"/>
    <x v="406"/>
    <x v="5"/>
    <x v="79"/>
    <s v="2022"/>
    <x v="5"/>
    <n v="104"/>
    <x v="8"/>
    <x v="0"/>
    <x v="8"/>
    <x v="8"/>
  </r>
  <r>
    <n v="3532"/>
    <x v="7"/>
    <n v="592"/>
    <s v="Peugeot"/>
    <x v="0"/>
    <x v="0"/>
    <x v="851"/>
    <x v="3"/>
    <x v="31"/>
    <s v="2022"/>
    <x v="6"/>
    <n v="102"/>
    <x v="0"/>
    <x v="0"/>
    <x v="0"/>
    <x v="0"/>
  </r>
  <r>
    <n v="3533"/>
    <x v="14"/>
    <n v="619"/>
    <s v="Toyota"/>
    <x v="0"/>
    <x v="2"/>
    <x v="418"/>
    <x v="3"/>
    <x v="120"/>
    <s v="2021"/>
    <x v="1"/>
    <n v="102"/>
    <x v="0"/>
    <x v="0"/>
    <x v="0"/>
    <x v="0"/>
  </r>
  <r>
    <n v="3534"/>
    <x v="8"/>
    <n v="587"/>
    <s v="Nissan"/>
    <x v="0"/>
    <x v="6"/>
    <x v="562"/>
    <x v="0"/>
    <x v="47"/>
    <s v="2022"/>
    <x v="5"/>
    <n v="102"/>
    <x v="0"/>
    <x v="0"/>
    <x v="0"/>
    <x v="0"/>
  </r>
  <r>
    <n v="3535"/>
    <x v="12"/>
    <n v="619"/>
    <s v="Toyota"/>
    <x v="0"/>
    <x v="47"/>
    <x v="437"/>
    <x v="3"/>
    <x v="20"/>
    <s v="2021"/>
    <x v="0"/>
    <n v="102"/>
    <x v="0"/>
    <x v="0"/>
    <x v="0"/>
    <x v="0"/>
  </r>
  <r>
    <n v="3536"/>
    <x v="9"/>
    <n v="610"/>
    <s v="Subaru"/>
    <x v="0"/>
    <x v="18"/>
    <x v="445"/>
    <x v="2"/>
    <x v="52"/>
    <s v="2022"/>
    <x v="5"/>
    <n v="101"/>
    <x v="7"/>
    <x v="0"/>
    <x v="7"/>
    <x v="7"/>
  </r>
  <r>
    <n v="3537"/>
    <x v="9"/>
    <n v="550"/>
    <s v="Honda"/>
    <x v="0"/>
    <x v="19"/>
    <x v="425"/>
    <x v="0"/>
    <x v="59"/>
    <s v="2022"/>
    <x v="6"/>
    <n v="104"/>
    <x v="8"/>
    <x v="0"/>
    <x v="8"/>
    <x v="8"/>
  </r>
  <r>
    <n v="3538"/>
    <x v="9"/>
    <n v="587"/>
    <s v="Nissan"/>
    <x v="0"/>
    <x v="19"/>
    <x v="861"/>
    <x v="3"/>
    <x v="128"/>
    <s v="2022"/>
    <x v="3"/>
    <n v="102"/>
    <x v="0"/>
    <x v="0"/>
    <x v="0"/>
    <x v="0"/>
  </r>
  <r>
    <n v="3539"/>
    <x v="7"/>
    <n v="633"/>
    <s v="Volkswagen"/>
    <x v="0"/>
    <x v="47"/>
    <x v="553"/>
    <x v="7"/>
    <x v="171"/>
    <s v="2022"/>
    <x v="2"/>
    <n v="102"/>
    <x v="0"/>
    <x v="0"/>
    <x v="0"/>
    <x v="0"/>
  </r>
  <r>
    <n v="3540"/>
    <x v="8"/>
    <n v="576"/>
    <s v="Mazda"/>
    <x v="0"/>
    <x v="13"/>
    <x v="674"/>
    <x v="3"/>
    <x v="114"/>
    <s v="2022"/>
    <x v="2"/>
    <n v="106"/>
    <x v="2"/>
    <x v="0"/>
    <x v="2"/>
    <x v="2"/>
  </r>
  <r>
    <n v="3541"/>
    <x v="7"/>
    <n v="611"/>
    <s v="Suzuki"/>
    <x v="0"/>
    <x v="36"/>
    <x v="660"/>
    <x v="4"/>
    <x v="79"/>
    <s v="2022"/>
    <x v="5"/>
    <n v="105"/>
    <x v="1"/>
    <x v="0"/>
    <x v="1"/>
    <x v="1"/>
  </r>
  <r>
    <n v="3542"/>
    <x v="14"/>
    <n v="540"/>
    <s v="Ford"/>
    <x v="0"/>
    <x v="29"/>
    <x v="736"/>
    <x v="1"/>
    <x v="125"/>
    <s v="2022"/>
    <x v="3"/>
    <n v="102"/>
    <x v="0"/>
    <x v="0"/>
    <x v="0"/>
    <x v="0"/>
  </r>
  <r>
    <n v="3543"/>
    <x v="16"/>
    <n v="576"/>
    <s v="Mazda"/>
    <x v="0"/>
    <x v="19"/>
    <x v="792"/>
    <x v="2"/>
    <x v="116"/>
    <s v="2022"/>
    <x v="3"/>
    <n v="101"/>
    <x v="7"/>
    <x v="0"/>
    <x v="7"/>
    <x v="7"/>
  </r>
  <r>
    <n v="3544"/>
    <x v="7"/>
    <n v="576"/>
    <s v="Mazda"/>
    <x v="0"/>
    <x v="2"/>
    <x v="550"/>
    <x v="2"/>
    <x v="116"/>
    <s v="2022"/>
    <x v="3"/>
    <n v="101"/>
    <x v="7"/>
    <x v="0"/>
    <x v="7"/>
    <x v="7"/>
  </r>
  <r>
    <n v="3545"/>
    <x v="8"/>
    <n v="512"/>
    <s v="BMW"/>
    <x v="1"/>
    <x v="19"/>
    <x v="60"/>
    <x v="0"/>
    <x v="147"/>
    <s v="2022"/>
    <x v="2"/>
    <n v="102"/>
    <x v="0"/>
    <x v="0"/>
    <x v="0"/>
    <x v="0"/>
  </r>
  <r>
    <n v="3546"/>
    <x v="8"/>
    <n v="587"/>
    <s v="Nissan"/>
    <x v="0"/>
    <x v="19"/>
    <x v="562"/>
    <x v="3"/>
    <x v="71"/>
    <s v="2022"/>
    <x v="3"/>
    <n v="103"/>
    <x v="9"/>
    <x v="0"/>
    <x v="9"/>
    <x v="9"/>
  </r>
  <r>
    <n v="3547"/>
    <x v="7"/>
    <n v="619"/>
    <s v="Toyota"/>
    <x v="0"/>
    <x v="18"/>
    <x v="716"/>
    <x v="0"/>
    <x v="21"/>
    <s v="2022"/>
    <x v="3"/>
    <n v="102"/>
    <x v="0"/>
    <x v="0"/>
    <x v="0"/>
    <x v="0"/>
  </r>
  <r>
    <n v="3548"/>
    <x v="7"/>
    <n v="576"/>
    <s v="Mazda"/>
    <x v="0"/>
    <x v="19"/>
    <x v="550"/>
    <x v="12"/>
    <x v="93"/>
    <s v="2021"/>
    <x v="1"/>
    <n v="101"/>
    <x v="7"/>
    <x v="0"/>
    <x v="7"/>
    <x v="7"/>
  </r>
  <r>
    <n v="3549"/>
    <x v="7"/>
    <n v="540"/>
    <s v="Ford"/>
    <x v="0"/>
    <x v="14"/>
    <x v="952"/>
    <x v="2"/>
    <x v="53"/>
    <s v="2022"/>
    <x v="3"/>
    <n v="104"/>
    <x v="8"/>
    <x v="0"/>
    <x v="8"/>
    <x v="8"/>
  </r>
  <r>
    <n v="3550"/>
    <x v="8"/>
    <n v="587"/>
    <s v="Nissan"/>
    <x v="0"/>
    <x v="24"/>
    <x v="112"/>
    <x v="1"/>
    <x v="37"/>
    <s v="2022"/>
    <x v="5"/>
    <n v="108"/>
    <x v="6"/>
    <x v="0"/>
    <x v="6"/>
    <x v="6"/>
  </r>
  <r>
    <n v="3551"/>
    <x v="8"/>
    <n v="610"/>
    <s v="Subaru"/>
    <x v="0"/>
    <x v="8"/>
    <x v="445"/>
    <x v="2"/>
    <x v="38"/>
    <s v="2022"/>
    <x v="3"/>
    <n v="114"/>
    <x v="3"/>
    <x v="0"/>
    <x v="3"/>
    <x v="3"/>
  </r>
  <r>
    <n v="3552"/>
    <x v="7"/>
    <n v="611"/>
    <s v="Suzuki"/>
    <x v="0"/>
    <x v="6"/>
    <x v="660"/>
    <x v="3"/>
    <x v="31"/>
    <s v="2022"/>
    <x v="6"/>
    <n v="102"/>
    <x v="0"/>
    <x v="0"/>
    <x v="0"/>
    <x v="0"/>
  </r>
  <r>
    <n v="3553"/>
    <x v="14"/>
    <n v="587"/>
    <s v="Nissan"/>
    <x v="0"/>
    <x v="36"/>
    <x v="407"/>
    <x v="3"/>
    <x v="54"/>
    <s v="2022"/>
    <x v="6"/>
    <n v="102"/>
    <x v="0"/>
    <x v="0"/>
    <x v="0"/>
    <x v="0"/>
  </r>
  <r>
    <n v="3554"/>
    <x v="15"/>
    <n v="619"/>
    <s v="Toyota"/>
    <x v="0"/>
    <x v="25"/>
    <x v="953"/>
    <x v="3"/>
    <x v="102"/>
    <s v="2022"/>
    <x v="5"/>
    <n v="111"/>
    <x v="10"/>
    <x v="0"/>
    <x v="10"/>
    <x v="10"/>
  </r>
  <r>
    <n v="3555"/>
    <x v="14"/>
    <n v="619"/>
    <s v="Toyota"/>
    <x v="0"/>
    <x v="3"/>
    <x v="418"/>
    <x v="0"/>
    <x v="11"/>
    <s v="2022"/>
    <x v="2"/>
    <n v="104"/>
    <x v="8"/>
    <x v="0"/>
    <x v="8"/>
    <x v="8"/>
  </r>
  <r>
    <n v="3556"/>
    <x v="8"/>
    <n v="587"/>
    <s v="Nissan"/>
    <x v="0"/>
    <x v="36"/>
    <x v="954"/>
    <x v="0"/>
    <x v="11"/>
    <s v="2022"/>
    <x v="2"/>
    <n v="102"/>
    <x v="0"/>
    <x v="0"/>
    <x v="0"/>
    <x v="0"/>
  </r>
  <r>
    <n v="3557"/>
    <x v="8"/>
    <n v="587"/>
    <s v="Nissan"/>
    <x v="0"/>
    <x v="12"/>
    <x v="415"/>
    <x v="3"/>
    <x v="153"/>
    <s v="2021"/>
    <x v="4"/>
    <n v="102"/>
    <x v="0"/>
    <x v="0"/>
    <x v="0"/>
    <x v="0"/>
  </r>
  <r>
    <n v="3558"/>
    <x v="7"/>
    <n v="619"/>
    <s v="Toyota"/>
    <x v="0"/>
    <x v="7"/>
    <x v="441"/>
    <x v="2"/>
    <x v="157"/>
    <s v="2022"/>
    <x v="3"/>
    <n v="102"/>
    <x v="0"/>
    <x v="0"/>
    <x v="0"/>
    <x v="0"/>
  </r>
  <r>
    <n v="3559"/>
    <x v="7"/>
    <n v="587"/>
    <s v="Nissan"/>
    <x v="0"/>
    <x v="47"/>
    <x v="330"/>
    <x v="0"/>
    <x v="19"/>
    <s v="2022"/>
    <x v="2"/>
    <n v="102"/>
    <x v="0"/>
    <x v="0"/>
    <x v="0"/>
    <x v="0"/>
  </r>
  <r>
    <n v="3560"/>
    <x v="8"/>
    <n v="550"/>
    <s v="Honda"/>
    <x v="0"/>
    <x v="19"/>
    <x v="955"/>
    <x v="7"/>
    <x v="90"/>
    <s v="2021"/>
    <x v="1"/>
    <n v="102"/>
    <x v="0"/>
    <x v="0"/>
    <x v="0"/>
    <x v="0"/>
  </r>
  <r>
    <n v="3561"/>
    <x v="7"/>
    <n v="548"/>
    <s v="Holden"/>
    <x v="0"/>
    <x v="35"/>
    <x v="682"/>
    <x v="7"/>
    <x v="63"/>
    <s v="2022"/>
    <x v="6"/>
    <n v="105"/>
    <x v="1"/>
    <x v="0"/>
    <x v="1"/>
    <x v="1"/>
  </r>
  <r>
    <n v="3562"/>
    <x v="7"/>
    <n v="619"/>
    <s v="Toyota"/>
    <x v="0"/>
    <x v="6"/>
    <x v="864"/>
    <x v="4"/>
    <x v="86"/>
    <s v="2022"/>
    <x v="2"/>
    <n v="102"/>
    <x v="0"/>
    <x v="0"/>
    <x v="0"/>
    <x v="0"/>
  </r>
  <r>
    <n v="3563"/>
    <x v="7"/>
    <n v="587"/>
    <s v="Nissan"/>
    <x v="0"/>
    <x v="18"/>
    <x v="802"/>
    <x v="8"/>
    <x v="31"/>
    <s v="2022"/>
    <x v="6"/>
    <n v="102"/>
    <x v="0"/>
    <x v="0"/>
    <x v="0"/>
    <x v="0"/>
  </r>
  <r>
    <n v="3564"/>
    <x v="7"/>
    <n v="531"/>
    <s v="Daihatsu"/>
    <x v="0"/>
    <x v="12"/>
    <x v="571"/>
    <x v="0"/>
    <x v="73"/>
    <s v="2022"/>
    <x v="3"/>
    <n v="109"/>
    <x v="4"/>
    <x v="0"/>
    <x v="4"/>
    <x v="4"/>
  </r>
  <r>
    <n v="3565"/>
    <x v="8"/>
    <n v="540"/>
    <s v="Ford"/>
    <x v="0"/>
    <x v="8"/>
    <x v="423"/>
    <x v="5"/>
    <x v="51"/>
    <s v="2022"/>
    <x v="3"/>
    <n v="109"/>
    <x v="4"/>
    <x v="0"/>
    <x v="4"/>
    <x v="4"/>
  </r>
  <r>
    <n v="3566"/>
    <x v="9"/>
    <n v="548"/>
    <s v="Holden"/>
    <x v="0"/>
    <x v="19"/>
    <x v="604"/>
    <x v="1"/>
    <x v="56"/>
    <s v="2022"/>
    <x v="3"/>
    <n v="108"/>
    <x v="6"/>
    <x v="0"/>
    <x v="6"/>
    <x v="6"/>
  </r>
  <r>
    <n v="3567"/>
    <x v="9"/>
    <n v="580"/>
    <s v="Mitsubishi"/>
    <x v="0"/>
    <x v="6"/>
    <x v="703"/>
    <x v="1"/>
    <x v="72"/>
    <s v="2022"/>
    <x v="5"/>
    <n v="102"/>
    <x v="0"/>
    <x v="0"/>
    <x v="0"/>
    <x v="0"/>
  </r>
  <r>
    <n v="3568"/>
    <x v="8"/>
    <n v="512"/>
    <s v="BMW"/>
    <x v="1"/>
    <x v="42"/>
    <x v="683"/>
    <x v="2"/>
    <x v="31"/>
    <s v="2022"/>
    <x v="6"/>
    <n v="102"/>
    <x v="0"/>
    <x v="0"/>
    <x v="0"/>
    <x v="0"/>
  </r>
  <r>
    <n v="3569"/>
    <x v="12"/>
    <n v="580"/>
    <s v="Mitsubishi"/>
    <x v="0"/>
    <x v="48"/>
    <x v="706"/>
    <x v="7"/>
    <x v="180"/>
    <s v="2021"/>
    <x v="0"/>
    <n v="114"/>
    <x v="3"/>
    <x v="0"/>
    <x v="3"/>
    <x v="3"/>
  </r>
  <r>
    <n v="3570"/>
    <x v="7"/>
    <n v="540"/>
    <s v="Ford"/>
    <x v="0"/>
    <x v="1"/>
    <x v="774"/>
    <x v="1"/>
    <x v="97"/>
    <s v="2022"/>
    <x v="2"/>
    <n v="102"/>
    <x v="0"/>
    <x v="0"/>
    <x v="0"/>
    <x v="0"/>
  </r>
  <r>
    <n v="3571"/>
    <x v="17"/>
    <n v="576"/>
    <s v="Mazda"/>
    <x v="0"/>
    <x v="7"/>
    <x v="699"/>
    <x v="3"/>
    <x v="107"/>
    <s v="2021"/>
    <x v="0"/>
    <n v="102"/>
    <x v="0"/>
    <x v="0"/>
    <x v="0"/>
    <x v="0"/>
  </r>
  <r>
    <n v="3572"/>
    <x v="12"/>
    <n v="619"/>
    <s v="Toyota"/>
    <x v="0"/>
    <x v="7"/>
    <x v="437"/>
    <x v="3"/>
    <x v="64"/>
    <s v="2022"/>
    <x v="3"/>
    <n v="102"/>
    <x v="0"/>
    <x v="0"/>
    <x v="0"/>
    <x v="0"/>
  </r>
  <r>
    <n v="3573"/>
    <x v="7"/>
    <n v="587"/>
    <s v="Nissan"/>
    <x v="0"/>
    <x v="2"/>
    <x v="330"/>
    <x v="0"/>
    <x v="110"/>
    <s v="2021"/>
    <x v="1"/>
    <n v="102"/>
    <x v="0"/>
    <x v="0"/>
    <x v="0"/>
    <x v="0"/>
  </r>
  <r>
    <n v="3574"/>
    <x v="15"/>
    <n v="576"/>
    <s v="Mazda"/>
    <x v="0"/>
    <x v="16"/>
    <x v="450"/>
    <x v="1"/>
    <x v="54"/>
    <s v="2022"/>
    <x v="6"/>
    <n v="114"/>
    <x v="3"/>
    <x v="0"/>
    <x v="3"/>
    <x v="3"/>
  </r>
  <r>
    <n v="3575"/>
    <x v="7"/>
    <n v="576"/>
    <s v="Mazda"/>
    <x v="0"/>
    <x v="6"/>
    <x v="798"/>
    <x v="2"/>
    <x v="24"/>
    <s v="2022"/>
    <x v="2"/>
    <n v="114"/>
    <x v="3"/>
    <x v="0"/>
    <x v="3"/>
    <x v="3"/>
  </r>
  <r>
    <n v="3576"/>
    <x v="8"/>
    <n v="587"/>
    <s v="Nissan"/>
    <x v="0"/>
    <x v="18"/>
    <x v="330"/>
    <x v="4"/>
    <x v="106"/>
    <s v="2022"/>
    <x v="2"/>
    <n v="102"/>
    <x v="0"/>
    <x v="0"/>
    <x v="0"/>
    <x v="0"/>
  </r>
  <r>
    <n v="3577"/>
    <x v="9"/>
    <n v="540"/>
    <s v="Ford"/>
    <x v="0"/>
    <x v="5"/>
    <x v="458"/>
    <x v="1"/>
    <x v="133"/>
    <s v="2022"/>
    <x v="3"/>
    <n v="102"/>
    <x v="0"/>
    <x v="0"/>
    <x v="0"/>
    <x v="0"/>
  </r>
  <r>
    <n v="3578"/>
    <x v="7"/>
    <n v="610"/>
    <s v="Subaru"/>
    <x v="0"/>
    <x v="14"/>
    <x v="414"/>
    <x v="0"/>
    <x v="146"/>
    <s v="2021"/>
    <x v="0"/>
    <n v="109"/>
    <x v="4"/>
    <x v="0"/>
    <x v="4"/>
    <x v="4"/>
  </r>
  <r>
    <n v="3579"/>
    <x v="7"/>
    <n v="619"/>
    <s v="Toyota"/>
    <x v="0"/>
    <x v="7"/>
    <x v="441"/>
    <x v="3"/>
    <x v="52"/>
    <s v="2022"/>
    <x v="5"/>
    <n v="101"/>
    <x v="7"/>
    <x v="0"/>
    <x v="7"/>
    <x v="7"/>
  </r>
  <r>
    <n v="3580"/>
    <x v="14"/>
    <n v="619"/>
    <s v="Toyota"/>
    <x v="0"/>
    <x v="36"/>
    <x v="418"/>
    <x v="1"/>
    <x v="142"/>
    <s v="2021"/>
    <x v="0"/>
    <n v="101"/>
    <x v="7"/>
    <x v="0"/>
    <x v="7"/>
    <x v="7"/>
  </r>
  <r>
    <n v="3581"/>
    <x v="8"/>
    <n v="619"/>
    <s v="Toyota"/>
    <x v="0"/>
    <x v="29"/>
    <x v="647"/>
    <x v="0"/>
    <x v="96"/>
    <s v="2021"/>
    <x v="1"/>
    <n v="102"/>
    <x v="0"/>
    <x v="0"/>
    <x v="0"/>
    <x v="0"/>
  </r>
  <r>
    <n v="3582"/>
    <x v="8"/>
    <n v="548"/>
    <s v="Holden"/>
    <x v="0"/>
    <x v="2"/>
    <x v="566"/>
    <x v="7"/>
    <x v="48"/>
    <s v="2022"/>
    <x v="2"/>
    <n v="114"/>
    <x v="3"/>
    <x v="0"/>
    <x v="3"/>
    <x v="3"/>
  </r>
  <r>
    <n v="3583"/>
    <x v="15"/>
    <n v="619"/>
    <s v="Toyota"/>
    <x v="0"/>
    <x v="16"/>
    <x v="418"/>
    <x v="3"/>
    <x v="78"/>
    <s v="2022"/>
    <x v="5"/>
    <n v="101"/>
    <x v="7"/>
    <x v="0"/>
    <x v="7"/>
    <x v="7"/>
  </r>
  <r>
    <n v="3584"/>
    <x v="9"/>
    <n v="610"/>
    <s v="Subaru"/>
    <x v="0"/>
    <x v="5"/>
    <x v="445"/>
    <x v="2"/>
    <x v="130"/>
    <s v="2021"/>
    <x v="0"/>
    <n v="102"/>
    <x v="0"/>
    <x v="0"/>
    <x v="0"/>
    <x v="0"/>
  </r>
  <r>
    <n v="3585"/>
    <x v="9"/>
    <n v="576"/>
    <s v="Mazda"/>
    <x v="0"/>
    <x v="7"/>
    <x v="956"/>
    <x v="4"/>
    <x v="87"/>
    <s v="2022"/>
    <x v="3"/>
    <n v="102"/>
    <x v="0"/>
    <x v="0"/>
    <x v="0"/>
    <x v="0"/>
  </r>
  <r>
    <n v="3586"/>
    <x v="7"/>
    <n v="619"/>
    <s v="Toyota"/>
    <x v="0"/>
    <x v="7"/>
    <x v="441"/>
    <x v="2"/>
    <x v="31"/>
    <s v="2022"/>
    <x v="6"/>
    <n v="102"/>
    <x v="0"/>
    <x v="0"/>
    <x v="0"/>
    <x v="0"/>
  </r>
  <r>
    <n v="3587"/>
    <x v="14"/>
    <n v="576"/>
    <s v="Mazda"/>
    <x v="0"/>
    <x v="13"/>
    <x v="420"/>
    <x v="3"/>
    <x v="145"/>
    <s v="2022"/>
    <x v="2"/>
    <n v="103"/>
    <x v="9"/>
    <x v="0"/>
    <x v="9"/>
    <x v="9"/>
  </r>
  <r>
    <n v="3588"/>
    <x v="7"/>
    <n v="576"/>
    <s v="Mazda"/>
    <x v="0"/>
    <x v="6"/>
    <x v="550"/>
    <x v="3"/>
    <x v="78"/>
    <s v="2022"/>
    <x v="5"/>
    <n v="102"/>
    <x v="0"/>
    <x v="0"/>
    <x v="0"/>
    <x v="0"/>
  </r>
  <r>
    <n v="3589"/>
    <x v="8"/>
    <n v="587"/>
    <s v="Nissan"/>
    <x v="0"/>
    <x v="19"/>
    <x v="112"/>
    <x v="0"/>
    <x v="164"/>
    <s v="2021"/>
    <x v="4"/>
    <n v="114"/>
    <x v="3"/>
    <x v="0"/>
    <x v="3"/>
    <x v="3"/>
  </r>
  <r>
    <n v="3590"/>
    <x v="12"/>
    <n v="580"/>
    <s v="Mitsubishi"/>
    <x v="0"/>
    <x v="47"/>
    <x v="706"/>
    <x v="7"/>
    <x v="33"/>
    <s v="2022"/>
    <x v="2"/>
    <n v="103"/>
    <x v="9"/>
    <x v="0"/>
    <x v="9"/>
    <x v="9"/>
  </r>
  <r>
    <n v="3591"/>
    <x v="16"/>
    <n v="619"/>
    <s v="Toyota"/>
    <x v="0"/>
    <x v="24"/>
    <x v="657"/>
    <x v="1"/>
    <x v="25"/>
    <s v="2022"/>
    <x v="2"/>
    <n v="102"/>
    <x v="0"/>
    <x v="0"/>
    <x v="0"/>
    <x v="0"/>
  </r>
  <r>
    <n v="3592"/>
    <x v="15"/>
    <n v="619"/>
    <s v="Toyota"/>
    <x v="0"/>
    <x v="24"/>
    <x v="418"/>
    <x v="5"/>
    <x v="70"/>
    <s v="2021"/>
    <x v="1"/>
    <n v="101"/>
    <x v="7"/>
    <x v="0"/>
    <x v="7"/>
    <x v="7"/>
  </r>
  <r>
    <n v="3593"/>
    <x v="14"/>
    <n v="619"/>
    <s v="Toyota"/>
    <x v="0"/>
    <x v="8"/>
    <x v="418"/>
    <x v="3"/>
    <x v="134"/>
    <s v="2021"/>
    <x v="0"/>
    <n v="104"/>
    <x v="8"/>
    <x v="0"/>
    <x v="8"/>
    <x v="8"/>
  </r>
  <r>
    <n v="3594"/>
    <x v="8"/>
    <n v="619"/>
    <s v="Toyota"/>
    <x v="0"/>
    <x v="2"/>
    <x v="817"/>
    <x v="3"/>
    <x v="61"/>
    <s v="2022"/>
    <x v="5"/>
    <n v="102"/>
    <x v="0"/>
    <x v="0"/>
    <x v="0"/>
    <x v="0"/>
  </r>
  <r>
    <n v="3595"/>
    <x v="12"/>
    <n v="580"/>
    <s v="Mitsubishi"/>
    <x v="0"/>
    <x v="16"/>
    <x v="944"/>
    <x v="2"/>
    <x v="54"/>
    <s v="2022"/>
    <x v="6"/>
    <n v="109"/>
    <x v="4"/>
    <x v="0"/>
    <x v="4"/>
    <x v="4"/>
  </r>
  <r>
    <n v="3596"/>
    <x v="7"/>
    <n v="619"/>
    <s v="Toyota"/>
    <x v="0"/>
    <x v="47"/>
    <x v="716"/>
    <x v="12"/>
    <x v="150"/>
    <s v="2022"/>
    <x v="5"/>
    <n v="102"/>
    <x v="0"/>
    <x v="0"/>
    <x v="0"/>
    <x v="0"/>
  </r>
  <r>
    <n v="3597"/>
    <x v="7"/>
    <n v="619"/>
    <s v="Toyota"/>
    <x v="0"/>
    <x v="36"/>
    <x v="441"/>
    <x v="2"/>
    <x v="168"/>
    <s v="2021"/>
    <x v="0"/>
    <n v="102"/>
    <x v="0"/>
    <x v="0"/>
    <x v="0"/>
    <x v="0"/>
  </r>
  <r>
    <n v="3598"/>
    <x v="14"/>
    <n v="540"/>
    <s v="Ford"/>
    <x v="0"/>
    <x v="10"/>
    <x v="736"/>
    <x v="3"/>
    <x v="138"/>
    <s v="2022"/>
    <x v="5"/>
    <n v="102"/>
    <x v="0"/>
    <x v="0"/>
    <x v="0"/>
    <x v="0"/>
  </r>
  <r>
    <n v="3599"/>
    <x v="7"/>
    <n v="619"/>
    <s v="Toyota"/>
    <x v="0"/>
    <x v="19"/>
    <x v="957"/>
    <x v="0"/>
    <x v="17"/>
    <s v="2022"/>
    <x v="2"/>
    <n v="102"/>
    <x v="0"/>
    <x v="0"/>
    <x v="0"/>
    <x v="0"/>
  </r>
  <r>
    <n v="3600"/>
    <x v="14"/>
    <n v="580"/>
    <s v="Mitsubishi"/>
    <x v="0"/>
    <x v="52"/>
    <x v="439"/>
    <x v="3"/>
    <x v="179"/>
    <s v="2021"/>
    <x v="0"/>
    <n v="102"/>
    <x v="0"/>
    <x v="0"/>
    <x v="0"/>
    <x v="0"/>
  </r>
  <r>
    <n v="3601"/>
    <x v="9"/>
    <n v="587"/>
    <s v="Nissan"/>
    <x v="0"/>
    <x v="19"/>
    <x v="861"/>
    <x v="0"/>
    <x v="93"/>
    <s v="2021"/>
    <x v="1"/>
    <n v="102"/>
    <x v="0"/>
    <x v="0"/>
    <x v="0"/>
    <x v="0"/>
  </r>
  <r>
    <n v="3602"/>
    <x v="8"/>
    <n v="619"/>
    <s v="Toyota"/>
    <x v="0"/>
    <x v="2"/>
    <x v="817"/>
    <x v="2"/>
    <x v="81"/>
    <s v="2022"/>
    <x v="5"/>
    <n v="103"/>
    <x v="9"/>
    <x v="0"/>
    <x v="9"/>
    <x v="9"/>
  </r>
  <r>
    <n v="3603"/>
    <x v="7"/>
    <n v="576"/>
    <s v="Mazda"/>
    <x v="0"/>
    <x v="18"/>
    <x v="550"/>
    <x v="2"/>
    <x v="63"/>
    <s v="2022"/>
    <x v="6"/>
    <n v="102"/>
    <x v="0"/>
    <x v="0"/>
    <x v="0"/>
    <x v="0"/>
  </r>
  <r>
    <n v="3604"/>
    <x v="7"/>
    <n v="619"/>
    <s v="Toyota"/>
    <x v="0"/>
    <x v="7"/>
    <x v="441"/>
    <x v="3"/>
    <x v="59"/>
    <s v="2022"/>
    <x v="6"/>
    <n v="102"/>
    <x v="0"/>
    <x v="0"/>
    <x v="0"/>
    <x v="0"/>
  </r>
  <r>
    <n v="3605"/>
    <x v="18"/>
    <n v="619"/>
    <s v="Toyota"/>
    <x v="0"/>
    <x v="29"/>
    <x v="437"/>
    <x v="3"/>
    <x v="22"/>
    <s v="2021"/>
    <x v="4"/>
    <n v="102"/>
    <x v="0"/>
    <x v="0"/>
    <x v="0"/>
    <x v="0"/>
  </r>
  <r>
    <n v="3606"/>
    <x v="8"/>
    <n v="587"/>
    <s v="Nissan"/>
    <x v="0"/>
    <x v="18"/>
    <x v="562"/>
    <x v="0"/>
    <x v="130"/>
    <s v="2021"/>
    <x v="0"/>
    <n v="102"/>
    <x v="0"/>
    <x v="0"/>
    <x v="0"/>
    <x v="0"/>
  </r>
  <r>
    <n v="3607"/>
    <x v="9"/>
    <n v="576"/>
    <s v="Mazda"/>
    <x v="0"/>
    <x v="18"/>
    <x v="798"/>
    <x v="4"/>
    <x v="102"/>
    <s v="2022"/>
    <x v="5"/>
    <n v="107"/>
    <x v="11"/>
    <x v="0"/>
    <x v="11"/>
    <x v="11"/>
  </r>
  <r>
    <n v="3608"/>
    <x v="9"/>
    <n v="619"/>
    <s v="Toyota"/>
    <x v="0"/>
    <x v="5"/>
    <x v="547"/>
    <x v="3"/>
    <x v="86"/>
    <s v="2022"/>
    <x v="2"/>
    <n v="102"/>
    <x v="0"/>
    <x v="0"/>
    <x v="0"/>
    <x v="0"/>
  </r>
  <r>
    <n v="3609"/>
    <x v="12"/>
    <n v="619"/>
    <s v="Toyota"/>
    <x v="0"/>
    <x v="36"/>
    <x v="437"/>
    <x v="3"/>
    <x v="60"/>
    <s v="2021"/>
    <x v="4"/>
    <n v="102"/>
    <x v="0"/>
    <x v="0"/>
    <x v="0"/>
    <x v="0"/>
  </r>
  <r>
    <n v="3610"/>
    <x v="7"/>
    <n v="610"/>
    <s v="Subaru"/>
    <x v="0"/>
    <x v="10"/>
    <x v="414"/>
    <x v="0"/>
    <x v="31"/>
    <s v="2022"/>
    <x v="6"/>
    <n v="102"/>
    <x v="0"/>
    <x v="0"/>
    <x v="0"/>
    <x v="0"/>
  </r>
  <r>
    <n v="3611"/>
    <x v="19"/>
    <n v="540"/>
    <s v="Ford"/>
    <x v="0"/>
    <x v="48"/>
    <x v="958"/>
    <x v="3"/>
    <x v="6"/>
    <s v="2021"/>
    <x v="0"/>
    <n v="105"/>
    <x v="1"/>
    <x v="0"/>
    <x v="1"/>
    <x v="1"/>
  </r>
  <r>
    <n v="3612"/>
    <x v="12"/>
    <n v="619"/>
    <s v="Toyota"/>
    <x v="0"/>
    <x v="18"/>
    <x v="437"/>
    <x v="2"/>
    <x v="80"/>
    <s v="2022"/>
    <x v="2"/>
    <n v="109"/>
    <x v="4"/>
    <x v="0"/>
    <x v="4"/>
    <x v="4"/>
  </r>
  <r>
    <n v="3613"/>
    <x v="14"/>
    <n v="540"/>
    <s v="Ford"/>
    <x v="0"/>
    <x v="8"/>
    <x v="406"/>
    <x v="3"/>
    <x v="133"/>
    <s v="2022"/>
    <x v="3"/>
    <n v="115"/>
    <x v="5"/>
    <x v="0"/>
    <x v="5"/>
    <x v="5"/>
  </r>
  <r>
    <n v="3614"/>
    <x v="8"/>
    <n v="548"/>
    <s v="Holden"/>
    <x v="0"/>
    <x v="3"/>
    <x v="413"/>
    <x v="3"/>
    <x v="26"/>
    <s v="2021"/>
    <x v="0"/>
    <n v="103"/>
    <x v="9"/>
    <x v="0"/>
    <x v="9"/>
    <x v="9"/>
  </r>
  <r>
    <n v="3615"/>
    <x v="9"/>
    <n v="619"/>
    <s v="Toyota"/>
    <x v="0"/>
    <x v="6"/>
    <x v="818"/>
    <x v="2"/>
    <x v="31"/>
    <s v="2022"/>
    <x v="6"/>
    <n v="104"/>
    <x v="8"/>
    <x v="0"/>
    <x v="8"/>
    <x v="8"/>
  </r>
  <r>
    <n v="3616"/>
    <x v="8"/>
    <n v="587"/>
    <s v="Nissan"/>
    <x v="0"/>
    <x v="18"/>
    <x v="330"/>
    <x v="0"/>
    <x v="63"/>
    <s v="2022"/>
    <x v="6"/>
    <n v="102"/>
    <x v="0"/>
    <x v="0"/>
    <x v="0"/>
    <x v="0"/>
  </r>
  <r>
    <n v="3617"/>
    <x v="7"/>
    <n v="576"/>
    <s v="Mazda"/>
    <x v="0"/>
    <x v="47"/>
    <x v="550"/>
    <x v="7"/>
    <x v="78"/>
    <s v="2022"/>
    <x v="5"/>
    <n v="102"/>
    <x v="0"/>
    <x v="0"/>
    <x v="0"/>
    <x v="0"/>
  </r>
  <r>
    <n v="3618"/>
    <x v="7"/>
    <n v="619"/>
    <s v="Toyota"/>
    <x v="0"/>
    <x v="29"/>
    <x v="430"/>
    <x v="3"/>
    <x v="139"/>
    <s v="2022"/>
    <x v="5"/>
    <n v="109"/>
    <x v="4"/>
    <x v="0"/>
    <x v="4"/>
    <x v="4"/>
  </r>
  <r>
    <n v="3619"/>
    <x v="14"/>
    <n v="540"/>
    <s v="Ford"/>
    <x v="0"/>
    <x v="48"/>
    <x v="406"/>
    <x v="3"/>
    <x v="138"/>
    <s v="2022"/>
    <x v="5"/>
    <n v="109"/>
    <x v="4"/>
    <x v="0"/>
    <x v="4"/>
    <x v="4"/>
  </r>
  <r>
    <n v="3620"/>
    <x v="7"/>
    <n v="619"/>
    <s v="Toyota"/>
    <x v="0"/>
    <x v="7"/>
    <x v="441"/>
    <x v="0"/>
    <x v="80"/>
    <s v="2022"/>
    <x v="2"/>
    <n v="104"/>
    <x v="8"/>
    <x v="0"/>
    <x v="8"/>
    <x v="8"/>
  </r>
  <r>
    <n v="3621"/>
    <x v="8"/>
    <n v="619"/>
    <s v="Toyota"/>
    <x v="0"/>
    <x v="47"/>
    <x v="817"/>
    <x v="3"/>
    <x v="48"/>
    <s v="2022"/>
    <x v="2"/>
    <n v="114"/>
    <x v="3"/>
    <x v="0"/>
    <x v="3"/>
    <x v="3"/>
  </r>
  <r>
    <n v="3622"/>
    <x v="8"/>
    <n v="576"/>
    <s v="Mazda"/>
    <x v="0"/>
    <x v="19"/>
    <x v="674"/>
    <x v="0"/>
    <x v="163"/>
    <s v="2021"/>
    <x v="0"/>
    <n v="103"/>
    <x v="9"/>
    <x v="0"/>
    <x v="9"/>
    <x v="9"/>
  </r>
  <r>
    <n v="3623"/>
    <x v="7"/>
    <n v="619"/>
    <s v="Toyota"/>
    <x v="0"/>
    <x v="7"/>
    <x v="441"/>
    <x v="3"/>
    <x v="54"/>
    <s v="2022"/>
    <x v="6"/>
    <n v="102"/>
    <x v="0"/>
    <x v="0"/>
    <x v="0"/>
    <x v="0"/>
  </r>
  <r>
    <n v="3624"/>
    <x v="7"/>
    <n v="576"/>
    <s v="Mazda"/>
    <x v="0"/>
    <x v="36"/>
    <x v="550"/>
    <x v="2"/>
    <x v="69"/>
    <s v="2022"/>
    <x v="5"/>
    <n v="116"/>
    <x v="12"/>
    <x v="0"/>
    <x v="12"/>
    <x v="12"/>
  </r>
  <r>
    <n v="3625"/>
    <x v="8"/>
    <n v="587"/>
    <s v="Nissan"/>
    <x v="0"/>
    <x v="24"/>
    <x v="416"/>
    <x v="1"/>
    <x v="129"/>
    <s v="2022"/>
    <x v="5"/>
    <n v="114"/>
    <x v="3"/>
    <x v="0"/>
    <x v="3"/>
    <x v="3"/>
  </r>
  <r>
    <n v="3626"/>
    <x v="14"/>
    <n v="587"/>
    <s v="Nissan"/>
    <x v="0"/>
    <x v="18"/>
    <x v="407"/>
    <x v="0"/>
    <x v="101"/>
    <s v="2022"/>
    <x v="3"/>
    <n v="102"/>
    <x v="0"/>
    <x v="0"/>
    <x v="0"/>
    <x v="0"/>
  </r>
  <r>
    <n v="3627"/>
    <x v="7"/>
    <n v="587"/>
    <s v="Nissan"/>
    <x v="0"/>
    <x v="5"/>
    <x v="330"/>
    <x v="2"/>
    <x v="15"/>
    <s v="2021"/>
    <x v="4"/>
    <n v="102"/>
    <x v="0"/>
    <x v="0"/>
    <x v="0"/>
    <x v="0"/>
  </r>
  <r>
    <n v="3628"/>
    <x v="8"/>
    <n v="576"/>
    <s v="Mazda"/>
    <x v="0"/>
    <x v="16"/>
    <x v="644"/>
    <x v="5"/>
    <x v="7"/>
    <s v="2022"/>
    <x v="2"/>
    <n v="114"/>
    <x v="3"/>
    <x v="0"/>
    <x v="3"/>
    <x v="3"/>
  </r>
  <r>
    <n v="3629"/>
    <x v="7"/>
    <n v="633"/>
    <s v="Volkswagen"/>
    <x v="0"/>
    <x v="47"/>
    <x v="553"/>
    <x v="1"/>
    <x v="69"/>
    <s v="2022"/>
    <x v="5"/>
    <n v="101"/>
    <x v="7"/>
    <x v="0"/>
    <x v="7"/>
    <x v="7"/>
  </r>
  <r>
    <n v="3630"/>
    <x v="14"/>
    <n v="576"/>
    <s v="Mazda"/>
    <x v="0"/>
    <x v="19"/>
    <x v="420"/>
    <x v="3"/>
    <x v="156"/>
    <s v="2021"/>
    <x v="0"/>
    <n v="102"/>
    <x v="0"/>
    <x v="0"/>
    <x v="0"/>
    <x v="0"/>
  </r>
  <r>
    <n v="3631"/>
    <x v="9"/>
    <n v="619"/>
    <s v="Toyota"/>
    <x v="0"/>
    <x v="4"/>
    <x v="547"/>
    <x v="2"/>
    <x v="10"/>
    <s v="2021"/>
    <x v="4"/>
    <n v="102"/>
    <x v="0"/>
    <x v="0"/>
    <x v="0"/>
    <x v="0"/>
  </r>
  <r>
    <n v="3632"/>
    <x v="7"/>
    <n v="576"/>
    <s v="Mazda"/>
    <x v="0"/>
    <x v="47"/>
    <x v="798"/>
    <x v="0"/>
    <x v="127"/>
    <s v="2021"/>
    <x v="1"/>
    <n v="107"/>
    <x v="11"/>
    <x v="0"/>
    <x v="11"/>
    <x v="11"/>
  </r>
  <r>
    <n v="3633"/>
    <x v="7"/>
    <n v="576"/>
    <s v="Mazda"/>
    <x v="0"/>
    <x v="19"/>
    <x v="550"/>
    <x v="2"/>
    <x v="65"/>
    <s v="2021"/>
    <x v="1"/>
    <n v="109"/>
    <x v="4"/>
    <x v="0"/>
    <x v="4"/>
    <x v="4"/>
  </r>
  <r>
    <n v="3634"/>
    <x v="9"/>
    <n v="576"/>
    <s v="Mazda"/>
    <x v="0"/>
    <x v="19"/>
    <x v="569"/>
    <x v="3"/>
    <x v="102"/>
    <s v="2022"/>
    <x v="5"/>
    <n v="102"/>
    <x v="0"/>
    <x v="0"/>
    <x v="0"/>
    <x v="0"/>
  </r>
  <r>
    <n v="3635"/>
    <x v="7"/>
    <n v="619"/>
    <s v="Toyota"/>
    <x v="0"/>
    <x v="10"/>
    <x v="441"/>
    <x v="0"/>
    <x v="85"/>
    <s v="2022"/>
    <x v="5"/>
    <n v="103"/>
    <x v="9"/>
    <x v="0"/>
    <x v="9"/>
    <x v="9"/>
  </r>
  <r>
    <n v="3636"/>
    <x v="7"/>
    <n v="619"/>
    <s v="Toyota"/>
    <x v="0"/>
    <x v="7"/>
    <x v="441"/>
    <x v="0"/>
    <x v="63"/>
    <s v="2022"/>
    <x v="6"/>
    <n v="102"/>
    <x v="0"/>
    <x v="0"/>
    <x v="0"/>
    <x v="0"/>
  </r>
  <r>
    <n v="3637"/>
    <x v="9"/>
    <n v="619"/>
    <s v="Toyota"/>
    <x v="0"/>
    <x v="19"/>
    <x v="843"/>
    <x v="0"/>
    <x v="46"/>
    <s v="2022"/>
    <x v="2"/>
    <n v="103"/>
    <x v="9"/>
    <x v="0"/>
    <x v="9"/>
    <x v="9"/>
  </r>
  <r>
    <n v="3638"/>
    <x v="8"/>
    <n v="577"/>
    <s v="Mercedes-Benz"/>
    <x v="1"/>
    <x v="2"/>
    <x v="838"/>
    <x v="3"/>
    <x v="85"/>
    <s v="2022"/>
    <x v="5"/>
    <n v="102"/>
    <x v="0"/>
    <x v="0"/>
    <x v="0"/>
    <x v="0"/>
  </r>
  <r>
    <n v="3639"/>
    <x v="7"/>
    <n v="619"/>
    <s v="Toyota"/>
    <x v="0"/>
    <x v="10"/>
    <x v="441"/>
    <x v="0"/>
    <x v="63"/>
    <s v="2022"/>
    <x v="6"/>
    <n v="102"/>
    <x v="0"/>
    <x v="0"/>
    <x v="0"/>
    <x v="0"/>
  </r>
  <r>
    <n v="3640"/>
    <x v="14"/>
    <n v="576"/>
    <s v="Mazda"/>
    <x v="0"/>
    <x v="13"/>
    <x v="420"/>
    <x v="0"/>
    <x v="53"/>
    <s v="2022"/>
    <x v="3"/>
    <n v="107"/>
    <x v="11"/>
    <x v="0"/>
    <x v="11"/>
    <x v="11"/>
  </r>
  <r>
    <n v="3641"/>
    <x v="9"/>
    <n v="555"/>
    <s v="Hyundai"/>
    <x v="0"/>
    <x v="42"/>
    <x v="659"/>
    <x v="1"/>
    <x v="46"/>
    <s v="2022"/>
    <x v="2"/>
    <n v="114"/>
    <x v="3"/>
    <x v="0"/>
    <x v="3"/>
    <x v="3"/>
  </r>
  <r>
    <n v="3642"/>
    <x v="9"/>
    <n v="587"/>
    <s v="Nissan"/>
    <x v="0"/>
    <x v="24"/>
    <x v="543"/>
    <x v="3"/>
    <x v="91"/>
    <s v="2021"/>
    <x v="4"/>
    <n v="114"/>
    <x v="3"/>
    <x v="0"/>
    <x v="3"/>
    <x v="3"/>
  </r>
  <r>
    <n v="3643"/>
    <x v="7"/>
    <n v="587"/>
    <s v="Nissan"/>
    <x v="0"/>
    <x v="19"/>
    <x v="330"/>
    <x v="2"/>
    <x v="118"/>
    <s v="2022"/>
    <x v="2"/>
    <n v="114"/>
    <x v="3"/>
    <x v="0"/>
    <x v="3"/>
    <x v="3"/>
  </r>
  <r>
    <n v="3644"/>
    <x v="18"/>
    <n v="540"/>
    <s v="Ford"/>
    <x v="0"/>
    <x v="4"/>
    <x v="676"/>
    <x v="3"/>
    <x v="14"/>
    <s v="2022"/>
    <x v="2"/>
    <n v="102"/>
    <x v="0"/>
    <x v="0"/>
    <x v="0"/>
    <x v="0"/>
  </r>
  <r>
    <n v="3645"/>
    <x v="9"/>
    <n v="587"/>
    <s v="Nissan"/>
    <x v="0"/>
    <x v="16"/>
    <x v="416"/>
    <x v="0"/>
    <x v="161"/>
    <s v="2021"/>
    <x v="4"/>
    <n v="102"/>
    <x v="0"/>
    <x v="0"/>
    <x v="0"/>
    <x v="0"/>
  </r>
  <r>
    <n v="3646"/>
    <x v="8"/>
    <n v="610"/>
    <s v="Subaru"/>
    <x v="0"/>
    <x v="15"/>
    <x v="445"/>
    <x v="1"/>
    <x v="158"/>
    <s v="2021"/>
    <x v="1"/>
    <n v="115"/>
    <x v="5"/>
    <x v="0"/>
    <x v="5"/>
    <x v="5"/>
  </r>
  <r>
    <n v="3647"/>
    <x v="8"/>
    <n v="576"/>
    <s v="Mazda"/>
    <x v="0"/>
    <x v="57"/>
    <x v="545"/>
    <x v="3"/>
    <x v="162"/>
    <s v="2022"/>
    <x v="3"/>
    <n v="115"/>
    <x v="5"/>
    <x v="0"/>
    <x v="5"/>
    <x v="5"/>
  </r>
  <r>
    <n v="3648"/>
    <x v="7"/>
    <n v="619"/>
    <s v="Toyota"/>
    <x v="0"/>
    <x v="7"/>
    <x v="441"/>
    <x v="0"/>
    <x v="59"/>
    <s v="2022"/>
    <x v="6"/>
    <n v="102"/>
    <x v="0"/>
    <x v="0"/>
    <x v="0"/>
    <x v="0"/>
  </r>
  <r>
    <n v="3649"/>
    <x v="19"/>
    <n v="619"/>
    <s v="Toyota"/>
    <x v="0"/>
    <x v="48"/>
    <x v="475"/>
    <x v="3"/>
    <x v="120"/>
    <s v="2021"/>
    <x v="1"/>
    <n v="105"/>
    <x v="1"/>
    <x v="0"/>
    <x v="1"/>
    <x v="1"/>
  </r>
  <r>
    <n v="3650"/>
    <x v="9"/>
    <n v="576"/>
    <s v="Mazda"/>
    <x v="0"/>
    <x v="15"/>
    <x v="545"/>
    <x v="1"/>
    <x v="114"/>
    <s v="2022"/>
    <x v="2"/>
    <n v="108"/>
    <x v="6"/>
    <x v="0"/>
    <x v="6"/>
    <x v="6"/>
  </r>
  <r>
    <n v="3651"/>
    <x v="9"/>
    <n v="619"/>
    <s v="Toyota"/>
    <x v="0"/>
    <x v="16"/>
    <x v="418"/>
    <x v="3"/>
    <x v="96"/>
    <s v="2021"/>
    <x v="1"/>
    <n v="114"/>
    <x v="3"/>
    <x v="0"/>
    <x v="3"/>
    <x v="3"/>
  </r>
  <r>
    <n v="3652"/>
    <x v="9"/>
    <n v="555"/>
    <s v="Hyundai"/>
    <x v="0"/>
    <x v="36"/>
    <x v="659"/>
    <x v="4"/>
    <x v="171"/>
    <s v="2022"/>
    <x v="2"/>
    <n v="102"/>
    <x v="0"/>
    <x v="0"/>
    <x v="0"/>
    <x v="0"/>
  </r>
  <r>
    <n v="3653"/>
    <x v="7"/>
    <n v="576"/>
    <s v="Mazda"/>
    <x v="0"/>
    <x v="42"/>
    <x v="798"/>
    <x v="3"/>
    <x v="121"/>
    <s v="2022"/>
    <x v="5"/>
    <n v="104"/>
    <x v="8"/>
    <x v="0"/>
    <x v="8"/>
    <x v="8"/>
  </r>
  <r>
    <n v="3654"/>
    <x v="8"/>
    <n v="610"/>
    <s v="Subaru"/>
    <x v="0"/>
    <x v="18"/>
    <x v="445"/>
    <x v="2"/>
    <x v="102"/>
    <s v="2022"/>
    <x v="5"/>
    <n v="102"/>
    <x v="0"/>
    <x v="0"/>
    <x v="0"/>
    <x v="0"/>
  </r>
  <r>
    <n v="3655"/>
    <x v="9"/>
    <n v="556"/>
    <s v="Isuzu"/>
    <x v="0"/>
    <x v="24"/>
    <x v="593"/>
    <x v="11"/>
    <x v="69"/>
    <s v="2022"/>
    <x v="5"/>
    <n v="115"/>
    <x v="5"/>
    <x v="0"/>
    <x v="5"/>
    <x v="5"/>
  </r>
  <r>
    <n v="3656"/>
    <x v="9"/>
    <n v="619"/>
    <s v="Toyota"/>
    <x v="0"/>
    <x v="9"/>
    <x v="572"/>
    <x v="3"/>
    <x v="98"/>
    <s v="2022"/>
    <x v="2"/>
    <n v="102"/>
    <x v="0"/>
    <x v="0"/>
    <x v="0"/>
    <x v="0"/>
  </r>
  <r>
    <n v="3657"/>
    <x v="12"/>
    <n v="587"/>
    <s v="Nissan"/>
    <x v="0"/>
    <x v="7"/>
    <x v="145"/>
    <x v="0"/>
    <x v="118"/>
    <s v="2022"/>
    <x v="2"/>
    <n v="102"/>
    <x v="0"/>
    <x v="0"/>
    <x v="0"/>
    <x v="0"/>
  </r>
  <r>
    <n v="3658"/>
    <x v="7"/>
    <n v="576"/>
    <s v="Mazda"/>
    <x v="0"/>
    <x v="45"/>
    <x v="550"/>
    <x v="4"/>
    <x v="54"/>
    <s v="2022"/>
    <x v="6"/>
    <n v="102"/>
    <x v="0"/>
    <x v="0"/>
    <x v="0"/>
    <x v="0"/>
  </r>
  <r>
    <n v="3659"/>
    <x v="8"/>
    <n v="577"/>
    <s v="Mercedes-Benz"/>
    <x v="1"/>
    <x v="7"/>
    <x v="959"/>
    <x v="3"/>
    <x v="89"/>
    <s v="2022"/>
    <x v="6"/>
    <n v="102"/>
    <x v="0"/>
    <x v="0"/>
    <x v="0"/>
    <x v="0"/>
  </r>
  <r>
    <n v="3660"/>
    <x v="8"/>
    <n v="512"/>
    <s v="BMW"/>
    <x v="1"/>
    <x v="6"/>
    <x v="680"/>
    <x v="2"/>
    <x v="81"/>
    <s v="2022"/>
    <x v="5"/>
    <n v="102"/>
    <x v="0"/>
    <x v="0"/>
    <x v="0"/>
    <x v="0"/>
  </r>
  <r>
    <n v="3661"/>
    <x v="8"/>
    <n v="634"/>
    <s v="Volvo"/>
    <x v="1"/>
    <x v="42"/>
    <x v="960"/>
    <x v="1"/>
    <x v="68"/>
    <s v="2022"/>
    <x v="5"/>
    <n v="101"/>
    <x v="7"/>
    <x v="0"/>
    <x v="7"/>
    <x v="7"/>
  </r>
  <r>
    <n v="3662"/>
    <x v="7"/>
    <n v="619"/>
    <s v="Toyota"/>
    <x v="0"/>
    <x v="23"/>
    <x v="678"/>
    <x v="11"/>
    <x v="122"/>
    <s v="2022"/>
    <x v="5"/>
    <n v="115"/>
    <x v="5"/>
    <x v="0"/>
    <x v="5"/>
    <x v="5"/>
  </r>
  <r>
    <n v="3663"/>
    <x v="8"/>
    <n v="512"/>
    <s v="BMW"/>
    <x v="1"/>
    <x v="47"/>
    <x v="683"/>
    <x v="4"/>
    <x v="54"/>
    <s v="2022"/>
    <x v="6"/>
    <n v="102"/>
    <x v="0"/>
    <x v="0"/>
    <x v="0"/>
    <x v="0"/>
  </r>
  <r>
    <n v="3664"/>
    <x v="9"/>
    <n v="587"/>
    <s v="Nissan"/>
    <x v="0"/>
    <x v="19"/>
    <x v="795"/>
    <x v="1"/>
    <x v="71"/>
    <s v="2022"/>
    <x v="3"/>
    <n v="104"/>
    <x v="8"/>
    <x v="0"/>
    <x v="8"/>
    <x v="8"/>
  </r>
  <r>
    <n v="3665"/>
    <x v="9"/>
    <n v="619"/>
    <s v="Toyota"/>
    <x v="0"/>
    <x v="32"/>
    <x v="418"/>
    <x v="7"/>
    <x v="89"/>
    <s v="2022"/>
    <x v="6"/>
    <n v="106"/>
    <x v="2"/>
    <x v="0"/>
    <x v="2"/>
    <x v="2"/>
  </r>
  <r>
    <n v="3666"/>
    <x v="7"/>
    <n v="576"/>
    <s v="Mazda"/>
    <x v="0"/>
    <x v="18"/>
    <x v="550"/>
    <x v="2"/>
    <x v="78"/>
    <s v="2022"/>
    <x v="5"/>
    <n v="102"/>
    <x v="0"/>
    <x v="0"/>
    <x v="0"/>
    <x v="0"/>
  </r>
  <r>
    <n v="3667"/>
    <x v="7"/>
    <n v="550"/>
    <s v="Honda"/>
    <x v="0"/>
    <x v="6"/>
    <x v="784"/>
    <x v="0"/>
    <x v="51"/>
    <s v="2022"/>
    <x v="3"/>
    <n v="114"/>
    <x v="3"/>
    <x v="0"/>
    <x v="3"/>
    <x v="3"/>
  </r>
  <r>
    <n v="3668"/>
    <x v="7"/>
    <n v="550"/>
    <s v="Honda"/>
    <x v="0"/>
    <x v="6"/>
    <x v="784"/>
    <x v="0"/>
    <x v="51"/>
    <s v="2022"/>
    <x v="3"/>
    <n v="114"/>
    <x v="3"/>
    <x v="0"/>
    <x v="3"/>
    <x v="3"/>
  </r>
  <r>
    <n v="3669"/>
    <x v="7"/>
    <n v="611"/>
    <s v="Suzuki"/>
    <x v="0"/>
    <x v="42"/>
    <x v="660"/>
    <x v="4"/>
    <x v="83"/>
    <s v="2022"/>
    <x v="5"/>
    <n v="102"/>
    <x v="0"/>
    <x v="0"/>
    <x v="0"/>
    <x v="0"/>
  </r>
  <r>
    <n v="3670"/>
    <x v="20"/>
    <n v="592"/>
    <s v="Peugeot"/>
    <x v="0"/>
    <x v="8"/>
    <x v="961"/>
    <x v="7"/>
    <x v="63"/>
    <s v="2022"/>
    <x v="6"/>
    <n v="102"/>
    <x v="0"/>
    <x v="0"/>
    <x v="0"/>
    <x v="0"/>
  </r>
  <r>
    <n v="3671"/>
    <x v="14"/>
    <n v="587"/>
    <s v="Nissan"/>
    <x v="0"/>
    <x v="6"/>
    <x v="407"/>
    <x v="2"/>
    <x v="178"/>
    <s v="2021"/>
    <x v="1"/>
    <n v="102"/>
    <x v="0"/>
    <x v="0"/>
    <x v="0"/>
    <x v="0"/>
  </r>
  <r>
    <n v="3672"/>
    <x v="8"/>
    <n v="619"/>
    <s v="Toyota"/>
    <x v="0"/>
    <x v="47"/>
    <x v="801"/>
    <x v="3"/>
    <x v="41"/>
    <s v="2021"/>
    <x v="4"/>
    <n v="102"/>
    <x v="0"/>
    <x v="0"/>
    <x v="0"/>
    <x v="0"/>
  </r>
  <r>
    <n v="3673"/>
    <x v="8"/>
    <n v="587"/>
    <s v="Nissan"/>
    <x v="0"/>
    <x v="5"/>
    <x v="330"/>
    <x v="11"/>
    <x v="94"/>
    <s v="2022"/>
    <x v="5"/>
    <n v="103"/>
    <x v="9"/>
    <x v="0"/>
    <x v="9"/>
    <x v="9"/>
  </r>
  <r>
    <n v="3674"/>
    <x v="7"/>
    <n v="576"/>
    <s v="Mazda"/>
    <x v="0"/>
    <x v="42"/>
    <x v="798"/>
    <x v="1"/>
    <x v="168"/>
    <s v="2021"/>
    <x v="0"/>
    <n v="103"/>
    <x v="9"/>
    <x v="0"/>
    <x v="9"/>
    <x v="9"/>
  </r>
  <r>
    <n v="3675"/>
    <x v="14"/>
    <n v="548"/>
    <s v="Holden"/>
    <x v="0"/>
    <x v="2"/>
    <x v="654"/>
    <x v="1"/>
    <x v="135"/>
    <s v="2021"/>
    <x v="0"/>
    <n v="102"/>
    <x v="0"/>
    <x v="0"/>
    <x v="0"/>
    <x v="0"/>
  </r>
  <r>
    <n v="3676"/>
    <x v="8"/>
    <n v="507"/>
    <s v="Audi"/>
    <x v="0"/>
    <x v="42"/>
    <x v="664"/>
    <x v="2"/>
    <x v="31"/>
    <s v="2022"/>
    <x v="6"/>
    <n v="102"/>
    <x v="0"/>
    <x v="0"/>
    <x v="0"/>
    <x v="0"/>
  </r>
  <r>
    <n v="3677"/>
    <x v="14"/>
    <n v="576"/>
    <s v="Mazda"/>
    <x v="0"/>
    <x v="48"/>
    <x v="740"/>
    <x v="7"/>
    <x v="24"/>
    <s v="2022"/>
    <x v="2"/>
    <n v="109"/>
    <x v="4"/>
    <x v="0"/>
    <x v="4"/>
    <x v="4"/>
  </r>
  <r>
    <n v="3678"/>
    <x v="14"/>
    <n v="587"/>
    <s v="Nissan"/>
    <x v="0"/>
    <x v="6"/>
    <x v="407"/>
    <x v="3"/>
    <x v="64"/>
    <s v="2022"/>
    <x v="3"/>
    <n v="104"/>
    <x v="8"/>
    <x v="0"/>
    <x v="8"/>
    <x v="8"/>
  </r>
  <r>
    <n v="3679"/>
    <x v="9"/>
    <n v="576"/>
    <s v="Mazda"/>
    <x v="0"/>
    <x v="13"/>
    <x v="674"/>
    <x v="2"/>
    <x v="147"/>
    <s v="2022"/>
    <x v="2"/>
    <n v="103"/>
    <x v="9"/>
    <x v="0"/>
    <x v="9"/>
    <x v="9"/>
  </r>
  <r>
    <n v="3680"/>
    <x v="7"/>
    <n v="619"/>
    <s v="Toyota"/>
    <x v="0"/>
    <x v="7"/>
    <x v="441"/>
    <x v="3"/>
    <x v="56"/>
    <s v="2022"/>
    <x v="3"/>
    <n v="102"/>
    <x v="0"/>
    <x v="0"/>
    <x v="0"/>
    <x v="0"/>
  </r>
  <r>
    <n v="3681"/>
    <x v="9"/>
    <n v="550"/>
    <s v="Honda"/>
    <x v="0"/>
    <x v="19"/>
    <x v="855"/>
    <x v="4"/>
    <x v="131"/>
    <s v="2022"/>
    <x v="5"/>
    <n v="114"/>
    <x v="3"/>
    <x v="0"/>
    <x v="3"/>
    <x v="3"/>
  </r>
  <r>
    <n v="3682"/>
    <x v="9"/>
    <n v="550"/>
    <s v="Honda"/>
    <x v="0"/>
    <x v="42"/>
    <x v="544"/>
    <x v="1"/>
    <x v="83"/>
    <s v="2022"/>
    <x v="5"/>
    <n v="102"/>
    <x v="0"/>
    <x v="0"/>
    <x v="0"/>
    <x v="0"/>
  </r>
  <r>
    <n v="3683"/>
    <x v="9"/>
    <n v="550"/>
    <s v="Honda"/>
    <x v="0"/>
    <x v="21"/>
    <x v="544"/>
    <x v="1"/>
    <x v="31"/>
    <s v="2022"/>
    <x v="6"/>
    <n v="115"/>
    <x v="5"/>
    <x v="0"/>
    <x v="5"/>
    <x v="5"/>
  </r>
  <r>
    <n v="3684"/>
    <x v="12"/>
    <n v="619"/>
    <s v="Toyota"/>
    <x v="0"/>
    <x v="19"/>
    <x v="437"/>
    <x v="3"/>
    <x v="159"/>
    <s v="2021"/>
    <x v="0"/>
    <n v="102"/>
    <x v="0"/>
    <x v="0"/>
    <x v="0"/>
    <x v="0"/>
  </r>
  <r>
    <n v="3685"/>
    <x v="8"/>
    <n v="619"/>
    <s v="Toyota"/>
    <x v="0"/>
    <x v="15"/>
    <x v="670"/>
    <x v="0"/>
    <x v="176"/>
    <s v="2022"/>
    <x v="5"/>
    <n v="114"/>
    <x v="3"/>
    <x v="0"/>
    <x v="3"/>
    <x v="3"/>
  </r>
  <r>
    <n v="3686"/>
    <x v="8"/>
    <n v="587"/>
    <s v="Nissan"/>
    <x v="0"/>
    <x v="6"/>
    <x v="112"/>
    <x v="1"/>
    <x v="42"/>
    <s v="2022"/>
    <x v="3"/>
    <n v="102"/>
    <x v="0"/>
    <x v="0"/>
    <x v="0"/>
    <x v="0"/>
  </r>
  <r>
    <n v="3687"/>
    <x v="8"/>
    <n v="576"/>
    <s v="Mazda"/>
    <x v="0"/>
    <x v="15"/>
    <x v="837"/>
    <x v="0"/>
    <x v="53"/>
    <s v="2022"/>
    <x v="3"/>
    <n v="104"/>
    <x v="8"/>
    <x v="0"/>
    <x v="8"/>
    <x v="8"/>
  </r>
  <r>
    <n v="3688"/>
    <x v="9"/>
    <n v="580"/>
    <s v="Mitsubishi"/>
    <x v="0"/>
    <x v="47"/>
    <x v="703"/>
    <x v="0"/>
    <x v="165"/>
    <s v="2021"/>
    <x v="0"/>
    <n v="102"/>
    <x v="0"/>
    <x v="0"/>
    <x v="0"/>
    <x v="0"/>
  </r>
  <r>
    <n v="3689"/>
    <x v="8"/>
    <n v="570"/>
    <s v="Lexus"/>
    <x v="1"/>
    <x v="19"/>
    <x v="962"/>
    <x v="0"/>
    <x v="145"/>
    <s v="2022"/>
    <x v="2"/>
    <n v="104"/>
    <x v="8"/>
    <x v="0"/>
    <x v="8"/>
    <x v="8"/>
  </r>
  <r>
    <n v="3690"/>
    <x v="9"/>
    <n v="573"/>
    <s v="Mahindra"/>
    <x v="0"/>
    <x v="4"/>
    <x v="963"/>
    <x v="12"/>
    <x v="2"/>
    <s v="2022"/>
    <x v="2"/>
    <n v="102"/>
    <x v="0"/>
    <x v="0"/>
    <x v="0"/>
    <x v="0"/>
  </r>
  <r>
    <n v="3691"/>
    <x v="9"/>
    <n v="587"/>
    <s v="Nissan"/>
    <x v="0"/>
    <x v="18"/>
    <x v="795"/>
    <x v="1"/>
    <x v="135"/>
    <s v="2021"/>
    <x v="0"/>
    <n v="103"/>
    <x v="9"/>
    <x v="0"/>
    <x v="9"/>
    <x v="9"/>
  </r>
  <r>
    <n v="3692"/>
    <x v="7"/>
    <n v="550"/>
    <s v="Honda"/>
    <x v="0"/>
    <x v="18"/>
    <x v="784"/>
    <x v="2"/>
    <x v="97"/>
    <s v="2022"/>
    <x v="2"/>
    <n v="108"/>
    <x v="6"/>
    <x v="0"/>
    <x v="6"/>
    <x v="6"/>
  </r>
  <r>
    <n v="3693"/>
    <x v="9"/>
    <n v="610"/>
    <s v="Subaru"/>
    <x v="0"/>
    <x v="19"/>
    <x v="650"/>
    <x v="3"/>
    <x v="31"/>
    <s v="2022"/>
    <x v="6"/>
    <n v="102"/>
    <x v="0"/>
    <x v="0"/>
    <x v="0"/>
    <x v="0"/>
  </r>
  <r>
    <n v="3694"/>
    <x v="9"/>
    <n v="587"/>
    <s v="Nissan"/>
    <x v="0"/>
    <x v="36"/>
    <x v="456"/>
    <x v="3"/>
    <x v="121"/>
    <s v="2022"/>
    <x v="5"/>
    <n v="101"/>
    <x v="7"/>
    <x v="0"/>
    <x v="7"/>
    <x v="7"/>
  </r>
  <r>
    <n v="3695"/>
    <x v="20"/>
    <n v="576"/>
    <s v="Mazda"/>
    <x v="0"/>
    <x v="3"/>
    <x v="648"/>
    <x v="1"/>
    <x v="102"/>
    <s v="2022"/>
    <x v="5"/>
    <n v="104"/>
    <x v="8"/>
    <x v="0"/>
    <x v="8"/>
    <x v="8"/>
  </r>
  <r>
    <n v="3696"/>
    <x v="8"/>
    <n v="570"/>
    <s v="Lexus"/>
    <x v="1"/>
    <x v="16"/>
    <x v="964"/>
    <x v="7"/>
    <x v="59"/>
    <s v="2022"/>
    <x v="6"/>
    <n v="108"/>
    <x v="6"/>
    <x v="0"/>
    <x v="6"/>
    <x v="6"/>
  </r>
  <r>
    <n v="3697"/>
    <x v="7"/>
    <n v="619"/>
    <s v="Toyota"/>
    <x v="0"/>
    <x v="7"/>
    <x v="441"/>
    <x v="3"/>
    <x v="179"/>
    <s v="2021"/>
    <x v="0"/>
    <n v="109"/>
    <x v="4"/>
    <x v="0"/>
    <x v="4"/>
    <x v="4"/>
  </r>
  <r>
    <n v="3698"/>
    <x v="14"/>
    <n v="619"/>
    <s v="Toyota"/>
    <x v="0"/>
    <x v="4"/>
    <x v="418"/>
    <x v="4"/>
    <x v="136"/>
    <s v="2021"/>
    <x v="4"/>
    <n v="105"/>
    <x v="1"/>
    <x v="0"/>
    <x v="1"/>
    <x v="1"/>
  </r>
  <r>
    <n v="3699"/>
    <x v="16"/>
    <n v="512"/>
    <s v="BMW"/>
    <x v="1"/>
    <x v="18"/>
    <x v="683"/>
    <x v="1"/>
    <x v="24"/>
    <s v="2022"/>
    <x v="2"/>
    <n v="114"/>
    <x v="3"/>
    <x v="0"/>
    <x v="3"/>
    <x v="3"/>
  </r>
  <r>
    <n v="3700"/>
    <x v="7"/>
    <n v="550"/>
    <s v="Honda"/>
    <x v="0"/>
    <x v="45"/>
    <x v="945"/>
    <x v="3"/>
    <x v="1"/>
    <s v="2021"/>
    <x v="1"/>
    <n v="107"/>
    <x v="11"/>
    <x v="0"/>
    <x v="11"/>
    <x v="11"/>
  </r>
  <r>
    <n v="3701"/>
    <x v="7"/>
    <n v="512"/>
    <s v="BMW"/>
    <x v="1"/>
    <x v="6"/>
    <x v="889"/>
    <x v="1"/>
    <x v="55"/>
    <s v="2022"/>
    <x v="2"/>
    <n v="114"/>
    <x v="3"/>
    <x v="0"/>
    <x v="3"/>
    <x v="3"/>
  </r>
  <r>
    <n v="3702"/>
    <x v="14"/>
    <n v="540"/>
    <s v="Ford"/>
    <x v="0"/>
    <x v="22"/>
    <x v="423"/>
    <x v="2"/>
    <x v="47"/>
    <s v="2022"/>
    <x v="5"/>
    <n v="114"/>
    <x v="3"/>
    <x v="0"/>
    <x v="3"/>
    <x v="3"/>
  </r>
  <r>
    <n v="3703"/>
    <x v="8"/>
    <n v="550"/>
    <s v="Honda"/>
    <x v="0"/>
    <x v="18"/>
    <x v="544"/>
    <x v="1"/>
    <x v="56"/>
    <s v="2022"/>
    <x v="3"/>
    <n v="102"/>
    <x v="0"/>
    <x v="0"/>
    <x v="0"/>
    <x v="0"/>
  </r>
  <r>
    <n v="3704"/>
    <x v="14"/>
    <n v="619"/>
    <s v="Toyota"/>
    <x v="0"/>
    <x v="4"/>
    <x v="418"/>
    <x v="3"/>
    <x v="14"/>
    <s v="2022"/>
    <x v="2"/>
    <n v="108"/>
    <x v="6"/>
    <x v="0"/>
    <x v="6"/>
    <x v="6"/>
  </r>
  <r>
    <n v="3705"/>
    <x v="14"/>
    <n v="580"/>
    <s v="Mitsubishi"/>
    <x v="0"/>
    <x v="8"/>
    <x v="434"/>
    <x v="5"/>
    <x v="78"/>
    <s v="2022"/>
    <x v="5"/>
    <n v="106"/>
    <x v="2"/>
    <x v="0"/>
    <x v="2"/>
    <x v="2"/>
  </r>
  <r>
    <n v="3706"/>
    <x v="9"/>
    <n v="580"/>
    <s v="Mitsubishi"/>
    <x v="0"/>
    <x v="3"/>
    <x v="965"/>
    <x v="0"/>
    <x v="16"/>
    <s v="2021"/>
    <x v="4"/>
    <n v="114"/>
    <x v="3"/>
    <x v="0"/>
    <x v="3"/>
    <x v="3"/>
  </r>
  <r>
    <n v="3707"/>
    <x v="12"/>
    <n v="580"/>
    <s v="Mitsubishi"/>
    <x v="0"/>
    <x v="45"/>
    <x v="706"/>
    <x v="3"/>
    <x v="46"/>
    <s v="2022"/>
    <x v="2"/>
    <n v="102"/>
    <x v="0"/>
    <x v="0"/>
    <x v="0"/>
    <x v="0"/>
  </r>
  <r>
    <n v="3708"/>
    <x v="14"/>
    <n v="540"/>
    <s v="Ford"/>
    <x v="0"/>
    <x v="5"/>
    <x v="406"/>
    <x v="4"/>
    <x v="81"/>
    <s v="2022"/>
    <x v="5"/>
    <n v="103"/>
    <x v="9"/>
    <x v="0"/>
    <x v="9"/>
    <x v="9"/>
  </r>
  <r>
    <n v="3709"/>
    <x v="8"/>
    <n v="512"/>
    <s v="BMW"/>
    <x v="1"/>
    <x v="48"/>
    <x v="966"/>
    <x v="5"/>
    <x v="11"/>
    <s v="2022"/>
    <x v="2"/>
    <n v="103"/>
    <x v="9"/>
    <x v="0"/>
    <x v="9"/>
    <x v="9"/>
  </r>
  <r>
    <n v="3710"/>
    <x v="14"/>
    <n v="576"/>
    <s v="Mazda"/>
    <x v="0"/>
    <x v="3"/>
    <x v="420"/>
    <x v="3"/>
    <x v="30"/>
    <s v="2022"/>
    <x v="3"/>
    <n v="104"/>
    <x v="8"/>
    <x v="0"/>
    <x v="8"/>
    <x v="8"/>
  </r>
  <r>
    <n v="3711"/>
    <x v="14"/>
    <n v="540"/>
    <s v="Ford"/>
    <x v="0"/>
    <x v="5"/>
    <x v="406"/>
    <x v="3"/>
    <x v="45"/>
    <s v="2022"/>
    <x v="5"/>
    <n v="103"/>
    <x v="9"/>
    <x v="0"/>
    <x v="9"/>
    <x v="9"/>
  </r>
  <r>
    <n v="3712"/>
    <x v="7"/>
    <n v="576"/>
    <s v="Mazda"/>
    <x v="0"/>
    <x v="18"/>
    <x v="550"/>
    <x v="0"/>
    <x v="150"/>
    <s v="2022"/>
    <x v="5"/>
    <n v="109"/>
    <x v="4"/>
    <x v="0"/>
    <x v="4"/>
    <x v="4"/>
  </r>
  <r>
    <n v="3713"/>
    <x v="7"/>
    <n v="619"/>
    <s v="Toyota"/>
    <x v="0"/>
    <x v="7"/>
    <x v="441"/>
    <x v="0"/>
    <x v="138"/>
    <s v="2022"/>
    <x v="5"/>
    <n v="102"/>
    <x v="0"/>
    <x v="0"/>
    <x v="0"/>
    <x v="0"/>
  </r>
  <r>
    <n v="3714"/>
    <x v="7"/>
    <n v="550"/>
    <s v="Honda"/>
    <x v="0"/>
    <x v="42"/>
    <x v="784"/>
    <x v="2"/>
    <x v="181"/>
    <s v="2022"/>
    <x v="6"/>
    <n v="102"/>
    <x v="0"/>
    <x v="0"/>
    <x v="0"/>
    <x v="0"/>
  </r>
  <r>
    <n v="3715"/>
    <x v="9"/>
    <n v="587"/>
    <s v="Nissan"/>
    <x v="0"/>
    <x v="2"/>
    <x v="752"/>
    <x v="4"/>
    <x v="13"/>
    <s v="2022"/>
    <x v="3"/>
    <n v="109"/>
    <x v="4"/>
    <x v="0"/>
    <x v="4"/>
    <x v="4"/>
  </r>
  <r>
    <n v="3716"/>
    <x v="9"/>
    <n v="568"/>
    <s v="Land Rover"/>
    <x v="1"/>
    <x v="4"/>
    <x v="967"/>
    <x v="0"/>
    <x v="106"/>
    <s v="2022"/>
    <x v="2"/>
    <n v="102"/>
    <x v="0"/>
    <x v="0"/>
    <x v="0"/>
    <x v="0"/>
  </r>
  <r>
    <n v="3717"/>
    <x v="8"/>
    <n v="587"/>
    <s v="Nissan"/>
    <x v="0"/>
    <x v="8"/>
    <x v="416"/>
    <x v="7"/>
    <x v="131"/>
    <s v="2022"/>
    <x v="5"/>
    <n v="102"/>
    <x v="0"/>
    <x v="0"/>
    <x v="0"/>
    <x v="0"/>
  </r>
  <r>
    <n v="3718"/>
    <x v="8"/>
    <n v="610"/>
    <s v="Subaru"/>
    <x v="0"/>
    <x v="47"/>
    <x v="445"/>
    <x v="1"/>
    <x v="172"/>
    <s v="2021"/>
    <x v="1"/>
    <n v="101"/>
    <x v="7"/>
    <x v="0"/>
    <x v="7"/>
    <x v="7"/>
  </r>
  <r>
    <n v="3719"/>
    <x v="9"/>
    <n v="619"/>
    <s v="Toyota"/>
    <x v="0"/>
    <x v="10"/>
    <x v="430"/>
    <x v="0"/>
    <x v="52"/>
    <s v="2022"/>
    <x v="5"/>
    <n v="103"/>
    <x v="9"/>
    <x v="0"/>
    <x v="9"/>
    <x v="9"/>
  </r>
  <r>
    <n v="3720"/>
    <x v="9"/>
    <n v="619"/>
    <s v="Toyota"/>
    <x v="0"/>
    <x v="57"/>
    <x v="418"/>
    <x v="4"/>
    <x v="117"/>
    <s v="2021"/>
    <x v="4"/>
    <n v="109"/>
    <x v="4"/>
    <x v="0"/>
    <x v="4"/>
    <x v="4"/>
  </r>
  <r>
    <n v="3721"/>
    <x v="0"/>
    <n v="623"/>
    <s v="Trailer"/>
    <x v="0"/>
    <x v="2"/>
    <x v="93"/>
    <x v="0"/>
    <x v="23"/>
    <s v="2022"/>
    <x v="5"/>
    <n v="101"/>
    <x v="7"/>
    <x v="0"/>
    <x v="7"/>
    <x v="7"/>
  </r>
  <r>
    <n v="3722"/>
    <x v="5"/>
    <n v="597"/>
    <s v="Reid"/>
    <x v="0"/>
    <x v="42"/>
    <x v="28"/>
    <x v="3"/>
    <x v="150"/>
    <s v="2022"/>
    <x v="5"/>
    <n v="108"/>
    <x v="6"/>
    <x v="0"/>
    <x v="6"/>
    <x v="6"/>
  </r>
  <r>
    <n v="3723"/>
    <x v="0"/>
    <n v="514"/>
    <s v="Briford"/>
    <x v="0"/>
    <x v="42"/>
    <x v="28"/>
    <x v="0"/>
    <x v="17"/>
    <s v="2022"/>
    <x v="2"/>
    <n v="102"/>
    <x v="0"/>
    <x v="0"/>
    <x v="0"/>
    <x v="0"/>
  </r>
  <r>
    <n v="3724"/>
    <x v="0"/>
    <n v="562"/>
    <s v="Kea"/>
    <x v="0"/>
    <x v="42"/>
    <x v="968"/>
    <x v="0"/>
    <x v="25"/>
    <s v="2022"/>
    <x v="2"/>
    <n v="102"/>
    <x v="0"/>
    <x v="0"/>
    <x v="0"/>
    <x v="0"/>
  </r>
  <r>
    <n v="3725"/>
    <x v="1"/>
    <n v="623"/>
    <s v="Trailer"/>
    <x v="0"/>
    <x v="42"/>
    <x v="10"/>
    <x v="4"/>
    <x v="89"/>
    <s v="2022"/>
    <x v="6"/>
    <n v="109"/>
    <x v="4"/>
    <x v="0"/>
    <x v="4"/>
    <x v="4"/>
  </r>
  <r>
    <n v="3726"/>
    <x v="0"/>
    <n v="623"/>
    <s v="Trailer"/>
    <x v="0"/>
    <x v="42"/>
    <x v="969"/>
    <x v="0"/>
    <x v="139"/>
    <s v="2022"/>
    <x v="5"/>
    <n v="103"/>
    <x v="9"/>
    <x v="0"/>
    <x v="9"/>
    <x v="9"/>
  </r>
  <r>
    <n v="3727"/>
    <x v="0"/>
    <n v="623"/>
    <s v="Trailer"/>
    <x v="0"/>
    <x v="18"/>
    <x v="970"/>
    <x v="0"/>
    <x v="118"/>
    <s v="2022"/>
    <x v="2"/>
    <n v="114"/>
    <x v="3"/>
    <x v="0"/>
    <x v="3"/>
    <x v="3"/>
  </r>
  <r>
    <n v="3728"/>
    <x v="5"/>
    <n v="538"/>
    <s v="Factory Built"/>
    <x v="0"/>
    <x v="42"/>
    <x v="28"/>
    <x v="0"/>
    <x v="4"/>
    <s v="2022"/>
    <x v="3"/>
    <n v="114"/>
    <x v="3"/>
    <x v="0"/>
    <x v="3"/>
    <x v="3"/>
  </r>
  <r>
    <n v="3729"/>
    <x v="6"/>
    <n v="623"/>
    <s v="Trailer"/>
    <x v="0"/>
    <x v="32"/>
    <x v="32"/>
    <x v="6"/>
    <x v="106"/>
    <s v="2022"/>
    <x v="2"/>
    <n v="102"/>
    <x v="0"/>
    <x v="0"/>
    <x v="0"/>
    <x v="0"/>
  </r>
  <r>
    <n v="3730"/>
    <x v="1"/>
    <n v="623"/>
    <s v="Trailer"/>
    <x v="0"/>
    <x v="15"/>
    <x v="7"/>
    <x v="0"/>
    <x v="156"/>
    <s v="2021"/>
    <x v="0"/>
    <n v="103"/>
    <x v="9"/>
    <x v="0"/>
    <x v="9"/>
    <x v="9"/>
  </r>
  <r>
    <n v="3731"/>
    <x v="0"/>
    <n v="623"/>
    <s v="Trailer"/>
    <x v="0"/>
    <x v="18"/>
    <x v="971"/>
    <x v="0"/>
    <x v="76"/>
    <s v="2022"/>
    <x v="3"/>
    <n v="114"/>
    <x v="3"/>
    <x v="0"/>
    <x v="3"/>
    <x v="3"/>
  </r>
  <r>
    <n v="3732"/>
    <x v="0"/>
    <n v="623"/>
    <s v="Trailer"/>
    <x v="0"/>
    <x v="18"/>
    <x v="972"/>
    <x v="0"/>
    <x v="57"/>
    <s v="2021"/>
    <x v="0"/>
    <n v="102"/>
    <x v="0"/>
    <x v="0"/>
    <x v="0"/>
    <x v="0"/>
  </r>
  <r>
    <n v="3733"/>
    <x v="0"/>
    <n v="514"/>
    <s v="Briford"/>
    <x v="0"/>
    <x v="42"/>
    <x v="147"/>
    <x v="5"/>
    <x v="151"/>
    <s v="2022"/>
    <x v="5"/>
    <n v="115"/>
    <x v="5"/>
    <x v="0"/>
    <x v="5"/>
    <x v="5"/>
  </r>
  <r>
    <n v="3734"/>
    <x v="9"/>
    <n v="580"/>
    <s v="Mitsubishi"/>
    <x v="0"/>
    <x v="4"/>
    <x v="412"/>
    <x v="1"/>
    <x v="31"/>
    <s v="2022"/>
    <x v="6"/>
    <n v="107"/>
    <x v="11"/>
    <x v="0"/>
    <x v="11"/>
    <x v="11"/>
  </r>
  <r>
    <n v="3735"/>
    <x v="8"/>
    <n v="610"/>
    <s v="Subaru"/>
    <x v="0"/>
    <x v="21"/>
    <x v="414"/>
    <x v="0"/>
    <x v="74"/>
    <s v="2022"/>
    <x v="2"/>
    <n v="102"/>
    <x v="0"/>
    <x v="0"/>
    <x v="0"/>
    <x v="0"/>
  </r>
  <r>
    <n v="3736"/>
    <x v="14"/>
    <n v="548"/>
    <s v="Holden"/>
    <x v="0"/>
    <x v="13"/>
    <x v="585"/>
    <x v="1"/>
    <x v="171"/>
    <s v="2022"/>
    <x v="2"/>
    <n v="103"/>
    <x v="9"/>
    <x v="0"/>
    <x v="9"/>
    <x v="9"/>
  </r>
  <r>
    <n v="3737"/>
    <x v="9"/>
    <n v="577"/>
    <s v="Mercedes-Benz"/>
    <x v="1"/>
    <x v="21"/>
    <x v="858"/>
    <x v="0"/>
    <x v="176"/>
    <s v="2022"/>
    <x v="5"/>
    <n v="102"/>
    <x v="0"/>
    <x v="0"/>
    <x v="0"/>
    <x v="0"/>
  </r>
  <r>
    <n v="3738"/>
    <x v="7"/>
    <n v="576"/>
    <s v="Mazda"/>
    <x v="0"/>
    <x v="19"/>
    <x v="550"/>
    <x v="2"/>
    <x v="58"/>
    <s v="2022"/>
    <x v="5"/>
    <n v="102"/>
    <x v="0"/>
    <x v="0"/>
    <x v="0"/>
    <x v="0"/>
  </r>
  <r>
    <n v="3739"/>
    <x v="8"/>
    <n v="576"/>
    <s v="Mazda"/>
    <x v="0"/>
    <x v="45"/>
    <x v="798"/>
    <x v="2"/>
    <x v="138"/>
    <s v="2022"/>
    <x v="5"/>
    <n v="102"/>
    <x v="0"/>
    <x v="0"/>
    <x v="0"/>
    <x v="0"/>
  </r>
  <r>
    <n v="3740"/>
    <x v="8"/>
    <n v="512"/>
    <s v="BMW"/>
    <x v="1"/>
    <x v="42"/>
    <x v="60"/>
    <x v="0"/>
    <x v="106"/>
    <s v="2022"/>
    <x v="2"/>
    <n v="102"/>
    <x v="0"/>
    <x v="0"/>
    <x v="0"/>
    <x v="0"/>
  </r>
  <r>
    <n v="3741"/>
    <x v="8"/>
    <n v="550"/>
    <s v="Honda"/>
    <x v="0"/>
    <x v="12"/>
    <x v="428"/>
    <x v="12"/>
    <x v="150"/>
    <s v="2022"/>
    <x v="5"/>
    <n v="105"/>
    <x v="1"/>
    <x v="0"/>
    <x v="1"/>
    <x v="1"/>
  </r>
  <r>
    <n v="3742"/>
    <x v="7"/>
    <n v="619"/>
    <s v="Toyota"/>
    <x v="0"/>
    <x v="7"/>
    <x v="716"/>
    <x v="2"/>
    <x v="89"/>
    <s v="2022"/>
    <x v="6"/>
    <n v="102"/>
    <x v="0"/>
    <x v="0"/>
    <x v="0"/>
    <x v="0"/>
  </r>
  <r>
    <n v="3743"/>
    <x v="12"/>
    <n v="619"/>
    <s v="Toyota"/>
    <x v="0"/>
    <x v="16"/>
    <x v="437"/>
    <x v="0"/>
    <x v="58"/>
    <s v="2022"/>
    <x v="5"/>
    <n v="102"/>
    <x v="0"/>
    <x v="0"/>
    <x v="0"/>
    <x v="0"/>
  </r>
  <r>
    <n v="3744"/>
    <x v="14"/>
    <n v="540"/>
    <s v="Ford"/>
    <x v="0"/>
    <x v="5"/>
    <x v="406"/>
    <x v="3"/>
    <x v="176"/>
    <s v="2022"/>
    <x v="5"/>
    <n v="104"/>
    <x v="8"/>
    <x v="0"/>
    <x v="8"/>
    <x v="8"/>
  </r>
  <r>
    <n v="3745"/>
    <x v="7"/>
    <n v="610"/>
    <s v="Subaru"/>
    <x v="0"/>
    <x v="24"/>
    <x v="414"/>
    <x v="0"/>
    <x v="0"/>
    <s v="2021"/>
    <x v="0"/>
    <n v="115"/>
    <x v="5"/>
    <x v="0"/>
    <x v="5"/>
    <x v="5"/>
  </r>
  <r>
    <n v="3746"/>
    <x v="7"/>
    <n v="550"/>
    <s v="Honda"/>
    <x v="0"/>
    <x v="41"/>
    <x v="973"/>
    <x v="5"/>
    <x v="126"/>
    <s v="2022"/>
    <x v="3"/>
    <n v="103"/>
    <x v="9"/>
    <x v="0"/>
    <x v="9"/>
    <x v="9"/>
  </r>
  <r>
    <n v="3747"/>
    <x v="9"/>
    <n v="605"/>
    <s v="Skoda"/>
    <x v="0"/>
    <x v="4"/>
    <x v="974"/>
    <x v="0"/>
    <x v="85"/>
    <s v="2022"/>
    <x v="5"/>
    <n v="102"/>
    <x v="0"/>
    <x v="0"/>
    <x v="0"/>
    <x v="0"/>
  </r>
  <r>
    <n v="3748"/>
    <x v="7"/>
    <n v="512"/>
    <s v="BMW"/>
    <x v="1"/>
    <x v="6"/>
    <x v="683"/>
    <x v="0"/>
    <x v="160"/>
    <s v="2022"/>
    <x v="3"/>
    <n v="104"/>
    <x v="8"/>
    <x v="0"/>
    <x v="8"/>
    <x v="8"/>
  </r>
  <r>
    <n v="3749"/>
    <x v="9"/>
    <n v="619"/>
    <s v="Toyota"/>
    <x v="0"/>
    <x v="7"/>
    <x v="441"/>
    <x v="2"/>
    <x v="97"/>
    <s v="2022"/>
    <x v="2"/>
    <n v="108"/>
    <x v="6"/>
    <x v="0"/>
    <x v="6"/>
    <x v="6"/>
  </r>
  <r>
    <n v="3750"/>
    <x v="7"/>
    <n v="512"/>
    <s v="BMW"/>
    <x v="1"/>
    <x v="19"/>
    <x v="975"/>
    <x v="2"/>
    <x v="8"/>
    <s v="2022"/>
    <x v="2"/>
    <n v="102"/>
    <x v="0"/>
    <x v="0"/>
    <x v="0"/>
    <x v="0"/>
  </r>
  <r>
    <n v="3751"/>
    <x v="7"/>
    <n v="611"/>
    <s v="Suzuki"/>
    <x v="0"/>
    <x v="6"/>
    <x v="660"/>
    <x v="1"/>
    <x v="168"/>
    <s v="2021"/>
    <x v="0"/>
    <n v="104"/>
    <x v="8"/>
    <x v="0"/>
    <x v="8"/>
    <x v="8"/>
  </r>
  <r>
    <n v="3752"/>
    <x v="12"/>
    <n v="619"/>
    <s v="Toyota"/>
    <x v="0"/>
    <x v="46"/>
    <x v="437"/>
    <x v="8"/>
    <x v="5"/>
    <s v="2021"/>
    <x v="1"/>
    <n v="102"/>
    <x v="0"/>
    <x v="0"/>
    <x v="0"/>
    <x v="0"/>
  </r>
  <r>
    <n v="3753"/>
    <x v="7"/>
    <n v="619"/>
    <s v="Toyota"/>
    <x v="0"/>
    <x v="7"/>
    <x v="441"/>
    <x v="0"/>
    <x v="131"/>
    <s v="2022"/>
    <x v="5"/>
    <n v="102"/>
    <x v="0"/>
    <x v="0"/>
    <x v="0"/>
    <x v="0"/>
  </r>
  <r>
    <n v="3754"/>
    <x v="7"/>
    <n v="619"/>
    <s v="Toyota"/>
    <x v="0"/>
    <x v="10"/>
    <x v="441"/>
    <x v="3"/>
    <x v="58"/>
    <s v="2022"/>
    <x v="5"/>
    <n v="102"/>
    <x v="0"/>
    <x v="0"/>
    <x v="0"/>
    <x v="0"/>
  </r>
  <r>
    <n v="3755"/>
    <x v="8"/>
    <n v="512"/>
    <s v="BMW"/>
    <x v="1"/>
    <x v="6"/>
    <x v="683"/>
    <x v="4"/>
    <x v="179"/>
    <s v="2021"/>
    <x v="0"/>
    <n v="109"/>
    <x v="4"/>
    <x v="0"/>
    <x v="4"/>
    <x v="4"/>
  </r>
  <r>
    <n v="3756"/>
    <x v="9"/>
    <n v="610"/>
    <s v="Subaru"/>
    <x v="0"/>
    <x v="2"/>
    <x v="650"/>
    <x v="3"/>
    <x v="108"/>
    <s v="2021"/>
    <x v="0"/>
    <n v="107"/>
    <x v="11"/>
    <x v="0"/>
    <x v="11"/>
    <x v="11"/>
  </r>
  <r>
    <n v="3757"/>
    <x v="14"/>
    <n v="540"/>
    <s v="Ford"/>
    <x v="0"/>
    <x v="4"/>
    <x v="736"/>
    <x v="4"/>
    <x v="148"/>
    <s v="2021"/>
    <x v="0"/>
    <n v="104"/>
    <x v="8"/>
    <x v="0"/>
    <x v="8"/>
    <x v="8"/>
  </r>
  <r>
    <n v="3758"/>
    <x v="8"/>
    <n v="587"/>
    <s v="Nissan"/>
    <x v="0"/>
    <x v="2"/>
    <x v="330"/>
    <x v="2"/>
    <x v="165"/>
    <s v="2021"/>
    <x v="0"/>
    <n v="102"/>
    <x v="0"/>
    <x v="0"/>
    <x v="0"/>
    <x v="0"/>
  </r>
  <r>
    <n v="3759"/>
    <x v="7"/>
    <n v="619"/>
    <s v="Toyota"/>
    <x v="0"/>
    <x v="2"/>
    <x v="430"/>
    <x v="3"/>
    <x v="52"/>
    <s v="2022"/>
    <x v="5"/>
    <n v="102"/>
    <x v="0"/>
    <x v="0"/>
    <x v="0"/>
    <x v="0"/>
  </r>
  <r>
    <n v="3760"/>
    <x v="9"/>
    <n v="576"/>
    <s v="Mazda"/>
    <x v="0"/>
    <x v="21"/>
    <x v="751"/>
    <x v="0"/>
    <x v="162"/>
    <s v="2022"/>
    <x v="3"/>
    <n v="109"/>
    <x v="4"/>
    <x v="0"/>
    <x v="4"/>
    <x v="4"/>
  </r>
  <r>
    <n v="3761"/>
    <x v="14"/>
    <n v="540"/>
    <s v="Ford"/>
    <x v="0"/>
    <x v="12"/>
    <x v="406"/>
    <x v="3"/>
    <x v="169"/>
    <s v="2022"/>
    <x v="2"/>
    <n v="114"/>
    <x v="3"/>
    <x v="0"/>
    <x v="3"/>
    <x v="3"/>
  </r>
  <r>
    <n v="3762"/>
    <x v="9"/>
    <n v="548"/>
    <s v="Holden"/>
    <x v="0"/>
    <x v="36"/>
    <x v="785"/>
    <x v="0"/>
    <x v="73"/>
    <s v="2022"/>
    <x v="3"/>
    <n v="102"/>
    <x v="0"/>
    <x v="0"/>
    <x v="0"/>
    <x v="0"/>
  </r>
  <r>
    <n v="3763"/>
    <x v="16"/>
    <n v="579"/>
    <s v="Mini"/>
    <x v="1"/>
    <x v="8"/>
    <x v="221"/>
    <x v="2"/>
    <x v="138"/>
    <s v="2022"/>
    <x v="5"/>
    <n v="102"/>
    <x v="0"/>
    <x v="0"/>
    <x v="0"/>
    <x v="0"/>
  </r>
  <r>
    <n v="3764"/>
    <x v="14"/>
    <n v="587"/>
    <s v="Nissan"/>
    <x v="0"/>
    <x v="18"/>
    <x v="407"/>
    <x v="3"/>
    <x v="28"/>
    <s v="2021"/>
    <x v="4"/>
    <n v="105"/>
    <x v="1"/>
    <x v="0"/>
    <x v="1"/>
    <x v="1"/>
  </r>
  <r>
    <n v="3765"/>
    <x v="7"/>
    <n v="587"/>
    <s v="Nissan"/>
    <x v="0"/>
    <x v="18"/>
    <x v="869"/>
    <x v="8"/>
    <x v="163"/>
    <s v="2021"/>
    <x v="0"/>
    <n v="102"/>
    <x v="0"/>
    <x v="0"/>
    <x v="0"/>
    <x v="0"/>
  </r>
  <r>
    <n v="3766"/>
    <x v="9"/>
    <n v="587"/>
    <s v="Nissan"/>
    <x v="0"/>
    <x v="36"/>
    <x v="828"/>
    <x v="4"/>
    <x v="79"/>
    <s v="2022"/>
    <x v="5"/>
    <n v="102"/>
    <x v="0"/>
    <x v="0"/>
    <x v="0"/>
    <x v="0"/>
  </r>
  <r>
    <n v="3767"/>
    <x v="7"/>
    <n v="619"/>
    <s v="Toyota"/>
    <x v="0"/>
    <x v="7"/>
    <x v="801"/>
    <x v="3"/>
    <x v="89"/>
    <s v="2022"/>
    <x v="6"/>
    <n v="102"/>
    <x v="0"/>
    <x v="0"/>
    <x v="0"/>
    <x v="0"/>
  </r>
  <r>
    <n v="3768"/>
    <x v="7"/>
    <n v="611"/>
    <s v="Suzuki"/>
    <x v="0"/>
    <x v="36"/>
    <x v="660"/>
    <x v="1"/>
    <x v="7"/>
    <s v="2022"/>
    <x v="2"/>
    <n v="102"/>
    <x v="0"/>
    <x v="0"/>
    <x v="0"/>
    <x v="0"/>
  </r>
  <r>
    <n v="3769"/>
    <x v="9"/>
    <n v="577"/>
    <s v="Mercedes-Benz"/>
    <x v="1"/>
    <x v="5"/>
    <x v="459"/>
    <x v="1"/>
    <x v="20"/>
    <s v="2021"/>
    <x v="0"/>
    <n v="101"/>
    <x v="7"/>
    <x v="0"/>
    <x v="7"/>
    <x v="7"/>
  </r>
  <r>
    <n v="3770"/>
    <x v="7"/>
    <n v="611"/>
    <s v="Suzuki"/>
    <x v="0"/>
    <x v="42"/>
    <x v="660"/>
    <x v="4"/>
    <x v="62"/>
    <s v="2022"/>
    <x v="3"/>
    <n v="101"/>
    <x v="7"/>
    <x v="0"/>
    <x v="7"/>
    <x v="7"/>
  </r>
  <r>
    <n v="3771"/>
    <x v="9"/>
    <n v="619"/>
    <s v="Toyota"/>
    <x v="0"/>
    <x v="4"/>
    <x v="547"/>
    <x v="4"/>
    <x v="138"/>
    <s v="2022"/>
    <x v="5"/>
    <n v="102"/>
    <x v="0"/>
    <x v="0"/>
    <x v="0"/>
    <x v="0"/>
  </r>
  <r>
    <n v="3772"/>
    <x v="7"/>
    <n v="619"/>
    <s v="Toyota"/>
    <x v="0"/>
    <x v="10"/>
    <x v="716"/>
    <x v="1"/>
    <x v="11"/>
    <s v="2022"/>
    <x v="2"/>
    <n v="102"/>
    <x v="0"/>
    <x v="0"/>
    <x v="0"/>
    <x v="0"/>
  </r>
  <r>
    <n v="3773"/>
    <x v="7"/>
    <n v="540"/>
    <s v="Ford"/>
    <x v="0"/>
    <x v="18"/>
    <x v="410"/>
    <x v="1"/>
    <x v="68"/>
    <s v="2022"/>
    <x v="5"/>
    <n v="102"/>
    <x v="0"/>
    <x v="0"/>
    <x v="0"/>
    <x v="0"/>
  </r>
  <r>
    <n v="3774"/>
    <x v="7"/>
    <n v="576"/>
    <s v="Mazda"/>
    <x v="0"/>
    <x v="5"/>
    <x v="550"/>
    <x v="2"/>
    <x v="82"/>
    <s v="2022"/>
    <x v="3"/>
    <n v="102"/>
    <x v="0"/>
    <x v="0"/>
    <x v="0"/>
    <x v="0"/>
  </r>
  <r>
    <n v="3775"/>
    <x v="9"/>
    <n v="580"/>
    <s v="Mitsubishi"/>
    <x v="0"/>
    <x v="42"/>
    <x v="703"/>
    <x v="1"/>
    <x v="89"/>
    <s v="2022"/>
    <x v="6"/>
    <n v="102"/>
    <x v="0"/>
    <x v="0"/>
    <x v="0"/>
    <x v="0"/>
  </r>
  <r>
    <n v="3776"/>
    <x v="9"/>
    <n v="540"/>
    <s v="Ford"/>
    <x v="0"/>
    <x v="47"/>
    <x v="655"/>
    <x v="0"/>
    <x v="172"/>
    <s v="2021"/>
    <x v="1"/>
    <n v="102"/>
    <x v="0"/>
    <x v="0"/>
    <x v="0"/>
    <x v="0"/>
  </r>
  <r>
    <n v="3777"/>
    <x v="14"/>
    <n v="619"/>
    <s v="Toyota"/>
    <x v="0"/>
    <x v="15"/>
    <x v="418"/>
    <x v="3"/>
    <x v="34"/>
    <s v="2022"/>
    <x v="3"/>
    <n v="104"/>
    <x v="8"/>
    <x v="0"/>
    <x v="8"/>
    <x v="8"/>
  </r>
  <r>
    <n v="3778"/>
    <x v="16"/>
    <n v="619"/>
    <s v="Toyota"/>
    <x v="0"/>
    <x v="32"/>
    <x v="548"/>
    <x v="3"/>
    <x v="164"/>
    <s v="2021"/>
    <x v="4"/>
    <n v="102"/>
    <x v="0"/>
    <x v="0"/>
    <x v="0"/>
    <x v="0"/>
  </r>
  <r>
    <n v="3779"/>
    <x v="8"/>
    <n v="512"/>
    <s v="BMW"/>
    <x v="1"/>
    <x v="21"/>
    <x v="683"/>
    <x v="2"/>
    <x v="11"/>
    <s v="2022"/>
    <x v="2"/>
    <n v="102"/>
    <x v="0"/>
    <x v="0"/>
    <x v="0"/>
    <x v="0"/>
  </r>
  <r>
    <n v="3780"/>
    <x v="8"/>
    <n v="512"/>
    <s v="BMW"/>
    <x v="1"/>
    <x v="1"/>
    <x v="976"/>
    <x v="2"/>
    <x v="112"/>
    <s v="2021"/>
    <x v="4"/>
    <n v="102"/>
    <x v="0"/>
    <x v="0"/>
    <x v="0"/>
    <x v="0"/>
  </r>
  <r>
    <n v="3781"/>
    <x v="8"/>
    <n v="548"/>
    <s v="Holden"/>
    <x v="0"/>
    <x v="19"/>
    <x v="566"/>
    <x v="0"/>
    <x v="29"/>
    <s v="2022"/>
    <x v="2"/>
    <n v="114"/>
    <x v="3"/>
    <x v="0"/>
    <x v="3"/>
    <x v="3"/>
  </r>
  <r>
    <n v="3782"/>
    <x v="7"/>
    <n v="619"/>
    <s v="Toyota"/>
    <x v="0"/>
    <x v="10"/>
    <x v="441"/>
    <x v="3"/>
    <x v="156"/>
    <s v="2021"/>
    <x v="0"/>
    <n v="114"/>
    <x v="3"/>
    <x v="0"/>
    <x v="3"/>
    <x v="3"/>
  </r>
  <r>
    <n v="3783"/>
    <x v="8"/>
    <n v="619"/>
    <s v="Toyota"/>
    <x v="0"/>
    <x v="19"/>
    <x v="817"/>
    <x v="1"/>
    <x v="74"/>
    <s v="2022"/>
    <x v="2"/>
    <n v="102"/>
    <x v="0"/>
    <x v="0"/>
    <x v="0"/>
    <x v="0"/>
  </r>
  <r>
    <n v="3784"/>
    <x v="7"/>
    <n v="587"/>
    <s v="Nissan"/>
    <x v="0"/>
    <x v="10"/>
    <x v="977"/>
    <x v="4"/>
    <x v="114"/>
    <s v="2022"/>
    <x v="2"/>
    <n v="114"/>
    <x v="3"/>
    <x v="0"/>
    <x v="3"/>
    <x v="3"/>
  </r>
  <r>
    <n v="3785"/>
    <x v="7"/>
    <n v="619"/>
    <s v="Toyota"/>
    <x v="0"/>
    <x v="10"/>
    <x v="441"/>
    <x v="3"/>
    <x v="55"/>
    <s v="2022"/>
    <x v="2"/>
    <n v="102"/>
    <x v="0"/>
    <x v="0"/>
    <x v="0"/>
    <x v="0"/>
  </r>
  <r>
    <n v="3786"/>
    <x v="8"/>
    <n v="512"/>
    <s v="BMW"/>
    <x v="1"/>
    <x v="19"/>
    <x v="901"/>
    <x v="1"/>
    <x v="89"/>
    <s v="2022"/>
    <x v="6"/>
    <n v="102"/>
    <x v="0"/>
    <x v="0"/>
    <x v="0"/>
    <x v="0"/>
  </r>
  <r>
    <n v="3787"/>
    <x v="8"/>
    <n v="550"/>
    <s v="Honda"/>
    <x v="0"/>
    <x v="21"/>
    <x v="544"/>
    <x v="4"/>
    <x v="40"/>
    <s v="2021"/>
    <x v="0"/>
    <n v="102"/>
    <x v="0"/>
    <x v="0"/>
    <x v="0"/>
    <x v="0"/>
  </r>
  <r>
    <n v="3788"/>
    <x v="7"/>
    <n v="619"/>
    <s v="Toyota"/>
    <x v="0"/>
    <x v="10"/>
    <x v="441"/>
    <x v="0"/>
    <x v="147"/>
    <s v="2022"/>
    <x v="2"/>
    <n v="102"/>
    <x v="0"/>
    <x v="0"/>
    <x v="0"/>
    <x v="0"/>
  </r>
  <r>
    <n v="3789"/>
    <x v="16"/>
    <n v="512"/>
    <s v="BMW"/>
    <x v="1"/>
    <x v="11"/>
    <x v="978"/>
    <x v="1"/>
    <x v="73"/>
    <s v="2022"/>
    <x v="3"/>
    <n v="114"/>
    <x v="3"/>
    <x v="0"/>
    <x v="3"/>
    <x v="3"/>
  </r>
  <r>
    <n v="3790"/>
    <x v="8"/>
    <n v="619"/>
    <s v="Toyota"/>
    <x v="0"/>
    <x v="19"/>
    <x v="817"/>
    <x v="3"/>
    <x v="161"/>
    <s v="2021"/>
    <x v="4"/>
    <n v="102"/>
    <x v="0"/>
    <x v="0"/>
    <x v="0"/>
    <x v="0"/>
  </r>
  <r>
    <n v="3791"/>
    <x v="9"/>
    <n v="580"/>
    <s v="Mitsubishi"/>
    <x v="0"/>
    <x v="4"/>
    <x v="979"/>
    <x v="7"/>
    <x v="131"/>
    <s v="2022"/>
    <x v="5"/>
    <n v="102"/>
    <x v="0"/>
    <x v="0"/>
    <x v="0"/>
    <x v="0"/>
  </r>
  <r>
    <n v="3792"/>
    <x v="16"/>
    <n v="507"/>
    <s v="Audi"/>
    <x v="0"/>
    <x v="18"/>
    <x v="980"/>
    <x v="4"/>
    <x v="18"/>
    <s v="2021"/>
    <x v="0"/>
    <n v="104"/>
    <x v="8"/>
    <x v="0"/>
    <x v="8"/>
    <x v="8"/>
  </r>
  <r>
    <n v="3793"/>
    <x v="7"/>
    <n v="619"/>
    <s v="Toyota"/>
    <x v="0"/>
    <x v="10"/>
    <x v="441"/>
    <x v="3"/>
    <x v="49"/>
    <s v="2022"/>
    <x v="5"/>
    <n v="102"/>
    <x v="0"/>
    <x v="0"/>
    <x v="0"/>
    <x v="0"/>
  </r>
  <r>
    <n v="3794"/>
    <x v="8"/>
    <n v="548"/>
    <s v="Holden"/>
    <x v="0"/>
    <x v="45"/>
    <x v="566"/>
    <x v="3"/>
    <x v="62"/>
    <s v="2022"/>
    <x v="3"/>
    <n v="104"/>
    <x v="8"/>
    <x v="0"/>
    <x v="8"/>
    <x v="8"/>
  </r>
  <r>
    <n v="3795"/>
    <x v="8"/>
    <n v="587"/>
    <s v="Nissan"/>
    <x v="0"/>
    <x v="12"/>
    <x v="431"/>
    <x v="0"/>
    <x v="115"/>
    <s v="2021"/>
    <x v="4"/>
    <n v="103"/>
    <x v="9"/>
    <x v="0"/>
    <x v="9"/>
    <x v="9"/>
  </r>
  <r>
    <n v="3796"/>
    <x v="7"/>
    <n v="611"/>
    <s v="Suzuki"/>
    <x v="0"/>
    <x v="21"/>
    <x v="660"/>
    <x v="0"/>
    <x v="50"/>
    <s v="2022"/>
    <x v="5"/>
    <n v="102"/>
    <x v="0"/>
    <x v="0"/>
    <x v="0"/>
    <x v="0"/>
  </r>
  <r>
    <n v="3797"/>
    <x v="7"/>
    <n v="611"/>
    <s v="Suzuki"/>
    <x v="0"/>
    <x v="35"/>
    <x v="660"/>
    <x v="1"/>
    <x v="101"/>
    <s v="2022"/>
    <x v="3"/>
    <n v="105"/>
    <x v="1"/>
    <x v="0"/>
    <x v="1"/>
    <x v="1"/>
  </r>
  <r>
    <n v="3798"/>
    <x v="16"/>
    <n v="577"/>
    <s v="Mercedes-Benz"/>
    <x v="1"/>
    <x v="42"/>
    <x v="838"/>
    <x v="7"/>
    <x v="94"/>
    <s v="2022"/>
    <x v="5"/>
    <n v="102"/>
    <x v="0"/>
    <x v="0"/>
    <x v="0"/>
    <x v="0"/>
  </r>
  <r>
    <n v="3799"/>
    <x v="7"/>
    <n v="611"/>
    <s v="Suzuki"/>
    <x v="0"/>
    <x v="7"/>
    <x v="660"/>
    <x v="7"/>
    <x v="137"/>
    <s v="2021"/>
    <x v="0"/>
    <n v="101"/>
    <x v="7"/>
    <x v="0"/>
    <x v="7"/>
    <x v="7"/>
  </r>
  <r>
    <n v="3800"/>
    <x v="7"/>
    <n v="619"/>
    <s v="Toyota"/>
    <x v="0"/>
    <x v="35"/>
    <x v="441"/>
    <x v="0"/>
    <x v="68"/>
    <s v="2022"/>
    <x v="5"/>
    <n v="102"/>
    <x v="0"/>
    <x v="0"/>
    <x v="0"/>
    <x v="0"/>
  </r>
  <r>
    <n v="3801"/>
    <x v="8"/>
    <n v="587"/>
    <s v="Nissan"/>
    <x v="0"/>
    <x v="24"/>
    <x v="112"/>
    <x v="6"/>
    <x v="73"/>
    <s v="2022"/>
    <x v="3"/>
    <n v="102"/>
    <x v="0"/>
    <x v="0"/>
    <x v="0"/>
    <x v="0"/>
  </r>
  <r>
    <n v="3802"/>
    <x v="9"/>
    <n v="611"/>
    <s v="Suzuki"/>
    <x v="0"/>
    <x v="32"/>
    <x v="460"/>
    <x v="7"/>
    <x v="31"/>
    <s v="2022"/>
    <x v="6"/>
    <n v="101"/>
    <x v="7"/>
    <x v="0"/>
    <x v="7"/>
    <x v="7"/>
  </r>
  <r>
    <n v="3803"/>
    <x v="9"/>
    <n v="587"/>
    <s v="Nissan"/>
    <x v="0"/>
    <x v="42"/>
    <x v="795"/>
    <x v="7"/>
    <x v="37"/>
    <s v="2022"/>
    <x v="5"/>
    <n v="102"/>
    <x v="0"/>
    <x v="0"/>
    <x v="0"/>
    <x v="0"/>
  </r>
  <r>
    <n v="3804"/>
    <x v="8"/>
    <n v="587"/>
    <s v="Nissan"/>
    <x v="0"/>
    <x v="5"/>
    <x v="554"/>
    <x v="1"/>
    <x v="138"/>
    <s v="2022"/>
    <x v="5"/>
    <n v="102"/>
    <x v="0"/>
    <x v="0"/>
    <x v="0"/>
    <x v="0"/>
  </r>
  <r>
    <n v="3805"/>
    <x v="7"/>
    <n v="610"/>
    <s v="Subaru"/>
    <x v="0"/>
    <x v="45"/>
    <x v="414"/>
    <x v="3"/>
    <x v="63"/>
    <s v="2022"/>
    <x v="6"/>
    <n v="102"/>
    <x v="0"/>
    <x v="0"/>
    <x v="0"/>
    <x v="0"/>
  </r>
  <r>
    <n v="3806"/>
    <x v="14"/>
    <n v="540"/>
    <s v="Ford"/>
    <x v="0"/>
    <x v="0"/>
    <x v="736"/>
    <x v="2"/>
    <x v="147"/>
    <s v="2022"/>
    <x v="2"/>
    <n v="104"/>
    <x v="8"/>
    <x v="0"/>
    <x v="8"/>
    <x v="8"/>
  </r>
  <r>
    <n v="3807"/>
    <x v="14"/>
    <n v="587"/>
    <s v="Nissan"/>
    <x v="0"/>
    <x v="0"/>
    <x v="407"/>
    <x v="4"/>
    <x v="45"/>
    <s v="2022"/>
    <x v="5"/>
    <n v="114"/>
    <x v="3"/>
    <x v="0"/>
    <x v="3"/>
    <x v="3"/>
  </r>
  <r>
    <n v="3808"/>
    <x v="7"/>
    <n v="633"/>
    <s v="Volkswagen"/>
    <x v="0"/>
    <x v="36"/>
    <x v="553"/>
    <x v="3"/>
    <x v="133"/>
    <s v="2022"/>
    <x v="3"/>
    <n v="102"/>
    <x v="0"/>
    <x v="0"/>
    <x v="0"/>
    <x v="0"/>
  </r>
  <r>
    <n v="3809"/>
    <x v="8"/>
    <n v="557"/>
    <s v="Jaguar"/>
    <x v="1"/>
    <x v="42"/>
    <x v="919"/>
    <x v="0"/>
    <x v="133"/>
    <s v="2022"/>
    <x v="3"/>
    <n v="102"/>
    <x v="0"/>
    <x v="0"/>
    <x v="0"/>
    <x v="0"/>
  </r>
  <r>
    <n v="3810"/>
    <x v="8"/>
    <n v="587"/>
    <s v="Nissan"/>
    <x v="0"/>
    <x v="6"/>
    <x v="112"/>
    <x v="4"/>
    <x v="5"/>
    <s v="2021"/>
    <x v="1"/>
    <n v="103"/>
    <x v="9"/>
    <x v="0"/>
    <x v="9"/>
    <x v="9"/>
  </r>
  <r>
    <n v="3811"/>
    <x v="14"/>
    <n v="576"/>
    <s v="Mazda"/>
    <x v="0"/>
    <x v="19"/>
    <x v="420"/>
    <x v="3"/>
    <x v="65"/>
    <s v="2021"/>
    <x v="1"/>
    <n v="116"/>
    <x v="12"/>
    <x v="0"/>
    <x v="12"/>
    <x v="12"/>
  </r>
  <r>
    <n v="3812"/>
    <x v="9"/>
    <n v="619"/>
    <s v="Toyota"/>
    <x v="0"/>
    <x v="36"/>
    <x v="577"/>
    <x v="8"/>
    <x v="70"/>
    <s v="2021"/>
    <x v="1"/>
    <n v="114"/>
    <x v="3"/>
    <x v="0"/>
    <x v="3"/>
    <x v="3"/>
  </r>
  <r>
    <n v="3813"/>
    <x v="8"/>
    <n v="548"/>
    <s v="Holden"/>
    <x v="0"/>
    <x v="13"/>
    <x v="566"/>
    <x v="1"/>
    <x v="153"/>
    <s v="2021"/>
    <x v="4"/>
    <n v="114"/>
    <x v="3"/>
    <x v="0"/>
    <x v="3"/>
    <x v="3"/>
  </r>
  <r>
    <n v="3814"/>
    <x v="8"/>
    <n v="548"/>
    <s v="Holden"/>
    <x v="0"/>
    <x v="18"/>
    <x v="566"/>
    <x v="4"/>
    <x v="143"/>
    <s v="2021"/>
    <x v="0"/>
    <n v="105"/>
    <x v="1"/>
    <x v="0"/>
    <x v="1"/>
    <x v="1"/>
  </r>
  <r>
    <n v="3815"/>
    <x v="12"/>
    <n v="587"/>
    <s v="Nissan"/>
    <x v="0"/>
    <x v="18"/>
    <x v="775"/>
    <x v="3"/>
    <x v="124"/>
    <s v="2021"/>
    <x v="1"/>
    <n v="102"/>
    <x v="0"/>
    <x v="0"/>
    <x v="0"/>
    <x v="0"/>
  </r>
  <r>
    <n v="3816"/>
    <x v="14"/>
    <n v="619"/>
    <s v="Toyota"/>
    <x v="0"/>
    <x v="8"/>
    <x v="418"/>
    <x v="3"/>
    <x v="33"/>
    <s v="2022"/>
    <x v="2"/>
    <n v="114"/>
    <x v="3"/>
    <x v="0"/>
    <x v="3"/>
    <x v="3"/>
  </r>
  <r>
    <n v="3817"/>
    <x v="15"/>
    <n v="580"/>
    <s v="Mitsubishi"/>
    <x v="0"/>
    <x v="41"/>
    <x v="981"/>
    <x v="6"/>
    <x v="63"/>
    <s v="2022"/>
    <x v="6"/>
    <n v="114"/>
    <x v="3"/>
    <x v="0"/>
    <x v="3"/>
    <x v="3"/>
  </r>
  <r>
    <n v="3818"/>
    <x v="15"/>
    <n v="543"/>
    <s v="Fuso"/>
    <x v="0"/>
    <x v="0"/>
    <x v="982"/>
    <x v="3"/>
    <x v="72"/>
    <s v="2022"/>
    <x v="5"/>
    <n v="102"/>
    <x v="0"/>
    <x v="0"/>
    <x v="0"/>
    <x v="0"/>
  </r>
  <r>
    <n v="3819"/>
    <x v="8"/>
    <n v="619"/>
    <s v="Toyota"/>
    <x v="0"/>
    <x v="19"/>
    <x v="817"/>
    <x v="3"/>
    <x v="179"/>
    <s v="2021"/>
    <x v="0"/>
    <n v="101"/>
    <x v="7"/>
    <x v="0"/>
    <x v="7"/>
    <x v="7"/>
  </r>
  <r>
    <n v="3820"/>
    <x v="8"/>
    <n v="619"/>
    <s v="Toyota"/>
    <x v="0"/>
    <x v="19"/>
    <x v="817"/>
    <x v="3"/>
    <x v="110"/>
    <s v="2021"/>
    <x v="1"/>
    <n v="101"/>
    <x v="7"/>
    <x v="0"/>
    <x v="7"/>
    <x v="7"/>
  </r>
  <r>
    <n v="3821"/>
    <x v="8"/>
    <n v="512"/>
    <s v="BMW"/>
    <x v="1"/>
    <x v="19"/>
    <x v="683"/>
    <x v="3"/>
    <x v="22"/>
    <s v="2021"/>
    <x v="4"/>
    <n v="104"/>
    <x v="8"/>
    <x v="0"/>
    <x v="8"/>
    <x v="8"/>
  </r>
  <r>
    <n v="3822"/>
    <x v="7"/>
    <n v="619"/>
    <s v="Toyota"/>
    <x v="0"/>
    <x v="10"/>
    <x v="441"/>
    <x v="3"/>
    <x v="59"/>
    <s v="2022"/>
    <x v="6"/>
    <n v="102"/>
    <x v="0"/>
    <x v="0"/>
    <x v="0"/>
    <x v="0"/>
  </r>
  <r>
    <n v="3823"/>
    <x v="7"/>
    <n v="611"/>
    <s v="Suzuki"/>
    <x v="0"/>
    <x v="2"/>
    <x v="660"/>
    <x v="4"/>
    <x v="109"/>
    <s v="2021"/>
    <x v="4"/>
    <n v="109"/>
    <x v="4"/>
    <x v="0"/>
    <x v="4"/>
    <x v="4"/>
  </r>
  <r>
    <n v="3824"/>
    <x v="8"/>
    <n v="512"/>
    <s v="BMW"/>
    <x v="1"/>
    <x v="42"/>
    <x v="983"/>
    <x v="3"/>
    <x v="143"/>
    <s v="2021"/>
    <x v="0"/>
    <n v="109"/>
    <x v="4"/>
    <x v="0"/>
    <x v="4"/>
    <x v="4"/>
  </r>
  <r>
    <n v="3825"/>
    <x v="7"/>
    <n v="633"/>
    <s v="Volkswagen"/>
    <x v="0"/>
    <x v="11"/>
    <x v="553"/>
    <x v="0"/>
    <x v="104"/>
    <s v="2021"/>
    <x v="1"/>
    <n v="102"/>
    <x v="0"/>
    <x v="0"/>
    <x v="0"/>
    <x v="0"/>
  </r>
  <r>
    <n v="3826"/>
    <x v="8"/>
    <n v="580"/>
    <s v="Mitsubishi"/>
    <x v="0"/>
    <x v="12"/>
    <x v="411"/>
    <x v="5"/>
    <x v="102"/>
    <s v="2022"/>
    <x v="5"/>
    <n v="109"/>
    <x v="4"/>
    <x v="0"/>
    <x v="4"/>
    <x v="4"/>
  </r>
  <r>
    <n v="3827"/>
    <x v="8"/>
    <n v="610"/>
    <s v="Subaru"/>
    <x v="0"/>
    <x v="19"/>
    <x v="445"/>
    <x v="2"/>
    <x v="42"/>
    <s v="2022"/>
    <x v="3"/>
    <n v="114"/>
    <x v="3"/>
    <x v="0"/>
    <x v="3"/>
    <x v="3"/>
  </r>
  <r>
    <n v="3828"/>
    <x v="9"/>
    <n v="580"/>
    <s v="Mitsubishi"/>
    <x v="0"/>
    <x v="19"/>
    <x v="703"/>
    <x v="1"/>
    <x v="25"/>
    <s v="2022"/>
    <x v="2"/>
    <n v="114"/>
    <x v="3"/>
    <x v="0"/>
    <x v="3"/>
    <x v="3"/>
  </r>
  <r>
    <n v="3829"/>
    <x v="8"/>
    <n v="619"/>
    <s v="Toyota"/>
    <x v="0"/>
    <x v="19"/>
    <x v="430"/>
    <x v="3"/>
    <x v="35"/>
    <s v="2021"/>
    <x v="1"/>
    <n v="102"/>
    <x v="0"/>
    <x v="0"/>
    <x v="0"/>
    <x v="0"/>
  </r>
  <r>
    <n v="3830"/>
    <x v="8"/>
    <n v="619"/>
    <s v="Toyota"/>
    <x v="0"/>
    <x v="15"/>
    <x v="670"/>
    <x v="0"/>
    <x v="106"/>
    <s v="2022"/>
    <x v="2"/>
    <n v="102"/>
    <x v="0"/>
    <x v="0"/>
    <x v="0"/>
    <x v="0"/>
  </r>
  <r>
    <n v="3831"/>
    <x v="9"/>
    <n v="604"/>
    <s v="Seat"/>
    <x v="0"/>
    <x v="0"/>
    <x v="984"/>
    <x v="1"/>
    <x v="138"/>
    <s v="2022"/>
    <x v="5"/>
    <n v="102"/>
    <x v="0"/>
    <x v="0"/>
    <x v="0"/>
    <x v="0"/>
  </r>
  <r>
    <n v="3832"/>
    <x v="8"/>
    <n v="507"/>
    <s v="Audi"/>
    <x v="0"/>
    <x v="47"/>
    <x v="664"/>
    <x v="1"/>
    <x v="170"/>
    <s v="2021"/>
    <x v="4"/>
    <n v="103"/>
    <x v="9"/>
    <x v="0"/>
    <x v="9"/>
    <x v="9"/>
  </r>
  <r>
    <n v="3833"/>
    <x v="8"/>
    <n v="512"/>
    <s v="BMW"/>
    <x v="1"/>
    <x v="36"/>
    <x v="985"/>
    <x v="8"/>
    <x v="79"/>
    <s v="2022"/>
    <x v="5"/>
    <n v="102"/>
    <x v="0"/>
    <x v="0"/>
    <x v="0"/>
    <x v="0"/>
  </r>
  <r>
    <n v="3834"/>
    <x v="7"/>
    <n v="619"/>
    <s v="Toyota"/>
    <x v="0"/>
    <x v="35"/>
    <x v="441"/>
    <x v="3"/>
    <x v="113"/>
    <s v="2021"/>
    <x v="1"/>
    <n v="102"/>
    <x v="0"/>
    <x v="0"/>
    <x v="0"/>
    <x v="0"/>
  </r>
  <r>
    <n v="3835"/>
    <x v="7"/>
    <n v="580"/>
    <s v="Mitsubishi"/>
    <x v="0"/>
    <x v="2"/>
    <x v="581"/>
    <x v="2"/>
    <x v="69"/>
    <s v="2022"/>
    <x v="5"/>
    <n v="102"/>
    <x v="0"/>
    <x v="0"/>
    <x v="0"/>
    <x v="0"/>
  </r>
  <r>
    <n v="3836"/>
    <x v="7"/>
    <n v="587"/>
    <s v="Nissan"/>
    <x v="0"/>
    <x v="2"/>
    <x v="330"/>
    <x v="0"/>
    <x v="49"/>
    <s v="2022"/>
    <x v="5"/>
    <n v="103"/>
    <x v="9"/>
    <x v="0"/>
    <x v="9"/>
    <x v="9"/>
  </r>
  <r>
    <n v="3837"/>
    <x v="15"/>
    <n v="619"/>
    <s v="Toyota"/>
    <x v="0"/>
    <x v="45"/>
    <x v="475"/>
    <x v="2"/>
    <x v="12"/>
    <s v="2021"/>
    <x v="1"/>
    <n v="102"/>
    <x v="0"/>
    <x v="0"/>
    <x v="0"/>
    <x v="0"/>
  </r>
  <r>
    <n v="3838"/>
    <x v="7"/>
    <n v="619"/>
    <s v="Toyota"/>
    <x v="0"/>
    <x v="18"/>
    <x v="865"/>
    <x v="0"/>
    <x v="81"/>
    <s v="2022"/>
    <x v="5"/>
    <n v="102"/>
    <x v="0"/>
    <x v="0"/>
    <x v="0"/>
    <x v="0"/>
  </r>
  <r>
    <n v="3839"/>
    <x v="14"/>
    <n v="576"/>
    <s v="Mazda"/>
    <x v="0"/>
    <x v="6"/>
    <x v="814"/>
    <x v="3"/>
    <x v="64"/>
    <s v="2022"/>
    <x v="3"/>
    <n v="104"/>
    <x v="8"/>
    <x v="0"/>
    <x v="8"/>
    <x v="8"/>
  </r>
  <r>
    <n v="3840"/>
    <x v="7"/>
    <n v="587"/>
    <s v="Nissan"/>
    <x v="0"/>
    <x v="19"/>
    <x v="802"/>
    <x v="3"/>
    <x v="103"/>
    <s v="2021"/>
    <x v="1"/>
    <n v="102"/>
    <x v="0"/>
    <x v="0"/>
    <x v="0"/>
    <x v="0"/>
  </r>
  <r>
    <n v="3841"/>
    <x v="9"/>
    <n v="512"/>
    <s v="BMW"/>
    <x v="1"/>
    <x v="1"/>
    <x v="705"/>
    <x v="3"/>
    <x v="128"/>
    <s v="2022"/>
    <x v="3"/>
    <n v="102"/>
    <x v="0"/>
    <x v="0"/>
    <x v="0"/>
    <x v="0"/>
  </r>
  <r>
    <n v="3842"/>
    <x v="9"/>
    <n v="550"/>
    <s v="Honda"/>
    <x v="0"/>
    <x v="5"/>
    <x v="556"/>
    <x v="0"/>
    <x v="161"/>
    <s v="2021"/>
    <x v="4"/>
    <n v="114"/>
    <x v="3"/>
    <x v="0"/>
    <x v="3"/>
    <x v="3"/>
  </r>
  <r>
    <n v="3843"/>
    <x v="8"/>
    <n v="512"/>
    <s v="BMW"/>
    <x v="1"/>
    <x v="6"/>
    <x v="867"/>
    <x v="3"/>
    <x v="48"/>
    <s v="2022"/>
    <x v="2"/>
    <n v="102"/>
    <x v="0"/>
    <x v="0"/>
    <x v="0"/>
    <x v="0"/>
  </r>
  <r>
    <n v="3844"/>
    <x v="12"/>
    <n v="580"/>
    <s v="Mitsubishi"/>
    <x v="0"/>
    <x v="8"/>
    <x v="706"/>
    <x v="3"/>
    <x v="5"/>
    <s v="2021"/>
    <x v="1"/>
    <n v="114"/>
    <x v="3"/>
    <x v="0"/>
    <x v="3"/>
    <x v="3"/>
  </r>
  <r>
    <n v="3845"/>
    <x v="12"/>
    <n v="580"/>
    <s v="Mitsubishi"/>
    <x v="0"/>
    <x v="8"/>
    <x v="706"/>
    <x v="3"/>
    <x v="25"/>
    <s v="2022"/>
    <x v="2"/>
    <n v="114"/>
    <x v="3"/>
    <x v="0"/>
    <x v="3"/>
    <x v="3"/>
  </r>
  <r>
    <n v="3846"/>
    <x v="8"/>
    <n v="517"/>
    <s v="Cadillac"/>
    <x v="1"/>
    <x v="18"/>
    <x v="986"/>
    <x v="0"/>
    <x v="50"/>
    <s v="2022"/>
    <x v="5"/>
    <n v="102"/>
    <x v="0"/>
    <x v="0"/>
    <x v="0"/>
    <x v="0"/>
  </r>
  <r>
    <n v="3847"/>
    <x v="9"/>
    <n v="550"/>
    <s v="Honda"/>
    <x v="0"/>
    <x v="3"/>
    <x v="556"/>
    <x v="4"/>
    <x v="12"/>
    <s v="2021"/>
    <x v="1"/>
    <n v="109"/>
    <x v="4"/>
    <x v="0"/>
    <x v="4"/>
    <x v="4"/>
  </r>
  <r>
    <n v="3848"/>
    <x v="8"/>
    <n v="610"/>
    <s v="Subaru"/>
    <x v="0"/>
    <x v="35"/>
    <x v="414"/>
    <x v="0"/>
    <x v="89"/>
    <s v="2022"/>
    <x v="6"/>
    <n v="115"/>
    <x v="5"/>
    <x v="0"/>
    <x v="5"/>
    <x v="5"/>
  </r>
  <r>
    <n v="3849"/>
    <x v="8"/>
    <n v="512"/>
    <s v="BMW"/>
    <x v="1"/>
    <x v="47"/>
    <x v="683"/>
    <x v="0"/>
    <x v="126"/>
    <s v="2022"/>
    <x v="3"/>
    <n v="109"/>
    <x v="4"/>
    <x v="0"/>
    <x v="4"/>
    <x v="4"/>
  </r>
  <r>
    <n v="3850"/>
    <x v="8"/>
    <n v="548"/>
    <s v="Holden"/>
    <x v="0"/>
    <x v="3"/>
    <x v="413"/>
    <x v="2"/>
    <x v="14"/>
    <s v="2022"/>
    <x v="2"/>
    <n v="103"/>
    <x v="9"/>
    <x v="0"/>
    <x v="9"/>
    <x v="9"/>
  </r>
  <r>
    <n v="3851"/>
    <x v="7"/>
    <n v="507"/>
    <s v="Audi"/>
    <x v="0"/>
    <x v="5"/>
    <x v="819"/>
    <x v="0"/>
    <x v="5"/>
    <s v="2021"/>
    <x v="1"/>
    <n v="102"/>
    <x v="0"/>
    <x v="0"/>
    <x v="0"/>
    <x v="0"/>
  </r>
  <r>
    <n v="3852"/>
    <x v="7"/>
    <n v="619"/>
    <s v="Toyota"/>
    <x v="0"/>
    <x v="10"/>
    <x v="441"/>
    <x v="1"/>
    <x v="85"/>
    <s v="2022"/>
    <x v="5"/>
    <n v="102"/>
    <x v="0"/>
    <x v="0"/>
    <x v="0"/>
    <x v="0"/>
  </r>
  <r>
    <n v="3853"/>
    <x v="9"/>
    <n v="576"/>
    <s v="Mazda"/>
    <x v="0"/>
    <x v="36"/>
    <x v="956"/>
    <x v="7"/>
    <x v="138"/>
    <s v="2022"/>
    <x v="5"/>
    <n v="102"/>
    <x v="0"/>
    <x v="0"/>
    <x v="0"/>
    <x v="0"/>
  </r>
  <r>
    <n v="3854"/>
    <x v="8"/>
    <n v="512"/>
    <s v="BMW"/>
    <x v="1"/>
    <x v="18"/>
    <x v="683"/>
    <x v="0"/>
    <x v="17"/>
    <s v="2022"/>
    <x v="2"/>
    <n v="102"/>
    <x v="0"/>
    <x v="0"/>
    <x v="0"/>
    <x v="0"/>
  </r>
  <r>
    <n v="3855"/>
    <x v="7"/>
    <n v="619"/>
    <s v="Toyota"/>
    <x v="0"/>
    <x v="10"/>
    <x v="441"/>
    <x v="0"/>
    <x v="131"/>
    <s v="2022"/>
    <x v="5"/>
    <n v="102"/>
    <x v="0"/>
    <x v="0"/>
    <x v="0"/>
    <x v="0"/>
  </r>
  <r>
    <n v="3856"/>
    <x v="8"/>
    <n v="619"/>
    <s v="Toyota"/>
    <x v="0"/>
    <x v="18"/>
    <x v="817"/>
    <x v="1"/>
    <x v="142"/>
    <s v="2021"/>
    <x v="0"/>
    <n v="102"/>
    <x v="0"/>
    <x v="0"/>
    <x v="0"/>
    <x v="0"/>
  </r>
  <r>
    <n v="3857"/>
    <x v="7"/>
    <n v="576"/>
    <s v="Mazda"/>
    <x v="0"/>
    <x v="18"/>
    <x v="674"/>
    <x v="2"/>
    <x v="38"/>
    <s v="2022"/>
    <x v="3"/>
    <n v="114"/>
    <x v="3"/>
    <x v="0"/>
    <x v="3"/>
    <x v="3"/>
  </r>
  <r>
    <n v="3858"/>
    <x v="8"/>
    <n v="610"/>
    <s v="Subaru"/>
    <x v="0"/>
    <x v="6"/>
    <x v="445"/>
    <x v="2"/>
    <x v="143"/>
    <s v="2021"/>
    <x v="0"/>
    <n v="102"/>
    <x v="0"/>
    <x v="0"/>
    <x v="0"/>
    <x v="0"/>
  </r>
  <r>
    <n v="3859"/>
    <x v="7"/>
    <n v="512"/>
    <s v="BMW"/>
    <x v="1"/>
    <x v="47"/>
    <x v="889"/>
    <x v="2"/>
    <x v="138"/>
    <s v="2022"/>
    <x v="5"/>
    <n v="102"/>
    <x v="0"/>
    <x v="0"/>
    <x v="0"/>
    <x v="0"/>
  </r>
  <r>
    <n v="3860"/>
    <x v="9"/>
    <n v="507"/>
    <s v="Audi"/>
    <x v="0"/>
    <x v="47"/>
    <x v="987"/>
    <x v="0"/>
    <x v="85"/>
    <s v="2022"/>
    <x v="5"/>
    <n v="107"/>
    <x v="11"/>
    <x v="0"/>
    <x v="11"/>
    <x v="11"/>
  </r>
  <r>
    <n v="3861"/>
    <x v="9"/>
    <n v="610"/>
    <s v="Subaru"/>
    <x v="0"/>
    <x v="3"/>
    <x v="445"/>
    <x v="8"/>
    <x v="67"/>
    <s v="2022"/>
    <x v="5"/>
    <n v="114"/>
    <x v="3"/>
    <x v="0"/>
    <x v="3"/>
    <x v="3"/>
  </r>
  <r>
    <n v="3862"/>
    <x v="7"/>
    <n v="619"/>
    <s v="Toyota"/>
    <x v="0"/>
    <x v="5"/>
    <x v="988"/>
    <x v="2"/>
    <x v="24"/>
    <s v="2022"/>
    <x v="2"/>
    <n v="102"/>
    <x v="0"/>
    <x v="0"/>
    <x v="0"/>
    <x v="0"/>
  </r>
  <r>
    <n v="3863"/>
    <x v="8"/>
    <n v="610"/>
    <s v="Subaru"/>
    <x v="0"/>
    <x v="3"/>
    <x v="414"/>
    <x v="7"/>
    <x v="147"/>
    <s v="2022"/>
    <x v="2"/>
    <n v="107"/>
    <x v="11"/>
    <x v="0"/>
    <x v="11"/>
    <x v="11"/>
  </r>
  <r>
    <n v="3864"/>
    <x v="8"/>
    <n v="550"/>
    <s v="Honda"/>
    <x v="0"/>
    <x v="18"/>
    <x v="955"/>
    <x v="1"/>
    <x v="69"/>
    <s v="2022"/>
    <x v="5"/>
    <n v="102"/>
    <x v="0"/>
    <x v="0"/>
    <x v="0"/>
    <x v="0"/>
  </r>
  <r>
    <n v="3865"/>
    <x v="7"/>
    <n v="619"/>
    <s v="Toyota"/>
    <x v="0"/>
    <x v="35"/>
    <x v="441"/>
    <x v="3"/>
    <x v="31"/>
    <s v="2022"/>
    <x v="6"/>
    <n v="102"/>
    <x v="0"/>
    <x v="0"/>
    <x v="0"/>
    <x v="0"/>
  </r>
  <r>
    <n v="3866"/>
    <x v="9"/>
    <n v="540"/>
    <s v="Ford"/>
    <x v="0"/>
    <x v="19"/>
    <x v="655"/>
    <x v="4"/>
    <x v="3"/>
    <s v="2021"/>
    <x v="0"/>
    <n v="104"/>
    <x v="8"/>
    <x v="0"/>
    <x v="8"/>
    <x v="8"/>
  </r>
  <r>
    <n v="3867"/>
    <x v="9"/>
    <n v="580"/>
    <s v="Mitsubishi"/>
    <x v="0"/>
    <x v="0"/>
    <x v="989"/>
    <x v="0"/>
    <x v="77"/>
    <s v="2022"/>
    <x v="5"/>
    <n v="102"/>
    <x v="0"/>
    <x v="0"/>
    <x v="0"/>
    <x v="0"/>
  </r>
  <r>
    <n v="3868"/>
    <x v="8"/>
    <n v="576"/>
    <s v="Mazda"/>
    <x v="0"/>
    <x v="6"/>
    <x v="674"/>
    <x v="3"/>
    <x v="50"/>
    <s v="2022"/>
    <x v="5"/>
    <n v="102"/>
    <x v="0"/>
    <x v="0"/>
    <x v="0"/>
    <x v="0"/>
  </r>
  <r>
    <n v="3869"/>
    <x v="9"/>
    <n v="559"/>
    <s v="Jeep"/>
    <x v="0"/>
    <x v="10"/>
    <x v="990"/>
    <x v="3"/>
    <x v="154"/>
    <s v="2022"/>
    <x v="3"/>
    <n v="102"/>
    <x v="0"/>
    <x v="0"/>
    <x v="0"/>
    <x v="0"/>
  </r>
  <r>
    <n v="3870"/>
    <x v="9"/>
    <n v="540"/>
    <s v="Ford"/>
    <x v="0"/>
    <x v="7"/>
    <x v="655"/>
    <x v="1"/>
    <x v="137"/>
    <s v="2021"/>
    <x v="0"/>
    <n v="102"/>
    <x v="0"/>
    <x v="0"/>
    <x v="0"/>
    <x v="0"/>
  </r>
  <r>
    <n v="3871"/>
    <x v="7"/>
    <n v="522"/>
    <s v="Chevrolet"/>
    <x v="0"/>
    <x v="2"/>
    <x v="766"/>
    <x v="1"/>
    <x v="58"/>
    <s v="2022"/>
    <x v="5"/>
    <n v="102"/>
    <x v="0"/>
    <x v="0"/>
    <x v="0"/>
    <x v="0"/>
  </r>
  <r>
    <n v="3872"/>
    <x v="7"/>
    <n v="619"/>
    <s v="Toyota"/>
    <x v="0"/>
    <x v="7"/>
    <x v="441"/>
    <x v="3"/>
    <x v="86"/>
    <s v="2022"/>
    <x v="2"/>
    <n v="103"/>
    <x v="9"/>
    <x v="0"/>
    <x v="9"/>
    <x v="9"/>
  </r>
  <r>
    <n v="3873"/>
    <x v="8"/>
    <n v="580"/>
    <s v="Mitsubishi"/>
    <x v="0"/>
    <x v="5"/>
    <x v="411"/>
    <x v="2"/>
    <x v="165"/>
    <s v="2021"/>
    <x v="0"/>
    <n v="103"/>
    <x v="9"/>
    <x v="0"/>
    <x v="9"/>
    <x v="9"/>
  </r>
  <r>
    <n v="3874"/>
    <x v="9"/>
    <n v="556"/>
    <s v="Isuzu"/>
    <x v="0"/>
    <x v="24"/>
    <x v="442"/>
    <x v="5"/>
    <x v="16"/>
    <s v="2021"/>
    <x v="4"/>
    <n v="104"/>
    <x v="8"/>
    <x v="0"/>
    <x v="8"/>
    <x v="8"/>
  </r>
  <r>
    <n v="3875"/>
    <x v="7"/>
    <n v="512"/>
    <s v="BMW"/>
    <x v="1"/>
    <x v="36"/>
    <x v="844"/>
    <x v="1"/>
    <x v="26"/>
    <s v="2021"/>
    <x v="0"/>
    <n v="109"/>
    <x v="4"/>
    <x v="0"/>
    <x v="4"/>
    <x v="4"/>
  </r>
  <r>
    <n v="3876"/>
    <x v="7"/>
    <n v="619"/>
    <s v="Toyota"/>
    <x v="0"/>
    <x v="35"/>
    <x v="441"/>
    <x v="3"/>
    <x v="54"/>
    <s v="2022"/>
    <x v="6"/>
    <n v="102"/>
    <x v="0"/>
    <x v="0"/>
    <x v="0"/>
    <x v="0"/>
  </r>
  <r>
    <n v="3877"/>
    <x v="14"/>
    <n v="587"/>
    <s v="Nissan"/>
    <x v="0"/>
    <x v="19"/>
    <x v="407"/>
    <x v="3"/>
    <x v="90"/>
    <s v="2021"/>
    <x v="1"/>
    <n v="104"/>
    <x v="8"/>
    <x v="0"/>
    <x v="8"/>
    <x v="8"/>
  </r>
  <r>
    <n v="3878"/>
    <x v="8"/>
    <n v="548"/>
    <s v="Holden"/>
    <x v="0"/>
    <x v="5"/>
    <x v="566"/>
    <x v="2"/>
    <x v="103"/>
    <s v="2021"/>
    <x v="1"/>
    <n v="101"/>
    <x v="7"/>
    <x v="0"/>
    <x v="7"/>
    <x v="7"/>
  </r>
  <r>
    <n v="3879"/>
    <x v="9"/>
    <n v="507"/>
    <s v="Audi"/>
    <x v="0"/>
    <x v="47"/>
    <x v="664"/>
    <x v="1"/>
    <x v="70"/>
    <s v="2021"/>
    <x v="1"/>
    <n v="114"/>
    <x v="3"/>
    <x v="0"/>
    <x v="3"/>
    <x v="3"/>
  </r>
  <r>
    <n v="3880"/>
    <x v="8"/>
    <n v="523"/>
    <s v="Chrysler"/>
    <x v="0"/>
    <x v="36"/>
    <x v="900"/>
    <x v="3"/>
    <x v="31"/>
    <s v="2022"/>
    <x v="6"/>
    <n v="102"/>
    <x v="0"/>
    <x v="0"/>
    <x v="0"/>
    <x v="0"/>
  </r>
  <r>
    <n v="3881"/>
    <x v="8"/>
    <n v="587"/>
    <s v="Nissan"/>
    <x v="0"/>
    <x v="2"/>
    <x v="330"/>
    <x v="3"/>
    <x v="118"/>
    <s v="2022"/>
    <x v="2"/>
    <n v="114"/>
    <x v="3"/>
    <x v="0"/>
    <x v="3"/>
    <x v="3"/>
  </r>
  <r>
    <n v="3882"/>
    <x v="8"/>
    <n v="587"/>
    <s v="Nissan"/>
    <x v="0"/>
    <x v="18"/>
    <x v="112"/>
    <x v="1"/>
    <x v="32"/>
    <s v="2022"/>
    <x v="2"/>
    <n v="102"/>
    <x v="0"/>
    <x v="0"/>
    <x v="0"/>
    <x v="0"/>
  </r>
  <r>
    <n v="3883"/>
    <x v="9"/>
    <n v="580"/>
    <s v="Mitsubishi"/>
    <x v="0"/>
    <x v="47"/>
    <x v="703"/>
    <x v="1"/>
    <x v="102"/>
    <s v="2022"/>
    <x v="5"/>
    <n v="103"/>
    <x v="9"/>
    <x v="0"/>
    <x v="9"/>
    <x v="9"/>
  </r>
  <r>
    <n v="3884"/>
    <x v="8"/>
    <n v="507"/>
    <s v="Audi"/>
    <x v="0"/>
    <x v="6"/>
    <x v="664"/>
    <x v="1"/>
    <x v="156"/>
    <s v="2021"/>
    <x v="0"/>
    <n v="102"/>
    <x v="0"/>
    <x v="0"/>
    <x v="0"/>
    <x v="0"/>
  </r>
  <r>
    <n v="3885"/>
    <x v="7"/>
    <n v="619"/>
    <s v="Toyota"/>
    <x v="0"/>
    <x v="10"/>
    <x v="441"/>
    <x v="0"/>
    <x v="64"/>
    <s v="2022"/>
    <x v="3"/>
    <n v="102"/>
    <x v="0"/>
    <x v="0"/>
    <x v="0"/>
    <x v="0"/>
  </r>
  <r>
    <n v="3886"/>
    <x v="12"/>
    <n v="619"/>
    <s v="Toyota"/>
    <x v="0"/>
    <x v="15"/>
    <x v="580"/>
    <x v="0"/>
    <x v="116"/>
    <s v="2022"/>
    <x v="3"/>
    <n v="102"/>
    <x v="0"/>
    <x v="0"/>
    <x v="0"/>
    <x v="0"/>
  </r>
  <r>
    <n v="3887"/>
    <x v="7"/>
    <n v="619"/>
    <s v="Toyota"/>
    <x v="0"/>
    <x v="36"/>
    <x v="441"/>
    <x v="1"/>
    <x v="63"/>
    <s v="2022"/>
    <x v="6"/>
    <n v="102"/>
    <x v="0"/>
    <x v="0"/>
    <x v="0"/>
    <x v="0"/>
  </r>
  <r>
    <n v="3888"/>
    <x v="8"/>
    <n v="610"/>
    <s v="Subaru"/>
    <x v="0"/>
    <x v="1"/>
    <x v="991"/>
    <x v="3"/>
    <x v="24"/>
    <s v="2022"/>
    <x v="2"/>
    <n v="102"/>
    <x v="0"/>
    <x v="0"/>
    <x v="0"/>
    <x v="0"/>
  </r>
  <r>
    <n v="3889"/>
    <x v="8"/>
    <n v="512"/>
    <s v="BMW"/>
    <x v="1"/>
    <x v="2"/>
    <x v="656"/>
    <x v="3"/>
    <x v="45"/>
    <s v="2022"/>
    <x v="5"/>
    <n v="108"/>
    <x v="6"/>
    <x v="0"/>
    <x v="6"/>
    <x v="6"/>
  </r>
  <r>
    <n v="3890"/>
    <x v="8"/>
    <n v="580"/>
    <s v="Mitsubishi"/>
    <x v="0"/>
    <x v="3"/>
    <x v="411"/>
    <x v="1"/>
    <x v="92"/>
    <s v="2022"/>
    <x v="2"/>
    <n v="114"/>
    <x v="3"/>
    <x v="0"/>
    <x v="3"/>
    <x v="3"/>
  </r>
  <r>
    <n v="3891"/>
    <x v="7"/>
    <n v="619"/>
    <s v="Toyota"/>
    <x v="0"/>
    <x v="35"/>
    <x v="441"/>
    <x v="0"/>
    <x v="77"/>
    <s v="2022"/>
    <x v="5"/>
    <n v="102"/>
    <x v="0"/>
    <x v="0"/>
    <x v="0"/>
    <x v="0"/>
  </r>
  <r>
    <n v="3892"/>
    <x v="7"/>
    <n v="619"/>
    <s v="Toyota"/>
    <x v="0"/>
    <x v="35"/>
    <x v="441"/>
    <x v="0"/>
    <x v="89"/>
    <s v="2022"/>
    <x v="6"/>
    <n v="102"/>
    <x v="0"/>
    <x v="0"/>
    <x v="0"/>
    <x v="0"/>
  </r>
  <r>
    <n v="3893"/>
    <x v="9"/>
    <n v="619"/>
    <s v="Toyota"/>
    <x v="0"/>
    <x v="35"/>
    <x v="430"/>
    <x v="3"/>
    <x v="72"/>
    <s v="2022"/>
    <x v="5"/>
    <n v="103"/>
    <x v="9"/>
    <x v="0"/>
    <x v="9"/>
    <x v="9"/>
  </r>
  <r>
    <n v="3894"/>
    <x v="14"/>
    <n v="619"/>
    <s v="Toyota"/>
    <x v="0"/>
    <x v="16"/>
    <x v="418"/>
    <x v="3"/>
    <x v="126"/>
    <s v="2022"/>
    <x v="3"/>
    <n v="101"/>
    <x v="7"/>
    <x v="0"/>
    <x v="7"/>
    <x v="7"/>
  </r>
  <r>
    <n v="3895"/>
    <x v="8"/>
    <n v="610"/>
    <s v="Subaru"/>
    <x v="0"/>
    <x v="46"/>
    <x v="414"/>
    <x v="3"/>
    <x v="145"/>
    <s v="2022"/>
    <x v="2"/>
    <n v="109"/>
    <x v="4"/>
    <x v="0"/>
    <x v="4"/>
    <x v="4"/>
  </r>
  <r>
    <n v="3896"/>
    <x v="14"/>
    <n v="522"/>
    <s v="Chevrolet"/>
    <x v="0"/>
    <x v="4"/>
    <x v="992"/>
    <x v="3"/>
    <x v="54"/>
    <s v="2022"/>
    <x v="6"/>
    <n v="105"/>
    <x v="1"/>
    <x v="0"/>
    <x v="1"/>
    <x v="1"/>
  </r>
  <r>
    <n v="3897"/>
    <x v="9"/>
    <n v="619"/>
    <s v="Toyota"/>
    <x v="0"/>
    <x v="32"/>
    <x v="418"/>
    <x v="2"/>
    <x v="74"/>
    <s v="2022"/>
    <x v="2"/>
    <n v="114"/>
    <x v="3"/>
    <x v="0"/>
    <x v="3"/>
    <x v="3"/>
  </r>
  <r>
    <n v="3898"/>
    <x v="9"/>
    <n v="574"/>
    <s v="Maserati"/>
    <x v="1"/>
    <x v="29"/>
    <x v="993"/>
    <x v="1"/>
    <x v="55"/>
    <s v="2022"/>
    <x v="2"/>
    <n v="102"/>
    <x v="0"/>
    <x v="0"/>
    <x v="0"/>
    <x v="0"/>
  </r>
  <r>
    <n v="3899"/>
    <x v="8"/>
    <n v="619"/>
    <s v="Toyota"/>
    <x v="0"/>
    <x v="47"/>
    <x v="817"/>
    <x v="3"/>
    <x v="67"/>
    <s v="2022"/>
    <x v="5"/>
    <n v="114"/>
    <x v="3"/>
    <x v="0"/>
    <x v="3"/>
    <x v="3"/>
  </r>
  <r>
    <n v="3900"/>
    <x v="8"/>
    <n v="587"/>
    <s v="Nissan"/>
    <x v="0"/>
    <x v="6"/>
    <x v="894"/>
    <x v="8"/>
    <x v="78"/>
    <s v="2022"/>
    <x v="5"/>
    <n v="103"/>
    <x v="9"/>
    <x v="0"/>
    <x v="9"/>
    <x v="9"/>
  </r>
  <r>
    <n v="3901"/>
    <x v="9"/>
    <n v="580"/>
    <s v="Mitsubishi"/>
    <x v="0"/>
    <x v="0"/>
    <x v="979"/>
    <x v="3"/>
    <x v="59"/>
    <s v="2022"/>
    <x v="6"/>
    <n v="114"/>
    <x v="3"/>
    <x v="0"/>
    <x v="3"/>
    <x v="3"/>
  </r>
  <r>
    <n v="3902"/>
    <x v="7"/>
    <n v="619"/>
    <s v="Toyota"/>
    <x v="0"/>
    <x v="45"/>
    <x v="441"/>
    <x v="0"/>
    <x v="139"/>
    <s v="2022"/>
    <x v="5"/>
    <n v="102"/>
    <x v="0"/>
    <x v="0"/>
    <x v="0"/>
    <x v="0"/>
  </r>
  <r>
    <n v="3903"/>
    <x v="9"/>
    <n v="610"/>
    <s v="Subaru"/>
    <x v="0"/>
    <x v="47"/>
    <x v="445"/>
    <x v="3"/>
    <x v="91"/>
    <s v="2021"/>
    <x v="4"/>
    <n v="115"/>
    <x v="5"/>
    <x v="0"/>
    <x v="5"/>
    <x v="5"/>
  </r>
  <r>
    <n v="3904"/>
    <x v="14"/>
    <n v="540"/>
    <s v="Ford"/>
    <x v="0"/>
    <x v="13"/>
    <x v="406"/>
    <x v="3"/>
    <x v="114"/>
    <s v="2022"/>
    <x v="2"/>
    <n v="115"/>
    <x v="5"/>
    <x v="0"/>
    <x v="5"/>
    <x v="5"/>
  </r>
  <r>
    <n v="3905"/>
    <x v="9"/>
    <n v="580"/>
    <s v="Mitsubishi"/>
    <x v="0"/>
    <x v="16"/>
    <x v="542"/>
    <x v="2"/>
    <x v="120"/>
    <s v="2021"/>
    <x v="1"/>
    <n v="108"/>
    <x v="6"/>
    <x v="0"/>
    <x v="6"/>
    <x v="6"/>
  </r>
  <r>
    <n v="3906"/>
    <x v="7"/>
    <n v="619"/>
    <s v="Toyota"/>
    <x v="0"/>
    <x v="35"/>
    <x v="441"/>
    <x v="0"/>
    <x v="37"/>
    <s v="2022"/>
    <x v="5"/>
    <n v="102"/>
    <x v="0"/>
    <x v="0"/>
    <x v="0"/>
    <x v="0"/>
  </r>
  <r>
    <n v="3907"/>
    <x v="9"/>
    <n v="610"/>
    <s v="Subaru"/>
    <x v="0"/>
    <x v="24"/>
    <x v="414"/>
    <x v="0"/>
    <x v="34"/>
    <s v="2022"/>
    <x v="3"/>
    <n v="114"/>
    <x v="3"/>
    <x v="0"/>
    <x v="3"/>
    <x v="3"/>
  </r>
  <r>
    <n v="3908"/>
    <x v="7"/>
    <n v="619"/>
    <s v="Toyota"/>
    <x v="0"/>
    <x v="10"/>
    <x v="441"/>
    <x v="3"/>
    <x v="67"/>
    <s v="2022"/>
    <x v="5"/>
    <n v="111"/>
    <x v="10"/>
    <x v="0"/>
    <x v="10"/>
    <x v="10"/>
  </r>
  <r>
    <n v="3909"/>
    <x v="8"/>
    <n v="550"/>
    <s v="Honda"/>
    <x v="0"/>
    <x v="9"/>
    <x v="669"/>
    <x v="0"/>
    <x v="59"/>
    <s v="2022"/>
    <x v="6"/>
    <n v="107"/>
    <x v="11"/>
    <x v="0"/>
    <x v="11"/>
    <x v="11"/>
  </r>
  <r>
    <n v="3910"/>
    <x v="16"/>
    <n v="587"/>
    <s v="Nissan"/>
    <x v="0"/>
    <x v="6"/>
    <x v="112"/>
    <x v="0"/>
    <x v="113"/>
    <s v="2021"/>
    <x v="1"/>
    <n v="114"/>
    <x v="3"/>
    <x v="0"/>
    <x v="3"/>
    <x v="3"/>
  </r>
  <r>
    <n v="3911"/>
    <x v="8"/>
    <n v="548"/>
    <s v="Holden"/>
    <x v="0"/>
    <x v="19"/>
    <x v="566"/>
    <x v="4"/>
    <x v="117"/>
    <s v="2021"/>
    <x v="4"/>
    <n v="108"/>
    <x v="6"/>
    <x v="0"/>
    <x v="6"/>
    <x v="6"/>
  </r>
  <r>
    <n v="3912"/>
    <x v="8"/>
    <n v="587"/>
    <s v="Nissan"/>
    <x v="0"/>
    <x v="0"/>
    <x v="112"/>
    <x v="0"/>
    <x v="54"/>
    <s v="2022"/>
    <x v="6"/>
    <n v="102"/>
    <x v="0"/>
    <x v="0"/>
    <x v="0"/>
    <x v="0"/>
  </r>
  <r>
    <n v="3913"/>
    <x v="8"/>
    <n v="507"/>
    <s v="Audi"/>
    <x v="0"/>
    <x v="47"/>
    <x v="664"/>
    <x v="3"/>
    <x v="96"/>
    <s v="2021"/>
    <x v="1"/>
    <n v="102"/>
    <x v="0"/>
    <x v="0"/>
    <x v="0"/>
    <x v="0"/>
  </r>
  <r>
    <n v="3914"/>
    <x v="9"/>
    <n v="512"/>
    <s v="BMW"/>
    <x v="1"/>
    <x v="36"/>
    <x v="705"/>
    <x v="3"/>
    <x v="45"/>
    <s v="2022"/>
    <x v="5"/>
    <n v="102"/>
    <x v="0"/>
    <x v="0"/>
    <x v="0"/>
    <x v="0"/>
  </r>
  <r>
    <n v="3915"/>
    <x v="7"/>
    <n v="576"/>
    <s v="Mazda"/>
    <x v="0"/>
    <x v="21"/>
    <x v="798"/>
    <x v="7"/>
    <x v="116"/>
    <s v="2022"/>
    <x v="3"/>
    <n v="107"/>
    <x v="11"/>
    <x v="0"/>
    <x v="11"/>
    <x v="11"/>
  </r>
  <r>
    <n v="3916"/>
    <x v="8"/>
    <n v="610"/>
    <s v="Subaru"/>
    <x v="0"/>
    <x v="42"/>
    <x v="445"/>
    <x v="1"/>
    <x v="69"/>
    <s v="2022"/>
    <x v="5"/>
    <n v="102"/>
    <x v="0"/>
    <x v="0"/>
    <x v="0"/>
    <x v="0"/>
  </r>
  <r>
    <n v="3917"/>
    <x v="12"/>
    <n v="576"/>
    <s v="Mazda"/>
    <x v="0"/>
    <x v="31"/>
    <x v="576"/>
    <x v="3"/>
    <x v="54"/>
    <s v="2022"/>
    <x v="6"/>
    <n v="111"/>
    <x v="10"/>
    <x v="0"/>
    <x v="10"/>
    <x v="10"/>
  </r>
  <r>
    <n v="3918"/>
    <x v="8"/>
    <n v="577"/>
    <s v="Mercedes-Benz"/>
    <x v="1"/>
    <x v="45"/>
    <x v="959"/>
    <x v="12"/>
    <x v="77"/>
    <s v="2022"/>
    <x v="5"/>
    <n v="114"/>
    <x v="3"/>
    <x v="0"/>
    <x v="3"/>
    <x v="3"/>
  </r>
  <r>
    <n v="3919"/>
    <x v="8"/>
    <n v="548"/>
    <s v="Holden"/>
    <x v="0"/>
    <x v="5"/>
    <x v="566"/>
    <x v="1"/>
    <x v="153"/>
    <s v="2021"/>
    <x v="4"/>
    <n v="103"/>
    <x v="9"/>
    <x v="0"/>
    <x v="9"/>
    <x v="9"/>
  </r>
  <r>
    <n v="3920"/>
    <x v="8"/>
    <n v="507"/>
    <s v="Audi"/>
    <x v="0"/>
    <x v="6"/>
    <x v="994"/>
    <x v="3"/>
    <x v="4"/>
    <s v="2022"/>
    <x v="3"/>
    <n v="104"/>
    <x v="8"/>
    <x v="0"/>
    <x v="8"/>
    <x v="8"/>
  </r>
  <r>
    <n v="3921"/>
    <x v="8"/>
    <n v="610"/>
    <s v="Subaru"/>
    <x v="0"/>
    <x v="47"/>
    <x v="445"/>
    <x v="1"/>
    <x v="140"/>
    <s v="2021"/>
    <x v="1"/>
    <n v="105"/>
    <x v="1"/>
    <x v="0"/>
    <x v="1"/>
    <x v="1"/>
  </r>
  <r>
    <n v="3922"/>
    <x v="8"/>
    <n v="610"/>
    <s v="Subaru"/>
    <x v="0"/>
    <x v="9"/>
    <x v="445"/>
    <x v="1"/>
    <x v="98"/>
    <s v="2022"/>
    <x v="2"/>
    <n v="104"/>
    <x v="8"/>
    <x v="0"/>
    <x v="8"/>
    <x v="8"/>
  </r>
  <r>
    <n v="3923"/>
    <x v="8"/>
    <n v="550"/>
    <s v="Honda"/>
    <x v="0"/>
    <x v="36"/>
    <x v="544"/>
    <x v="1"/>
    <x v="61"/>
    <s v="2022"/>
    <x v="5"/>
    <n v="114"/>
    <x v="3"/>
    <x v="0"/>
    <x v="3"/>
    <x v="3"/>
  </r>
  <r>
    <n v="3924"/>
    <x v="8"/>
    <n v="540"/>
    <s v="Ford"/>
    <x v="0"/>
    <x v="6"/>
    <x v="423"/>
    <x v="0"/>
    <x v="128"/>
    <s v="2022"/>
    <x v="3"/>
    <n v="114"/>
    <x v="3"/>
    <x v="0"/>
    <x v="3"/>
    <x v="3"/>
  </r>
  <r>
    <n v="3925"/>
    <x v="9"/>
    <n v="587"/>
    <s v="Nissan"/>
    <x v="0"/>
    <x v="24"/>
    <x v="995"/>
    <x v="1"/>
    <x v="127"/>
    <s v="2021"/>
    <x v="1"/>
    <n v="103"/>
    <x v="9"/>
    <x v="0"/>
    <x v="9"/>
    <x v="9"/>
  </r>
  <r>
    <n v="3926"/>
    <x v="9"/>
    <n v="587"/>
    <s v="Nissan"/>
    <x v="0"/>
    <x v="24"/>
    <x v="995"/>
    <x v="1"/>
    <x v="5"/>
    <s v="2021"/>
    <x v="1"/>
    <n v="103"/>
    <x v="9"/>
    <x v="0"/>
    <x v="9"/>
    <x v="9"/>
  </r>
  <r>
    <n v="3927"/>
    <x v="7"/>
    <n v="619"/>
    <s v="Toyota"/>
    <x v="0"/>
    <x v="35"/>
    <x v="441"/>
    <x v="0"/>
    <x v="69"/>
    <s v="2022"/>
    <x v="5"/>
    <n v="103"/>
    <x v="9"/>
    <x v="0"/>
    <x v="9"/>
    <x v="9"/>
  </r>
  <r>
    <n v="3928"/>
    <x v="9"/>
    <n v="619"/>
    <s v="Toyota"/>
    <x v="0"/>
    <x v="46"/>
    <x v="418"/>
    <x v="7"/>
    <x v="77"/>
    <s v="2022"/>
    <x v="5"/>
    <n v="106"/>
    <x v="2"/>
    <x v="0"/>
    <x v="2"/>
    <x v="2"/>
  </r>
  <r>
    <n v="3929"/>
    <x v="9"/>
    <n v="619"/>
    <s v="Toyota"/>
    <x v="0"/>
    <x v="24"/>
    <x v="418"/>
    <x v="5"/>
    <x v="173"/>
    <s v="2021"/>
    <x v="0"/>
    <n v="102"/>
    <x v="0"/>
    <x v="0"/>
    <x v="0"/>
    <x v="0"/>
  </r>
  <r>
    <n v="3930"/>
    <x v="9"/>
    <n v="619"/>
    <s v="Toyota"/>
    <x v="0"/>
    <x v="24"/>
    <x v="418"/>
    <x v="5"/>
    <x v="99"/>
    <s v="2021"/>
    <x v="0"/>
    <n v="102"/>
    <x v="0"/>
    <x v="0"/>
    <x v="0"/>
    <x v="0"/>
  </r>
  <r>
    <n v="3931"/>
    <x v="9"/>
    <n v="619"/>
    <s v="Toyota"/>
    <x v="0"/>
    <x v="47"/>
    <x v="996"/>
    <x v="4"/>
    <x v="63"/>
    <s v="2022"/>
    <x v="6"/>
    <n v="102"/>
    <x v="0"/>
    <x v="0"/>
    <x v="0"/>
    <x v="0"/>
  </r>
  <r>
    <n v="3932"/>
    <x v="14"/>
    <n v="619"/>
    <s v="Toyota"/>
    <x v="0"/>
    <x v="0"/>
    <x v="418"/>
    <x v="2"/>
    <x v="61"/>
    <s v="2022"/>
    <x v="5"/>
    <n v="102"/>
    <x v="0"/>
    <x v="0"/>
    <x v="0"/>
    <x v="0"/>
  </r>
  <r>
    <n v="3933"/>
    <x v="8"/>
    <n v="550"/>
    <s v="Honda"/>
    <x v="0"/>
    <x v="10"/>
    <x v="544"/>
    <x v="0"/>
    <x v="13"/>
    <s v="2022"/>
    <x v="3"/>
    <n v="103"/>
    <x v="9"/>
    <x v="0"/>
    <x v="9"/>
    <x v="9"/>
  </r>
  <r>
    <n v="3934"/>
    <x v="9"/>
    <n v="610"/>
    <s v="Subaru"/>
    <x v="0"/>
    <x v="6"/>
    <x v="445"/>
    <x v="3"/>
    <x v="131"/>
    <s v="2022"/>
    <x v="5"/>
    <n v="102"/>
    <x v="0"/>
    <x v="0"/>
    <x v="0"/>
    <x v="0"/>
  </r>
  <r>
    <n v="3935"/>
    <x v="8"/>
    <n v="610"/>
    <s v="Subaru"/>
    <x v="0"/>
    <x v="15"/>
    <x v="445"/>
    <x v="12"/>
    <x v="70"/>
    <s v="2021"/>
    <x v="1"/>
    <n v="106"/>
    <x v="2"/>
    <x v="0"/>
    <x v="2"/>
    <x v="2"/>
  </r>
  <r>
    <n v="3936"/>
    <x v="8"/>
    <n v="587"/>
    <s v="Nissan"/>
    <x v="0"/>
    <x v="6"/>
    <x v="894"/>
    <x v="1"/>
    <x v="81"/>
    <s v="2022"/>
    <x v="5"/>
    <n v="102"/>
    <x v="0"/>
    <x v="0"/>
    <x v="0"/>
    <x v="0"/>
  </r>
  <r>
    <n v="3937"/>
    <x v="14"/>
    <n v="540"/>
    <s v="Ford"/>
    <x v="0"/>
    <x v="0"/>
    <x v="736"/>
    <x v="3"/>
    <x v="81"/>
    <s v="2022"/>
    <x v="5"/>
    <n v="102"/>
    <x v="0"/>
    <x v="0"/>
    <x v="0"/>
    <x v="0"/>
  </r>
  <r>
    <n v="3938"/>
    <x v="14"/>
    <n v="556"/>
    <s v="Isuzu"/>
    <x v="0"/>
    <x v="35"/>
    <x v="824"/>
    <x v="1"/>
    <x v="152"/>
    <s v="2021"/>
    <x v="0"/>
    <n v="115"/>
    <x v="5"/>
    <x v="0"/>
    <x v="5"/>
    <x v="5"/>
  </r>
  <r>
    <n v="3939"/>
    <x v="9"/>
    <n v="619"/>
    <s v="Toyota"/>
    <x v="0"/>
    <x v="5"/>
    <x v="852"/>
    <x v="2"/>
    <x v="103"/>
    <s v="2021"/>
    <x v="1"/>
    <n v="103"/>
    <x v="9"/>
    <x v="0"/>
    <x v="9"/>
    <x v="9"/>
  </r>
  <r>
    <n v="3940"/>
    <x v="7"/>
    <n v="619"/>
    <s v="Toyota"/>
    <x v="0"/>
    <x v="36"/>
    <x v="441"/>
    <x v="2"/>
    <x v="23"/>
    <s v="2022"/>
    <x v="5"/>
    <n v="102"/>
    <x v="0"/>
    <x v="0"/>
    <x v="0"/>
    <x v="0"/>
  </r>
  <r>
    <n v="3941"/>
    <x v="14"/>
    <n v="587"/>
    <s v="Nissan"/>
    <x v="0"/>
    <x v="0"/>
    <x v="407"/>
    <x v="3"/>
    <x v="27"/>
    <s v="2021"/>
    <x v="1"/>
    <n v="102"/>
    <x v="0"/>
    <x v="0"/>
    <x v="0"/>
    <x v="0"/>
  </r>
  <r>
    <n v="3942"/>
    <x v="14"/>
    <n v="587"/>
    <s v="Nissan"/>
    <x v="0"/>
    <x v="0"/>
    <x v="407"/>
    <x v="7"/>
    <x v="77"/>
    <s v="2022"/>
    <x v="5"/>
    <n v="102"/>
    <x v="0"/>
    <x v="0"/>
    <x v="0"/>
    <x v="0"/>
  </r>
  <r>
    <n v="3943"/>
    <x v="7"/>
    <n v="619"/>
    <s v="Toyota"/>
    <x v="0"/>
    <x v="56"/>
    <x v="997"/>
    <x v="2"/>
    <x v="83"/>
    <s v="2022"/>
    <x v="5"/>
    <n v="114"/>
    <x v="3"/>
    <x v="0"/>
    <x v="3"/>
    <x v="3"/>
  </r>
  <r>
    <n v="3944"/>
    <x v="9"/>
    <n v="619"/>
    <s v="Toyota"/>
    <x v="0"/>
    <x v="2"/>
    <x v="572"/>
    <x v="0"/>
    <x v="59"/>
    <s v="2022"/>
    <x v="6"/>
    <n v="102"/>
    <x v="0"/>
    <x v="0"/>
    <x v="0"/>
    <x v="0"/>
  </r>
  <r>
    <n v="3945"/>
    <x v="9"/>
    <n v="512"/>
    <s v="BMW"/>
    <x v="1"/>
    <x v="19"/>
    <x v="705"/>
    <x v="3"/>
    <x v="50"/>
    <s v="2022"/>
    <x v="5"/>
    <n v="102"/>
    <x v="0"/>
    <x v="0"/>
    <x v="0"/>
    <x v="0"/>
  </r>
  <r>
    <n v="3946"/>
    <x v="8"/>
    <n v="550"/>
    <s v="Honda"/>
    <x v="0"/>
    <x v="36"/>
    <x v="544"/>
    <x v="4"/>
    <x v="31"/>
    <s v="2022"/>
    <x v="6"/>
    <n v="108"/>
    <x v="6"/>
    <x v="0"/>
    <x v="6"/>
    <x v="6"/>
  </r>
  <r>
    <n v="3947"/>
    <x v="9"/>
    <n v="507"/>
    <s v="Audi"/>
    <x v="0"/>
    <x v="19"/>
    <x v="583"/>
    <x v="4"/>
    <x v="169"/>
    <s v="2022"/>
    <x v="2"/>
    <n v="103"/>
    <x v="9"/>
    <x v="0"/>
    <x v="9"/>
    <x v="9"/>
  </r>
  <r>
    <n v="3948"/>
    <x v="7"/>
    <n v="576"/>
    <s v="Mazda"/>
    <x v="0"/>
    <x v="9"/>
    <x v="545"/>
    <x v="3"/>
    <x v="114"/>
    <s v="2022"/>
    <x v="2"/>
    <n v="102"/>
    <x v="0"/>
    <x v="0"/>
    <x v="0"/>
    <x v="0"/>
  </r>
  <r>
    <n v="3949"/>
    <x v="8"/>
    <n v="550"/>
    <s v="Honda"/>
    <x v="0"/>
    <x v="6"/>
    <x v="544"/>
    <x v="4"/>
    <x v="146"/>
    <s v="2021"/>
    <x v="0"/>
    <n v="103"/>
    <x v="9"/>
    <x v="0"/>
    <x v="9"/>
    <x v="9"/>
  </r>
  <r>
    <n v="3950"/>
    <x v="9"/>
    <n v="619"/>
    <s v="Toyota"/>
    <x v="0"/>
    <x v="42"/>
    <x v="586"/>
    <x v="1"/>
    <x v="4"/>
    <s v="2022"/>
    <x v="3"/>
    <n v="114"/>
    <x v="3"/>
    <x v="0"/>
    <x v="3"/>
    <x v="3"/>
  </r>
  <r>
    <n v="3951"/>
    <x v="8"/>
    <n v="512"/>
    <s v="BMW"/>
    <x v="1"/>
    <x v="6"/>
    <x v="998"/>
    <x v="1"/>
    <x v="76"/>
    <s v="2022"/>
    <x v="3"/>
    <n v="108"/>
    <x v="6"/>
    <x v="0"/>
    <x v="6"/>
    <x v="6"/>
  </r>
  <r>
    <n v="3952"/>
    <x v="8"/>
    <n v="619"/>
    <s v="Toyota"/>
    <x v="0"/>
    <x v="24"/>
    <x v="408"/>
    <x v="2"/>
    <x v="87"/>
    <s v="2022"/>
    <x v="3"/>
    <n v="102"/>
    <x v="0"/>
    <x v="0"/>
    <x v="0"/>
    <x v="0"/>
  </r>
  <r>
    <n v="3953"/>
    <x v="14"/>
    <n v="576"/>
    <s v="Mazda"/>
    <x v="0"/>
    <x v="8"/>
    <x v="420"/>
    <x v="3"/>
    <x v="25"/>
    <s v="2022"/>
    <x v="2"/>
    <n v="109"/>
    <x v="4"/>
    <x v="0"/>
    <x v="4"/>
    <x v="4"/>
  </r>
  <r>
    <n v="3954"/>
    <x v="8"/>
    <n v="587"/>
    <s v="Nissan"/>
    <x v="0"/>
    <x v="18"/>
    <x v="112"/>
    <x v="1"/>
    <x v="138"/>
    <s v="2022"/>
    <x v="5"/>
    <n v="102"/>
    <x v="0"/>
    <x v="0"/>
    <x v="0"/>
    <x v="0"/>
  </r>
  <r>
    <n v="3955"/>
    <x v="7"/>
    <n v="587"/>
    <s v="Nissan"/>
    <x v="0"/>
    <x v="19"/>
    <x v="330"/>
    <x v="11"/>
    <x v="116"/>
    <s v="2022"/>
    <x v="3"/>
    <n v="102"/>
    <x v="0"/>
    <x v="0"/>
    <x v="0"/>
    <x v="0"/>
  </r>
  <r>
    <n v="3956"/>
    <x v="7"/>
    <n v="587"/>
    <s v="Nissan"/>
    <x v="0"/>
    <x v="10"/>
    <x v="802"/>
    <x v="0"/>
    <x v="63"/>
    <s v="2022"/>
    <x v="6"/>
    <n v="102"/>
    <x v="0"/>
    <x v="0"/>
    <x v="0"/>
    <x v="0"/>
  </r>
  <r>
    <n v="3957"/>
    <x v="7"/>
    <n v="619"/>
    <s v="Toyota"/>
    <x v="0"/>
    <x v="0"/>
    <x v="430"/>
    <x v="3"/>
    <x v="31"/>
    <s v="2022"/>
    <x v="6"/>
    <n v="109"/>
    <x v="4"/>
    <x v="0"/>
    <x v="4"/>
    <x v="4"/>
  </r>
  <r>
    <n v="3958"/>
    <x v="7"/>
    <n v="619"/>
    <s v="Toyota"/>
    <x v="0"/>
    <x v="0"/>
    <x v="430"/>
    <x v="3"/>
    <x v="25"/>
    <s v="2022"/>
    <x v="2"/>
    <n v="102"/>
    <x v="0"/>
    <x v="0"/>
    <x v="0"/>
    <x v="0"/>
  </r>
  <r>
    <n v="3959"/>
    <x v="9"/>
    <n v="568"/>
    <s v="Land Rover"/>
    <x v="1"/>
    <x v="45"/>
    <x v="719"/>
    <x v="1"/>
    <x v="11"/>
    <s v="2022"/>
    <x v="2"/>
    <n v="114"/>
    <x v="3"/>
    <x v="0"/>
    <x v="3"/>
    <x v="3"/>
  </r>
  <r>
    <n v="3960"/>
    <x v="8"/>
    <n v="548"/>
    <s v="Holden"/>
    <x v="0"/>
    <x v="6"/>
    <x v="566"/>
    <x v="4"/>
    <x v="127"/>
    <s v="2021"/>
    <x v="1"/>
    <n v="102"/>
    <x v="0"/>
    <x v="0"/>
    <x v="0"/>
    <x v="0"/>
  </r>
  <r>
    <n v="3961"/>
    <x v="8"/>
    <n v="576"/>
    <s v="Mazda"/>
    <x v="0"/>
    <x v="2"/>
    <x v="798"/>
    <x v="2"/>
    <x v="23"/>
    <s v="2022"/>
    <x v="5"/>
    <n v="114"/>
    <x v="3"/>
    <x v="0"/>
    <x v="3"/>
    <x v="3"/>
  </r>
  <r>
    <n v="3962"/>
    <x v="7"/>
    <n v="576"/>
    <s v="Mazda"/>
    <x v="0"/>
    <x v="6"/>
    <x v="798"/>
    <x v="7"/>
    <x v="131"/>
    <s v="2022"/>
    <x v="5"/>
    <n v="101"/>
    <x v="7"/>
    <x v="0"/>
    <x v="7"/>
    <x v="7"/>
  </r>
  <r>
    <n v="3963"/>
    <x v="19"/>
    <n v="587"/>
    <s v="Nissan"/>
    <x v="0"/>
    <x v="57"/>
    <x v="999"/>
    <x v="2"/>
    <x v="35"/>
    <s v="2021"/>
    <x v="1"/>
    <n v="114"/>
    <x v="3"/>
    <x v="0"/>
    <x v="3"/>
    <x v="3"/>
  </r>
  <r>
    <n v="3964"/>
    <x v="7"/>
    <n v="619"/>
    <s v="Toyota"/>
    <x v="0"/>
    <x v="7"/>
    <x v="441"/>
    <x v="0"/>
    <x v="125"/>
    <s v="2022"/>
    <x v="3"/>
    <n v="103"/>
    <x v="9"/>
    <x v="0"/>
    <x v="9"/>
    <x v="9"/>
  </r>
  <r>
    <n v="3965"/>
    <x v="8"/>
    <n v="540"/>
    <s v="Ford"/>
    <x v="0"/>
    <x v="9"/>
    <x v="1000"/>
    <x v="7"/>
    <x v="47"/>
    <s v="2022"/>
    <x v="5"/>
    <n v="104"/>
    <x v="8"/>
    <x v="0"/>
    <x v="8"/>
    <x v="8"/>
  </r>
  <r>
    <n v="3966"/>
    <x v="7"/>
    <n v="512"/>
    <s v="BMW"/>
    <x v="1"/>
    <x v="47"/>
    <x v="796"/>
    <x v="3"/>
    <x v="102"/>
    <s v="2022"/>
    <x v="5"/>
    <n v="102"/>
    <x v="0"/>
    <x v="0"/>
    <x v="0"/>
    <x v="0"/>
  </r>
  <r>
    <n v="3967"/>
    <x v="8"/>
    <n v="512"/>
    <s v="BMW"/>
    <x v="1"/>
    <x v="3"/>
    <x v="683"/>
    <x v="7"/>
    <x v="147"/>
    <s v="2022"/>
    <x v="2"/>
    <n v="107"/>
    <x v="11"/>
    <x v="0"/>
    <x v="11"/>
    <x v="11"/>
  </r>
  <r>
    <n v="3968"/>
    <x v="12"/>
    <n v="540"/>
    <s v="Ford"/>
    <x v="0"/>
    <x v="56"/>
    <x v="1001"/>
    <x v="3"/>
    <x v="126"/>
    <s v="2022"/>
    <x v="3"/>
    <n v="109"/>
    <x v="4"/>
    <x v="0"/>
    <x v="4"/>
    <x v="4"/>
  </r>
  <r>
    <n v="3969"/>
    <x v="16"/>
    <n v="507"/>
    <s v="Audi"/>
    <x v="0"/>
    <x v="7"/>
    <x v="829"/>
    <x v="4"/>
    <x v="121"/>
    <s v="2022"/>
    <x v="5"/>
    <n v="102"/>
    <x v="0"/>
    <x v="0"/>
    <x v="0"/>
    <x v="0"/>
  </r>
  <r>
    <n v="3970"/>
    <x v="7"/>
    <n v="619"/>
    <s v="Toyota"/>
    <x v="0"/>
    <x v="35"/>
    <x v="441"/>
    <x v="4"/>
    <x v="67"/>
    <s v="2022"/>
    <x v="5"/>
    <n v="102"/>
    <x v="0"/>
    <x v="0"/>
    <x v="0"/>
    <x v="0"/>
  </r>
  <r>
    <n v="3971"/>
    <x v="7"/>
    <n v="578"/>
    <s v="MG"/>
    <x v="0"/>
    <x v="0"/>
    <x v="1002"/>
    <x v="6"/>
    <x v="82"/>
    <s v="2022"/>
    <x v="3"/>
    <n v="102"/>
    <x v="0"/>
    <x v="0"/>
    <x v="0"/>
    <x v="0"/>
  </r>
  <r>
    <n v="3972"/>
    <x v="9"/>
    <n v="550"/>
    <s v="Honda"/>
    <x v="0"/>
    <x v="36"/>
    <x v="425"/>
    <x v="3"/>
    <x v="54"/>
    <s v="2022"/>
    <x v="6"/>
    <n v="109"/>
    <x v="4"/>
    <x v="0"/>
    <x v="4"/>
    <x v="4"/>
  </r>
  <r>
    <n v="3973"/>
    <x v="7"/>
    <n v="619"/>
    <s v="Toyota"/>
    <x v="0"/>
    <x v="7"/>
    <x v="441"/>
    <x v="3"/>
    <x v="63"/>
    <s v="2022"/>
    <x v="6"/>
    <n v="102"/>
    <x v="0"/>
    <x v="0"/>
    <x v="0"/>
    <x v="0"/>
  </r>
  <r>
    <n v="3974"/>
    <x v="8"/>
    <n v="576"/>
    <s v="Mazda"/>
    <x v="0"/>
    <x v="2"/>
    <x v="674"/>
    <x v="1"/>
    <x v="77"/>
    <s v="2022"/>
    <x v="5"/>
    <n v="104"/>
    <x v="8"/>
    <x v="0"/>
    <x v="8"/>
    <x v="8"/>
  </r>
  <r>
    <n v="3975"/>
    <x v="8"/>
    <n v="619"/>
    <s v="Toyota"/>
    <x v="0"/>
    <x v="6"/>
    <x v="817"/>
    <x v="1"/>
    <x v="86"/>
    <s v="2022"/>
    <x v="2"/>
    <n v="102"/>
    <x v="0"/>
    <x v="0"/>
    <x v="0"/>
    <x v="0"/>
  </r>
  <r>
    <n v="3976"/>
    <x v="14"/>
    <n v="540"/>
    <s v="Ford"/>
    <x v="0"/>
    <x v="35"/>
    <x v="736"/>
    <x v="3"/>
    <x v="98"/>
    <s v="2022"/>
    <x v="2"/>
    <n v="102"/>
    <x v="0"/>
    <x v="0"/>
    <x v="0"/>
    <x v="0"/>
  </r>
  <r>
    <n v="3977"/>
    <x v="7"/>
    <n v="619"/>
    <s v="Toyota"/>
    <x v="0"/>
    <x v="7"/>
    <x v="441"/>
    <x v="0"/>
    <x v="13"/>
    <s v="2022"/>
    <x v="3"/>
    <n v="102"/>
    <x v="0"/>
    <x v="0"/>
    <x v="0"/>
    <x v="0"/>
  </r>
  <r>
    <n v="3978"/>
    <x v="7"/>
    <n v="619"/>
    <s v="Toyota"/>
    <x v="0"/>
    <x v="10"/>
    <x v="441"/>
    <x v="3"/>
    <x v="131"/>
    <s v="2022"/>
    <x v="5"/>
    <n v="102"/>
    <x v="0"/>
    <x v="0"/>
    <x v="0"/>
    <x v="0"/>
  </r>
  <r>
    <n v="3979"/>
    <x v="9"/>
    <n v="580"/>
    <s v="Mitsubishi"/>
    <x v="0"/>
    <x v="26"/>
    <x v="703"/>
    <x v="1"/>
    <x v="125"/>
    <s v="2022"/>
    <x v="3"/>
    <n v="102"/>
    <x v="0"/>
    <x v="0"/>
    <x v="0"/>
    <x v="0"/>
  </r>
  <r>
    <n v="3980"/>
    <x v="7"/>
    <n v="619"/>
    <s v="Toyota"/>
    <x v="0"/>
    <x v="6"/>
    <x v="801"/>
    <x v="2"/>
    <x v="71"/>
    <s v="2022"/>
    <x v="3"/>
    <n v="104"/>
    <x v="8"/>
    <x v="0"/>
    <x v="8"/>
    <x v="8"/>
  </r>
  <r>
    <n v="3981"/>
    <x v="0"/>
    <n v="595"/>
    <s v="Pinto"/>
    <x v="0"/>
    <x v="52"/>
    <x v="1003"/>
    <x v="1"/>
    <x v="127"/>
    <s v="2021"/>
    <x v="1"/>
    <n v="102"/>
    <x v="0"/>
    <x v="0"/>
    <x v="0"/>
    <x v="0"/>
  </r>
  <r>
    <n v="3982"/>
    <x v="20"/>
    <n v="539"/>
    <s v="Ferrari"/>
    <x v="1"/>
    <x v="46"/>
    <x v="1004"/>
    <x v="6"/>
    <x v="28"/>
    <s v="2021"/>
    <x v="4"/>
    <n v="102"/>
    <x v="0"/>
    <x v="0"/>
    <x v="0"/>
    <x v="0"/>
  </r>
  <r>
    <n v="3983"/>
    <x v="0"/>
    <n v="549"/>
    <s v="Homebuilt"/>
    <x v="0"/>
    <x v="46"/>
    <x v="1005"/>
    <x v="2"/>
    <x v="13"/>
    <s v="2022"/>
    <x v="3"/>
    <n v="108"/>
    <x v="6"/>
    <x v="0"/>
    <x v="6"/>
    <x v="6"/>
  </r>
  <r>
    <n v="3984"/>
    <x v="1"/>
    <n v="623"/>
    <s v="Trailer"/>
    <x v="0"/>
    <x v="38"/>
    <x v="20"/>
    <x v="4"/>
    <x v="66"/>
    <s v="2022"/>
    <x v="3"/>
    <n v="103"/>
    <x v="9"/>
    <x v="0"/>
    <x v="9"/>
    <x v="9"/>
  </r>
  <r>
    <n v="3985"/>
    <x v="9"/>
    <n v="578"/>
    <s v="MG"/>
    <x v="0"/>
    <x v="0"/>
    <x v="1006"/>
    <x v="1"/>
    <x v="61"/>
    <s v="2022"/>
    <x v="5"/>
    <n v="102"/>
    <x v="0"/>
    <x v="0"/>
    <x v="0"/>
    <x v="0"/>
  </r>
  <r>
    <n v="3986"/>
    <x v="8"/>
    <n v="580"/>
    <s v="Mitsubishi"/>
    <x v="0"/>
    <x v="28"/>
    <x v="411"/>
    <x v="3"/>
    <x v="119"/>
    <s v="2021"/>
    <x v="0"/>
    <n v="114"/>
    <x v="3"/>
    <x v="0"/>
    <x v="3"/>
    <x v="3"/>
  </r>
  <r>
    <n v="3987"/>
    <x v="16"/>
    <n v="577"/>
    <s v="Mercedes-Benz"/>
    <x v="1"/>
    <x v="7"/>
    <x v="959"/>
    <x v="0"/>
    <x v="77"/>
    <s v="2022"/>
    <x v="5"/>
    <n v="102"/>
    <x v="0"/>
    <x v="0"/>
    <x v="0"/>
    <x v="0"/>
  </r>
  <r>
    <n v="3988"/>
    <x v="17"/>
    <n v="619"/>
    <s v="Toyota"/>
    <x v="0"/>
    <x v="31"/>
    <x v="1007"/>
    <x v="3"/>
    <x v="134"/>
    <s v="2021"/>
    <x v="0"/>
    <n v="105"/>
    <x v="1"/>
    <x v="0"/>
    <x v="1"/>
    <x v="1"/>
  </r>
  <r>
    <n v="3989"/>
    <x v="14"/>
    <n v="580"/>
    <s v="Mitsubishi"/>
    <x v="0"/>
    <x v="31"/>
    <x v="1008"/>
    <x v="4"/>
    <x v="83"/>
    <s v="2022"/>
    <x v="5"/>
    <n v="114"/>
    <x v="3"/>
    <x v="0"/>
    <x v="3"/>
    <x v="3"/>
  </r>
  <r>
    <n v="3990"/>
    <x v="8"/>
    <n v="619"/>
    <s v="Toyota"/>
    <x v="0"/>
    <x v="31"/>
    <x v="430"/>
    <x v="7"/>
    <x v="57"/>
    <s v="2021"/>
    <x v="0"/>
    <n v="102"/>
    <x v="0"/>
    <x v="0"/>
    <x v="0"/>
    <x v="0"/>
  </r>
  <r>
    <n v="3991"/>
    <x v="9"/>
    <n v="619"/>
    <s v="Toyota"/>
    <x v="0"/>
    <x v="12"/>
    <x v="418"/>
    <x v="0"/>
    <x v="52"/>
    <s v="2022"/>
    <x v="5"/>
    <n v="114"/>
    <x v="3"/>
    <x v="0"/>
    <x v="3"/>
    <x v="3"/>
  </r>
  <r>
    <n v="3992"/>
    <x v="14"/>
    <n v="540"/>
    <s v="Ford"/>
    <x v="0"/>
    <x v="23"/>
    <x v="1009"/>
    <x v="0"/>
    <x v="30"/>
    <s v="2022"/>
    <x v="3"/>
    <n v="104"/>
    <x v="8"/>
    <x v="0"/>
    <x v="8"/>
    <x v="8"/>
  </r>
  <r>
    <n v="3993"/>
    <x v="14"/>
    <n v="556"/>
    <s v="Isuzu"/>
    <x v="0"/>
    <x v="23"/>
    <x v="1010"/>
    <x v="3"/>
    <x v="4"/>
    <s v="2022"/>
    <x v="3"/>
    <n v="114"/>
    <x v="3"/>
    <x v="0"/>
    <x v="3"/>
    <x v="3"/>
  </r>
  <r>
    <n v="3994"/>
    <x v="14"/>
    <n v="580"/>
    <s v="Mitsubishi"/>
    <x v="0"/>
    <x v="23"/>
    <x v="1011"/>
    <x v="11"/>
    <x v="108"/>
    <s v="2021"/>
    <x v="0"/>
    <n v="109"/>
    <x v="4"/>
    <x v="0"/>
    <x v="4"/>
    <x v="4"/>
  </r>
  <r>
    <n v="3995"/>
    <x v="6"/>
    <n v="504"/>
    <s v="Anglo"/>
    <x v="0"/>
    <x v="55"/>
    <x v="145"/>
    <x v="9"/>
    <x v="120"/>
    <s v="2021"/>
    <x v="1"/>
    <n v="106"/>
    <x v="2"/>
    <x v="0"/>
    <x v="2"/>
    <x v="2"/>
  </r>
  <r>
    <n v="3996"/>
    <x v="0"/>
    <n v="623"/>
    <s v="Trailer"/>
    <x v="0"/>
    <x v="47"/>
    <x v="1012"/>
    <x v="3"/>
    <x v="123"/>
    <s v="2021"/>
    <x v="1"/>
    <n v="109"/>
    <x v="4"/>
    <x v="0"/>
    <x v="4"/>
    <x v="4"/>
  </r>
  <r>
    <n v="3997"/>
    <x v="0"/>
    <n v="623"/>
    <s v="Trailer"/>
    <x v="0"/>
    <x v="12"/>
    <x v="10"/>
    <x v="2"/>
    <x v="153"/>
    <s v="2021"/>
    <x v="4"/>
    <n v="102"/>
    <x v="0"/>
    <x v="0"/>
    <x v="0"/>
    <x v="0"/>
  </r>
  <r>
    <n v="3998"/>
    <x v="0"/>
    <n v="623"/>
    <s v="Trailer"/>
    <x v="0"/>
    <x v="42"/>
    <x v="1013"/>
    <x v="2"/>
    <x v="104"/>
    <s v="2021"/>
    <x v="1"/>
    <n v="101"/>
    <x v="7"/>
    <x v="0"/>
    <x v="7"/>
    <x v="7"/>
  </r>
  <r>
    <n v="3999"/>
    <x v="1"/>
    <n v="623"/>
    <s v="Trailer"/>
    <x v="0"/>
    <x v="15"/>
    <x v="1014"/>
    <x v="4"/>
    <x v="25"/>
    <s v="2022"/>
    <x v="2"/>
    <n v="102"/>
    <x v="0"/>
    <x v="0"/>
    <x v="0"/>
    <x v="0"/>
  </r>
  <r>
    <n v="4000"/>
    <x v="6"/>
    <n v="519"/>
    <s v="Caravan"/>
    <x v="0"/>
    <x v="2"/>
    <x v="1015"/>
    <x v="3"/>
    <x v="24"/>
    <s v="2022"/>
    <x v="2"/>
    <n v="114"/>
    <x v="3"/>
    <x v="0"/>
    <x v="3"/>
    <x v="3"/>
  </r>
  <r>
    <n v="4001"/>
    <x v="0"/>
    <n v="623"/>
    <s v="Trailer"/>
    <x v="0"/>
    <x v="42"/>
    <x v="1016"/>
    <x v="0"/>
    <x v="74"/>
    <s v="2022"/>
    <x v="2"/>
    <n v="114"/>
    <x v="3"/>
    <x v="0"/>
    <x v="3"/>
    <x v="3"/>
  </r>
  <r>
    <n v="4002"/>
    <x v="0"/>
    <n v="623"/>
    <s v="Trailer"/>
    <x v="0"/>
    <x v="42"/>
    <x v="1017"/>
    <x v="0"/>
    <x v="81"/>
    <s v="2022"/>
    <x v="5"/>
    <n v="115"/>
    <x v="5"/>
    <x v="0"/>
    <x v="5"/>
    <x v="5"/>
  </r>
  <r>
    <n v="4003"/>
    <x v="1"/>
    <n v="549"/>
    <s v="Homebuilt"/>
    <x v="0"/>
    <x v="46"/>
    <x v="1018"/>
    <x v="0"/>
    <x v="54"/>
    <s v="2022"/>
    <x v="6"/>
    <n v="101"/>
    <x v="7"/>
    <x v="0"/>
    <x v="7"/>
    <x v="7"/>
  </r>
  <r>
    <n v="4004"/>
    <x v="0"/>
    <n v="595"/>
    <s v="Pinto"/>
    <x v="0"/>
    <x v="47"/>
    <x v="1019"/>
    <x v="0"/>
    <x v="138"/>
    <s v="2022"/>
    <x v="5"/>
    <n v="116"/>
    <x v="12"/>
    <x v="0"/>
    <x v="12"/>
    <x v="12"/>
  </r>
  <r>
    <n v="4005"/>
    <x v="0"/>
    <n v="623"/>
    <s v="Trailer"/>
    <x v="0"/>
    <x v="42"/>
    <x v="39"/>
    <x v="0"/>
    <x v="71"/>
    <s v="2022"/>
    <x v="3"/>
    <n v="102"/>
    <x v="0"/>
    <x v="0"/>
    <x v="0"/>
    <x v="0"/>
  </r>
  <r>
    <n v="4006"/>
    <x v="0"/>
    <n v="623"/>
    <s v="Trailer"/>
    <x v="0"/>
    <x v="42"/>
    <x v="1020"/>
    <x v="4"/>
    <x v="1"/>
    <s v="2021"/>
    <x v="1"/>
    <n v="102"/>
    <x v="0"/>
    <x v="0"/>
    <x v="0"/>
    <x v="0"/>
  </r>
  <r>
    <n v="4007"/>
    <x v="14"/>
    <n v="580"/>
    <s v="Mitsubishi"/>
    <x v="0"/>
    <x v="12"/>
    <x v="439"/>
    <x v="5"/>
    <x v="33"/>
    <s v="2022"/>
    <x v="2"/>
    <n v="104"/>
    <x v="8"/>
    <x v="0"/>
    <x v="8"/>
    <x v="8"/>
  </r>
  <r>
    <n v="4008"/>
    <x v="8"/>
    <n v="548"/>
    <s v="Holden"/>
    <x v="0"/>
    <x v="5"/>
    <x v="566"/>
    <x v="2"/>
    <x v="45"/>
    <s v="2022"/>
    <x v="5"/>
    <n v="103"/>
    <x v="9"/>
    <x v="0"/>
    <x v="9"/>
    <x v="9"/>
  </r>
  <r>
    <n v="4009"/>
    <x v="7"/>
    <n v="564"/>
    <s v="Kia"/>
    <x v="0"/>
    <x v="24"/>
    <x v="1021"/>
    <x v="0"/>
    <x v="141"/>
    <s v="2022"/>
    <x v="3"/>
    <n v="102"/>
    <x v="0"/>
    <x v="0"/>
    <x v="0"/>
    <x v="0"/>
  </r>
  <r>
    <n v="4010"/>
    <x v="15"/>
    <n v="556"/>
    <s v="Isuzu"/>
    <x v="0"/>
    <x v="26"/>
    <x v="1022"/>
    <x v="3"/>
    <x v="138"/>
    <s v="2022"/>
    <x v="5"/>
    <n v="115"/>
    <x v="5"/>
    <x v="0"/>
    <x v="5"/>
    <x v="5"/>
  </r>
  <r>
    <n v="4011"/>
    <x v="9"/>
    <n v="619"/>
    <s v="Toyota"/>
    <x v="0"/>
    <x v="9"/>
    <x v="647"/>
    <x v="3"/>
    <x v="81"/>
    <s v="2022"/>
    <x v="5"/>
    <n v="114"/>
    <x v="3"/>
    <x v="0"/>
    <x v="3"/>
    <x v="3"/>
  </r>
  <r>
    <n v="4012"/>
    <x v="14"/>
    <n v="587"/>
    <s v="Nissan"/>
    <x v="0"/>
    <x v="14"/>
    <x v="407"/>
    <x v="3"/>
    <x v="11"/>
    <s v="2022"/>
    <x v="2"/>
    <n v="101"/>
    <x v="7"/>
    <x v="0"/>
    <x v="7"/>
    <x v="7"/>
  </r>
  <r>
    <n v="4013"/>
    <x v="8"/>
    <n v="587"/>
    <s v="Nissan"/>
    <x v="0"/>
    <x v="6"/>
    <x v="112"/>
    <x v="1"/>
    <x v="148"/>
    <s v="2021"/>
    <x v="0"/>
    <n v="102"/>
    <x v="0"/>
    <x v="0"/>
    <x v="0"/>
    <x v="0"/>
  </r>
  <r>
    <n v="4014"/>
    <x v="14"/>
    <n v="577"/>
    <s v="Mercedes-Benz"/>
    <x v="1"/>
    <x v="4"/>
    <x v="1023"/>
    <x v="1"/>
    <x v="97"/>
    <s v="2022"/>
    <x v="2"/>
    <n v="102"/>
    <x v="0"/>
    <x v="0"/>
    <x v="0"/>
    <x v="0"/>
  </r>
  <r>
    <n v="4015"/>
    <x v="9"/>
    <n v="619"/>
    <s v="Toyota"/>
    <x v="0"/>
    <x v="5"/>
    <x v="567"/>
    <x v="0"/>
    <x v="11"/>
    <s v="2022"/>
    <x v="2"/>
    <n v="114"/>
    <x v="3"/>
    <x v="0"/>
    <x v="3"/>
    <x v="3"/>
  </r>
  <r>
    <n v="4016"/>
    <x v="12"/>
    <n v="580"/>
    <s v="Mitsubishi"/>
    <x v="0"/>
    <x v="36"/>
    <x v="706"/>
    <x v="3"/>
    <x v="54"/>
    <s v="2022"/>
    <x v="6"/>
    <n v="102"/>
    <x v="0"/>
    <x v="0"/>
    <x v="0"/>
    <x v="0"/>
  </r>
  <r>
    <n v="4017"/>
    <x v="9"/>
    <n v="564"/>
    <s v="Kia"/>
    <x v="0"/>
    <x v="26"/>
    <x v="860"/>
    <x v="4"/>
    <x v="45"/>
    <s v="2022"/>
    <x v="5"/>
    <n v="102"/>
    <x v="0"/>
    <x v="0"/>
    <x v="0"/>
    <x v="0"/>
  </r>
  <r>
    <n v="4018"/>
    <x v="15"/>
    <n v="540"/>
    <s v="Ford"/>
    <x v="0"/>
    <x v="57"/>
    <x v="1024"/>
    <x v="2"/>
    <x v="47"/>
    <s v="2022"/>
    <x v="5"/>
    <n v="106"/>
    <x v="2"/>
    <x v="0"/>
    <x v="2"/>
    <x v="2"/>
  </r>
  <r>
    <n v="4019"/>
    <x v="8"/>
    <n v="550"/>
    <s v="Honda"/>
    <x v="0"/>
    <x v="18"/>
    <x v="544"/>
    <x v="4"/>
    <x v="150"/>
    <s v="2022"/>
    <x v="5"/>
    <n v="102"/>
    <x v="0"/>
    <x v="0"/>
    <x v="0"/>
    <x v="0"/>
  </r>
  <r>
    <n v="4020"/>
    <x v="9"/>
    <n v="507"/>
    <s v="Audi"/>
    <x v="0"/>
    <x v="10"/>
    <x v="933"/>
    <x v="4"/>
    <x v="80"/>
    <s v="2022"/>
    <x v="2"/>
    <n v="102"/>
    <x v="0"/>
    <x v="0"/>
    <x v="0"/>
    <x v="0"/>
  </r>
  <r>
    <n v="4021"/>
    <x v="7"/>
    <n v="619"/>
    <s v="Toyota"/>
    <x v="0"/>
    <x v="7"/>
    <x v="441"/>
    <x v="1"/>
    <x v="131"/>
    <s v="2022"/>
    <x v="5"/>
    <n v="102"/>
    <x v="0"/>
    <x v="0"/>
    <x v="0"/>
    <x v="0"/>
  </r>
  <r>
    <n v="4022"/>
    <x v="7"/>
    <n v="619"/>
    <s v="Toyota"/>
    <x v="0"/>
    <x v="35"/>
    <x v="441"/>
    <x v="0"/>
    <x v="54"/>
    <s v="2022"/>
    <x v="6"/>
    <n v="102"/>
    <x v="0"/>
    <x v="0"/>
    <x v="0"/>
    <x v="0"/>
  </r>
  <r>
    <n v="4023"/>
    <x v="14"/>
    <n v="587"/>
    <s v="Nissan"/>
    <x v="0"/>
    <x v="26"/>
    <x v="407"/>
    <x v="1"/>
    <x v="89"/>
    <s v="2022"/>
    <x v="6"/>
    <n v="104"/>
    <x v="8"/>
    <x v="0"/>
    <x v="8"/>
    <x v="8"/>
  </r>
  <r>
    <n v="4024"/>
    <x v="7"/>
    <n v="619"/>
    <s v="Toyota"/>
    <x v="0"/>
    <x v="12"/>
    <x v="678"/>
    <x v="4"/>
    <x v="37"/>
    <s v="2022"/>
    <x v="5"/>
    <n v="109"/>
    <x v="4"/>
    <x v="0"/>
    <x v="4"/>
    <x v="4"/>
  </r>
  <r>
    <n v="4025"/>
    <x v="7"/>
    <n v="619"/>
    <s v="Toyota"/>
    <x v="0"/>
    <x v="18"/>
    <x v="864"/>
    <x v="7"/>
    <x v="129"/>
    <s v="2022"/>
    <x v="5"/>
    <n v="102"/>
    <x v="0"/>
    <x v="0"/>
    <x v="0"/>
    <x v="0"/>
  </r>
  <r>
    <n v="4026"/>
    <x v="7"/>
    <n v="619"/>
    <s v="Toyota"/>
    <x v="0"/>
    <x v="7"/>
    <x v="441"/>
    <x v="3"/>
    <x v="89"/>
    <s v="2022"/>
    <x v="6"/>
    <n v="102"/>
    <x v="0"/>
    <x v="0"/>
    <x v="0"/>
    <x v="0"/>
  </r>
  <r>
    <n v="4027"/>
    <x v="9"/>
    <n v="610"/>
    <s v="Subaru"/>
    <x v="0"/>
    <x v="19"/>
    <x v="445"/>
    <x v="1"/>
    <x v="148"/>
    <s v="2021"/>
    <x v="0"/>
    <n v="102"/>
    <x v="0"/>
    <x v="0"/>
    <x v="0"/>
    <x v="0"/>
  </r>
  <r>
    <n v="4028"/>
    <x v="8"/>
    <n v="548"/>
    <s v="Holden"/>
    <x v="0"/>
    <x v="13"/>
    <x v="1025"/>
    <x v="0"/>
    <x v="131"/>
    <s v="2022"/>
    <x v="5"/>
    <n v="104"/>
    <x v="8"/>
    <x v="0"/>
    <x v="8"/>
    <x v="8"/>
  </r>
  <r>
    <n v="4029"/>
    <x v="8"/>
    <n v="512"/>
    <s v="BMW"/>
    <x v="1"/>
    <x v="2"/>
    <x v="60"/>
    <x v="2"/>
    <x v="63"/>
    <s v="2022"/>
    <x v="6"/>
    <n v="102"/>
    <x v="0"/>
    <x v="0"/>
    <x v="0"/>
    <x v="0"/>
  </r>
  <r>
    <n v="4030"/>
    <x v="9"/>
    <n v="512"/>
    <s v="BMW"/>
    <x v="1"/>
    <x v="36"/>
    <x v="705"/>
    <x v="0"/>
    <x v="59"/>
    <s v="2022"/>
    <x v="6"/>
    <n v="102"/>
    <x v="0"/>
    <x v="0"/>
    <x v="0"/>
    <x v="0"/>
  </r>
  <r>
    <n v="4031"/>
    <x v="12"/>
    <n v="577"/>
    <s v="Mercedes-Benz"/>
    <x v="1"/>
    <x v="1"/>
    <x v="666"/>
    <x v="6"/>
    <x v="139"/>
    <s v="2022"/>
    <x v="5"/>
    <n v="102"/>
    <x v="0"/>
    <x v="0"/>
    <x v="0"/>
    <x v="0"/>
  </r>
  <r>
    <n v="4032"/>
    <x v="14"/>
    <n v="580"/>
    <s v="Mitsubishi"/>
    <x v="0"/>
    <x v="7"/>
    <x v="434"/>
    <x v="0"/>
    <x v="50"/>
    <s v="2022"/>
    <x v="5"/>
    <n v="102"/>
    <x v="0"/>
    <x v="0"/>
    <x v="0"/>
    <x v="0"/>
  </r>
  <r>
    <n v="4033"/>
    <x v="17"/>
    <n v="556"/>
    <s v="Isuzu"/>
    <x v="0"/>
    <x v="23"/>
    <x v="1026"/>
    <x v="3"/>
    <x v="98"/>
    <s v="2022"/>
    <x v="2"/>
    <n v="111"/>
    <x v="10"/>
    <x v="0"/>
    <x v="10"/>
    <x v="10"/>
  </r>
  <r>
    <n v="4034"/>
    <x v="8"/>
    <n v="587"/>
    <s v="Nissan"/>
    <x v="0"/>
    <x v="24"/>
    <x v="416"/>
    <x v="4"/>
    <x v="45"/>
    <s v="2022"/>
    <x v="5"/>
    <n v="109"/>
    <x v="4"/>
    <x v="0"/>
    <x v="4"/>
    <x v="4"/>
  </r>
  <r>
    <n v="4035"/>
    <x v="17"/>
    <n v="619"/>
    <s v="Toyota"/>
    <x v="0"/>
    <x v="23"/>
    <x v="1027"/>
    <x v="3"/>
    <x v="125"/>
    <s v="2022"/>
    <x v="3"/>
    <n v="109"/>
    <x v="4"/>
    <x v="0"/>
    <x v="4"/>
    <x v="4"/>
  </r>
  <r>
    <n v="4036"/>
    <x v="8"/>
    <n v="619"/>
    <s v="Toyota"/>
    <x v="0"/>
    <x v="2"/>
    <x v="817"/>
    <x v="0"/>
    <x v="138"/>
    <s v="2022"/>
    <x v="5"/>
    <n v="104"/>
    <x v="8"/>
    <x v="0"/>
    <x v="8"/>
    <x v="8"/>
  </r>
  <r>
    <n v="4037"/>
    <x v="19"/>
    <n v="540"/>
    <s v="Ford"/>
    <x v="0"/>
    <x v="12"/>
    <x v="676"/>
    <x v="3"/>
    <x v="34"/>
    <s v="2022"/>
    <x v="3"/>
    <n v="102"/>
    <x v="0"/>
    <x v="0"/>
    <x v="0"/>
    <x v="0"/>
  </r>
  <r>
    <n v="4038"/>
    <x v="8"/>
    <n v="548"/>
    <s v="Holden"/>
    <x v="0"/>
    <x v="23"/>
    <x v="1028"/>
    <x v="7"/>
    <x v="59"/>
    <s v="2022"/>
    <x v="6"/>
    <n v="115"/>
    <x v="5"/>
    <x v="0"/>
    <x v="5"/>
    <x v="5"/>
  </r>
  <r>
    <n v="4039"/>
    <x v="8"/>
    <n v="587"/>
    <s v="Nissan"/>
    <x v="0"/>
    <x v="23"/>
    <x v="797"/>
    <x v="0"/>
    <x v="60"/>
    <s v="2021"/>
    <x v="4"/>
    <n v="108"/>
    <x v="6"/>
    <x v="0"/>
    <x v="6"/>
    <x v="6"/>
  </r>
  <r>
    <n v="4040"/>
    <x v="14"/>
    <n v="580"/>
    <s v="Mitsubishi"/>
    <x v="0"/>
    <x v="23"/>
    <x v="1029"/>
    <x v="4"/>
    <x v="16"/>
    <s v="2021"/>
    <x v="4"/>
    <n v="108"/>
    <x v="6"/>
    <x v="0"/>
    <x v="6"/>
    <x v="6"/>
  </r>
  <r>
    <n v="4041"/>
    <x v="16"/>
    <n v="619"/>
    <s v="Toyota"/>
    <x v="0"/>
    <x v="23"/>
    <x v="1030"/>
    <x v="3"/>
    <x v="102"/>
    <s v="2022"/>
    <x v="5"/>
    <n v="105"/>
    <x v="1"/>
    <x v="0"/>
    <x v="1"/>
    <x v="1"/>
  </r>
  <r>
    <n v="4042"/>
    <x v="7"/>
    <n v="576"/>
    <s v="Mazda"/>
    <x v="0"/>
    <x v="57"/>
    <x v="1031"/>
    <x v="2"/>
    <x v="141"/>
    <s v="2022"/>
    <x v="3"/>
    <n v="114"/>
    <x v="3"/>
    <x v="0"/>
    <x v="3"/>
    <x v="3"/>
  </r>
  <r>
    <n v="4043"/>
    <x v="14"/>
    <n v="580"/>
    <s v="Mitsubishi"/>
    <x v="0"/>
    <x v="57"/>
    <x v="439"/>
    <x v="2"/>
    <x v="103"/>
    <s v="2021"/>
    <x v="1"/>
    <n v="109"/>
    <x v="4"/>
    <x v="0"/>
    <x v="4"/>
    <x v="4"/>
  </r>
  <r>
    <n v="4044"/>
    <x v="8"/>
    <n v="580"/>
    <s v="Mitsubishi"/>
    <x v="0"/>
    <x v="57"/>
    <x v="411"/>
    <x v="0"/>
    <x v="37"/>
    <s v="2022"/>
    <x v="5"/>
    <n v="101"/>
    <x v="7"/>
    <x v="0"/>
    <x v="7"/>
    <x v="7"/>
  </r>
  <r>
    <n v="4045"/>
    <x v="15"/>
    <n v="580"/>
    <s v="Mitsubishi"/>
    <x v="0"/>
    <x v="57"/>
    <x v="439"/>
    <x v="7"/>
    <x v="173"/>
    <s v="2021"/>
    <x v="0"/>
    <n v="102"/>
    <x v="0"/>
    <x v="0"/>
    <x v="0"/>
    <x v="0"/>
  </r>
  <r>
    <n v="4046"/>
    <x v="9"/>
    <n v="610"/>
    <s v="Subaru"/>
    <x v="0"/>
    <x v="57"/>
    <x v="445"/>
    <x v="3"/>
    <x v="59"/>
    <s v="2022"/>
    <x v="6"/>
    <n v="102"/>
    <x v="0"/>
    <x v="0"/>
    <x v="0"/>
    <x v="0"/>
  </r>
  <r>
    <n v="4047"/>
    <x v="14"/>
    <n v="619"/>
    <s v="Toyota"/>
    <x v="0"/>
    <x v="57"/>
    <x v="1032"/>
    <x v="7"/>
    <x v="68"/>
    <s v="2022"/>
    <x v="5"/>
    <n v="104"/>
    <x v="8"/>
    <x v="0"/>
    <x v="8"/>
    <x v="8"/>
  </r>
  <r>
    <n v="4048"/>
    <x v="8"/>
    <n v="550"/>
    <s v="Honda"/>
    <x v="0"/>
    <x v="57"/>
    <x v="1033"/>
    <x v="7"/>
    <x v="180"/>
    <s v="2021"/>
    <x v="0"/>
    <n v="109"/>
    <x v="4"/>
    <x v="0"/>
    <x v="4"/>
    <x v="4"/>
  </r>
  <r>
    <n v="4049"/>
    <x v="12"/>
    <n v="540"/>
    <s v="Ford"/>
    <x v="0"/>
    <x v="57"/>
    <x v="1034"/>
    <x v="8"/>
    <x v="65"/>
    <s v="2021"/>
    <x v="1"/>
    <n v="104"/>
    <x v="8"/>
    <x v="0"/>
    <x v="8"/>
    <x v="8"/>
  </r>
  <r>
    <n v="4050"/>
    <x v="0"/>
    <n v="562"/>
    <s v="Kea"/>
    <x v="0"/>
    <x v="47"/>
    <x v="1035"/>
    <x v="4"/>
    <x v="59"/>
    <s v="2022"/>
    <x v="6"/>
    <n v="101"/>
    <x v="7"/>
    <x v="0"/>
    <x v="7"/>
    <x v="7"/>
  </r>
  <r>
    <n v="4051"/>
    <x v="0"/>
    <n v="623"/>
    <s v="Trailer"/>
    <x v="0"/>
    <x v="9"/>
    <x v="268"/>
    <x v="0"/>
    <x v="76"/>
    <s v="2022"/>
    <x v="3"/>
    <n v="104"/>
    <x v="8"/>
    <x v="0"/>
    <x v="8"/>
    <x v="8"/>
  </r>
  <r>
    <n v="4052"/>
    <x v="0"/>
    <n v="623"/>
    <s v="Trailer"/>
    <x v="0"/>
    <x v="47"/>
    <x v="111"/>
    <x v="3"/>
    <x v="67"/>
    <s v="2022"/>
    <x v="5"/>
    <n v="107"/>
    <x v="11"/>
    <x v="0"/>
    <x v="11"/>
    <x v="11"/>
  </r>
  <r>
    <n v="4053"/>
    <x v="1"/>
    <n v="623"/>
    <s v="Trailer"/>
    <x v="0"/>
    <x v="19"/>
    <x v="7"/>
    <x v="0"/>
    <x v="78"/>
    <s v="2022"/>
    <x v="5"/>
    <n v="104"/>
    <x v="8"/>
    <x v="0"/>
    <x v="8"/>
    <x v="8"/>
  </r>
  <r>
    <n v="4054"/>
    <x v="5"/>
    <n v="623"/>
    <s v="Trailer"/>
    <x v="0"/>
    <x v="47"/>
    <x v="1036"/>
    <x v="6"/>
    <x v="139"/>
    <s v="2022"/>
    <x v="5"/>
    <n v="103"/>
    <x v="9"/>
    <x v="0"/>
    <x v="9"/>
    <x v="9"/>
  </r>
  <r>
    <n v="4055"/>
    <x v="0"/>
    <n v="562"/>
    <s v="Kea"/>
    <x v="0"/>
    <x v="47"/>
    <x v="845"/>
    <x v="0"/>
    <x v="134"/>
    <s v="2021"/>
    <x v="0"/>
    <n v="101"/>
    <x v="7"/>
    <x v="0"/>
    <x v="7"/>
    <x v="7"/>
  </r>
  <r>
    <n v="4056"/>
    <x v="1"/>
    <n v="618"/>
    <s v="Toko"/>
    <x v="0"/>
    <x v="19"/>
    <x v="1037"/>
    <x v="4"/>
    <x v="105"/>
    <s v="2021"/>
    <x v="4"/>
    <n v="115"/>
    <x v="5"/>
    <x v="0"/>
    <x v="5"/>
    <x v="5"/>
  </r>
  <r>
    <n v="4057"/>
    <x v="5"/>
    <n v="623"/>
    <s v="Trailer"/>
    <x v="0"/>
    <x v="47"/>
    <x v="1038"/>
    <x v="5"/>
    <x v="92"/>
    <s v="2022"/>
    <x v="2"/>
    <n v="102"/>
    <x v="0"/>
    <x v="0"/>
    <x v="0"/>
    <x v="0"/>
  </r>
  <r>
    <n v="4058"/>
    <x v="0"/>
    <n v="623"/>
    <s v="Trailer"/>
    <x v="0"/>
    <x v="47"/>
    <x v="38"/>
    <x v="0"/>
    <x v="60"/>
    <s v="2021"/>
    <x v="4"/>
    <n v="104"/>
    <x v="8"/>
    <x v="0"/>
    <x v="8"/>
    <x v="8"/>
  </r>
  <r>
    <n v="4059"/>
    <x v="0"/>
    <n v="514"/>
    <s v="Briford"/>
    <x v="0"/>
    <x v="47"/>
    <x v="181"/>
    <x v="0"/>
    <x v="156"/>
    <s v="2021"/>
    <x v="0"/>
    <n v="111"/>
    <x v="10"/>
    <x v="0"/>
    <x v="10"/>
    <x v="10"/>
  </r>
  <r>
    <n v="4060"/>
    <x v="1"/>
    <n v="549"/>
    <s v="Homebuilt"/>
    <x v="0"/>
    <x v="23"/>
    <x v="56"/>
    <x v="4"/>
    <x v="79"/>
    <s v="2022"/>
    <x v="5"/>
    <n v="103"/>
    <x v="9"/>
    <x v="0"/>
    <x v="9"/>
    <x v="9"/>
  </r>
  <r>
    <n v="4061"/>
    <x v="1"/>
    <n v="623"/>
    <s v="Trailer"/>
    <x v="0"/>
    <x v="16"/>
    <x v="7"/>
    <x v="4"/>
    <x v="179"/>
    <s v="2021"/>
    <x v="0"/>
    <n v="102"/>
    <x v="0"/>
    <x v="0"/>
    <x v="0"/>
    <x v="0"/>
  </r>
  <r>
    <n v="4062"/>
    <x v="0"/>
    <n v="623"/>
    <s v="Trailer"/>
    <x v="0"/>
    <x v="3"/>
    <x v="10"/>
    <x v="5"/>
    <x v="72"/>
    <s v="2022"/>
    <x v="5"/>
    <n v="114"/>
    <x v="3"/>
    <x v="0"/>
    <x v="3"/>
    <x v="3"/>
  </r>
  <r>
    <n v="4063"/>
    <x v="0"/>
    <n v="623"/>
    <s v="Trailer"/>
    <x v="0"/>
    <x v="47"/>
    <x v="1039"/>
    <x v="3"/>
    <x v="4"/>
    <s v="2022"/>
    <x v="3"/>
    <n v="102"/>
    <x v="0"/>
    <x v="0"/>
    <x v="0"/>
    <x v="0"/>
  </r>
  <r>
    <n v="4064"/>
    <x v="0"/>
    <n v="623"/>
    <s v="Trailer"/>
    <x v="0"/>
    <x v="6"/>
    <x v="1040"/>
    <x v="3"/>
    <x v="81"/>
    <s v="2022"/>
    <x v="5"/>
    <n v="107"/>
    <x v="11"/>
    <x v="0"/>
    <x v="11"/>
    <x v="11"/>
  </r>
  <r>
    <n v="4065"/>
    <x v="9"/>
    <n v="507"/>
    <s v="Audi"/>
    <x v="0"/>
    <x v="18"/>
    <x v="1041"/>
    <x v="4"/>
    <x v="144"/>
    <s v="2021"/>
    <x v="4"/>
    <n v="109"/>
    <x v="4"/>
    <x v="0"/>
    <x v="4"/>
    <x v="4"/>
  </r>
  <r>
    <n v="4066"/>
    <x v="0"/>
    <n v="623"/>
    <s v="Trailer"/>
    <x v="0"/>
    <x v="21"/>
    <x v="1042"/>
    <x v="0"/>
    <x v="34"/>
    <s v="2022"/>
    <x v="3"/>
    <n v="111"/>
    <x v="10"/>
    <x v="0"/>
    <x v="10"/>
    <x v="10"/>
  </r>
  <r>
    <n v="4067"/>
    <x v="0"/>
    <n v="595"/>
    <s v="Pinto"/>
    <x v="0"/>
    <x v="21"/>
    <x v="96"/>
    <x v="0"/>
    <x v="114"/>
    <s v="2022"/>
    <x v="2"/>
    <n v="102"/>
    <x v="0"/>
    <x v="0"/>
    <x v="0"/>
    <x v="0"/>
  </r>
  <r>
    <n v="4068"/>
    <x v="0"/>
    <n v="549"/>
    <s v="Homebuilt"/>
    <x v="0"/>
    <x v="21"/>
    <x v="28"/>
    <x v="0"/>
    <x v="87"/>
    <s v="2022"/>
    <x v="3"/>
    <n v="111"/>
    <x v="10"/>
    <x v="0"/>
    <x v="10"/>
    <x v="10"/>
  </r>
  <r>
    <n v="4069"/>
    <x v="1"/>
    <n v="623"/>
    <s v="Trailer"/>
    <x v="0"/>
    <x v="2"/>
    <x v="1043"/>
    <x v="0"/>
    <x v="68"/>
    <s v="2022"/>
    <x v="5"/>
    <n v="114"/>
    <x v="3"/>
    <x v="0"/>
    <x v="3"/>
    <x v="3"/>
  </r>
  <r>
    <n v="4070"/>
    <x v="0"/>
    <n v="514"/>
    <s v="Briford"/>
    <x v="0"/>
    <x v="21"/>
    <x v="1044"/>
    <x v="0"/>
    <x v="111"/>
    <s v="2022"/>
    <x v="5"/>
    <n v="114"/>
    <x v="3"/>
    <x v="0"/>
    <x v="3"/>
    <x v="3"/>
  </r>
  <r>
    <n v="4071"/>
    <x v="0"/>
    <n v="623"/>
    <s v="Trailer"/>
    <x v="0"/>
    <x v="21"/>
    <x v="17"/>
    <x v="0"/>
    <x v="48"/>
    <s v="2022"/>
    <x v="2"/>
    <n v="103"/>
    <x v="9"/>
    <x v="0"/>
    <x v="9"/>
    <x v="9"/>
  </r>
  <r>
    <n v="4072"/>
    <x v="0"/>
    <n v="623"/>
    <s v="Trailer"/>
    <x v="0"/>
    <x v="21"/>
    <x v="1045"/>
    <x v="0"/>
    <x v="95"/>
    <s v="2021"/>
    <x v="1"/>
    <n v="102"/>
    <x v="0"/>
    <x v="0"/>
    <x v="0"/>
    <x v="0"/>
  </r>
  <r>
    <n v="4073"/>
    <x v="0"/>
    <n v="623"/>
    <s v="Trailer"/>
    <x v="0"/>
    <x v="21"/>
    <x v="1046"/>
    <x v="0"/>
    <x v="46"/>
    <s v="2022"/>
    <x v="2"/>
    <n v="109"/>
    <x v="4"/>
    <x v="0"/>
    <x v="4"/>
    <x v="4"/>
  </r>
  <r>
    <n v="4074"/>
    <x v="0"/>
    <n v="623"/>
    <s v="Trailer"/>
    <x v="0"/>
    <x v="21"/>
    <x v="1047"/>
    <x v="0"/>
    <x v="47"/>
    <s v="2022"/>
    <x v="5"/>
    <n v="114"/>
    <x v="3"/>
    <x v="0"/>
    <x v="3"/>
    <x v="3"/>
  </r>
  <r>
    <n v="4075"/>
    <x v="5"/>
    <n v="623"/>
    <s v="Trailer"/>
    <x v="0"/>
    <x v="21"/>
    <x v="93"/>
    <x v="0"/>
    <x v="134"/>
    <s v="2021"/>
    <x v="0"/>
    <n v="102"/>
    <x v="0"/>
    <x v="0"/>
    <x v="0"/>
    <x v="0"/>
  </r>
  <r>
    <n v="4076"/>
    <x v="0"/>
    <n v="623"/>
    <s v="Trailer"/>
    <x v="0"/>
    <x v="40"/>
    <x v="32"/>
    <x v="7"/>
    <x v="143"/>
    <s v="2021"/>
    <x v="0"/>
    <n v="109"/>
    <x v="4"/>
    <x v="0"/>
    <x v="4"/>
    <x v="4"/>
  </r>
  <r>
    <n v="4077"/>
    <x v="6"/>
    <n v="519"/>
    <s v="Caravan"/>
    <x v="0"/>
    <x v="49"/>
    <x v="1048"/>
    <x v="3"/>
    <x v="42"/>
    <s v="2022"/>
    <x v="3"/>
    <n v="109"/>
    <x v="4"/>
    <x v="0"/>
    <x v="4"/>
    <x v="4"/>
  </r>
  <r>
    <n v="4078"/>
    <x v="5"/>
    <n v="623"/>
    <s v="Trailer"/>
    <x v="0"/>
    <x v="21"/>
    <x v="1049"/>
    <x v="6"/>
    <x v="55"/>
    <s v="2022"/>
    <x v="2"/>
    <n v="108"/>
    <x v="6"/>
    <x v="0"/>
    <x v="6"/>
    <x v="6"/>
  </r>
  <r>
    <n v="4079"/>
    <x v="0"/>
    <n v="623"/>
    <s v="Trailer"/>
    <x v="0"/>
    <x v="21"/>
    <x v="35"/>
    <x v="0"/>
    <x v="88"/>
    <s v="2021"/>
    <x v="0"/>
    <n v="104"/>
    <x v="8"/>
    <x v="0"/>
    <x v="8"/>
    <x v="8"/>
  </r>
  <r>
    <n v="4080"/>
    <x v="5"/>
    <n v="623"/>
    <s v="Trailer"/>
    <x v="0"/>
    <x v="21"/>
    <x v="1050"/>
    <x v="4"/>
    <x v="150"/>
    <s v="2022"/>
    <x v="5"/>
    <n v="102"/>
    <x v="0"/>
    <x v="0"/>
    <x v="0"/>
    <x v="0"/>
  </r>
  <r>
    <n v="4081"/>
    <x v="0"/>
    <n v="514"/>
    <s v="Briford"/>
    <x v="0"/>
    <x v="46"/>
    <x v="174"/>
    <x v="2"/>
    <x v="45"/>
    <s v="2022"/>
    <x v="5"/>
    <n v="114"/>
    <x v="3"/>
    <x v="0"/>
    <x v="3"/>
    <x v="3"/>
  </r>
  <r>
    <n v="4082"/>
    <x v="0"/>
    <n v="623"/>
    <s v="Trailer"/>
    <x v="0"/>
    <x v="21"/>
    <x v="1051"/>
    <x v="0"/>
    <x v="65"/>
    <s v="2021"/>
    <x v="1"/>
    <n v="114"/>
    <x v="3"/>
    <x v="0"/>
    <x v="3"/>
    <x v="3"/>
  </r>
  <r>
    <n v="4083"/>
    <x v="0"/>
    <n v="623"/>
    <s v="Trailer"/>
    <x v="0"/>
    <x v="21"/>
    <x v="1052"/>
    <x v="0"/>
    <x v="29"/>
    <s v="2022"/>
    <x v="2"/>
    <n v="104"/>
    <x v="8"/>
    <x v="0"/>
    <x v="8"/>
    <x v="8"/>
  </r>
  <r>
    <n v="4084"/>
    <x v="7"/>
    <n v="550"/>
    <s v="Honda"/>
    <x v="0"/>
    <x v="41"/>
    <x v="1053"/>
    <x v="3"/>
    <x v="170"/>
    <s v="2021"/>
    <x v="4"/>
    <n v="111"/>
    <x v="10"/>
    <x v="0"/>
    <x v="10"/>
    <x v="10"/>
  </r>
  <r>
    <n v="4085"/>
    <x v="7"/>
    <n v="587"/>
    <s v="Nissan"/>
    <x v="0"/>
    <x v="57"/>
    <x v="797"/>
    <x v="2"/>
    <x v="158"/>
    <s v="2021"/>
    <x v="1"/>
    <n v="104"/>
    <x v="8"/>
    <x v="0"/>
    <x v="8"/>
    <x v="8"/>
  </r>
  <r>
    <n v="4086"/>
    <x v="14"/>
    <n v="587"/>
    <s v="Nissan"/>
    <x v="0"/>
    <x v="41"/>
    <x v="1054"/>
    <x v="1"/>
    <x v="96"/>
    <s v="2021"/>
    <x v="1"/>
    <n v="114"/>
    <x v="3"/>
    <x v="0"/>
    <x v="3"/>
    <x v="3"/>
  </r>
  <r>
    <n v="4087"/>
    <x v="8"/>
    <n v="619"/>
    <s v="Toyota"/>
    <x v="0"/>
    <x v="57"/>
    <x v="1055"/>
    <x v="5"/>
    <x v="107"/>
    <s v="2021"/>
    <x v="0"/>
    <n v="115"/>
    <x v="5"/>
    <x v="0"/>
    <x v="5"/>
    <x v="5"/>
  </r>
  <r>
    <n v="4088"/>
    <x v="7"/>
    <n v="619"/>
    <s v="Toyota"/>
    <x v="0"/>
    <x v="45"/>
    <x v="441"/>
    <x v="3"/>
    <x v="162"/>
    <s v="2022"/>
    <x v="3"/>
    <n v="102"/>
    <x v="0"/>
    <x v="0"/>
    <x v="0"/>
    <x v="0"/>
  </r>
  <r>
    <n v="4089"/>
    <x v="14"/>
    <n v="619"/>
    <s v="Toyota"/>
    <x v="0"/>
    <x v="52"/>
    <x v="1056"/>
    <x v="3"/>
    <x v="55"/>
    <s v="2022"/>
    <x v="2"/>
    <n v="109"/>
    <x v="4"/>
    <x v="0"/>
    <x v="4"/>
    <x v="4"/>
  </r>
  <r>
    <n v="4090"/>
    <x v="12"/>
    <n v="580"/>
    <s v="Mitsubishi"/>
    <x v="0"/>
    <x v="52"/>
    <x v="706"/>
    <x v="4"/>
    <x v="144"/>
    <s v="2021"/>
    <x v="4"/>
    <n v="109"/>
    <x v="4"/>
    <x v="0"/>
    <x v="4"/>
    <x v="4"/>
  </r>
  <r>
    <n v="4091"/>
    <x v="8"/>
    <n v="576"/>
    <s v="Mazda"/>
    <x v="0"/>
    <x v="57"/>
    <x v="1057"/>
    <x v="7"/>
    <x v="97"/>
    <s v="2022"/>
    <x v="2"/>
    <n v="104"/>
    <x v="8"/>
    <x v="0"/>
    <x v="8"/>
    <x v="8"/>
  </r>
  <r>
    <n v="4092"/>
    <x v="7"/>
    <n v="540"/>
    <s v="Ford"/>
    <x v="0"/>
    <x v="52"/>
    <x v="1058"/>
    <x v="4"/>
    <x v="125"/>
    <s v="2022"/>
    <x v="3"/>
    <n v="114"/>
    <x v="3"/>
    <x v="0"/>
    <x v="3"/>
    <x v="3"/>
  </r>
  <r>
    <n v="4093"/>
    <x v="8"/>
    <n v="580"/>
    <s v="Mitsubishi"/>
    <x v="0"/>
    <x v="52"/>
    <x v="1059"/>
    <x v="2"/>
    <x v="120"/>
    <s v="2021"/>
    <x v="1"/>
    <n v="105"/>
    <x v="1"/>
    <x v="0"/>
    <x v="1"/>
    <x v="1"/>
  </r>
  <r>
    <n v="4094"/>
    <x v="14"/>
    <n v="540"/>
    <s v="Ford"/>
    <x v="0"/>
    <x v="52"/>
    <x v="1060"/>
    <x v="3"/>
    <x v="168"/>
    <s v="2021"/>
    <x v="0"/>
    <n v="104"/>
    <x v="8"/>
    <x v="0"/>
    <x v="8"/>
    <x v="8"/>
  </r>
  <r>
    <n v="4095"/>
    <x v="12"/>
    <n v="619"/>
    <s v="Toyota"/>
    <x v="0"/>
    <x v="52"/>
    <x v="437"/>
    <x v="3"/>
    <x v="37"/>
    <s v="2022"/>
    <x v="5"/>
    <n v="104"/>
    <x v="8"/>
    <x v="0"/>
    <x v="8"/>
    <x v="8"/>
  </r>
  <r>
    <n v="4096"/>
    <x v="12"/>
    <n v="619"/>
    <s v="Toyota"/>
    <x v="0"/>
    <x v="52"/>
    <x v="1061"/>
    <x v="7"/>
    <x v="150"/>
    <s v="2022"/>
    <x v="5"/>
    <n v="102"/>
    <x v="0"/>
    <x v="0"/>
    <x v="0"/>
    <x v="0"/>
  </r>
  <r>
    <n v="4097"/>
    <x v="16"/>
    <n v="619"/>
    <s v="Toyota"/>
    <x v="0"/>
    <x v="52"/>
    <x v="1030"/>
    <x v="7"/>
    <x v="83"/>
    <s v="2022"/>
    <x v="5"/>
    <n v="115"/>
    <x v="5"/>
    <x v="0"/>
    <x v="5"/>
    <x v="5"/>
  </r>
  <r>
    <n v="4098"/>
    <x v="8"/>
    <n v="550"/>
    <s v="Honda"/>
    <x v="0"/>
    <x v="52"/>
    <x v="1062"/>
    <x v="0"/>
    <x v="45"/>
    <s v="2022"/>
    <x v="5"/>
    <n v="102"/>
    <x v="0"/>
    <x v="0"/>
    <x v="0"/>
    <x v="0"/>
  </r>
  <r>
    <n v="4099"/>
    <x v="19"/>
    <n v="619"/>
    <s v="Toyota"/>
    <x v="0"/>
    <x v="17"/>
    <x v="1063"/>
    <x v="3"/>
    <x v="38"/>
    <s v="2022"/>
    <x v="3"/>
    <n v="104"/>
    <x v="8"/>
    <x v="0"/>
    <x v="8"/>
    <x v="8"/>
  </r>
  <r>
    <n v="4100"/>
    <x v="8"/>
    <n v="550"/>
    <s v="Honda"/>
    <x v="0"/>
    <x v="52"/>
    <x v="1064"/>
    <x v="7"/>
    <x v="32"/>
    <s v="2022"/>
    <x v="2"/>
    <n v="108"/>
    <x v="6"/>
    <x v="0"/>
    <x v="6"/>
    <x v="6"/>
  </r>
  <r>
    <n v="4101"/>
    <x v="14"/>
    <n v="587"/>
    <s v="Nissan"/>
    <x v="0"/>
    <x v="56"/>
    <x v="407"/>
    <x v="3"/>
    <x v="135"/>
    <s v="2021"/>
    <x v="0"/>
    <n v="114"/>
    <x v="3"/>
    <x v="0"/>
    <x v="3"/>
    <x v="3"/>
  </r>
  <r>
    <n v="4102"/>
    <x v="12"/>
    <n v="619"/>
    <s v="Toyota"/>
    <x v="0"/>
    <x v="52"/>
    <x v="1065"/>
    <x v="3"/>
    <x v="172"/>
    <s v="2021"/>
    <x v="1"/>
    <n v="114"/>
    <x v="3"/>
    <x v="0"/>
    <x v="3"/>
    <x v="3"/>
  </r>
  <r>
    <n v="4103"/>
    <x v="7"/>
    <n v="540"/>
    <s v="Ford"/>
    <x v="0"/>
    <x v="52"/>
    <x v="1066"/>
    <x v="2"/>
    <x v="52"/>
    <s v="2022"/>
    <x v="5"/>
    <n v="108"/>
    <x v="6"/>
    <x v="0"/>
    <x v="6"/>
    <x v="6"/>
  </r>
  <r>
    <n v="4104"/>
    <x v="14"/>
    <n v="619"/>
    <s v="Toyota"/>
    <x v="0"/>
    <x v="46"/>
    <x v="1067"/>
    <x v="7"/>
    <x v="132"/>
    <s v="2021"/>
    <x v="1"/>
    <n v="107"/>
    <x v="11"/>
    <x v="0"/>
    <x v="11"/>
    <x v="11"/>
  </r>
  <r>
    <n v="4105"/>
    <x v="12"/>
    <n v="619"/>
    <s v="Toyota"/>
    <x v="0"/>
    <x v="46"/>
    <x v="1068"/>
    <x v="3"/>
    <x v="131"/>
    <s v="2022"/>
    <x v="5"/>
    <n v="111"/>
    <x v="10"/>
    <x v="0"/>
    <x v="10"/>
    <x v="10"/>
  </r>
  <r>
    <n v="4106"/>
    <x v="1"/>
    <n v="549"/>
    <s v="Homebuilt"/>
    <x v="0"/>
    <x v="46"/>
    <x v="1069"/>
    <x v="0"/>
    <x v="11"/>
    <s v="2022"/>
    <x v="2"/>
    <n v="102"/>
    <x v="0"/>
    <x v="0"/>
    <x v="0"/>
    <x v="0"/>
  </r>
  <r>
    <n v="4107"/>
    <x v="5"/>
    <n v="623"/>
    <s v="Trailer"/>
    <x v="0"/>
    <x v="36"/>
    <x v="108"/>
    <x v="0"/>
    <x v="25"/>
    <s v="2022"/>
    <x v="2"/>
    <n v="104"/>
    <x v="8"/>
    <x v="0"/>
    <x v="8"/>
    <x v="8"/>
  </r>
  <r>
    <n v="4108"/>
    <x v="1"/>
    <n v="623"/>
    <s v="Trailer"/>
    <x v="0"/>
    <x v="42"/>
    <x v="7"/>
    <x v="0"/>
    <x v="73"/>
    <s v="2022"/>
    <x v="3"/>
    <n v="102"/>
    <x v="0"/>
    <x v="0"/>
    <x v="0"/>
    <x v="0"/>
  </r>
  <r>
    <n v="4109"/>
    <x v="5"/>
    <n v="623"/>
    <s v="Trailer"/>
    <x v="0"/>
    <x v="21"/>
    <x v="1070"/>
    <x v="0"/>
    <x v="163"/>
    <s v="2021"/>
    <x v="0"/>
    <n v="114"/>
    <x v="3"/>
    <x v="0"/>
    <x v="3"/>
    <x v="3"/>
  </r>
  <r>
    <n v="4110"/>
    <x v="0"/>
    <n v="562"/>
    <s v="Kea"/>
    <x v="0"/>
    <x v="21"/>
    <x v="1071"/>
    <x v="0"/>
    <x v="153"/>
    <s v="2021"/>
    <x v="4"/>
    <n v="106"/>
    <x v="2"/>
    <x v="0"/>
    <x v="2"/>
    <x v="2"/>
  </r>
  <r>
    <n v="4111"/>
    <x v="0"/>
    <n v="623"/>
    <s v="Trailer"/>
    <x v="0"/>
    <x v="19"/>
    <x v="1072"/>
    <x v="5"/>
    <x v="14"/>
    <s v="2022"/>
    <x v="2"/>
    <n v="102"/>
    <x v="0"/>
    <x v="0"/>
    <x v="0"/>
    <x v="0"/>
  </r>
  <r>
    <n v="4112"/>
    <x v="1"/>
    <n v="623"/>
    <s v="Trailer"/>
    <x v="0"/>
    <x v="21"/>
    <x v="32"/>
    <x v="0"/>
    <x v="166"/>
    <s v="2021"/>
    <x v="1"/>
    <n v="115"/>
    <x v="5"/>
    <x v="0"/>
    <x v="5"/>
    <x v="5"/>
  </r>
  <r>
    <n v="4113"/>
    <x v="0"/>
    <n v="623"/>
    <s v="Trailer"/>
    <x v="0"/>
    <x v="18"/>
    <x v="10"/>
    <x v="0"/>
    <x v="122"/>
    <s v="2022"/>
    <x v="5"/>
    <n v="103"/>
    <x v="9"/>
    <x v="0"/>
    <x v="9"/>
    <x v="9"/>
  </r>
  <r>
    <n v="4114"/>
    <x v="0"/>
    <n v="623"/>
    <s v="Trailer"/>
    <x v="0"/>
    <x v="21"/>
    <x v="237"/>
    <x v="0"/>
    <x v="178"/>
    <s v="2021"/>
    <x v="1"/>
    <n v="106"/>
    <x v="2"/>
    <x v="0"/>
    <x v="2"/>
    <x v="2"/>
  </r>
  <r>
    <n v="4115"/>
    <x v="0"/>
    <n v="623"/>
    <s v="Trailer"/>
    <x v="0"/>
    <x v="21"/>
    <x v="1073"/>
    <x v="0"/>
    <x v="43"/>
    <s v="2021"/>
    <x v="1"/>
    <n v="114"/>
    <x v="3"/>
    <x v="0"/>
    <x v="3"/>
    <x v="3"/>
  </r>
  <r>
    <n v="4116"/>
    <x v="0"/>
    <n v="623"/>
    <s v="Trailer"/>
    <x v="0"/>
    <x v="21"/>
    <x v="10"/>
    <x v="1"/>
    <x v="72"/>
    <s v="2022"/>
    <x v="5"/>
    <n v="104"/>
    <x v="8"/>
    <x v="0"/>
    <x v="8"/>
    <x v="8"/>
  </r>
  <r>
    <n v="4117"/>
    <x v="0"/>
    <n v="623"/>
    <s v="Trailer"/>
    <x v="0"/>
    <x v="21"/>
    <x v="1074"/>
    <x v="0"/>
    <x v="91"/>
    <s v="2021"/>
    <x v="4"/>
    <n v="114"/>
    <x v="3"/>
    <x v="0"/>
    <x v="3"/>
    <x v="3"/>
  </r>
  <r>
    <n v="4118"/>
    <x v="5"/>
    <n v="623"/>
    <s v="Trailer"/>
    <x v="0"/>
    <x v="21"/>
    <x v="1075"/>
    <x v="0"/>
    <x v="106"/>
    <s v="2022"/>
    <x v="2"/>
    <n v="114"/>
    <x v="3"/>
    <x v="0"/>
    <x v="3"/>
    <x v="3"/>
  </r>
  <r>
    <n v="4119"/>
    <x v="0"/>
    <n v="538"/>
    <s v="Factory Built"/>
    <x v="0"/>
    <x v="21"/>
    <x v="11"/>
    <x v="0"/>
    <x v="140"/>
    <s v="2021"/>
    <x v="1"/>
    <n v="109"/>
    <x v="4"/>
    <x v="0"/>
    <x v="4"/>
    <x v="4"/>
  </r>
  <r>
    <n v="4120"/>
    <x v="1"/>
    <n v="623"/>
    <s v="Trailer"/>
    <x v="0"/>
    <x v="21"/>
    <x v="1076"/>
    <x v="4"/>
    <x v="118"/>
    <s v="2022"/>
    <x v="2"/>
    <n v="102"/>
    <x v="0"/>
    <x v="0"/>
    <x v="0"/>
    <x v="0"/>
  </r>
  <r>
    <n v="4121"/>
    <x v="0"/>
    <n v="514"/>
    <s v="Briford"/>
    <x v="0"/>
    <x v="21"/>
    <x v="157"/>
    <x v="0"/>
    <x v="30"/>
    <s v="2022"/>
    <x v="3"/>
    <n v="115"/>
    <x v="5"/>
    <x v="0"/>
    <x v="5"/>
    <x v="5"/>
  </r>
  <r>
    <n v="4122"/>
    <x v="0"/>
    <n v="623"/>
    <s v="Trailer"/>
    <x v="0"/>
    <x v="36"/>
    <x v="1077"/>
    <x v="0"/>
    <x v="16"/>
    <s v="2021"/>
    <x v="4"/>
    <n v="114"/>
    <x v="3"/>
    <x v="0"/>
    <x v="3"/>
    <x v="3"/>
  </r>
  <r>
    <n v="4123"/>
    <x v="5"/>
    <n v="623"/>
    <s v="Trailer"/>
    <x v="0"/>
    <x v="21"/>
    <x v="1072"/>
    <x v="4"/>
    <x v="17"/>
    <s v="2022"/>
    <x v="2"/>
    <n v="105"/>
    <x v="1"/>
    <x v="0"/>
    <x v="1"/>
    <x v="1"/>
  </r>
  <r>
    <n v="4124"/>
    <x v="0"/>
    <n v="538"/>
    <s v="Factory Built"/>
    <x v="0"/>
    <x v="21"/>
    <x v="11"/>
    <x v="0"/>
    <x v="78"/>
    <s v="2022"/>
    <x v="5"/>
    <n v="108"/>
    <x v="6"/>
    <x v="0"/>
    <x v="6"/>
    <x v="6"/>
  </r>
  <r>
    <n v="4125"/>
    <x v="7"/>
    <n v="540"/>
    <s v="Ford"/>
    <x v="0"/>
    <x v="46"/>
    <x v="1078"/>
    <x v="3"/>
    <x v="78"/>
    <s v="2022"/>
    <x v="5"/>
    <n v="103"/>
    <x v="9"/>
    <x v="0"/>
    <x v="9"/>
    <x v="9"/>
  </r>
  <r>
    <n v="4126"/>
    <x v="8"/>
    <n v="619"/>
    <s v="Toyota"/>
    <x v="0"/>
    <x v="19"/>
    <x v="817"/>
    <x v="3"/>
    <x v="63"/>
    <s v="2022"/>
    <x v="6"/>
    <n v="103"/>
    <x v="9"/>
    <x v="0"/>
    <x v="9"/>
    <x v="9"/>
  </r>
  <r>
    <n v="4127"/>
    <x v="8"/>
    <n v="540"/>
    <s v="Ford"/>
    <x v="0"/>
    <x v="46"/>
    <x v="1079"/>
    <x v="7"/>
    <x v="24"/>
    <s v="2022"/>
    <x v="2"/>
    <n v="104"/>
    <x v="8"/>
    <x v="0"/>
    <x v="8"/>
    <x v="8"/>
  </r>
  <r>
    <n v="4128"/>
    <x v="14"/>
    <n v="540"/>
    <s v="Ford"/>
    <x v="0"/>
    <x v="46"/>
    <x v="1080"/>
    <x v="3"/>
    <x v="113"/>
    <s v="2021"/>
    <x v="1"/>
    <n v="114"/>
    <x v="3"/>
    <x v="0"/>
    <x v="3"/>
    <x v="3"/>
  </r>
  <r>
    <n v="4129"/>
    <x v="8"/>
    <n v="540"/>
    <s v="Ford"/>
    <x v="0"/>
    <x v="46"/>
    <x v="1081"/>
    <x v="5"/>
    <x v="47"/>
    <s v="2022"/>
    <x v="5"/>
    <n v="102"/>
    <x v="0"/>
    <x v="0"/>
    <x v="0"/>
    <x v="0"/>
  </r>
  <r>
    <n v="4130"/>
    <x v="14"/>
    <n v="580"/>
    <s v="Mitsubishi"/>
    <x v="0"/>
    <x v="46"/>
    <x v="1082"/>
    <x v="5"/>
    <x v="131"/>
    <s v="2022"/>
    <x v="5"/>
    <n v="115"/>
    <x v="5"/>
    <x v="0"/>
    <x v="5"/>
    <x v="5"/>
  </r>
  <r>
    <n v="4131"/>
    <x v="8"/>
    <n v="580"/>
    <s v="Mitsubishi"/>
    <x v="0"/>
    <x v="46"/>
    <x v="1083"/>
    <x v="2"/>
    <x v="127"/>
    <s v="2021"/>
    <x v="1"/>
    <n v="102"/>
    <x v="0"/>
    <x v="0"/>
    <x v="0"/>
    <x v="0"/>
  </r>
  <r>
    <n v="4132"/>
    <x v="14"/>
    <n v="619"/>
    <s v="Toyota"/>
    <x v="0"/>
    <x v="46"/>
    <x v="1084"/>
    <x v="3"/>
    <x v="3"/>
    <s v="2021"/>
    <x v="0"/>
    <n v="114"/>
    <x v="3"/>
    <x v="0"/>
    <x v="3"/>
    <x v="3"/>
  </r>
  <r>
    <n v="4133"/>
    <x v="8"/>
    <n v="540"/>
    <s v="Ford"/>
    <x v="0"/>
    <x v="46"/>
    <x v="1085"/>
    <x v="5"/>
    <x v="115"/>
    <s v="2021"/>
    <x v="4"/>
    <n v="104"/>
    <x v="8"/>
    <x v="0"/>
    <x v="8"/>
    <x v="8"/>
  </r>
  <r>
    <n v="4134"/>
    <x v="9"/>
    <n v="507"/>
    <s v="Audi"/>
    <x v="0"/>
    <x v="0"/>
    <x v="933"/>
    <x v="1"/>
    <x v="52"/>
    <s v="2022"/>
    <x v="5"/>
    <n v="103"/>
    <x v="9"/>
    <x v="0"/>
    <x v="9"/>
    <x v="9"/>
  </r>
  <r>
    <n v="4135"/>
    <x v="8"/>
    <n v="587"/>
    <s v="Nissan"/>
    <x v="0"/>
    <x v="46"/>
    <x v="562"/>
    <x v="5"/>
    <x v="20"/>
    <s v="2021"/>
    <x v="0"/>
    <n v="111"/>
    <x v="10"/>
    <x v="0"/>
    <x v="10"/>
    <x v="10"/>
  </r>
  <r>
    <n v="4136"/>
    <x v="14"/>
    <n v="619"/>
    <s v="Toyota"/>
    <x v="0"/>
    <x v="46"/>
    <x v="718"/>
    <x v="2"/>
    <x v="151"/>
    <s v="2022"/>
    <x v="5"/>
    <n v="109"/>
    <x v="4"/>
    <x v="0"/>
    <x v="4"/>
    <x v="4"/>
  </r>
  <r>
    <n v="4137"/>
    <x v="14"/>
    <n v="587"/>
    <s v="Nissan"/>
    <x v="0"/>
    <x v="31"/>
    <x v="443"/>
    <x v="1"/>
    <x v="66"/>
    <s v="2022"/>
    <x v="3"/>
    <n v="115"/>
    <x v="5"/>
    <x v="0"/>
    <x v="5"/>
    <x v="5"/>
  </r>
  <r>
    <n v="4138"/>
    <x v="8"/>
    <n v="580"/>
    <s v="Mitsubishi"/>
    <x v="0"/>
    <x v="46"/>
    <x v="1086"/>
    <x v="2"/>
    <x v="165"/>
    <s v="2021"/>
    <x v="0"/>
    <n v="104"/>
    <x v="8"/>
    <x v="0"/>
    <x v="8"/>
    <x v="8"/>
  </r>
  <r>
    <n v="4139"/>
    <x v="14"/>
    <n v="540"/>
    <s v="Ford"/>
    <x v="0"/>
    <x v="46"/>
    <x v="1087"/>
    <x v="7"/>
    <x v="78"/>
    <s v="2022"/>
    <x v="5"/>
    <n v="103"/>
    <x v="9"/>
    <x v="0"/>
    <x v="9"/>
    <x v="9"/>
  </r>
  <r>
    <n v="4140"/>
    <x v="16"/>
    <n v="550"/>
    <s v="Honda"/>
    <x v="0"/>
    <x v="46"/>
    <x v="1088"/>
    <x v="0"/>
    <x v="39"/>
    <s v="2021"/>
    <x v="4"/>
    <n v="102"/>
    <x v="0"/>
    <x v="0"/>
    <x v="0"/>
    <x v="0"/>
  </r>
  <r>
    <n v="4141"/>
    <x v="9"/>
    <n v="587"/>
    <s v="Nissan"/>
    <x v="0"/>
    <x v="31"/>
    <x v="443"/>
    <x v="1"/>
    <x v="26"/>
    <s v="2021"/>
    <x v="0"/>
    <n v="102"/>
    <x v="0"/>
    <x v="0"/>
    <x v="0"/>
    <x v="0"/>
  </r>
  <r>
    <n v="4142"/>
    <x v="8"/>
    <n v="550"/>
    <s v="Honda"/>
    <x v="0"/>
    <x v="46"/>
    <x v="1062"/>
    <x v="7"/>
    <x v="89"/>
    <s v="2022"/>
    <x v="6"/>
    <n v="103"/>
    <x v="9"/>
    <x v="0"/>
    <x v="9"/>
    <x v="9"/>
  </r>
  <r>
    <n v="4143"/>
    <x v="14"/>
    <n v="619"/>
    <s v="Toyota"/>
    <x v="0"/>
    <x v="46"/>
    <x v="1089"/>
    <x v="3"/>
    <x v="141"/>
    <s v="2022"/>
    <x v="3"/>
    <n v="114"/>
    <x v="3"/>
    <x v="0"/>
    <x v="3"/>
    <x v="3"/>
  </r>
  <r>
    <n v="4144"/>
    <x v="8"/>
    <n v="580"/>
    <s v="Mitsubishi"/>
    <x v="0"/>
    <x v="32"/>
    <x v="1090"/>
    <x v="5"/>
    <x v="30"/>
    <s v="2022"/>
    <x v="3"/>
    <n v="114"/>
    <x v="3"/>
    <x v="0"/>
    <x v="3"/>
    <x v="3"/>
  </r>
  <r>
    <n v="4145"/>
    <x v="9"/>
    <n v="587"/>
    <s v="Nissan"/>
    <x v="0"/>
    <x v="6"/>
    <x v="795"/>
    <x v="1"/>
    <x v="97"/>
    <s v="2022"/>
    <x v="2"/>
    <n v="105"/>
    <x v="1"/>
    <x v="0"/>
    <x v="1"/>
    <x v="1"/>
  </r>
  <r>
    <n v="4146"/>
    <x v="9"/>
    <n v="576"/>
    <s v="Mazda"/>
    <x v="0"/>
    <x v="13"/>
    <x v="699"/>
    <x v="4"/>
    <x v="23"/>
    <s v="2022"/>
    <x v="5"/>
    <n v="103"/>
    <x v="9"/>
    <x v="0"/>
    <x v="9"/>
    <x v="9"/>
  </r>
  <r>
    <n v="4147"/>
    <x v="9"/>
    <n v="611"/>
    <s v="Suzuki"/>
    <x v="0"/>
    <x v="0"/>
    <x v="1091"/>
    <x v="5"/>
    <x v="157"/>
    <s v="2022"/>
    <x v="3"/>
    <n v="103"/>
    <x v="9"/>
    <x v="0"/>
    <x v="9"/>
    <x v="9"/>
  </r>
  <r>
    <n v="4148"/>
    <x v="16"/>
    <n v="587"/>
    <s v="Nissan"/>
    <x v="0"/>
    <x v="28"/>
    <x v="1092"/>
    <x v="1"/>
    <x v="6"/>
    <s v="2021"/>
    <x v="0"/>
    <n v="104"/>
    <x v="8"/>
    <x v="0"/>
    <x v="8"/>
    <x v="8"/>
  </r>
  <r>
    <n v="4149"/>
    <x v="12"/>
    <n v="587"/>
    <s v="Nissan"/>
    <x v="0"/>
    <x v="23"/>
    <x v="1093"/>
    <x v="7"/>
    <x v="174"/>
    <s v="2021"/>
    <x v="4"/>
    <n v="102"/>
    <x v="0"/>
    <x v="0"/>
    <x v="0"/>
    <x v="0"/>
  </r>
  <r>
    <n v="4150"/>
    <x v="8"/>
    <n v="550"/>
    <s v="Honda"/>
    <x v="0"/>
    <x v="32"/>
    <x v="1094"/>
    <x v="5"/>
    <x v="149"/>
    <s v="2021"/>
    <x v="1"/>
    <n v="115"/>
    <x v="5"/>
    <x v="0"/>
    <x v="5"/>
    <x v="5"/>
  </r>
  <r>
    <n v="4151"/>
    <x v="9"/>
    <n v="587"/>
    <s v="Nissan"/>
    <x v="0"/>
    <x v="32"/>
    <x v="797"/>
    <x v="5"/>
    <x v="57"/>
    <s v="2021"/>
    <x v="0"/>
    <n v="109"/>
    <x v="4"/>
    <x v="0"/>
    <x v="4"/>
    <x v="4"/>
  </r>
  <r>
    <n v="4152"/>
    <x v="14"/>
    <n v="587"/>
    <s v="Nissan"/>
    <x v="0"/>
    <x v="32"/>
    <x v="407"/>
    <x v="2"/>
    <x v="45"/>
    <s v="2022"/>
    <x v="5"/>
    <n v="107"/>
    <x v="11"/>
    <x v="0"/>
    <x v="11"/>
    <x v="11"/>
  </r>
  <r>
    <n v="4153"/>
    <x v="8"/>
    <n v="540"/>
    <s v="Ford"/>
    <x v="0"/>
    <x v="32"/>
    <x v="1095"/>
    <x v="12"/>
    <x v="157"/>
    <s v="2022"/>
    <x v="3"/>
    <n v="104"/>
    <x v="8"/>
    <x v="0"/>
    <x v="8"/>
    <x v="8"/>
  </r>
  <r>
    <n v="4154"/>
    <x v="8"/>
    <n v="550"/>
    <s v="Honda"/>
    <x v="0"/>
    <x v="32"/>
    <x v="1096"/>
    <x v="0"/>
    <x v="68"/>
    <s v="2022"/>
    <x v="5"/>
    <n v="109"/>
    <x v="4"/>
    <x v="0"/>
    <x v="4"/>
    <x v="4"/>
  </r>
  <r>
    <n v="4155"/>
    <x v="14"/>
    <n v="587"/>
    <s v="Nissan"/>
    <x v="0"/>
    <x v="2"/>
    <x v="407"/>
    <x v="1"/>
    <x v="58"/>
    <s v="2022"/>
    <x v="5"/>
    <n v="102"/>
    <x v="0"/>
    <x v="0"/>
    <x v="0"/>
    <x v="0"/>
  </r>
  <r>
    <n v="4156"/>
    <x v="0"/>
    <n v="623"/>
    <s v="Trailer"/>
    <x v="0"/>
    <x v="36"/>
    <x v="34"/>
    <x v="0"/>
    <x v="56"/>
    <s v="2022"/>
    <x v="3"/>
    <n v="108"/>
    <x v="6"/>
    <x v="0"/>
    <x v="6"/>
    <x v="6"/>
  </r>
  <r>
    <n v="4157"/>
    <x v="0"/>
    <n v="514"/>
    <s v="Briford"/>
    <x v="0"/>
    <x v="36"/>
    <x v="1097"/>
    <x v="0"/>
    <x v="31"/>
    <s v="2022"/>
    <x v="6"/>
    <n v="114"/>
    <x v="3"/>
    <x v="0"/>
    <x v="3"/>
    <x v="3"/>
  </r>
  <r>
    <n v="4158"/>
    <x v="0"/>
    <n v="623"/>
    <s v="Trailer"/>
    <x v="0"/>
    <x v="36"/>
    <x v="1098"/>
    <x v="0"/>
    <x v="17"/>
    <s v="2022"/>
    <x v="2"/>
    <n v="114"/>
    <x v="3"/>
    <x v="0"/>
    <x v="3"/>
    <x v="3"/>
  </r>
  <r>
    <n v="4159"/>
    <x v="0"/>
    <n v="623"/>
    <s v="Trailer"/>
    <x v="0"/>
    <x v="6"/>
    <x v="10"/>
    <x v="4"/>
    <x v="136"/>
    <s v="2021"/>
    <x v="4"/>
    <n v="107"/>
    <x v="11"/>
    <x v="0"/>
    <x v="11"/>
    <x v="11"/>
  </r>
  <r>
    <n v="4160"/>
    <x v="0"/>
    <n v="623"/>
    <s v="Trailer"/>
    <x v="0"/>
    <x v="36"/>
    <x v="58"/>
    <x v="0"/>
    <x v="71"/>
    <s v="2022"/>
    <x v="3"/>
    <n v="114"/>
    <x v="3"/>
    <x v="0"/>
    <x v="3"/>
    <x v="3"/>
  </r>
  <r>
    <n v="4161"/>
    <x v="0"/>
    <n v="623"/>
    <s v="Trailer"/>
    <x v="0"/>
    <x v="36"/>
    <x v="1099"/>
    <x v="0"/>
    <x v="105"/>
    <s v="2021"/>
    <x v="4"/>
    <n v="114"/>
    <x v="3"/>
    <x v="0"/>
    <x v="3"/>
    <x v="3"/>
  </r>
  <r>
    <n v="4162"/>
    <x v="0"/>
    <n v="623"/>
    <s v="Trailer"/>
    <x v="0"/>
    <x v="36"/>
    <x v="20"/>
    <x v="0"/>
    <x v="45"/>
    <s v="2022"/>
    <x v="5"/>
    <n v="109"/>
    <x v="4"/>
    <x v="0"/>
    <x v="4"/>
    <x v="4"/>
  </r>
  <r>
    <n v="4163"/>
    <x v="0"/>
    <n v="623"/>
    <s v="Trailer"/>
    <x v="0"/>
    <x v="36"/>
    <x v="39"/>
    <x v="0"/>
    <x v="119"/>
    <s v="2021"/>
    <x v="0"/>
    <n v="102"/>
    <x v="0"/>
    <x v="0"/>
    <x v="0"/>
    <x v="0"/>
  </r>
  <r>
    <n v="4164"/>
    <x v="0"/>
    <n v="623"/>
    <s v="Trailer"/>
    <x v="0"/>
    <x v="36"/>
    <x v="10"/>
    <x v="0"/>
    <x v="45"/>
    <s v="2022"/>
    <x v="5"/>
    <n v="102"/>
    <x v="0"/>
    <x v="0"/>
    <x v="0"/>
    <x v="0"/>
  </r>
  <r>
    <n v="4165"/>
    <x v="0"/>
    <n v="549"/>
    <s v="Homebuilt"/>
    <x v="0"/>
    <x v="36"/>
    <x v="17"/>
    <x v="4"/>
    <x v="73"/>
    <s v="2022"/>
    <x v="3"/>
    <n v="115"/>
    <x v="5"/>
    <x v="0"/>
    <x v="5"/>
    <x v="5"/>
  </r>
  <r>
    <n v="4166"/>
    <x v="0"/>
    <n v="549"/>
    <s v="Homebuilt"/>
    <x v="0"/>
    <x v="32"/>
    <x v="28"/>
    <x v="0"/>
    <x v="1"/>
    <s v="2021"/>
    <x v="1"/>
    <n v="104"/>
    <x v="8"/>
    <x v="0"/>
    <x v="8"/>
    <x v="8"/>
  </r>
  <r>
    <n v="4167"/>
    <x v="0"/>
    <n v="549"/>
    <s v="Homebuilt"/>
    <x v="0"/>
    <x v="36"/>
    <x v="28"/>
    <x v="4"/>
    <x v="7"/>
    <s v="2022"/>
    <x v="2"/>
    <n v="114"/>
    <x v="3"/>
    <x v="0"/>
    <x v="3"/>
    <x v="3"/>
  </r>
  <r>
    <n v="4168"/>
    <x v="0"/>
    <n v="623"/>
    <s v="Trailer"/>
    <x v="0"/>
    <x v="36"/>
    <x v="1100"/>
    <x v="0"/>
    <x v="37"/>
    <s v="2022"/>
    <x v="5"/>
    <n v="114"/>
    <x v="3"/>
    <x v="0"/>
    <x v="3"/>
    <x v="3"/>
  </r>
  <r>
    <n v="4169"/>
    <x v="14"/>
    <n v="619"/>
    <s v="Toyota"/>
    <x v="0"/>
    <x v="23"/>
    <x v="418"/>
    <x v="2"/>
    <x v="73"/>
    <s v="2022"/>
    <x v="3"/>
    <n v="114"/>
    <x v="3"/>
    <x v="0"/>
    <x v="3"/>
    <x v="3"/>
  </r>
  <r>
    <n v="4170"/>
    <x v="14"/>
    <n v="540"/>
    <s v="Ford"/>
    <x v="0"/>
    <x v="32"/>
    <x v="1101"/>
    <x v="3"/>
    <x v="108"/>
    <s v="2021"/>
    <x v="0"/>
    <n v="102"/>
    <x v="0"/>
    <x v="0"/>
    <x v="0"/>
    <x v="0"/>
  </r>
  <r>
    <n v="4171"/>
    <x v="9"/>
    <n v="587"/>
    <s v="Nissan"/>
    <x v="0"/>
    <x v="31"/>
    <x v="1102"/>
    <x v="8"/>
    <x v="43"/>
    <s v="2021"/>
    <x v="1"/>
    <n v="101"/>
    <x v="7"/>
    <x v="0"/>
    <x v="7"/>
    <x v="7"/>
  </r>
  <r>
    <n v="4172"/>
    <x v="14"/>
    <n v="576"/>
    <s v="Mazda"/>
    <x v="0"/>
    <x v="14"/>
    <x v="1103"/>
    <x v="5"/>
    <x v="110"/>
    <s v="2021"/>
    <x v="1"/>
    <n v="102"/>
    <x v="0"/>
    <x v="0"/>
    <x v="0"/>
    <x v="0"/>
  </r>
  <r>
    <n v="4173"/>
    <x v="7"/>
    <n v="587"/>
    <s v="Nissan"/>
    <x v="0"/>
    <x v="14"/>
    <x v="797"/>
    <x v="3"/>
    <x v="84"/>
    <s v="2021"/>
    <x v="4"/>
    <n v="114"/>
    <x v="3"/>
    <x v="0"/>
    <x v="3"/>
    <x v="3"/>
  </r>
  <r>
    <n v="4174"/>
    <x v="14"/>
    <n v="587"/>
    <s v="Nissan"/>
    <x v="0"/>
    <x v="14"/>
    <x v="407"/>
    <x v="5"/>
    <x v="154"/>
    <s v="2022"/>
    <x v="3"/>
    <n v="102"/>
    <x v="0"/>
    <x v="0"/>
    <x v="0"/>
    <x v="0"/>
  </r>
  <r>
    <n v="4175"/>
    <x v="7"/>
    <n v="540"/>
    <s v="Ford"/>
    <x v="0"/>
    <x v="14"/>
    <x v="1104"/>
    <x v="2"/>
    <x v="26"/>
    <s v="2021"/>
    <x v="0"/>
    <n v="103"/>
    <x v="9"/>
    <x v="0"/>
    <x v="9"/>
    <x v="9"/>
  </r>
  <r>
    <n v="4176"/>
    <x v="14"/>
    <n v="587"/>
    <s v="Nissan"/>
    <x v="0"/>
    <x v="14"/>
    <x v="407"/>
    <x v="3"/>
    <x v="70"/>
    <s v="2021"/>
    <x v="1"/>
    <n v="103"/>
    <x v="9"/>
    <x v="0"/>
    <x v="9"/>
    <x v="9"/>
  </r>
  <r>
    <n v="4177"/>
    <x v="14"/>
    <n v="619"/>
    <s v="Toyota"/>
    <x v="0"/>
    <x v="14"/>
    <x v="1089"/>
    <x v="3"/>
    <x v="75"/>
    <s v="2021"/>
    <x v="1"/>
    <n v="101"/>
    <x v="7"/>
    <x v="0"/>
    <x v="7"/>
    <x v="7"/>
  </r>
  <r>
    <n v="4178"/>
    <x v="14"/>
    <n v="580"/>
    <s v="Mitsubishi"/>
    <x v="0"/>
    <x v="14"/>
    <x v="1105"/>
    <x v="3"/>
    <x v="123"/>
    <s v="2021"/>
    <x v="1"/>
    <n v="109"/>
    <x v="4"/>
    <x v="0"/>
    <x v="4"/>
    <x v="4"/>
  </r>
  <r>
    <n v="4179"/>
    <x v="8"/>
    <n v="550"/>
    <s v="Honda"/>
    <x v="0"/>
    <x v="14"/>
    <x v="1106"/>
    <x v="7"/>
    <x v="36"/>
    <s v="2021"/>
    <x v="1"/>
    <n v="115"/>
    <x v="5"/>
    <x v="0"/>
    <x v="5"/>
    <x v="5"/>
  </r>
  <r>
    <n v="4180"/>
    <x v="8"/>
    <n v="576"/>
    <s v="Mazda"/>
    <x v="0"/>
    <x v="23"/>
    <x v="1107"/>
    <x v="4"/>
    <x v="135"/>
    <s v="2021"/>
    <x v="0"/>
    <n v="106"/>
    <x v="2"/>
    <x v="0"/>
    <x v="2"/>
    <x v="2"/>
  </r>
  <r>
    <n v="4181"/>
    <x v="7"/>
    <n v="619"/>
    <s v="Toyota"/>
    <x v="0"/>
    <x v="32"/>
    <x v="430"/>
    <x v="5"/>
    <x v="122"/>
    <s v="2022"/>
    <x v="5"/>
    <n v="101"/>
    <x v="7"/>
    <x v="0"/>
    <x v="7"/>
    <x v="7"/>
  </r>
  <r>
    <n v="4182"/>
    <x v="21"/>
    <n v="540"/>
    <s v="Ford"/>
    <x v="0"/>
    <x v="14"/>
    <x v="1108"/>
    <x v="3"/>
    <x v="162"/>
    <s v="2022"/>
    <x v="3"/>
    <n v="103"/>
    <x v="9"/>
    <x v="0"/>
    <x v="9"/>
    <x v="9"/>
  </r>
  <r>
    <n v="4183"/>
    <x v="7"/>
    <n v="619"/>
    <s v="Toyota"/>
    <x v="0"/>
    <x v="14"/>
    <x v="1109"/>
    <x v="2"/>
    <x v="111"/>
    <s v="2022"/>
    <x v="5"/>
    <n v="114"/>
    <x v="3"/>
    <x v="0"/>
    <x v="3"/>
    <x v="3"/>
  </r>
  <r>
    <n v="4184"/>
    <x v="7"/>
    <n v="619"/>
    <s v="Toyota"/>
    <x v="0"/>
    <x v="14"/>
    <x v="1110"/>
    <x v="3"/>
    <x v="154"/>
    <s v="2022"/>
    <x v="3"/>
    <n v="109"/>
    <x v="4"/>
    <x v="0"/>
    <x v="4"/>
    <x v="4"/>
  </r>
  <r>
    <n v="4185"/>
    <x v="8"/>
    <n v="548"/>
    <s v="Holden"/>
    <x v="0"/>
    <x v="22"/>
    <x v="1111"/>
    <x v="4"/>
    <x v="164"/>
    <s v="2021"/>
    <x v="4"/>
    <n v="104"/>
    <x v="8"/>
    <x v="0"/>
    <x v="8"/>
    <x v="8"/>
  </r>
  <r>
    <n v="4186"/>
    <x v="7"/>
    <n v="619"/>
    <s v="Toyota"/>
    <x v="0"/>
    <x v="14"/>
    <x v="1109"/>
    <x v="5"/>
    <x v="21"/>
    <s v="2022"/>
    <x v="3"/>
    <n v="104"/>
    <x v="8"/>
    <x v="0"/>
    <x v="8"/>
    <x v="8"/>
  </r>
  <r>
    <n v="4187"/>
    <x v="21"/>
    <n v="580"/>
    <s v="Mitsubishi"/>
    <x v="0"/>
    <x v="14"/>
    <x v="706"/>
    <x v="3"/>
    <x v="71"/>
    <s v="2022"/>
    <x v="3"/>
    <n v="102"/>
    <x v="0"/>
    <x v="0"/>
    <x v="0"/>
    <x v="0"/>
  </r>
  <r>
    <n v="4188"/>
    <x v="8"/>
    <n v="587"/>
    <s v="Nissan"/>
    <x v="0"/>
    <x v="52"/>
    <x v="562"/>
    <x v="5"/>
    <x v="78"/>
    <s v="2022"/>
    <x v="5"/>
    <n v="115"/>
    <x v="5"/>
    <x v="0"/>
    <x v="5"/>
    <x v="5"/>
  </r>
  <r>
    <n v="4189"/>
    <x v="7"/>
    <n v="611"/>
    <s v="Suzuki"/>
    <x v="0"/>
    <x v="0"/>
    <x v="660"/>
    <x v="3"/>
    <x v="33"/>
    <s v="2022"/>
    <x v="2"/>
    <n v="102"/>
    <x v="0"/>
    <x v="0"/>
    <x v="0"/>
    <x v="0"/>
  </r>
  <r>
    <n v="4190"/>
    <x v="12"/>
    <n v="619"/>
    <s v="Toyota"/>
    <x v="0"/>
    <x v="14"/>
    <x v="1112"/>
    <x v="3"/>
    <x v="39"/>
    <s v="2021"/>
    <x v="4"/>
    <n v="114"/>
    <x v="3"/>
    <x v="0"/>
    <x v="3"/>
    <x v="3"/>
  </r>
  <r>
    <n v="4191"/>
    <x v="14"/>
    <n v="580"/>
    <s v="Mitsubishi"/>
    <x v="0"/>
    <x v="14"/>
    <x v="439"/>
    <x v="7"/>
    <x v="144"/>
    <s v="2021"/>
    <x v="4"/>
    <n v="106"/>
    <x v="2"/>
    <x v="0"/>
    <x v="2"/>
    <x v="2"/>
  </r>
  <r>
    <n v="4192"/>
    <x v="12"/>
    <n v="580"/>
    <s v="Mitsubishi"/>
    <x v="0"/>
    <x v="23"/>
    <x v="944"/>
    <x v="3"/>
    <x v="58"/>
    <s v="2022"/>
    <x v="5"/>
    <n v="102"/>
    <x v="0"/>
    <x v="0"/>
    <x v="0"/>
    <x v="0"/>
  </r>
  <r>
    <n v="4193"/>
    <x v="8"/>
    <n v="619"/>
    <s v="Toyota"/>
    <x v="0"/>
    <x v="14"/>
    <x v="558"/>
    <x v="5"/>
    <x v="126"/>
    <s v="2022"/>
    <x v="3"/>
    <n v="115"/>
    <x v="5"/>
    <x v="0"/>
    <x v="5"/>
    <x v="5"/>
  </r>
  <r>
    <n v="4194"/>
    <x v="9"/>
    <n v="587"/>
    <s v="Nissan"/>
    <x v="0"/>
    <x v="56"/>
    <x v="443"/>
    <x v="1"/>
    <x v="4"/>
    <s v="2022"/>
    <x v="3"/>
    <n v="108"/>
    <x v="6"/>
    <x v="0"/>
    <x v="6"/>
    <x v="6"/>
  </r>
  <r>
    <n v="4195"/>
    <x v="12"/>
    <n v="548"/>
    <s v="Holden"/>
    <x v="0"/>
    <x v="24"/>
    <x v="1113"/>
    <x v="3"/>
    <x v="94"/>
    <s v="2022"/>
    <x v="5"/>
    <n v="107"/>
    <x v="11"/>
    <x v="0"/>
    <x v="11"/>
    <x v="11"/>
  </r>
  <r>
    <n v="4196"/>
    <x v="16"/>
    <n v="576"/>
    <s v="Mazda"/>
    <x v="0"/>
    <x v="31"/>
    <x v="1114"/>
    <x v="7"/>
    <x v="83"/>
    <s v="2022"/>
    <x v="5"/>
    <n v="104"/>
    <x v="8"/>
    <x v="0"/>
    <x v="8"/>
    <x v="8"/>
  </r>
  <r>
    <n v="4197"/>
    <x v="7"/>
    <n v="550"/>
    <s v="Honda"/>
    <x v="0"/>
    <x v="57"/>
    <x v="1115"/>
    <x v="3"/>
    <x v="53"/>
    <s v="2022"/>
    <x v="3"/>
    <n v="114"/>
    <x v="3"/>
    <x v="0"/>
    <x v="3"/>
    <x v="3"/>
  </r>
  <r>
    <n v="4198"/>
    <x v="0"/>
    <n v="623"/>
    <s v="Trailer"/>
    <x v="0"/>
    <x v="45"/>
    <x v="1116"/>
    <x v="4"/>
    <x v="16"/>
    <s v="2021"/>
    <x v="4"/>
    <n v="102"/>
    <x v="0"/>
    <x v="0"/>
    <x v="0"/>
    <x v="0"/>
  </r>
  <r>
    <n v="4199"/>
    <x v="6"/>
    <n v="558"/>
    <s v="Jayco"/>
    <x v="0"/>
    <x v="6"/>
    <x v="1117"/>
    <x v="3"/>
    <x v="158"/>
    <s v="2021"/>
    <x v="1"/>
    <n v="114"/>
    <x v="3"/>
    <x v="0"/>
    <x v="3"/>
    <x v="3"/>
  </r>
  <r>
    <n v="4200"/>
    <x v="6"/>
    <n v="519"/>
    <s v="Caravan"/>
    <x v="0"/>
    <x v="2"/>
    <x v="1118"/>
    <x v="3"/>
    <x v="2"/>
    <s v="2022"/>
    <x v="2"/>
    <n v="114"/>
    <x v="3"/>
    <x v="0"/>
    <x v="3"/>
    <x v="3"/>
  </r>
  <r>
    <n v="4201"/>
    <x v="0"/>
    <n v="623"/>
    <s v="Trailer"/>
    <x v="0"/>
    <x v="36"/>
    <x v="39"/>
    <x v="0"/>
    <x v="31"/>
    <s v="2022"/>
    <x v="6"/>
    <n v="101"/>
    <x v="7"/>
    <x v="0"/>
    <x v="7"/>
    <x v="7"/>
  </r>
  <r>
    <n v="4202"/>
    <x v="1"/>
    <n v="623"/>
    <s v="Trailer"/>
    <x v="0"/>
    <x v="36"/>
    <x v="1119"/>
    <x v="0"/>
    <x v="162"/>
    <s v="2022"/>
    <x v="3"/>
    <n v="107"/>
    <x v="11"/>
    <x v="0"/>
    <x v="11"/>
    <x v="11"/>
  </r>
  <r>
    <n v="4203"/>
    <x v="1"/>
    <n v="623"/>
    <s v="Trailer"/>
    <x v="0"/>
    <x v="2"/>
    <x v="1120"/>
    <x v="4"/>
    <x v="132"/>
    <s v="2021"/>
    <x v="1"/>
    <n v="108"/>
    <x v="6"/>
    <x v="0"/>
    <x v="6"/>
    <x v="6"/>
  </r>
  <r>
    <n v="4204"/>
    <x v="1"/>
    <n v="623"/>
    <s v="Trailer"/>
    <x v="0"/>
    <x v="36"/>
    <x v="1121"/>
    <x v="4"/>
    <x v="90"/>
    <s v="2021"/>
    <x v="1"/>
    <n v="102"/>
    <x v="0"/>
    <x v="0"/>
    <x v="0"/>
    <x v="0"/>
  </r>
  <r>
    <n v="4205"/>
    <x v="0"/>
    <n v="514"/>
    <s v="Briford"/>
    <x v="0"/>
    <x v="36"/>
    <x v="1122"/>
    <x v="0"/>
    <x v="62"/>
    <s v="2022"/>
    <x v="3"/>
    <n v="114"/>
    <x v="3"/>
    <x v="0"/>
    <x v="3"/>
    <x v="3"/>
  </r>
  <r>
    <n v="4206"/>
    <x v="0"/>
    <n v="623"/>
    <s v="Trailer"/>
    <x v="0"/>
    <x v="36"/>
    <x v="310"/>
    <x v="0"/>
    <x v="55"/>
    <s v="2022"/>
    <x v="2"/>
    <n v="103"/>
    <x v="9"/>
    <x v="0"/>
    <x v="9"/>
    <x v="9"/>
  </r>
  <r>
    <n v="4207"/>
    <x v="0"/>
    <n v="549"/>
    <s v="Homebuilt"/>
    <x v="0"/>
    <x v="32"/>
    <x v="28"/>
    <x v="0"/>
    <x v="137"/>
    <s v="2021"/>
    <x v="0"/>
    <n v="107"/>
    <x v="11"/>
    <x v="0"/>
    <x v="11"/>
    <x v="11"/>
  </r>
  <r>
    <n v="4208"/>
    <x v="0"/>
    <n v="562"/>
    <s v="Kea"/>
    <x v="0"/>
    <x v="45"/>
    <x v="258"/>
    <x v="0"/>
    <x v="167"/>
    <s v="2021"/>
    <x v="1"/>
    <n v="103"/>
    <x v="9"/>
    <x v="0"/>
    <x v="9"/>
    <x v="9"/>
  </r>
  <r>
    <n v="4209"/>
    <x v="0"/>
    <n v="549"/>
    <s v="Homebuilt"/>
    <x v="0"/>
    <x v="32"/>
    <x v="1123"/>
    <x v="0"/>
    <x v="53"/>
    <s v="2022"/>
    <x v="3"/>
    <n v="102"/>
    <x v="0"/>
    <x v="0"/>
    <x v="0"/>
    <x v="0"/>
  </r>
  <r>
    <n v="4210"/>
    <x v="0"/>
    <n v="623"/>
    <s v="Trailer"/>
    <x v="0"/>
    <x v="36"/>
    <x v="27"/>
    <x v="0"/>
    <x v="76"/>
    <s v="2022"/>
    <x v="3"/>
    <n v="109"/>
    <x v="4"/>
    <x v="0"/>
    <x v="4"/>
    <x v="4"/>
  </r>
  <r>
    <n v="4211"/>
    <x v="0"/>
    <n v="623"/>
    <s v="Trailer"/>
    <x v="0"/>
    <x v="36"/>
    <x v="1124"/>
    <x v="0"/>
    <x v="25"/>
    <s v="2022"/>
    <x v="2"/>
    <n v="114"/>
    <x v="3"/>
    <x v="0"/>
    <x v="3"/>
    <x v="3"/>
  </r>
  <r>
    <n v="4212"/>
    <x v="0"/>
    <n v="584"/>
    <s v="Mono - Way"/>
    <x v="0"/>
    <x v="45"/>
    <x v="28"/>
    <x v="0"/>
    <x v="122"/>
    <s v="2022"/>
    <x v="5"/>
    <n v="109"/>
    <x v="4"/>
    <x v="0"/>
    <x v="4"/>
    <x v="4"/>
  </r>
  <r>
    <n v="4213"/>
    <x v="7"/>
    <n v="576"/>
    <s v="Mazda"/>
    <x v="0"/>
    <x v="57"/>
    <x v="545"/>
    <x v="7"/>
    <x v="179"/>
    <s v="2021"/>
    <x v="0"/>
    <n v="114"/>
    <x v="3"/>
    <x v="0"/>
    <x v="3"/>
    <x v="3"/>
  </r>
  <r>
    <n v="4214"/>
    <x v="14"/>
    <n v="587"/>
    <s v="Nissan"/>
    <x v="0"/>
    <x v="52"/>
    <x v="451"/>
    <x v="3"/>
    <x v="84"/>
    <s v="2021"/>
    <x v="4"/>
    <n v="103"/>
    <x v="9"/>
    <x v="0"/>
    <x v="9"/>
    <x v="9"/>
  </r>
  <r>
    <n v="4215"/>
    <x v="7"/>
    <n v="619"/>
    <s v="Toyota"/>
    <x v="0"/>
    <x v="24"/>
    <x v="430"/>
    <x v="8"/>
    <x v="77"/>
    <s v="2022"/>
    <x v="5"/>
    <n v="104"/>
    <x v="8"/>
    <x v="0"/>
    <x v="8"/>
    <x v="8"/>
  </r>
  <r>
    <n v="4216"/>
    <x v="14"/>
    <n v="580"/>
    <s v="Mitsubishi"/>
    <x v="0"/>
    <x v="24"/>
    <x v="439"/>
    <x v="3"/>
    <x v="29"/>
    <s v="2022"/>
    <x v="2"/>
    <n v="102"/>
    <x v="0"/>
    <x v="0"/>
    <x v="0"/>
    <x v="0"/>
  </r>
  <r>
    <n v="4217"/>
    <x v="14"/>
    <n v="548"/>
    <s v="Holden"/>
    <x v="0"/>
    <x v="24"/>
    <x v="1125"/>
    <x v="5"/>
    <x v="118"/>
    <s v="2022"/>
    <x v="2"/>
    <n v="111"/>
    <x v="10"/>
    <x v="0"/>
    <x v="10"/>
    <x v="10"/>
  </r>
  <r>
    <n v="4218"/>
    <x v="8"/>
    <n v="619"/>
    <s v="Toyota"/>
    <x v="0"/>
    <x v="12"/>
    <x v="564"/>
    <x v="1"/>
    <x v="104"/>
    <s v="2021"/>
    <x v="1"/>
    <n v="108"/>
    <x v="6"/>
    <x v="0"/>
    <x v="6"/>
    <x v="6"/>
  </r>
  <r>
    <n v="4219"/>
    <x v="8"/>
    <n v="587"/>
    <s v="Nissan"/>
    <x v="0"/>
    <x v="57"/>
    <x v="448"/>
    <x v="1"/>
    <x v="60"/>
    <s v="2021"/>
    <x v="4"/>
    <n v="114"/>
    <x v="3"/>
    <x v="0"/>
    <x v="3"/>
    <x v="3"/>
  </r>
  <r>
    <n v="4220"/>
    <x v="9"/>
    <n v="619"/>
    <s v="Toyota"/>
    <x v="0"/>
    <x v="48"/>
    <x v="418"/>
    <x v="3"/>
    <x v="119"/>
    <s v="2021"/>
    <x v="0"/>
    <n v="114"/>
    <x v="3"/>
    <x v="0"/>
    <x v="3"/>
    <x v="3"/>
  </r>
  <r>
    <n v="4221"/>
    <x v="9"/>
    <n v="540"/>
    <s v="Ford"/>
    <x v="0"/>
    <x v="24"/>
    <x v="423"/>
    <x v="5"/>
    <x v="20"/>
    <s v="2021"/>
    <x v="0"/>
    <n v="114"/>
    <x v="3"/>
    <x v="0"/>
    <x v="3"/>
    <x v="3"/>
  </r>
  <r>
    <n v="4222"/>
    <x v="8"/>
    <n v="587"/>
    <s v="Nissan"/>
    <x v="0"/>
    <x v="24"/>
    <x v="554"/>
    <x v="7"/>
    <x v="88"/>
    <s v="2021"/>
    <x v="0"/>
    <n v="102"/>
    <x v="0"/>
    <x v="0"/>
    <x v="0"/>
    <x v="0"/>
  </r>
  <r>
    <n v="4223"/>
    <x v="14"/>
    <n v="540"/>
    <s v="Ford"/>
    <x v="0"/>
    <x v="24"/>
    <x v="406"/>
    <x v="3"/>
    <x v="13"/>
    <s v="2022"/>
    <x v="3"/>
    <n v="108"/>
    <x v="6"/>
    <x v="0"/>
    <x v="6"/>
    <x v="6"/>
  </r>
  <r>
    <n v="4224"/>
    <x v="21"/>
    <n v="580"/>
    <s v="Mitsubishi"/>
    <x v="0"/>
    <x v="24"/>
    <x v="706"/>
    <x v="5"/>
    <x v="42"/>
    <s v="2022"/>
    <x v="3"/>
    <n v="114"/>
    <x v="3"/>
    <x v="0"/>
    <x v="3"/>
    <x v="3"/>
  </r>
  <r>
    <n v="4225"/>
    <x v="8"/>
    <n v="576"/>
    <s v="Mazda"/>
    <x v="0"/>
    <x v="24"/>
    <x v="427"/>
    <x v="5"/>
    <x v="12"/>
    <s v="2021"/>
    <x v="1"/>
    <n v="101"/>
    <x v="7"/>
    <x v="0"/>
    <x v="7"/>
    <x v="7"/>
  </r>
  <r>
    <n v="4226"/>
    <x v="7"/>
    <n v="540"/>
    <s v="Ford"/>
    <x v="0"/>
    <x v="24"/>
    <x v="695"/>
    <x v="7"/>
    <x v="111"/>
    <s v="2022"/>
    <x v="5"/>
    <n v="103"/>
    <x v="9"/>
    <x v="0"/>
    <x v="9"/>
    <x v="9"/>
  </r>
  <r>
    <n v="4227"/>
    <x v="8"/>
    <n v="540"/>
    <s v="Ford"/>
    <x v="0"/>
    <x v="24"/>
    <x v="1000"/>
    <x v="2"/>
    <x v="107"/>
    <s v="2021"/>
    <x v="0"/>
    <n v="104"/>
    <x v="8"/>
    <x v="0"/>
    <x v="8"/>
    <x v="8"/>
  </r>
  <r>
    <n v="4228"/>
    <x v="8"/>
    <n v="587"/>
    <s v="Nissan"/>
    <x v="0"/>
    <x v="24"/>
    <x v="554"/>
    <x v="2"/>
    <x v="108"/>
    <s v="2021"/>
    <x v="0"/>
    <n v="114"/>
    <x v="3"/>
    <x v="0"/>
    <x v="3"/>
    <x v="3"/>
  </r>
  <r>
    <n v="4229"/>
    <x v="9"/>
    <n v="587"/>
    <s v="Nissan"/>
    <x v="0"/>
    <x v="19"/>
    <x v="700"/>
    <x v="3"/>
    <x v="29"/>
    <s v="2022"/>
    <x v="2"/>
    <n v="103"/>
    <x v="9"/>
    <x v="0"/>
    <x v="9"/>
    <x v="9"/>
  </r>
  <r>
    <n v="4230"/>
    <x v="8"/>
    <n v="576"/>
    <s v="Mazda"/>
    <x v="0"/>
    <x v="57"/>
    <x v="1126"/>
    <x v="5"/>
    <x v="144"/>
    <s v="2021"/>
    <x v="4"/>
    <n v="115"/>
    <x v="5"/>
    <x v="0"/>
    <x v="5"/>
    <x v="5"/>
  </r>
  <r>
    <n v="4231"/>
    <x v="14"/>
    <n v="540"/>
    <s v="Ford"/>
    <x v="0"/>
    <x v="24"/>
    <x v="164"/>
    <x v="5"/>
    <x v="110"/>
    <s v="2021"/>
    <x v="1"/>
    <n v="109"/>
    <x v="4"/>
    <x v="0"/>
    <x v="4"/>
    <x v="4"/>
  </r>
  <r>
    <n v="4232"/>
    <x v="8"/>
    <n v="576"/>
    <s v="Mazda"/>
    <x v="0"/>
    <x v="57"/>
    <x v="1127"/>
    <x v="2"/>
    <x v="37"/>
    <s v="2022"/>
    <x v="5"/>
    <n v="114"/>
    <x v="3"/>
    <x v="0"/>
    <x v="3"/>
    <x v="3"/>
  </r>
  <r>
    <n v="4233"/>
    <x v="14"/>
    <n v="587"/>
    <s v="Nissan"/>
    <x v="0"/>
    <x v="24"/>
    <x v="407"/>
    <x v="3"/>
    <x v="83"/>
    <s v="2022"/>
    <x v="5"/>
    <n v="111"/>
    <x v="10"/>
    <x v="0"/>
    <x v="10"/>
    <x v="10"/>
  </r>
  <r>
    <n v="4234"/>
    <x v="9"/>
    <n v="576"/>
    <s v="Mazda"/>
    <x v="0"/>
    <x v="24"/>
    <x v="837"/>
    <x v="7"/>
    <x v="147"/>
    <s v="2022"/>
    <x v="2"/>
    <n v="109"/>
    <x v="4"/>
    <x v="0"/>
    <x v="4"/>
    <x v="4"/>
  </r>
  <r>
    <n v="4235"/>
    <x v="9"/>
    <n v="619"/>
    <s v="Toyota"/>
    <x v="0"/>
    <x v="24"/>
    <x v="455"/>
    <x v="2"/>
    <x v="170"/>
    <s v="2021"/>
    <x v="4"/>
    <n v="114"/>
    <x v="3"/>
    <x v="0"/>
    <x v="3"/>
    <x v="3"/>
  </r>
  <r>
    <n v="4236"/>
    <x v="14"/>
    <n v="619"/>
    <s v="Toyota"/>
    <x v="0"/>
    <x v="24"/>
    <x v="418"/>
    <x v="3"/>
    <x v="161"/>
    <s v="2021"/>
    <x v="4"/>
    <n v="114"/>
    <x v="3"/>
    <x v="0"/>
    <x v="3"/>
    <x v="3"/>
  </r>
  <r>
    <n v="4237"/>
    <x v="8"/>
    <n v="540"/>
    <s v="Ford"/>
    <x v="0"/>
    <x v="16"/>
    <x v="1128"/>
    <x v="2"/>
    <x v="51"/>
    <s v="2022"/>
    <x v="3"/>
    <n v="101"/>
    <x v="7"/>
    <x v="0"/>
    <x v="7"/>
    <x v="7"/>
  </r>
  <r>
    <n v="4238"/>
    <x v="8"/>
    <n v="577"/>
    <s v="Mercedes-Benz"/>
    <x v="1"/>
    <x v="16"/>
    <x v="701"/>
    <x v="0"/>
    <x v="150"/>
    <s v="2022"/>
    <x v="5"/>
    <n v="114"/>
    <x v="3"/>
    <x v="0"/>
    <x v="3"/>
    <x v="3"/>
  </r>
  <r>
    <n v="4239"/>
    <x v="21"/>
    <n v="540"/>
    <s v="Ford"/>
    <x v="0"/>
    <x v="16"/>
    <x v="676"/>
    <x v="3"/>
    <x v="54"/>
    <s v="2022"/>
    <x v="6"/>
    <n v="111"/>
    <x v="10"/>
    <x v="0"/>
    <x v="10"/>
    <x v="10"/>
  </r>
  <r>
    <n v="4240"/>
    <x v="8"/>
    <n v="619"/>
    <s v="Toyota"/>
    <x v="0"/>
    <x v="52"/>
    <x v="430"/>
    <x v="3"/>
    <x v="73"/>
    <s v="2022"/>
    <x v="3"/>
    <n v="116"/>
    <x v="12"/>
    <x v="0"/>
    <x v="12"/>
    <x v="12"/>
  </r>
  <r>
    <n v="4241"/>
    <x v="8"/>
    <n v="550"/>
    <s v="Honda"/>
    <x v="0"/>
    <x v="16"/>
    <x v="428"/>
    <x v="2"/>
    <x v="176"/>
    <s v="2022"/>
    <x v="5"/>
    <n v="109"/>
    <x v="4"/>
    <x v="0"/>
    <x v="4"/>
    <x v="4"/>
  </r>
  <r>
    <n v="4242"/>
    <x v="8"/>
    <n v="576"/>
    <s v="Mazda"/>
    <x v="0"/>
    <x v="16"/>
    <x v="427"/>
    <x v="5"/>
    <x v="26"/>
    <s v="2021"/>
    <x v="0"/>
    <n v="109"/>
    <x v="4"/>
    <x v="0"/>
    <x v="4"/>
    <x v="4"/>
  </r>
  <r>
    <n v="4243"/>
    <x v="12"/>
    <n v="587"/>
    <s v="Nissan"/>
    <x v="0"/>
    <x v="31"/>
    <x v="1129"/>
    <x v="3"/>
    <x v="124"/>
    <s v="2021"/>
    <x v="1"/>
    <n v="111"/>
    <x v="10"/>
    <x v="0"/>
    <x v="10"/>
    <x v="10"/>
  </r>
  <r>
    <n v="4244"/>
    <x v="8"/>
    <n v="619"/>
    <s v="Toyota"/>
    <x v="0"/>
    <x v="19"/>
    <x v="817"/>
    <x v="3"/>
    <x v="85"/>
    <s v="2022"/>
    <x v="5"/>
    <n v="103"/>
    <x v="9"/>
    <x v="0"/>
    <x v="9"/>
    <x v="9"/>
  </r>
  <r>
    <n v="4245"/>
    <x v="0"/>
    <n v="623"/>
    <s v="Trailer"/>
    <x v="0"/>
    <x v="45"/>
    <x v="1130"/>
    <x v="0"/>
    <x v="121"/>
    <s v="2022"/>
    <x v="5"/>
    <n v="103"/>
    <x v="9"/>
    <x v="0"/>
    <x v="9"/>
    <x v="9"/>
  </r>
  <r>
    <n v="4246"/>
    <x v="0"/>
    <n v="623"/>
    <s v="Trailer"/>
    <x v="0"/>
    <x v="45"/>
    <x v="1131"/>
    <x v="0"/>
    <x v="83"/>
    <s v="2022"/>
    <x v="5"/>
    <n v="109"/>
    <x v="4"/>
    <x v="0"/>
    <x v="4"/>
    <x v="4"/>
  </r>
  <r>
    <n v="4247"/>
    <x v="0"/>
    <n v="623"/>
    <s v="Trailer"/>
    <x v="0"/>
    <x v="13"/>
    <x v="212"/>
    <x v="0"/>
    <x v="89"/>
    <s v="2022"/>
    <x v="6"/>
    <n v="101"/>
    <x v="7"/>
    <x v="0"/>
    <x v="7"/>
    <x v="7"/>
  </r>
  <r>
    <n v="4248"/>
    <x v="0"/>
    <n v="623"/>
    <s v="Trailer"/>
    <x v="0"/>
    <x v="45"/>
    <x v="10"/>
    <x v="13"/>
    <x v="34"/>
    <s v="2022"/>
    <x v="3"/>
    <n v="114"/>
    <x v="3"/>
    <x v="0"/>
    <x v="3"/>
    <x v="3"/>
  </r>
  <r>
    <n v="4249"/>
    <x v="0"/>
    <n v="623"/>
    <s v="Trailer"/>
    <x v="0"/>
    <x v="45"/>
    <x v="20"/>
    <x v="0"/>
    <x v="5"/>
    <s v="2021"/>
    <x v="1"/>
    <n v="115"/>
    <x v="5"/>
    <x v="0"/>
    <x v="5"/>
    <x v="5"/>
  </r>
  <r>
    <n v="4250"/>
    <x v="0"/>
    <n v="623"/>
    <s v="Trailer"/>
    <x v="0"/>
    <x v="45"/>
    <x v="1132"/>
    <x v="0"/>
    <x v="78"/>
    <s v="2022"/>
    <x v="5"/>
    <n v="114"/>
    <x v="3"/>
    <x v="0"/>
    <x v="3"/>
    <x v="3"/>
  </r>
  <r>
    <n v="4251"/>
    <x v="0"/>
    <n v="549"/>
    <s v="Homebuilt"/>
    <x v="0"/>
    <x v="45"/>
    <x v="17"/>
    <x v="3"/>
    <x v="146"/>
    <s v="2021"/>
    <x v="0"/>
    <n v="114"/>
    <x v="3"/>
    <x v="0"/>
    <x v="3"/>
    <x v="3"/>
  </r>
  <r>
    <n v="4252"/>
    <x v="0"/>
    <n v="623"/>
    <s v="Trailer"/>
    <x v="0"/>
    <x v="45"/>
    <x v="1133"/>
    <x v="0"/>
    <x v="14"/>
    <s v="2022"/>
    <x v="2"/>
    <n v="114"/>
    <x v="3"/>
    <x v="0"/>
    <x v="3"/>
    <x v="3"/>
  </r>
  <r>
    <n v="4253"/>
    <x v="0"/>
    <n v="623"/>
    <s v="Trailer"/>
    <x v="0"/>
    <x v="9"/>
    <x v="39"/>
    <x v="7"/>
    <x v="74"/>
    <s v="2022"/>
    <x v="2"/>
    <n v="107"/>
    <x v="11"/>
    <x v="0"/>
    <x v="11"/>
    <x v="11"/>
  </r>
  <r>
    <n v="4254"/>
    <x v="0"/>
    <n v="514"/>
    <s v="Briford"/>
    <x v="0"/>
    <x v="45"/>
    <x v="17"/>
    <x v="0"/>
    <x v="33"/>
    <s v="2022"/>
    <x v="2"/>
    <n v="114"/>
    <x v="3"/>
    <x v="0"/>
    <x v="3"/>
    <x v="3"/>
  </r>
  <r>
    <n v="4255"/>
    <x v="0"/>
    <n v="623"/>
    <s v="Trailer"/>
    <x v="0"/>
    <x v="16"/>
    <x v="32"/>
    <x v="1"/>
    <x v="25"/>
    <s v="2022"/>
    <x v="2"/>
    <n v="101"/>
    <x v="7"/>
    <x v="0"/>
    <x v="7"/>
    <x v="7"/>
  </r>
  <r>
    <n v="4256"/>
    <x v="1"/>
    <n v="623"/>
    <s v="Trailer"/>
    <x v="0"/>
    <x v="16"/>
    <x v="1134"/>
    <x v="0"/>
    <x v="30"/>
    <s v="2022"/>
    <x v="3"/>
    <n v="107"/>
    <x v="11"/>
    <x v="0"/>
    <x v="11"/>
    <x v="11"/>
  </r>
  <r>
    <n v="4257"/>
    <x v="0"/>
    <n v="623"/>
    <s v="Trailer"/>
    <x v="0"/>
    <x v="28"/>
    <x v="10"/>
    <x v="2"/>
    <x v="99"/>
    <s v="2021"/>
    <x v="0"/>
    <n v="103"/>
    <x v="9"/>
    <x v="0"/>
    <x v="9"/>
    <x v="9"/>
  </r>
  <r>
    <n v="4258"/>
    <x v="0"/>
    <n v="572"/>
    <s v="Lochiel"/>
    <x v="0"/>
    <x v="45"/>
    <x v="1135"/>
    <x v="0"/>
    <x v="170"/>
    <s v="2021"/>
    <x v="4"/>
    <n v="115"/>
    <x v="5"/>
    <x v="0"/>
    <x v="5"/>
    <x v="5"/>
  </r>
  <r>
    <n v="4259"/>
    <x v="0"/>
    <n v="623"/>
    <s v="Trailer"/>
    <x v="0"/>
    <x v="45"/>
    <x v="1136"/>
    <x v="0"/>
    <x v="18"/>
    <s v="2021"/>
    <x v="0"/>
    <n v="114"/>
    <x v="3"/>
    <x v="0"/>
    <x v="3"/>
    <x v="3"/>
  </r>
  <r>
    <n v="4260"/>
    <x v="9"/>
    <n v="611"/>
    <s v="Suzuki"/>
    <x v="0"/>
    <x v="16"/>
    <x v="893"/>
    <x v="2"/>
    <x v="80"/>
    <s v="2022"/>
    <x v="2"/>
    <n v="101"/>
    <x v="7"/>
    <x v="0"/>
    <x v="7"/>
    <x v="7"/>
  </r>
  <r>
    <n v="4261"/>
    <x v="14"/>
    <n v="619"/>
    <s v="Toyota"/>
    <x v="0"/>
    <x v="31"/>
    <x v="418"/>
    <x v="3"/>
    <x v="149"/>
    <s v="2021"/>
    <x v="1"/>
    <n v="104"/>
    <x v="8"/>
    <x v="0"/>
    <x v="8"/>
    <x v="8"/>
  </r>
  <r>
    <n v="4262"/>
    <x v="8"/>
    <n v="587"/>
    <s v="Nissan"/>
    <x v="0"/>
    <x v="16"/>
    <x v="797"/>
    <x v="7"/>
    <x v="107"/>
    <s v="2021"/>
    <x v="0"/>
    <n v="114"/>
    <x v="3"/>
    <x v="0"/>
    <x v="3"/>
    <x v="3"/>
  </r>
  <r>
    <n v="4263"/>
    <x v="12"/>
    <n v="550"/>
    <s v="Honda"/>
    <x v="0"/>
    <x v="16"/>
    <x v="425"/>
    <x v="5"/>
    <x v="54"/>
    <s v="2022"/>
    <x v="6"/>
    <n v="104"/>
    <x v="8"/>
    <x v="0"/>
    <x v="8"/>
    <x v="8"/>
  </r>
  <r>
    <n v="4264"/>
    <x v="14"/>
    <n v="619"/>
    <s v="Toyota"/>
    <x v="0"/>
    <x v="31"/>
    <x v="418"/>
    <x v="2"/>
    <x v="53"/>
    <s v="2022"/>
    <x v="3"/>
    <n v="114"/>
    <x v="3"/>
    <x v="0"/>
    <x v="3"/>
    <x v="3"/>
  </r>
  <r>
    <n v="4265"/>
    <x v="14"/>
    <n v="619"/>
    <s v="Toyota"/>
    <x v="0"/>
    <x v="46"/>
    <x v="418"/>
    <x v="4"/>
    <x v="68"/>
    <s v="2022"/>
    <x v="5"/>
    <n v="101"/>
    <x v="7"/>
    <x v="0"/>
    <x v="7"/>
    <x v="7"/>
  </r>
  <r>
    <n v="4266"/>
    <x v="9"/>
    <n v="619"/>
    <s v="Toyota"/>
    <x v="0"/>
    <x v="32"/>
    <x v="418"/>
    <x v="2"/>
    <x v="54"/>
    <s v="2022"/>
    <x v="6"/>
    <n v="114"/>
    <x v="3"/>
    <x v="0"/>
    <x v="3"/>
    <x v="3"/>
  </r>
  <r>
    <n v="4267"/>
    <x v="9"/>
    <n v="556"/>
    <s v="Isuzu"/>
    <x v="0"/>
    <x v="32"/>
    <x v="442"/>
    <x v="2"/>
    <x v="5"/>
    <s v="2021"/>
    <x v="1"/>
    <n v="101"/>
    <x v="7"/>
    <x v="0"/>
    <x v="7"/>
    <x v="7"/>
  </r>
  <r>
    <n v="4268"/>
    <x v="15"/>
    <n v="556"/>
    <s v="Isuzu"/>
    <x v="0"/>
    <x v="16"/>
    <x v="1137"/>
    <x v="3"/>
    <x v="23"/>
    <s v="2022"/>
    <x v="5"/>
    <n v="102"/>
    <x v="0"/>
    <x v="0"/>
    <x v="0"/>
    <x v="0"/>
  </r>
  <r>
    <n v="4269"/>
    <x v="8"/>
    <n v="550"/>
    <s v="Honda"/>
    <x v="0"/>
    <x v="16"/>
    <x v="544"/>
    <x v="7"/>
    <x v="10"/>
    <s v="2021"/>
    <x v="4"/>
    <n v="115"/>
    <x v="5"/>
    <x v="0"/>
    <x v="5"/>
    <x v="5"/>
  </r>
  <r>
    <n v="4270"/>
    <x v="12"/>
    <n v="540"/>
    <s v="Ford"/>
    <x v="0"/>
    <x v="16"/>
    <x v="589"/>
    <x v="3"/>
    <x v="84"/>
    <s v="2021"/>
    <x v="4"/>
    <n v="114"/>
    <x v="3"/>
    <x v="0"/>
    <x v="3"/>
    <x v="3"/>
  </r>
  <r>
    <n v="4271"/>
    <x v="12"/>
    <n v="523"/>
    <s v="Chrysler"/>
    <x v="0"/>
    <x v="16"/>
    <x v="1138"/>
    <x v="0"/>
    <x v="120"/>
    <s v="2021"/>
    <x v="1"/>
    <n v="111"/>
    <x v="10"/>
    <x v="0"/>
    <x v="10"/>
    <x v="10"/>
  </r>
  <r>
    <n v="4272"/>
    <x v="7"/>
    <n v="619"/>
    <s v="Toyota"/>
    <x v="0"/>
    <x v="16"/>
    <x v="430"/>
    <x v="0"/>
    <x v="92"/>
    <s v="2022"/>
    <x v="2"/>
    <n v="102"/>
    <x v="0"/>
    <x v="0"/>
    <x v="0"/>
    <x v="0"/>
  </r>
  <r>
    <n v="4273"/>
    <x v="14"/>
    <n v="619"/>
    <s v="Toyota"/>
    <x v="0"/>
    <x v="32"/>
    <x v="418"/>
    <x v="4"/>
    <x v="173"/>
    <s v="2021"/>
    <x v="0"/>
    <n v="109"/>
    <x v="4"/>
    <x v="0"/>
    <x v="4"/>
    <x v="4"/>
  </r>
  <r>
    <n v="4274"/>
    <x v="7"/>
    <n v="587"/>
    <s v="Nissan"/>
    <x v="0"/>
    <x v="16"/>
    <x v="797"/>
    <x v="5"/>
    <x v="53"/>
    <s v="2022"/>
    <x v="3"/>
    <n v="104"/>
    <x v="8"/>
    <x v="0"/>
    <x v="8"/>
    <x v="8"/>
  </r>
  <r>
    <n v="4275"/>
    <x v="8"/>
    <n v="619"/>
    <s v="Toyota"/>
    <x v="0"/>
    <x v="16"/>
    <x v="430"/>
    <x v="3"/>
    <x v="16"/>
    <s v="2021"/>
    <x v="4"/>
    <n v="106"/>
    <x v="2"/>
    <x v="0"/>
    <x v="2"/>
    <x v="2"/>
  </r>
  <r>
    <n v="4276"/>
    <x v="8"/>
    <n v="587"/>
    <s v="Nissan"/>
    <x v="0"/>
    <x v="16"/>
    <x v="554"/>
    <x v="7"/>
    <x v="0"/>
    <s v="2021"/>
    <x v="0"/>
    <n v="108"/>
    <x v="6"/>
    <x v="0"/>
    <x v="6"/>
    <x v="6"/>
  </r>
  <r>
    <n v="4277"/>
    <x v="8"/>
    <n v="587"/>
    <s v="Nissan"/>
    <x v="0"/>
    <x v="16"/>
    <x v="416"/>
    <x v="0"/>
    <x v="180"/>
    <s v="2021"/>
    <x v="0"/>
    <n v="104"/>
    <x v="8"/>
    <x v="0"/>
    <x v="8"/>
    <x v="8"/>
  </r>
  <r>
    <n v="4278"/>
    <x v="14"/>
    <n v="619"/>
    <s v="Toyota"/>
    <x v="0"/>
    <x v="16"/>
    <x v="418"/>
    <x v="3"/>
    <x v="141"/>
    <s v="2022"/>
    <x v="3"/>
    <n v="104"/>
    <x v="8"/>
    <x v="0"/>
    <x v="8"/>
    <x v="8"/>
  </r>
  <r>
    <n v="4279"/>
    <x v="14"/>
    <n v="619"/>
    <s v="Toyota"/>
    <x v="0"/>
    <x v="14"/>
    <x v="418"/>
    <x v="4"/>
    <x v="168"/>
    <s v="2021"/>
    <x v="0"/>
    <n v="101"/>
    <x v="7"/>
    <x v="0"/>
    <x v="7"/>
    <x v="7"/>
  </r>
  <r>
    <n v="4280"/>
    <x v="14"/>
    <n v="587"/>
    <s v="Nissan"/>
    <x v="0"/>
    <x v="52"/>
    <x v="451"/>
    <x v="3"/>
    <x v="143"/>
    <s v="2021"/>
    <x v="0"/>
    <n v="114"/>
    <x v="3"/>
    <x v="0"/>
    <x v="3"/>
    <x v="3"/>
  </r>
  <r>
    <n v="4281"/>
    <x v="8"/>
    <n v="587"/>
    <s v="Nissan"/>
    <x v="0"/>
    <x v="16"/>
    <x v="416"/>
    <x v="7"/>
    <x v="176"/>
    <s v="2022"/>
    <x v="5"/>
    <n v="109"/>
    <x v="4"/>
    <x v="0"/>
    <x v="4"/>
    <x v="4"/>
  </r>
  <r>
    <n v="4282"/>
    <x v="17"/>
    <n v="540"/>
    <s v="Ford"/>
    <x v="0"/>
    <x v="16"/>
    <x v="1139"/>
    <x v="3"/>
    <x v="113"/>
    <s v="2021"/>
    <x v="1"/>
    <n v="107"/>
    <x v="11"/>
    <x v="0"/>
    <x v="11"/>
    <x v="11"/>
  </r>
  <r>
    <n v="4283"/>
    <x v="8"/>
    <n v="550"/>
    <s v="Honda"/>
    <x v="0"/>
    <x v="16"/>
    <x v="428"/>
    <x v="11"/>
    <x v="160"/>
    <s v="2022"/>
    <x v="3"/>
    <n v="116"/>
    <x v="12"/>
    <x v="0"/>
    <x v="12"/>
    <x v="12"/>
  </r>
  <r>
    <n v="4284"/>
    <x v="7"/>
    <n v="507"/>
    <s v="Audi"/>
    <x v="0"/>
    <x v="16"/>
    <x v="819"/>
    <x v="2"/>
    <x v="63"/>
    <s v="2022"/>
    <x v="6"/>
    <n v="107"/>
    <x v="11"/>
    <x v="0"/>
    <x v="11"/>
    <x v="11"/>
  </r>
  <r>
    <n v="4285"/>
    <x v="7"/>
    <n v="619"/>
    <s v="Toyota"/>
    <x v="0"/>
    <x v="16"/>
    <x v="678"/>
    <x v="5"/>
    <x v="106"/>
    <s v="2022"/>
    <x v="2"/>
    <n v="102"/>
    <x v="0"/>
    <x v="0"/>
    <x v="0"/>
    <x v="0"/>
  </r>
  <r>
    <n v="4286"/>
    <x v="8"/>
    <n v="587"/>
    <s v="Nissan"/>
    <x v="0"/>
    <x v="16"/>
    <x v="416"/>
    <x v="3"/>
    <x v="28"/>
    <s v="2021"/>
    <x v="4"/>
    <n v="105"/>
    <x v="1"/>
    <x v="0"/>
    <x v="1"/>
    <x v="1"/>
  </r>
  <r>
    <n v="4287"/>
    <x v="8"/>
    <n v="550"/>
    <s v="Honda"/>
    <x v="0"/>
    <x v="16"/>
    <x v="544"/>
    <x v="2"/>
    <x v="68"/>
    <s v="2022"/>
    <x v="5"/>
    <n v="102"/>
    <x v="0"/>
    <x v="0"/>
    <x v="0"/>
    <x v="0"/>
  </r>
  <r>
    <n v="4288"/>
    <x v="12"/>
    <n v="619"/>
    <s v="Toyota"/>
    <x v="0"/>
    <x v="16"/>
    <x v="437"/>
    <x v="3"/>
    <x v="166"/>
    <s v="2021"/>
    <x v="1"/>
    <n v="101"/>
    <x v="7"/>
    <x v="0"/>
    <x v="7"/>
    <x v="7"/>
  </r>
  <r>
    <n v="4289"/>
    <x v="9"/>
    <n v="580"/>
    <s v="Mitsubishi"/>
    <x v="0"/>
    <x v="23"/>
    <x v="412"/>
    <x v="11"/>
    <x v="30"/>
    <s v="2022"/>
    <x v="3"/>
    <n v="102"/>
    <x v="0"/>
    <x v="0"/>
    <x v="0"/>
    <x v="0"/>
  </r>
  <r>
    <n v="4290"/>
    <x v="8"/>
    <n v="587"/>
    <s v="Nissan"/>
    <x v="0"/>
    <x v="16"/>
    <x v="554"/>
    <x v="5"/>
    <x v="114"/>
    <s v="2022"/>
    <x v="2"/>
    <n v="104"/>
    <x v="8"/>
    <x v="0"/>
    <x v="8"/>
    <x v="8"/>
  </r>
  <r>
    <n v="4291"/>
    <x v="9"/>
    <n v="587"/>
    <s v="Nissan"/>
    <x v="0"/>
    <x v="46"/>
    <x v="543"/>
    <x v="7"/>
    <x v="162"/>
    <s v="2022"/>
    <x v="3"/>
    <n v="101"/>
    <x v="7"/>
    <x v="0"/>
    <x v="7"/>
    <x v="7"/>
  </r>
  <r>
    <n v="4292"/>
    <x v="14"/>
    <n v="580"/>
    <s v="Mitsubishi"/>
    <x v="0"/>
    <x v="12"/>
    <x v="439"/>
    <x v="3"/>
    <x v="43"/>
    <s v="2021"/>
    <x v="1"/>
    <n v="104"/>
    <x v="8"/>
    <x v="0"/>
    <x v="8"/>
    <x v="8"/>
  </r>
  <r>
    <n v="4293"/>
    <x v="9"/>
    <n v="587"/>
    <s v="Nissan"/>
    <x v="0"/>
    <x v="32"/>
    <x v="689"/>
    <x v="2"/>
    <x v="13"/>
    <s v="2022"/>
    <x v="3"/>
    <n v="114"/>
    <x v="3"/>
    <x v="0"/>
    <x v="3"/>
    <x v="3"/>
  </r>
  <r>
    <n v="4294"/>
    <x v="8"/>
    <n v="619"/>
    <s v="Toyota"/>
    <x v="0"/>
    <x v="12"/>
    <x v="647"/>
    <x v="5"/>
    <x v="92"/>
    <s v="2022"/>
    <x v="2"/>
    <n v="114"/>
    <x v="3"/>
    <x v="0"/>
    <x v="3"/>
    <x v="3"/>
  </r>
  <r>
    <n v="4295"/>
    <x v="14"/>
    <n v="587"/>
    <s v="Nissan"/>
    <x v="0"/>
    <x v="52"/>
    <x v="451"/>
    <x v="5"/>
    <x v="138"/>
    <s v="2022"/>
    <x v="5"/>
    <n v="104"/>
    <x v="8"/>
    <x v="0"/>
    <x v="8"/>
    <x v="8"/>
  </r>
  <r>
    <n v="4296"/>
    <x v="15"/>
    <n v="619"/>
    <s v="Toyota"/>
    <x v="0"/>
    <x v="46"/>
    <x v="475"/>
    <x v="3"/>
    <x v="102"/>
    <s v="2022"/>
    <x v="5"/>
    <n v="114"/>
    <x v="3"/>
    <x v="0"/>
    <x v="3"/>
    <x v="3"/>
  </r>
  <r>
    <n v="4297"/>
    <x v="14"/>
    <n v="587"/>
    <s v="Nissan"/>
    <x v="0"/>
    <x v="12"/>
    <x v="407"/>
    <x v="5"/>
    <x v="144"/>
    <s v="2021"/>
    <x v="4"/>
    <n v="101"/>
    <x v="7"/>
    <x v="0"/>
    <x v="7"/>
    <x v="7"/>
  </r>
  <r>
    <n v="4298"/>
    <x v="15"/>
    <n v="619"/>
    <s v="Toyota"/>
    <x v="0"/>
    <x v="12"/>
    <x v="418"/>
    <x v="7"/>
    <x v="99"/>
    <s v="2021"/>
    <x v="0"/>
    <n v="111"/>
    <x v="10"/>
    <x v="0"/>
    <x v="10"/>
    <x v="10"/>
  </r>
  <r>
    <n v="4299"/>
    <x v="14"/>
    <n v="619"/>
    <s v="Toyota"/>
    <x v="0"/>
    <x v="12"/>
    <x v="418"/>
    <x v="3"/>
    <x v="167"/>
    <s v="2021"/>
    <x v="1"/>
    <n v="114"/>
    <x v="3"/>
    <x v="0"/>
    <x v="3"/>
    <x v="3"/>
  </r>
  <r>
    <n v="4300"/>
    <x v="12"/>
    <n v="619"/>
    <s v="Toyota"/>
    <x v="0"/>
    <x v="32"/>
    <x v="437"/>
    <x v="4"/>
    <x v="133"/>
    <s v="2022"/>
    <x v="3"/>
    <n v="114"/>
    <x v="3"/>
    <x v="0"/>
    <x v="3"/>
    <x v="3"/>
  </r>
  <r>
    <n v="4301"/>
    <x v="12"/>
    <n v="555"/>
    <s v="Hyundai"/>
    <x v="0"/>
    <x v="12"/>
    <x v="444"/>
    <x v="3"/>
    <x v="143"/>
    <s v="2021"/>
    <x v="0"/>
    <n v="114"/>
    <x v="3"/>
    <x v="0"/>
    <x v="3"/>
    <x v="3"/>
  </r>
  <r>
    <n v="4302"/>
    <x v="9"/>
    <n v="619"/>
    <s v="Toyota"/>
    <x v="0"/>
    <x v="14"/>
    <x v="666"/>
    <x v="0"/>
    <x v="170"/>
    <s v="2021"/>
    <x v="4"/>
    <n v="102"/>
    <x v="0"/>
    <x v="0"/>
    <x v="0"/>
    <x v="0"/>
  </r>
  <r>
    <n v="4303"/>
    <x v="8"/>
    <n v="548"/>
    <s v="Holden"/>
    <x v="0"/>
    <x v="12"/>
    <x v="723"/>
    <x v="7"/>
    <x v="135"/>
    <s v="2021"/>
    <x v="0"/>
    <n v="102"/>
    <x v="0"/>
    <x v="0"/>
    <x v="0"/>
    <x v="0"/>
  </r>
  <r>
    <n v="4304"/>
    <x v="15"/>
    <n v="588"/>
    <s v="Nissan Diesel"/>
    <x v="0"/>
    <x v="12"/>
    <x v="1140"/>
    <x v="3"/>
    <x v="34"/>
    <s v="2022"/>
    <x v="3"/>
    <n v="102"/>
    <x v="0"/>
    <x v="0"/>
    <x v="0"/>
    <x v="0"/>
  </r>
  <r>
    <n v="4305"/>
    <x v="9"/>
    <n v="580"/>
    <s v="Mitsubishi"/>
    <x v="0"/>
    <x v="32"/>
    <x v="412"/>
    <x v="5"/>
    <x v="32"/>
    <s v="2022"/>
    <x v="2"/>
    <n v="102"/>
    <x v="0"/>
    <x v="0"/>
    <x v="0"/>
    <x v="0"/>
  </r>
  <r>
    <n v="4306"/>
    <x v="7"/>
    <n v="619"/>
    <s v="Toyota"/>
    <x v="0"/>
    <x v="46"/>
    <x v="678"/>
    <x v="3"/>
    <x v="86"/>
    <s v="2022"/>
    <x v="2"/>
    <n v="106"/>
    <x v="2"/>
    <x v="0"/>
    <x v="2"/>
    <x v="2"/>
  </r>
  <r>
    <n v="4307"/>
    <x v="8"/>
    <n v="540"/>
    <s v="Ford"/>
    <x v="0"/>
    <x v="12"/>
    <x v="423"/>
    <x v="5"/>
    <x v="73"/>
    <s v="2022"/>
    <x v="3"/>
    <n v="105"/>
    <x v="1"/>
    <x v="0"/>
    <x v="1"/>
    <x v="1"/>
  </r>
  <r>
    <n v="4308"/>
    <x v="9"/>
    <n v="610"/>
    <s v="Subaru"/>
    <x v="0"/>
    <x v="12"/>
    <x v="650"/>
    <x v="7"/>
    <x v="50"/>
    <s v="2022"/>
    <x v="5"/>
    <n v="109"/>
    <x v="4"/>
    <x v="0"/>
    <x v="4"/>
    <x v="4"/>
  </r>
  <r>
    <n v="4309"/>
    <x v="8"/>
    <n v="550"/>
    <s v="Honda"/>
    <x v="0"/>
    <x v="12"/>
    <x v="428"/>
    <x v="5"/>
    <x v="1"/>
    <s v="2021"/>
    <x v="1"/>
    <n v="109"/>
    <x v="4"/>
    <x v="0"/>
    <x v="4"/>
    <x v="4"/>
  </r>
  <r>
    <n v="4310"/>
    <x v="9"/>
    <n v="587"/>
    <s v="Nissan"/>
    <x v="0"/>
    <x v="24"/>
    <x v="543"/>
    <x v="5"/>
    <x v="10"/>
    <s v="2021"/>
    <x v="4"/>
    <n v="105"/>
    <x v="1"/>
    <x v="0"/>
    <x v="1"/>
    <x v="1"/>
  </r>
  <r>
    <n v="4311"/>
    <x v="8"/>
    <n v="587"/>
    <s v="Nissan"/>
    <x v="0"/>
    <x v="12"/>
    <x v="554"/>
    <x v="2"/>
    <x v="88"/>
    <s v="2021"/>
    <x v="0"/>
    <n v="103"/>
    <x v="9"/>
    <x v="0"/>
    <x v="9"/>
    <x v="9"/>
  </r>
  <r>
    <n v="4312"/>
    <x v="14"/>
    <n v="619"/>
    <s v="Toyota"/>
    <x v="0"/>
    <x v="12"/>
    <x v="418"/>
    <x v="3"/>
    <x v="24"/>
    <s v="2022"/>
    <x v="2"/>
    <n v="105"/>
    <x v="1"/>
    <x v="0"/>
    <x v="1"/>
    <x v="1"/>
  </r>
  <r>
    <n v="4313"/>
    <x v="8"/>
    <n v="548"/>
    <s v="Holden"/>
    <x v="0"/>
    <x v="12"/>
    <x v="723"/>
    <x v="2"/>
    <x v="170"/>
    <s v="2021"/>
    <x v="4"/>
    <n v="114"/>
    <x v="3"/>
    <x v="0"/>
    <x v="3"/>
    <x v="3"/>
  </r>
  <r>
    <n v="4314"/>
    <x v="9"/>
    <n v="587"/>
    <s v="Nissan"/>
    <x v="0"/>
    <x v="23"/>
    <x v="543"/>
    <x v="7"/>
    <x v="6"/>
    <s v="2021"/>
    <x v="0"/>
    <n v="104"/>
    <x v="8"/>
    <x v="0"/>
    <x v="8"/>
    <x v="8"/>
  </r>
  <r>
    <n v="4315"/>
    <x v="14"/>
    <n v="580"/>
    <s v="Mitsubishi"/>
    <x v="0"/>
    <x v="12"/>
    <x v="439"/>
    <x v="5"/>
    <x v="127"/>
    <s v="2021"/>
    <x v="1"/>
    <n v="114"/>
    <x v="3"/>
    <x v="0"/>
    <x v="3"/>
    <x v="3"/>
  </r>
  <r>
    <n v="4316"/>
    <x v="8"/>
    <n v="550"/>
    <s v="Honda"/>
    <x v="0"/>
    <x v="46"/>
    <x v="1141"/>
    <x v="2"/>
    <x v="78"/>
    <s v="2022"/>
    <x v="5"/>
    <n v="105"/>
    <x v="1"/>
    <x v="0"/>
    <x v="1"/>
    <x v="1"/>
  </r>
  <r>
    <n v="4317"/>
    <x v="15"/>
    <n v="619"/>
    <s v="Toyota"/>
    <x v="0"/>
    <x v="12"/>
    <x v="418"/>
    <x v="3"/>
    <x v="162"/>
    <s v="2022"/>
    <x v="3"/>
    <n v="105"/>
    <x v="1"/>
    <x v="0"/>
    <x v="1"/>
    <x v="1"/>
  </r>
  <r>
    <n v="4318"/>
    <x v="7"/>
    <n v="540"/>
    <s v="Ford"/>
    <x v="0"/>
    <x v="12"/>
    <x v="695"/>
    <x v="2"/>
    <x v="142"/>
    <s v="2021"/>
    <x v="0"/>
    <n v="102"/>
    <x v="0"/>
    <x v="0"/>
    <x v="0"/>
    <x v="0"/>
  </r>
  <r>
    <n v="4319"/>
    <x v="7"/>
    <n v="587"/>
    <s v="Nissan"/>
    <x v="0"/>
    <x v="12"/>
    <x v="797"/>
    <x v="0"/>
    <x v="72"/>
    <s v="2022"/>
    <x v="5"/>
    <n v="102"/>
    <x v="0"/>
    <x v="0"/>
    <x v="0"/>
    <x v="0"/>
  </r>
  <r>
    <n v="4320"/>
    <x v="7"/>
    <n v="576"/>
    <s v="Mazda"/>
    <x v="0"/>
    <x v="14"/>
    <x v="545"/>
    <x v="3"/>
    <x v="152"/>
    <s v="2021"/>
    <x v="0"/>
    <n v="104"/>
    <x v="8"/>
    <x v="0"/>
    <x v="8"/>
    <x v="8"/>
  </r>
  <r>
    <n v="4321"/>
    <x v="9"/>
    <n v="619"/>
    <s v="Toyota"/>
    <x v="0"/>
    <x v="12"/>
    <x v="675"/>
    <x v="3"/>
    <x v="147"/>
    <s v="2022"/>
    <x v="2"/>
    <n v="101"/>
    <x v="7"/>
    <x v="0"/>
    <x v="7"/>
    <x v="7"/>
  </r>
  <r>
    <n v="4322"/>
    <x v="7"/>
    <n v="540"/>
    <s v="Ford"/>
    <x v="0"/>
    <x v="12"/>
    <x v="695"/>
    <x v="2"/>
    <x v="148"/>
    <s v="2021"/>
    <x v="0"/>
    <n v="106"/>
    <x v="2"/>
    <x v="0"/>
    <x v="2"/>
    <x v="2"/>
  </r>
  <r>
    <n v="4323"/>
    <x v="9"/>
    <n v="611"/>
    <s v="Suzuki"/>
    <x v="0"/>
    <x v="12"/>
    <x v="1142"/>
    <x v="7"/>
    <x v="17"/>
    <s v="2022"/>
    <x v="2"/>
    <n v="109"/>
    <x v="4"/>
    <x v="0"/>
    <x v="4"/>
    <x v="4"/>
  </r>
  <r>
    <n v="4324"/>
    <x v="9"/>
    <n v="587"/>
    <s v="Nissan"/>
    <x v="0"/>
    <x v="46"/>
    <x v="543"/>
    <x v="2"/>
    <x v="151"/>
    <s v="2022"/>
    <x v="5"/>
    <n v="101"/>
    <x v="7"/>
    <x v="0"/>
    <x v="7"/>
    <x v="7"/>
  </r>
  <r>
    <n v="4325"/>
    <x v="8"/>
    <n v="550"/>
    <s v="Honda"/>
    <x v="0"/>
    <x v="12"/>
    <x v="428"/>
    <x v="11"/>
    <x v="180"/>
    <s v="2021"/>
    <x v="0"/>
    <n v="115"/>
    <x v="5"/>
    <x v="0"/>
    <x v="5"/>
    <x v="5"/>
  </r>
  <r>
    <n v="4326"/>
    <x v="9"/>
    <n v="587"/>
    <s v="Nissan"/>
    <x v="0"/>
    <x v="52"/>
    <x v="543"/>
    <x v="1"/>
    <x v="72"/>
    <s v="2022"/>
    <x v="5"/>
    <n v="101"/>
    <x v="7"/>
    <x v="0"/>
    <x v="7"/>
    <x v="7"/>
  </r>
  <r>
    <n v="4327"/>
    <x v="9"/>
    <n v="531"/>
    <s v="Daihatsu"/>
    <x v="0"/>
    <x v="57"/>
    <x v="1143"/>
    <x v="1"/>
    <x v="66"/>
    <s v="2022"/>
    <x v="3"/>
    <n v="103"/>
    <x v="9"/>
    <x v="0"/>
    <x v="9"/>
    <x v="9"/>
  </r>
  <r>
    <n v="4328"/>
    <x v="14"/>
    <n v="540"/>
    <s v="Ford"/>
    <x v="0"/>
    <x v="15"/>
    <x v="406"/>
    <x v="0"/>
    <x v="71"/>
    <s v="2022"/>
    <x v="3"/>
    <n v="102"/>
    <x v="0"/>
    <x v="0"/>
    <x v="0"/>
    <x v="0"/>
  </r>
  <r>
    <n v="4329"/>
    <x v="14"/>
    <n v="540"/>
    <s v="Ford"/>
    <x v="0"/>
    <x v="12"/>
    <x v="406"/>
    <x v="2"/>
    <x v="79"/>
    <s v="2022"/>
    <x v="5"/>
    <n v="104"/>
    <x v="8"/>
    <x v="0"/>
    <x v="8"/>
    <x v="8"/>
  </r>
  <r>
    <n v="4330"/>
    <x v="9"/>
    <n v="619"/>
    <s v="Toyota"/>
    <x v="0"/>
    <x v="46"/>
    <x v="418"/>
    <x v="5"/>
    <x v="99"/>
    <s v="2021"/>
    <x v="0"/>
    <n v="114"/>
    <x v="3"/>
    <x v="0"/>
    <x v="3"/>
    <x v="3"/>
  </r>
  <r>
    <n v="4331"/>
    <x v="14"/>
    <n v="619"/>
    <s v="Toyota"/>
    <x v="0"/>
    <x v="46"/>
    <x v="1144"/>
    <x v="3"/>
    <x v="25"/>
    <s v="2022"/>
    <x v="2"/>
    <n v="101"/>
    <x v="7"/>
    <x v="0"/>
    <x v="7"/>
    <x v="7"/>
  </r>
  <r>
    <n v="4332"/>
    <x v="9"/>
    <n v="619"/>
    <s v="Toyota"/>
    <x v="0"/>
    <x v="12"/>
    <x v="839"/>
    <x v="5"/>
    <x v="123"/>
    <s v="2021"/>
    <x v="1"/>
    <n v="102"/>
    <x v="0"/>
    <x v="0"/>
    <x v="0"/>
    <x v="0"/>
  </r>
  <r>
    <n v="4333"/>
    <x v="12"/>
    <n v="619"/>
    <s v="Toyota"/>
    <x v="0"/>
    <x v="12"/>
    <x v="437"/>
    <x v="3"/>
    <x v="156"/>
    <s v="2021"/>
    <x v="0"/>
    <n v="114"/>
    <x v="3"/>
    <x v="0"/>
    <x v="3"/>
    <x v="3"/>
  </r>
  <r>
    <n v="4334"/>
    <x v="14"/>
    <n v="540"/>
    <s v="Ford"/>
    <x v="0"/>
    <x v="15"/>
    <x v="406"/>
    <x v="3"/>
    <x v="112"/>
    <s v="2021"/>
    <x v="4"/>
    <n v="114"/>
    <x v="3"/>
    <x v="0"/>
    <x v="3"/>
    <x v="3"/>
  </r>
  <r>
    <n v="4335"/>
    <x v="16"/>
    <n v="619"/>
    <s v="Toyota"/>
    <x v="0"/>
    <x v="15"/>
    <x v="657"/>
    <x v="7"/>
    <x v="39"/>
    <s v="2021"/>
    <x v="4"/>
    <n v="106"/>
    <x v="2"/>
    <x v="0"/>
    <x v="2"/>
    <x v="2"/>
  </r>
  <r>
    <n v="4336"/>
    <x v="14"/>
    <n v="540"/>
    <s v="Ford"/>
    <x v="0"/>
    <x v="15"/>
    <x v="406"/>
    <x v="3"/>
    <x v="24"/>
    <s v="2022"/>
    <x v="2"/>
    <n v="105"/>
    <x v="1"/>
    <x v="0"/>
    <x v="1"/>
    <x v="1"/>
  </r>
  <r>
    <n v="4337"/>
    <x v="8"/>
    <n v="580"/>
    <s v="Mitsubishi"/>
    <x v="0"/>
    <x v="15"/>
    <x v="411"/>
    <x v="2"/>
    <x v="53"/>
    <s v="2022"/>
    <x v="3"/>
    <n v="108"/>
    <x v="6"/>
    <x v="0"/>
    <x v="6"/>
    <x v="6"/>
  </r>
  <r>
    <n v="4338"/>
    <x v="8"/>
    <n v="587"/>
    <s v="Nissan"/>
    <x v="0"/>
    <x v="24"/>
    <x v="431"/>
    <x v="4"/>
    <x v="131"/>
    <s v="2022"/>
    <x v="5"/>
    <n v="102"/>
    <x v="0"/>
    <x v="0"/>
    <x v="0"/>
    <x v="0"/>
  </r>
  <r>
    <n v="4339"/>
    <x v="14"/>
    <n v="540"/>
    <s v="Ford"/>
    <x v="0"/>
    <x v="15"/>
    <x v="406"/>
    <x v="7"/>
    <x v="84"/>
    <s v="2021"/>
    <x v="4"/>
    <n v="106"/>
    <x v="2"/>
    <x v="0"/>
    <x v="2"/>
    <x v="2"/>
  </r>
  <r>
    <n v="4340"/>
    <x v="14"/>
    <n v="540"/>
    <s v="Ford"/>
    <x v="0"/>
    <x v="15"/>
    <x v="406"/>
    <x v="3"/>
    <x v="4"/>
    <s v="2022"/>
    <x v="3"/>
    <n v="101"/>
    <x v="7"/>
    <x v="0"/>
    <x v="7"/>
    <x v="7"/>
  </r>
  <r>
    <n v="4341"/>
    <x v="8"/>
    <n v="587"/>
    <s v="Nissan"/>
    <x v="0"/>
    <x v="15"/>
    <x v="416"/>
    <x v="5"/>
    <x v="104"/>
    <s v="2021"/>
    <x v="1"/>
    <n v="107"/>
    <x v="11"/>
    <x v="0"/>
    <x v="11"/>
    <x v="11"/>
  </r>
  <r>
    <n v="4342"/>
    <x v="14"/>
    <n v="540"/>
    <s v="Ford"/>
    <x v="0"/>
    <x v="15"/>
    <x v="406"/>
    <x v="5"/>
    <x v="12"/>
    <s v="2021"/>
    <x v="1"/>
    <n v="104"/>
    <x v="8"/>
    <x v="0"/>
    <x v="8"/>
    <x v="8"/>
  </r>
  <r>
    <n v="4343"/>
    <x v="9"/>
    <n v="619"/>
    <s v="Toyota"/>
    <x v="0"/>
    <x v="24"/>
    <x v="567"/>
    <x v="2"/>
    <x v="64"/>
    <s v="2022"/>
    <x v="3"/>
    <n v="108"/>
    <x v="6"/>
    <x v="0"/>
    <x v="6"/>
    <x v="6"/>
  </r>
  <r>
    <n v="4344"/>
    <x v="7"/>
    <n v="587"/>
    <s v="Nissan"/>
    <x v="0"/>
    <x v="15"/>
    <x v="431"/>
    <x v="0"/>
    <x v="156"/>
    <s v="2021"/>
    <x v="0"/>
    <n v="109"/>
    <x v="4"/>
    <x v="0"/>
    <x v="4"/>
    <x v="4"/>
  </r>
  <r>
    <n v="4345"/>
    <x v="8"/>
    <n v="580"/>
    <s v="Mitsubishi"/>
    <x v="0"/>
    <x v="15"/>
    <x v="452"/>
    <x v="11"/>
    <x v="56"/>
    <s v="2022"/>
    <x v="3"/>
    <n v="104"/>
    <x v="8"/>
    <x v="0"/>
    <x v="8"/>
    <x v="8"/>
  </r>
  <r>
    <n v="4346"/>
    <x v="14"/>
    <n v="576"/>
    <s v="Mazda"/>
    <x v="0"/>
    <x v="15"/>
    <x v="420"/>
    <x v="5"/>
    <x v="28"/>
    <s v="2021"/>
    <x v="4"/>
    <n v="114"/>
    <x v="3"/>
    <x v="0"/>
    <x v="3"/>
    <x v="3"/>
  </r>
  <r>
    <n v="4347"/>
    <x v="6"/>
    <n v="519"/>
    <s v="Caravan"/>
    <x v="0"/>
    <x v="57"/>
    <x v="1145"/>
    <x v="10"/>
    <x v="48"/>
    <s v="2022"/>
    <x v="2"/>
    <n v="102"/>
    <x v="0"/>
    <x v="0"/>
    <x v="0"/>
    <x v="0"/>
  </r>
  <r>
    <n v="4348"/>
    <x v="0"/>
    <n v="623"/>
    <s v="Trailer"/>
    <x v="0"/>
    <x v="7"/>
    <x v="1146"/>
    <x v="0"/>
    <x v="139"/>
    <s v="2022"/>
    <x v="5"/>
    <n v="102"/>
    <x v="0"/>
    <x v="0"/>
    <x v="0"/>
    <x v="0"/>
  </r>
  <r>
    <n v="4349"/>
    <x v="6"/>
    <n v="519"/>
    <s v="Caravan"/>
    <x v="0"/>
    <x v="23"/>
    <x v="59"/>
    <x v="3"/>
    <x v="25"/>
    <s v="2022"/>
    <x v="2"/>
    <n v="104"/>
    <x v="8"/>
    <x v="0"/>
    <x v="8"/>
    <x v="8"/>
  </r>
  <r>
    <n v="4350"/>
    <x v="1"/>
    <n v="551"/>
    <s v="Hoskings"/>
    <x v="0"/>
    <x v="32"/>
    <x v="38"/>
    <x v="0"/>
    <x v="72"/>
    <s v="2022"/>
    <x v="5"/>
    <n v="102"/>
    <x v="0"/>
    <x v="0"/>
    <x v="0"/>
    <x v="0"/>
  </r>
  <r>
    <n v="4351"/>
    <x v="0"/>
    <n v="623"/>
    <s v="Trailer"/>
    <x v="0"/>
    <x v="45"/>
    <x v="1147"/>
    <x v="0"/>
    <x v="68"/>
    <s v="2022"/>
    <x v="5"/>
    <n v="114"/>
    <x v="3"/>
    <x v="0"/>
    <x v="3"/>
    <x v="3"/>
  </r>
  <r>
    <n v="4352"/>
    <x v="0"/>
    <n v="623"/>
    <s v="Trailer"/>
    <x v="0"/>
    <x v="45"/>
    <x v="58"/>
    <x v="0"/>
    <x v="4"/>
    <s v="2022"/>
    <x v="3"/>
    <n v="114"/>
    <x v="3"/>
    <x v="0"/>
    <x v="3"/>
    <x v="3"/>
  </r>
  <r>
    <n v="4353"/>
    <x v="0"/>
    <n v="623"/>
    <s v="Trailer"/>
    <x v="0"/>
    <x v="3"/>
    <x v="35"/>
    <x v="0"/>
    <x v="46"/>
    <s v="2022"/>
    <x v="2"/>
    <n v="104"/>
    <x v="8"/>
    <x v="0"/>
    <x v="8"/>
    <x v="8"/>
  </r>
  <r>
    <n v="4354"/>
    <x v="1"/>
    <n v="623"/>
    <s v="Trailer"/>
    <x v="0"/>
    <x v="7"/>
    <x v="1148"/>
    <x v="0"/>
    <x v="41"/>
    <s v="2021"/>
    <x v="4"/>
    <n v="102"/>
    <x v="0"/>
    <x v="0"/>
    <x v="0"/>
    <x v="0"/>
  </r>
  <r>
    <n v="4355"/>
    <x v="6"/>
    <n v="519"/>
    <s v="Caravan"/>
    <x v="0"/>
    <x v="3"/>
    <x v="1149"/>
    <x v="3"/>
    <x v="30"/>
    <s v="2022"/>
    <x v="3"/>
    <n v="101"/>
    <x v="7"/>
    <x v="0"/>
    <x v="7"/>
    <x v="7"/>
  </r>
  <r>
    <n v="4356"/>
    <x v="0"/>
    <n v="623"/>
    <s v="Trailer"/>
    <x v="0"/>
    <x v="45"/>
    <x v="1150"/>
    <x v="3"/>
    <x v="152"/>
    <s v="2021"/>
    <x v="0"/>
    <n v="102"/>
    <x v="0"/>
    <x v="0"/>
    <x v="0"/>
    <x v="0"/>
  </r>
  <r>
    <n v="4357"/>
    <x v="0"/>
    <n v="623"/>
    <s v="Trailer"/>
    <x v="0"/>
    <x v="45"/>
    <x v="34"/>
    <x v="0"/>
    <x v="174"/>
    <s v="2021"/>
    <x v="4"/>
    <n v="109"/>
    <x v="4"/>
    <x v="0"/>
    <x v="4"/>
    <x v="4"/>
  </r>
  <r>
    <n v="4358"/>
    <x v="0"/>
    <n v="623"/>
    <s v="Trailer"/>
    <x v="0"/>
    <x v="7"/>
    <x v="17"/>
    <x v="0"/>
    <x v="148"/>
    <s v="2021"/>
    <x v="0"/>
    <n v="114"/>
    <x v="3"/>
    <x v="0"/>
    <x v="3"/>
    <x v="3"/>
  </r>
  <r>
    <n v="4359"/>
    <x v="1"/>
    <n v="623"/>
    <s v="Trailer"/>
    <x v="0"/>
    <x v="7"/>
    <x v="1151"/>
    <x v="0"/>
    <x v="13"/>
    <s v="2022"/>
    <x v="3"/>
    <n v="102"/>
    <x v="0"/>
    <x v="0"/>
    <x v="0"/>
    <x v="0"/>
  </r>
  <r>
    <n v="4360"/>
    <x v="0"/>
    <n v="514"/>
    <s v="Briford"/>
    <x v="0"/>
    <x v="45"/>
    <x v="9"/>
    <x v="0"/>
    <x v="93"/>
    <s v="2021"/>
    <x v="1"/>
    <n v="114"/>
    <x v="3"/>
    <x v="0"/>
    <x v="3"/>
    <x v="3"/>
  </r>
  <r>
    <n v="4361"/>
    <x v="0"/>
    <n v="595"/>
    <s v="Pinto"/>
    <x v="0"/>
    <x v="45"/>
    <x v="1152"/>
    <x v="0"/>
    <x v="116"/>
    <s v="2022"/>
    <x v="3"/>
    <n v="102"/>
    <x v="0"/>
    <x v="0"/>
    <x v="0"/>
    <x v="0"/>
  </r>
  <r>
    <n v="4362"/>
    <x v="0"/>
    <n v="623"/>
    <s v="Trailer"/>
    <x v="0"/>
    <x v="45"/>
    <x v="85"/>
    <x v="0"/>
    <x v="32"/>
    <s v="2022"/>
    <x v="2"/>
    <n v="102"/>
    <x v="0"/>
    <x v="0"/>
    <x v="0"/>
    <x v="0"/>
  </r>
  <r>
    <n v="4363"/>
    <x v="0"/>
    <n v="623"/>
    <s v="Trailer"/>
    <x v="0"/>
    <x v="7"/>
    <x v="58"/>
    <x v="0"/>
    <x v="98"/>
    <s v="2022"/>
    <x v="2"/>
    <n v="114"/>
    <x v="3"/>
    <x v="0"/>
    <x v="3"/>
    <x v="3"/>
  </r>
  <r>
    <n v="4364"/>
    <x v="1"/>
    <n v="533"/>
    <s v="DMW"/>
    <x v="0"/>
    <x v="45"/>
    <x v="1153"/>
    <x v="4"/>
    <x v="82"/>
    <s v="2022"/>
    <x v="3"/>
    <n v="103"/>
    <x v="9"/>
    <x v="0"/>
    <x v="9"/>
    <x v="9"/>
  </r>
  <r>
    <n v="4365"/>
    <x v="14"/>
    <n v="540"/>
    <s v="Ford"/>
    <x v="0"/>
    <x v="15"/>
    <x v="406"/>
    <x v="3"/>
    <x v="32"/>
    <s v="2022"/>
    <x v="2"/>
    <n v="114"/>
    <x v="3"/>
    <x v="0"/>
    <x v="3"/>
    <x v="3"/>
  </r>
  <r>
    <n v="4366"/>
    <x v="8"/>
    <n v="587"/>
    <s v="Nissan"/>
    <x v="0"/>
    <x v="15"/>
    <x v="416"/>
    <x v="3"/>
    <x v="61"/>
    <s v="2022"/>
    <x v="5"/>
    <n v="102"/>
    <x v="0"/>
    <x v="0"/>
    <x v="0"/>
    <x v="0"/>
  </r>
  <r>
    <n v="4367"/>
    <x v="9"/>
    <n v="587"/>
    <s v="Nissan"/>
    <x v="0"/>
    <x v="15"/>
    <x v="691"/>
    <x v="5"/>
    <x v="115"/>
    <s v="2021"/>
    <x v="4"/>
    <n v="114"/>
    <x v="3"/>
    <x v="0"/>
    <x v="3"/>
    <x v="3"/>
  </r>
  <r>
    <n v="4368"/>
    <x v="14"/>
    <n v="540"/>
    <s v="Ford"/>
    <x v="0"/>
    <x v="15"/>
    <x v="406"/>
    <x v="3"/>
    <x v="174"/>
    <s v="2021"/>
    <x v="4"/>
    <n v="104"/>
    <x v="8"/>
    <x v="0"/>
    <x v="8"/>
    <x v="8"/>
  </r>
  <r>
    <n v="4369"/>
    <x v="9"/>
    <n v="619"/>
    <s v="Toyota"/>
    <x v="0"/>
    <x v="52"/>
    <x v="418"/>
    <x v="4"/>
    <x v="6"/>
    <s v="2021"/>
    <x v="0"/>
    <n v="114"/>
    <x v="3"/>
    <x v="0"/>
    <x v="3"/>
    <x v="3"/>
  </r>
  <r>
    <n v="4370"/>
    <x v="9"/>
    <n v="587"/>
    <s v="Nissan"/>
    <x v="0"/>
    <x v="52"/>
    <x v="543"/>
    <x v="11"/>
    <x v="18"/>
    <s v="2021"/>
    <x v="0"/>
    <n v="114"/>
    <x v="3"/>
    <x v="0"/>
    <x v="3"/>
    <x v="3"/>
  </r>
  <r>
    <n v="4371"/>
    <x v="8"/>
    <n v="580"/>
    <s v="Mitsubishi"/>
    <x v="0"/>
    <x v="15"/>
    <x v="411"/>
    <x v="0"/>
    <x v="172"/>
    <s v="2021"/>
    <x v="1"/>
    <n v="104"/>
    <x v="8"/>
    <x v="0"/>
    <x v="8"/>
    <x v="8"/>
  </r>
  <r>
    <n v="4372"/>
    <x v="14"/>
    <n v="540"/>
    <s v="Ford"/>
    <x v="0"/>
    <x v="15"/>
    <x v="406"/>
    <x v="3"/>
    <x v="31"/>
    <s v="2022"/>
    <x v="6"/>
    <n v="109"/>
    <x v="4"/>
    <x v="0"/>
    <x v="4"/>
    <x v="4"/>
  </r>
  <r>
    <n v="4373"/>
    <x v="8"/>
    <n v="580"/>
    <s v="Mitsubishi"/>
    <x v="0"/>
    <x v="14"/>
    <x v="411"/>
    <x v="7"/>
    <x v="179"/>
    <s v="2021"/>
    <x v="0"/>
    <n v="101"/>
    <x v="7"/>
    <x v="0"/>
    <x v="7"/>
    <x v="7"/>
  </r>
  <r>
    <n v="4374"/>
    <x v="14"/>
    <n v="540"/>
    <s v="Ford"/>
    <x v="0"/>
    <x v="15"/>
    <x v="406"/>
    <x v="7"/>
    <x v="90"/>
    <s v="2021"/>
    <x v="1"/>
    <n v="115"/>
    <x v="5"/>
    <x v="0"/>
    <x v="5"/>
    <x v="5"/>
  </r>
  <r>
    <n v="4375"/>
    <x v="7"/>
    <n v="587"/>
    <s v="Nissan"/>
    <x v="0"/>
    <x v="23"/>
    <x v="431"/>
    <x v="4"/>
    <x v="87"/>
    <s v="2022"/>
    <x v="3"/>
    <n v="114"/>
    <x v="3"/>
    <x v="0"/>
    <x v="3"/>
    <x v="3"/>
  </r>
  <r>
    <n v="4376"/>
    <x v="7"/>
    <n v="587"/>
    <s v="Nissan"/>
    <x v="0"/>
    <x v="52"/>
    <x v="431"/>
    <x v="4"/>
    <x v="170"/>
    <s v="2021"/>
    <x v="4"/>
    <n v="114"/>
    <x v="3"/>
    <x v="0"/>
    <x v="3"/>
    <x v="3"/>
  </r>
  <r>
    <n v="4377"/>
    <x v="18"/>
    <n v="619"/>
    <s v="Toyota"/>
    <x v="0"/>
    <x v="15"/>
    <x v="437"/>
    <x v="5"/>
    <x v="69"/>
    <s v="2022"/>
    <x v="5"/>
    <n v="114"/>
    <x v="3"/>
    <x v="0"/>
    <x v="3"/>
    <x v="3"/>
  </r>
  <r>
    <n v="4378"/>
    <x v="8"/>
    <n v="587"/>
    <s v="Nissan"/>
    <x v="0"/>
    <x v="15"/>
    <x v="416"/>
    <x v="7"/>
    <x v="31"/>
    <s v="2022"/>
    <x v="6"/>
    <n v="109"/>
    <x v="4"/>
    <x v="0"/>
    <x v="4"/>
    <x v="4"/>
  </r>
  <r>
    <n v="4379"/>
    <x v="7"/>
    <n v="531"/>
    <s v="Daihatsu"/>
    <x v="0"/>
    <x v="16"/>
    <x v="571"/>
    <x v="4"/>
    <x v="75"/>
    <s v="2021"/>
    <x v="1"/>
    <n v="102"/>
    <x v="0"/>
    <x v="0"/>
    <x v="0"/>
    <x v="0"/>
  </r>
  <r>
    <n v="4380"/>
    <x v="14"/>
    <n v="540"/>
    <s v="Ford"/>
    <x v="0"/>
    <x v="15"/>
    <x v="406"/>
    <x v="3"/>
    <x v="179"/>
    <s v="2021"/>
    <x v="0"/>
    <n v="115"/>
    <x v="5"/>
    <x v="0"/>
    <x v="5"/>
    <x v="5"/>
  </r>
  <r>
    <n v="4381"/>
    <x v="9"/>
    <n v="587"/>
    <s v="Nissan"/>
    <x v="0"/>
    <x v="31"/>
    <x v="443"/>
    <x v="8"/>
    <x v="43"/>
    <s v="2021"/>
    <x v="1"/>
    <n v="101"/>
    <x v="7"/>
    <x v="0"/>
    <x v="7"/>
    <x v="7"/>
  </r>
  <r>
    <n v="4382"/>
    <x v="8"/>
    <n v="548"/>
    <s v="Holden"/>
    <x v="0"/>
    <x v="16"/>
    <x v="723"/>
    <x v="2"/>
    <x v="17"/>
    <s v="2022"/>
    <x v="2"/>
    <n v="102"/>
    <x v="0"/>
    <x v="0"/>
    <x v="0"/>
    <x v="0"/>
  </r>
  <r>
    <n v="4383"/>
    <x v="8"/>
    <n v="550"/>
    <s v="Honda"/>
    <x v="0"/>
    <x v="15"/>
    <x v="544"/>
    <x v="7"/>
    <x v="145"/>
    <s v="2022"/>
    <x v="2"/>
    <n v="102"/>
    <x v="0"/>
    <x v="0"/>
    <x v="0"/>
    <x v="0"/>
  </r>
  <r>
    <n v="4384"/>
    <x v="14"/>
    <n v="587"/>
    <s v="Nissan"/>
    <x v="0"/>
    <x v="57"/>
    <x v="451"/>
    <x v="11"/>
    <x v="139"/>
    <s v="2022"/>
    <x v="5"/>
    <n v="102"/>
    <x v="0"/>
    <x v="0"/>
    <x v="0"/>
    <x v="0"/>
  </r>
  <r>
    <n v="4385"/>
    <x v="12"/>
    <n v="619"/>
    <s v="Toyota"/>
    <x v="0"/>
    <x v="52"/>
    <x v="437"/>
    <x v="3"/>
    <x v="136"/>
    <s v="2021"/>
    <x v="4"/>
    <n v="114"/>
    <x v="3"/>
    <x v="0"/>
    <x v="3"/>
    <x v="3"/>
  </r>
  <r>
    <n v="4386"/>
    <x v="8"/>
    <n v="587"/>
    <s v="Nissan"/>
    <x v="0"/>
    <x v="52"/>
    <x v="562"/>
    <x v="5"/>
    <x v="41"/>
    <s v="2021"/>
    <x v="4"/>
    <n v="114"/>
    <x v="3"/>
    <x v="0"/>
    <x v="3"/>
    <x v="3"/>
  </r>
  <r>
    <n v="4387"/>
    <x v="7"/>
    <n v="619"/>
    <s v="Toyota"/>
    <x v="0"/>
    <x v="15"/>
    <x v="430"/>
    <x v="3"/>
    <x v="10"/>
    <s v="2021"/>
    <x v="4"/>
    <n v="105"/>
    <x v="1"/>
    <x v="0"/>
    <x v="1"/>
    <x v="1"/>
  </r>
  <r>
    <n v="4388"/>
    <x v="14"/>
    <n v="576"/>
    <s v="Mazda"/>
    <x v="0"/>
    <x v="15"/>
    <x v="420"/>
    <x v="3"/>
    <x v="163"/>
    <s v="2021"/>
    <x v="0"/>
    <n v="105"/>
    <x v="1"/>
    <x v="0"/>
    <x v="1"/>
    <x v="1"/>
  </r>
  <r>
    <n v="4389"/>
    <x v="14"/>
    <n v="619"/>
    <s v="Toyota"/>
    <x v="0"/>
    <x v="12"/>
    <x v="418"/>
    <x v="5"/>
    <x v="34"/>
    <s v="2022"/>
    <x v="3"/>
    <n v="109"/>
    <x v="4"/>
    <x v="0"/>
    <x v="4"/>
    <x v="4"/>
  </r>
  <r>
    <n v="4390"/>
    <x v="7"/>
    <n v="619"/>
    <s v="Toyota"/>
    <x v="0"/>
    <x v="15"/>
    <x v="430"/>
    <x v="5"/>
    <x v="152"/>
    <s v="2021"/>
    <x v="0"/>
    <n v="114"/>
    <x v="3"/>
    <x v="0"/>
    <x v="3"/>
    <x v="3"/>
  </r>
  <r>
    <n v="4391"/>
    <x v="9"/>
    <n v="548"/>
    <s v="Holden"/>
    <x v="0"/>
    <x v="15"/>
    <x v="723"/>
    <x v="2"/>
    <x v="131"/>
    <s v="2022"/>
    <x v="5"/>
    <n v="102"/>
    <x v="0"/>
    <x v="0"/>
    <x v="0"/>
    <x v="0"/>
  </r>
  <r>
    <n v="4392"/>
    <x v="7"/>
    <n v="540"/>
    <s v="Ford"/>
    <x v="0"/>
    <x v="15"/>
    <x v="695"/>
    <x v="0"/>
    <x v="54"/>
    <s v="2022"/>
    <x v="6"/>
    <n v="102"/>
    <x v="0"/>
    <x v="0"/>
    <x v="0"/>
    <x v="0"/>
  </r>
  <r>
    <n v="4393"/>
    <x v="8"/>
    <n v="580"/>
    <s v="Mitsubishi"/>
    <x v="0"/>
    <x v="15"/>
    <x v="411"/>
    <x v="3"/>
    <x v="68"/>
    <s v="2022"/>
    <x v="5"/>
    <n v="116"/>
    <x v="12"/>
    <x v="0"/>
    <x v="12"/>
    <x v="12"/>
  </r>
  <r>
    <n v="4394"/>
    <x v="7"/>
    <n v="550"/>
    <s v="Honda"/>
    <x v="0"/>
    <x v="12"/>
    <x v="565"/>
    <x v="0"/>
    <x v="81"/>
    <s v="2022"/>
    <x v="5"/>
    <n v="102"/>
    <x v="0"/>
    <x v="0"/>
    <x v="0"/>
    <x v="0"/>
  </r>
  <r>
    <n v="4395"/>
    <x v="7"/>
    <n v="619"/>
    <s v="Toyota"/>
    <x v="0"/>
    <x v="15"/>
    <x v="430"/>
    <x v="3"/>
    <x v="93"/>
    <s v="2021"/>
    <x v="1"/>
    <n v="104"/>
    <x v="8"/>
    <x v="0"/>
    <x v="8"/>
    <x v="8"/>
  </r>
  <r>
    <n v="4396"/>
    <x v="9"/>
    <n v="507"/>
    <s v="Audi"/>
    <x v="0"/>
    <x v="15"/>
    <x v="664"/>
    <x v="0"/>
    <x v="87"/>
    <s v="2022"/>
    <x v="3"/>
    <n v="104"/>
    <x v="8"/>
    <x v="0"/>
    <x v="8"/>
    <x v="8"/>
  </r>
  <r>
    <n v="4397"/>
    <x v="9"/>
    <n v="619"/>
    <s v="Toyota"/>
    <x v="0"/>
    <x v="15"/>
    <x v="430"/>
    <x v="3"/>
    <x v="179"/>
    <s v="2021"/>
    <x v="0"/>
    <n v="105"/>
    <x v="1"/>
    <x v="0"/>
    <x v="1"/>
    <x v="1"/>
  </r>
  <r>
    <n v="4398"/>
    <x v="14"/>
    <n v="619"/>
    <s v="Toyota"/>
    <x v="0"/>
    <x v="15"/>
    <x v="418"/>
    <x v="5"/>
    <x v="38"/>
    <s v="2022"/>
    <x v="3"/>
    <n v="111"/>
    <x v="10"/>
    <x v="0"/>
    <x v="10"/>
    <x v="10"/>
  </r>
  <r>
    <n v="4399"/>
    <x v="14"/>
    <n v="619"/>
    <s v="Toyota"/>
    <x v="0"/>
    <x v="15"/>
    <x v="418"/>
    <x v="5"/>
    <x v="56"/>
    <s v="2022"/>
    <x v="3"/>
    <n v="111"/>
    <x v="10"/>
    <x v="0"/>
    <x v="10"/>
    <x v="10"/>
  </r>
  <r>
    <n v="4400"/>
    <x v="9"/>
    <n v="619"/>
    <s v="Toyota"/>
    <x v="0"/>
    <x v="15"/>
    <x v="430"/>
    <x v="3"/>
    <x v="60"/>
    <s v="2021"/>
    <x v="4"/>
    <n v="105"/>
    <x v="1"/>
    <x v="0"/>
    <x v="1"/>
    <x v="1"/>
  </r>
  <r>
    <n v="4401"/>
    <x v="14"/>
    <n v="619"/>
    <s v="Toyota"/>
    <x v="0"/>
    <x v="15"/>
    <x v="418"/>
    <x v="5"/>
    <x v="140"/>
    <s v="2021"/>
    <x v="1"/>
    <n v="114"/>
    <x v="3"/>
    <x v="0"/>
    <x v="3"/>
    <x v="3"/>
  </r>
  <r>
    <n v="4402"/>
    <x v="12"/>
    <n v="587"/>
    <s v="Nissan"/>
    <x v="0"/>
    <x v="46"/>
    <x v="145"/>
    <x v="3"/>
    <x v="154"/>
    <s v="2022"/>
    <x v="3"/>
    <n v="109"/>
    <x v="4"/>
    <x v="0"/>
    <x v="4"/>
    <x v="4"/>
  </r>
  <r>
    <n v="4403"/>
    <x v="8"/>
    <n v="540"/>
    <s v="Ford"/>
    <x v="0"/>
    <x v="15"/>
    <x v="423"/>
    <x v="7"/>
    <x v="48"/>
    <s v="2022"/>
    <x v="2"/>
    <n v="104"/>
    <x v="8"/>
    <x v="0"/>
    <x v="8"/>
    <x v="8"/>
  </r>
  <r>
    <n v="4404"/>
    <x v="8"/>
    <n v="548"/>
    <s v="Holden"/>
    <x v="0"/>
    <x v="15"/>
    <x v="723"/>
    <x v="5"/>
    <x v="92"/>
    <s v="2022"/>
    <x v="2"/>
    <n v="107"/>
    <x v="11"/>
    <x v="0"/>
    <x v="11"/>
    <x v="11"/>
  </r>
  <r>
    <n v="4405"/>
    <x v="12"/>
    <n v="619"/>
    <s v="Toyota"/>
    <x v="0"/>
    <x v="46"/>
    <x v="437"/>
    <x v="3"/>
    <x v="146"/>
    <s v="2021"/>
    <x v="0"/>
    <n v="115"/>
    <x v="5"/>
    <x v="0"/>
    <x v="5"/>
    <x v="5"/>
  </r>
  <r>
    <n v="4406"/>
    <x v="7"/>
    <n v="619"/>
    <s v="Toyota"/>
    <x v="0"/>
    <x v="9"/>
    <x v="430"/>
    <x v="5"/>
    <x v="70"/>
    <s v="2021"/>
    <x v="1"/>
    <n v="109"/>
    <x v="4"/>
    <x v="0"/>
    <x v="4"/>
    <x v="4"/>
  </r>
  <r>
    <n v="4407"/>
    <x v="9"/>
    <n v="587"/>
    <s v="Nissan"/>
    <x v="0"/>
    <x v="56"/>
    <x v="443"/>
    <x v="4"/>
    <x v="150"/>
    <s v="2022"/>
    <x v="5"/>
    <n v="114"/>
    <x v="3"/>
    <x v="0"/>
    <x v="3"/>
    <x v="3"/>
  </r>
  <r>
    <n v="4408"/>
    <x v="7"/>
    <n v="512"/>
    <s v="BMW"/>
    <x v="1"/>
    <x v="6"/>
    <x v="796"/>
    <x v="7"/>
    <x v="59"/>
    <s v="2022"/>
    <x v="6"/>
    <n v="109"/>
    <x v="4"/>
    <x v="0"/>
    <x v="4"/>
    <x v="4"/>
  </r>
  <r>
    <n v="4409"/>
    <x v="7"/>
    <n v="587"/>
    <s v="Nissan"/>
    <x v="0"/>
    <x v="9"/>
    <x v="431"/>
    <x v="0"/>
    <x v="167"/>
    <s v="2021"/>
    <x v="1"/>
    <n v="104"/>
    <x v="8"/>
    <x v="0"/>
    <x v="8"/>
    <x v="8"/>
  </r>
  <r>
    <n v="4410"/>
    <x v="14"/>
    <n v="576"/>
    <s v="Mazda"/>
    <x v="0"/>
    <x v="9"/>
    <x v="420"/>
    <x v="7"/>
    <x v="58"/>
    <s v="2022"/>
    <x v="5"/>
    <n v="115"/>
    <x v="5"/>
    <x v="0"/>
    <x v="5"/>
    <x v="5"/>
  </r>
  <r>
    <n v="4411"/>
    <x v="14"/>
    <n v="576"/>
    <s v="Mazda"/>
    <x v="0"/>
    <x v="9"/>
    <x v="420"/>
    <x v="4"/>
    <x v="40"/>
    <s v="2021"/>
    <x v="0"/>
    <n v="101"/>
    <x v="7"/>
    <x v="0"/>
    <x v="7"/>
    <x v="7"/>
  </r>
  <r>
    <n v="4412"/>
    <x v="7"/>
    <n v="619"/>
    <s v="Toyota"/>
    <x v="0"/>
    <x v="23"/>
    <x v="678"/>
    <x v="4"/>
    <x v="19"/>
    <s v="2022"/>
    <x v="2"/>
    <n v="114"/>
    <x v="3"/>
    <x v="0"/>
    <x v="3"/>
    <x v="3"/>
  </r>
  <r>
    <n v="4413"/>
    <x v="8"/>
    <n v="548"/>
    <s v="Holden"/>
    <x v="0"/>
    <x v="9"/>
    <x v="723"/>
    <x v="5"/>
    <x v="38"/>
    <s v="2022"/>
    <x v="3"/>
    <n v="102"/>
    <x v="0"/>
    <x v="0"/>
    <x v="0"/>
    <x v="0"/>
  </r>
  <r>
    <n v="4414"/>
    <x v="14"/>
    <n v="619"/>
    <s v="Toyota"/>
    <x v="0"/>
    <x v="16"/>
    <x v="418"/>
    <x v="3"/>
    <x v="86"/>
    <s v="2022"/>
    <x v="2"/>
    <n v="101"/>
    <x v="7"/>
    <x v="0"/>
    <x v="7"/>
    <x v="7"/>
  </r>
  <r>
    <n v="4415"/>
    <x v="0"/>
    <n v="623"/>
    <s v="Trailer"/>
    <x v="0"/>
    <x v="7"/>
    <x v="168"/>
    <x v="4"/>
    <x v="148"/>
    <s v="2021"/>
    <x v="0"/>
    <n v="102"/>
    <x v="0"/>
    <x v="0"/>
    <x v="0"/>
    <x v="0"/>
  </r>
  <r>
    <n v="4416"/>
    <x v="0"/>
    <n v="623"/>
    <s v="Trailer"/>
    <x v="0"/>
    <x v="7"/>
    <x v="1154"/>
    <x v="0"/>
    <x v="80"/>
    <s v="2022"/>
    <x v="2"/>
    <n v="114"/>
    <x v="3"/>
    <x v="0"/>
    <x v="3"/>
    <x v="3"/>
  </r>
  <r>
    <n v="4417"/>
    <x v="5"/>
    <n v="623"/>
    <s v="Trailer"/>
    <x v="0"/>
    <x v="10"/>
    <x v="1155"/>
    <x v="9"/>
    <x v="104"/>
    <s v="2021"/>
    <x v="1"/>
    <n v="102"/>
    <x v="0"/>
    <x v="0"/>
    <x v="0"/>
    <x v="0"/>
  </r>
  <r>
    <n v="4418"/>
    <x v="0"/>
    <n v="623"/>
    <s v="Trailer"/>
    <x v="0"/>
    <x v="7"/>
    <x v="1156"/>
    <x v="0"/>
    <x v="98"/>
    <s v="2022"/>
    <x v="2"/>
    <n v="108"/>
    <x v="6"/>
    <x v="0"/>
    <x v="6"/>
    <x v="6"/>
  </r>
  <r>
    <n v="4419"/>
    <x v="0"/>
    <n v="549"/>
    <s v="Homebuilt"/>
    <x v="0"/>
    <x v="14"/>
    <x v="164"/>
    <x v="5"/>
    <x v="153"/>
    <s v="2021"/>
    <x v="4"/>
    <n v="114"/>
    <x v="3"/>
    <x v="0"/>
    <x v="3"/>
    <x v="3"/>
  </r>
  <r>
    <n v="4420"/>
    <x v="1"/>
    <n v="623"/>
    <s v="Trailer"/>
    <x v="0"/>
    <x v="7"/>
    <x v="10"/>
    <x v="4"/>
    <x v="107"/>
    <s v="2021"/>
    <x v="0"/>
    <n v="103"/>
    <x v="9"/>
    <x v="0"/>
    <x v="9"/>
    <x v="9"/>
  </r>
  <r>
    <n v="4421"/>
    <x v="0"/>
    <n v="623"/>
    <s v="Trailer"/>
    <x v="0"/>
    <x v="7"/>
    <x v="1157"/>
    <x v="0"/>
    <x v="33"/>
    <s v="2022"/>
    <x v="2"/>
    <n v="114"/>
    <x v="3"/>
    <x v="0"/>
    <x v="3"/>
    <x v="3"/>
  </r>
  <r>
    <n v="4422"/>
    <x v="1"/>
    <n v="597"/>
    <s v="Reid"/>
    <x v="0"/>
    <x v="7"/>
    <x v="28"/>
    <x v="0"/>
    <x v="136"/>
    <s v="2021"/>
    <x v="4"/>
    <n v="104"/>
    <x v="8"/>
    <x v="0"/>
    <x v="8"/>
    <x v="8"/>
  </r>
  <r>
    <n v="4423"/>
    <x v="0"/>
    <n v="514"/>
    <s v="Briford"/>
    <x v="0"/>
    <x v="7"/>
    <x v="1158"/>
    <x v="4"/>
    <x v="101"/>
    <s v="2022"/>
    <x v="3"/>
    <n v="109"/>
    <x v="4"/>
    <x v="0"/>
    <x v="4"/>
    <x v="4"/>
  </r>
  <r>
    <n v="4424"/>
    <x v="0"/>
    <n v="623"/>
    <s v="Trailer"/>
    <x v="0"/>
    <x v="7"/>
    <x v="1159"/>
    <x v="4"/>
    <x v="115"/>
    <s v="2021"/>
    <x v="4"/>
    <n v="105"/>
    <x v="1"/>
    <x v="0"/>
    <x v="1"/>
    <x v="1"/>
  </r>
  <r>
    <n v="4425"/>
    <x v="0"/>
    <n v="623"/>
    <s v="Trailer"/>
    <x v="0"/>
    <x v="7"/>
    <x v="1160"/>
    <x v="0"/>
    <x v="5"/>
    <s v="2021"/>
    <x v="1"/>
    <n v="116"/>
    <x v="12"/>
    <x v="0"/>
    <x v="12"/>
    <x v="12"/>
  </r>
  <r>
    <n v="4426"/>
    <x v="0"/>
    <n v="623"/>
    <s v="Trailer"/>
    <x v="0"/>
    <x v="25"/>
    <x v="32"/>
    <x v="0"/>
    <x v="18"/>
    <s v="2021"/>
    <x v="0"/>
    <n v="102"/>
    <x v="0"/>
    <x v="0"/>
    <x v="0"/>
    <x v="0"/>
  </r>
  <r>
    <n v="4427"/>
    <x v="0"/>
    <n v="572"/>
    <s v="Lochiel"/>
    <x v="0"/>
    <x v="7"/>
    <x v="1161"/>
    <x v="0"/>
    <x v="90"/>
    <s v="2021"/>
    <x v="1"/>
    <n v="114"/>
    <x v="3"/>
    <x v="0"/>
    <x v="3"/>
    <x v="3"/>
  </r>
  <r>
    <n v="4428"/>
    <x v="0"/>
    <n v="538"/>
    <s v="Factory Built"/>
    <x v="0"/>
    <x v="7"/>
    <x v="28"/>
    <x v="0"/>
    <x v="167"/>
    <s v="2021"/>
    <x v="1"/>
    <n v="111"/>
    <x v="10"/>
    <x v="0"/>
    <x v="10"/>
    <x v="10"/>
  </r>
  <r>
    <n v="4429"/>
    <x v="0"/>
    <n v="562"/>
    <s v="Kea"/>
    <x v="0"/>
    <x v="7"/>
    <x v="1162"/>
    <x v="0"/>
    <x v="102"/>
    <s v="2022"/>
    <x v="5"/>
    <n v="103"/>
    <x v="9"/>
    <x v="0"/>
    <x v="9"/>
    <x v="9"/>
  </r>
  <r>
    <n v="4430"/>
    <x v="0"/>
    <n v="623"/>
    <s v="Trailer"/>
    <x v="0"/>
    <x v="7"/>
    <x v="1070"/>
    <x v="0"/>
    <x v="41"/>
    <s v="2021"/>
    <x v="4"/>
    <n v="114"/>
    <x v="3"/>
    <x v="0"/>
    <x v="3"/>
    <x v="3"/>
  </r>
  <r>
    <n v="4431"/>
    <x v="0"/>
    <n v="595"/>
    <s v="Pinto"/>
    <x v="0"/>
    <x v="7"/>
    <x v="313"/>
    <x v="0"/>
    <x v="172"/>
    <s v="2021"/>
    <x v="1"/>
    <n v="104"/>
    <x v="8"/>
    <x v="0"/>
    <x v="8"/>
    <x v="8"/>
  </r>
  <r>
    <n v="4432"/>
    <x v="0"/>
    <n v="623"/>
    <s v="Trailer"/>
    <x v="0"/>
    <x v="7"/>
    <x v="1163"/>
    <x v="7"/>
    <x v="119"/>
    <s v="2021"/>
    <x v="0"/>
    <n v="114"/>
    <x v="3"/>
    <x v="0"/>
    <x v="3"/>
    <x v="3"/>
  </r>
  <r>
    <n v="4433"/>
    <x v="0"/>
    <n v="549"/>
    <s v="Homebuilt"/>
    <x v="0"/>
    <x v="14"/>
    <x v="1014"/>
    <x v="0"/>
    <x v="120"/>
    <s v="2021"/>
    <x v="1"/>
    <n v="103"/>
    <x v="9"/>
    <x v="0"/>
    <x v="9"/>
    <x v="9"/>
  </r>
  <r>
    <n v="4434"/>
    <x v="0"/>
    <n v="623"/>
    <s v="Trailer"/>
    <x v="0"/>
    <x v="7"/>
    <x v="1164"/>
    <x v="0"/>
    <x v="175"/>
    <s v="2021"/>
    <x v="1"/>
    <n v="102"/>
    <x v="0"/>
    <x v="0"/>
    <x v="0"/>
    <x v="0"/>
  </r>
  <r>
    <n v="4435"/>
    <x v="0"/>
    <n v="623"/>
    <s v="Trailer"/>
    <x v="0"/>
    <x v="7"/>
    <x v="195"/>
    <x v="0"/>
    <x v="123"/>
    <s v="2021"/>
    <x v="1"/>
    <n v="114"/>
    <x v="3"/>
    <x v="0"/>
    <x v="3"/>
    <x v="3"/>
  </r>
  <r>
    <n v="4436"/>
    <x v="0"/>
    <n v="623"/>
    <s v="Trailer"/>
    <x v="0"/>
    <x v="7"/>
    <x v="20"/>
    <x v="0"/>
    <x v="174"/>
    <s v="2021"/>
    <x v="4"/>
    <n v="103"/>
    <x v="9"/>
    <x v="0"/>
    <x v="9"/>
    <x v="9"/>
  </r>
  <r>
    <n v="4437"/>
    <x v="0"/>
    <n v="623"/>
    <s v="Trailer"/>
    <x v="0"/>
    <x v="7"/>
    <x v="1165"/>
    <x v="1"/>
    <x v="177"/>
    <s v="2022"/>
    <x v="3"/>
    <n v="102"/>
    <x v="0"/>
    <x v="0"/>
    <x v="0"/>
    <x v="0"/>
  </r>
  <r>
    <n v="4438"/>
    <x v="0"/>
    <n v="514"/>
    <s v="Briford"/>
    <x v="0"/>
    <x v="7"/>
    <x v="104"/>
    <x v="0"/>
    <x v="35"/>
    <s v="2021"/>
    <x v="1"/>
    <n v="102"/>
    <x v="0"/>
    <x v="0"/>
    <x v="0"/>
    <x v="0"/>
  </r>
  <r>
    <n v="4439"/>
    <x v="0"/>
    <n v="623"/>
    <s v="Trailer"/>
    <x v="0"/>
    <x v="7"/>
    <x v="17"/>
    <x v="4"/>
    <x v="126"/>
    <s v="2022"/>
    <x v="3"/>
    <n v="101"/>
    <x v="7"/>
    <x v="0"/>
    <x v="7"/>
    <x v="7"/>
  </r>
  <r>
    <n v="4440"/>
    <x v="0"/>
    <n v="623"/>
    <s v="Trailer"/>
    <x v="0"/>
    <x v="7"/>
    <x v="1072"/>
    <x v="0"/>
    <x v="125"/>
    <s v="2022"/>
    <x v="3"/>
    <n v="102"/>
    <x v="0"/>
    <x v="0"/>
    <x v="0"/>
    <x v="0"/>
  </r>
  <r>
    <n v="4441"/>
    <x v="5"/>
    <n v="623"/>
    <s v="Trailer"/>
    <x v="0"/>
    <x v="7"/>
    <x v="32"/>
    <x v="0"/>
    <x v="160"/>
    <s v="2022"/>
    <x v="3"/>
    <n v="114"/>
    <x v="3"/>
    <x v="0"/>
    <x v="3"/>
    <x v="3"/>
  </r>
  <r>
    <n v="4442"/>
    <x v="14"/>
    <n v="540"/>
    <s v="Ford"/>
    <x v="0"/>
    <x v="9"/>
    <x v="406"/>
    <x v="5"/>
    <x v="30"/>
    <s v="2022"/>
    <x v="3"/>
    <n v="103"/>
    <x v="9"/>
    <x v="0"/>
    <x v="9"/>
    <x v="9"/>
  </r>
  <r>
    <n v="4443"/>
    <x v="14"/>
    <n v="540"/>
    <s v="Ford"/>
    <x v="0"/>
    <x v="9"/>
    <x v="406"/>
    <x v="7"/>
    <x v="29"/>
    <s v="2022"/>
    <x v="2"/>
    <n v="109"/>
    <x v="4"/>
    <x v="0"/>
    <x v="4"/>
    <x v="4"/>
  </r>
  <r>
    <n v="4444"/>
    <x v="9"/>
    <n v="619"/>
    <s v="Toyota"/>
    <x v="0"/>
    <x v="31"/>
    <x v="453"/>
    <x v="7"/>
    <x v="74"/>
    <s v="2022"/>
    <x v="2"/>
    <n v="102"/>
    <x v="0"/>
    <x v="0"/>
    <x v="0"/>
    <x v="0"/>
  </r>
  <r>
    <n v="4445"/>
    <x v="12"/>
    <n v="580"/>
    <s v="Mitsubishi"/>
    <x v="0"/>
    <x v="9"/>
    <x v="706"/>
    <x v="5"/>
    <x v="88"/>
    <s v="2021"/>
    <x v="0"/>
    <n v="109"/>
    <x v="4"/>
    <x v="0"/>
    <x v="4"/>
    <x v="4"/>
  </r>
  <r>
    <n v="4446"/>
    <x v="8"/>
    <n v="540"/>
    <s v="Ford"/>
    <x v="0"/>
    <x v="9"/>
    <x v="423"/>
    <x v="3"/>
    <x v="107"/>
    <s v="2021"/>
    <x v="0"/>
    <n v="114"/>
    <x v="3"/>
    <x v="0"/>
    <x v="3"/>
    <x v="3"/>
  </r>
  <r>
    <n v="4447"/>
    <x v="8"/>
    <n v="550"/>
    <s v="Honda"/>
    <x v="0"/>
    <x v="9"/>
    <x v="544"/>
    <x v="5"/>
    <x v="69"/>
    <s v="2022"/>
    <x v="5"/>
    <n v="102"/>
    <x v="0"/>
    <x v="0"/>
    <x v="0"/>
    <x v="0"/>
  </r>
  <r>
    <n v="4448"/>
    <x v="7"/>
    <n v="592"/>
    <s v="Peugeot"/>
    <x v="0"/>
    <x v="9"/>
    <x v="961"/>
    <x v="5"/>
    <x v="155"/>
    <s v="2021"/>
    <x v="4"/>
    <n v="105"/>
    <x v="1"/>
    <x v="0"/>
    <x v="1"/>
    <x v="1"/>
  </r>
  <r>
    <n v="4449"/>
    <x v="14"/>
    <n v="619"/>
    <s v="Toyota"/>
    <x v="0"/>
    <x v="9"/>
    <x v="418"/>
    <x v="3"/>
    <x v="139"/>
    <s v="2022"/>
    <x v="5"/>
    <n v="114"/>
    <x v="3"/>
    <x v="0"/>
    <x v="3"/>
    <x v="3"/>
  </r>
  <r>
    <n v="4450"/>
    <x v="12"/>
    <n v="576"/>
    <s v="Mazda"/>
    <x v="0"/>
    <x v="9"/>
    <x v="576"/>
    <x v="3"/>
    <x v="69"/>
    <s v="2022"/>
    <x v="5"/>
    <n v="114"/>
    <x v="3"/>
    <x v="0"/>
    <x v="3"/>
    <x v="3"/>
  </r>
  <r>
    <n v="4451"/>
    <x v="9"/>
    <n v="610"/>
    <s v="Subaru"/>
    <x v="0"/>
    <x v="46"/>
    <x v="414"/>
    <x v="7"/>
    <x v="135"/>
    <s v="2021"/>
    <x v="0"/>
    <n v="107"/>
    <x v="11"/>
    <x v="0"/>
    <x v="11"/>
    <x v="11"/>
  </r>
  <r>
    <n v="4452"/>
    <x v="8"/>
    <n v="619"/>
    <s v="Toyota"/>
    <x v="0"/>
    <x v="16"/>
    <x v="882"/>
    <x v="2"/>
    <x v="115"/>
    <s v="2021"/>
    <x v="4"/>
    <n v="114"/>
    <x v="3"/>
    <x v="0"/>
    <x v="3"/>
    <x v="3"/>
  </r>
  <r>
    <n v="4453"/>
    <x v="15"/>
    <n v="540"/>
    <s v="Ford"/>
    <x v="0"/>
    <x v="46"/>
    <x v="1139"/>
    <x v="3"/>
    <x v="49"/>
    <s v="2022"/>
    <x v="5"/>
    <n v="102"/>
    <x v="0"/>
    <x v="0"/>
    <x v="0"/>
    <x v="0"/>
  </r>
  <r>
    <n v="4454"/>
    <x v="9"/>
    <n v="587"/>
    <s v="Nissan"/>
    <x v="0"/>
    <x v="14"/>
    <x v="543"/>
    <x v="7"/>
    <x v="7"/>
    <s v="2022"/>
    <x v="2"/>
    <n v="101"/>
    <x v="7"/>
    <x v="0"/>
    <x v="7"/>
    <x v="7"/>
  </r>
  <r>
    <n v="4455"/>
    <x v="14"/>
    <n v="540"/>
    <s v="Ford"/>
    <x v="0"/>
    <x v="9"/>
    <x v="406"/>
    <x v="3"/>
    <x v="14"/>
    <s v="2022"/>
    <x v="2"/>
    <n v="102"/>
    <x v="0"/>
    <x v="0"/>
    <x v="0"/>
    <x v="0"/>
  </r>
  <r>
    <n v="4456"/>
    <x v="9"/>
    <n v="587"/>
    <s v="Nissan"/>
    <x v="0"/>
    <x v="57"/>
    <x v="443"/>
    <x v="4"/>
    <x v="96"/>
    <s v="2021"/>
    <x v="1"/>
    <n v="104"/>
    <x v="8"/>
    <x v="0"/>
    <x v="8"/>
    <x v="8"/>
  </r>
  <r>
    <n v="4457"/>
    <x v="9"/>
    <n v="611"/>
    <s v="Suzuki"/>
    <x v="0"/>
    <x v="57"/>
    <x v="460"/>
    <x v="2"/>
    <x v="30"/>
    <s v="2022"/>
    <x v="3"/>
    <n v="103"/>
    <x v="9"/>
    <x v="0"/>
    <x v="9"/>
    <x v="9"/>
  </r>
  <r>
    <n v="4458"/>
    <x v="7"/>
    <n v="576"/>
    <s v="Mazda"/>
    <x v="0"/>
    <x v="16"/>
    <x v="545"/>
    <x v="0"/>
    <x v="144"/>
    <s v="2021"/>
    <x v="4"/>
    <n v="104"/>
    <x v="8"/>
    <x v="0"/>
    <x v="8"/>
    <x v="8"/>
  </r>
  <r>
    <n v="4459"/>
    <x v="14"/>
    <n v="619"/>
    <s v="Toyota"/>
    <x v="0"/>
    <x v="9"/>
    <x v="418"/>
    <x v="7"/>
    <x v="155"/>
    <s v="2021"/>
    <x v="4"/>
    <n v="104"/>
    <x v="8"/>
    <x v="0"/>
    <x v="8"/>
    <x v="8"/>
  </r>
  <r>
    <n v="4460"/>
    <x v="9"/>
    <n v="556"/>
    <s v="Isuzu"/>
    <x v="0"/>
    <x v="24"/>
    <x v="442"/>
    <x v="7"/>
    <x v="176"/>
    <s v="2022"/>
    <x v="5"/>
    <n v="104"/>
    <x v="8"/>
    <x v="0"/>
    <x v="8"/>
    <x v="8"/>
  </r>
  <r>
    <n v="4461"/>
    <x v="9"/>
    <n v="619"/>
    <s v="Toyota"/>
    <x v="0"/>
    <x v="14"/>
    <x v="547"/>
    <x v="2"/>
    <x v="101"/>
    <s v="2022"/>
    <x v="3"/>
    <n v="114"/>
    <x v="3"/>
    <x v="0"/>
    <x v="3"/>
    <x v="3"/>
  </r>
  <r>
    <n v="4462"/>
    <x v="9"/>
    <n v="619"/>
    <s v="Toyota"/>
    <x v="0"/>
    <x v="32"/>
    <x v="547"/>
    <x v="2"/>
    <x v="48"/>
    <s v="2022"/>
    <x v="2"/>
    <n v="102"/>
    <x v="0"/>
    <x v="0"/>
    <x v="0"/>
    <x v="0"/>
  </r>
  <r>
    <n v="4463"/>
    <x v="9"/>
    <n v="619"/>
    <s v="Toyota"/>
    <x v="0"/>
    <x v="14"/>
    <x v="430"/>
    <x v="5"/>
    <x v="174"/>
    <s v="2021"/>
    <x v="4"/>
    <n v="103"/>
    <x v="9"/>
    <x v="0"/>
    <x v="9"/>
    <x v="9"/>
  </r>
  <r>
    <n v="4464"/>
    <x v="8"/>
    <n v="619"/>
    <s v="Toyota"/>
    <x v="0"/>
    <x v="9"/>
    <x v="647"/>
    <x v="5"/>
    <x v="176"/>
    <s v="2022"/>
    <x v="5"/>
    <n v="114"/>
    <x v="3"/>
    <x v="0"/>
    <x v="3"/>
    <x v="3"/>
  </r>
  <r>
    <n v="4465"/>
    <x v="9"/>
    <n v="556"/>
    <s v="Isuzu"/>
    <x v="0"/>
    <x v="52"/>
    <x v="442"/>
    <x v="5"/>
    <x v="176"/>
    <s v="2022"/>
    <x v="5"/>
    <n v="114"/>
    <x v="3"/>
    <x v="0"/>
    <x v="3"/>
    <x v="3"/>
  </r>
  <r>
    <n v="4466"/>
    <x v="8"/>
    <n v="580"/>
    <s v="Mitsubishi"/>
    <x v="0"/>
    <x v="24"/>
    <x v="446"/>
    <x v="7"/>
    <x v="67"/>
    <s v="2022"/>
    <x v="5"/>
    <n v="101"/>
    <x v="7"/>
    <x v="0"/>
    <x v="7"/>
    <x v="7"/>
  </r>
  <r>
    <n v="4467"/>
    <x v="7"/>
    <n v="619"/>
    <s v="Toyota"/>
    <x v="0"/>
    <x v="46"/>
    <x v="678"/>
    <x v="7"/>
    <x v="27"/>
    <s v="2021"/>
    <x v="1"/>
    <n v="114"/>
    <x v="3"/>
    <x v="0"/>
    <x v="3"/>
    <x v="3"/>
  </r>
  <r>
    <n v="4468"/>
    <x v="8"/>
    <n v="587"/>
    <s v="Nissan"/>
    <x v="0"/>
    <x v="9"/>
    <x v="554"/>
    <x v="5"/>
    <x v="25"/>
    <s v="2022"/>
    <x v="2"/>
    <n v="105"/>
    <x v="1"/>
    <x v="0"/>
    <x v="1"/>
    <x v="1"/>
  </r>
  <r>
    <n v="4469"/>
    <x v="7"/>
    <n v="587"/>
    <s v="Nissan"/>
    <x v="0"/>
    <x v="9"/>
    <x v="431"/>
    <x v="5"/>
    <x v="50"/>
    <s v="2022"/>
    <x v="5"/>
    <n v="102"/>
    <x v="0"/>
    <x v="0"/>
    <x v="0"/>
    <x v="0"/>
  </r>
  <r>
    <n v="4470"/>
    <x v="7"/>
    <n v="619"/>
    <s v="Toyota"/>
    <x v="0"/>
    <x v="9"/>
    <x v="430"/>
    <x v="11"/>
    <x v="120"/>
    <s v="2021"/>
    <x v="1"/>
    <n v="105"/>
    <x v="1"/>
    <x v="0"/>
    <x v="1"/>
    <x v="1"/>
  </r>
  <r>
    <n v="4471"/>
    <x v="7"/>
    <n v="555"/>
    <s v="Hyundai"/>
    <x v="0"/>
    <x v="9"/>
    <x v="1166"/>
    <x v="0"/>
    <x v="144"/>
    <s v="2021"/>
    <x v="4"/>
    <n v="101"/>
    <x v="7"/>
    <x v="0"/>
    <x v="7"/>
    <x v="7"/>
  </r>
  <r>
    <n v="4472"/>
    <x v="9"/>
    <n v="619"/>
    <s v="Toyota"/>
    <x v="0"/>
    <x v="24"/>
    <x v="418"/>
    <x v="2"/>
    <x v="129"/>
    <s v="2022"/>
    <x v="5"/>
    <n v="101"/>
    <x v="7"/>
    <x v="0"/>
    <x v="7"/>
    <x v="7"/>
  </r>
  <r>
    <n v="4473"/>
    <x v="9"/>
    <n v="587"/>
    <s v="Nissan"/>
    <x v="0"/>
    <x v="31"/>
    <x v="443"/>
    <x v="1"/>
    <x v="126"/>
    <s v="2022"/>
    <x v="3"/>
    <n v="101"/>
    <x v="7"/>
    <x v="0"/>
    <x v="7"/>
    <x v="7"/>
  </r>
  <r>
    <n v="4474"/>
    <x v="14"/>
    <n v="619"/>
    <s v="Toyota"/>
    <x v="0"/>
    <x v="9"/>
    <x v="418"/>
    <x v="3"/>
    <x v="4"/>
    <s v="2022"/>
    <x v="3"/>
    <n v="109"/>
    <x v="4"/>
    <x v="0"/>
    <x v="4"/>
    <x v="4"/>
  </r>
  <r>
    <n v="4475"/>
    <x v="19"/>
    <n v="587"/>
    <s v="Nissan"/>
    <x v="0"/>
    <x v="48"/>
    <x v="999"/>
    <x v="3"/>
    <x v="143"/>
    <s v="2021"/>
    <x v="0"/>
    <n v="114"/>
    <x v="3"/>
    <x v="0"/>
    <x v="3"/>
    <x v="3"/>
  </r>
  <r>
    <n v="4476"/>
    <x v="9"/>
    <n v="540"/>
    <s v="Ford"/>
    <x v="0"/>
    <x v="9"/>
    <x v="423"/>
    <x v="0"/>
    <x v="51"/>
    <s v="2022"/>
    <x v="3"/>
    <n v="102"/>
    <x v="0"/>
    <x v="0"/>
    <x v="0"/>
    <x v="0"/>
  </r>
  <r>
    <n v="4477"/>
    <x v="9"/>
    <n v="619"/>
    <s v="Toyota"/>
    <x v="0"/>
    <x v="12"/>
    <x v="675"/>
    <x v="5"/>
    <x v="130"/>
    <s v="2021"/>
    <x v="0"/>
    <n v="114"/>
    <x v="3"/>
    <x v="0"/>
    <x v="3"/>
    <x v="3"/>
  </r>
  <r>
    <n v="4478"/>
    <x v="9"/>
    <n v="556"/>
    <s v="Isuzu"/>
    <x v="0"/>
    <x v="16"/>
    <x v="442"/>
    <x v="3"/>
    <x v="54"/>
    <s v="2022"/>
    <x v="6"/>
    <n v="102"/>
    <x v="0"/>
    <x v="0"/>
    <x v="0"/>
    <x v="0"/>
  </r>
  <r>
    <n v="4479"/>
    <x v="12"/>
    <n v="550"/>
    <s v="Honda"/>
    <x v="0"/>
    <x v="9"/>
    <x v="556"/>
    <x v="7"/>
    <x v="162"/>
    <s v="2022"/>
    <x v="3"/>
    <n v="108"/>
    <x v="6"/>
    <x v="0"/>
    <x v="6"/>
    <x v="6"/>
  </r>
  <r>
    <n v="4480"/>
    <x v="8"/>
    <n v="548"/>
    <s v="Holden"/>
    <x v="0"/>
    <x v="61"/>
    <x v="1167"/>
    <x v="9"/>
    <x v="104"/>
    <s v="2021"/>
    <x v="1"/>
    <n v="108"/>
    <x v="6"/>
    <x v="0"/>
    <x v="6"/>
    <x v="6"/>
  </r>
  <r>
    <n v="4481"/>
    <x v="8"/>
    <n v="577"/>
    <s v="Mercedes-Benz"/>
    <x v="1"/>
    <x v="9"/>
    <x v="895"/>
    <x v="7"/>
    <x v="161"/>
    <s v="2021"/>
    <x v="4"/>
    <n v="102"/>
    <x v="0"/>
    <x v="0"/>
    <x v="0"/>
    <x v="0"/>
  </r>
  <r>
    <n v="4482"/>
    <x v="9"/>
    <n v="580"/>
    <s v="Mitsubishi"/>
    <x v="0"/>
    <x v="9"/>
    <x v="411"/>
    <x v="3"/>
    <x v="61"/>
    <s v="2022"/>
    <x v="5"/>
    <n v="102"/>
    <x v="0"/>
    <x v="0"/>
    <x v="0"/>
    <x v="0"/>
  </r>
  <r>
    <n v="4483"/>
    <x v="8"/>
    <n v="587"/>
    <s v="Nissan"/>
    <x v="0"/>
    <x v="46"/>
    <x v="112"/>
    <x v="7"/>
    <x v="25"/>
    <s v="2022"/>
    <x v="2"/>
    <n v="109"/>
    <x v="4"/>
    <x v="0"/>
    <x v="4"/>
    <x v="4"/>
  </r>
  <r>
    <n v="4484"/>
    <x v="9"/>
    <n v="610"/>
    <s v="Subaru"/>
    <x v="0"/>
    <x v="9"/>
    <x v="650"/>
    <x v="0"/>
    <x v="0"/>
    <s v="2021"/>
    <x v="0"/>
    <n v="102"/>
    <x v="0"/>
    <x v="0"/>
    <x v="0"/>
    <x v="0"/>
  </r>
  <r>
    <n v="4485"/>
    <x v="8"/>
    <n v="580"/>
    <s v="Mitsubishi"/>
    <x v="0"/>
    <x v="14"/>
    <x v="411"/>
    <x v="2"/>
    <x v="74"/>
    <s v="2022"/>
    <x v="2"/>
    <n v="102"/>
    <x v="0"/>
    <x v="0"/>
    <x v="0"/>
    <x v="0"/>
  </r>
  <r>
    <n v="4486"/>
    <x v="7"/>
    <n v="540"/>
    <s v="Ford"/>
    <x v="0"/>
    <x v="9"/>
    <x v="1000"/>
    <x v="3"/>
    <x v="125"/>
    <s v="2022"/>
    <x v="3"/>
    <n v="102"/>
    <x v="0"/>
    <x v="0"/>
    <x v="0"/>
    <x v="0"/>
  </r>
  <r>
    <n v="4487"/>
    <x v="7"/>
    <n v="619"/>
    <s v="Toyota"/>
    <x v="0"/>
    <x v="16"/>
    <x v="1168"/>
    <x v="0"/>
    <x v="11"/>
    <s v="2022"/>
    <x v="2"/>
    <n v="102"/>
    <x v="0"/>
    <x v="0"/>
    <x v="0"/>
    <x v="0"/>
  </r>
  <r>
    <n v="4488"/>
    <x v="8"/>
    <n v="587"/>
    <s v="Nissan"/>
    <x v="0"/>
    <x v="24"/>
    <x v="562"/>
    <x v="3"/>
    <x v="54"/>
    <s v="2022"/>
    <x v="6"/>
    <n v="106"/>
    <x v="2"/>
    <x v="0"/>
    <x v="2"/>
    <x v="2"/>
  </r>
  <r>
    <n v="4489"/>
    <x v="16"/>
    <n v="512"/>
    <s v="BMW"/>
    <x v="1"/>
    <x v="9"/>
    <x v="885"/>
    <x v="8"/>
    <x v="162"/>
    <s v="2022"/>
    <x v="3"/>
    <n v="108"/>
    <x v="6"/>
    <x v="0"/>
    <x v="6"/>
    <x v="6"/>
  </r>
  <r>
    <n v="4490"/>
    <x v="7"/>
    <n v="619"/>
    <s v="Toyota"/>
    <x v="0"/>
    <x v="52"/>
    <x v="558"/>
    <x v="12"/>
    <x v="25"/>
    <s v="2022"/>
    <x v="2"/>
    <n v="102"/>
    <x v="0"/>
    <x v="0"/>
    <x v="0"/>
    <x v="0"/>
  </r>
  <r>
    <n v="4491"/>
    <x v="14"/>
    <n v="619"/>
    <s v="Toyota"/>
    <x v="0"/>
    <x v="9"/>
    <x v="418"/>
    <x v="3"/>
    <x v="54"/>
    <s v="2022"/>
    <x v="6"/>
    <n v="114"/>
    <x v="3"/>
    <x v="0"/>
    <x v="3"/>
    <x v="3"/>
  </r>
  <r>
    <n v="4492"/>
    <x v="20"/>
    <n v="576"/>
    <s v="Mazda"/>
    <x v="0"/>
    <x v="46"/>
    <x v="841"/>
    <x v="7"/>
    <x v="1"/>
    <s v="2021"/>
    <x v="1"/>
    <n v="114"/>
    <x v="3"/>
    <x v="0"/>
    <x v="3"/>
    <x v="3"/>
  </r>
  <r>
    <n v="4493"/>
    <x v="8"/>
    <n v="550"/>
    <s v="Honda"/>
    <x v="0"/>
    <x v="32"/>
    <x v="544"/>
    <x v="5"/>
    <x v="128"/>
    <s v="2022"/>
    <x v="3"/>
    <n v="115"/>
    <x v="5"/>
    <x v="0"/>
    <x v="5"/>
    <x v="5"/>
  </r>
  <r>
    <n v="4494"/>
    <x v="12"/>
    <n v="580"/>
    <s v="Mitsubishi"/>
    <x v="0"/>
    <x v="9"/>
    <x v="706"/>
    <x v="3"/>
    <x v="162"/>
    <s v="2022"/>
    <x v="3"/>
    <n v="114"/>
    <x v="3"/>
    <x v="0"/>
    <x v="3"/>
    <x v="3"/>
  </r>
  <r>
    <n v="4495"/>
    <x v="14"/>
    <n v="548"/>
    <s v="Holden"/>
    <x v="0"/>
    <x v="9"/>
    <x v="435"/>
    <x v="3"/>
    <x v="40"/>
    <s v="2021"/>
    <x v="0"/>
    <n v="104"/>
    <x v="8"/>
    <x v="0"/>
    <x v="8"/>
    <x v="8"/>
  </r>
  <r>
    <n v="4496"/>
    <x v="14"/>
    <n v="619"/>
    <s v="Toyota"/>
    <x v="0"/>
    <x v="9"/>
    <x v="418"/>
    <x v="3"/>
    <x v="179"/>
    <s v="2021"/>
    <x v="0"/>
    <n v="114"/>
    <x v="3"/>
    <x v="0"/>
    <x v="3"/>
    <x v="3"/>
  </r>
  <r>
    <n v="4497"/>
    <x v="14"/>
    <n v="548"/>
    <s v="Holden"/>
    <x v="0"/>
    <x v="9"/>
    <x v="435"/>
    <x v="5"/>
    <x v="56"/>
    <s v="2022"/>
    <x v="3"/>
    <n v="101"/>
    <x v="7"/>
    <x v="0"/>
    <x v="7"/>
    <x v="7"/>
  </r>
  <r>
    <n v="4498"/>
    <x v="8"/>
    <n v="587"/>
    <s v="Nissan"/>
    <x v="0"/>
    <x v="3"/>
    <x v="416"/>
    <x v="0"/>
    <x v="75"/>
    <s v="2021"/>
    <x v="1"/>
    <n v="104"/>
    <x v="8"/>
    <x v="0"/>
    <x v="8"/>
    <x v="8"/>
  </r>
  <r>
    <n v="4499"/>
    <x v="9"/>
    <n v="610"/>
    <s v="Subaru"/>
    <x v="0"/>
    <x v="16"/>
    <x v="445"/>
    <x v="5"/>
    <x v="2"/>
    <s v="2022"/>
    <x v="2"/>
    <n v="106"/>
    <x v="2"/>
    <x v="0"/>
    <x v="2"/>
    <x v="2"/>
  </r>
  <r>
    <n v="4500"/>
    <x v="14"/>
    <n v="540"/>
    <s v="Ford"/>
    <x v="0"/>
    <x v="3"/>
    <x v="406"/>
    <x v="2"/>
    <x v="100"/>
    <s v="2021"/>
    <x v="4"/>
    <n v="104"/>
    <x v="8"/>
    <x v="0"/>
    <x v="8"/>
    <x v="8"/>
  </r>
  <r>
    <n v="4501"/>
    <x v="8"/>
    <n v="550"/>
    <s v="Honda"/>
    <x v="0"/>
    <x v="3"/>
    <x v="428"/>
    <x v="11"/>
    <x v="78"/>
    <s v="2022"/>
    <x v="5"/>
    <n v="109"/>
    <x v="4"/>
    <x v="0"/>
    <x v="4"/>
    <x v="4"/>
  </r>
  <r>
    <n v="4502"/>
    <x v="14"/>
    <n v="587"/>
    <s v="Nissan"/>
    <x v="0"/>
    <x v="3"/>
    <x v="407"/>
    <x v="0"/>
    <x v="42"/>
    <s v="2022"/>
    <x v="3"/>
    <n v="104"/>
    <x v="8"/>
    <x v="0"/>
    <x v="8"/>
    <x v="8"/>
  </r>
  <r>
    <n v="4503"/>
    <x v="14"/>
    <n v="540"/>
    <s v="Ford"/>
    <x v="0"/>
    <x v="3"/>
    <x v="406"/>
    <x v="2"/>
    <x v="27"/>
    <s v="2021"/>
    <x v="1"/>
    <n v="104"/>
    <x v="8"/>
    <x v="0"/>
    <x v="8"/>
    <x v="8"/>
  </r>
  <r>
    <n v="4504"/>
    <x v="14"/>
    <n v="576"/>
    <s v="Mazda"/>
    <x v="0"/>
    <x v="3"/>
    <x v="420"/>
    <x v="3"/>
    <x v="68"/>
    <s v="2022"/>
    <x v="5"/>
    <n v="114"/>
    <x v="3"/>
    <x v="0"/>
    <x v="3"/>
    <x v="3"/>
  </r>
  <r>
    <n v="4505"/>
    <x v="8"/>
    <n v="587"/>
    <s v="Nissan"/>
    <x v="0"/>
    <x v="3"/>
    <x v="554"/>
    <x v="7"/>
    <x v="139"/>
    <s v="2022"/>
    <x v="5"/>
    <n v="104"/>
    <x v="8"/>
    <x v="0"/>
    <x v="8"/>
    <x v="8"/>
  </r>
  <r>
    <n v="4506"/>
    <x v="8"/>
    <n v="587"/>
    <s v="Nissan"/>
    <x v="0"/>
    <x v="14"/>
    <x v="433"/>
    <x v="5"/>
    <x v="29"/>
    <s v="2022"/>
    <x v="2"/>
    <n v="104"/>
    <x v="8"/>
    <x v="0"/>
    <x v="8"/>
    <x v="8"/>
  </r>
  <r>
    <n v="4507"/>
    <x v="15"/>
    <n v="587"/>
    <s v="Nissan"/>
    <x v="0"/>
    <x v="46"/>
    <x v="667"/>
    <x v="2"/>
    <x v="91"/>
    <s v="2021"/>
    <x v="4"/>
    <n v="114"/>
    <x v="3"/>
    <x v="0"/>
    <x v="3"/>
    <x v="3"/>
  </r>
  <r>
    <n v="4508"/>
    <x v="12"/>
    <n v="580"/>
    <s v="Mitsubishi"/>
    <x v="0"/>
    <x v="3"/>
    <x v="706"/>
    <x v="3"/>
    <x v="167"/>
    <s v="2021"/>
    <x v="1"/>
    <n v="101"/>
    <x v="7"/>
    <x v="0"/>
    <x v="7"/>
    <x v="7"/>
  </r>
  <r>
    <n v="4509"/>
    <x v="14"/>
    <n v="540"/>
    <s v="Ford"/>
    <x v="0"/>
    <x v="3"/>
    <x v="706"/>
    <x v="3"/>
    <x v="63"/>
    <s v="2022"/>
    <x v="6"/>
    <n v="103"/>
    <x v="9"/>
    <x v="0"/>
    <x v="9"/>
    <x v="9"/>
  </r>
  <r>
    <n v="4510"/>
    <x v="1"/>
    <n v="623"/>
    <s v="Trailer"/>
    <x v="0"/>
    <x v="22"/>
    <x v="1169"/>
    <x v="4"/>
    <x v="101"/>
    <s v="2022"/>
    <x v="3"/>
    <n v="103"/>
    <x v="9"/>
    <x v="0"/>
    <x v="9"/>
    <x v="9"/>
  </r>
  <r>
    <n v="4511"/>
    <x v="6"/>
    <n v="591"/>
    <s v="Oxford"/>
    <x v="0"/>
    <x v="60"/>
    <x v="1169"/>
    <x v="8"/>
    <x v="149"/>
    <s v="2021"/>
    <x v="1"/>
    <n v="102"/>
    <x v="0"/>
    <x v="0"/>
    <x v="0"/>
    <x v="0"/>
  </r>
  <r>
    <n v="4512"/>
    <x v="6"/>
    <n v="549"/>
    <s v="Homebuilt"/>
    <x v="0"/>
    <x v="34"/>
    <x v="1169"/>
    <x v="8"/>
    <x v="163"/>
    <s v="2021"/>
    <x v="0"/>
    <n v="114"/>
    <x v="3"/>
    <x v="0"/>
    <x v="3"/>
    <x v="3"/>
  </r>
  <r>
    <n v="4513"/>
    <x v="6"/>
    <n v="637"/>
    <s v="Zephyr"/>
    <x v="0"/>
    <x v="40"/>
    <x v="1169"/>
    <x v="3"/>
    <x v="8"/>
    <s v="2022"/>
    <x v="2"/>
    <n v="115"/>
    <x v="5"/>
    <x v="0"/>
    <x v="5"/>
    <x v="5"/>
  </r>
  <r>
    <n v="4514"/>
    <x v="6"/>
    <n v="503"/>
    <s v="Alpha"/>
    <x v="0"/>
    <x v="40"/>
    <x v="1169"/>
    <x v="10"/>
    <x v="113"/>
    <s v="2021"/>
    <x v="1"/>
    <n v="103"/>
    <x v="9"/>
    <x v="0"/>
    <x v="9"/>
    <x v="9"/>
  </r>
  <r>
    <n v="4515"/>
    <x v="8"/>
    <n v="633"/>
    <s v="Volkswagen"/>
    <x v="0"/>
    <x v="51"/>
    <x v="1169"/>
    <x v="7"/>
    <x v="122"/>
    <s v="2022"/>
    <x v="5"/>
    <n v="102"/>
    <x v="0"/>
    <x v="0"/>
    <x v="0"/>
    <x v="0"/>
  </r>
  <r>
    <n v="4516"/>
    <x v="0"/>
    <n v="623"/>
    <s v="Trailer"/>
    <x v="0"/>
    <x v="22"/>
    <x v="1169"/>
    <x v="5"/>
    <x v="83"/>
    <s v="2022"/>
    <x v="5"/>
    <n v="111"/>
    <x v="10"/>
    <x v="0"/>
    <x v="10"/>
    <x v="10"/>
  </r>
  <r>
    <n v="4517"/>
    <x v="0"/>
    <n v="623"/>
    <s v="Trailer"/>
    <x v="0"/>
    <x v="44"/>
    <x v="1169"/>
    <x v="4"/>
    <x v="47"/>
    <s v="2022"/>
    <x v="5"/>
    <n v="105"/>
    <x v="1"/>
    <x v="0"/>
    <x v="1"/>
    <x v="1"/>
  </r>
  <r>
    <n v="4518"/>
    <x v="0"/>
    <n v="623"/>
    <s v="Trailer"/>
    <x v="0"/>
    <x v="55"/>
    <x v="1169"/>
    <x v="8"/>
    <x v="24"/>
    <s v="2022"/>
    <x v="2"/>
    <n v="114"/>
    <x v="3"/>
    <x v="0"/>
    <x v="3"/>
    <x v="3"/>
  </r>
  <r>
    <n v="4519"/>
    <x v="0"/>
    <n v="538"/>
    <s v="Factory Built"/>
    <x v="0"/>
    <x v="52"/>
    <x v="1169"/>
    <x v="2"/>
    <x v="110"/>
    <s v="2021"/>
    <x v="1"/>
    <n v="115"/>
    <x v="5"/>
    <x v="0"/>
    <x v="5"/>
    <x v="5"/>
  </r>
  <r>
    <n v="4520"/>
    <x v="0"/>
    <n v="549"/>
    <s v="Homebuilt"/>
    <x v="0"/>
    <x v="31"/>
    <x v="1169"/>
    <x v="0"/>
    <x v="89"/>
    <s v="2022"/>
    <x v="6"/>
    <n v="102"/>
    <x v="0"/>
    <x v="0"/>
    <x v="0"/>
    <x v="0"/>
  </r>
  <r>
    <n v="4521"/>
    <x v="0"/>
    <n v="549"/>
    <s v="Homebuilt"/>
    <x v="0"/>
    <x v="23"/>
    <x v="1169"/>
    <x v="0"/>
    <x v="123"/>
    <s v="2021"/>
    <x v="1"/>
    <n v="102"/>
    <x v="0"/>
    <x v="0"/>
    <x v="0"/>
    <x v="0"/>
  </r>
  <r>
    <n v="4522"/>
    <x v="0"/>
    <n v="549"/>
    <s v="Homebuilt"/>
    <x v="0"/>
    <x v="23"/>
    <x v="1169"/>
    <x v="1"/>
    <x v="112"/>
    <s v="2021"/>
    <x v="4"/>
    <n v="102"/>
    <x v="0"/>
    <x v="0"/>
    <x v="0"/>
    <x v="0"/>
  </r>
  <r>
    <n v="4523"/>
    <x v="0"/>
    <n v="549"/>
    <s v="Homebuilt"/>
    <x v="0"/>
    <x v="46"/>
    <x v="1169"/>
    <x v="0"/>
    <x v="172"/>
    <s v="2021"/>
    <x v="1"/>
    <n v="102"/>
    <x v="0"/>
    <x v="0"/>
    <x v="0"/>
    <x v="0"/>
  </r>
  <r>
    <n v="4524"/>
    <x v="0"/>
    <n v="549"/>
    <s v="Homebuilt"/>
    <x v="0"/>
    <x v="32"/>
    <x v="1169"/>
    <x v="4"/>
    <x v="27"/>
    <s v="2021"/>
    <x v="1"/>
    <n v="103"/>
    <x v="9"/>
    <x v="0"/>
    <x v="9"/>
    <x v="9"/>
  </r>
  <r>
    <n v="4525"/>
    <x v="0"/>
    <n v="623"/>
    <s v="Trailer"/>
    <x v="0"/>
    <x v="14"/>
    <x v="1169"/>
    <x v="5"/>
    <x v="126"/>
    <s v="2022"/>
    <x v="3"/>
    <n v="105"/>
    <x v="1"/>
    <x v="0"/>
    <x v="1"/>
    <x v="1"/>
  </r>
  <r>
    <n v="4526"/>
    <x v="5"/>
    <n v="549"/>
    <s v="Homebuilt"/>
    <x v="0"/>
    <x v="23"/>
    <x v="1169"/>
    <x v="4"/>
    <x v="59"/>
    <s v="2022"/>
    <x v="6"/>
    <n v="103"/>
    <x v="9"/>
    <x v="0"/>
    <x v="9"/>
    <x v="9"/>
  </r>
  <r>
    <n v="4527"/>
    <x v="9"/>
    <n v="555"/>
    <s v="Hyundai"/>
    <x v="0"/>
    <x v="14"/>
    <x v="1169"/>
    <x v="7"/>
    <x v="64"/>
    <s v="2022"/>
    <x v="3"/>
    <n v="114"/>
    <x v="3"/>
    <x v="0"/>
    <x v="3"/>
    <x v="3"/>
  </r>
  <r>
    <n v="4528"/>
    <x v="26"/>
    <n v="505"/>
    <s v="Aprilia"/>
    <x v="0"/>
    <x v="11"/>
    <x v="1170"/>
    <x v="1"/>
    <x v="1"/>
    <s v="2021"/>
    <x v="1"/>
    <n v="104"/>
    <x v="8"/>
    <x v="0"/>
    <x v="8"/>
    <x v="8"/>
  </r>
  <r>
    <n v="4529"/>
    <x v="26"/>
    <n v="507"/>
    <s v="Audi"/>
    <x v="0"/>
    <x v="21"/>
    <x v="994"/>
    <x v="4"/>
    <x v="93"/>
    <s v="2021"/>
    <x v="1"/>
    <n v="102"/>
    <x v="0"/>
    <x v="0"/>
    <x v="0"/>
    <x v="0"/>
  </r>
  <r>
    <n v="4530"/>
    <x v="26"/>
    <n v="512"/>
    <s v="BMW"/>
    <x v="1"/>
    <x v="42"/>
    <x v="867"/>
    <x v="1"/>
    <x v="7"/>
    <s v="2022"/>
    <x v="2"/>
    <n v="102"/>
    <x v="0"/>
    <x v="0"/>
    <x v="0"/>
    <x v="0"/>
  </r>
  <r>
    <n v="4531"/>
    <x v="26"/>
    <n v="550"/>
    <s v="Honda"/>
    <x v="0"/>
    <x v="42"/>
    <x v="1171"/>
    <x v="2"/>
    <x v="56"/>
    <s v="2022"/>
    <x v="3"/>
    <n v="104"/>
    <x v="8"/>
    <x v="0"/>
    <x v="8"/>
    <x v="8"/>
  </r>
  <r>
    <n v="4532"/>
    <x v="26"/>
    <n v="589"/>
    <s v="Niu"/>
    <x v="0"/>
    <x v="0"/>
    <x v="1172"/>
    <x v="3"/>
    <x v="111"/>
    <s v="2022"/>
    <x v="5"/>
    <n v="102"/>
    <x v="0"/>
    <x v="0"/>
    <x v="0"/>
    <x v="0"/>
  </r>
  <r>
    <n v="4533"/>
    <x v="26"/>
    <n v="611"/>
    <s v="Suzuki"/>
    <x v="0"/>
    <x v="7"/>
    <x v="660"/>
    <x v="7"/>
    <x v="134"/>
    <s v="2021"/>
    <x v="0"/>
    <n v="108"/>
    <x v="6"/>
    <x v="0"/>
    <x v="6"/>
    <x v="6"/>
  </r>
  <r>
    <n v="4534"/>
    <x v="26"/>
    <n v="611"/>
    <s v="Suzuki"/>
    <x v="0"/>
    <x v="6"/>
    <x v="1091"/>
    <x v="1"/>
    <x v="162"/>
    <s v="2022"/>
    <x v="3"/>
    <n v="115"/>
    <x v="5"/>
    <x v="0"/>
    <x v="5"/>
    <x v="5"/>
  </r>
  <r>
    <n v="4535"/>
    <x v="26"/>
    <n v="520"/>
    <s v="Caterpillar"/>
    <x v="0"/>
    <x v="2"/>
    <x v="1173"/>
    <x v="6"/>
    <x v="180"/>
    <s v="2021"/>
    <x v="0"/>
    <n v="102"/>
    <x v="0"/>
    <x v="0"/>
    <x v="0"/>
    <x v="0"/>
  </r>
  <r>
    <n v="4536"/>
    <x v="26"/>
    <n v="550"/>
    <s v="Honda"/>
    <x v="0"/>
    <x v="36"/>
    <x v="1174"/>
    <x v="7"/>
    <x v="16"/>
    <s v="2021"/>
    <x v="4"/>
    <n v="101"/>
    <x v="7"/>
    <x v="0"/>
    <x v="7"/>
    <x v="7"/>
  </r>
  <r>
    <n v="4537"/>
    <x v="26"/>
    <n v="611"/>
    <s v="Suzuki"/>
    <x v="0"/>
    <x v="47"/>
    <x v="1175"/>
    <x v="3"/>
    <x v="156"/>
    <s v="2021"/>
    <x v="0"/>
    <n v="104"/>
    <x v="8"/>
    <x v="0"/>
    <x v="8"/>
    <x v="8"/>
  </r>
  <r>
    <n v="4538"/>
    <x v="26"/>
    <n v="550"/>
    <s v="Honda"/>
    <x v="0"/>
    <x v="29"/>
    <x v="1176"/>
    <x v="6"/>
    <x v="71"/>
    <s v="2022"/>
    <x v="3"/>
    <n v="115"/>
    <x v="5"/>
    <x v="0"/>
    <x v="5"/>
    <x v="5"/>
  </r>
  <r>
    <n v="4539"/>
    <x v="26"/>
    <m/>
    <m/>
    <x v="2"/>
    <x v="63"/>
    <x v="1169"/>
    <x v="14"/>
    <x v="182"/>
    <s v="1900"/>
    <x v="3"/>
    <m/>
    <x v="13"/>
    <x v="1"/>
    <x v="13"/>
    <x v="13"/>
  </r>
  <r>
    <n v="4540"/>
    <x v="26"/>
    <m/>
    <m/>
    <x v="2"/>
    <x v="63"/>
    <x v="1169"/>
    <x v="14"/>
    <x v="182"/>
    <s v="1900"/>
    <x v="3"/>
    <m/>
    <x v="13"/>
    <x v="1"/>
    <x v="13"/>
    <x v="13"/>
  </r>
  <r>
    <n v="4541"/>
    <x v="26"/>
    <m/>
    <m/>
    <x v="2"/>
    <x v="63"/>
    <x v="1169"/>
    <x v="14"/>
    <x v="182"/>
    <s v="1900"/>
    <x v="3"/>
    <m/>
    <x v="13"/>
    <x v="1"/>
    <x v="13"/>
    <x v="13"/>
  </r>
  <r>
    <n v="4542"/>
    <x v="26"/>
    <m/>
    <m/>
    <x v="2"/>
    <x v="63"/>
    <x v="1169"/>
    <x v="14"/>
    <x v="182"/>
    <s v="1900"/>
    <x v="3"/>
    <m/>
    <x v="13"/>
    <x v="1"/>
    <x v="13"/>
    <x v="13"/>
  </r>
  <r>
    <n v="4543"/>
    <x v="26"/>
    <m/>
    <m/>
    <x v="2"/>
    <x v="63"/>
    <x v="1169"/>
    <x v="14"/>
    <x v="182"/>
    <s v="1900"/>
    <x v="3"/>
    <m/>
    <x v="13"/>
    <x v="1"/>
    <x v="13"/>
    <x v="13"/>
  </r>
  <r>
    <n v="4544"/>
    <x v="26"/>
    <m/>
    <m/>
    <x v="2"/>
    <x v="63"/>
    <x v="1169"/>
    <x v="14"/>
    <x v="182"/>
    <s v="1900"/>
    <x v="3"/>
    <m/>
    <x v="13"/>
    <x v="1"/>
    <x v="13"/>
    <x v="13"/>
  </r>
  <r>
    <n v="4545"/>
    <x v="26"/>
    <m/>
    <m/>
    <x v="2"/>
    <x v="63"/>
    <x v="1169"/>
    <x v="14"/>
    <x v="182"/>
    <s v="1900"/>
    <x v="3"/>
    <m/>
    <x v="13"/>
    <x v="1"/>
    <x v="13"/>
    <x v="13"/>
  </r>
  <r>
    <n v="4546"/>
    <x v="26"/>
    <m/>
    <m/>
    <x v="2"/>
    <x v="63"/>
    <x v="1169"/>
    <x v="14"/>
    <x v="182"/>
    <s v="1900"/>
    <x v="3"/>
    <m/>
    <x v="13"/>
    <x v="1"/>
    <x v="13"/>
    <x v="13"/>
  </r>
  <r>
    <n v="4547"/>
    <x v="26"/>
    <m/>
    <m/>
    <x v="2"/>
    <x v="63"/>
    <x v="1169"/>
    <x v="14"/>
    <x v="182"/>
    <s v="1900"/>
    <x v="3"/>
    <m/>
    <x v="13"/>
    <x v="1"/>
    <x v="13"/>
    <x v="13"/>
  </r>
  <r>
    <n v="4548"/>
    <x v="26"/>
    <m/>
    <m/>
    <x v="2"/>
    <x v="63"/>
    <x v="1169"/>
    <x v="14"/>
    <x v="182"/>
    <s v="1900"/>
    <x v="3"/>
    <m/>
    <x v="13"/>
    <x v="1"/>
    <x v="13"/>
    <x v="13"/>
  </r>
  <r>
    <n v="4549"/>
    <x v="26"/>
    <m/>
    <m/>
    <x v="2"/>
    <x v="63"/>
    <x v="1169"/>
    <x v="14"/>
    <x v="182"/>
    <s v="1900"/>
    <x v="3"/>
    <m/>
    <x v="13"/>
    <x v="1"/>
    <x v="13"/>
    <x v="13"/>
  </r>
  <r>
    <n v="4550"/>
    <x v="26"/>
    <m/>
    <m/>
    <x v="2"/>
    <x v="63"/>
    <x v="1169"/>
    <x v="14"/>
    <x v="182"/>
    <s v="1900"/>
    <x v="3"/>
    <m/>
    <x v="13"/>
    <x v="1"/>
    <x v="13"/>
    <x v="13"/>
  </r>
  <r>
    <n v="4551"/>
    <x v="26"/>
    <m/>
    <m/>
    <x v="2"/>
    <x v="63"/>
    <x v="1169"/>
    <x v="14"/>
    <x v="182"/>
    <s v="1900"/>
    <x v="3"/>
    <m/>
    <x v="13"/>
    <x v="1"/>
    <x v="13"/>
    <x v="13"/>
  </r>
  <r>
    <n v="4552"/>
    <x v="26"/>
    <m/>
    <m/>
    <x v="2"/>
    <x v="63"/>
    <x v="1169"/>
    <x v="14"/>
    <x v="182"/>
    <s v="1900"/>
    <x v="3"/>
    <m/>
    <x v="13"/>
    <x v="1"/>
    <x v="13"/>
    <x v="13"/>
  </r>
  <r>
    <n v="4553"/>
    <x v="26"/>
    <m/>
    <m/>
    <x v="2"/>
    <x v="63"/>
    <x v="1169"/>
    <x v="14"/>
    <x v="182"/>
    <s v="1900"/>
    <x v="3"/>
    <m/>
    <x v="13"/>
    <x v="1"/>
    <x v="13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E74:F101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 sortType="descending">
      <items count="15">
        <item x="0"/>
        <item x="8"/>
        <item x="3"/>
        <item x="1"/>
        <item x="2"/>
        <item x="6"/>
        <item x="10"/>
        <item x="7"/>
        <item x="5"/>
        <item x="12"/>
        <item x="11"/>
        <item x="9"/>
        <item x="4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15">
        <item x="12"/>
        <item x="1"/>
        <item x="5"/>
        <item x="6"/>
        <item x="2"/>
        <item x="3"/>
        <item x="7"/>
        <item x="11"/>
        <item x="9"/>
        <item x="8"/>
        <item x="4"/>
        <item x="10"/>
        <item x="0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12"/>
    <field x="15"/>
  </rowFields>
  <rowItems count="27">
    <i>
      <x/>
    </i>
    <i r="1">
      <x v="12"/>
    </i>
    <i>
      <x v="2"/>
    </i>
    <i r="1">
      <x v="5"/>
    </i>
    <i>
      <x v="1"/>
    </i>
    <i r="1">
      <x v="9"/>
    </i>
    <i>
      <x v="12"/>
    </i>
    <i r="1">
      <x v="10"/>
    </i>
    <i>
      <x v="11"/>
    </i>
    <i r="1">
      <x v="8"/>
    </i>
    <i>
      <x v="7"/>
    </i>
    <i r="1">
      <x v="6"/>
    </i>
    <i>
      <x v="3"/>
    </i>
    <i r="1">
      <x v="1"/>
    </i>
    <i>
      <x v="8"/>
    </i>
    <i r="1">
      <x v="2"/>
    </i>
    <i>
      <x v="5"/>
    </i>
    <i r="1">
      <x v="3"/>
    </i>
    <i>
      <x v="10"/>
    </i>
    <i r="1">
      <x v="7"/>
    </i>
    <i>
      <x v="4"/>
    </i>
    <i r="1">
      <x v="4"/>
    </i>
    <i>
      <x v="6"/>
    </i>
    <i r="1">
      <x v="11"/>
    </i>
    <i>
      <x v="9"/>
    </i>
    <i r="1">
      <x/>
    </i>
    <i t="grand">
      <x/>
    </i>
  </rowItems>
  <colItems count="1">
    <i/>
  </colItems>
  <dataFields count="1">
    <dataField name="Count of vehicle_id" fld="0" subtotal="count" baseField="1" baseItem="0"/>
  </dataFields>
  <chartFormats count="28"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5" count="1" selected="0">
            <x v="12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5" count="1" selected="0">
            <x v="5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5" count="1" selected="0">
            <x v="9"/>
          </reference>
        </references>
      </pivotArea>
    </chartFormat>
    <chartFormat chart="4" format="19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5" count="1" selected="0">
            <x v="10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5" count="1" selected="0">
            <x v="8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5" count="1" selected="0">
            <x v="6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5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5" count="1" selected="0">
            <x v="2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5" count="1" selected="0">
            <x v="3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5" count="1" selected="0">
            <x v="7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5" count="1" selected="0">
            <x v="4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5" count="1" selected="0">
            <x v="11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5" count="1" selected="0">
            <x v="0"/>
          </reference>
        </references>
      </pivotArea>
    </chartFormat>
    <chartFormat chart="7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4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5" count="1" selected="0">
            <x v="12"/>
          </reference>
        </references>
      </pivotArea>
    </chartFormat>
    <chartFormat chart="7" format="45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5" count="1" selected="0">
            <x v="5"/>
          </reference>
        </references>
      </pivotArea>
    </chartFormat>
    <chartFormat chart="7" format="46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5" count="1" selected="0">
            <x v="9"/>
          </reference>
        </references>
      </pivotArea>
    </chartFormat>
    <chartFormat chart="7" format="47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5" count="1" selected="0">
            <x v="10"/>
          </reference>
        </references>
      </pivotArea>
    </chartFormat>
    <chartFormat chart="7" format="48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5" count="1" selected="0">
            <x v="8"/>
          </reference>
        </references>
      </pivotArea>
    </chartFormat>
    <chartFormat chart="7" format="49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5" count="1" selected="0">
            <x v="6"/>
          </reference>
        </references>
      </pivotArea>
    </chartFormat>
    <chartFormat chart="7" format="50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5" count="1" selected="0">
            <x v="1"/>
          </reference>
        </references>
      </pivotArea>
    </chartFormat>
    <chartFormat chart="7" format="51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5" count="1" selected="0">
            <x v="2"/>
          </reference>
        </references>
      </pivotArea>
    </chartFormat>
    <chartFormat chart="7" format="52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5" count="1" selected="0">
            <x v="3"/>
          </reference>
        </references>
      </pivotArea>
    </chartFormat>
    <chartFormat chart="7" format="53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5" count="1" selected="0">
            <x v="7"/>
          </reference>
        </references>
      </pivotArea>
    </chartFormat>
    <chartFormat chart="7" format="54">
      <pivotArea type="data" outline="0" fieldPosition="0">
        <references count="3">
          <reference field="4294967294" count="1" selected="0">
            <x v="0"/>
          </reference>
          <reference field="12" count="1" selected="0">
            <x v="4"/>
          </reference>
          <reference field="15" count="1" selected="0">
            <x v="4"/>
          </reference>
        </references>
      </pivotArea>
    </chartFormat>
    <chartFormat chart="7" format="55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5" count="1" selected="0">
            <x v="11"/>
          </reference>
        </references>
      </pivotArea>
    </chartFormat>
    <chartFormat chart="7" format="56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tandard">
  <location ref="A132:B2424" firstHeaderRow="1" firstDataRow="1" firstDataCol="1"/>
  <pivotFields count="18">
    <pivotField dataField="1" showAll="0"/>
    <pivotField axis="axisRow" showAll="0" sortType="descending">
      <items count="28">
        <item x="13"/>
        <item x="23"/>
        <item x="1"/>
        <item x="24"/>
        <item x="6"/>
        <item x="20"/>
        <item x="17"/>
        <item x="7"/>
        <item x="21"/>
        <item x="18"/>
        <item x="12"/>
        <item x="19"/>
        <item x="25"/>
        <item x="4"/>
        <item x="15"/>
        <item x="3"/>
        <item x="2"/>
        <item x="8"/>
        <item x="22"/>
        <item x="16"/>
        <item x="9"/>
        <item x="10"/>
        <item x="11"/>
        <item x="0"/>
        <item x="5"/>
        <item x="14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1"/>
        <item x="0"/>
        <item h="1" x="2"/>
        <item t="default"/>
      </items>
    </pivotField>
    <pivotField axis="axisRow" showAll="0">
      <items count="65">
        <item x="43"/>
        <item x="58"/>
        <item x="59"/>
        <item x="44"/>
        <item x="33"/>
        <item x="37"/>
        <item x="62"/>
        <item x="30"/>
        <item x="54"/>
        <item x="20"/>
        <item x="49"/>
        <item x="60"/>
        <item x="34"/>
        <item x="55"/>
        <item x="50"/>
        <item x="51"/>
        <item x="40"/>
        <item x="27"/>
        <item x="61"/>
        <item x="39"/>
        <item x="28"/>
        <item x="38"/>
        <item x="53"/>
        <item x="17"/>
        <item x="22"/>
        <item x="25"/>
        <item x="48"/>
        <item x="41"/>
        <item x="56"/>
        <item x="31"/>
        <item x="23"/>
        <item x="57"/>
        <item x="52"/>
        <item x="46"/>
        <item x="32"/>
        <item x="14"/>
        <item x="24"/>
        <item x="16"/>
        <item x="12"/>
        <item x="15"/>
        <item x="9"/>
        <item x="3"/>
        <item x="8"/>
        <item x="13"/>
        <item x="5"/>
        <item x="2"/>
        <item x="19"/>
        <item x="6"/>
        <item x="18"/>
        <item x="42"/>
        <item x="47"/>
        <item x="21"/>
        <item x="36"/>
        <item x="45"/>
        <item x="7"/>
        <item x="10"/>
        <item x="35"/>
        <item x="11"/>
        <item x="1"/>
        <item x="29"/>
        <item x="4"/>
        <item x="0"/>
        <item x="26"/>
        <item x="63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5">
        <item x="0"/>
        <item x="8"/>
        <item x="3"/>
        <item x="1"/>
        <item x="2"/>
        <item x="6"/>
        <item x="10"/>
        <item x="7"/>
        <item x="5"/>
        <item x="12"/>
        <item x="11"/>
        <item x="9"/>
        <item x="4"/>
        <item x="13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3">
    <field x="1"/>
    <field x="5"/>
    <field x="12"/>
  </rowFields>
  <rowItems count="2292">
    <i>
      <x v="20"/>
    </i>
    <i r="1">
      <x v="26"/>
    </i>
    <i r="2">
      <x v="2"/>
    </i>
    <i r="1">
      <x v="28"/>
    </i>
    <i r="2">
      <x v="2"/>
    </i>
    <i r="2">
      <x v="5"/>
    </i>
    <i r="1">
      <x v="29"/>
    </i>
    <i r="2">
      <x/>
    </i>
    <i r="2">
      <x v="2"/>
    </i>
    <i r="2">
      <x v="7"/>
    </i>
    <i r="1">
      <x v="30"/>
    </i>
    <i r="2">
      <x/>
    </i>
    <i r="2">
      <x v="1"/>
    </i>
    <i r="2">
      <x v="6"/>
    </i>
    <i r="1">
      <x v="31"/>
    </i>
    <i r="2">
      <x/>
    </i>
    <i r="2">
      <x v="1"/>
    </i>
    <i r="2">
      <x v="2"/>
    </i>
    <i r="2">
      <x v="4"/>
    </i>
    <i r="2">
      <x v="11"/>
    </i>
    <i r="2">
      <x v="12"/>
    </i>
    <i r="1">
      <x v="32"/>
    </i>
    <i r="2">
      <x/>
    </i>
    <i r="2">
      <x v="1"/>
    </i>
    <i r="2">
      <x v="2"/>
    </i>
    <i r="2">
      <x v="3"/>
    </i>
    <i r="2">
      <x v="5"/>
    </i>
    <i r="2">
      <x v="7"/>
    </i>
    <i r="2">
      <x v="8"/>
    </i>
    <i r="1">
      <x v="33"/>
    </i>
    <i r="2">
      <x/>
    </i>
    <i r="2">
      <x v="1"/>
    </i>
    <i r="2">
      <x v="2"/>
    </i>
    <i r="2">
      <x v="3"/>
    </i>
    <i r="2">
      <x v="4"/>
    </i>
    <i r="2">
      <x v="7"/>
    </i>
    <i r="2">
      <x v="10"/>
    </i>
    <i r="2">
      <x v="12"/>
    </i>
    <i r="1">
      <x v="34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35"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9"/>
    </i>
    <i r="2">
      <x v="10"/>
    </i>
    <i r="2">
      <x v="11"/>
    </i>
    <i r="1">
      <x v="3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7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8"/>
    </i>
    <i r="2">
      <x/>
    </i>
    <i r="2">
      <x v="1"/>
    </i>
    <i r="2">
      <x v="2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0"/>
    </i>
    <i r="2">
      <x/>
    </i>
    <i r="2">
      <x v="1"/>
    </i>
    <i r="2">
      <x v="2"/>
    </i>
    <i r="2">
      <x v="3"/>
    </i>
    <i r="2">
      <x v="7"/>
    </i>
    <i r="2">
      <x v="8"/>
    </i>
    <i r="2">
      <x v="10"/>
    </i>
    <i r="2">
      <x v="11"/>
    </i>
    <i r="2">
      <x v="12"/>
    </i>
    <i r="1">
      <x v="41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1"/>
    </i>
    <i r="2">
      <x v="12"/>
    </i>
    <i r="1">
      <x v="4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3"/>
    </i>
    <i r="2">
      <x/>
    </i>
    <i r="2">
      <x v="1"/>
    </i>
    <i r="2">
      <x v="2"/>
    </i>
    <i r="2">
      <x v="7"/>
    </i>
    <i r="2">
      <x v="8"/>
    </i>
    <i r="2">
      <x v="11"/>
    </i>
    <i r="2">
      <x v="12"/>
    </i>
    <i r="1">
      <x v="44"/>
    </i>
    <i r="2">
      <x/>
    </i>
    <i r="2">
      <x v="1"/>
    </i>
    <i r="2">
      <x v="2"/>
    </i>
    <i r="2">
      <x v="3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45"/>
    </i>
    <i r="2"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6"/>
    </i>
    <i r="2">
      <x/>
    </i>
    <i r="2">
      <x v="1"/>
    </i>
    <i r="2">
      <x v="2"/>
    </i>
    <i r="2">
      <x v="3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47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1"/>
    </i>
    <i r="2">
      <x v="12"/>
    </i>
    <i r="1">
      <x v="48"/>
    </i>
    <i r="2">
      <x/>
    </i>
    <i r="2">
      <x v="1"/>
    </i>
    <i r="2">
      <x v="2"/>
    </i>
    <i r="2">
      <x v="3"/>
    </i>
    <i r="2">
      <x v="5"/>
    </i>
    <i r="2">
      <x v="7"/>
    </i>
    <i r="2">
      <x v="9"/>
    </i>
    <i r="2">
      <x v="10"/>
    </i>
    <i r="2">
      <x v="11"/>
    </i>
    <i r="2">
      <x v="12"/>
    </i>
    <i r="1">
      <x v="49"/>
    </i>
    <i r="2">
      <x/>
    </i>
    <i r="2">
      <x v="1"/>
    </i>
    <i r="2">
      <x v="2"/>
    </i>
    <i r="2">
      <x v="7"/>
    </i>
    <i r="2">
      <x v="11"/>
    </i>
    <i r="2">
      <x v="12"/>
    </i>
    <i r="1">
      <x v="50"/>
    </i>
    <i r="2">
      <x/>
    </i>
    <i r="2">
      <x v="1"/>
    </i>
    <i r="2">
      <x v="2"/>
    </i>
    <i r="2">
      <x v="3"/>
    </i>
    <i r="2">
      <x v="4"/>
    </i>
    <i r="2">
      <x v="8"/>
    </i>
    <i r="2">
      <x v="10"/>
    </i>
    <i r="2">
      <x v="11"/>
    </i>
    <i r="2">
      <x v="12"/>
    </i>
    <i r="1">
      <x v="51"/>
    </i>
    <i r="2">
      <x/>
    </i>
    <i r="2">
      <x v="7"/>
    </i>
    <i r="2">
      <x v="8"/>
    </i>
    <i r="2">
      <x v="12"/>
    </i>
    <i r="1">
      <x v="52"/>
    </i>
    <i r="2">
      <x/>
    </i>
    <i r="2">
      <x v="1"/>
    </i>
    <i r="2">
      <x v="2"/>
    </i>
    <i r="2">
      <x v="4"/>
    </i>
    <i r="2">
      <x v="7"/>
    </i>
    <i r="2">
      <x v="8"/>
    </i>
    <i r="2">
      <x v="12"/>
    </i>
    <i r="1">
      <x v="53"/>
    </i>
    <i r="2">
      <x/>
    </i>
    <i r="2">
      <x v="2"/>
    </i>
    <i r="2">
      <x v="3"/>
    </i>
    <i r="2">
      <x v="7"/>
    </i>
    <i r="1">
      <x v="54"/>
    </i>
    <i r="2">
      <x/>
    </i>
    <i r="2">
      <x v="1"/>
    </i>
    <i r="2">
      <x v="2"/>
    </i>
    <i r="2">
      <x v="4"/>
    </i>
    <i r="2">
      <x v="5"/>
    </i>
    <i r="2">
      <x v="12"/>
    </i>
    <i r="1">
      <x v="55"/>
    </i>
    <i r="2">
      <x/>
    </i>
    <i r="2">
      <x v="2"/>
    </i>
    <i r="2">
      <x v="11"/>
    </i>
    <i r="2">
      <x v="12"/>
    </i>
    <i r="1">
      <x v="56"/>
    </i>
    <i r="2">
      <x/>
    </i>
    <i r="2">
      <x v="11"/>
    </i>
    <i r="1">
      <x v="57"/>
    </i>
    <i r="2">
      <x/>
    </i>
    <i r="2">
      <x v="6"/>
    </i>
    <i r="2">
      <x v="11"/>
    </i>
    <i r="1">
      <x v="58"/>
    </i>
    <i r="2">
      <x/>
    </i>
    <i r="2">
      <x v="11"/>
    </i>
    <i r="1">
      <x v="59"/>
    </i>
    <i r="2">
      <x/>
    </i>
    <i r="1">
      <x v="60"/>
    </i>
    <i r="2">
      <x/>
    </i>
    <i r="2">
      <x v="10"/>
    </i>
    <i r="1">
      <x v="61"/>
    </i>
    <i r="2">
      <x/>
    </i>
    <i r="2">
      <x v="2"/>
    </i>
    <i r="2">
      <x v="11"/>
    </i>
    <i r="1">
      <x v="62"/>
    </i>
    <i r="2">
      <x/>
    </i>
    <i>
      <x v="17"/>
    </i>
    <i r="1">
      <x v="5"/>
    </i>
    <i r="2">
      <x v="12"/>
    </i>
    <i r="1">
      <x v="11"/>
    </i>
    <i r="2">
      <x v="11"/>
    </i>
    <i r="1">
      <x v="12"/>
    </i>
    <i r="2">
      <x v="1"/>
    </i>
    <i r="2">
      <x v="3"/>
    </i>
    <i r="1">
      <x v="15"/>
    </i>
    <i r="2">
      <x/>
    </i>
    <i r="1">
      <x v="18"/>
    </i>
    <i r="2">
      <x v="5"/>
    </i>
    <i r="1">
      <x v="19"/>
    </i>
    <i r="2">
      <x/>
    </i>
    <i r="1">
      <x v="20"/>
    </i>
    <i r="2">
      <x v="2"/>
    </i>
    <i r="1">
      <x v="24"/>
    </i>
    <i r="2">
      <x v="1"/>
    </i>
    <i r="1">
      <x v="25"/>
    </i>
    <i r="2">
      <x v="2"/>
    </i>
    <i r="1">
      <x v="26"/>
    </i>
    <i r="2">
      <x v="11"/>
    </i>
    <i r="1">
      <x v="29"/>
    </i>
    <i r="2">
      <x/>
    </i>
    <i r="2">
      <x v="12"/>
    </i>
    <i r="1">
      <x v="30"/>
    </i>
    <i r="2">
      <x/>
    </i>
    <i r="2">
      <x v="4"/>
    </i>
    <i r="2">
      <x v="5"/>
    </i>
    <i r="2">
      <x v="8"/>
    </i>
    <i r="2">
      <x v="11"/>
    </i>
    <i r="1">
      <x v="31"/>
    </i>
    <i r="2">
      <x/>
    </i>
    <i r="2">
      <x v="1"/>
    </i>
    <i r="2">
      <x v="2"/>
    </i>
    <i r="2">
      <x v="7"/>
    </i>
    <i r="2">
      <x v="8"/>
    </i>
    <i r="2">
      <x v="12"/>
    </i>
    <i r="1">
      <x v="32"/>
    </i>
    <i r="2">
      <x/>
    </i>
    <i r="2">
      <x v="2"/>
    </i>
    <i r="2">
      <x v="3"/>
    </i>
    <i r="2">
      <x v="5"/>
    </i>
    <i r="2">
      <x v="8"/>
    </i>
    <i r="2">
      <x v="9"/>
    </i>
    <i r="1">
      <x v="33"/>
    </i>
    <i r="2">
      <x/>
    </i>
    <i r="2">
      <x v="1"/>
    </i>
    <i r="2">
      <x v="3"/>
    </i>
    <i r="2">
      <x v="6"/>
    </i>
    <i r="2">
      <x v="11"/>
    </i>
    <i r="2">
      <x v="12"/>
    </i>
    <i r="1">
      <x v="34"/>
    </i>
    <i r="2">
      <x/>
    </i>
    <i r="2">
      <x v="1"/>
    </i>
    <i r="2">
      <x v="2"/>
    </i>
    <i r="2">
      <x v="3"/>
    </i>
    <i r="2">
      <x v="8"/>
    </i>
    <i r="2">
      <x v="10"/>
    </i>
    <i r="2">
      <x v="12"/>
    </i>
    <i r="1">
      <x v="3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1">
      <x v="36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1"/>
    </i>
    <i r="2">
      <x v="12"/>
    </i>
    <i r="1">
      <x v="37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8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9"/>
    </i>
    <i r="2">
      <x v="11"/>
    </i>
    <i r="2">
      <x v="12"/>
    </i>
    <i r="1">
      <x v="39"/>
    </i>
    <i r="2">
      <x/>
    </i>
    <i r="2">
      <x v="1"/>
    </i>
    <i r="2"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1"/>
    </i>
    <i r="2">
      <x v="12"/>
    </i>
    <i r="1">
      <x v="40"/>
    </i>
    <i r="2">
      <x/>
    </i>
    <i r="2">
      <x v="1"/>
    </i>
    <i r="2">
      <x v="2"/>
    </i>
    <i r="2">
      <x v="3"/>
    </i>
    <i r="2">
      <x v="4"/>
    </i>
    <i r="2">
      <x v="5"/>
    </i>
    <i r="2">
      <x v="10"/>
    </i>
    <i r="2">
      <x v="11"/>
    </i>
    <i r="2">
      <x v="12"/>
    </i>
    <i r="1">
      <x v="41"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2"/>
    </i>
    <i r="2"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3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1"/>
    </i>
    <i r="2">
      <x v="12"/>
    </i>
    <i r="1">
      <x v="44"/>
    </i>
    <i r="2"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1">
      <x v="45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0"/>
    </i>
    <i r="2">
      <x v="11"/>
    </i>
    <i r="2">
      <x v="12"/>
    </i>
    <i r="1">
      <x v="46"/>
    </i>
    <i r="2">
      <x/>
    </i>
    <i r="2">
      <x v="1"/>
    </i>
    <i r="2">
      <x v="2"/>
    </i>
    <i r="2">
      <x v="3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4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8"/>
    </i>
    <i r="2"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1">
      <x v="49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2">
      <x v="12"/>
    </i>
    <i r="1">
      <x v="50"/>
    </i>
    <i r="2">
      <x/>
    </i>
    <i r="2">
      <x v="2"/>
    </i>
    <i r="2">
      <x v="3"/>
    </i>
    <i r="2">
      <x v="7"/>
    </i>
    <i r="2">
      <x v="11"/>
    </i>
    <i r="2">
      <x v="12"/>
    </i>
    <i r="1">
      <x v="51"/>
    </i>
    <i r="2">
      <x/>
    </i>
    <i r="2">
      <x v="1"/>
    </i>
    <i r="2">
      <x v="11"/>
    </i>
    <i r="1">
      <x v="52"/>
    </i>
    <i r="2">
      <x/>
    </i>
    <i r="2">
      <x v="1"/>
    </i>
    <i r="2">
      <x v="2"/>
    </i>
    <i r="2">
      <x v="3"/>
    </i>
    <i r="2">
      <x v="5"/>
    </i>
    <i r="1">
      <x v="53"/>
    </i>
    <i r="2">
      <x/>
    </i>
    <i r="2">
      <x v="1"/>
    </i>
    <i r="2">
      <x v="2"/>
    </i>
    <i r="2">
      <x v="3"/>
    </i>
    <i r="2">
      <x v="7"/>
    </i>
    <i r="2">
      <x v="12"/>
    </i>
    <i r="1">
      <x v="54"/>
    </i>
    <i r="2">
      <x/>
    </i>
    <i r="2">
      <x v="8"/>
    </i>
    <i r="1">
      <x v="55"/>
    </i>
    <i r="2">
      <x v="11"/>
    </i>
    <i r="1">
      <x v="56"/>
    </i>
    <i r="2">
      <x v="8"/>
    </i>
    <i r="1">
      <x v="58"/>
    </i>
    <i r="2">
      <x/>
    </i>
    <i r="1">
      <x v="59"/>
    </i>
    <i r="2">
      <x/>
    </i>
    <i r="1">
      <x v="61"/>
    </i>
    <i r="2">
      <x/>
    </i>
    <i>
      <x v="7"/>
    </i>
    <i r="1">
      <x v="27"/>
    </i>
    <i r="2">
      <x v="6"/>
    </i>
    <i r="2">
      <x v="11"/>
    </i>
    <i r="1">
      <x v="28"/>
    </i>
    <i r="2">
      <x v="2"/>
    </i>
    <i r="1">
      <x v="30"/>
    </i>
    <i r="2">
      <x v="2"/>
    </i>
    <i r="2">
      <x v="8"/>
    </i>
    <i r="1">
      <x v="31"/>
    </i>
    <i r="2">
      <x v="1"/>
    </i>
    <i r="2">
      <x v="2"/>
    </i>
    <i r="1">
      <x v="32"/>
    </i>
    <i r="2">
      <x/>
    </i>
    <i r="2">
      <x v="2"/>
    </i>
    <i r="2">
      <x v="5"/>
    </i>
    <i r="2">
      <x v="8"/>
    </i>
    <i r="1">
      <x v="33"/>
    </i>
    <i r="2">
      <x v="2"/>
    </i>
    <i r="2">
      <x v="4"/>
    </i>
    <i r="2">
      <x v="11"/>
    </i>
    <i r="1">
      <x v="34"/>
    </i>
    <i r="2">
      <x v="7"/>
    </i>
    <i r="2">
      <x v="8"/>
    </i>
    <i r="1">
      <x v="35"/>
    </i>
    <i r="2">
      <x v="1"/>
    </i>
    <i r="2">
      <x v="2"/>
    </i>
    <i r="2">
      <x v="3"/>
    </i>
    <i r="2">
      <x v="5"/>
    </i>
    <i r="2">
      <x v="11"/>
    </i>
    <i r="2">
      <x v="12"/>
    </i>
    <i r="1">
      <x v="36"/>
    </i>
    <i r="2">
      <x/>
    </i>
    <i r="2">
      <x v="1"/>
    </i>
    <i r="2">
      <x v="5"/>
    </i>
    <i r="2">
      <x v="6"/>
    </i>
    <i r="2">
      <x v="7"/>
    </i>
    <i r="2">
      <x v="8"/>
    </i>
    <i r="2">
      <x v="10"/>
    </i>
    <i r="2">
      <x v="11"/>
    </i>
    <i r="1">
      <x v="37"/>
    </i>
    <i r="2">
      <x/>
    </i>
    <i r="2">
      <x v="1"/>
    </i>
    <i r="2">
      <x v="2"/>
    </i>
    <i r="2">
      <x v="4"/>
    </i>
    <i r="2">
      <x v="8"/>
    </i>
    <i r="2">
      <x v="9"/>
    </i>
    <i r="2">
      <x v="10"/>
    </i>
    <i r="2">
      <x v="11"/>
    </i>
    <i r="2">
      <x v="12"/>
    </i>
    <i r="1">
      <x v="38"/>
    </i>
    <i r="2">
      <x/>
    </i>
    <i r="2">
      <x v="1"/>
    </i>
    <i r="2">
      <x v="3"/>
    </i>
    <i r="2">
      <x v="4"/>
    </i>
    <i r="2">
      <x v="7"/>
    </i>
    <i r="2">
      <x v="10"/>
    </i>
    <i r="2">
      <x v="11"/>
    </i>
    <i r="2">
      <x v="12"/>
    </i>
    <i r="1">
      <x v="39"/>
    </i>
    <i r="2">
      <x/>
    </i>
    <i r="2">
      <x v="1"/>
    </i>
    <i r="2">
      <x v="2"/>
    </i>
    <i r="2">
      <x v="3"/>
    </i>
    <i r="2">
      <x v="5"/>
    </i>
    <i r="2">
      <x v="11"/>
    </i>
    <i r="2">
      <x v="12"/>
    </i>
    <i r="1">
      <x v="40"/>
    </i>
    <i r="2">
      <x/>
    </i>
    <i r="2">
      <x v="1"/>
    </i>
    <i r="2">
      <x v="3"/>
    </i>
    <i r="2">
      <x v="7"/>
    </i>
    <i r="2">
      <x v="11"/>
    </i>
    <i r="2">
      <x v="12"/>
    </i>
    <i r="1">
      <x v="41"/>
    </i>
    <i r="2">
      <x/>
    </i>
    <i r="2">
      <x v="1"/>
    </i>
    <i r="2">
      <x v="2"/>
    </i>
    <i r="2">
      <x v="7"/>
    </i>
    <i r="2">
      <x v="8"/>
    </i>
    <i r="2">
      <x v="11"/>
    </i>
    <i r="2">
      <x v="12"/>
    </i>
    <i r="1">
      <x v="42"/>
    </i>
    <i r="2">
      <x/>
    </i>
    <i r="2">
      <x v="1"/>
    </i>
    <i r="2">
      <x v="2"/>
    </i>
    <i r="2">
      <x v="3"/>
    </i>
    <i r="2">
      <x v="4"/>
    </i>
    <i r="2">
      <x v="8"/>
    </i>
    <i r="2">
      <x v="10"/>
    </i>
    <i r="2">
      <x v="11"/>
    </i>
    <i r="2">
      <x v="12"/>
    </i>
    <i r="1">
      <x v="43"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10"/>
    </i>
    <i r="2">
      <x v="11"/>
    </i>
    <i r="2">
      <x v="12"/>
    </i>
    <i r="1">
      <x v="44"/>
    </i>
    <i r="2">
      <x/>
    </i>
    <i r="2">
      <x v="1"/>
    </i>
    <i r="2">
      <x v="2"/>
    </i>
    <i r="2">
      <x v="3"/>
    </i>
    <i r="2">
      <x v="4"/>
    </i>
    <i r="2">
      <x v="6"/>
    </i>
    <i r="2">
      <x v="10"/>
    </i>
    <i r="2">
      <x v="11"/>
    </i>
    <i r="2">
      <x v="12"/>
    </i>
    <i r="1">
      <x v="4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6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7"/>
    </i>
    <i r="2">
      <x/>
    </i>
    <i r="2">
      <x v="1"/>
    </i>
    <i r="2">
      <x v="2"/>
    </i>
    <i r="2">
      <x v="5"/>
    </i>
    <i r="2">
      <x v="7"/>
    </i>
    <i r="2">
      <x v="10"/>
    </i>
    <i r="2">
      <x v="11"/>
    </i>
    <i r="2">
      <x v="12"/>
    </i>
    <i r="1">
      <x v="48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1"/>
    </i>
    <i r="2">
      <x v="12"/>
    </i>
    <i r="1">
      <x v="49"/>
    </i>
    <i r="2">
      <x/>
    </i>
    <i r="2">
      <x v="1"/>
    </i>
    <i r="2">
      <x v="2"/>
    </i>
    <i r="2">
      <x v="3"/>
    </i>
    <i r="2">
      <x v="5"/>
    </i>
    <i r="2">
      <x v="7"/>
    </i>
    <i r="2">
      <x v="11"/>
    </i>
    <i r="2">
      <x v="12"/>
    </i>
    <i r="1">
      <x v="50"/>
    </i>
    <i r="2">
      <x/>
    </i>
    <i r="2">
      <x v="1"/>
    </i>
    <i r="2">
      <x v="2"/>
    </i>
    <i r="2">
      <x v="7"/>
    </i>
    <i r="2">
      <x v="10"/>
    </i>
    <i r="2">
      <x v="11"/>
    </i>
    <i r="2">
      <x v="12"/>
    </i>
    <i r="1">
      <x v="51"/>
    </i>
    <i r="2">
      <x/>
    </i>
    <i r="2">
      <x v="1"/>
    </i>
    <i r="2">
      <x v="2"/>
    </i>
    <i r="2">
      <x v="5"/>
    </i>
    <i r="2">
      <x v="10"/>
    </i>
    <i r="2">
      <x v="12"/>
    </i>
    <i r="1">
      <x v="52"/>
    </i>
    <i r="2">
      <x/>
    </i>
    <i r="2">
      <x v="1"/>
    </i>
    <i r="2">
      <x v="2"/>
    </i>
    <i r="2">
      <x v="3"/>
    </i>
    <i r="2">
      <x v="5"/>
    </i>
    <i r="2">
      <x v="9"/>
    </i>
    <i r="2">
      <x v="12"/>
    </i>
    <i r="1">
      <x v="53"/>
    </i>
    <i r="2">
      <x/>
    </i>
    <i r="2">
      <x v="2"/>
    </i>
    <i r="2">
      <x v="5"/>
    </i>
    <i r="2">
      <x v="7"/>
    </i>
    <i r="2">
      <x v="8"/>
    </i>
    <i r="2">
      <x v="10"/>
    </i>
    <i r="2">
      <x v="11"/>
    </i>
    <i r="1">
      <x v="54"/>
    </i>
    <i r="2">
      <x/>
    </i>
    <i r="2">
      <x v="1"/>
    </i>
    <i r="2">
      <x v="7"/>
    </i>
    <i r="2">
      <x v="11"/>
    </i>
    <i r="2">
      <x v="12"/>
    </i>
    <i r="1">
      <x v="55"/>
    </i>
    <i r="2">
      <x/>
    </i>
    <i r="2">
      <x v="1"/>
    </i>
    <i r="2">
      <x v="2"/>
    </i>
    <i r="2">
      <x v="6"/>
    </i>
    <i r="2">
      <x v="11"/>
    </i>
    <i r="2">
      <x v="12"/>
    </i>
    <i r="1">
      <x v="56"/>
    </i>
    <i r="2">
      <x/>
    </i>
    <i r="2">
      <x v="3"/>
    </i>
    <i r="2">
      <x v="11"/>
    </i>
    <i r="1">
      <x v="57"/>
    </i>
    <i r="2">
      <x/>
    </i>
    <i r="2">
      <x v="1"/>
    </i>
    <i r="2">
      <x v="7"/>
    </i>
    <i r="2">
      <x v="12"/>
    </i>
    <i r="1">
      <x v="58"/>
    </i>
    <i r="2">
      <x/>
    </i>
    <i r="2">
      <x v="11"/>
    </i>
    <i r="1">
      <x v="59"/>
    </i>
    <i r="2">
      <x v="12"/>
    </i>
    <i r="1">
      <x v="61"/>
    </i>
    <i r="2">
      <x/>
    </i>
    <i r="2">
      <x v="12"/>
    </i>
    <i>
      <x v="23"/>
    </i>
    <i r="1">
      <x/>
    </i>
    <i r="2">
      <x v="8"/>
    </i>
    <i r="1">
      <x v="3"/>
    </i>
    <i r="2">
      <x v="2"/>
    </i>
    <i r="2">
      <x v="3"/>
    </i>
    <i r="1">
      <x v="4"/>
    </i>
    <i r="2">
      <x v="2"/>
    </i>
    <i r="1">
      <x v="6"/>
    </i>
    <i r="2">
      <x v="2"/>
    </i>
    <i r="1">
      <x v="7"/>
    </i>
    <i r="2">
      <x v="2"/>
    </i>
    <i r="2">
      <x v="8"/>
    </i>
    <i r="2">
      <x v="11"/>
    </i>
    <i r="1">
      <x v="8"/>
    </i>
    <i r="2">
      <x v="2"/>
    </i>
    <i r="1">
      <x v="9"/>
    </i>
    <i r="2">
      <x v="11"/>
    </i>
    <i r="1">
      <x v="10"/>
    </i>
    <i r="2">
      <x v="2"/>
    </i>
    <i r="1">
      <x v="12"/>
    </i>
    <i r="2">
      <x v="5"/>
    </i>
    <i r="1">
      <x v="13"/>
    </i>
    <i r="2">
      <x v="2"/>
    </i>
    <i r="1">
      <x v="14"/>
    </i>
    <i r="2">
      <x v="2"/>
    </i>
    <i r="1">
      <x v="16"/>
    </i>
    <i r="2">
      <x v="1"/>
    </i>
    <i r="2">
      <x v="3"/>
    </i>
    <i r="2">
      <x v="12"/>
    </i>
    <i r="1">
      <x v="17"/>
    </i>
    <i r="2">
      <x/>
    </i>
    <i r="2">
      <x v="1"/>
    </i>
    <i r="2">
      <x v="3"/>
    </i>
    <i r="2">
      <x v="10"/>
    </i>
    <i r="1">
      <x v="19"/>
    </i>
    <i r="2">
      <x v="2"/>
    </i>
    <i r="2">
      <x v="12"/>
    </i>
    <i r="1">
      <x v="20"/>
    </i>
    <i r="2">
      <x v="5"/>
    </i>
    <i r="2">
      <x v="6"/>
    </i>
    <i r="2">
      <x v="11"/>
    </i>
    <i r="1">
      <x v="21"/>
    </i>
    <i r="2">
      <x/>
    </i>
    <i r="2">
      <x v="4"/>
    </i>
    <i r="1">
      <x v="22"/>
    </i>
    <i r="2">
      <x v="2"/>
    </i>
    <i r="2">
      <x v="7"/>
    </i>
    <i r="1">
      <x v="23"/>
    </i>
    <i r="2">
      <x v="5"/>
    </i>
    <i r="1">
      <x v="24"/>
    </i>
    <i r="2">
      <x/>
    </i>
    <i r="2">
      <x v="6"/>
    </i>
    <i r="1">
      <x v="25"/>
    </i>
    <i r="2">
      <x/>
    </i>
    <i r="2">
      <x v="2"/>
    </i>
    <i r="2">
      <x v="11"/>
    </i>
    <i r="1">
      <x v="27"/>
    </i>
    <i r="2">
      <x v="8"/>
    </i>
    <i r="1">
      <x v="29"/>
    </i>
    <i r="2">
      <x/>
    </i>
    <i r="2">
      <x v="2"/>
    </i>
    <i r="2">
      <x v="11"/>
    </i>
    <i r="1">
      <x v="30"/>
    </i>
    <i r="2">
      <x/>
    </i>
    <i r="2">
      <x v="1"/>
    </i>
    <i r="2">
      <x v="2"/>
    </i>
    <i r="2">
      <x v="12"/>
    </i>
    <i r="1">
      <x v="31"/>
    </i>
    <i r="2">
      <x/>
    </i>
    <i r="1">
      <x v="32"/>
    </i>
    <i r="2">
      <x/>
    </i>
    <i r="2">
      <x v="2"/>
    </i>
    <i r="2">
      <x v="8"/>
    </i>
    <i r="1">
      <x v="33"/>
    </i>
    <i r="2">
      <x/>
    </i>
    <i r="2">
      <x v="2"/>
    </i>
    <i r="2">
      <x v="5"/>
    </i>
    <i r="1">
      <x v="34"/>
    </i>
    <i r="2">
      <x/>
    </i>
    <i r="2">
      <x v="1"/>
    </i>
    <i r="2">
      <x v="10"/>
    </i>
    <i r="2">
      <x v="11"/>
    </i>
    <i r="1">
      <x v="35"/>
    </i>
    <i r="2">
      <x v="2"/>
    </i>
    <i r="2">
      <x v="3"/>
    </i>
    <i r="2">
      <x v="11"/>
    </i>
    <i r="1">
      <x v="36"/>
    </i>
    <i r="2">
      <x/>
    </i>
    <i r="2">
      <x v="2"/>
    </i>
    <i r="2">
      <x v="3"/>
    </i>
    <i r="2">
      <x v="11"/>
    </i>
    <i r="1">
      <x v="37"/>
    </i>
    <i r="2">
      <x v="1"/>
    </i>
    <i r="2">
      <x v="3"/>
    </i>
    <i r="2">
      <x v="5"/>
    </i>
    <i r="2">
      <x v="6"/>
    </i>
    <i r="2">
      <x v="7"/>
    </i>
    <i r="2">
      <x v="10"/>
    </i>
    <i r="1">
      <x v="38"/>
    </i>
    <i r="2">
      <x/>
    </i>
    <i r="2">
      <x v="2"/>
    </i>
    <i r="2">
      <x v="4"/>
    </i>
    <i r="2">
      <x v="6"/>
    </i>
    <i r="2">
      <x v="10"/>
    </i>
    <i r="2">
      <x v="12"/>
    </i>
    <i r="1">
      <x v="39"/>
    </i>
    <i r="2">
      <x/>
    </i>
    <i r="2">
      <x v="1"/>
    </i>
    <i r="2">
      <x v="2"/>
    </i>
    <i r="1">
      <x v="40"/>
    </i>
    <i r="2">
      <x v="1"/>
    </i>
    <i r="2">
      <x v="2"/>
    </i>
    <i r="2">
      <x v="4"/>
    </i>
    <i r="2">
      <x v="10"/>
    </i>
    <i r="2">
      <x v="11"/>
    </i>
    <i r="1">
      <x v="41"/>
    </i>
    <i r="2">
      <x v="1"/>
    </i>
    <i r="2">
      <x v="2"/>
    </i>
    <i r="2">
      <x v="5"/>
    </i>
    <i r="2">
      <x v="8"/>
    </i>
    <i r="1">
      <x v="42"/>
    </i>
    <i r="2">
      <x/>
    </i>
    <i r="2">
      <x v="2"/>
    </i>
    <i r="2">
      <x v="3"/>
    </i>
    <i r="2">
      <x v="6"/>
    </i>
    <i r="2">
      <x v="11"/>
    </i>
    <i r="1">
      <x v="43"/>
    </i>
    <i r="2">
      <x/>
    </i>
    <i r="2">
      <x v="1"/>
    </i>
    <i r="2">
      <x v="2"/>
    </i>
    <i r="2">
      <x v="7"/>
    </i>
    <i r="2">
      <x v="11"/>
    </i>
    <i r="1">
      <x v="44"/>
    </i>
    <i r="2">
      <x/>
    </i>
    <i r="2">
      <x v="2"/>
    </i>
    <i r="2">
      <x v="8"/>
    </i>
    <i r="2">
      <x v="11"/>
    </i>
    <i r="2">
      <x v="12"/>
    </i>
    <i r="1">
      <x v="45"/>
    </i>
    <i r="2">
      <x/>
    </i>
    <i r="2">
      <x v="1"/>
    </i>
    <i r="2">
      <x v="2"/>
    </i>
    <i r="2">
      <x v="7"/>
    </i>
    <i r="2">
      <x v="8"/>
    </i>
    <i r="2">
      <x v="11"/>
    </i>
    <i r="2">
      <x v="12"/>
    </i>
    <i r="1">
      <x v="46"/>
    </i>
    <i r="2">
      <x/>
    </i>
    <i r="2">
      <x v="1"/>
    </i>
    <i r="2">
      <x v="8"/>
    </i>
    <i r="2">
      <x v="11"/>
    </i>
    <i r="1">
      <x v="47"/>
    </i>
    <i r="2">
      <x/>
    </i>
    <i r="2">
      <x v="1"/>
    </i>
    <i r="2">
      <x v="2"/>
    </i>
    <i r="2">
      <x v="3"/>
    </i>
    <i r="2">
      <x v="7"/>
    </i>
    <i r="2">
      <x v="10"/>
    </i>
    <i r="2">
      <x v="11"/>
    </i>
    <i r="2">
      <x v="12"/>
    </i>
    <i r="1">
      <x v="4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11"/>
    </i>
    <i r="1">
      <x v="49"/>
    </i>
    <i r="2">
      <x/>
    </i>
    <i r="2">
      <x v="2"/>
    </i>
    <i r="2">
      <x v="7"/>
    </i>
    <i r="2">
      <x v="8"/>
    </i>
    <i r="2">
      <x v="11"/>
    </i>
    <i r="1">
      <x v="50"/>
    </i>
    <i r="2">
      <x/>
    </i>
    <i r="2">
      <x v="1"/>
    </i>
    <i r="2">
      <x v="6"/>
    </i>
    <i r="2">
      <x v="7"/>
    </i>
    <i r="2">
      <x v="9"/>
    </i>
    <i r="2">
      <x v="10"/>
    </i>
    <i r="2">
      <x v="12"/>
    </i>
    <i r="1">
      <x v="51"/>
    </i>
    <i r="2"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1">
      <x v="52"/>
    </i>
    <i r="2">
      <x/>
    </i>
    <i r="2">
      <x v="2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53"/>
    </i>
    <i r="2">
      <x/>
    </i>
    <i r="2">
      <x v="2"/>
    </i>
    <i r="2">
      <x v="8"/>
    </i>
    <i r="2">
      <x v="11"/>
    </i>
    <i r="2">
      <x v="12"/>
    </i>
    <i r="1">
      <x v="54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1">
      <x v="55"/>
    </i>
    <i r="2"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1">
      <x v="56"/>
    </i>
    <i r="2">
      <x/>
    </i>
    <i r="2">
      <x v="1"/>
    </i>
    <i r="2">
      <x v="2"/>
    </i>
    <i r="2">
      <x v="4"/>
    </i>
    <i r="2">
      <x v="7"/>
    </i>
    <i r="2">
      <x v="8"/>
    </i>
    <i r="2">
      <x v="11"/>
    </i>
    <i r="2">
      <x v="12"/>
    </i>
    <i r="1">
      <x v="57"/>
    </i>
    <i r="2">
      <x/>
    </i>
    <i r="2">
      <x v="1"/>
    </i>
    <i r="2">
      <x v="2"/>
    </i>
    <i r="2">
      <x v="4"/>
    </i>
    <i r="2">
      <x v="5"/>
    </i>
    <i r="2">
      <x v="6"/>
    </i>
    <i r="2">
      <x v="8"/>
    </i>
    <i r="2">
      <x v="10"/>
    </i>
    <i r="2">
      <x v="11"/>
    </i>
    <i r="2">
      <x v="12"/>
    </i>
    <i r="1">
      <x v="58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0"/>
    </i>
    <i r="2">
      <x v="11"/>
    </i>
    <i r="2">
      <x v="12"/>
    </i>
    <i r="1">
      <x v="59"/>
    </i>
    <i r="2"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6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1">
      <x v="61"/>
    </i>
    <i r="2"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62"/>
    </i>
    <i r="2">
      <x/>
    </i>
    <i r="2">
      <x v="1"/>
    </i>
    <i r="2">
      <x v="4"/>
    </i>
    <i r="2">
      <x v="5"/>
    </i>
    <i r="2">
      <x v="12"/>
    </i>
    <i>
      <x v="25"/>
    </i>
    <i r="1">
      <x v="24"/>
    </i>
    <i r="2">
      <x v="2"/>
    </i>
    <i r="2">
      <x v="7"/>
    </i>
    <i r="1">
      <x v="26"/>
    </i>
    <i r="2">
      <x v="12"/>
    </i>
    <i r="1">
      <x v="27"/>
    </i>
    <i r="2">
      <x v="2"/>
    </i>
    <i r="1">
      <x v="28"/>
    </i>
    <i r="2">
      <x v="2"/>
    </i>
    <i r="1">
      <x v="29"/>
    </i>
    <i r="2">
      <x v="1"/>
    </i>
    <i r="2">
      <x v="2"/>
    </i>
    <i r="2">
      <x v="5"/>
    </i>
    <i r="2">
      <x v="8"/>
    </i>
    <i r="1">
      <x v="30"/>
    </i>
    <i r="2">
      <x v="1"/>
    </i>
    <i r="2">
      <x v="2"/>
    </i>
    <i r="2">
      <x v="5"/>
    </i>
    <i r="2">
      <x v="7"/>
    </i>
    <i r="2">
      <x v="12"/>
    </i>
    <i r="1">
      <x v="31"/>
    </i>
    <i r="2">
      <x/>
    </i>
    <i r="2">
      <x v="1"/>
    </i>
    <i r="2">
      <x v="4"/>
    </i>
    <i r="2">
      <x v="5"/>
    </i>
    <i r="2">
      <x v="12"/>
    </i>
    <i r="1">
      <x v="32"/>
    </i>
    <i r="2">
      <x/>
    </i>
    <i r="2">
      <x v="1"/>
    </i>
    <i r="2">
      <x v="2"/>
    </i>
    <i r="2">
      <x v="11"/>
    </i>
    <i r="2">
      <x v="12"/>
    </i>
    <i r="1">
      <x v="33"/>
    </i>
    <i r="2">
      <x v="2"/>
    </i>
    <i r="2">
      <x v="7"/>
    </i>
    <i r="2">
      <x v="8"/>
    </i>
    <i r="2">
      <x v="10"/>
    </i>
    <i r="2">
      <x v="11"/>
    </i>
    <i r="2">
      <x v="12"/>
    </i>
    <i r="1">
      <x v="34"/>
    </i>
    <i r="2">
      <x/>
    </i>
    <i r="2">
      <x v="1"/>
    </i>
    <i r="2">
      <x v="7"/>
    </i>
    <i r="2">
      <x v="10"/>
    </i>
    <i r="2">
      <x v="12"/>
    </i>
    <i r="1">
      <x v="35"/>
    </i>
    <i r="2">
      <x/>
    </i>
    <i r="2">
      <x v="2"/>
    </i>
    <i r="2">
      <x v="4"/>
    </i>
    <i r="2">
      <x v="7"/>
    </i>
    <i r="2">
      <x v="11"/>
    </i>
    <i r="2">
      <x v="12"/>
    </i>
    <i r="1">
      <x v="36"/>
    </i>
    <i r="2">
      <x/>
    </i>
    <i r="2">
      <x v="2"/>
    </i>
    <i r="2">
      <x v="5"/>
    </i>
    <i r="2">
      <x v="6"/>
    </i>
    <i r="2">
      <x v="7"/>
    </i>
    <i r="2">
      <x v="8"/>
    </i>
    <i r="2">
      <x v="12"/>
    </i>
    <i r="1">
      <x v="37"/>
    </i>
    <i r="2">
      <x v="1"/>
    </i>
    <i r="2">
      <x v="4"/>
    </i>
    <i r="2">
      <x v="7"/>
    </i>
    <i r="2">
      <x v="11"/>
    </i>
    <i r="1">
      <x v="38"/>
    </i>
    <i r="2">
      <x/>
    </i>
    <i r="2">
      <x v="1"/>
    </i>
    <i r="2">
      <x v="2"/>
    </i>
    <i r="2">
      <x v="3"/>
    </i>
    <i r="2">
      <x v="7"/>
    </i>
    <i r="2">
      <x v="12"/>
    </i>
    <i r="1">
      <x v="3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1">
      <x v="40"/>
    </i>
    <i r="2">
      <x/>
    </i>
    <i r="2">
      <x v="1"/>
    </i>
    <i r="2">
      <x v="2"/>
    </i>
    <i r="2">
      <x v="4"/>
    </i>
    <i r="2">
      <x v="7"/>
    </i>
    <i r="2">
      <x v="8"/>
    </i>
    <i r="2">
      <x v="11"/>
    </i>
    <i r="2">
      <x v="12"/>
    </i>
    <i r="1">
      <x v="41"/>
    </i>
    <i r="2"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2"/>
    </i>
    <i r="2"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1">
      <x v="43"/>
    </i>
    <i r="2">
      <x/>
    </i>
    <i r="2">
      <x v="1"/>
    </i>
    <i r="2">
      <x v="2"/>
    </i>
    <i r="2">
      <x v="3"/>
    </i>
    <i r="2">
      <x v="5"/>
    </i>
    <i r="2">
      <x v="7"/>
    </i>
    <i r="2">
      <x v="8"/>
    </i>
    <i r="2">
      <x v="10"/>
    </i>
    <i r="2">
      <x v="11"/>
    </i>
    <i r="2">
      <x v="12"/>
    </i>
    <i r="1">
      <x v="4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4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1">
      <x v="47"/>
    </i>
    <i r="2">
      <x/>
    </i>
    <i r="2">
      <x v="1"/>
    </i>
    <i r="2">
      <x v="2"/>
    </i>
    <i r="2">
      <x v="3"/>
    </i>
    <i r="2">
      <x v="6"/>
    </i>
    <i r="2">
      <x v="7"/>
    </i>
    <i r="2">
      <x v="12"/>
    </i>
    <i r="1">
      <x v="48"/>
    </i>
    <i r="2">
      <x/>
    </i>
    <i r="2">
      <x v="1"/>
    </i>
    <i r="2">
      <x v="2"/>
    </i>
    <i r="2">
      <x v="3"/>
    </i>
    <i r="2">
      <x v="5"/>
    </i>
    <i r="2">
      <x v="6"/>
    </i>
    <i r="1">
      <x v="49"/>
    </i>
    <i r="2">
      <x/>
    </i>
    <i r="2">
      <x v="1"/>
    </i>
    <i r="2">
      <x v="4"/>
    </i>
    <i r="2">
      <x v="5"/>
    </i>
    <i r="2">
      <x v="11"/>
    </i>
    <i r="2">
      <x v="12"/>
    </i>
    <i r="1">
      <x v="50"/>
    </i>
    <i r="2">
      <x v="1"/>
    </i>
    <i r="2">
      <x v="3"/>
    </i>
    <i r="2">
      <x v="4"/>
    </i>
    <i r="2">
      <x v="6"/>
    </i>
    <i r="2">
      <x v="8"/>
    </i>
    <i r="1">
      <x v="51"/>
    </i>
    <i r="2">
      <x/>
    </i>
    <i r="2">
      <x v="1"/>
    </i>
    <i r="2">
      <x v="3"/>
    </i>
    <i r="2">
      <x v="5"/>
    </i>
    <i r="2">
      <x v="7"/>
    </i>
    <i r="2">
      <x v="12"/>
    </i>
    <i r="1">
      <x v="52"/>
    </i>
    <i r="2"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r="1">
      <x v="53"/>
    </i>
    <i r="2">
      <x v="1"/>
    </i>
    <i r="2">
      <x v="3"/>
    </i>
    <i r="2">
      <x v="5"/>
    </i>
    <i r="2">
      <x v="7"/>
    </i>
    <i r="2">
      <x v="11"/>
    </i>
    <i r="1">
      <x v="54"/>
    </i>
    <i r="2">
      <x/>
    </i>
    <i r="2">
      <x v="1"/>
    </i>
    <i r="2">
      <x v="2"/>
    </i>
    <i r="2">
      <x v="4"/>
    </i>
    <i r="2">
      <x v="6"/>
    </i>
    <i r="2">
      <x v="10"/>
    </i>
    <i r="2">
      <x v="12"/>
    </i>
    <i r="1">
      <x v="55"/>
    </i>
    <i r="2">
      <x/>
    </i>
    <i r="2">
      <x v="1"/>
    </i>
    <i r="2">
      <x v="5"/>
    </i>
    <i r="2">
      <x v="7"/>
    </i>
    <i r="2">
      <x v="9"/>
    </i>
    <i r="1">
      <x v="56"/>
    </i>
    <i r="2">
      <x/>
    </i>
    <i r="2">
      <x v="2"/>
    </i>
    <i r="2">
      <x v="3"/>
    </i>
    <i r="2">
      <x v="8"/>
    </i>
    <i r="1">
      <x v="57"/>
    </i>
    <i r="2">
      <x/>
    </i>
    <i r="1">
      <x v="58"/>
    </i>
    <i r="2">
      <x/>
    </i>
    <i r="2">
      <x v="2"/>
    </i>
    <i r="2">
      <x v="7"/>
    </i>
    <i r="2">
      <x v="8"/>
    </i>
    <i r="1">
      <x v="59"/>
    </i>
    <i r="2">
      <x/>
    </i>
    <i r="2">
      <x v="4"/>
    </i>
    <i r="2">
      <x v="10"/>
    </i>
    <i r="1">
      <x v="60"/>
    </i>
    <i r="2">
      <x/>
    </i>
    <i r="2">
      <x v="1"/>
    </i>
    <i r="2">
      <x v="3"/>
    </i>
    <i r="2">
      <x v="5"/>
    </i>
    <i r="1">
      <x v="61"/>
    </i>
    <i r="2">
      <x/>
    </i>
    <i r="2">
      <x v="1"/>
    </i>
    <i r="2">
      <x v="2"/>
    </i>
    <i r="1">
      <x v="62"/>
    </i>
    <i r="2">
      <x v="1"/>
    </i>
    <i>
      <x v="15"/>
    </i>
    <i r="1">
      <x v="14"/>
    </i>
    <i r="2">
      <x/>
    </i>
    <i r="1">
      <x v="25"/>
    </i>
    <i r="2">
      <x/>
    </i>
    <i r="2">
      <x v="12"/>
    </i>
    <i r="1">
      <x v="26"/>
    </i>
    <i r="2">
      <x v="7"/>
    </i>
    <i r="1">
      <x v="28"/>
    </i>
    <i r="2">
      <x v="2"/>
    </i>
    <i r="2">
      <x v="11"/>
    </i>
    <i r="1">
      <x v="33"/>
    </i>
    <i r="2">
      <x/>
    </i>
    <i r="2">
      <x v="7"/>
    </i>
    <i r="1">
      <x v="35"/>
    </i>
    <i r="2">
      <x v="6"/>
    </i>
    <i r="1">
      <x v="36"/>
    </i>
    <i r="2">
      <x/>
    </i>
    <i r="1">
      <x v="37"/>
    </i>
    <i r="2">
      <x/>
    </i>
    <i r="1">
      <x v="38"/>
    </i>
    <i r="2">
      <x v="1"/>
    </i>
    <i r="2">
      <x v="8"/>
    </i>
    <i r="1">
      <x v="39"/>
    </i>
    <i r="2">
      <x/>
    </i>
    <i r="2">
      <x v="1"/>
    </i>
    <i r="1">
      <x v="40"/>
    </i>
    <i r="2">
      <x/>
    </i>
    <i r="2">
      <x v="2"/>
    </i>
    <i r="1">
      <x v="41"/>
    </i>
    <i r="2">
      <x/>
    </i>
    <i r="2">
      <x v="12"/>
    </i>
    <i r="1">
      <x v="42"/>
    </i>
    <i r="2">
      <x/>
    </i>
    <i r="2">
      <x v="1"/>
    </i>
    <i r="2">
      <x v="7"/>
    </i>
    <i r="2">
      <x v="8"/>
    </i>
    <i r="2">
      <x v="10"/>
    </i>
    <i r="2">
      <x v="12"/>
    </i>
    <i r="1">
      <x v="43"/>
    </i>
    <i r="2">
      <x/>
    </i>
    <i r="2">
      <x v="1"/>
    </i>
    <i r="2">
      <x v="7"/>
    </i>
    <i r="2">
      <x v="12"/>
    </i>
    <i r="1">
      <x v="44"/>
    </i>
    <i r="2">
      <x/>
    </i>
    <i r="2">
      <x v="2"/>
    </i>
    <i r="2">
      <x v="5"/>
    </i>
    <i r="2">
      <x v="7"/>
    </i>
    <i r="1">
      <x v="45"/>
    </i>
    <i r="2">
      <x/>
    </i>
    <i r="2">
      <x v="2"/>
    </i>
    <i r="2">
      <x v="6"/>
    </i>
    <i r="2">
      <x v="7"/>
    </i>
    <i r="2">
      <x v="11"/>
    </i>
    <i r="2">
      <x v="12"/>
    </i>
    <i r="1">
      <x v="46"/>
    </i>
    <i r="2">
      <x/>
    </i>
    <i r="2">
      <x v="3"/>
    </i>
    <i r="2">
      <x v="12"/>
    </i>
    <i r="1">
      <x v="47"/>
    </i>
    <i r="2">
      <x/>
    </i>
    <i r="2">
      <x v="4"/>
    </i>
    <i r="2">
      <x v="6"/>
    </i>
    <i r="2">
      <x v="7"/>
    </i>
    <i r="2">
      <x v="10"/>
    </i>
    <i r="2">
      <x v="12"/>
    </i>
    <i r="1">
      <x v="48"/>
    </i>
    <i r="2">
      <x/>
    </i>
    <i r="2">
      <x v="2"/>
    </i>
    <i r="2">
      <x v="5"/>
    </i>
    <i r="2">
      <x v="6"/>
    </i>
    <i r="2">
      <x v="7"/>
    </i>
    <i r="2">
      <x v="12"/>
    </i>
    <i r="1">
      <x v="49"/>
    </i>
    <i r="2">
      <x/>
    </i>
    <i r="2">
      <x v="2"/>
    </i>
    <i r="2">
      <x v="11"/>
    </i>
    <i r="2">
      <x v="12"/>
    </i>
    <i r="1">
      <x v="50"/>
    </i>
    <i r="2">
      <x/>
    </i>
    <i r="2">
      <x v="4"/>
    </i>
    <i r="2">
      <x v="6"/>
    </i>
    <i r="2">
      <x v="7"/>
    </i>
    <i r="2">
      <x v="12"/>
    </i>
    <i r="1">
      <x v="51"/>
    </i>
    <i r="2">
      <x/>
    </i>
    <i r="2">
      <x v="2"/>
    </i>
    <i r="2">
      <x v="11"/>
    </i>
    <i r="1">
      <x v="52"/>
    </i>
    <i r="2">
      <x/>
    </i>
    <i r="2">
      <x v="4"/>
    </i>
    <i r="2">
      <x v="11"/>
    </i>
    <i r="2">
      <x v="12"/>
    </i>
    <i r="1">
      <x v="53"/>
    </i>
    <i r="2">
      <x/>
    </i>
    <i r="2">
      <x v="3"/>
    </i>
    <i r="2">
      <x v="9"/>
    </i>
    <i r="2">
      <x v="12"/>
    </i>
    <i r="1">
      <x v="54"/>
    </i>
    <i r="2">
      <x/>
    </i>
    <i r="2">
      <x v="1"/>
    </i>
    <i r="2">
      <x v="2"/>
    </i>
    <i r="2">
      <x v="11"/>
    </i>
    <i r="2">
      <x v="12"/>
    </i>
    <i r="1">
      <x v="55"/>
    </i>
    <i r="2">
      <x/>
    </i>
    <i r="2">
      <x v="5"/>
    </i>
    <i r="2">
      <x v="12"/>
    </i>
    <i r="1">
      <x v="56"/>
    </i>
    <i r="2">
      <x/>
    </i>
    <i r="2">
      <x v="2"/>
    </i>
    <i r="2">
      <x v="10"/>
    </i>
    <i r="2">
      <x v="12"/>
    </i>
    <i r="1">
      <x v="57"/>
    </i>
    <i r="2">
      <x/>
    </i>
    <i r="2">
      <x v="1"/>
    </i>
    <i r="2">
      <x v="2"/>
    </i>
    <i r="2">
      <x v="6"/>
    </i>
    <i r="2">
      <x v="9"/>
    </i>
    <i r="2">
      <x v="11"/>
    </i>
    <i r="2">
      <x v="12"/>
    </i>
    <i r="1">
      <x v="58"/>
    </i>
    <i r="2">
      <x/>
    </i>
    <i r="2">
      <x v="2"/>
    </i>
    <i r="2">
      <x v="11"/>
    </i>
    <i r="2">
      <x v="12"/>
    </i>
    <i r="1">
      <x v="59"/>
    </i>
    <i r="2">
      <x/>
    </i>
    <i r="2">
      <x v="1"/>
    </i>
    <i r="2">
      <x v="2"/>
    </i>
    <i r="2">
      <x v="4"/>
    </i>
    <i r="2">
      <x v="7"/>
    </i>
    <i r="2">
      <x v="12"/>
    </i>
    <i r="1">
      <x v="60"/>
    </i>
    <i r="2">
      <x/>
    </i>
    <i r="2">
      <x v="1"/>
    </i>
    <i r="2">
      <x v="7"/>
    </i>
    <i r="2">
      <x v="11"/>
    </i>
    <i r="2">
      <x v="12"/>
    </i>
    <i r="1">
      <x v="61"/>
    </i>
    <i r="2">
      <x/>
    </i>
    <i r="2">
      <x v="4"/>
    </i>
    <i r="2">
      <x v="5"/>
    </i>
    <i r="2">
      <x v="11"/>
    </i>
    <i r="2">
      <x v="12"/>
    </i>
    <i r="1">
      <x v="62"/>
    </i>
    <i r="2">
      <x/>
    </i>
    <i>
      <x v="13"/>
    </i>
    <i r="1">
      <x v="5"/>
    </i>
    <i r="2">
      <x v="8"/>
    </i>
    <i r="1">
      <x v="23"/>
    </i>
    <i r="2">
      <x v="2"/>
    </i>
    <i r="1">
      <x v="28"/>
    </i>
    <i r="2">
      <x/>
    </i>
    <i r="1">
      <x v="29"/>
    </i>
    <i r="2">
      <x v="1"/>
    </i>
    <i r="1">
      <x v="38"/>
    </i>
    <i r="2">
      <x/>
    </i>
    <i r="1">
      <x v="39"/>
    </i>
    <i r="2">
      <x v="10"/>
    </i>
    <i r="1">
      <x v="40"/>
    </i>
    <i r="2">
      <x/>
    </i>
    <i r="1">
      <x v="42"/>
    </i>
    <i r="2">
      <x/>
    </i>
    <i r="2">
      <x v="12"/>
    </i>
    <i r="1">
      <x v="43"/>
    </i>
    <i r="2">
      <x/>
    </i>
    <i r="1">
      <x v="44"/>
    </i>
    <i r="2">
      <x/>
    </i>
    <i r="1">
      <x v="45"/>
    </i>
    <i r="2">
      <x/>
    </i>
    <i r="2">
      <x v="1"/>
    </i>
    <i r="2">
      <x v="2"/>
    </i>
    <i r="2">
      <x v="4"/>
    </i>
    <i r="2">
      <x v="11"/>
    </i>
    <i r="2">
      <x v="12"/>
    </i>
    <i r="1">
      <x v="46"/>
    </i>
    <i r="2">
      <x/>
    </i>
    <i r="2">
      <x v="3"/>
    </i>
    <i r="2">
      <x v="9"/>
    </i>
    <i r="1">
      <x v="47"/>
    </i>
    <i r="2">
      <x/>
    </i>
    <i r="2">
      <x v="1"/>
    </i>
    <i r="2">
      <x v="12"/>
    </i>
    <i r="1">
      <x v="48"/>
    </i>
    <i r="2">
      <x/>
    </i>
    <i r="2">
      <x v="1"/>
    </i>
    <i r="2">
      <x v="2"/>
    </i>
    <i r="2">
      <x v="11"/>
    </i>
    <i r="2">
      <x v="12"/>
    </i>
    <i r="1">
      <x v="49"/>
    </i>
    <i r="2">
      <x/>
    </i>
    <i r="2">
      <x v="1"/>
    </i>
    <i r="2">
      <x v="10"/>
    </i>
    <i r="2">
      <x v="12"/>
    </i>
    <i r="1">
      <x v="50"/>
    </i>
    <i r="2">
      <x/>
    </i>
    <i r="2">
      <x v="1"/>
    </i>
    <i r="1">
      <x v="51"/>
    </i>
    <i r="2">
      <x/>
    </i>
    <i r="2">
      <x v="2"/>
    </i>
    <i r="2">
      <x v="10"/>
    </i>
    <i r="2">
      <x v="12"/>
    </i>
    <i r="1">
      <x v="52"/>
    </i>
    <i r="2">
      <x/>
    </i>
    <i r="1">
      <x v="53"/>
    </i>
    <i r="2">
      <x/>
    </i>
    <i r="2">
      <x v="2"/>
    </i>
    <i r="2">
      <x v="7"/>
    </i>
    <i r="2">
      <x v="12"/>
    </i>
    <i r="1">
      <x v="54"/>
    </i>
    <i r="2">
      <x/>
    </i>
    <i r="2">
      <x v="1"/>
    </i>
    <i r="2">
      <x v="2"/>
    </i>
    <i r="2">
      <x v="11"/>
    </i>
    <i r="2">
      <x v="12"/>
    </i>
    <i r="1">
      <x v="55"/>
    </i>
    <i r="2">
      <x/>
    </i>
    <i r="2">
      <x v="2"/>
    </i>
    <i r="2">
      <x v="7"/>
    </i>
    <i r="2">
      <x v="12"/>
    </i>
    <i r="1">
      <x v="56"/>
    </i>
    <i r="2">
      <x/>
    </i>
    <i r="2">
      <x v="1"/>
    </i>
    <i r="2">
      <x v="10"/>
    </i>
    <i r="2">
      <x v="11"/>
    </i>
    <i r="2">
      <x v="12"/>
    </i>
    <i r="1">
      <x v="57"/>
    </i>
    <i r="2">
      <x/>
    </i>
    <i r="2">
      <x v="1"/>
    </i>
    <i r="2">
      <x v="2"/>
    </i>
    <i r="1">
      <x v="58"/>
    </i>
    <i r="2"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12"/>
    </i>
    <i r="1">
      <x v="59"/>
    </i>
    <i r="2">
      <x/>
    </i>
    <i r="2">
      <x v="1"/>
    </i>
    <i r="2">
      <x v="2"/>
    </i>
    <i r="2">
      <x v="11"/>
    </i>
    <i r="2">
      <x v="12"/>
    </i>
    <i r="1">
      <x v="60"/>
    </i>
    <i r="2">
      <x/>
    </i>
    <i r="2">
      <x v="1"/>
    </i>
    <i r="2">
      <x v="2"/>
    </i>
    <i r="2">
      <x v="5"/>
    </i>
    <i r="2">
      <x v="8"/>
    </i>
    <i r="2">
      <x v="11"/>
    </i>
    <i r="2">
      <x v="12"/>
    </i>
    <i r="1">
      <x v="61"/>
    </i>
    <i r="2">
      <x/>
    </i>
    <i r="2">
      <x v="2"/>
    </i>
    <i r="2">
      <x v="6"/>
    </i>
    <i r="2">
      <x v="12"/>
    </i>
    <i r="1">
      <x v="62"/>
    </i>
    <i r="2">
      <x v="2"/>
    </i>
    <i>
      <x v="10"/>
    </i>
    <i r="1">
      <x v="18"/>
    </i>
    <i r="2">
      <x v="6"/>
    </i>
    <i r="1">
      <x v="26"/>
    </i>
    <i r="2">
      <x v="2"/>
    </i>
    <i r="1">
      <x v="28"/>
    </i>
    <i r="2">
      <x v="12"/>
    </i>
    <i r="1">
      <x v="29"/>
    </i>
    <i r="2">
      <x/>
    </i>
    <i r="2">
      <x v="6"/>
    </i>
    <i r="1">
      <x v="30"/>
    </i>
    <i r="2">
      <x/>
    </i>
    <i r="2">
      <x v="2"/>
    </i>
    <i r="1">
      <x v="31"/>
    </i>
    <i r="2">
      <x v="1"/>
    </i>
    <i r="1">
      <x v="32"/>
    </i>
    <i r="2">
      <x/>
    </i>
    <i r="2">
      <x v="1"/>
    </i>
    <i r="2">
      <x v="2"/>
    </i>
    <i r="2">
      <x v="12"/>
    </i>
    <i r="1">
      <x v="33"/>
    </i>
    <i r="2">
      <x/>
    </i>
    <i r="2">
      <x v="2"/>
    </i>
    <i r="2">
      <x v="6"/>
    </i>
    <i r="2">
      <x v="8"/>
    </i>
    <i r="2">
      <x v="11"/>
    </i>
    <i r="2">
      <x v="12"/>
    </i>
    <i r="1">
      <x v="34"/>
    </i>
    <i r="2">
      <x v="1"/>
    </i>
    <i r="2">
      <x v="2"/>
    </i>
    <i r="2">
      <x v="10"/>
    </i>
    <i r="1">
      <x v="35"/>
    </i>
    <i r="2">
      <x/>
    </i>
    <i r="2">
      <x v="2"/>
    </i>
    <i r="1">
      <x v="36"/>
    </i>
    <i r="2">
      <x/>
    </i>
    <i r="2">
      <x v="1"/>
    </i>
    <i r="2">
      <x v="2"/>
    </i>
    <i r="2">
      <x v="5"/>
    </i>
    <i r="2">
      <x v="10"/>
    </i>
    <i r="1">
      <x v="37"/>
    </i>
    <i r="2">
      <x/>
    </i>
    <i r="2">
      <x v="1"/>
    </i>
    <i r="2">
      <x v="2"/>
    </i>
    <i r="2">
      <x v="6"/>
    </i>
    <i r="2">
      <x v="7"/>
    </i>
    <i r="2">
      <x v="11"/>
    </i>
    <i r="2">
      <x v="12"/>
    </i>
    <i r="1">
      <x v="38"/>
    </i>
    <i r="2">
      <x/>
    </i>
    <i r="2">
      <x v="2"/>
    </i>
    <i r="2">
      <x v="5"/>
    </i>
    <i r="1">
      <x v="39"/>
    </i>
    <i r="2">
      <x/>
    </i>
    <i r="2">
      <x v="5"/>
    </i>
    <i r="2">
      <x v="12"/>
    </i>
    <i r="1">
      <x v="40"/>
    </i>
    <i r="2">
      <x/>
    </i>
    <i r="2">
      <x v="2"/>
    </i>
    <i r="2">
      <x v="5"/>
    </i>
    <i r="2">
      <x v="11"/>
    </i>
    <i r="2">
      <x v="12"/>
    </i>
    <i r="1">
      <x v="41"/>
    </i>
    <i r="2">
      <x/>
    </i>
    <i r="2">
      <x v="7"/>
    </i>
    <i r="2">
      <x v="12"/>
    </i>
    <i r="1">
      <x v="42"/>
    </i>
    <i r="2">
      <x/>
    </i>
    <i r="2">
      <x v="2"/>
    </i>
    <i r="2">
      <x v="12"/>
    </i>
    <i r="1">
      <x v="43"/>
    </i>
    <i r="2">
      <x/>
    </i>
    <i r="2">
      <x v="1"/>
    </i>
    <i r="2">
      <x v="2"/>
    </i>
    <i r="2">
      <x v="6"/>
    </i>
    <i r="1">
      <x v="44"/>
    </i>
    <i r="2">
      <x/>
    </i>
    <i r="2">
      <x v="5"/>
    </i>
    <i r="2">
      <x v="11"/>
    </i>
    <i r="2">
      <x v="12"/>
    </i>
    <i r="1">
      <x v="45"/>
    </i>
    <i r="2">
      <x/>
    </i>
    <i r="2">
      <x v="11"/>
    </i>
    <i r="1">
      <x v="46"/>
    </i>
    <i r="2">
      <x/>
    </i>
    <i r="2">
      <x v="12"/>
    </i>
    <i r="1">
      <x v="47"/>
    </i>
    <i r="2">
      <x/>
    </i>
    <i r="2">
      <x v="2"/>
    </i>
    <i r="2">
      <x v="3"/>
    </i>
    <i r="2">
      <x v="12"/>
    </i>
    <i r="1">
      <x v="48"/>
    </i>
    <i r="2">
      <x/>
    </i>
    <i r="2">
      <x v="1"/>
    </i>
    <i r="2">
      <x v="2"/>
    </i>
    <i r="2">
      <x v="4"/>
    </i>
    <i r="2">
      <x v="8"/>
    </i>
    <i r="2">
      <x v="12"/>
    </i>
    <i r="1">
      <x v="49"/>
    </i>
    <i r="2">
      <x/>
    </i>
    <i r="2">
      <x v="2"/>
    </i>
    <i r="2">
      <x v="11"/>
    </i>
    <i r="2">
      <x v="12"/>
    </i>
    <i r="1">
      <x v="50"/>
    </i>
    <i r="2">
      <x/>
    </i>
    <i r="2">
      <x v="11"/>
    </i>
    <i r="1">
      <x v="51"/>
    </i>
    <i r="2">
      <x/>
    </i>
    <i r="2">
      <x v="4"/>
    </i>
    <i r="1">
      <x v="52"/>
    </i>
    <i r="2">
      <x/>
    </i>
    <i r="2">
      <x v="12"/>
    </i>
    <i r="1">
      <x v="53"/>
    </i>
    <i r="2">
      <x/>
    </i>
    <i r="2">
      <x v="3"/>
    </i>
    <i r="1">
      <x v="54"/>
    </i>
    <i r="2">
      <x/>
    </i>
    <i r="2">
      <x v="2"/>
    </i>
    <i r="1">
      <x v="55"/>
    </i>
    <i r="2">
      <x v="11"/>
    </i>
    <i r="1">
      <x v="58"/>
    </i>
    <i r="2">
      <x/>
    </i>
    <i>
      <x v="2"/>
    </i>
    <i r="1">
      <x v="15"/>
    </i>
    <i r="2">
      <x v="6"/>
    </i>
    <i r="1">
      <x v="16"/>
    </i>
    <i r="2">
      <x v="1"/>
    </i>
    <i r="2">
      <x v="2"/>
    </i>
    <i r="1">
      <x v="20"/>
    </i>
    <i r="2">
      <x v="1"/>
    </i>
    <i r="1">
      <x v="21"/>
    </i>
    <i r="2">
      <x v="11"/>
    </i>
    <i r="1">
      <x v="24"/>
    </i>
    <i r="2">
      <x v="2"/>
    </i>
    <i r="2">
      <x v="11"/>
    </i>
    <i r="1">
      <x v="25"/>
    </i>
    <i r="2">
      <x v="1"/>
    </i>
    <i r="1">
      <x v="29"/>
    </i>
    <i r="2">
      <x v="2"/>
    </i>
    <i r="1">
      <x v="30"/>
    </i>
    <i r="2">
      <x/>
    </i>
    <i r="2">
      <x v="11"/>
    </i>
    <i r="1">
      <x v="33"/>
    </i>
    <i r="2">
      <x/>
    </i>
    <i r="2">
      <x v="7"/>
    </i>
    <i r="1">
      <x v="34"/>
    </i>
    <i r="2">
      <x/>
    </i>
    <i r="2">
      <x v="2"/>
    </i>
    <i r="1">
      <x v="36"/>
    </i>
    <i r="2">
      <x v="7"/>
    </i>
    <i r="1">
      <x v="37"/>
    </i>
    <i r="2">
      <x/>
    </i>
    <i r="2">
      <x v="10"/>
    </i>
    <i r="1">
      <x v="38"/>
    </i>
    <i r="2">
      <x v="1"/>
    </i>
    <i r="1">
      <x v="39"/>
    </i>
    <i r="2">
      <x/>
    </i>
    <i r="2">
      <x v="11"/>
    </i>
    <i r="1">
      <x v="40"/>
    </i>
    <i r="2">
      <x/>
    </i>
    <i r="2">
      <x v="8"/>
    </i>
    <i r="2">
      <x v="11"/>
    </i>
    <i r="1">
      <x v="41"/>
    </i>
    <i r="2">
      <x v="7"/>
    </i>
    <i r="2">
      <x v="12"/>
    </i>
    <i r="1">
      <x v="42"/>
    </i>
    <i r="2">
      <x v="1"/>
    </i>
    <i r="2">
      <x v="2"/>
    </i>
    <i r="2">
      <x v="11"/>
    </i>
    <i r="1">
      <x v="43"/>
    </i>
    <i r="2">
      <x/>
    </i>
    <i r="1">
      <x v="44"/>
    </i>
    <i r="2">
      <x v="1"/>
    </i>
    <i r="2">
      <x v="11"/>
    </i>
    <i r="1">
      <x v="45"/>
    </i>
    <i r="2">
      <x/>
    </i>
    <i r="2">
      <x v="2"/>
    </i>
    <i r="2">
      <x v="5"/>
    </i>
    <i r="1">
      <x v="46"/>
    </i>
    <i r="2">
      <x v="1"/>
    </i>
    <i r="2">
      <x v="8"/>
    </i>
    <i r="2">
      <x v="10"/>
    </i>
    <i r="2">
      <x v="11"/>
    </i>
    <i r="1">
      <x v="47"/>
    </i>
    <i r="2">
      <x/>
    </i>
    <i r="2">
      <x v="2"/>
    </i>
    <i r="2">
      <x v="6"/>
    </i>
    <i r="1">
      <x v="48"/>
    </i>
    <i r="2">
      <x v="1"/>
    </i>
    <i r="1">
      <x v="49"/>
    </i>
    <i r="2">
      <x/>
    </i>
    <i r="2">
      <x v="12"/>
    </i>
    <i r="1">
      <x v="51"/>
    </i>
    <i r="2">
      <x/>
    </i>
    <i r="2">
      <x v="8"/>
    </i>
    <i r="1">
      <x v="52"/>
    </i>
    <i r="2">
      <x/>
    </i>
    <i r="2">
      <x v="10"/>
    </i>
    <i r="1">
      <x v="53"/>
    </i>
    <i r="2">
      <x/>
    </i>
    <i r="2">
      <x v="11"/>
    </i>
    <i r="1">
      <x v="54"/>
    </i>
    <i r="2">
      <x/>
    </i>
    <i r="2">
      <x v="1"/>
    </i>
    <i r="2">
      <x v="3"/>
    </i>
    <i r="2">
      <x v="11"/>
    </i>
    <i r="1">
      <x v="55"/>
    </i>
    <i r="2">
      <x v="1"/>
    </i>
    <i r="2">
      <x v="2"/>
    </i>
    <i r="1">
      <x v="56"/>
    </i>
    <i r="2">
      <x/>
    </i>
    <i r="2">
      <x v="2"/>
    </i>
    <i r="1">
      <x v="57"/>
    </i>
    <i r="2">
      <x/>
    </i>
    <i r="2">
      <x v="1"/>
    </i>
    <i r="2">
      <x v="2"/>
    </i>
    <i r="2">
      <x v="3"/>
    </i>
    <i r="2">
      <x v="4"/>
    </i>
    <i r="1">
      <x v="58"/>
    </i>
    <i r="2">
      <x/>
    </i>
    <i r="2">
      <x v="2"/>
    </i>
    <i r="2">
      <x v="5"/>
    </i>
    <i r="1">
      <x v="59"/>
    </i>
    <i r="2">
      <x/>
    </i>
    <i r="2">
      <x v="7"/>
    </i>
    <i r="2">
      <x v="11"/>
    </i>
    <i r="2">
      <x v="12"/>
    </i>
    <i r="1">
      <x v="60"/>
    </i>
    <i r="2">
      <x/>
    </i>
    <i r="2">
      <x v="1"/>
    </i>
    <i r="2">
      <x v="2"/>
    </i>
    <i r="2">
      <x v="7"/>
    </i>
    <i r="2">
      <x v="11"/>
    </i>
    <i r="2">
      <x v="12"/>
    </i>
    <i r="1">
      <x v="61"/>
    </i>
    <i r="2">
      <x/>
    </i>
    <i r="2">
      <x v="1"/>
    </i>
    <i r="2">
      <x v="3"/>
    </i>
    <i r="2">
      <x v="11"/>
    </i>
    <i r="1">
      <x v="62"/>
    </i>
    <i r="2">
      <x/>
    </i>
    <i>
      <x v="24"/>
    </i>
    <i r="1">
      <x v="3"/>
    </i>
    <i r="2">
      <x v="2"/>
    </i>
    <i r="1">
      <x v="14"/>
    </i>
    <i r="2">
      <x v="2"/>
    </i>
    <i r="1">
      <x v="16"/>
    </i>
    <i r="2">
      <x v="5"/>
    </i>
    <i r="1">
      <x v="23"/>
    </i>
    <i r="2">
      <x v="12"/>
    </i>
    <i r="1">
      <x v="25"/>
    </i>
    <i r="2">
      <x v="11"/>
    </i>
    <i r="1">
      <x v="27"/>
    </i>
    <i r="2">
      <x v="2"/>
    </i>
    <i r="2">
      <x v="3"/>
    </i>
    <i r="1">
      <x v="30"/>
    </i>
    <i r="2">
      <x v="11"/>
    </i>
    <i r="1">
      <x v="31"/>
    </i>
    <i r="2">
      <x v="12"/>
    </i>
    <i r="1">
      <x v="38"/>
    </i>
    <i r="2">
      <x/>
    </i>
    <i r="2">
      <x v="1"/>
    </i>
    <i r="1">
      <x v="40"/>
    </i>
    <i r="2">
      <x/>
    </i>
    <i r="1">
      <x v="43"/>
    </i>
    <i r="2">
      <x v="2"/>
    </i>
    <i r="1">
      <x v="44"/>
    </i>
    <i r="2">
      <x/>
    </i>
    <i r="2">
      <x v="11"/>
    </i>
    <i r="1">
      <x v="45"/>
    </i>
    <i r="2">
      <x v="3"/>
    </i>
    <i r="1">
      <x v="46"/>
    </i>
    <i r="2">
      <x/>
    </i>
    <i r="2">
      <x v="1"/>
    </i>
    <i r="2">
      <x v="2"/>
    </i>
    <i r="2">
      <x v="6"/>
    </i>
    <i r="1">
      <x v="47"/>
    </i>
    <i r="2">
      <x/>
    </i>
    <i r="2">
      <x v="11"/>
    </i>
    <i r="1">
      <x v="48"/>
    </i>
    <i r="2">
      <x/>
    </i>
    <i r="1">
      <x v="49"/>
    </i>
    <i r="2">
      <x v="2"/>
    </i>
    <i r="2">
      <x v="5"/>
    </i>
    <i r="1">
      <x v="50"/>
    </i>
    <i r="2">
      <x/>
    </i>
    <i r="2">
      <x v="2"/>
    </i>
    <i r="2">
      <x v="11"/>
    </i>
    <i r="1">
      <x v="51"/>
    </i>
    <i r="2">
      <x/>
    </i>
    <i r="2">
      <x v="2"/>
    </i>
    <i r="2">
      <x v="3"/>
    </i>
    <i r="2">
      <x v="5"/>
    </i>
    <i r="1">
      <x v="52"/>
    </i>
    <i r="2">
      <x/>
    </i>
    <i r="2">
      <x v="1"/>
    </i>
    <i r="1">
      <x v="53"/>
    </i>
    <i r="2">
      <x/>
    </i>
    <i r="1">
      <x v="54"/>
    </i>
    <i r="2">
      <x v="2"/>
    </i>
    <i r="2">
      <x v="3"/>
    </i>
    <i r="1">
      <x v="55"/>
    </i>
    <i r="2">
      <x/>
    </i>
    <i r="2">
      <x v="2"/>
    </i>
    <i r="2">
      <x v="10"/>
    </i>
    <i r="2">
      <x v="11"/>
    </i>
    <i r="2">
      <x v="12"/>
    </i>
    <i r="1">
      <x v="56"/>
    </i>
    <i r="2">
      <x/>
    </i>
    <i r="2">
      <x v="1"/>
    </i>
    <i r="2">
      <x v="2"/>
    </i>
    <i r="2">
      <x v="11"/>
    </i>
    <i r="1">
      <x v="57"/>
    </i>
    <i r="2">
      <x/>
    </i>
    <i r="1">
      <x v="58"/>
    </i>
    <i r="2">
      <x/>
    </i>
    <i r="2">
      <x v="2"/>
    </i>
    <i r="2">
      <x v="4"/>
    </i>
    <i r="1">
      <x v="59"/>
    </i>
    <i r="2">
      <x/>
    </i>
    <i r="2">
      <x v="1"/>
    </i>
    <i r="2">
      <x v="3"/>
    </i>
    <i r="2">
      <x v="6"/>
    </i>
    <i r="2">
      <x v="7"/>
    </i>
    <i r="2">
      <x v="11"/>
    </i>
    <i r="1">
      <x v="60"/>
    </i>
    <i r="2">
      <x v="2"/>
    </i>
    <i r="2">
      <x v="10"/>
    </i>
    <i r="1">
      <x v="61"/>
    </i>
    <i r="2">
      <x/>
    </i>
    <i r="2">
      <x v="1"/>
    </i>
    <i r="2">
      <x v="7"/>
    </i>
    <i>
      <x v="4"/>
    </i>
    <i r="1">
      <x v="9"/>
    </i>
    <i r="2">
      <x v="1"/>
    </i>
    <i r="1">
      <x v="10"/>
    </i>
    <i r="2">
      <x v="12"/>
    </i>
    <i r="1">
      <x v="11"/>
    </i>
    <i r="2">
      <x/>
    </i>
    <i r="1">
      <x v="12"/>
    </i>
    <i r="2">
      <x/>
    </i>
    <i r="2">
      <x v="1"/>
    </i>
    <i r="2">
      <x v="2"/>
    </i>
    <i r="1">
      <x v="13"/>
    </i>
    <i r="2">
      <x v="4"/>
    </i>
    <i r="2">
      <x v="6"/>
    </i>
    <i r="1">
      <x v="15"/>
    </i>
    <i r="2">
      <x/>
    </i>
    <i r="1">
      <x v="16"/>
    </i>
    <i r="2">
      <x/>
    </i>
    <i r="2">
      <x v="8"/>
    </i>
    <i r="2">
      <x v="11"/>
    </i>
    <i r="1">
      <x v="17"/>
    </i>
    <i r="2">
      <x/>
    </i>
    <i r="2">
      <x v="1"/>
    </i>
    <i r="1">
      <x v="19"/>
    </i>
    <i r="2">
      <x v="5"/>
    </i>
    <i r="1">
      <x v="20"/>
    </i>
    <i r="2">
      <x v="9"/>
    </i>
    <i r="1">
      <x v="30"/>
    </i>
    <i r="2">
      <x v="1"/>
    </i>
    <i r="1">
      <x v="31"/>
    </i>
    <i r="2">
      <x/>
    </i>
    <i r="1">
      <x v="34"/>
    </i>
    <i r="2">
      <x/>
    </i>
    <i r="2">
      <x v="12"/>
    </i>
    <i r="1">
      <x v="41"/>
    </i>
    <i r="2">
      <x v="7"/>
    </i>
    <i r="1">
      <x v="42"/>
    </i>
    <i r="2">
      <x v="4"/>
    </i>
    <i r="2">
      <x v="7"/>
    </i>
    <i r="1">
      <x v="43"/>
    </i>
    <i r="2">
      <x v="2"/>
    </i>
    <i r="1">
      <x v="45"/>
    </i>
    <i r="2">
      <x/>
    </i>
    <i r="2">
      <x v="2"/>
    </i>
    <i r="1">
      <x v="46"/>
    </i>
    <i r="2">
      <x/>
    </i>
    <i r="1">
      <x v="47"/>
    </i>
    <i r="2">
      <x v="2"/>
    </i>
    <i r="2">
      <x v="6"/>
    </i>
    <i r="2">
      <x v="12"/>
    </i>
    <i r="1">
      <x v="48"/>
    </i>
    <i r="2">
      <x v="1"/>
    </i>
    <i r="1">
      <x v="49"/>
    </i>
    <i r="2">
      <x/>
    </i>
    <i r="2">
      <x v="2"/>
    </i>
    <i r="1">
      <x v="50"/>
    </i>
    <i r="2">
      <x v="2"/>
    </i>
    <i r="1">
      <x v="51"/>
    </i>
    <i r="2">
      <x/>
    </i>
    <i r="1">
      <x v="56"/>
    </i>
    <i r="2">
      <x v="11"/>
    </i>
    <i r="1">
      <x v="61"/>
    </i>
    <i r="2">
      <x v="4"/>
    </i>
    <i>
      <x v="14"/>
    </i>
    <i r="1">
      <x v="25"/>
    </i>
    <i r="2">
      <x v="6"/>
    </i>
    <i r="1">
      <x v="27"/>
    </i>
    <i r="2">
      <x v="2"/>
    </i>
    <i r="1">
      <x v="30"/>
    </i>
    <i r="2">
      <x/>
    </i>
    <i r="2">
      <x v="7"/>
    </i>
    <i r="1">
      <x v="31"/>
    </i>
    <i r="2">
      <x/>
    </i>
    <i r="2">
      <x v="2"/>
    </i>
    <i r="2">
      <x v="4"/>
    </i>
    <i r="1">
      <x v="32"/>
    </i>
    <i r="2">
      <x v="1"/>
    </i>
    <i r="2">
      <x v="7"/>
    </i>
    <i r="1">
      <x v="33"/>
    </i>
    <i r="2">
      <x/>
    </i>
    <i r="2">
      <x v="2"/>
    </i>
    <i r="1">
      <x v="34"/>
    </i>
    <i r="2">
      <x/>
    </i>
    <i r="2">
      <x v="12"/>
    </i>
    <i r="1">
      <x v="35"/>
    </i>
    <i r="2">
      <x v="1"/>
    </i>
    <i r="2">
      <x v="11"/>
    </i>
    <i r="1">
      <x v="36"/>
    </i>
    <i r="2">
      <x/>
    </i>
    <i r="2">
      <x v="7"/>
    </i>
    <i r="1">
      <x v="37"/>
    </i>
    <i r="2">
      <x/>
    </i>
    <i r="2">
      <x v="1"/>
    </i>
    <i r="2">
      <x v="2"/>
    </i>
    <i r="2">
      <x v="7"/>
    </i>
    <i r="1">
      <x v="38"/>
    </i>
    <i r="2">
      <x/>
    </i>
    <i r="2">
      <x v="3"/>
    </i>
    <i r="2">
      <x v="6"/>
    </i>
    <i r="1">
      <x v="39"/>
    </i>
    <i r="2">
      <x v="1"/>
    </i>
    <i r="1">
      <x v="40"/>
    </i>
    <i r="2">
      <x v="2"/>
    </i>
    <i r="1">
      <x v="41"/>
    </i>
    <i r="2">
      <x/>
    </i>
    <i r="1">
      <x v="42"/>
    </i>
    <i r="2">
      <x/>
    </i>
    <i r="1">
      <x v="46"/>
    </i>
    <i r="2">
      <x v="8"/>
    </i>
    <i r="1">
      <x v="47"/>
    </i>
    <i r="2">
      <x v="11"/>
    </i>
    <i r="1">
      <x v="50"/>
    </i>
    <i r="2">
      <x/>
    </i>
    <i r="1">
      <x v="53"/>
    </i>
    <i r="2">
      <x/>
    </i>
    <i r="1">
      <x v="55"/>
    </i>
    <i r="2">
      <x/>
    </i>
    <i r="2">
      <x v="5"/>
    </i>
    <i r="1">
      <x v="61"/>
    </i>
    <i r="2">
      <x/>
    </i>
    <i r="1">
      <x v="62"/>
    </i>
    <i r="2">
      <x v="8"/>
    </i>
    <i>
      <x v="19"/>
    </i>
    <i r="1">
      <x v="20"/>
    </i>
    <i r="2">
      <x v="1"/>
    </i>
    <i r="1">
      <x v="29"/>
    </i>
    <i r="2">
      <x v="1"/>
    </i>
    <i r="1">
      <x v="30"/>
    </i>
    <i r="2">
      <x/>
    </i>
    <i r="2">
      <x v="3"/>
    </i>
    <i r="2">
      <x v="4"/>
    </i>
    <i r="1">
      <x v="31"/>
    </i>
    <i r="2">
      <x v="11"/>
    </i>
    <i r="1">
      <x v="32"/>
    </i>
    <i r="2">
      <x/>
    </i>
    <i r="2">
      <x v="8"/>
    </i>
    <i r="1">
      <x v="33"/>
    </i>
    <i r="2">
      <x/>
    </i>
    <i r="1">
      <x v="34"/>
    </i>
    <i r="2">
      <x/>
    </i>
    <i r="1">
      <x v="36"/>
    </i>
    <i r="2">
      <x/>
    </i>
    <i r="2">
      <x v="3"/>
    </i>
    <i r="1">
      <x v="37"/>
    </i>
    <i r="2">
      <x v="1"/>
    </i>
    <i r="2">
      <x v="4"/>
    </i>
    <i r="1">
      <x v="38"/>
    </i>
    <i r="2">
      <x v="1"/>
    </i>
    <i r="2">
      <x v="3"/>
    </i>
    <i r="2">
      <x v="11"/>
    </i>
    <i r="1">
      <x v="39"/>
    </i>
    <i r="2">
      <x v="1"/>
    </i>
    <i r="2">
      <x v="4"/>
    </i>
    <i r="1">
      <x v="40"/>
    </i>
    <i r="2">
      <x v="5"/>
    </i>
    <i r="1">
      <x v="42"/>
    </i>
    <i r="2">
      <x/>
    </i>
    <i r="1">
      <x v="45"/>
    </i>
    <i r="2">
      <x v="11"/>
    </i>
    <i r="2">
      <x v="12"/>
    </i>
    <i r="1">
      <x v="46"/>
    </i>
    <i r="2">
      <x v="1"/>
    </i>
    <i r="2">
      <x v="3"/>
    </i>
    <i r="2">
      <x v="7"/>
    </i>
    <i r="1">
      <x v="47"/>
    </i>
    <i r="2">
      <x v="2"/>
    </i>
    <i r="1">
      <x v="48"/>
    </i>
    <i r="2">
      <x v="1"/>
    </i>
    <i r="2">
      <x v="2"/>
    </i>
    <i r="1">
      <x v="49"/>
    </i>
    <i r="2">
      <x/>
    </i>
    <i r="1">
      <x v="51"/>
    </i>
    <i r="2">
      <x/>
    </i>
    <i r="1">
      <x v="54"/>
    </i>
    <i r="2">
      <x/>
    </i>
    <i r="1">
      <x v="56"/>
    </i>
    <i r="2">
      <x v="2"/>
    </i>
    <i r="1">
      <x v="57"/>
    </i>
    <i r="2">
      <x v="2"/>
    </i>
    <i>
      <x v="26"/>
    </i>
    <i r="1">
      <x v="45"/>
    </i>
    <i r="2">
      <x/>
    </i>
    <i r="1">
      <x v="47"/>
    </i>
    <i r="2">
      <x v="8"/>
    </i>
    <i r="1">
      <x v="49"/>
    </i>
    <i r="2">
      <x/>
    </i>
    <i r="2">
      <x v="1"/>
    </i>
    <i r="1">
      <x v="50"/>
    </i>
    <i r="2">
      <x v="1"/>
    </i>
    <i r="1">
      <x v="51"/>
    </i>
    <i r="2">
      <x/>
    </i>
    <i r="1">
      <x v="52"/>
    </i>
    <i r="2">
      <x v="7"/>
    </i>
    <i r="1">
      <x v="54"/>
    </i>
    <i r="2">
      <x v="5"/>
    </i>
    <i r="1">
      <x v="57"/>
    </i>
    <i r="2">
      <x v="1"/>
    </i>
    <i r="1">
      <x v="59"/>
    </i>
    <i r="2">
      <x v="8"/>
    </i>
    <i r="1">
      <x v="61"/>
    </i>
    <i r="2">
      <x/>
    </i>
    <i r="1">
      <x v="63"/>
    </i>
    <i r="2">
      <x v="13"/>
    </i>
    <i>
      <x v="6"/>
    </i>
    <i r="1">
      <x v="17"/>
    </i>
    <i r="2">
      <x v="7"/>
    </i>
    <i r="1">
      <x v="22"/>
    </i>
    <i r="2">
      <x/>
    </i>
    <i r="1">
      <x v="23"/>
    </i>
    <i r="2">
      <x/>
    </i>
    <i r="1">
      <x v="27"/>
    </i>
    <i r="2">
      <x/>
    </i>
    <i r="2">
      <x v="10"/>
    </i>
    <i r="1">
      <x v="29"/>
    </i>
    <i r="2">
      <x v="3"/>
    </i>
    <i r="1">
      <x v="30"/>
    </i>
    <i r="2">
      <x v="6"/>
    </i>
    <i r="2">
      <x v="12"/>
    </i>
    <i r="1">
      <x v="33"/>
    </i>
    <i r="2">
      <x v="2"/>
    </i>
    <i r="1">
      <x v="34"/>
    </i>
    <i r="2">
      <x v="2"/>
    </i>
    <i r="1">
      <x v="37"/>
    </i>
    <i r="2">
      <x/>
    </i>
    <i r="2">
      <x v="10"/>
    </i>
    <i r="1">
      <x v="38"/>
    </i>
    <i r="2">
      <x/>
    </i>
    <i r="1">
      <x v="42"/>
    </i>
    <i r="2">
      <x/>
    </i>
    <i r="2">
      <x v="6"/>
    </i>
    <i r="1">
      <x v="48"/>
    </i>
    <i r="2">
      <x/>
    </i>
    <i r="1">
      <x v="54"/>
    </i>
    <i r="2">
      <x/>
    </i>
    <i>
      <x v="11"/>
    </i>
    <i r="1">
      <x v="1"/>
    </i>
    <i r="2">
      <x v="5"/>
    </i>
    <i r="1">
      <x v="20"/>
    </i>
    <i r="2">
      <x v="6"/>
    </i>
    <i r="1">
      <x v="23"/>
    </i>
    <i r="2">
      <x/>
    </i>
    <i r="2">
      <x v="1"/>
    </i>
    <i r="1">
      <x v="25"/>
    </i>
    <i r="2">
      <x v="8"/>
    </i>
    <i r="1">
      <x v="26"/>
    </i>
    <i r="2">
      <x v="2"/>
    </i>
    <i r="2">
      <x v="3"/>
    </i>
    <i r="1">
      <x v="28"/>
    </i>
    <i r="2">
      <x v="10"/>
    </i>
    <i r="1">
      <x v="31"/>
    </i>
    <i r="2">
      <x/>
    </i>
    <i r="2">
      <x v="2"/>
    </i>
    <i r="1">
      <x v="36"/>
    </i>
    <i r="2">
      <x v="10"/>
    </i>
    <i r="1">
      <x v="38"/>
    </i>
    <i r="2">
      <x/>
    </i>
    <i r="1">
      <x v="39"/>
    </i>
    <i r="2">
      <x v="6"/>
    </i>
    <i r="1">
      <x v="47"/>
    </i>
    <i r="2">
      <x v="2"/>
    </i>
    <i>
      <x v="5"/>
    </i>
    <i r="1">
      <x v="24"/>
    </i>
    <i r="2">
      <x/>
    </i>
    <i r="1">
      <x v="31"/>
    </i>
    <i r="2">
      <x v="2"/>
    </i>
    <i r="1">
      <x v="33"/>
    </i>
    <i r="2">
      <x/>
    </i>
    <i r="2">
      <x v="2"/>
    </i>
    <i r="1">
      <x v="38"/>
    </i>
    <i r="2">
      <x/>
    </i>
    <i r="1">
      <x v="41"/>
    </i>
    <i r="2">
      <x v="1"/>
    </i>
    <i r="1">
      <x v="42"/>
    </i>
    <i r="2">
      <x/>
    </i>
    <i r="1">
      <x v="43"/>
    </i>
    <i r="2">
      <x/>
    </i>
    <i r="1">
      <x v="44"/>
    </i>
    <i r="2">
      <x/>
    </i>
    <i r="1">
      <x v="46"/>
    </i>
    <i r="2">
      <x/>
    </i>
    <i r="1">
      <x v="48"/>
    </i>
    <i r="2">
      <x/>
    </i>
    <i>
      <x v="3"/>
    </i>
    <i r="1">
      <x v="47"/>
    </i>
    <i r="2">
      <x/>
    </i>
    <i r="1">
      <x v="50"/>
    </i>
    <i r="2">
      <x/>
    </i>
    <i r="2">
      <x v="12"/>
    </i>
    <i r="1">
      <x v="51"/>
    </i>
    <i r="2">
      <x/>
    </i>
    <i r="2">
      <x v="7"/>
    </i>
    <i r="2">
      <x v="8"/>
    </i>
    <i r="1">
      <x v="53"/>
    </i>
    <i r="2">
      <x v="11"/>
    </i>
    <i r="1">
      <x v="58"/>
    </i>
    <i r="2">
      <x v="2"/>
    </i>
    <i>
      <x v="8"/>
    </i>
    <i r="1">
      <x v="35"/>
    </i>
    <i r="2">
      <x/>
    </i>
    <i r="2">
      <x v="11"/>
    </i>
    <i r="1">
      <x v="36"/>
    </i>
    <i r="2">
      <x v="2"/>
    </i>
    <i r="2">
      <x v="12"/>
    </i>
    <i r="1">
      <x v="37"/>
    </i>
    <i r="2">
      <x v="6"/>
    </i>
    <i r="1">
      <x v="45"/>
    </i>
    <i r="2">
      <x v="7"/>
    </i>
    <i r="1">
      <x v="49"/>
    </i>
    <i r="2">
      <x/>
    </i>
    <i>
      <x v="9"/>
    </i>
    <i r="1">
      <x v="29"/>
    </i>
    <i r="2">
      <x v="2"/>
    </i>
    <i r="1">
      <x v="39"/>
    </i>
    <i r="2">
      <x v="2"/>
    </i>
    <i r="1">
      <x v="46"/>
    </i>
    <i r="2">
      <x/>
    </i>
    <i r="1">
      <x v="49"/>
    </i>
    <i r="2">
      <x v="7"/>
    </i>
    <i r="1">
      <x v="59"/>
    </i>
    <i r="2">
      <x/>
    </i>
    <i r="1">
      <x v="60"/>
    </i>
    <i r="2">
      <x/>
    </i>
    <i>
      <x/>
    </i>
    <i r="1">
      <x v="38"/>
    </i>
    <i r="2">
      <x v="2"/>
    </i>
    <i r="1">
      <x v="51"/>
    </i>
    <i r="2">
      <x v="10"/>
    </i>
    <i r="1">
      <x v="54"/>
    </i>
    <i r="2">
      <x v="2"/>
    </i>
    <i r="2">
      <x v="7"/>
    </i>
    <i r="1">
      <x v="58"/>
    </i>
    <i r="2">
      <x v="10"/>
    </i>
    <i>
      <x v="21"/>
    </i>
    <i r="1">
      <x v="47"/>
    </i>
    <i r="2">
      <x v="11"/>
    </i>
    <i r="1">
      <x v="53"/>
    </i>
    <i r="2">
      <x v="7"/>
    </i>
    <i r="1">
      <x v="57"/>
    </i>
    <i r="2">
      <x v="4"/>
    </i>
    <i r="1">
      <x v="61"/>
    </i>
    <i r="2">
      <x v="7"/>
    </i>
    <i>
      <x v="22"/>
    </i>
    <i r="1">
      <x v="21"/>
    </i>
    <i r="2">
      <x v="8"/>
    </i>
    <i r="1">
      <x v="60"/>
    </i>
    <i r="2">
      <x v="2"/>
    </i>
    <i>
      <x v="12"/>
    </i>
    <i r="1">
      <x v="56"/>
    </i>
    <i r="2">
      <x/>
    </i>
    <i r="1">
      <x v="58"/>
    </i>
    <i r="2">
      <x/>
    </i>
    <i>
      <x v="18"/>
    </i>
    <i r="1">
      <x v="2"/>
    </i>
    <i r="2">
      <x v="2"/>
    </i>
    <i>
      <x v="1"/>
    </i>
    <i r="1">
      <x v="47"/>
    </i>
    <i r="2">
      <x v="11"/>
    </i>
    <i>
      <x v="16"/>
    </i>
    <i r="1">
      <x v="61"/>
    </i>
    <i r="2">
      <x v="4"/>
    </i>
    <i t="grand">
      <x/>
    </i>
  </rowItems>
  <colItems count="1">
    <i/>
  </colItems>
  <dataFields count="1">
    <dataField name="Count of vehicle_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 rowHeaderCaption="Standard">
  <location ref="E106:F1284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ascending">
      <items count="1178">
        <item x="1002"/>
        <item x="178"/>
        <item x="513"/>
        <item x="463"/>
        <item x="961"/>
        <item x="851"/>
        <item x="726"/>
        <item x="579"/>
        <item x="826"/>
        <item x="427"/>
        <item x="966"/>
        <item x="640"/>
        <item x="359"/>
        <item x="526"/>
        <item x="563"/>
        <item x="708"/>
        <item x="633"/>
        <item x="201"/>
        <item x="837"/>
        <item x="471"/>
        <item x="166"/>
        <item x="677"/>
        <item x="626"/>
        <item x="493"/>
        <item x="632"/>
        <item x="641"/>
        <item x="761"/>
        <item x="1173"/>
        <item x="802"/>
        <item x="540"/>
        <item x="240"/>
        <item x="1097"/>
        <item x="31"/>
        <item x="889"/>
        <item x="940"/>
        <item x="206"/>
        <item x="844"/>
        <item x="975"/>
        <item x="1135"/>
        <item x="1048"/>
        <item x="92"/>
        <item x="779"/>
        <item x="924"/>
        <item x="617"/>
        <item x="900"/>
        <item x="827"/>
        <item x="449"/>
        <item x="661"/>
        <item x="983"/>
        <item x="683"/>
        <item x="60"/>
        <item x="555"/>
        <item x="786"/>
        <item x="885"/>
        <item x="985"/>
        <item x="780"/>
        <item x="673"/>
        <item x="867"/>
        <item x="1004"/>
        <item x="816"/>
        <item x="128"/>
        <item x="150"/>
        <item x="970"/>
        <item x="117"/>
        <item x="1038"/>
        <item x="630"/>
        <item x="834"/>
        <item x="680"/>
        <item x="938"/>
        <item x="656"/>
        <item x="909"/>
        <item x="901"/>
        <item x="800"/>
        <item x="951"/>
        <item x="1037"/>
        <item x="125"/>
        <item x="468"/>
        <item x="516"/>
        <item x="1057"/>
        <item x="998"/>
        <item x="497"/>
        <item x="174"/>
        <item x="61"/>
        <item x="250"/>
        <item x="842"/>
        <item x="147"/>
        <item x="926"/>
        <item x="8"/>
        <item x="807"/>
        <item x="282"/>
        <item x="254"/>
        <item x="181"/>
        <item x="1158"/>
        <item x="41"/>
        <item x="9"/>
        <item x="99"/>
        <item x="811"/>
        <item x="76"/>
        <item x="1044"/>
        <item x="205"/>
        <item x="1161"/>
        <item x="318"/>
        <item x="1042"/>
        <item x="167"/>
        <item x="157"/>
        <item x="159"/>
        <item x="1074"/>
        <item x="1077"/>
        <item x="685"/>
        <item x="209"/>
        <item x="1122"/>
        <item x="724"/>
        <item x="819"/>
        <item x="664"/>
        <item x="980"/>
        <item x="767"/>
        <item x="994"/>
        <item x="176"/>
        <item x="332"/>
        <item x="1145"/>
        <item x="1166"/>
        <item x="544"/>
        <item x="1094"/>
        <item x="1064"/>
        <item x="930"/>
        <item x="710"/>
        <item x="899"/>
        <item x="772"/>
        <item x="191"/>
        <item x="538"/>
        <item x="1123"/>
        <item x="821"/>
        <item x="855"/>
        <item x="777"/>
        <item x="822"/>
        <item x="66"/>
        <item x="110"/>
        <item x="670"/>
        <item x="557"/>
        <item x="665"/>
        <item x="390"/>
        <item x="457"/>
        <item x="522"/>
        <item x="18"/>
        <item x="441"/>
        <item x="470"/>
        <item x="882"/>
        <item x="266"/>
        <item x="2"/>
        <item x="1031"/>
        <item x="578"/>
        <item x="979"/>
        <item x="674"/>
        <item x="667"/>
        <item x="1049"/>
        <item x="728"/>
        <item x="197"/>
        <item x="744"/>
        <item x="591"/>
        <item x="692"/>
        <item x="409"/>
        <item x="586"/>
        <item x="1020"/>
        <item x="934"/>
        <item x="1015"/>
        <item x="798"/>
        <item x="515"/>
        <item x="220"/>
        <item x="788"/>
        <item x="757"/>
        <item x="897"/>
        <item x="740"/>
        <item x="903"/>
        <item x="1103"/>
        <item x="559"/>
        <item x="682"/>
        <item x="835"/>
        <item x="213"/>
        <item x="917"/>
        <item x="1155"/>
        <item x="702"/>
        <item x="1025"/>
        <item x="272"/>
        <item x="211"/>
        <item x="320"/>
        <item x="442"/>
        <item x="865"/>
        <item x="717"/>
        <item x="562"/>
        <item x="537"/>
        <item x="7"/>
        <item x="871"/>
        <item x="875"/>
        <item x="56"/>
        <item x="1134"/>
        <item x="699"/>
        <item x="856"/>
        <item x="420"/>
        <item x="284"/>
        <item x="223"/>
        <item x="96"/>
        <item x="316"/>
        <item x="287"/>
        <item x="11"/>
        <item x="339"/>
        <item x="45"/>
        <item x="130"/>
        <item x="1051"/>
        <item x="812"/>
        <item x="46"/>
        <item x="195"/>
        <item x="30"/>
        <item x="0"/>
        <item x="36"/>
        <item x="82"/>
        <item x="16"/>
        <item x="814"/>
        <item x="1076"/>
        <item x="280"/>
        <item x="623"/>
        <item x="870"/>
        <item x="495"/>
        <item x="876"/>
        <item x="789"/>
        <item x="831"/>
        <item x="6"/>
        <item x="134"/>
        <item x="614"/>
        <item x="123"/>
        <item x="567"/>
        <item x="647"/>
        <item x="887"/>
        <item x="982"/>
        <item x="981"/>
        <item x="116"/>
        <item x="644"/>
        <item x="360"/>
        <item x="785"/>
        <item x="239"/>
        <item x="214"/>
        <item x="310"/>
        <item x="298"/>
        <item x="293"/>
        <item x="292"/>
        <item x="285"/>
        <item x="145"/>
        <item x="715"/>
        <item x="587"/>
        <item x="649"/>
        <item x="560"/>
        <item x="747"/>
        <item x="270"/>
        <item x="969"/>
        <item x="541"/>
        <item x="72"/>
        <item x="575"/>
        <item x="433"/>
        <item x="657"/>
        <item x="881"/>
        <item x="1098"/>
        <item x="923"/>
        <item x="422"/>
        <item x="737"/>
        <item x="652"/>
        <item x="571"/>
        <item x="857"/>
        <item x="564"/>
        <item x="199"/>
        <item x="297"/>
        <item x="22"/>
        <item x="265"/>
        <item x="331"/>
        <item x="428"/>
        <item x="1053"/>
        <item x="1115"/>
        <item x="1096"/>
        <item x="1062"/>
        <item x="1033"/>
        <item x="1106"/>
        <item x="973"/>
        <item x="999"/>
        <item x="959"/>
        <item x="476"/>
        <item x="939"/>
        <item x="1039"/>
        <item x="838"/>
        <item x="328"/>
        <item x="1063"/>
        <item x="1005"/>
        <item x="770"/>
        <item x="581"/>
        <item x="1113"/>
        <item x="507"/>
        <item x="808"/>
        <item x="566"/>
        <item x="1028"/>
        <item x="832"/>
        <item x="169"/>
        <item x="64"/>
        <item x="173"/>
        <item x="245"/>
        <item x="304"/>
        <item x="873"/>
        <item x="70"/>
        <item x="78"/>
        <item x="215"/>
        <item x="33"/>
        <item x="312"/>
        <item x="162"/>
        <item x="325"/>
        <item x="25"/>
        <item x="622"/>
        <item x="221"/>
        <item x="430"/>
        <item x="1110"/>
        <item x="1109"/>
        <item x="1030"/>
        <item x="1055"/>
        <item x="997"/>
        <item x="558"/>
        <item x="727"/>
        <item x="406"/>
        <item x="1009"/>
        <item x="1087"/>
        <item x="1060"/>
        <item x="1080"/>
        <item x="1101"/>
        <item x="1001"/>
        <item x="336"/>
        <item x="342"/>
        <item x="654"/>
        <item x="385"/>
        <item x="1176"/>
        <item x="946"/>
        <item x="914"/>
        <item x="628"/>
        <item x="260"/>
        <item x="766"/>
        <item x="425"/>
        <item x="401"/>
        <item x="21"/>
        <item x="323"/>
        <item x="126"/>
        <item x="758"/>
        <item x="684"/>
        <item x="561"/>
        <item x="324"/>
        <item x="261"/>
        <item x="376"/>
        <item x="186"/>
        <item x="283"/>
        <item x="956"/>
        <item x="776"/>
        <item x="805"/>
        <item x="408"/>
        <item x="451"/>
        <item x="1013"/>
        <item x="344"/>
        <item x="389"/>
        <item x="967"/>
        <item x="944"/>
        <item x="424"/>
        <item x="651"/>
        <item x="550"/>
        <item x="452"/>
        <item x="131"/>
        <item x="714"/>
        <item x="927"/>
        <item x="153"/>
        <item x="713"/>
        <item x="396"/>
        <item x="532"/>
        <item x="14"/>
        <item x="824"/>
        <item x="4"/>
        <item x="255"/>
        <item x="133"/>
        <item x="335"/>
        <item x="138"/>
        <item x="1141"/>
        <item x="39"/>
        <item x="17"/>
        <item x="382"/>
        <item x="393"/>
        <item x="523"/>
        <item x="624"/>
        <item x="400"/>
        <item x="127"/>
        <item x="505"/>
        <item x="888"/>
        <item x="742"/>
        <item x="475"/>
        <item x="701"/>
        <item x="576"/>
        <item x="918"/>
        <item x="549"/>
        <item x="858"/>
        <item x="1119"/>
        <item x="815"/>
        <item x="279"/>
        <item x="23"/>
        <item x="252"/>
        <item x="440"/>
        <item x="1003"/>
        <item x="589"/>
        <item x="1034"/>
        <item x="833"/>
        <item x="686"/>
        <item x="729"/>
        <item x="668"/>
        <item x="653"/>
        <item x="57"/>
        <item x="1154"/>
        <item x="58"/>
        <item x="1073"/>
        <item x="67"/>
        <item x="1124"/>
        <item x="1147"/>
        <item x="1047"/>
        <item x="1100"/>
        <item x="63"/>
        <item x="1099"/>
        <item x="343"/>
        <item x="1016"/>
        <item x="890"/>
        <item x="421"/>
        <item x="631"/>
        <item x="102"/>
        <item x="62"/>
        <item x="88"/>
        <item x="754"/>
        <item x="528"/>
        <item x="438"/>
        <item x="460"/>
        <item x="572"/>
        <item x="12"/>
        <item x="1170"/>
        <item x="915"/>
        <item x="1114"/>
        <item x="487"/>
        <item x="349"/>
        <item x="1046"/>
        <item x="765"/>
        <item x="89"/>
        <item x="95"/>
        <item x="243"/>
        <item x="937"/>
        <item x="787"/>
        <item x="458"/>
        <item x="755"/>
        <item x="86"/>
        <item x="868"/>
        <item x="643"/>
        <item x="345"/>
        <item x="27"/>
        <item x="947"/>
        <item x="111"/>
        <item x="1133"/>
        <item x="290"/>
        <item x="1092"/>
        <item x="790"/>
        <item x="1079"/>
        <item x="423"/>
        <item x="830"/>
        <item x="545"/>
        <item x="1107"/>
        <item x="534"/>
        <item x="910"/>
        <item x="372"/>
        <item x="81"/>
        <item x="695"/>
        <item x="1066"/>
        <item x="883"/>
        <item x="681"/>
        <item x="499"/>
        <item x="818"/>
        <item x="774"/>
        <item x="720"/>
        <item x="905"/>
        <item x="784"/>
        <item x="179"/>
        <item x="1149"/>
        <item x="929"/>
        <item x="383"/>
        <item x="53"/>
        <item x="244"/>
        <item x="650"/>
        <item x="749"/>
        <item x="809"/>
        <item x="219"/>
        <item x="1131"/>
        <item x="237"/>
        <item x="419"/>
        <item x="1150"/>
        <item x="307"/>
        <item x="590"/>
        <item x="894"/>
        <item x="771"/>
        <item x="149"/>
        <item x="588"/>
        <item x="200"/>
        <item x="531"/>
        <item x="364"/>
        <item x="597"/>
        <item x="79"/>
        <item x="253"/>
        <item x="467"/>
        <item x="552"/>
        <item x="1090"/>
        <item x="490"/>
        <item x="949"/>
        <item x="1050"/>
        <item x="216"/>
        <item x="539"/>
        <item x="469"/>
        <item x="859"/>
        <item x="351"/>
        <item x="492"/>
        <item x="202"/>
        <item x="139"/>
        <item x="553"/>
        <item x="305"/>
        <item x="151"/>
        <item x="172"/>
        <item x="745"/>
        <item x="697"/>
        <item x="1138"/>
        <item x="965"/>
        <item x="690"/>
        <item x="397"/>
        <item x="204"/>
        <item x="964"/>
        <item x="962"/>
        <item x="461"/>
        <item x="365"/>
        <item x="190"/>
        <item x="180"/>
        <item x="498"/>
        <item x="619"/>
        <item x="155"/>
        <item x="599"/>
        <item x="188"/>
        <item x="218"/>
        <item x="227"/>
        <item x="642"/>
        <item x="384"/>
        <item x="210"/>
        <item x="338"/>
        <item x="264"/>
        <item x="165"/>
        <item x="334"/>
        <item x="508"/>
        <item x="478"/>
        <item x="595"/>
        <item x="198"/>
        <item x="366"/>
        <item x="404"/>
        <item x="377"/>
        <item x="794"/>
        <item x="444"/>
        <item x="1012"/>
        <item x="115"/>
        <item x="187"/>
        <item x="97"/>
        <item x="1132"/>
        <item x="241"/>
        <item x="288"/>
        <item x="296"/>
        <item x="322"/>
        <item x="1070"/>
        <item x="1075"/>
        <item x="69"/>
        <item x="1027"/>
        <item x="437"/>
        <item x="1068"/>
        <item x="1065"/>
        <item x="1112"/>
        <item x="1061"/>
        <item x="577"/>
        <item x="418"/>
        <item x="1007"/>
        <item x="1089"/>
        <item x="1032"/>
        <item x="1084"/>
        <item x="718"/>
        <item x="1067"/>
        <item x="953"/>
        <item x="1144"/>
        <item x="1056"/>
        <item x="936"/>
        <item x="106"/>
        <item x="168"/>
        <item x="136"/>
        <item x="144"/>
        <item x="10"/>
        <item x="1130"/>
        <item x="32"/>
        <item x="496"/>
        <item x="183"/>
        <item x="1069"/>
        <item x="906"/>
        <item x="1018"/>
        <item x="1006"/>
        <item x="326"/>
        <item x="1156"/>
        <item x="90"/>
        <item x="793"/>
        <item x="863"/>
        <item x="51"/>
        <item x="24"/>
        <item x="414"/>
        <item x="945"/>
        <item x="955"/>
        <item x="866"/>
        <item x="658"/>
        <item x="756"/>
        <item x="782"/>
        <item x="843"/>
        <item x="823"/>
        <item x="836"/>
        <item x="891"/>
        <item x="877"/>
        <item x="574"/>
        <item x="286"/>
        <item x="84"/>
        <item x="607"/>
        <item x="148"/>
        <item x="73"/>
        <item x="311"/>
        <item x="196"/>
        <item x="29"/>
        <item x="182"/>
        <item x="1091"/>
        <item x="1151"/>
        <item x="391"/>
        <item x="229"/>
        <item x="15"/>
        <item x="263"/>
        <item x="884"/>
        <item x="920"/>
        <item x="694"/>
        <item x="968"/>
        <item x="337"/>
        <item x="161"/>
        <item x="1035"/>
        <item x="764"/>
        <item x="354"/>
        <item x="278"/>
        <item x="730"/>
        <item x="132"/>
        <item x="847"/>
        <item x="203"/>
        <item x="845"/>
        <item x="436"/>
        <item x="971"/>
        <item x="646"/>
        <item x="974"/>
        <item x="303"/>
        <item x="1071"/>
        <item x="122"/>
        <item x="257"/>
        <item x="760"/>
        <item x="121"/>
        <item x="248"/>
        <item x="1162"/>
        <item x="93"/>
        <item x="1146"/>
        <item x="189"/>
        <item x="732"/>
        <item x="1043"/>
        <item x="135"/>
        <item x="594"/>
        <item x="803"/>
        <item x="494"/>
        <item x="921"/>
        <item x="350"/>
        <item x="853"/>
        <item x="439"/>
        <item x="1105"/>
        <item x="1082"/>
        <item x="769"/>
        <item x="1008"/>
        <item x="1029"/>
        <item x="1011"/>
        <item x="706"/>
        <item x="828"/>
        <item x="411"/>
        <item x="1083"/>
        <item x="839"/>
        <item x="455"/>
        <item x="773"/>
        <item x="175"/>
        <item x="904"/>
        <item x="721"/>
        <item x="1000"/>
        <item x="1078"/>
        <item x="952"/>
        <item x="1104"/>
        <item x="1058"/>
        <item x="1081"/>
        <item x="1095"/>
        <item x="954"/>
        <item x="448"/>
        <item x="977"/>
        <item x="445"/>
        <item x="1088"/>
        <item x="542"/>
        <item x="506"/>
        <item x="993"/>
        <item x="671"/>
        <item x="368"/>
        <item x="268"/>
        <item x="489"/>
        <item x="520"/>
        <item x="750"/>
        <item x="948"/>
        <item x="928"/>
        <item x="20"/>
        <item x="763"/>
        <item x="319"/>
        <item x="565"/>
        <item x="618"/>
        <item x="83"/>
        <item x="693"/>
        <item x="725"/>
        <item x="1118"/>
        <item x="177"/>
        <item x="249"/>
        <item x="813"/>
        <item x="854"/>
        <item x="348"/>
        <item x="160"/>
        <item x="40"/>
        <item x="976"/>
        <item x="978"/>
        <item x="943"/>
        <item x="1120"/>
        <item x="256"/>
        <item x="1086"/>
        <item x="1159"/>
        <item x="170"/>
        <item x="503"/>
        <item x="101"/>
        <item x="317"/>
        <item x="817"/>
        <item x="74"/>
        <item x="554"/>
        <item x="739"/>
        <item x="707"/>
        <item x="573"/>
        <item x="87"/>
        <item x="600"/>
        <item x="635"/>
        <item x="663"/>
        <item x="796"/>
        <item x="446"/>
        <item x="810"/>
        <item x="689"/>
        <item x="1140"/>
        <item x="459"/>
        <item x="806"/>
        <item x="879"/>
        <item x="120"/>
        <item x="931"/>
        <item x="1167"/>
        <item x="410"/>
        <item x="1072"/>
        <item x="627"/>
        <item x="639"/>
        <item x="510"/>
        <item x="874"/>
        <item x="154"/>
        <item x="530"/>
        <item x="886"/>
        <item x="569"/>
        <item x="3"/>
        <item x="480"/>
        <item x="609"/>
        <item x="477"/>
        <item x="613"/>
        <item x="592"/>
        <item x="1121"/>
        <item x="233"/>
        <item x="700"/>
        <item x="942"/>
        <item x="908"/>
        <item x="850"/>
        <item x="648"/>
        <item x="898"/>
        <item x="1022"/>
        <item x="1137"/>
        <item x="958"/>
        <item x="327"/>
        <item x="407"/>
        <item x="1054"/>
        <item x="386"/>
        <item x="483"/>
        <item x="44"/>
        <item x="878"/>
        <item x="500"/>
        <item x="1026"/>
        <item x="869"/>
        <item x="735"/>
        <item x="1172"/>
        <item x="849"/>
        <item x="387"/>
        <item x="925"/>
        <item x="295"/>
        <item x="231"/>
        <item x="77"/>
        <item x="556"/>
        <item x="47"/>
        <item x="158"/>
        <item x="381"/>
        <item x="1017"/>
        <item x="913"/>
        <item x="374"/>
        <item x="108"/>
        <item x="398"/>
        <item x="454"/>
        <item x="1"/>
        <item x="703"/>
        <item x="302"/>
        <item x="731"/>
        <item x="217"/>
        <item x="412"/>
        <item x="989"/>
        <item x="615"/>
        <item x="519"/>
        <item x="662"/>
        <item x="988"/>
        <item x="691"/>
        <item x="185"/>
        <item x="193"/>
        <item x="68"/>
        <item x="59"/>
        <item x="379"/>
        <item x="273"/>
        <item x="778"/>
        <item x="55"/>
        <item x="371"/>
        <item x="447"/>
        <item x="957"/>
        <item x="675"/>
        <item x="228"/>
        <item x="584"/>
        <item x="551"/>
        <item x="751"/>
        <item x="1153"/>
        <item x="752"/>
        <item x="352"/>
        <item x="872"/>
        <item x="35"/>
        <item x="417"/>
        <item x="1021"/>
        <item x="601"/>
        <item x="416"/>
        <item x="801"/>
        <item x="235"/>
        <item x="26"/>
        <item x="799"/>
        <item x="688"/>
        <item x="568"/>
        <item x="431"/>
        <item x="402"/>
        <item x="987"/>
        <item x="1041"/>
        <item x="762"/>
        <item x="864"/>
        <item x="719"/>
        <item x="736"/>
        <item x="722"/>
        <item x="547"/>
        <item x="242"/>
        <item x="502"/>
        <item x="281"/>
        <item x="208"/>
        <item x="995"/>
        <item x="91"/>
        <item x="1116"/>
        <item x="1127"/>
        <item x="935"/>
        <item x="42"/>
        <item x="1175"/>
        <item x="294"/>
        <item x="238"/>
        <item x="596"/>
        <item x="225"/>
        <item x="94"/>
        <item x="119"/>
        <item x="114"/>
        <item x="841"/>
        <item x="536"/>
        <item x="804"/>
        <item x="546"/>
        <item x="435"/>
        <item x="645"/>
        <item x="346"/>
        <item x="141"/>
        <item x="1111"/>
        <item x="933"/>
        <item x="829"/>
        <item x="192"/>
        <item x="378"/>
        <item x="1143"/>
        <item x="570"/>
        <item x="636"/>
        <item x="880"/>
        <item x="792"/>
        <item x="895"/>
        <item x="309"/>
        <item x="583"/>
        <item x="960"/>
        <item x="711"/>
        <item x="443"/>
        <item x="1102"/>
        <item x="1093"/>
        <item x="659"/>
        <item x="484"/>
        <item x="1129"/>
        <item x="429"/>
        <item x="315"/>
        <item x="1052"/>
        <item x="1126"/>
        <item x="797"/>
        <item x="861"/>
        <item x="521"/>
        <item x="353"/>
        <item x="733"/>
        <item x="118"/>
        <item x="373"/>
        <item x="1136"/>
        <item x="1040"/>
        <item x="896"/>
        <item x="992"/>
        <item x="696"/>
        <item x="49"/>
        <item x="109"/>
        <item x="672"/>
        <item x="262"/>
        <item x="321"/>
        <item x="825"/>
        <item x="112"/>
        <item x="146"/>
        <item x="129"/>
        <item x="222"/>
        <item x="347"/>
        <item x="698"/>
        <item x="860"/>
        <item x="1010"/>
        <item x="98"/>
        <item x="741"/>
        <item x="612"/>
        <item x="509"/>
        <item x="527"/>
        <item x="137"/>
        <item x="124"/>
        <item x="52"/>
        <item x="184"/>
        <item x="511"/>
        <item x="485"/>
        <item x="666"/>
        <item x="518"/>
        <item x="491"/>
        <item x="474"/>
        <item x="271"/>
        <item x="678"/>
        <item x="972"/>
        <item x="1117"/>
        <item x="759"/>
        <item x="504"/>
        <item x="300"/>
        <item x="820"/>
        <item x="986"/>
        <item x="634"/>
        <item x="1036"/>
        <item x="415"/>
        <item x="525"/>
        <item x="453"/>
        <item x="226"/>
        <item x="301"/>
        <item x="501"/>
        <item x="660"/>
        <item x="251"/>
        <item x="80"/>
        <item x="743"/>
        <item x="269"/>
        <item x="142"/>
        <item x="512"/>
        <item x="1165"/>
        <item x="38"/>
        <item x="1157"/>
        <item x="258"/>
        <item x="65"/>
        <item x="363"/>
        <item x="524"/>
        <item x="984"/>
        <item x="100"/>
        <item x="912"/>
        <item x="171"/>
        <item x="840"/>
        <item x="1128"/>
        <item x="1085"/>
        <item x="1168"/>
        <item x="543"/>
        <item x="655"/>
        <item x="37"/>
        <item x="380"/>
        <item x="19"/>
        <item x="746"/>
        <item x="330"/>
        <item x="54"/>
        <item x="314"/>
        <item x="450"/>
        <item x="486"/>
        <item x="629"/>
        <item x="13"/>
        <item x="50"/>
        <item x="277"/>
        <item x="669"/>
        <item x="306"/>
        <item x="738"/>
        <item x="482"/>
        <item x="580"/>
        <item x="582"/>
        <item x="234"/>
        <item x="313"/>
        <item x="1139"/>
        <item x="143"/>
        <item x="28"/>
        <item x="621"/>
        <item x="104"/>
        <item x="212"/>
        <item x="1045"/>
        <item x="1164"/>
        <item x="340"/>
        <item x="207"/>
        <item x="48"/>
        <item x="1160"/>
        <item x="163"/>
        <item x="676"/>
        <item x="1108"/>
        <item x="274"/>
        <item x="291"/>
        <item x="103"/>
        <item x="34"/>
        <item x="712"/>
        <item x="768"/>
        <item x="434"/>
        <item x="548"/>
        <item x="473"/>
        <item x="1174"/>
        <item x="748"/>
        <item x="1171"/>
        <item x="704"/>
        <item x="75"/>
        <item x="275"/>
        <item x="289"/>
        <item x="902"/>
        <item x="529"/>
        <item x="1148"/>
        <item x="481"/>
        <item x="1019"/>
        <item x="308"/>
        <item x="585"/>
        <item x="164"/>
        <item x="152"/>
        <item x="236"/>
        <item x="922"/>
        <item x="848"/>
        <item x="783"/>
        <item x="1059"/>
        <item x="602"/>
        <item x="916"/>
        <item x="395"/>
        <item x="775"/>
        <item x="996"/>
        <item x="488"/>
        <item x="369"/>
        <item x="465"/>
        <item x="466"/>
        <item x="259"/>
        <item x="375"/>
        <item x="392"/>
        <item x="893"/>
        <item x="753"/>
        <item x="716"/>
        <item x="604"/>
        <item x="598"/>
        <item x="355"/>
        <item x="156"/>
        <item x="329"/>
        <item x="333"/>
        <item x="941"/>
        <item x="1014"/>
        <item x="246"/>
        <item x="517"/>
        <item x="464"/>
        <item x="1125"/>
        <item x="71"/>
        <item x="723"/>
        <item x="432"/>
        <item x="85"/>
        <item x="276"/>
        <item x="413"/>
        <item x="734"/>
        <item x="367"/>
        <item x="1142"/>
        <item x="907"/>
        <item x="247"/>
        <item x="1152"/>
        <item x="932"/>
        <item x="1163"/>
        <item x="679"/>
        <item x="107"/>
        <item x="456"/>
        <item x="950"/>
        <item x="852"/>
        <item x="593"/>
        <item x="608"/>
        <item x="514"/>
        <item x="990"/>
        <item x="991"/>
        <item x="358"/>
        <item x="791"/>
        <item x="892"/>
        <item x="705"/>
        <item x="846"/>
        <item x="230"/>
        <item x="399"/>
        <item x="1023"/>
        <item x="919"/>
        <item x="405"/>
        <item x="911"/>
        <item x="232"/>
        <item x="140"/>
        <item x="862"/>
        <item x="1024"/>
        <item x="637"/>
        <item x="105"/>
        <item x="638"/>
        <item x="356"/>
        <item x="606"/>
        <item x="795"/>
        <item x="709"/>
        <item x="43"/>
        <item x="963"/>
        <item x="620"/>
        <item x="267"/>
        <item x="113"/>
        <item x="687"/>
        <item x="611"/>
        <item x="533"/>
        <item x="605"/>
        <item x="394"/>
        <item x="472"/>
        <item x="370"/>
        <item x="616"/>
        <item x="603"/>
        <item x="5"/>
        <item x="403"/>
        <item x="362"/>
        <item x="361"/>
        <item x="781"/>
        <item x="426"/>
        <item x="341"/>
        <item x="224"/>
        <item x="357"/>
        <item x="194"/>
        <item x="535"/>
        <item x="479"/>
        <item x="462"/>
        <item x="388"/>
        <item x="299"/>
        <item x="625"/>
        <item x="610"/>
        <item x="1169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6"/>
  </rowFields>
  <rowItems count="1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 t="grand">
      <x/>
    </i>
  </rowItems>
  <colItems count="1">
    <i/>
  </colItems>
  <dataFields count="1">
    <dataField name="Count of vehicle_id" fld="0" subtotal="count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0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Standard">
  <location ref="A98:B125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1"/>
        <item x="10"/>
        <item x="12"/>
        <item x="11"/>
        <item x="2"/>
        <item x="7"/>
        <item x="5"/>
        <item x="6"/>
        <item x="8"/>
        <item x="9"/>
        <item x="4"/>
        <item x="3"/>
        <item x="0"/>
        <item h="1" x="13"/>
        <item t="default"/>
      </items>
    </pivotField>
    <pivotField axis="axisRow" showAll="0">
      <items count="15">
        <item x="12"/>
        <item x="1"/>
        <item x="5"/>
        <item x="6"/>
        <item x="2"/>
        <item x="3"/>
        <item x="7"/>
        <item x="11"/>
        <item x="9"/>
        <item x="8"/>
        <item x="4"/>
        <item x="10"/>
        <item x="0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2">
    <field x="14"/>
    <field x="15"/>
  </rowFields>
  <rowItems count="27">
    <i>
      <x/>
    </i>
    <i r="1">
      <x v="1"/>
    </i>
    <i>
      <x v="1"/>
    </i>
    <i r="1">
      <x v="11"/>
    </i>
    <i>
      <x v="2"/>
    </i>
    <i r="1">
      <x/>
    </i>
    <i>
      <x v="3"/>
    </i>
    <i r="1">
      <x v="7"/>
    </i>
    <i>
      <x v="4"/>
    </i>
    <i r="1">
      <x v="4"/>
    </i>
    <i>
      <x v="5"/>
    </i>
    <i r="1">
      <x v="6"/>
    </i>
    <i>
      <x v="6"/>
    </i>
    <i r="1">
      <x v="2"/>
    </i>
    <i>
      <x v="7"/>
    </i>
    <i r="1">
      <x v="3"/>
    </i>
    <i>
      <x v="8"/>
    </i>
    <i r="1">
      <x v="9"/>
    </i>
    <i>
      <x v="9"/>
    </i>
    <i r="1">
      <x v="8"/>
    </i>
    <i>
      <x v="10"/>
    </i>
    <i r="1">
      <x v="10"/>
    </i>
    <i>
      <x v="11"/>
    </i>
    <i r="1">
      <x v="5"/>
    </i>
    <i>
      <x v="12"/>
    </i>
    <i r="1">
      <x v="12"/>
    </i>
    <i t="grand">
      <x/>
    </i>
  </rowItems>
  <colItems count="1">
    <i/>
  </colItems>
  <dataFields count="1">
    <dataField name="Count of vehicle_id" fld="0" subtotal="count" baseField="1" baseItem="0"/>
  </dataFields>
  <chartFormats count="28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15" count="1" selected="0">
            <x v="7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14" count="1" selected="0">
            <x v="4"/>
          </reference>
          <reference field="15" count="1" selected="0">
            <x v="4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14" count="1" selected="0">
            <x v="5"/>
          </reference>
          <reference field="15" count="1" selected="0">
            <x v="6"/>
          </reference>
        </references>
      </pivotArea>
    </chartFormat>
    <chartFormat chart="2" format="22">
      <pivotArea type="data" outline="0" fieldPosition="0">
        <references count="3">
          <reference field="4294967294" count="1" selected="0">
            <x v="0"/>
          </reference>
          <reference field="14" count="1" selected="0">
            <x v="6"/>
          </reference>
          <reference field="15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14" count="1" selected="0">
            <x v="7"/>
          </reference>
          <reference field="15" count="1" selected="0">
            <x v="3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14" count="1" selected="0">
            <x v="8"/>
          </reference>
          <reference field="15" count="1" selected="0">
            <x v="9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14" count="1" selected="0">
            <x v="9"/>
          </reference>
          <reference field="15" count="1" selected="0">
            <x v="8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14" count="1" selected="0">
            <x v="10"/>
          </reference>
          <reference field="15" count="1" selected="0">
            <x v="10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14" count="1" selected="0">
            <x v="11"/>
          </reference>
          <reference field="15" count="1" selected="0">
            <x v="5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2"/>
          </reference>
          <reference field="15" count="1" selected="0">
            <x v="12"/>
          </reference>
        </references>
      </pivotArea>
    </chartFormat>
    <chartFormat chart="4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4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"/>
          </reference>
        </references>
      </pivotArea>
    </chartFormat>
    <chartFormat chart="4" format="45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1"/>
          </reference>
        </references>
      </pivotArea>
    </chartFormat>
    <chartFormat chart="4" format="46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4" format="47">
      <pivotArea type="data" outline="0" fieldPosition="0">
        <references count="3">
          <reference field="4294967294" count="1" selected="0">
            <x v="0"/>
          </reference>
          <reference field="14" count="1" selected="0">
            <x v="3"/>
          </reference>
          <reference field="15" count="1" selected="0">
            <x v="7"/>
          </reference>
        </references>
      </pivotArea>
    </chartFormat>
    <chartFormat chart="4" format="48">
      <pivotArea type="data" outline="0" fieldPosition="0">
        <references count="3">
          <reference field="4294967294" count="1" selected="0">
            <x v="0"/>
          </reference>
          <reference field="14" count="1" selected="0">
            <x v="4"/>
          </reference>
          <reference field="15" count="1" selected="0">
            <x v="4"/>
          </reference>
        </references>
      </pivotArea>
    </chartFormat>
    <chartFormat chart="4" format="49">
      <pivotArea type="data" outline="0" fieldPosition="0">
        <references count="3">
          <reference field="4294967294" count="1" selected="0">
            <x v="0"/>
          </reference>
          <reference field="14" count="1" selected="0">
            <x v="5"/>
          </reference>
          <reference field="15" count="1" selected="0">
            <x v="6"/>
          </reference>
        </references>
      </pivotArea>
    </chartFormat>
    <chartFormat chart="4" format="50">
      <pivotArea type="data" outline="0" fieldPosition="0">
        <references count="3">
          <reference field="4294967294" count="1" selected="0">
            <x v="0"/>
          </reference>
          <reference field="14" count="1" selected="0">
            <x v="6"/>
          </reference>
          <reference field="15" count="1" selected="0">
            <x v="2"/>
          </reference>
        </references>
      </pivotArea>
    </chartFormat>
    <chartFormat chart="4" format="51">
      <pivotArea type="data" outline="0" fieldPosition="0">
        <references count="3">
          <reference field="4294967294" count="1" selected="0">
            <x v="0"/>
          </reference>
          <reference field="14" count="1" selected="0">
            <x v="7"/>
          </reference>
          <reference field="15" count="1" selected="0">
            <x v="3"/>
          </reference>
        </references>
      </pivotArea>
    </chartFormat>
    <chartFormat chart="4" format="52">
      <pivotArea type="data" outline="0" fieldPosition="0">
        <references count="3">
          <reference field="4294967294" count="1" selected="0">
            <x v="0"/>
          </reference>
          <reference field="14" count="1" selected="0">
            <x v="8"/>
          </reference>
          <reference field="15" count="1" selected="0">
            <x v="9"/>
          </reference>
        </references>
      </pivotArea>
    </chartFormat>
    <chartFormat chart="4" format="53">
      <pivotArea type="data" outline="0" fieldPosition="0">
        <references count="3">
          <reference field="4294967294" count="1" selected="0">
            <x v="0"/>
          </reference>
          <reference field="14" count="1" selected="0">
            <x v="9"/>
          </reference>
          <reference field="15" count="1" selected="0">
            <x v="8"/>
          </reference>
        </references>
      </pivotArea>
    </chartFormat>
    <chartFormat chart="4" format="54">
      <pivotArea type="data" outline="0" fieldPosition="0">
        <references count="3">
          <reference field="4294967294" count="1" selected="0">
            <x v="0"/>
          </reference>
          <reference field="14" count="1" selected="0">
            <x v="10"/>
          </reference>
          <reference field="15" count="1" selected="0">
            <x v="10"/>
          </reference>
        </references>
      </pivotArea>
    </chartFormat>
    <chartFormat chart="4" format="55">
      <pivotArea type="data" outline="0" fieldPosition="0">
        <references count="3">
          <reference field="4294967294" count="1" selected="0">
            <x v="0"/>
          </reference>
          <reference field="14" count="1" selected="0">
            <x v="11"/>
          </reference>
          <reference field="15" count="1" selected="0">
            <x v="5"/>
          </reference>
        </references>
      </pivotArea>
    </chartFormat>
    <chartFormat chart="4" format="56">
      <pivotArea type="data" outline="0" fieldPosition="0">
        <references count="3">
          <reference field="4294967294" count="1" selected="0">
            <x v="0"/>
          </reference>
          <reference field="14" count="1" selected="0">
            <x v="12"/>
          </reference>
          <reference field="1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9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Standard">
  <location ref="A90:B93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vehicle_id" fld="0" subtotal="count" baseField="1" baseItem="0"/>
  </dataFields>
  <chartFormats count="6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8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55:B70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16">
        <item x="1"/>
        <item x="2"/>
        <item x="8"/>
        <item x="10"/>
        <item x="11"/>
        <item x="5"/>
        <item x="4"/>
        <item x="9"/>
        <item x="13"/>
        <item x="12"/>
        <item x="7"/>
        <item x="0"/>
        <item x="3"/>
        <item x="6"/>
        <item h="1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7"/>
  </rowFields>
  <rowItems count="15">
    <i>
      <x v="11"/>
    </i>
    <i>
      <x v="12"/>
    </i>
    <i>
      <x/>
    </i>
    <i>
      <x v="1"/>
    </i>
    <i>
      <x v="10"/>
    </i>
    <i>
      <x v="6"/>
    </i>
    <i>
      <x v="5"/>
    </i>
    <i>
      <x v="4"/>
    </i>
    <i>
      <x v="2"/>
    </i>
    <i>
      <x v="13"/>
    </i>
    <i>
      <x v="7"/>
    </i>
    <i>
      <x v="9"/>
    </i>
    <i>
      <x v="3"/>
    </i>
    <i>
      <x v="8"/>
    </i>
    <i t="grand">
      <x/>
    </i>
  </rowItems>
  <colItems count="1">
    <i/>
  </colItems>
  <dataFields count="1">
    <dataField name="Count of vehicle_id" fld="0" subtotal="count" baseField="1" baseItem="0"/>
  </dataField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5:B50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5">
        <item x="0"/>
        <item x="8"/>
        <item x="3"/>
        <item x="1"/>
        <item x="2"/>
        <item x="6"/>
        <item x="10"/>
        <item x="7"/>
        <item x="5"/>
        <item x="12"/>
        <item x="11"/>
        <item x="9"/>
        <item x="4"/>
        <item x="13"/>
        <item t="default"/>
      </items>
    </pivotField>
    <pivotField axis="axisRow" showAll="0">
      <items count="3">
        <item x="0"/>
        <item h="1"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2">
    <field x="13"/>
    <field x="12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Count of vehicle_id" fld="0" subtotal="count" baseField="1" baseItem="0"/>
  </dataFields>
  <chartFormats count="2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3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3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3" count="1" selected="0">
            <x v="0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0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3" count="1" selected="0">
            <x v="0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3" count="1" selected="0">
            <x v="0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3" count="1" selected="0">
            <x v="0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3" count="1" selected="0">
            <x v="0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3" count="1" selected="0">
            <x v="0"/>
          </reference>
        </references>
      </pivotArea>
    </chartFormat>
    <chartFormat chart="6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9">
      <pivotArea type="data" outline="0" fieldPosition="0">
        <references count="3">
          <reference field="4294967294" count="1" selected="0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chartFormat>
    <chartFormat chart="6" format="30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13" count="1" selected="0">
            <x v="0"/>
          </reference>
        </references>
      </pivotArea>
    </chartFormat>
    <chartFormat chart="6" format="31">
      <pivotArea type="data" outline="0" fieldPosition="0">
        <references count="3">
          <reference field="4294967294" count="1" selected="0">
            <x v="0"/>
          </reference>
          <reference field="12" count="1" selected="0">
            <x v="2"/>
          </reference>
          <reference field="13" count="1" selected="0">
            <x v="0"/>
          </reference>
        </references>
      </pivotArea>
    </chartFormat>
    <chartFormat chart="6" format="32">
      <pivotArea type="data" outline="0" fieldPosition="0">
        <references count="3">
          <reference field="4294967294" count="1" selected="0">
            <x v="0"/>
          </reference>
          <reference field="12" count="1" selected="0">
            <x v="3"/>
          </reference>
          <reference field="13" count="1" selected="0">
            <x v="0"/>
          </reference>
        </references>
      </pivotArea>
    </chartFormat>
    <chartFormat chart="6" format="33">
      <pivotArea type="data" outline="0" fieldPosition="0">
        <references count="3">
          <reference field="4294967294" count="1" selected="0">
            <x v="0"/>
          </reference>
          <reference field="12" count="1" selected="0">
            <x v="5"/>
          </reference>
          <reference field="13" count="1" selected="0">
            <x v="0"/>
          </reference>
        </references>
      </pivotArea>
    </chartFormat>
    <chartFormat chart="6" format="34">
      <pivotArea type="data" outline="0" fieldPosition="0">
        <references count="3">
          <reference field="4294967294" count="1" selected="0">
            <x v="0"/>
          </reference>
          <reference field="12" count="1" selected="0">
            <x v="6"/>
          </reference>
          <reference field="13" count="1" selected="0">
            <x v="0"/>
          </reference>
        </references>
      </pivotArea>
    </chartFormat>
    <chartFormat chart="6" format="35">
      <pivotArea type="data" outline="0" fieldPosition="0">
        <references count="3">
          <reference field="4294967294" count="1" selected="0">
            <x v="0"/>
          </reference>
          <reference field="12" count="1" selected="0">
            <x v="7"/>
          </reference>
          <reference field="13" count="1" selected="0">
            <x v="0"/>
          </reference>
        </references>
      </pivotArea>
    </chartFormat>
    <chartFormat chart="6" format="36">
      <pivotArea type="data" outline="0" fieldPosition="0">
        <references count="3">
          <reference field="4294967294" count="1" selected="0">
            <x v="0"/>
          </reference>
          <reference field="12" count="1" selected="0">
            <x v="8"/>
          </reference>
          <reference field="13" count="1" selected="0">
            <x v="0"/>
          </reference>
        </references>
      </pivotArea>
    </chartFormat>
    <chartFormat chart="6" format="37">
      <pivotArea type="data" outline="0" fieldPosition="0">
        <references count="3">
          <reference field="4294967294" count="1" selected="0">
            <x v="0"/>
          </reference>
          <reference field="12" count="1" selected="0">
            <x v="9"/>
          </reference>
          <reference field="13" count="1" selected="0">
            <x v="0"/>
          </reference>
        </references>
      </pivotArea>
    </chartFormat>
    <chartFormat chart="6" format="38">
      <pivotArea type="data" outline="0" fieldPosition="0">
        <references count="3">
          <reference field="4294967294" count="1" selected="0">
            <x v="0"/>
          </reference>
          <reference field="12" count="1" selected="0">
            <x v="10"/>
          </reference>
          <reference field="13" count="1" selected="0">
            <x v="0"/>
          </reference>
        </references>
      </pivotArea>
    </chartFormat>
    <chartFormat chart="6" format="39">
      <pivotArea type="data" outline="0" fieldPosition="0">
        <references count="3">
          <reference field="4294967294" count="1" selected="0">
            <x v="0"/>
          </reference>
          <reference field="12" count="1" selected="0">
            <x v="11"/>
          </reference>
          <reference field="13" count="1" selected="0">
            <x v="0"/>
          </reference>
        </references>
      </pivotArea>
    </chartFormat>
    <chartFormat chart="6" format="40">
      <pivotArea type="data" outline="0" fieldPosition="0">
        <references count="3">
          <reference field="4294967294" count="1" selected="0">
            <x v="0"/>
          </reference>
          <reference field="12" count="1" selected="0">
            <x v="12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78:B86" firstHeaderRow="1" firstDataRow="1" firstDataCol="1"/>
  <pivotFields count="18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17"/>
    <field x="16"/>
    <field x="8"/>
  </rowFields>
  <rowItems count="8">
    <i>
      <x/>
    </i>
    <i>
      <x v="1"/>
    </i>
    <i r="1">
      <x v="4"/>
    </i>
    <i>
      <x v="2"/>
    </i>
    <i r="1">
      <x v="1"/>
    </i>
    <i r="1">
      <x v="2"/>
    </i>
    <i r="2">
      <x v="4"/>
    </i>
    <i t="grand">
      <x/>
    </i>
  </rowItems>
  <colItems count="1">
    <i/>
  </colItems>
  <dataFields count="1">
    <dataField name="Count of vehicle_id" fld="0" subtotal="count" baseField="1" baseItem="0"/>
  </dataFields>
  <chartFormats count="2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E4:H69" firstHeaderRow="1" firstDataRow="2" firstDataCol="1"/>
  <pivotFields count="18">
    <pivotField dataField="1"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axis="axisRow" showAll="0">
      <items count="65">
        <item x="43"/>
        <item x="58"/>
        <item x="59"/>
        <item x="44"/>
        <item x="33"/>
        <item x="37"/>
        <item x="62"/>
        <item x="30"/>
        <item x="54"/>
        <item x="20"/>
        <item x="49"/>
        <item x="60"/>
        <item x="34"/>
        <item x="55"/>
        <item x="50"/>
        <item x="51"/>
        <item x="40"/>
        <item x="27"/>
        <item x="61"/>
        <item x="39"/>
        <item x="28"/>
        <item x="38"/>
        <item x="53"/>
        <item x="17"/>
        <item x="22"/>
        <item x="25"/>
        <item x="48"/>
        <item x="41"/>
        <item x="56"/>
        <item x="31"/>
        <item x="23"/>
        <item x="57"/>
        <item x="52"/>
        <item x="46"/>
        <item x="32"/>
        <item x="14"/>
        <item x="24"/>
        <item x="16"/>
        <item x="12"/>
        <item x="15"/>
        <item x="9"/>
        <item x="3"/>
        <item x="8"/>
        <item x="13"/>
        <item x="5"/>
        <item x="2"/>
        <item x="19"/>
        <item x="6"/>
        <item x="18"/>
        <item x="42"/>
        <item x="47"/>
        <item x="21"/>
        <item x="36"/>
        <item x="45"/>
        <item x="7"/>
        <item x="10"/>
        <item x="35"/>
        <item x="11"/>
        <item x="1"/>
        <item x="29"/>
        <item x="4"/>
        <item x="0"/>
        <item x="26"/>
        <item h="1" x="6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vehicle_id" fld="0" subtotal="count" baseField="5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29" firstHeaderRow="1" firstDataRow="1" firstDataCol="1"/>
  <pivotFields count="18">
    <pivotField dataField="1" showAll="0"/>
    <pivotField axis="axisRow" showAll="0" sortType="descending">
      <items count="28">
        <item x="13"/>
        <item x="23"/>
        <item x="1"/>
        <item x="24"/>
        <item x="6"/>
        <item x="20"/>
        <item x="17"/>
        <item x="7"/>
        <item x="21"/>
        <item x="18"/>
        <item x="12"/>
        <item x="19"/>
        <item x="25"/>
        <item x="4"/>
        <item x="15"/>
        <item x="3"/>
        <item x="8"/>
        <item x="22"/>
        <item x="16"/>
        <item x="9"/>
        <item x="10"/>
        <item x="11"/>
        <item x="0"/>
        <item x="5"/>
        <item x="14"/>
        <item h="1" x="26"/>
        <item h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26">
    <i>
      <x v="19"/>
    </i>
    <i>
      <x v="16"/>
    </i>
    <i>
      <x v="7"/>
    </i>
    <i>
      <x v="22"/>
    </i>
    <i>
      <x v="24"/>
    </i>
    <i>
      <x v="15"/>
    </i>
    <i>
      <x v="13"/>
    </i>
    <i>
      <x v="10"/>
    </i>
    <i>
      <x v="2"/>
    </i>
    <i>
      <x v="23"/>
    </i>
    <i>
      <x v="4"/>
    </i>
    <i>
      <x v="14"/>
    </i>
    <i>
      <x v="18"/>
    </i>
    <i>
      <x v="6"/>
    </i>
    <i>
      <x v="11"/>
    </i>
    <i>
      <x v="5"/>
    </i>
    <i>
      <x v="3"/>
    </i>
    <i>
      <x v="8"/>
    </i>
    <i>
      <x v="9"/>
    </i>
    <i>
      <x/>
    </i>
    <i>
      <x v="20"/>
    </i>
    <i>
      <x v="21"/>
    </i>
    <i>
      <x v="12"/>
    </i>
    <i>
      <x v="1"/>
    </i>
    <i>
      <x v="17"/>
    </i>
    <i t="grand">
      <x/>
    </i>
  </rowItems>
  <colItems count="1">
    <i/>
  </colItems>
  <dataFields count="1">
    <dataField name="Count of vehicle_id" fld="0" subtotal="count" baseField="1" baseItem="0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3" name="Data_dictionary" displayName="Data_dictionary" ref="A1:C17" totalsRowShown="0">
  <autoFilter ref="A1:C17"/>
  <tableColumns count="3">
    <tableColumn id="1" name="Table"/>
    <tableColumn id="2" name="Field"/>
    <tableColumn id="3" name="Descrip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Make_details" displayName="Make_details" ref="A1:C139" totalsRowShown="0">
  <autoFilter ref="A1:C139"/>
  <tableColumns count="3">
    <tableColumn id="1" name="make_id"/>
    <tableColumn id="2" name="make_name"/>
    <tableColumn id="3" name="make_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Locations" displayName="Locations" ref="A1:E17" totalsRowShown="0">
  <autoFilter ref="A1:E17"/>
  <tableColumns count="5">
    <tableColumn id="1" name="location_id"/>
    <tableColumn id="2" name="region"/>
    <tableColumn id="3" name="country"/>
    <tableColumn id="4" name="population" dataDxfId="10"/>
    <tableColumn id="5" name="dens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Stolen_vehicle" displayName="Stolen_vehicle" ref="A1:H4554" totalsRowShown="0">
  <autoFilter ref="A1:H4554"/>
  <tableColumns count="8">
    <tableColumn id="1" name="vehicle_id"/>
    <tableColumn id="2" name="vehicle_type"/>
    <tableColumn id="3" name="make_id"/>
    <tableColumn id="4" name="model_year"/>
    <tableColumn id="5" name="vehicle_desc"/>
    <tableColumn id="6" name="color"/>
    <tableColumn id="7" name="date_stolen" dataDxfId="11"/>
    <tableColumn id="8" name="location_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A1:P2876" totalsRowShown="0">
  <autoFilter ref="A1:P2876"/>
  <tableColumns count="16">
    <tableColumn id="1" name="vehicle_id"/>
    <tableColumn id="2" name="vehicle_type"/>
    <tableColumn id="3" name="make_id"/>
    <tableColumn id="4" name="make_name"/>
    <tableColumn id="5" name="make_type"/>
    <tableColumn id="6" name="model_year"/>
    <tableColumn id="7" name="vehicle_desc"/>
    <tableColumn id="8" name="color"/>
    <tableColumn id="9" name="date_stolen" dataDxfId="0"/>
    <tableColumn id="10" name="Year"/>
    <tableColumn id="11" name="Month"/>
    <tableColumn id="12" name="location_id"/>
    <tableColumn id="13" name="Region"/>
    <tableColumn id="14" name="Country"/>
    <tableColumn id="15" name="Population"/>
    <tableColumn id="16" name="Densit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CONS_TABLE" displayName="CONS_TABLE" ref="A1:P4554" totalsRowShown="0">
  <autoFilter ref="A1:P4554"/>
  <tableColumns count="16">
    <tableColumn id="1" name="vehicle_id"/>
    <tableColumn id="2" name="vehicle_type"/>
    <tableColumn id="3" name="make_id"/>
    <tableColumn id="9" name="make_name" dataDxfId="4">
      <calculatedColumnFormula>VLOOKUP(CONS_TABLE[[#This Row],[make_id]],Make_details[],2,"FALSE")</calculatedColumnFormula>
    </tableColumn>
    <tableColumn id="10" name="make_type" dataDxfId="3">
      <calculatedColumnFormula>VLOOKUP(CONS_TABLE[[#This Row],[make_id]],Make_details[],3,"FALSE")</calculatedColumnFormula>
    </tableColumn>
    <tableColumn id="4" name="model_year"/>
    <tableColumn id="5" name="vehicle_desc"/>
    <tableColumn id="6" name="color"/>
    <tableColumn id="7" name="date_stolen" dataDxfId="9"/>
    <tableColumn id="15" name="Year" dataDxfId="2">
      <calculatedColumnFormula>TEXT(CONS_TABLE[[#This Row],[date_stolen]],"YYYY")</calculatedColumnFormula>
    </tableColumn>
    <tableColumn id="16" name="Month" dataDxfId="1">
      <calculatedColumnFormula>TEXT(CONS_TABLE[[#This Row],[date_stolen]],"MMMM")</calculatedColumnFormula>
    </tableColumn>
    <tableColumn id="8" name="location_id"/>
    <tableColumn id="14" name="Region" dataDxfId="8">
      <calculatedColumnFormula>VLOOKUP(CONS_TABLE[[#This Row],[location_id]],Locations[],2,"FALSE")</calculatedColumnFormula>
    </tableColumn>
    <tableColumn id="13" name="Country" dataDxfId="7">
      <calculatedColumnFormula>VLOOKUP(CONS_TABLE[[#This Row],[location_id]],Locations[],3, "FALSE")</calculatedColumnFormula>
    </tableColumn>
    <tableColumn id="12" name="Population" dataDxfId="5">
      <calculatedColumnFormula>VLOOKUP(CONS_TABLE[[#This Row],[location_id]],Locations[],4,"FALSE")</calculatedColumnFormula>
    </tableColumn>
    <tableColumn id="11" name="Density" dataDxfId="6">
      <calculatedColumnFormula>VLOOKUP(CONS_TABLE[[#This Row],[location_id]],Locations[],5,"FALSE")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E10" sqref="E10"/>
    </sheetView>
  </sheetViews>
  <sheetFormatPr defaultRowHeight="14.4" x14ac:dyDescent="0.3"/>
  <cols>
    <col min="1" max="1" width="13.5546875" bestFit="1" customWidth="1"/>
    <col min="2" max="2" width="11.33203125" bestFit="1" customWidth="1"/>
    <col min="3" max="3" width="36.77734375" bestFit="1" customWidth="1"/>
  </cols>
  <sheetData>
    <row r="1" spans="1:3" x14ac:dyDescent="0.3">
      <c r="A1" t="s">
        <v>1240</v>
      </c>
      <c r="B1" t="s">
        <v>1239</v>
      </c>
      <c r="C1" t="s">
        <v>1238</v>
      </c>
    </row>
    <row r="2" spans="1:3" x14ac:dyDescent="0.3">
      <c r="A2" t="s">
        <v>1230</v>
      </c>
      <c r="B2" t="s">
        <v>0</v>
      </c>
      <c r="C2" t="s">
        <v>1237</v>
      </c>
    </row>
    <row r="3" spans="1:3" x14ac:dyDescent="0.3">
      <c r="A3" t="s">
        <v>1230</v>
      </c>
      <c r="B3" t="s">
        <v>1</v>
      </c>
      <c r="C3" t="s">
        <v>1236</v>
      </c>
    </row>
    <row r="4" spans="1:3" x14ac:dyDescent="0.3">
      <c r="A4" t="s">
        <v>1230</v>
      </c>
      <c r="B4" t="s">
        <v>2</v>
      </c>
      <c r="C4" t="s">
        <v>1235</v>
      </c>
    </row>
    <row r="5" spans="1:3" x14ac:dyDescent="0.3">
      <c r="A5" t="s">
        <v>1230</v>
      </c>
      <c r="B5" t="s">
        <v>3</v>
      </c>
      <c r="C5" t="s">
        <v>1234</v>
      </c>
    </row>
    <row r="6" spans="1:3" x14ac:dyDescent="0.3">
      <c r="A6" t="s">
        <v>1230</v>
      </c>
      <c r="B6" t="s">
        <v>4</v>
      </c>
      <c r="C6" t="s">
        <v>1233</v>
      </c>
    </row>
    <row r="7" spans="1:3" x14ac:dyDescent="0.3">
      <c r="A7" t="s">
        <v>1230</v>
      </c>
      <c r="B7" t="s">
        <v>5</v>
      </c>
      <c r="C7" t="s">
        <v>1232</v>
      </c>
    </row>
    <row r="8" spans="1:3" x14ac:dyDescent="0.3">
      <c r="A8" t="s">
        <v>1230</v>
      </c>
      <c r="B8" t="s">
        <v>6</v>
      </c>
      <c r="C8" t="s">
        <v>1231</v>
      </c>
    </row>
    <row r="9" spans="1:3" x14ac:dyDescent="0.3">
      <c r="A9" t="s">
        <v>1230</v>
      </c>
      <c r="B9" t="s">
        <v>7</v>
      </c>
      <c r="C9" t="s">
        <v>1229</v>
      </c>
    </row>
    <row r="10" spans="1:3" x14ac:dyDescent="0.3">
      <c r="A10" t="s">
        <v>1225</v>
      </c>
      <c r="B10" t="s">
        <v>2</v>
      </c>
      <c r="C10" t="s">
        <v>1228</v>
      </c>
    </row>
    <row r="11" spans="1:3" x14ac:dyDescent="0.3">
      <c r="A11" t="s">
        <v>1225</v>
      </c>
      <c r="B11" t="s">
        <v>1227</v>
      </c>
      <c r="C11" t="s">
        <v>1226</v>
      </c>
    </row>
    <row r="12" spans="1:3" x14ac:dyDescent="0.3">
      <c r="A12" t="s">
        <v>1225</v>
      </c>
      <c r="B12" t="s">
        <v>1224</v>
      </c>
      <c r="C12" t="s">
        <v>1223</v>
      </c>
    </row>
    <row r="13" spans="1:3" x14ac:dyDescent="0.3">
      <c r="A13" t="s">
        <v>1218</v>
      </c>
      <c r="B13" t="s">
        <v>7</v>
      </c>
      <c r="C13" t="s">
        <v>1222</v>
      </c>
    </row>
    <row r="14" spans="1:3" x14ac:dyDescent="0.3">
      <c r="A14" t="s">
        <v>1218</v>
      </c>
      <c r="B14" t="s">
        <v>1216</v>
      </c>
      <c r="C14" t="s">
        <v>1221</v>
      </c>
    </row>
    <row r="15" spans="1:3" x14ac:dyDescent="0.3">
      <c r="A15" t="s">
        <v>1218</v>
      </c>
      <c r="B15" t="s">
        <v>1215</v>
      </c>
      <c r="C15" t="s">
        <v>1220</v>
      </c>
    </row>
    <row r="16" spans="1:3" x14ac:dyDescent="0.3">
      <c r="A16" t="s">
        <v>1218</v>
      </c>
      <c r="B16" t="s">
        <v>1214</v>
      </c>
      <c r="C16" t="s">
        <v>1219</v>
      </c>
    </row>
    <row r="17" spans="1:3" x14ac:dyDescent="0.3">
      <c r="A17" t="s">
        <v>1218</v>
      </c>
      <c r="B17" t="s">
        <v>1213</v>
      </c>
      <c r="C17" t="s">
        <v>1217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9"/>
  <sheetViews>
    <sheetView workbookViewId="0">
      <selection activeCell="G8" sqref="G8"/>
    </sheetView>
  </sheetViews>
  <sheetFormatPr defaultRowHeight="14.4" x14ac:dyDescent="0.3"/>
  <cols>
    <col min="1" max="1" width="10.44140625" bestFit="1" customWidth="1"/>
    <col min="2" max="2" width="14.6640625" bestFit="1" customWidth="1"/>
    <col min="3" max="3" width="12.6640625" bestFit="1" customWidth="1"/>
  </cols>
  <sheetData>
    <row r="1" spans="1:3" x14ac:dyDescent="0.3">
      <c r="A1" t="s">
        <v>2</v>
      </c>
      <c r="B1" t="s">
        <v>1227</v>
      </c>
      <c r="C1" t="s">
        <v>1224</v>
      </c>
    </row>
    <row r="2" spans="1:3" x14ac:dyDescent="0.3">
      <c r="A2">
        <v>501</v>
      </c>
      <c r="B2" t="s">
        <v>1374</v>
      </c>
      <c r="C2" t="s">
        <v>1241</v>
      </c>
    </row>
    <row r="3" spans="1:3" x14ac:dyDescent="0.3">
      <c r="A3">
        <v>502</v>
      </c>
      <c r="B3" t="s">
        <v>1373</v>
      </c>
      <c r="C3" t="s">
        <v>1241</v>
      </c>
    </row>
    <row r="4" spans="1:3" x14ac:dyDescent="0.3">
      <c r="A4">
        <v>503</v>
      </c>
      <c r="B4" t="s">
        <v>1372</v>
      </c>
      <c r="C4" t="s">
        <v>1241</v>
      </c>
    </row>
    <row r="5" spans="1:3" x14ac:dyDescent="0.3">
      <c r="A5">
        <v>504</v>
      </c>
      <c r="B5" t="s">
        <v>1371</v>
      </c>
      <c r="C5" t="s">
        <v>1241</v>
      </c>
    </row>
    <row r="6" spans="1:3" x14ac:dyDescent="0.3">
      <c r="A6">
        <v>505</v>
      </c>
      <c r="B6" t="s">
        <v>1370</v>
      </c>
      <c r="C6" t="s">
        <v>1241</v>
      </c>
    </row>
    <row r="7" spans="1:3" x14ac:dyDescent="0.3">
      <c r="A7">
        <v>506</v>
      </c>
      <c r="B7" t="s">
        <v>1369</v>
      </c>
      <c r="C7" t="s">
        <v>1241</v>
      </c>
    </row>
    <row r="8" spans="1:3" x14ac:dyDescent="0.3">
      <c r="A8">
        <v>507</v>
      </c>
      <c r="B8" t="s">
        <v>1368</v>
      </c>
      <c r="C8" t="s">
        <v>1241</v>
      </c>
    </row>
    <row r="9" spans="1:3" x14ac:dyDescent="0.3">
      <c r="A9">
        <v>508</v>
      </c>
      <c r="B9" t="s">
        <v>1367</v>
      </c>
      <c r="C9" t="s">
        <v>1241</v>
      </c>
    </row>
    <row r="10" spans="1:3" x14ac:dyDescent="0.3">
      <c r="A10">
        <v>509</v>
      </c>
      <c r="B10" t="s">
        <v>1366</v>
      </c>
      <c r="C10" t="s">
        <v>1241</v>
      </c>
    </row>
    <row r="11" spans="1:3" x14ac:dyDescent="0.3">
      <c r="A11">
        <v>510</v>
      </c>
      <c r="B11" t="s">
        <v>1365</v>
      </c>
      <c r="C11" t="s">
        <v>1241</v>
      </c>
    </row>
    <row r="12" spans="1:3" x14ac:dyDescent="0.3">
      <c r="A12">
        <v>511</v>
      </c>
      <c r="B12" t="s">
        <v>1364</v>
      </c>
      <c r="C12" t="s">
        <v>1246</v>
      </c>
    </row>
    <row r="13" spans="1:3" x14ac:dyDescent="0.3">
      <c r="A13">
        <v>512</v>
      </c>
      <c r="B13" t="s">
        <v>1363</v>
      </c>
      <c r="C13" t="s">
        <v>1246</v>
      </c>
    </row>
    <row r="14" spans="1:3" x14ac:dyDescent="0.3">
      <c r="A14">
        <v>513</v>
      </c>
      <c r="B14" t="s">
        <v>1362</v>
      </c>
      <c r="C14" t="s">
        <v>1241</v>
      </c>
    </row>
    <row r="15" spans="1:3" x14ac:dyDescent="0.3">
      <c r="A15">
        <v>514</v>
      </c>
      <c r="B15" t="s">
        <v>1361</v>
      </c>
      <c r="C15" t="s">
        <v>1241</v>
      </c>
    </row>
    <row r="16" spans="1:3" x14ac:dyDescent="0.3">
      <c r="A16">
        <v>515</v>
      </c>
      <c r="B16" t="s">
        <v>1360</v>
      </c>
      <c r="C16" t="s">
        <v>1241</v>
      </c>
    </row>
    <row r="17" spans="1:3" x14ac:dyDescent="0.3">
      <c r="A17">
        <v>516</v>
      </c>
      <c r="B17" t="s">
        <v>1359</v>
      </c>
      <c r="C17" t="s">
        <v>1241</v>
      </c>
    </row>
    <row r="18" spans="1:3" x14ac:dyDescent="0.3">
      <c r="A18">
        <v>517</v>
      </c>
      <c r="B18" t="s">
        <v>1358</v>
      </c>
      <c r="C18" t="s">
        <v>1246</v>
      </c>
    </row>
    <row r="19" spans="1:3" x14ac:dyDescent="0.3">
      <c r="A19">
        <v>518</v>
      </c>
      <c r="B19" t="s">
        <v>1357</v>
      </c>
      <c r="C19" t="s">
        <v>1241</v>
      </c>
    </row>
    <row r="20" spans="1:3" x14ac:dyDescent="0.3">
      <c r="A20">
        <v>519</v>
      </c>
      <c r="B20" t="s">
        <v>61</v>
      </c>
      <c r="C20" t="s">
        <v>1241</v>
      </c>
    </row>
    <row r="21" spans="1:3" x14ac:dyDescent="0.3">
      <c r="A21">
        <v>520</v>
      </c>
      <c r="B21" t="s">
        <v>1356</v>
      </c>
      <c r="C21" t="s">
        <v>1241</v>
      </c>
    </row>
    <row r="22" spans="1:3" x14ac:dyDescent="0.3">
      <c r="A22">
        <v>521</v>
      </c>
      <c r="B22" t="s">
        <v>1355</v>
      </c>
      <c r="C22" t="s">
        <v>1241</v>
      </c>
    </row>
    <row r="23" spans="1:3" x14ac:dyDescent="0.3">
      <c r="A23">
        <v>522</v>
      </c>
      <c r="B23" t="s">
        <v>1354</v>
      </c>
      <c r="C23" t="s">
        <v>1241</v>
      </c>
    </row>
    <row r="24" spans="1:3" x14ac:dyDescent="0.3">
      <c r="A24">
        <v>523</v>
      </c>
      <c r="B24" t="s">
        <v>1353</v>
      </c>
      <c r="C24" t="s">
        <v>1241</v>
      </c>
    </row>
    <row r="25" spans="1:3" x14ac:dyDescent="0.3">
      <c r="A25">
        <v>524</v>
      </c>
      <c r="B25" t="s">
        <v>1352</v>
      </c>
      <c r="C25" t="s">
        <v>1241</v>
      </c>
    </row>
    <row r="26" spans="1:3" x14ac:dyDescent="0.3">
      <c r="A26">
        <v>525</v>
      </c>
      <c r="B26" t="s">
        <v>1351</v>
      </c>
      <c r="C26" t="s">
        <v>1241</v>
      </c>
    </row>
    <row r="27" spans="1:3" x14ac:dyDescent="0.3">
      <c r="A27">
        <v>526</v>
      </c>
      <c r="B27" t="s">
        <v>1350</v>
      </c>
      <c r="C27" t="s">
        <v>1241</v>
      </c>
    </row>
    <row r="28" spans="1:3" x14ac:dyDescent="0.3">
      <c r="A28">
        <v>527</v>
      </c>
      <c r="B28" t="s">
        <v>1349</v>
      </c>
      <c r="C28" t="s">
        <v>1241</v>
      </c>
    </row>
    <row r="29" spans="1:3" x14ac:dyDescent="0.3">
      <c r="A29">
        <v>528</v>
      </c>
      <c r="B29" t="s">
        <v>1348</v>
      </c>
      <c r="C29" t="s">
        <v>1241</v>
      </c>
    </row>
    <row r="30" spans="1:3" x14ac:dyDescent="0.3">
      <c r="A30">
        <v>529</v>
      </c>
      <c r="B30" t="s">
        <v>1347</v>
      </c>
      <c r="C30" t="s">
        <v>1241</v>
      </c>
    </row>
    <row r="31" spans="1:3" x14ac:dyDescent="0.3">
      <c r="A31">
        <v>530</v>
      </c>
      <c r="B31" t="s">
        <v>1346</v>
      </c>
      <c r="C31" t="s">
        <v>1241</v>
      </c>
    </row>
    <row r="32" spans="1:3" x14ac:dyDescent="0.3">
      <c r="A32">
        <v>531</v>
      </c>
      <c r="B32" t="s">
        <v>1345</v>
      </c>
      <c r="C32" t="s">
        <v>1241</v>
      </c>
    </row>
    <row r="33" spans="1:3" x14ac:dyDescent="0.3">
      <c r="A33">
        <v>532</v>
      </c>
      <c r="B33" t="s">
        <v>1344</v>
      </c>
      <c r="C33" t="s">
        <v>1241</v>
      </c>
    </row>
    <row r="34" spans="1:3" x14ac:dyDescent="0.3">
      <c r="A34">
        <v>533</v>
      </c>
      <c r="B34" t="s">
        <v>163</v>
      </c>
      <c r="C34" t="s">
        <v>1241</v>
      </c>
    </row>
    <row r="35" spans="1:3" x14ac:dyDescent="0.3">
      <c r="A35">
        <v>534</v>
      </c>
      <c r="B35" t="s">
        <v>1343</v>
      </c>
      <c r="C35" t="s">
        <v>1241</v>
      </c>
    </row>
    <row r="36" spans="1:3" x14ac:dyDescent="0.3">
      <c r="A36">
        <v>535</v>
      </c>
      <c r="B36" t="s">
        <v>1342</v>
      </c>
      <c r="C36" t="s">
        <v>1241</v>
      </c>
    </row>
    <row r="37" spans="1:3" x14ac:dyDescent="0.3">
      <c r="A37">
        <v>536</v>
      </c>
      <c r="B37" t="s">
        <v>1341</v>
      </c>
      <c r="C37" t="s">
        <v>1241</v>
      </c>
    </row>
    <row r="38" spans="1:3" x14ac:dyDescent="0.3">
      <c r="A38">
        <v>537</v>
      </c>
      <c r="B38" t="s">
        <v>1340</v>
      </c>
      <c r="C38" t="s">
        <v>1241</v>
      </c>
    </row>
    <row r="39" spans="1:3" x14ac:dyDescent="0.3">
      <c r="A39">
        <v>538</v>
      </c>
      <c r="B39" t="s">
        <v>1339</v>
      </c>
      <c r="C39" t="s">
        <v>1241</v>
      </c>
    </row>
    <row r="40" spans="1:3" x14ac:dyDescent="0.3">
      <c r="A40">
        <v>539</v>
      </c>
      <c r="B40" t="s">
        <v>1338</v>
      </c>
      <c r="C40" t="s">
        <v>1246</v>
      </c>
    </row>
    <row r="41" spans="1:3" x14ac:dyDescent="0.3">
      <c r="A41">
        <v>540</v>
      </c>
      <c r="B41" t="s">
        <v>1337</v>
      </c>
      <c r="C41" t="s">
        <v>1241</v>
      </c>
    </row>
    <row r="42" spans="1:3" x14ac:dyDescent="0.3">
      <c r="A42">
        <v>541</v>
      </c>
      <c r="B42" t="s">
        <v>1336</v>
      </c>
      <c r="C42" t="s">
        <v>1241</v>
      </c>
    </row>
    <row r="43" spans="1:3" x14ac:dyDescent="0.3">
      <c r="A43">
        <v>542</v>
      </c>
      <c r="B43" t="s">
        <v>1335</v>
      </c>
      <c r="C43" t="s">
        <v>1241</v>
      </c>
    </row>
    <row r="44" spans="1:3" x14ac:dyDescent="0.3">
      <c r="A44">
        <v>543</v>
      </c>
      <c r="B44" t="s">
        <v>1334</v>
      </c>
      <c r="C44" t="s">
        <v>1241</v>
      </c>
    </row>
    <row r="45" spans="1:3" x14ac:dyDescent="0.3">
      <c r="A45">
        <v>544</v>
      </c>
      <c r="B45" t="s">
        <v>1333</v>
      </c>
      <c r="C45" t="s">
        <v>1241</v>
      </c>
    </row>
    <row r="46" spans="1:3" x14ac:dyDescent="0.3">
      <c r="A46">
        <v>545</v>
      </c>
      <c r="B46" t="s">
        <v>1332</v>
      </c>
      <c r="C46" t="s">
        <v>1241</v>
      </c>
    </row>
    <row r="47" spans="1:3" x14ac:dyDescent="0.3">
      <c r="A47">
        <v>546</v>
      </c>
      <c r="B47" t="s">
        <v>1331</v>
      </c>
      <c r="C47" t="s">
        <v>1241</v>
      </c>
    </row>
    <row r="48" spans="1:3" x14ac:dyDescent="0.3">
      <c r="A48">
        <v>547</v>
      </c>
      <c r="B48" t="s">
        <v>1330</v>
      </c>
      <c r="C48" t="s">
        <v>1241</v>
      </c>
    </row>
    <row r="49" spans="1:3" x14ac:dyDescent="0.3">
      <c r="A49">
        <v>548</v>
      </c>
      <c r="B49" t="s">
        <v>1329</v>
      </c>
      <c r="C49" t="s">
        <v>1241</v>
      </c>
    </row>
    <row r="50" spans="1:3" x14ac:dyDescent="0.3">
      <c r="A50">
        <v>549</v>
      </c>
      <c r="B50" t="s">
        <v>1328</v>
      </c>
      <c r="C50" t="s">
        <v>1241</v>
      </c>
    </row>
    <row r="51" spans="1:3" x14ac:dyDescent="0.3">
      <c r="A51">
        <v>550</v>
      </c>
      <c r="B51" t="s">
        <v>1327</v>
      </c>
      <c r="C51" t="s">
        <v>1241</v>
      </c>
    </row>
    <row r="52" spans="1:3" x14ac:dyDescent="0.3">
      <c r="A52">
        <v>551</v>
      </c>
      <c r="B52" t="s">
        <v>1326</v>
      </c>
      <c r="C52" t="s">
        <v>1241</v>
      </c>
    </row>
    <row r="53" spans="1:3" x14ac:dyDescent="0.3">
      <c r="A53">
        <v>552</v>
      </c>
      <c r="B53" t="s">
        <v>1325</v>
      </c>
      <c r="C53" t="s">
        <v>1241</v>
      </c>
    </row>
    <row r="54" spans="1:3" x14ac:dyDescent="0.3">
      <c r="A54">
        <v>553</v>
      </c>
      <c r="B54" t="s">
        <v>1324</v>
      </c>
      <c r="C54" t="s">
        <v>1241</v>
      </c>
    </row>
    <row r="55" spans="1:3" x14ac:dyDescent="0.3">
      <c r="A55">
        <v>554</v>
      </c>
      <c r="B55" t="s">
        <v>1323</v>
      </c>
      <c r="C55" t="s">
        <v>1241</v>
      </c>
    </row>
    <row r="56" spans="1:3" x14ac:dyDescent="0.3">
      <c r="A56">
        <v>555</v>
      </c>
      <c r="B56" t="s">
        <v>1322</v>
      </c>
      <c r="C56" t="s">
        <v>1241</v>
      </c>
    </row>
    <row r="57" spans="1:3" x14ac:dyDescent="0.3">
      <c r="A57">
        <v>556</v>
      </c>
      <c r="B57" t="s">
        <v>1321</v>
      </c>
      <c r="C57" t="s">
        <v>1241</v>
      </c>
    </row>
    <row r="58" spans="1:3" x14ac:dyDescent="0.3">
      <c r="A58">
        <v>557</v>
      </c>
      <c r="B58" t="s">
        <v>1320</v>
      </c>
      <c r="C58" t="s">
        <v>1246</v>
      </c>
    </row>
    <row r="59" spans="1:3" x14ac:dyDescent="0.3">
      <c r="A59">
        <v>558</v>
      </c>
      <c r="B59" t="s">
        <v>1319</v>
      </c>
      <c r="C59" t="s">
        <v>1241</v>
      </c>
    </row>
    <row r="60" spans="1:3" x14ac:dyDescent="0.3">
      <c r="A60">
        <v>559</v>
      </c>
      <c r="B60" t="s">
        <v>1318</v>
      </c>
      <c r="C60" t="s">
        <v>1241</v>
      </c>
    </row>
    <row r="61" spans="1:3" x14ac:dyDescent="0.3">
      <c r="A61">
        <v>560</v>
      </c>
      <c r="B61" t="s">
        <v>1317</v>
      </c>
      <c r="C61" t="s">
        <v>1241</v>
      </c>
    </row>
    <row r="62" spans="1:3" x14ac:dyDescent="0.3">
      <c r="A62">
        <v>561</v>
      </c>
      <c r="B62" t="s">
        <v>1316</v>
      </c>
      <c r="C62" t="s">
        <v>1241</v>
      </c>
    </row>
    <row r="63" spans="1:3" x14ac:dyDescent="0.3">
      <c r="A63">
        <v>562</v>
      </c>
      <c r="B63" t="s">
        <v>1315</v>
      </c>
      <c r="C63" t="s">
        <v>1241</v>
      </c>
    </row>
    <row r="64" spans="1:3" x14ac:dyDescent="0.3">
      <c r="A64">
        <v>563</v>
      </c>
      <c r="B64" t="s">
        <v>1314</v>
      </c>
      <c r="C64" t="s">
        <v>1241</v>
      </c>
    </row>
    <row r="65" spans="1:3" x14ac:dyDescent="0.3">
      <c r="A65">
        <v>564</v>
      </c>
      <c r="B65" t="s">
        <v>1313</v>
      </c>
      <c r="C65" t="s">
        <v>1241</v>
      </c>
    </row>
    <row r="66" spans="1:3" x14ac:dyDescent="0.3">
      <c r="A66">
        <v>565</v>
      </c>
      <c r="B66" t="s">
        <v>1312</v>
      </c>
      <c r="C66" t="s">
        <v>1241</v>
      </c>
    </row>
    <row r="67" spans="1:3" x14ac:dyDescent="0.3">
      <c r="A67">
        <v>566</v>
      </c>
      <c r="B67" t="s">
        <v>1311</v>
      </c>
      <c r="C67" t="s">
        <v>1241</v>
      </c>
    </row>
    <row r="68" spans="1:3" x14ac:dyDescent="0.3">
      <c r="A68">
        <v>567</v>
      </c>
      <c r="B68" t="s">
        <v>1310</v>
      </c>
      <c r="C68" t="s">
        <v>1241</v>
      </c>
    </row>
    <row r="69" spans="1:3" x14ac:dyDescent="0.3">
      <c r="A69">
        <v>568</v>
      </c>
      <c r="B69" t="s">
        <v>1309</v>
      </c>
      <c r="C69" t="s">
        <v>1246</v>
      </c>
    </row>
    <row r="70" spans="1:3" x14ac:dyDescent="0.3">
      <c r="A70">
        <v>569</v>
      </c>
      <c r="B70" t="s">
        <v>1308</v>
      </c>
      <c r="C70" t="s">
        <v>1246</v>
      </c>
    </row>
    <row r="71" spans="1:3" x14ac:dyDescent="0.3">
      <c r="A71">
        <v>570</v>
      </c>
      <c r="B71" t="s">
        <v>1307</v>
      </c>
      <c r="C71" t="s">
        <v>1246</v>
      </c>
    </row>
    <row r="72" spans="1:3" x14ac:dyDescent="0.3">
      <c r="A72">
        <v>571</v>
      </c>
      <c r="B72" t="s">
        <v>1306</v>
      </c>
      <c r="C72" t="s">
        <v>1241</v>
      </c>
    </row>
    <row r="73" spans="1:3" x14ac:dyDescent="0.3">
      <c r="A73">
        <v>572</v>
      </c>
      <c r="B73" t="s">
        <v>1305</v>
      </c>
      <c r="C73" t="s">
        <v>1241</v>
      </c>
    </row>
    <row r="74" spans="1:3" x14ac:dyDescent="0.3">
      <c r="A74">
        <v>573</v>
      </c>
      <c r="B74" t="s">
        <v>1304</v>
      </c>
      <c r="C74" t="s">
        <v>1241</v>
      </c>
    </row>
    <row r="75" spans="1:3" x14ac:dyDescent="0.3">
      <c r="A75">
        <v>574</v>
      </c>
      <c r="B75" t="s">
        <v>1303</v>
      </c>
      <c r="C75" t="s">
        <v>1246</v>
      </c>
    </row>
    <row r="76" spans="1:3" x14ac:dyDescent="0.3">
      <c r="A76">
        <v>575</v>
      </c>
      <c r="B76" t="s">
        <v>1302</v>
      </c>
      <c r="C76" t="s">
        <v>1241</v>
      </c>
    </row>
    <row r="77" spans="1:3" x14ac:dyDescent="0.3">
      <c r="A77">
        <v>576</v>
      </c>
      <c r="B77" t="s">
        <v>1301</v>
      </c>
      <c r="C77" t="s">
        <v>1241</v>
      </c>
    </row>
    <row r="78" spans="1:3" x14ac:dyDescent="0.3">
      <c r="A78">
        <v>577</v>
      </c>
      <c r="B78" t="s">
        <v>1300</v>
      </c>
      <c r="C78" t="s">
        <v>1246</v>
      </c>
    </row>
    <row r="79" spans="1:3" x14ac:dyDescent="0.3">
      <c r="A79">
        <v>578</v>
      </c>
      <c r="B79" t="s">
        <v>1299</v>
      </c>
      <c r="C79" t="s">
        <v>1241</v>
      </c>
    </row>
    <row r="80" spans="1:3" x14ac:dyDescent="0.3">
      <c r="A80">
        <v>579</v>
      </c>
      <c r="B80" t="s">
        <v>1298</v>
      </c>
      <c r="C80" t="s">
        <v>1246</v>
      </c>
    </row>
    <row r="81" spans="1:3" x14ac:dyDescent="0.3">
      <c r="A81">
        <v>580</v>
      </c>
      <c r="B81" t="s">
        <v>1297</v>
      </c>
      <c r="C81" t="s">
        <v>1241</v>
      </c>
    </row>
    <row r="82" spans="1:3" x14ac:dyDescent="0.3">
      <c r="A82">
        <v>581</v>
      </c>
      <c r="B82" t="s">
        <v>1296</v>
      </c>
      <c r="C82" t="s">
        <v>1241</v>
      </c>
    </row>
    <row r="83" spans="1:3" x14ac:dyDescent="0.3">
      <c r="A83">
        <v>582</v>
      </c>
      <c r="B83" t="s">
        <v>934</v>
      </c>
      <c r="C83" t="s">
        <v>1241</v>
      </c>
    </row>
    <row r="84" spans="1:3" x14ac:dyDescent="0.3">
      <c r="A84">
        <v>583</v>
      </c>
      <c r="B84" t="s">
        <v>1295</v>
      </c>
      <c r="C84" t="s">
        <v>1241</v>
      </c>
    </row>
    <row r="85" spans="1:3" x14ac:dyDescent="0.3">
      <c r="A85">
        <v>584</v>
      </c>
      <c r="B85" t="s">
        <v>1294</v>
      </c>
      <c r="C85" t="s">
        <v>1241</v>
      </c>
    </row>
    <row r="86" spans="1:3" x14ac:dyDescent="0.3">
      <c r="A86">
        <v>585</v>
      </c>
      <c r="B86" t="s">
        <v>25</v>
      </c>
      <c r="C86" t="s">
        <v>1241</v>
      </c>
    </row>
    <row r="87" spans="1:3" x14ac:dyDescent="0.3">
      <c r="A87">
        <v>586</v>
      </c>
      <c r="B87" t="s">
        <v>1293</v>
      </c>
      <c r="C87" t="s">
        <v>1241</v>
      </c>
    </row>
    <row r="88" spans="1:3" x14ac:dyDescent="0.3">
      <c r="A88">
        <v>587</v>
      </c>
      <c r="B88" t="s">
        <v>1292</v>
      </c>
      <c r="C88" t="s">
        <v>1241</v>
      </c>
    </row>
    <row r="89" spans="1:3" x14ac:dyDescent="0.3">
      <c r="A89">
        <v>588</v>
      </c>
      <c r="B89" t="s">
        <v>1291</v>
      </c>
      <c r="C89" t="s">
        <v>1241</v>
      </c>
    </row>
    <row r="90" spans="1:3" x14ac:dyDescent="0.3">
      <c r="A90">
        <v>589</v>
      </c>
      <c r="B90" t="s">
        <v>1290</v>
      </c>
      <c r="C90" t="s">
        <v>1241</v>
      </c>
    </row>
    <row r="91" spans="1:3" x14ac:dyDescent="0.3">
      <c r="A91">
        <v>590</v>
      </c>
      <c r="B91" t="s">
        <v>1289</v>
      </c>
      <c r="C91" t="s">
        <v>1241</v>
      </c>
    </row>
    <row r="92" spans="1:3" x14ac:dyDescent="0.3">
      <c r="A92">
        <v>591</v>
      </c>
      <c r="B92" t="s">
        <v>1288</v>
      </c>
      <c r="C92" t="s">
        <v>1241</v>
      </c>
    </row>
    <row r="93" spans="1:3" x14ac:dyDescent="0.3">
      <c r="A93">
        <v>592</v>
      </c>
      <c r="B93" t="s">
        <v>1287</v>
      </c>
      <c r="C93" t="s">
        <v>1241</v>
      </c>
    </row>
    <row r="94" spans="1:3" x14ac:dyDescent="0.3">
      <c r="A94">
        <v>593</v>
      </c>
      <c r="B94" t="s">
        <v>1286</v>
      </c>
      <c r="C94" t="s">
        <v>1241</v>
      </c>
    </row>
    <row r="95" spans="1:3" x14ac:dyDescent="0.3">
      <c r="A95">
        <v>594</v>
      </c>
      <c r="B95" t="s">
        <v>1285</v>
      </c>
      <c r="C95" t="s">
        <v>1241</v>
      </c>
    </row>
    <row r="96" spans="1:3" x14ac:dyDescent="0.3">
      <c r="A96">
        <v>595</v>
      </c>
      <c r="B96" t="s">
        <v>1284</v>
      </c>
      <c r="C96" t="s">
        <v>1241</v>
      </c>
    </row>
    <row r="97" spans="1:3" x14ac:dyDescent="0.3">
      <c r="A97">
        <v>596</v>
      </c>
      <c r="B97" t="s">
        <v>1283</v>
      </c>
      <c r="C97" t="s">
        <v>1246</v>
      </c>
    </row>
    <row r="98" spans="1:3" x14ac:dyDescent="0.3">
      <c r="A98">
        <v>597</v>
      </c>
      <c r="B98" t="s">
        <v>1282</v>
      </c>
      <c r="C98" t="s">
        <v>1241</v>
      </c>
    </row>
    <row r="99" spans="1:3" x14ac:dyDescent="0.3">
      <c r="A99">
        <v>598</v>
      </c>
      <c r="B99" t="s">
        <v>1281</v>
      </c>
      <c r="C99" t="s">
        <v>1241</v>
      </c>
    </row>
    <row r="100" spans="1:3" x14ac:dyDescent="0.3">
      <c r="A100">
        <v>599</v>
      </c>
      <c r="B100" t="s">
        <v>1280</v>
      </c>
      <c r="C100" t="s">
        <v>1241</v>
      </c>
    </row>
    <row r="101" spans="1:3" x14ac:dyDescent="0.3">
      <c r="A101">
        <v>600</v>
      </c>
      <c r="B101" t="s">
        <v>1279</v>
      </c>
      <c r="C101" t="s">
        <v>1246</v>
      </c>
    </row>
    <row r="102" spans="1:3" x14ac:dyDescent="0.3">
      <c r="A102">
        <v>601</v>
      </c>
      <c r="B102" t="s">
        <v>1278</v>
      </c>
      <c r="C102" t="s">
        <v>1241</v>
      </c>
    </row>
    <row r="103" spans="1:3" x14ac:dyDescent="0.3">
      <c r="A103">
        <v>602</v>
      </c>
      <c r="B103" t="s">
        <v>1277</v>
      </c>
      <c r="C103" t="s">
        <v>1241</v>
      </c>
    </row>
    <row r="104" spans="1:3" x14ac:dyDescent="0.3">
      <c r="A104">
        <v>603</v>
      </c>
      <c r="B104" t="s">
        <v>1276</v>
      </c>
      <c r="C104" t="s">
        <v>1241</v>
      </c>
    </row>
    <row r="105" spans="1:3" x14ac:dyDescent="0.3">
      <c r="A105">
        <v>604</v>
      </c>
      <c r="B105" t="s">
        <v>1275</v>
      </c>
      <c r="C105" t="s">
        <v>1241</v>
      </c>
    </row>
    <row r="106" spans="1:3" x14ac:dyDescent="0.3">
      <c r="A106">
        <v>605</v>
      </c>
      <c r="B106" t="s">
        <v>1274</v>
      </c>
      <c r="C106" t="s">
        <v>1241</v>
      </c>
    </row>
    <row r="107" spans="1:3" x14ac:dyDescent="0.3">
      <c r="A107">
        <v>606</v>
      </c>
      <c r="B107" t="s">
        <v>1273</v>
      </c>
      <c r="C107" t="s">
        <v>1241</v>
      </c>
    </row>
    <row r="108" spans="1:3" x14ac:dyDescent="0.3">
      <c r="A108">
        <v>607</v>
      </c>
      <c r="B108" t="s">
        <v>1272</v>
      </c>
      <c r="C108" t="s">
        <v>1241</v>
      </c>
    </row>
    <row r="109" spans="1:3" x14ac:dyDescent="0.3">
      <c r="A109">
        <v>608</v>
      </c>
      <c r="B109" t="s">
        <v>1271</v>
      </c>
      <c r="C109" t="s">
        <v>1241</v>
      </c>
    </row>
    <row r="110" spans="1:3" x14ac:dyDescent="0.3">
      <c r="A110">
        <v>609</v>
      </c>
      <c r="B110" t="s">
        <v>1270</v>
      </c>
      <c r="C110" t="s">
        <v>1241</v>
      </c>
    </row>
    <row r="111" spans="1:3" x14ac:dyDescent="0.3">
      <c r="A111">
        <v>610</v>
      </c>
      <c r="B111" t="s">
        <v>1269</v>
      </c>
      <c r="C111" t="s">
        <v>1241</v>
      </c>
    </row>
    <row r="112" spans="1:3" x14ac:dyDescent="0.3">
      <c r="A112">
        <v>611</v>
      </c>
      <c r="B112" t="s">
        <v>1268</v>
      </c>
      <c r="C112" t="s">
        <v>1241</v>
      </c>
    </row>
    <row r="113" spans="1:3" x14ac:dyDescent="0.3">
      <c r="A113">
        <v>612</v>
      </c>
      <c r="B113" t="s">
        <v>1267</v>
      </c>
      <c r="C113" t="s">
        <v>1241</v>
      </c>
    </row>
    <row r="114" spans="1:3" x14ac:dyDescent="0.3">
      <c r="A114">
        <v>613</v>
      </c>
      <c r="B114" t="s">
        <v>1266</v>
      </c>
      <c r="C114" t="s">
        <v>1241</v>
      </c>
    </row>
    <row r="115" spans="1:3" x14ac:dyDescent="0.3">
      <c r="A115">
        <v>614</v>
      </c>
      <c r="B115" t="s">
        <v>1265</v>
      </c>
      <c r="C115" t="s">
        <v>1241</v>
      </c>
    </row>
    <row r="116" spans="1:3" x14ac:dyDescent="0.3">
      <c r="A116">
        <v>615</v>
      </c>
      <c r="B116" t="s">
        <v>1264</v>
      </c>
      <c r="C116" t="s">
        <v>1241</v>
      </c>
    </row>
    <row r="117" spans="1:3" x14ac:dyDescent="0.3">
      <c r="A117">
        <v>616</v>
      </c>
      <c r="B117" t="s">
        <v>1263</v>
      </c>
      <c r="C117" t="s">
        <v>1241</v>
      </c>
    </row>
    <row r="118" spans="1:3" x14ac:dyDescent="0.3">
      <c r="A118">
        <v>617</v>
      </c>
      <c r="B118" t="s">
        <v>1262</v>
      </c>
      <c r="C118" t="s">
        <v>1241</v>
      </c>
    </row>
    <row r="119" spans="1:3" x14ac:dyDescent="0.3">
      <c r="A119">
        <v>618</v>
      </c>
      <c r="B119" t="s">
        <v>1261</v>
      </c>
      <c r="C119" t="s">
        <v>1241</v>
      </c>
    </row>
    <row r="120" spans="1:3" x14ac:dyDescent="0.3">
      <c r="A120">
        <v>619</v>
      </c>
      <c r="B120" t="s">
        <v>1260</v>
      </c>
      <c r="C120" t="s">
        <v>1241</v>
      </c>
    </row>
    <row r="121" spans="1:3" x14ac:dyDescent="0.3">
      <c r="A121">
        <v>620</v>
      </c>
      <c r="B121" t="s">
        <v>1259</v>
      </c>
      <c r="C121" t="s">
        <v>1246</v>
      </c>
    </row>
    <row r="122" spans="1:3" x14ac:dyDescent="0.3">
      <c r="A122">
        <v>621</v>
      </c>
      <c r="B122" t="s">
        <v>107</v>
      </c>
      <c r="C122" t="s">
        <v>1241</v>
      </c>
    </row>
    <row r="123" spans="1:3" x14ac:dyDescent="0.3">
      <c r="A123">
        <v>622</v>
      </c>
      <c r="B123" t="s">
        <v>1258</v>
      </c>
      <c r="C123" t="s">
        <v>1241</v>
      </c>
    </row>
    <row r="124" spans="1:3" x14ac:dyDescent="0.3">
      <c r="A124">
        <v>623</v>
      </c>
      <c r="B124" t="s">
        <v>8</v>
      </c>
      <c r="C124" t="s">
        <v>1241</v>
      </c>
    </row>
    <row r="125" spans="1:3" x14ac:dyDescent="0.3">
      <c r="A125">
        <v>624</v>
      </c>
      <c r="B125" t="s">
        <v>1257</v>
      </c>
      <c r="C125" t="s">
        <v>1241</v>
      </c>
    </row>
    <row r="126" spans="1:3" x14ac:dyDescent="0.3">
      <c r="A126">
        <v>625</v>
      </c>
      <c r="B126" t="s">
        <v>1256</v>
      </c>
      <c r="C126" t="s">
        <v>1241</v>
      </c>
    </row>
    <row r="127" spans="1:3" x14ac:dyDescent="0.3">
      <c r="A127">
        <v>626</v>
      </c>
      <c r="B127" t="s">
        <v>1255</v>
      </c>
      <c r="C127" t="s">
        <v>1241</v>
      </c>
    </row>
    <row r="128" spans="1:3" x14ac:dyDescent="0.3">
      <c r="A128">
        <v>627</v>
      </c>
      <c r="B128" t="s">
        <v>1254</v>
      </c>
      <c r="C128" t="s">
        <v>1241</v>
      </c>
    </row>
    <row r="129" spans="1:3" x14ac:dyDescent="0.3">
      <c r="A129">
        <v>628</v>
      </c>
      <c r="B129" t="s">
        <v>1253</v>
      </c>
      <c r="C129" t="s">
        <v>1241</v>
      </c>
    </row>
    <row r="130" spans="1:3" x14ac:dyDescent="0.3">
      <c r="A130">
        <v>629</v>
      </c>
      <c r="B130" t="s">
        <v>1252</v>
      </c>
      <c r="C130" t="s">
        <v>1241</v>
      </c>
    </row>
    <row r="131" spans="1:3" x14ac:dyDescent="0.3">
      <c r="A131">
        <v>630</v>
      </c>
      <c r="B131" t="s">
        <v>1251</v>
      </c>
      <c r="C131" t="s">
        <v>1241</v>
      </c>
    </row>
    <row r="132" spans="1:3" x14ac:dyDescent="0.3">
      <c r="A132">
        <v>631</v>
      </c>
      <c r="B132" t="s">
        <v>1250</v>
      </c>
      <c r="C132" t="s">
        <v>1241</v>
      </c>
    </row>
    <row r="133" spans="1:3" x14ac:dyDescent="0.3">
      <c r="A133">
        <v>632</v>
      </c>
      <c r="B133" t="s">
        <v>1249</v>
      </c>
      <c r="C133" t="s">
        <v>1241</v>
      </c>
    </row>
    <row r="134" spans="1:3" x14ac:dyDescent="0.3">
      <c r="A134">
        <v>633</v>
      </c>
      <c r="B134" t="s">
        <v>1248</v>
      </c>
      <c r="C134" t="s">
        <v>1241</v>
      </c>
    </row>
    <row r="135" spans="1:3" x14ac:dyDescent="0.3">
      <c r="A135">
        <v>634</v>
      </c>
      <c r="B135" t="s">
        <v>1247</v>
      </c>
      <c r="C135" t="s">
        <v>1246</v>
      </c>
    </row>
    <row r="136" spans="1:3" x14ac:dyDescent="0.3">
      <c r="A136">
        <v>635</v>
      </c>
      <c r="B136" t="s">
        <v>1245</v>
      </c>
      <c r="C136" t="s">
        <v>1241</v>
      </c>
    </row>
    <row r="137" spans="1:3" x14ac:dyDescent="0.3">
      <c r="A137">
        <v>636</v>
      </c>
      <c r="B137" t="s">
        <v>1244</v>
      </c>
      <c r="C137" t="s">
        <v>1241</v>
      </c>
    </row>
    <row r="138" spans="1:3" x14ac:dyDescent="0.3">
      <c r="A138">
        <v>637</v>
      </c>
      <c r="B138" t="s">
        <v>1243</v>
      </c>
      <c r="C138" t="s">
        <v>1241</v>
      </c>
    </row>
    <row r="139" spans="1:3" x14ac:dyDescent="0.3">
      <c r="A139">
        <v>638</v>
      </c>
      <c r="B139" t="s">
        <v>1242</v>
      </c>
      <c r="C139" t="s">
        <v>1241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C13" sqref="C13"/>
    </sheetView>
  </sheetViews>
  <sheetFormatPr defaultRowHeight="14.4" x14ac:dyDescent="0.3"/>
  <cols>
    <col min="1" max="1" width="12.21875" customWidth="1"/>
    <col min="2" max="2" width="19.77734375" bestFit="1" customWidth="1"/>
    <col min="3" max="3" width="11.5546875" bestFit="1" customWidth="1"/>
    <col min="4" max="4" width="12.109375" customWidth="1"/>
    <col min="5" max="5" width="9" customWidth="1"/>
  </cols>
  <sheetData>
    <row r="1" spans="1:5" x14ac:dyDescent="0.3">
      <c r="A1" t="s">
        <v>7</v>
      </c>
      <c r="B1" t="s">
        <v>1216</v>
      </c>
      <c r="C1" t="s">
        <v>1215</v>
      </c>
      <c r="D1" t="s">
        <v>1214</v>
      </c>
      <c r="E1" t="s">
        <v>1213</v>
      </c>
    </row>
    <row r="2" spans="1:5" x14ac:dyDescent="0.3">
      <c r="A2">
        <v>101</v>
      </c>
      <c r="B2" t="s">
        <v>1212</v>
      </c>
      <c r="C2" t="s">
        <v>1196</v>
      </c>
      <c r="D2" s="2">
        <v>201500</v>
      </c>
      <c r="E2">
        <v>16.11</v>
      </c>
    </row>
    <row r="3" spans="1:5" x14ac:dyDescent="0.3">
      <c r="A3">
        <v>102</v>
      </c>
      <c r="B3" t="s">
        <v>1211</v>
      </c>
      <c r="C3" t="s">
        <v>1196</v>
      </c>
      <c r="D3" s="2">
        <v>1695200</v>
      </c>
      <c r="E3">
        <v>343.09</v>
      </c>
    </row>
    <row r="4" spans="1:5" x14ac:dyDescent="0.3">
      <c r="A4">
        <v>103</v>
      </c>
      <c r="B4" t="s">
        <v>1210</v>
      </c>
      <c r="C4" t="s">
        <v>1196</v>
      </c>
      <c r="D4" s="2">
        <v>513800</v>
      </c>
      <c r="E4">
        <v>21.5</v>
      </c>
    </row>
    <row r="5" spans="1:5" x14ac:dyDescent="0.3">
      <c r="A5">
        <v>104</v>
      </c>
      <c r="B5" t="s">
        <v>1209</v>
      </c>
      <c r="C5" t="s">
        <v>1196</v>
      </c>
      <c r="D5" s="2">
        <v>347700</v>
      </c>
      <c r="E5">
        <v>28.8</v>
      </c>
    </row>
    <row r="6" spans="1:5" x14ac:dyDescent="0.3">
      <c r="A6">
        <v>105</v>
      </c>
      <c r="B6" t="s">
        <v>1208</v>
      </c>
      <c r="C6" t="s">
        <v>1196</v>
      </c>
      <c r="D6" s="2">
        <v>52100</v>
      </c>
      <c r="E6">
        <v>6.21</v>
      </c>
    </row>
    <row r="7" spans="1:5" x14ac:dyDescent="0.3">
      <c r="A7">
        <v>106</v>
      </c>
      <c r="B7" t="s">
        <v>1207</v>
      </c>
      <c r="C7" t="s">
        <v>1196</v>
      </c>
      <c r="D7" s="2">
        <v>182700</v>
      </c>
      <c r="E7">
        <v>12.92</v>
      </c>
    </row>
    <row r="8" spans="1:5" x14ac:dyDescent="0.3">
      <c r="A8">
        <v>107</v>
      </c>
      <c r="B8" t="s">
        <v>1206</v>
      </c>
      <c r="C8" t="s">
        <v>1196</v>
      </c>
      <c r="D8" s="2">
        <v>127300</v>
      </c>
      <c r="E8">
        <v>17.55</v>
      </c>
    </row>
    <row r="9" spans="1:5" x14ac:dyDescent="0.3">
      <c r="A9">
        <v>108</v>
      </c>
      <c r="B9" t="s">
        <v>1205</v>
      </c>
      <c r="C9" t="s">
        <v>1196</v>
      </c>
      <c r="D9" s="2">
        <v>258200</v>
      </c>
      <c r="E9">
        <v>11.62</v>
      </c>
    </row>
    <row r="10" spans="1:5" x14ac:dyDescent="0.3">
      <c r="A10">
        <v>109</v>
      </c>
      <c r="B10" t="s">
        <v>1204</v>
      </c>
      <c r="C10" t="s">
        <v>1196</v>
      </c>
      <c r="D10" s="2">
        <v>543500</v>
      </c>
      <c r="E10">
        <v>67.52</v>
      </c>
    </row>
    <row r="11" spans="1:5" x14ac:dyDescent="0.3">
      <c r="A11">
        <v>110</v>
      </c>
      <c r="B11" t="s">
        <v>1203</v>
      </c>
      <c r="C11" t="s">
        <v>1196</v>
      </c>
      <c r="D11" s="2">
        <v>58700</v>
      </c>
      <c r="E11">
        <v>6.1</v>
      </c>
    </row>
    <row r="12" spans="1:5" x14ac:dyDescent="0.3">
      <c r="A12">
        <v>111</v>
      </c>
      <c r="B12" t="s">
        <v>1202</v>
      </c>
      <c r="C12" t="s">
        <v>1196</v>
      </c>
      <c r="D12" s="2">
        <v>54500</v>
      </c>
      <c r="E12">
        <v>129.15</v>
      </c>
    </row>
    <row r="13" spans="1:5" x14ac:dyDescent="0.3">
      <c r="A13">
        <v>112</v>
      </c>
      <c r="B13" t="s">
        <v>1201</v>
      </c>
      <c r="C13" t="s">
        <v>1196</v>
      </c>
      <c r="D13" s="2">
        <v>51900</v>
      </c>
      <c r="E13">
        <v>4.9400000000000004</v>
      </c>
    </row>
    <row r="14" spans="1:5" x14ac:dyDescent="0.3">
      <c r="A14">
        <v>113</v>
      </c>
      <c r="B14" t="s">
        <v>1200</v>
      </c>
      <c r="C14" t="s">
        <v>1196</v>
      </c>
      <c r="D14" s="2">
        <v>32700</v>
      </c>
      <c r="E14">
        <v>1.41</v>
      </c>
    </row>
    <row r="15" spans="1:5" x14ac:dyDescent="0.3">
      <c r="A15">
        <v>114</v>
      </c>
      <c r="B15" t="s">
        <v>1199</v>
      </c>
      <c r="C15" t="s">
        <v>1196</v>
      </c>
      <c r="D15" s="2">
        <v>655000</v>
      </c>
      <c r="E15">
        <v>14.72</v>
      </c>
    </row>
    <row r="16" spans="1:5" x14ac:dyDescent="0.3">
      <c r="A16">
        <v>115</v>
      </c>
      <c r="B16" t="s">
        <v>1198</v>
      </c>
      <c r="C16" t="s">
        <v>1196</v>
      </c>
      <c r="D16" s="2">
        <v>246000</v>
      </c>
      <c r="E16">
        <v>7.89</v>
      </c>
    </row>
    <row r="17" spans="1:5" x14ac:dyDescent="0.3">
      <c r="A17">
        <v>116</v>
      </c>
      <c r="B17" t="s">
        <v>1197</v>
      </c>
      <c r="C17" t="s">
        <v>1196</v>
      </c>
      <c r="D17" s="2">
        <v>102400</v>
      </c>
      <c r="E17">
        <v>3.28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54"/>
  <sheetViews>
    <sheetView topLeftCell="A808" workbookViewId="0">
      <selection activeCell="J6" sqref="J6"/>
    </sheetView>
  </sheetViews>
  <sheetFormatPr defaultRowHeight="14.4" x14ac:dyDescent="0.3"/>
  <cols>
    <col min="1" max="1" width="11.33203125" customWidth="1"/>
    <col min="2" max="2" width="13.5546875" customWidth="1"/>
    <col min="3" max="3" width="10.109375" customWidth="1"/>
    <col min="4" max="4" width="12.88671875" customWidth="1"/>
    <col min="5" max="5" width="23.88671875" bestFit="1" customWidth="1"/>
    <col min="7" max="7" width="12.77734375" customWidth="1"/>
    <col min="8" max="8" width="12.218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 t="s">
        <v>8</v>
      </c>
      <c r="C2">
        <v>623</v>
      </c>
      <c r="D2">
        <v>2021</v>
      </c>
      <c r="E2" t="s">
        <v>9</v>
      </c>
      <c r="F2" t="s">
        <v>10</v>
      </c>
      <c r="G2" s="1">
        <v>44505</v>
      </c>
      <c r="H2">
        <v>102</v>
      </c>
    </row>
    <row r="3" spans="1:8" x14ac:dyDescent="0.3">
      <c r="A3">
        <v>2</v>
      </c>
      <c r="B3" t="s">
        <v>11</v>
      </c>
      <c r="C3">
        <v>623</v>
      </c>
      <c r="D3">
        <v>2021</v>
      </c>
      <c r="E3" t="s">
        <v>12</v>
      </c>
      <c r="F3" t="s">
        <v>10</v>
      </c>
      <c r="G3" s="1">
        <v>44543</v>
      </c>
      <c r="H3">
        <v>105</v>
      </c>
    </row>
    <row r="4" spans="1:8" x14ac:dyDescent="0.3">
      <c r="A4">
        <v>3</v>
      </c>
      <c r="B4" t="s">
        <v>11</v>
      </c>
      <c r="C4">
        <v>623</v>
      </c>
      <c r="D4">
        <v>2021</v>
      </c>
      <c r="E4" t="s">
        <v>13</v>
      </c>
      <c r="F4" t="s">
        <v>10</v>
      </c>
      <c r="G4" s="1">
        <v>44605</v>
      </c>
      <c r="H4">
        <v>102</v>
      </c>
    </row>
    <row r="5" spans="1:8" x14ac:dyDescent="0.3">
      <c r="A5">
        <v>4</v>
      </c>
      <c r="B5" t="s">
        <v>8</v>
      </c>
      <c r="C5">
        <v>623</v>
      </c>
      <c r="D5">
        <v>2021</v>
      </c>
      <c r="E5" t="s">
        <v>14</v>
      </c>
      <c r="F5" t="s">
        <v>10</v>
      </c>
      <c r="G5" s="1">
        <v>44513</v>
      </c>
      <c r="H5">
        <v>106</v>
      </c>
    </row>
    <row r="6" spans="1:8" x14ac:dyDescent="0.3">
      <c r="A6">
        <v>5</v>
      </c>
      <c r="B6" t="s">
        <v>8</v>
      </c>
      <c r="C6">
        <v>623</v>
      </c>
      <c r="D6">
        <v>2018</v>
      </c>
      <c r="E6" t="s">
        <v>15</v>
      </c>
      <c r="F6" t="s">
        <v>10</v>
      </c>
      <c r="G6" s="1">
        <v>44571</v>
      </c>
      <c r="H6">
        <v>102</v>
      </c>
    </row>
    <row r="7" spans="1:8" x14ac:dyDescent="0.3">
      <c r="A7">
        <v>6</v>
      </c>
      <c r="B7" t="s">
        <v>16</v>
      </c>
      <c r="C7">
        <v>636</v>
      </c>
      <c r="D7">
        <v>2005</v>
      </c>
      <c r="E7" t="s">
        <v>17</v>
      </c>
      <c r="F7" t="s">
        <v>18</v>
      </c>
      <c r="G7" s="1">
        <v>44561</v>
      </c>
      <c r="H7">
        <v>102</v>
      </c>
    </row>
    <row r="8" spans="1:8" x14ac:dyDescent="0.3">
      <c r="A8">
        <v>7</v>
      </c>
      <c r="B8" t="s">
        <v>8</v>
      </c>
      <c r="C8">
        <v>623</v>
      </c>
      <c r="D8">
        <v>2021</v>
      </c>
      <c r="E8" t="s">
        <v>19</v>
      </c>
      <c r="F8" t="s">
        <v>10</v>
      </c>
      <c r="G8" s="1">
        <v>44512</v>
      </c>
      <c r="H8">
        <v>114</v>
      </c>
    </row>
    <row r="9" spans="1:8" x14ac:dyDescent="0.3">
      <c r="A9">
        <v>8</v>
      </c>
      <c r="B9" t="s">
        <v>11</v>
      </c>
      <c r="C9">
        <v>623</v>
      </c>
      <c r="D9">
        <v>2001</v>
      </c>
      <c r="E9" t="s">
        <v>20</v>
      </c>
      <c r="F9" t="s">
        <v>10</v>
      </c>
      <c r="G9" s="1">
        <v>44614</v>
      </c>
      <c r="H9">
        <v>109</v>
      </c>
    </row>
    <row r="10" spans="1:8" x14ac:dyDescent="0.3">
      <c r="A10">
        <v>9</v>
      </c>
      <c r="B10" t="s">
        <v>8</v>
      </c>
      <c r="C10">
        <v>514</v>
      </c>
      <c r="D10">
        <v>2021</v>
      </c>
      <c r="E10" t="s">
        <v>21</v>
      </c>
      <c r="F10" t="s">
        <v>10</v>
      </c>
      <c r="G10" s="1">
        <v>44617</v>
      </c>
      <c r="H10">
        <v>115</v>
      </c>
    </row>
    <row r="11" spans="1:8" x14ac:dyDescent="0.3">
      <c r="A11">
        <v>10</v>
      </c>
      <c r="B11" t="s">
        <v>8</v>
      </c>
      <c r="C11">
        <v>514</v>
      </c>
      <c r="D11">
        <v>2020</v>
      </c>
      <c r="E11" t="s">
        <v>22</v>
      </c>
      <c r="F11" t="s">
        <v>10</v>
      </c>
      <c r="G11" s="1">
        <v>44564</v>
      </c>
      <c r="H11">
        <v>114</v>
      </c>
    </row>
    <row r="12" spans="1:8" x14ac:dyDescent="0.3">
      <c r="A12">
        <v>11</v>
      </c>
      <c r="B12" t="s">
        <v>8</v>
      </c>
      <c r="C12">
        <v>623</v>
      </c>
      <c r="D12">
        <v>2018</v>
      </c>
      <c r="E12" t="s">
        <v>23</v>
      </c>
      <c r="F12" t="s">
        <v>10</v>
      </c>
      <c r="G12" s="1">
        <v>44484</v>
      </c>
      <c r="H12">
        <v>108</v>
      </c>
    </row>
    <row r="13" spans="1:8" x14ac:dyDescent="0.3">
      <c r="A13">
        <v>12</v>
      </c>
      <c r="B13" t="s">
        <v>8</v>
      </c>
      <c r="C13">
        <v>538</v>
      </c>
      <c r="D13">
        <v>2018</v>
      </c>
      <c r="E13" t="s">
        <v>24</v>
      </c>
      <c r="F13" t="s">
        <v>10</v>
      </c>
      <c r="G13" s="1">
        <v>44620</v>
      </c>
      <c r="H13">
        <v>102</v>
      </c>
    </row>
    <row r="14" spans="1:8" x14ac:dyDescent="0.3">
      <c r="A14">
        <v>13</v>
      </c>
      <c r="B14" t="s">
        <v>25</v>
      </c>
      <c r="C14">
        <v>629</v>
      </c>
      <c r="D14">
        <v>2004</v>
      </c>
      <c r="E14" t="s">
        <v>26</v>
      </c>
      <c r="F14" t="s">
        <v>18</v>
      </c>
      <c r="G14" s="1">
        <v>44549</v>
      </c>
      <c r="H14">
        <v>102</v>
      </c>
    </row>
    <row r="15" spans="1:8" x14ac:dyDescent="0.3">
      <c r="A15">
        <v>14</v>
      </c>
      <c r="B15" t="s">
        <v>25</v>
      </c>
      <c r="C15">
        <v>550</v>
      </c>
      <c r="D15">
        <v>2007</v>
      </c>
      <c r="E15" t="s">
        <v>27</v>
      </c>
      <c r="F15" t="s">
        <v>28</v>
      </c>
      <c r="G15" s="1">
        <v>44584</v>
      </c>
      <c r="H15">
        <v>102</v>
      </c>
    </row>
    <row r="16" spans="1:8" x14ac:dyDescent="0.3">
      <c r="A16">
        <v>15</v>
      </c>
      <c r="B16" t="s">
        <v>16</v>
      </c>
      <c r="C16">
        <v>611</v>
      </c>
      <c r="D16">
        <v>2007</v>
      </c>
      <c r="E16" t="s">
        <v>29</v>
      </c>
      <c r="F16" t="s">
        <v>18</v>
      </c>
      <c r="G16" s="1">
        <v>44620</v>
      </c>
      <c r="H16">
        <v>101</v>
      </c>
    </row>
    <row r="17" spans="1:8" x14ac:dyDescent="0.3">
      <c r="A17">
        <v>16</v>
      </c>
      <c r="B17" t="s">
        <v>8</v>
      </c>
      <c r="C17">
        <v>623</v>
      </c>
      <c r="D17">
        <v>2021</v>
      </c>
      <c r="E17" t="s">
        <v>30</v>
      </c>
      <c r="F17" t="s">
        <v>10</v>
      </c>
      <c r="G17" s="1">
        <v>44600</v>
      </c>
      <c r="H17">
        <v>109</v>
      </c>
    </row>
    <row r="18" spans="1:8" x14ac:dyDescent="0.3">
      <c r="A18">
        <v>17</v>
      </c>
      <c r="B18" t="s">
        <v>8</v>
      </c>
      <c r="C18">
        <v>623</v>
      </c>
      <c r="D18">
        <v>2021</v>
      </c>
      <c r="E18" t="s">
        <v>31</v>
      </c>
      <c r="F18" t="s">
        <v>10</v>
      </c>
      <c r="G18" s="1">
        <v>44479</v>
      </c>
      <c r="H18">
        <v>102</v>
      </c>
    </row>
    <row r="19" spans="1:8" x14ac:dyDescent="0.3">
      <c r="A19">
        <v>18</v>
      </c>
      <c r="B19" t="s">
        <v>11</v>
      </c>
      <c r="C19">
        <v>623</v>
      </c>
      <c r="D19">
        <v>2004</v>
      </c>
      <c r="E19" t="s">
        <v>20</v>
      </c>
      <c r="F19" t="s">
        <v>32</v>
      </c>
      <c r="G19" s="1">
        <v>44476</v>
      </c>
      <c r="H19">
        <v>104</v>
      </c>
    </row>
    <row r="20" spans="1:8" x14ac:dyDescent="0.3">
      <c r="A20">
        <v>19</v>
      </c>
      <c r="B20" t="s">
        <v>8</v>
      </c>
      <c r="C20">
        <v>623</v>
      </c>
      <c r="D20">
        <v>2014</v>
      </c>
      <c r="E20" t="s">
        <v>33</v>
      </c>
      <c r="F20" t="s">
        <v>32</v>
      </c>
      <c r="G20" s="1">
        <v>44616</v>
      </c>
      <c r="H20">
        <v>104</v>
      </c>
    </row>
    <row r="21" spans="1:8" x14ac:dyDescent="0.3">
      <c r="A21">
        <v>20</v>
      </c>
      <c r="B21" t="s">
        <v>11</v>
      </c>
      <c r="C21">
        <v>623</v>
      </c>
      <c r="D21">
        <v>2018</v>
      </c>
      <c r="E21" t="s">
        <v>34</v>
      </c>
      <c r="F21" t="s">
        <v>10</v>
      </c>
      <c r="G21" s="1">
        <v>44508</v>
      </c>
      <c r="H21">
        <v>114</v>
      </c>
    </row>
    <row r="22" spans="1:8" x14ac:dyDescent="0.3">
      <c r="A22">
        <v>21</v>
      </c>
      <c r="B22" t="s">
        <v>16</v>
      </c>
      <c r="C22">
        <v>625</v>
      </c>
      <c r="D22">
        <v>2002</v>
      </c>
      <c r="E22" t="s">
        <v>35</v>
      </c>
      <c r="F22" t="s">
        <v>10</v>
      </c>
      <c r="G22" s="1">
        <v>44603</v>
      </c>
      <c r="H22">
        <v>101</v>
      </c>
    </row>
    <row r="23" spans="1:8" x14ac:dyDescent="0.3">
      <c r="A23">
        <v>22</v>
      </c>
      <c r="B23" t="s">
        <v>8</v>
      </c>
      <c r="C23">
        <v>538</v>
      </c>
      <c r="D23">
        <v>2000</v>
      </c>
      <c r="E23" t="s">
        <v>24</v>
      </c>
      <c r="F23" t="s">
        <v>10</v>
      </c>
      <c r="G23" s="1">
        <v>44522</v>
      </c>
      <c r="H23">
        <v>104</v>
      </c>
    </row>
    <row r="24" spans="1:8" x14ac:dyDescent="0.3">
      <c r="A24">
        <v>23</v>
      </c>
      <c r="B24" t="s">
        <v>8</v>
      </c>
      <c r="C24">
        <v>623</v>
      </c>
      <c r="D24">
        <v>2015</v>
      </c>
      <c r="E24" t="s">
        <v>36</v>
      </c>
      <c r="F24" t="s">
        <v>10</v>
      </c>
      <c r="G24" s="1">
        <v>44588</v>
      </c>
      <c r="H24">
        <v>114</v>
      </c>
    </row>
    <row r="25" spans="1:8" x14ac:dyDescent="0.3">
      <c r="A25">
        <v>24</v>
      </c>
      <c r="B25" t="s">
        <v>37</v>
      </c>
      <c r="C25">
        <v>623</v>
      </c>
      <c r="D25">
        <v>2021</v>
      </c>
      <c r="E25" t="s">
        <v>38</v>
      </c>
      <c r="F25" t="s">
        <v>10</v>
      </c>
      <c r="G25" s="1">
        <v>44512</v>
      </c>
      <c r="H25">
        <v>102</v>
      </c>
    </row>
    <row r="26" spans="1:8" x14ac:dyDescent="0.3">
      <c r="A26">
        <v>25</v>
      </c>
      <c r="B26" t="s">
        <v>8</v>
      </c>
      <c r="C26">
        <v>623</v>
      </c>
      <c r="D26">
        <v>2018</v>
      </c>
      <c r="E26" t="s">
        <v>39</v>
      </c>
      <c r="F26" t="s">
        <v>10</v>
      </c>
      <c r="G26" s="1">
        <v>44477</v>
      </c>
      <c r="H26">
        <v>106</v>
      </c>
    </row>
    <row r="27" spans="1:8" x14ac:dyDescent="0.3">
      <c r="A27">
        <v>26</v>
      </c>
      <c r="B27" t="s">
        <v>8</v>
      </c>
      <c r="C27">
        <v>623</v>
      </c>
      <c r="D27">
        <v>2017</v>
      </c>
      <c r="E27" t="s">
        <v>40</v>
      </c>
      <c r="F27" t="s">
        <v>10</v>
      </c>
      <c r="G27" s="1">
        <v>44624</v>
      </c>
      <c r="H27">
        <v>108</v>
      </c>
    </row>
    <row r="28" spans="1:8" x14ac:dyDescent="0.3">
      <c r="A28">
        <v>27</v>
      </c>
      <c r="B28" t="s">
        <v>8</v>
      </c>
      <c r="C28">
        <v>623</v>
      </c>
      <c r="D28">
        <v>2018</v>
      </c>
      <c r="E28" t="s">
        <v>41</v>
      </c>
      <c r="F28" t="s">
        <v>10</v>
      </c>
      <c r="G28" s="1">
        <v>44619</v>
      </c>
      <c r="H28">
        <v>103</v>
      </c>
    </row>
    <row r="29" spans="1:8" x14ac:dyDescent="0.3">
      <c r="A29">
        <v>28</v>
      </c>
      <c r="B29" t="s">
        <v>8</v>
      </c>
      <c r="C29">
        <v>623</v>
      </c>
      <c r="D29">
        <v>2018</v>
      </c>
      <c r="E29" t="s">
        <v>42</v>
      </c>
      <c r="F29" t="s">
        <v>10</v>
      </c>
      <c r="G29" s="1">
        <v>44593</v>
      </c>
      <c r="H29">
        <v>109</v>
      </c>
    </row>
    <row r="30" spans="1:8" x14ac:dyDescent="0.3">
      <c r="A30">
        <v>29</v>
      </c>
      <c r="B30" t="s">
        <v>8</v>
      </c>
      <c r="C30">
        <v>623</v>
      </c>
      <c r="D30">
        <v>2018</v>
      </c>
      <c r="E30" t="s">
        <v>23</v>
      </c>
      <c r="F30" t="s">
        <v>10</v>
      </c>
      <c r="G30" s="1">
        <v>44501</v>
      </c>
      <c r="H30">
        <v>104</v>
      </c>
    </row>
    <row r="31" spans="1:8" x14ac:dyDescent="0.3">
      <c r="A31">
        <v>30</v>
      </c>
      <c r="B31" t="s">
        <v>8</v>
      </c>
      <c r="C31">
        <v>623</v>
      </c>
      <c r="D31">
        <v>2018</v>
      </c>
      <c r="E31" t="s">
        <v>43</v>
      </c>
      <c r="F31" t="s">
        <v>10</v>
      </c>
      <c r="G31" s="1">
        <v>44551</v>
      </c>
      <c r="H31">
        <v>102</v>
      </c>
    </row>
    <row r="32" spans="1:8" x14ac:dyDescent="0.3">
      <c r="A32">
        <v>31</v>
      </c>
      <c r="B32" t="s">
        <v>8</v>
      </c>
      <c r="C32">
        <v>623</v>
      </c>
      <c r="D32">
        <v>2018</v>
      </c>
      <c r="E32" t="s">
        <v>44</v>
      </c>
      <c r="F32" t="s">
        <v>45</v>
      </c>
      <c r="G32" s="1">
        <v>44564</v>
      </c>
      <c r="H32">
        <v>102</v>
      </c>
    </row>
    <row r="33" spans="1:8" x14ac:dyDescent="0.3">
      <c r="A33">
        <v>32</v>
      </c>
      <c r="B33" t="s">
        <v>8</v>
      </c>
      <c r="C33">
        <v>549</v>
      </c>
      <c r="D33">
        <v>1998</v>
      </c>
      <c r="E33" t="s">
        <v>46</v>
      </c>
      <c r="F33" t="s">
        <v>47</v>
      </c>
      <c r="G33" s="1">
        <v>44490</v>
      </c>
      <c r="H33">
        <v>114</v>
      </c>
    </row>
    <row r="34" spans="1:8" x14ac:dyDescent="0.3">
      <c r="A34">
        <v>33</v>
      </c>
      <c r="B34" t="s">
        <v>11</v>
      </c>
      <c r="C34">
        <v>623</v>
      </c>
      <c r="D34">
        <v>2017</v>
      </c>
      <c r="E34" t="s">
        <v>48</v>
      </c>
      <c r="F34" t="s">
        <v>45</v>
      </c>
      <c r="G34" s="1">
        <v>44607</v>
      </c>
      <c r="H34">
        <v>104</v>
      </c>
    </row>
    <row r="35" spans="1:8" x14ac:dyDescent="0.3">
      <c r="A35">
        <v>34</v>
      </c>
      <c r="B35" t="s">
        <v>8</v>
      </c>
      <c r="C35">
        <v>623</v>
      </c>
      <c r="D35">
        <v>2021</v>
      </c>
      <c r="E35" t="s">
        <v>49</v>
      </c>
      <c r="F35" t="s">
        <v>10</v>
      </c>
      <c r="G35" s="1">
        <v>44566</v>
      </c>
      <c r="H35">
        <v>102</v>
      </c>
    </row>
    <row r="36" spans="1:8" x14ac:dyDescent="0.3">
      <c r="A36">
        <v>35</v>
      </c>
      <c r="B36" t="s">
        <v>8</v>
      </c>
      <c r="C36">
        <v>514</v>
      </c>
      <c r="D36">
        <v>2021</v>
      </c>
      <c r="E36" t="s">
        <v>50</v>
      </c>
      <c r="F36" t="s">
        <v>10</v>
      </c>
      <c r="G36" s="1">
        <v>44656</v>
      </c>
      <c r="H36">
        <v>114</v>
      </c>
    </row>
    <row r="37" spans="1:8" x14ac:dyDescent="0.3">
      <c r="A37">
        <v>36</v>
      </c>
      <c r="B37" t="s">
        <v>8</v>
      </c>
      <c r="C37">
        <v>623</v>
      </c>
      <c r="D37">
        <v>2018</v>
      </c>
      <c r="E37" t="s">
        <v>51</v>
      </c>
      <c r="F37" t="s">
        <v>45</v>
      </c>
      <c r="G37" s="1">
        <v>44609</v>
      </c>
      <c r="H37">
        <v>103</v>
      </c>
    </row>
    <row r="38" spans="1:8" x14ac:dyDescent="0.3">
      <c r="A38">
        <v>37</v>
      </c>
      <c r="B38" t="s">
        <v>8</v>
      </c>
      <c r="C38">
        <v>623</v>
      </c>
      <c r="D38">
        <v>2018</v>
      </c>
      <c r="E38" t="s">
        <v>52</v>
      </c>
      <c r="F38" t="s">
        <v>10</v>
      </c>
      <c r="G38" s="1">
        <v>44615</v>
      </c>
      <c r="H38">
        <v>102</v>
      </c>
    </row>
    <row r="39" spans="1:8" x14ac:dyDescent="0.3">
      <c r="A39">
        <v>38</v>
      </c>
      <c r="B39" t="s">
        <v>8</v>
      </c>
      <c r="C39">
        <v>623</v>
      </c>
      <c r="D39">
        <v>2018</v>
      </c>
      <c r="E39" t="s">
        <v>53</v>
      </c>
      <c r="F39" t="s">
        <v>10</v>
      </c>
      <c r="G39" s="1">
        <v>44578</v>
      </c>
      <c r="H39">
        <v>109</v>
      </c>
    </row>
    <row r="40" spans="1:8" x14ac:dyDescent="0.3">
      <c r="A40">
        <v>39</v>
      </c>
      <c r="B40" t="s">
        <v>37</v>
      </c>
      <c r="C40">
        <v>623</v>
      </c>
      <c r="D40">
        <v>2021</v>
      </c>
      <c r="E40" t="s">
        <v>54</v>
      </c>
      <c r="F40" t="s">
        <v>10</v>
      </c>
      <c r="G40" s="1">
        <v>44533</v>
      </c>
      <c r="H40">
        <v>104</v>
      </c>
    </row>
    <row r="41" spans="1:8" x14ac:dyDescent="0.3">
      <c r="A41">
        <v>40</v>
      </c>
      <c r="B41" t="s">
        <v>8</v>
      </c>
      <c r="C41">
        <v>549</v>
      </c>
      <c r="D41">
        <v>2021</v>
      </c>
      <c r="E41" t="s">
        <v>46</v>
      </c>
      <c r="F41" t="s">
        <v>18</v>
      </c>
      <c r="G41" s="1">
        <v>44557</v>
      </c>
      <c r="H41">
        <v>109</v>
      </c>
    </row>
    <row r="42" spans="1:8" x14ac:dyDescent="0.3">
      <c r="A42">
        <v>41</v>
      </c>
      <c r="B42" t="s">
        <v>8</v>
      </c>
      <c r="C42">
        <v>623</v>
      </c>
      <c r="D42">
        <v>2021</v>
      </c>
      <c r="E42" t="s">
        <v>53</v>
      </c>
      <c r="F42" t="s">
        <v>10</v>
      </c>
      <c r="G42" s="1">
        <v>44622</v>
      </c>
      <c r="H42">
        <v>106</v>
      </c>
    </row>
    <row r="43" spans="1:8" x14ac:dyDescent="0.3">
      <c r="A43">
        <v>42</v>
      </c>
      <c r="B43" t="s">
        <v>8</v>
      </c>
      <c r="C43">
        <v>623</v>
      </c>
      <c r="D43">
        <v>2002</v>
      </c>
      <c r="E43" t="s">
        <v>51</v>
      </c>
      <c r="F43" t="s">
        <v>10</v>
      </c>
      <c r="G43" s="1">
        <v>44563</v>
      </c>
      <c r="H43">
        <v>102</v>
      </c>
    </row>
    <row r="44" spans="1:8" x14ac:dyDescent="0.3">
      <c r="A44">
        <v>43</v>
      </c>
      <c r="B44" t="s">
        <v>11</v>
      </c>
      <c r="C44">
        <v>623</v>
      </c>
      <c r="D44">
        <v>2018</v>
      </c>
      <c r="E44" t="s">
        <v>55</v>
      </c>
      <c r="F44" t="s">
        <v>10</v>
      </c>
      <c r="G44" s="1">
        <v>44616</v>
      </c>
      <c r="H44">
        <v>102</v>
      </c>
    </row>
    <row r="45" spans="1:8" x14ac:dyDescent="0.3">
      <c r="A45">
        <v>44</v>
      </c>
      <c r="B45" t="s">
        <v>8</v>
      </c>
      <c r="C45">
        <v>549</v>
      </c>
      <c r="D45">
        <v>2018</v>
      </c>
      <c r="E45" t="s">
        <v>46</v>
      </c>
      <c r="F45" t="s">
        <v>10</v>
      </c>
      <c r="G45" s="1">
        <v>44620</v>
      </c>
      <c r="H45">
        <v>114</v>
      </c>
    </row>
    <row r="46" spans="1:8" x14ac:dyDescent="0.3">
      <c r="A46">
        <v>45</v>
      </c>
      <c r="B46" t="s">
        <v>8</v>
      </c>
      <c r="C46">
        <v>623</v>
      </c>
      <c r="D46">
        <v>2014</v>
      </c>
      <c r="E46" t="s">
        <v>33</v>
      </c>
      <c r="F46" t="s">
        <v>10</v>
      </c>
      <c r="G46" s="1">
        <v>44488</v>
      </c>
      <c r="H46">
        <v>104</v>
      </c>
    </row>
    <row r="47" spans="1:8" x14ac:dyDescent="0.3">
      <c r="A47">
        <v>46</v>
      </c>
      <c r="B47" t="s">
        <v>25</v>
      </c>
      <c r="C47">
        <v>538</v>
      </c>
      <c r="D47">
        <v>2005</v>
      </c>
      <c r="E47" t="s">
        <v>56</v>
      </c>
      <c r="F47" t="s">
        <v>10</v>
      </c>
      <c r="G47" s="1">
        <v>44509</v>
      </c>
      <c r="H47">
        <v>106</v>
      </c>
    </row>
    <row r="48" spans="1:8" x14ac:dyDescent="0.3">
      <c r="A48">
        <v>47</v>
      </c>
      <c r="B48" t="s">
        <v>37</v>
      </c>
      <c r="C48">
        <v>623</v>
      </c>
      <c r="D48">
        <v>2004</v>
      </c>
      <c r="E48" t="s">
        <v>57</v>
      </c>
      <c r="F48" t="s">
        <v>45</v>
      </c>
      <c r="G48" s="1">
        <v>44505</v>
      </c>
      <c r="H48">
        <v>102</v>
      </c>
    </row>
    <row r="49" spans="1:8" x14ac:dyDescent="0.3">
      <c r="A49">
        <v>48</v>
      </c>
      <c r="B49" t="s">
        <v>8</v>
      </c>
      <c r="C49">
        <v>527</v>
      </c>
      <c r="D49">
        <v>2021</v>
      </c>
      <c r="E49" t="s">
        <v>46</v>
      </c>
      <c r="F49" t="s">
        <v>10</v>
      </c>
      <c r="G49" s="1">
        <v>44622</v>
      </c>
      <c r="H49">
        <v>102</v>
      </c>
    </row>
    <row r="50" spans="1:8" x14ac:dyDescent="0.3">
      <c r="A50">
        <v>49</v>
      </c>
      <c r="B50" t="s">
        <v>8</v>
      </c>
      <c r="C50">
        <v>623</v>
      </c>
      <c r="D50">
        <v>2021</v>
      </c>
      <c r="E50" t="s">
        <v>58</v>
      </c>
      <c r="F50" t="s">
        <v>45</v>
      </c>
      <c r="G50" s="1">
        <v>44491</v>
      </c>
      <c r="H50">
        <v>102</v>
      </c>
    </row>
    <row r="51" spans="1:8" x14ac:dyDescent="0.3">
      <c r="A51">
        <v>50</v>
      </c>
      <c r="B51" t="s">
        <v>8</v>
      </c>
      <c r="C51">
        <v>623</v>
      </c>
      <c r="D51">
        <v>2021</v>
      </c>
      <c r="E51" t="s">
        <v>59</v>
      </c>
      <c r="F51" t="s">
        <v>10</v>
      </c>
      <c r="G51" s="1">
        <v>44581</v>
      </c>
      <c r="H51">
        <v>114</v>
      </c>
    </row>
    <row r="52" spans="1:8" x14ac:dyDescent="0.3">
      <c r="A52">
        <v>51</v>
      </c>
      <c r="B52" t="s">
        <v>8</v>
      </c>
      <c r="C52">
        <v>514</v>
      </c>
      <c r="D52">
        <v>2021</v>
      </c>
      <c r="E52" t="s">
        <v>60</v>
      </c>
      <c r="F52" t="s">
        <v>10</v>
      </c>
      <c r="G52" s="1">
        <v>44537</v>
      </c>
      <c r="H52">
        <v>102</v>
      </c>
    </row>
    <row r="53" spans="1:8" x14ac:dyDescent="0.3">
      <c r="A53">
        <v>52</v>
      </c>
      <c r="B53" t="s">
        <v>61</v>
      </c>
      <c r="C53">
        <v>537</v>
      </c>
      <c r="D53">
        <v>2003</v>
      </c>
      <c r="E53" t="s">
        <v>62</v>
      </c>
      <c r="F53" t="s">
        <v>32</v>
      </c>
      <c r="G53" s="1">
        <v>44482</v>
      </c>
      <c r="H53">
        <v>114</v>
      </c>
    </row>
    <row r="54" spans="1:8" x14ac:dyDescent="0.3">
      <c r="A54">
        <v>53</v>
      </c>
      <c r="B54" t="s">
        <v>16</v>
      </c>
      <c r="C54">
        <v>636</v>
      </c>
      <c r="D54">
        <v>1995</v>
      </c>
      <c r="E54" t="s">
        <v>63</v>
      </c>
      <c r="F54" t="s">
        <v>28</v>
      </c>
      <c r="G54" s="1">
        <v>44641</v>
      </c>
      <c r="H54">
        <v>111</v>
      </c>
    </row>
    <row r="55" spans="1:8" x14ac:dyDescent="0.3">
      <c r="A55">
        <v>54</v>
      </c>
      <c r="B55" t="s">
        <v>16</v>
      </c>
      <c r="C55">
        <v>561</v>
      </c>
      <c r="D55">
        <v>1999</v>
      </c>
      <c r="E55" t="s">
        <v>64</v>
      </c>
      <c r="F55" t="s">
        <v>47</v>
      </c>
      <c r="G55" s="1">
        <v>44607</v>
      </c>
      <c r="H55">
        <v>104</v>
      </c>
    </row>
    <row r="56" spans="1:8" x14ac:dyDescent="0.3">
      <c r="A56">
        <v>55</v>
      </c>
      <c r="B56" t="s">
        <v>37</v>
      </c>
      <c r="C56">
        <v>623</v>
      </c>
      <c r="D56">
        <v>2021</v>
      </c>
      <c r="E56" t="s">
        <v>54</v>
      </c>
      <c r="F56" t="s">
        <v>10</v>
      </c>
      <c r="G56" s="1">
        <v>44598</v>
      </c>
      <c r="H56">
        <v>104</v>
      </c>
    </row>
    <row r="57" spans="1:8" x14ac:dyDescent="0.3">
      <c r="A57">
        <v>56</v>
      </c>
      <c r="B57" t="s">
        <v>37</v>
      </c>
      <c r="C57">
        <v>623</v>
      </c>
      <c r="D57">
        <v>2000</v>
      </c>
      <c r="E57" t="s">
        <v>65</v>
      </c>
      <c r="F57" t="s">
        <v>66</v>
      </c>
      <c r="G57" s="1">
        <v>44625</v>
      </c>
      <c r="H57">
        <v>102</v>
      </c>
    </row>
    <row r="58" spans="1:8" x14ac:dyDescent="0.3">
      <c r="A58">
        <v>57</v>
      </c>
      <c r="B58" t="s">
        <v>11</v>
      </c>
      <c r="C58">
        <v>623</v>
      </c>
      <c r="D58">
        <v>2021</v>
      </c>
      <c r="E58" t="s">
        <v>13</v>
      </c>
      <c r="F58" t="s">
        <v>10</v>
      </c>
      <c r="G58" s="1">
        <v>44613</v>
      </c>
      <c r="H58">
        <v>102</v>
      </c>
    </row>
    <row r="59" spans="1:8" x14ac:dyDescent="0.3">
      <c r="A59">
        <v>58</v>
      </c>
      <c r="B59" t="s">
        <v>8</v>
      </c>
      <c r="C59">
        <v>623</v>
      </c>
      <c r="D59">
        <v>1997</v>
      </c>
      <c r="E59" t="s">
        <v>67</v>
      </c>
      <c r="F59" t="s">
        <v>66</v>
      </c>
      <c r="G59" s="1">
        <v>44505</v>
      </c>
      <c r="H59">
        <v>105</v>
      </c>
    </row>
    <row r="60" spans="1:8" x14ac:dyDescent="0.3">
      <c r="A60">
        <v>59</v>
      </c>
      <c r="B60" t="s">
        <v>8</v>
      </c>
      <c r="C60">
        <v>623</v>
      </c>
      <c r="D60">
        <v>2021</v>
      </c>
      <c r="E60" t="s">
        <v>23</v>
      </c>
      <c r="F60" t="s">
        <v>18</v>
      </c>
      <c r="G60" s="1">
        <v>44626</v>
      </c>
      <c r="H60">
        <v>102</v>
      </c>
    </row>
    <row r="61" spans="1:8" x14ac:dyDescent="0.3">
      <c r="A61">
        <v>60</v>
      </c>
      <c r="B61" t="s">
        <v>8</v>
      </c>
      <c r="C61">
        <v>623</v>
      </c>
      <c r="D61">
        <v>1983</v>
      </c>
      <c r="E61" t="s">
        <v>68</v>
      </c>
      <c r="F61" t="s">
        <v>69</v>
      </c>
      <c r="G61" s="1">
        <v>44563</v>
      </c>
      <c r="H61">
        <v>108</v>
      </c>
    </row>
    <row r="62" spans="1:8" x14ac:dyDescent="0.3">
      <c r="A62">
        <v>61</v>
      </c>
      <c r="B62" t="s">
        <v>8</v>
      </c>
      <c r="C62">
        <v>623</v>
      </c>
      <c r="D62">
        <v>2021</v>
      </c>
      <c r="E62" t="s">
        <v>70</v>
      </c>
      <c r="F62" t="s">
        <v>10</v>
      </c>
      <c r="G62" s="1">
        <v>44646</v>
      </c>
      <c r="H62">
        <v>102</v>
      </c>
    </row>
    <row r="63" spans="1:8" x14ac:dyDescent="0.3">
      <c r="A63">
        <v>62</v>
      </c>
      <c r="B63" t="s">
        <v>8</v>
      </c>
      <c r="C63">
        <v>623</v>
      </c>
      <c r="D63">
        <v>2018</v>
      </c>
      <c r="E63" t="s">
        <v>71</v>
      </c>
      <c r="F63" t="s">
        <v>10</v>
      </c>
      <c r="G63" s="1">
        <v>44479</v>
      </c>
      <c r="H63">
        <v>102</v>
      </c>
    </row>
    <row r="64" spans="1:8" x14ac:dyDescent="0.3">
      <c r="A64">
        <v>63</v>
      </c>
      <c r="B64" t="s">
        <v>25</v>
      </c>
      <c r="C64">
        <v>550</v>
      </c>
      <c r="D64">
        <v>2008</v>
      </c>
      <c r="E64" t="s">
        <v>72</v>
      </c>
      <c r="F64" t="s">
        <v>66</v>
      </c>
      <c r="G64" s="1">
        <v>44549</v>
      </c>
      <c r="H64">
        <v>104</v>
      </c>
    </row>
    <row r="65" spans="1:8" x14ac:dyDescent="0.3">
      <c r="A65">
        <v>64</v>
      </c>
      <c r="B65" t="s">
        <v>8</v>
      </c>
      <c r="C65">
        <v>623</v>
      </c>
      <c r="D65">
        <v>2018</v>
      </c>
      <c r="E65" t="s">
        <v>73</v>
      </c>
      <c r="F65" t="s">
        <v>18</v>
      </c>
      <c r="G65" s="1">
        <v>44567</v>
      </c>
      <c r="H65">
        <v>104</v>
      </c>
    </row>
    <row r="66" spans="1:8" x14ac:dyDescent="0.3">
      <c r="A66">
        <v>65</v>
      </c>
      <c r="B66" t="s">
        <v>8</v>
      </c>
      <c r="C66">
        <v>623</v>
      </c>
      <c r="D66">
        <v>2014</v>
      </c>
      <c r="E66" t="s">
        <v>54</v>
      </c>
      <c r="F66" t="s">
        <v>10</v>
      </c>
      <c r="G66" s="1">
        <v>44644</v>
      </c>
      <c r="H66">
        <v>104</v>
      </c>
    </row>
    <row r="67" spans="1:8" x14ac:dyDescent="0.3">
      <c r="A67">
        <v>66</v>
      </c>
      <c r="B67" t="s">
        <v>11</v>
      </c>
      <c r="C67">
        <v>623</v>
      </c>
      <c r="D67">
        <v>2014</v>
      </c>
      <c r="E67" t="s">
        <v>74</v>
      </c>
      <c r="F67" t="s">
        <v>10</v>
      </c>
      <c r="G67" s="1">
        <v>44490</v>
      </c>
      <c r="H67">
        <v>105</v>
      </c>
    </row>
    <row r="68" spans="1:8" x14ac:dyDescent="0.3">
      <c r="A68">
        <v>67</v>
      </c>
      <c r="B68" t="s">
        <v>75</v>
      </c>
      <c r="C68">
        <v>540</v>
      </c>
      <c r="D68">
        <v>2006</v>
      </c>
      <c r="E68" t="s">
        <v>76</v>
      </c>
      <c r="F68" t="s">
        <v>28</v>
      </c>
      <c r="G68" s="1">
        <v>44513</v>
      </c>
      <c r="H68">
        <v>105</v>
      </c>
    </row>
    <row r="69" spans="1:8" x14ac:dyDescent="0.3">
      <c r="A69">
        <v>68</v>
      </c>
      <c r="B69" t="s">
        <v>37</v>
      </c>
      <c r="C69">
        <v>623</v>
      </c>
      <c r="D69">
        <v>2014</v>
      </c>
      <c r="E69" t="s">
        <v>77</v>
      </c>
      <c r="F69" t="s">
        <v>10</v>
      </c>
      <c r="G69" s="1">
        <v>44508</v>
      </c>
      <c r="H69">
        <v>105</v>
      </c>
    </row>
    <row r="70" spans="1:8" x14ac:dyDescent="0.3">
      <c r="A70">
        <v>69</v>
      </c>
      <c r="B70" t="s">
        <v>8</v>
      </c>
      <c r="C70">
        <v>623</v>
      </c>
      <c r="D70">
        <v>2014</v>
      </c>
      <c r="E70" t="s">
        <v>78</v>
      </c>
      <c r="F70" t="s">
        <v>10</v>
      </c>
      <c r="G70" s="1">
        <v>44585</v>
      </c>
      <c r="H70">
        <v>114</v>
      </c>
    </row>
    <row r="71" spans="1:8" x14ac:dyDescent="0.3">
      <c r="A71">
        <v>70</v>
      </c>
      <c r="B71" t="s">
        <v>11</v>
      </c>
      <c r="C71">
        <v>551</v>
      </c>
      <c r="D71">
        <v>2014</v>
      </c>
      <c r="E71" t="s">
        <v>79</v>
      </c>
      <c r="F71" t="s">
        <v>10</v>
      </c>
      <c r="G71" s="1">
        <v>44655</v>
      </c>
      <c r="H71">
        <v>103</v>
      </c>
    </row>
    <row r="72" spans="1:8" x14ac:dyDescent="0.3">
      <c r="A72">
        <v>71</v>
      </c>
      <c r="B72" t="s">
        <v>8</v>
      </c>
      <c r="C72">
        <v>623</v>
      </c>
      <c r="D72">
        <v>2014</v>
      </c>
      <c r="E72" t="s">
        <v>53</v>
      </c>
      <c r="F72" t="s">
        <v>10</v>
      </c>
      <c r="G72" s="1">
        <v>44616</v>
      </c>
      <c r="H72">
        <v>107</v>
      </c>
    </row>
    <row r="73" spans="1:8" x14ac:dyDescent="0.3">
      <c r="A73">
        <v>72</v>
      </c>
      <c r="B73" t="s">
        <v>8</v>
      </c>
      <c r="C73">
        <v>623</v>
      </c>
      <c r="D73">
        <v>2014</v>
      </c>
      <c r="E73" t="s">
        <v>80</v>
      </c>
      <c r="F73" t="s">
        <v>10</v>
      </c>
      <c r="G73" s="1">
        <v>44596</v>
      </c>
      <c r="H73">
        <v>102</v>
      </c>
    </row>
    <row r="74" spans="1:8" x14ac:dyDescent="0.3">
      <c r="A74">
        <v>73</v>
      </c>
      <c r="B74" t="s">
        <v>8</v>
      </c>
      <c r="C74">
        <v>623</v>
      </c>
      <c r="D74">
        <v>2014</v>
      </c>
      <c r="E74" t="s">
        <v>81</v>
      </c>
      <c r="F74" t="s">
        <v>10</v>
      </c>
      <c r="G74" s="1">
        <v>44575</v>
      </c>
      <c r="H74">
        <v>114</v>
      </c>
    </row>
    <row r="75" spans="1:8" x14ac:dyDescent="0.3">
      <c r="A75">
        <v>74</v>
      </c>
      <c r="B75" t="s">
        <v>61</v>
      </c>
      <c r="C75">
        <v>591</v>
      </c>
      <c r="D75">
        <v>1969</v>
      </c>
      <c r="E75" t="s">
        <v>82</v>
      </c>
      <c r="F75" t="s">
        <v>32</v>
      </c>
      <c r="G75" s="1">
        <v>44527</v>
      </c>
      <c r="H75">
        <v>104</v>
      </c>
    </row>
    <row r="76" spans="1:8" x14ac:dyDescent="0.3">
      <c r="A76">
        <v>75</v>
      </c>
      <c r="B76" t="s">
        <v>83</v>
      </c>
      <c r="C76">
        <v>512</v>
      </c>
      <c r="D76">
        <v>2007</v>
      </c>
      <c r="E76" t="s">
        <v>84</v>
      </c>
      <c r="F76" t="s">
        <v>32</v>
      </c>
      <c r="G76" s="1">
        <v>44643</v>
      </c>
      <c r="H76">
        <v>102</v>
      </c>
    </row>
    <row r="77" spans="1:8" x14ac:dyDescent="0.3">
      <c r="A77">
        <v>76</v>
      </c>
      <c r="B77" t="s">
        <v>8</v>
      </c>
      <c r="C77">
        <v>623</v>
      </c>
      <c r="D77">
        <v>2015</v>
      </c>
      <c r="E77" t="s">
        <v>85</v>
      </c>
      <c r="F77" t="s">
        <v>10</v>
      </c>
      <c r="G77" s="1">
        <v>44566</v>
      </c>
      <c r="H77">
        <v>102</v>
      </c>
    </row>
    <row r="78" spans="1:8" x14ac:dyDescent="0.3">
      <c r="A78">
        <v>77</v>
      </c>
      <c r="B78" t="s">
        <v>8</v>
      </c>
      <c r="C78">
        <v>623</v>
      </c>
      <c r="D78">
        <v>2011</v>
      </c>
      <c r="E78" t="s">
        <v>23</v>
      </c>
      <c r="F78" t="s">
        <v>45</v>
      </c>
      <c r="G78" s="1">
        <v>44653</v>
      </c>
      <c r="H78">
        <v>102</v>
      </c>
    </row>
    <row r="79" spans="1:8" x14ac:dyDescent="0.3">
      <c r="A79">
        <v>78</v>
      </c>
      <c r="B79" t="s">
        <v>11</v>
      </c>
      <c r="C79">
        <v>623</v>
      </c>
      <c r="D79">
        <v>2015</v>
      </c>
      <c r="E79" t="s">
        <v>86</v>
      </c>
      <c r="F79" t="s">
        <v>10</v>
      </c>
      <c r="G79" s="1">
        <v>44567</v>
      </c>
      <c r="H79">
        <v>104</v>
      </c>
    </row>
    <row r="80" spans="1:8" x14ac:dyDescent="0.3">
      <c r="A80">
        <v>79</v>
      </c>
      <c r="B80" t="s">
        <v>8</v>
      </c>
      <c r="C80">
        <v>623</v>
      </c>
      <c r="D80">
        <v>2015</v>
      </c>
      <c r="E80" t="s">
        <v>53</v>
      </c>
      <c r="F80" t="s">
        <v>10</v>
      </c>
      <c r="G80" s="1">
        <v>44620</v>
      </c>
      <c r="H80">
        <v>106</v>
      </c>
    </row>
    <row r="81" spans="1:8" x14ac:dyDescent="0.3">
      <c r="A81">
        <v>80</v>
      </c>
      <c r="B81" t="s">
        <v>8</v>
      </c>
      <c r="C81">
        <v>623</v>
      </c>
      <c r="D81">
        <v>2015</v>
      </c>
      <c r="E81" t="s">
        <v>87</v>
      </c>
      <c r="F81" t="s">
        <v>10</v>
      </c>
      <c r="G81" s="1">
        <v>44575</v>
      </c>
      <c r="H81">
        <v>114</v>
      </c>
    </row>
    <row r="82" spans="1:8" x14ac:dyDescent="0.3">
      <c r="A82">
        <v>81</v>
      </c>
      <c r="B82" t="s">
        <v>8</v>
      </c>
      <c r="C82">
        <v>623</v>
      </c>
      <c r="D82">
        <v>2015</v>
      </c>
      <c r="E82" t="s">
        <v>88</v>
      </c>
      <c r="F82" t="s">
        <v>10</v>
      </c>
      <c r="G82" s="1">
        <v>44487</v>
      </c>
      <c r="H82">
        <v>102</v>
      </c>
    </row>
    <row r="83" spans="1:8" x14ac:dyDescent="0.3">
      <c r="A83">
        <v>82</v>
      </c>
      <c r="B83" t="s">
        <v>8</v>
      </c>
      <c r="C83">
        <v>623</v>
      </c>
      <c r="D83">
        <v>2015</v>
      </c>
      <c r="E83" t="s">
        <v>33</v>
      </c>
      <c r="F83" t="s">
        <v>10</v>
      </c>
      <c r="G83" s="1">
        <v>44636</v>
      </c>
      <c r="H83">
        <v>103</v>
      </c>
    </row>
    <row r="84" spans="1:8" x14ac:dyDescent="0.3">
      <c r="A84">
        <v>83</v>
      </c>
      <c r="B84" t="s">
        <v>37</v>
      </c>
      <c r="C84">
        <v>623</v>
      </c>
      <c r="D84">
        <v>1998</v>
      </c>
      <c r="E84" t="s">
        <v>89</v>
      </c>
      <c r="F84" t="s">
        <v>32</v>
      </c>
      <c r="G84" s="1">
        <v>44579</v>
      </c>
      <c r="H84">
        <v>104</v>
      </c>
    </row>
    <row r="85" spans="1:8" x14ac:dyDescent="0.3">
      <c r="A85">
        <v>84</v>
      </c>
      <c r="B85" t="s">
        <v>90</v>
      </c>
      <c r="C85">
        <v>507</v>
      </c>
      <c r="D85">
        <v>2015</v>
      </c>
      <c r="E85" t="s">
        <v>91</v>
      </c>
      <c r="F85" t="s">
        <v>10</v>
      </c>
      <c r="G85" s="1">
        <v>44654</v>
      </c>
      <c r="H85">
        <v>109</v>
      </c>
    </row>
    <row r="86" spans="1:8" x14ac:dyDescent="0.3">
      <c r="A86">
        <v>85</v>
      </c>
      <c r="B86" t="s">
        <v>8</v>
      </c>
      <c r="C86">
        <v>623</v>
      </c>
      <c r="D86">
        <v>2015</v>
      </c>
      <c r="E86" t="s">
        <v>92</v>
      </c>
      <c r="F86" t="s">
        <v>10</v>
      </c>
      <c r="G86" s="1">
        <v>44565</v>
      </c>
      <c r="H86">
        <v>114</v>
      </c>
    </row>
    <row r="87" spans="1:8" x14ac:dyDescent="0.3">
      <c r="A87">
        <v>86</v>
      </c>
      <c r="B87" t="s">
        <v>16</v>
      </c>
      <c r="C87">
        <v>629</v>
      </c>
      <c r="D87">
        <v>2001</v>
      </c>
      <c r="E87" t="s">
        <v>93</v>
      </c>
      <c r="F87" t="s">
        <v>10</v>
      </c>
      <c r="G87" s="1">
        <v>44536</v>
      </c>
      <c r="H87">
        <v>102</v>
      </c>
    </row>
    <row r="88" spans="1:8" x14ac:dyDescent="0.3">
      <c r="A88">
        <v>87</v>
      </c>
      <c r="B88" t="s">
        <v>8</v>
      </c>
      <c r="C88">
        <v>623</v>
      </c>
      <c r="D88">
        <v>2015</v>
      </c>
      <c r="E88" t="s">
        <v>94</v>
      </c>
      <c r="F88" t="s">
        <v>10</v>
      </c>
      <c r="G88" s="1">
        <v>44580</v>
      </c>
      <c r="H88">
        <v>114</v>
      </c>
    </row>
    <row r="89" spans="1:8" x14ac:dyDescent="0.3">
      <c r="A89">
        <v>88</v>
      </c>
      <c r="B89" t="s">
        <v>8</v>
      </c>
      <c r="C89">
        <v>623</v>
      </c>
      <c r="D89">
        <v>1984</v>
      </c>
      <c r="E89" t="s">
        <v>36</v>
      </c>
      <c r="F89" t="s">
        <v>66</v>
      </c>
      <c r="G89" s="1">
        <v>44641</v>
      </c>
      <c r="H89">
        <v>102</v>
      </c>
    </row>
    <row r="90" spans="1:8" x14ac:dyDescent="0.3">
      <c r="A90">
        <v>89</v>
      </c>
      <c r="B90" t="s">
        <v>8</v>
      </c>
      <c r="C90">
        <v>623</v>
      </c>
      <c r="D90">
        <v>2015</v>
      </c>
      <c r="E90" t="s">
        <v>71</v>
      </c>
      <c r="F90" t="s">
        <v>10</v>
      </c>
      <c r="G90" s="1">
        <v>44621</v>
      </c>
      <c r="H90">
        <v>103</v>
      </c>
    </row>
    <row r="91" spans="1:8" x14ac:dyDescent="0.3">
      <c r="A91">
        <v>90</v>
      </c>
      <c r="B91" t="s">
        <v>11</v>
      </c>
      <c r="C91">
        <v>623</v>
      </c>
      <c r="D91">
        <v>2008</v>
      </c>
      <c r="E91" t="s">
        <v>20</v>
      </c>
      <c r="F91" t="s">
        <v>10</v>
      </c>
      <c r="G91" s="1">
        <v>44614</v>
      </c>
      <c r="H91">
        <v>104</v>
      </c>
    </row>
    <row r="92" spans="1:8" x14ac:dyDescent="0.3">
      <c r="A92">
        <v>91</v>
      </c>
      <c r="B92" t="s">
        <v>8</v>
      </c>
      <c r="C92">
        <v>623</v>
      </c>
      <c r="D92">
        <v>1990</v>
      </c>
      <c r="E92" t="s">
        <v>23</v>
      </c>
      <c r="F92" t="s">
        <v>28</v>
      </c>
      <c r="G92" s="1">
        <v>44581</v>
      </c>
      <c r="H92">
        <v>104</v>
      </c>
    </row>
    <row r="93" spans="1:8" x14ac:dyDescent="0.3">
      <c r="A93">
        <v>92</v>
      </c>
      <c r="B93" t="s">
        <v>8</v>
      </c>
      <c r="C93">
        <v>623</v>
      </c>
      <c r="D93">
        <v>2000</v>
      </c>
      <c r="E93" t="s">
        <v>54</v>
      </c>
      <c r="F93" t="s">
        <v>10</v>
      </c>
      <c r="G93" s="1">
        <v>44628</v>
      </c>
      <c r="H93">
        <v>104</v>
      </c>
    </row>
    <row r="94" spans="1:8" x14ac:dyDescent="0.3">
      <c r="A94">
        <v>93</v>
      </c>
      <c r="B94" t="s">
        <v>8</v>
      </c>
      <c r="C94">
        <v>549</v>
      </c>
      <c r="D94">
        <v>1996</v>
      </c>
      <c r="E94" t="s">
        <v>46</v>
      </c>
      <c r="F94" t="s">
        <v>10</v>
      </c>
      <c r="G94" s="1">
        <v>44644</v>
      </c>
      <c r="H94">
        <v>102</v>
      </c>
    </row>
    <row r="95" spans="1:8" x14ac:dyDescent="0.3">
      <c r="A95">
        <v>94</v>
      </c>
      <c r="B95" t="s">
        <v>8</v>
      </c>
      <c r="C95">
        <v>623</v>
      </c>
      <c r="D95">
        <v>2018</v>
      </c>
      <c r="E95" t="s">
        <v>95</v>
      </c>
      <c r="F95" t="s">
        <v>10</v>
      </c>
      <c r="G95" s="1">
        <v>44638</v>
      </c>
      <c r="H95">
        <v>102</v>
      </c>
    </row>
    <row r="96" spans="1:8" x14ac:dyDescent="0.3">
      <c r="A96">
        <v>95</v>
      </c>
      <c r="B96" t="s">
        <v>8</v>
      </c>
      <c r="C96">
        <v>616</v>
      </c>
      <c r="D96">
        <v>2018</v>
      </c>
      <c r="E96" t="s">
        <v>33</v>
      </c>
      <c r="F96" t="s">
        <v>10</v>
      </c>
      <c r="G96" s="1">
        <v>44558</v>
      </c>
      <c r="H96">
        <v>102</v>
      </c>
    </row>
    <row r="97" spans="1:8" x14ac:dyDescent="0.3">
      <c r="A97">
        <v>96</v>
      </c>
      <c r="B97" t="s">
        <v>8</v>
      </c>
      <c r="C97">
        <v>527</v>
      </c>
      <c r="D97">
        <v>1985</v>
      </c>
      <c r="E97" t="s">
        <v>57</v>
      </c>
      <c r="F97" t="s">
        <v>10</v>
      </c>
      <c r="G97" s="1">
        <v>44574</v>
      </c>
      <c r="H97">
        <v>102</v>
      </c>
    </row>
    <row r="98" spans="1:8" x14ac:dyDescent="0.3">
      <c r="A98">
        <v>97</v>
      </c>
      <c r="B98" t="s">
        <v>16</v>
      </c>
      <c r="C98">
        <v>550</v>
      </c>
      <c r="D98">
        <v>2005</v>
      </c>
      <c r="E98" t="s">
        <v>96</v>
      </c>
      <c r="F98" t="s">
        <v>69</v>
      </c>
      <c r="G98" s="1">
        <v>44639</v>
      </c>
      <c r="H98">
        <v>102</v>
      </c>
    </row>
    <row r="99" spans="1:8" x14ac:dyDescent="0.3">
      <c r="A99">
        <v>98</v>
      </c>
      <c r="B99" t="s">
        <v>16</v>
      </c>
      <c r="C99">
        <v>550</v>
      </c>
      <c r="D99">
        <v>2000</v>
      </c>
      <c r="E99" t="s">
        <v>97</v>
      </c>
      <c r="F99" t="s">
        <v>28</v>
      </c>
      <c r="G99" s="1">
        <v>44592</v>
      </c>
      <c r="H99">
        <v>114</v>
      </c>
    </row>
    <row r="100" spans="1:8" x14ac:dyDescent="0.3">
      <c r="A100">
        <v>99</v>
      </c>
      <c r="B100" t="s">
        <v>8</v>
      </c>
      <c r="C100">
        <v>623</v>
      </c>
      <c r="D100">
        <v>2022</v>
      </c>
      <c r="E100" t="s">
        <v>23</v>
      </c>
      <c r="F100" t="s">
        <v>18</v>
      </c>
      <c r="G100" s="1">
        <v>44606</v>
      </c>
      <c r="H100">
        <v>102</v>
      </c>
    </row>
    <row r="101" spans="1:8" x14ac:dyDescent="0.3">
      <c r="A101">
        <v>100</v>
      </c>
      <c r="B101" t="s">
        <v>11</v>
      </c>
      <c r="C101">
        <v>623</v>
      </c>
      <c r="D101">
        <v>2021</v>
      </c>
      <c r="E101" t="s">
        <v>98</v>
      </c>
      <c r="F101" t="s">
        <v>45</v>
      </c>
      <c r="G101" s="1">
        <v>44560</v>
      </c>
      <c r="H101">
        <v>103</v>
      </c>
    </row>
    <row r="102" spans="1:8" x14ac:dyDescent="0.3">
      <c r="A102">
        <v>101</v>
      </c>
      <c r="B102" t="s">
        <v>8</v>
      </c>
      <c r="C102">
        <v>623</v>
      </c>
      <c r="D102">
        <v>2000</v>
      </c>
      <c r="E102" t="s">
        <v>23</v>
      </c>
      <c r="F102" t="s">
        <v>10</v>
      </c>
      <c r="G102" s="1">
        <v>44590</v>
      </c>
      <c r="H102">
        <v>106</v>
      </c>
    </row>
    <row r="103" spans="1:8" x14ac:dyDescent="0.3">
      <c r="A103">
        <v>102</v>
      </c>
      <c r="B103" t="s">
        <v>8</v>
      </c>
      <c r="C103">
        <v>549</v>
      </c>
      <c r="D103">
        <v>2022</v>
      </c>
      <c r="E103" t="s">
        <v>46</v>
      </c>
      <c r="F103" t="s">
        <v>18</v>
      </c>
      <c r="G103" s="1">
        <v>44632</v>
      </c>
      <c r="H103">
        <v>104</v>
      </c>
    </row>
    <row r="104" spans="1:8" x14ac:dyDescent="0.3">
      <c r="A104">
        <v>103</v>
      </c>
      <c r="B104" t="s">
        <v>8</v>
      </c>
      <c r="C104">
        <v>623</v>
      </c>
      <c r="D104">
        <v>1998</v>
      </c>
      <c r="E104" t="s">
        <v>99</v>
      </c>
      <c r="F104" t="s">
        <v>32</v>
      </c>
      <c r="G104" s="1">
        <v>44648</v>
      </c>
      <c r="H104">
        <v>102</v>
      </c>
    </row>
    <row r="105" spans="1:8" x14ac:dyDescent="0.3">
      <c r="A105">
        <v>104</v>
      </c>
      <c r="B105" t="s">
        <v>8</v>
      </c>
      <c r="C105">
        <v>623</v>
      </c>
      <c r="D105">
        <v>2018</v>
      </c>
      <c r="E105" t="s">
        <v>100</v>
      </c>
      <c r="F105" t="s">
        <v>10</v>
      </c>
      <c r="G105" s="1">
        <v>44522</v>
      </c>
      <c r="H105">
        <v>104</v>
      </c>
    </row>
    <row r="106" spans="1:8" x14ac:dyDescent="0.3">
      <c r="A106">
        <v>105</v>
      </c>
      <c r="B106" t="s">
        <v>8</v>
      </c>
      <c r="C106">
        <v>623</v>
      </c>
      <c r="D106">
        <v>1977</v>
      </c>
      <c r="E106" t="s">
        <v>36</v>
      </c>
      <c r="F106" t="s">
        <v>101</v>
      </c>
      <c r="G106" s="1">
        <v>44533</v>
      </c>
      <c r="H106">
        <v>104</v>
      </c>
    </row>
    <row r="107" spans="1:8" x14ac:dyDescent="0.3">
      <c r="A107">
        <v>106</v>
      </c>
      <c r="B107" t="s">
        <v>37</v>
      </c>
      <c r="C107">
        <v>623</v>
      </c>
      <c r="D107">
        <v>2018</v>
      </c>
      <c r="E107" t="s">
        <v>102</v>
      </c>
      <c r="F107" t="s">
        <v>10</v>
      </c>
      <c r="G107" s="1">
        <v>44593</v>
      </c>
      <c r="H107">
        <v>106</v>
      </c>
    </row>
    <row r="108" spans="1:8" x14ac:dyDescent="0.3">
      <c r="A108">
        <v>107</v>
      </c>
      <c r="B108" t="s">
        <v>8</v>
      </c>
      <c r="C108">
        <v>623</v>
      </c>
      <c r="D108">
        <v>1980</v>
      </c>
      <c r="E108" t="s">
        <v>51</v>
      </c>
      <c r="F108" t="s">
        <v>28</v>
      </c>
      <c r="G108" s="1">
        <v>44640</v>
      </c>
      <c r="H108">
        <v>111</v>
      </c>
    </row>
    <row r="109" spans="1:8" x14ac:dyDescent="0.3">
      <c r="A109">
        <v>108</v>
      </c>
      <c r="B109" t="s">
        <v>37</v>
      </c>
      <c r="C109">
        <v>623</v>
      </c>
      <c r="D109">
        <v>2018</v>
      </c>
      <c r="E109" t="s">
        <v>103</v>
      </c>
      <c r="F109" t="s">
        <v>32</v>
      </c>
      <c r="G109" s="1">
        <v>44654</v>
      </c>
      <c r="H109">
        <v>114</v>
      </c>
    </row>
    <row r="110" spans="1:8" x14ac:dyDescent="0.3">
      <c r="A110">
        <v>109</v>
      </c>
      <c r="B110" t="s">
        <v>8</v>
      </c>
      <c r="C110">
        <v>623</v>
      </c>
      <c r="D110">
        <v>2022</v>
      </c>
      <c r="E110" t="s">
        <v>46</v>
      </c>
      <c r="F110" t="s">
        <v>10</v>
      </c>
      <c r="G110" s="1">
        <v>44601</v>
      </c>
      <c r="H110">
        <v>102</v>
      </c>
    </row>
    <row r="111" spans="1:8" x14ac:dyDescent="0.3">
      <c r="A111">
        <v>110</v>
      </c>
      <c r="B111" t="s">
        <v>8</v>
      </c>
      <c r="C111">
        <v>623</v>
      </c>
      <c r="D111">
        <v>2019</v>
      </c>
      <c r="E111" t="s">
        <v>57</v>
      </c>
      <c r="F111" t="s">
        <v>45</v>
      </c>
      <c r="G111" s="1">
        <v>44615</v>
      </c>
      <c r="H111">
        <v>109</v>
      </c>
    </row>
    <row r="112" spans="1:8" x14ac:dyDescent="0.3">
      <c r="A112">
        <v>111</v>
      </c>
      <c r="B112" t="s">
        <v>8</v>
      </c>
      <c r="C112">
        <v>623</v>
      </c>
      <c r="D112">
        <v>2022</v>
      </c>
      <c r="E112" t="s">
        <v>104</v>
      </c>
      <c r="F112" t="s">
        <v>10</v>
      </c>
      <c r="G112" s="1">
        <v>44635</v>
      </c>
      <c r="H112">
        <v>106</v>
      </c>
    </row>
    <row r="113" spans="1:8" x14ac:dyDescent="0.3">
      <c r="A113">
        <v>112</v>
      </c>
      <c r="B113" t="s">
        <v>16</v>
      </c>
      <c r="C113">
        <v>545</v>
      </c>
      <c r="D113">
        <v>2004</v>
      </c>
      <c r="E113" t="s">
        <v>105</v>
      </c>
      <c r="F113" t="s">
        <v>69</v>
      </c>
      <c r="G113" s="1">
        <v>44577</v>
      </c>
      <c r="H113">
        <v>102</v>
      </c>
    </row>
    <row r="114" spans="1:8" x14ac:dyDescent="0.3">
      <c r="A114">
        <v>113</v>
      </c>
      <c r="B114" t="s">
        <v>8</v>
      </c>
      <c r="C114">
        <v>623</v>
      </c>
      <c r="D114">
        <v>1967</v>
      </c>
      <c r="E114" t="s">
        <v>36</v>
      </c>
      <c r="F114" t="s">
        <v>45</v>
      </c>
      <c r="G114" s="1">
        <v>44488</v>
      </c>
      <c r="H114">
        <v>114</v>
      </c>
    </row>
    <row r="115" spans="1:8" x14ac:dyDescent="0.3">
      <c r="A115">
        <v>114</v>
      </c>
      <c r="B115" t="s">
        <v>61</v>
      </c>
      <c r="C115">
        <v>519</v>
      </c>
      <c r="D115">
        <v>2006</v>
      </c>
      <c r="E115" t="s">
        <v>106</v>
      </c>
      <c r="F115" t="s">
        <v>32</v>
      </c>
      <c r="G115" s="1">
        <v>44619</v>
      </c>
      <c r="H115">
        <v>102</v>
      </c>
    </row>
    <row r="116" spans="1:8" x14ac:dyDescent="0.3">
      <c r="A116">
        <v>115</v>
      </c>
      <c r="B116" t="s">
        <v>8</v>
      </c>
      <c r="C116">
        <v>623</v>
      </c>
      <c r="D116">
        <v>2018</v>
      </c>
      <c r="E116" t="s">
        <v>89</v>
      </c>
      <c r="F116" t="s">
        <v>10</v>
      </c>
      <c r="G116" s="1">
        <v>44649</v>
      </c>
      <c r="H116">
        <v>114</v>
      </c>
    </row>
    <row r="117" spans="1:8" x14ac:dyDescent="0.3">
      <c r="A117">
        <v>116</v>
      </c>
      <c r="B117" t="s">
        <v>107</v>
      </c>
      <c r="C117">
        <v>575</v>
      </c>
      <c r="D117">
        <v>2007</v>
      </c>
      <c r="E117" t="s">
        <v>108</v>
      </c>
      <c r="F117" t="s">
        <v>69</v>
      </c>
      <c r="G117" s="1">
        <v>44584</v>
      </c>
      <c r="H117">
        <v>103</v>
      </c>
    </row>
    <row r="118" spans="1:8" x14ac:dyDescent="0.3">
      <c r="A118">
        <v>117</v>
      </c>
      <c r="B118" t="s">
        <v>8</v>
      </c>
      <c r="C118">
        <v>623</v>
      </c>
      <c r="D118">
        <v>2022</v>
      </c>
      <c r="E118" t="s">
        <v>109</v>
      </c>
      <c r="F118" t="s">
        <v>10</v>
      </c>
      <c r="G118" s="1">
        <v>44635</v>
      </c>
      <c r="H118">
        <v>109</v>
      </c>
    </row>
    <row r="119" spans="1:8" x14ac:dyDescent="0.3">
      <c r="A119">
        <v>118</v>
      </c>
      <c r="B119" t="s">
        <v>16</v>
      </c>
      <c r="C119">
        <v>611</v>
      </c>
      <c r="D119">
        <v>2003</v>
      </c>
      <c r="E119" t="s">
        <v>110</v>
      </c>
      <c r="F119" t="s">
        <v>18</v>
      </c>
      <c r="G119" s="1">
        <v>44533</v>
      </c>
      <c r="H119">
        <v>101</v>
      </c>
    </row>
    <row r="120" spans="1:8" x14ac:dyDescent="0.3">
      <c r="A120">
        <v>119</v>
      </c>
      <c r="B120" t="s">
        <v>11</v>
      </c>
      <c r="C120">
        <v>626</v>
      </c>
      <c r="D120">
        <v>2022</v>
      </c>
      <c r="E120" t="s">
        <v>111</v>
      </c>
      <c r="F120" t="s">
        <v>18</v>
      </c>
      <c r="G120" s="1">
        <v>44639</v>
      </c>
      <c r="H120">
        <v>102</v>
      </c>
    </row>
    <row r="121" spans="1:8" x14ac:dyDescent="0.3">
      <c r="A121">
        <v>120</v>
      </c>
      <c r="B121" t="s">
        <v>8</v>
      </c>
      <c r="C121">
        <v>623</v>
      </c>
      <c r="D121">
        <v>2022</v>
      </c>
      <c r="E121" t="s">
        <v>112</v>
      </c>
      <c r="F121" t="s">
        <v>10</v>
      </c>
      <c r="G121" s="1">
        <v>44624</v>
      </c>
      <c r="H121">
        <v>102</v>
      </c>
    </row>
    <row r="122" spans="1:8" x14ac:dyDescent="0.3">
      <c r="A122">
        <v>121</v>
      </c>
      <c r="B122" t="s">
        <v>11</v>
      </c>
      <c r="C122">
        <v>549</v>
      </c>
      <c r="D122">
        <v>1989</v>
      </c>
      <c r="E122" t="s">
        <v>113</v>
      </c>
      <c r="F122" t="s">
        <v>45</v>
      </c>
      <c r="G122" s="1">
        <v>44481</v>
      </c>
      <c r="H122">
        <v>114</v>
      </c>
    </row>
    <row r="123" spans="1:8" x14ac:dyDescent="0.3">
      <c r="A123">
        <v>122</v>
      </c>
      <c r="B123" t="s">
        <v>11</v>
      </c>
      <c r="C123">
        <v>623</v>
      </c>
      <c r="D123">
        <v>2017</v>
      </c>
      <c r="E123" t="s">
        <v>114</v>
      </c>
      <c r="F123" t="s">
        <v>10</v>
      </c>
      <c r="G123" s="1">
        <v>44639</v>
      </c>
      <c r="H123">
        <v>105</v>
      </c>
    </row>
    <row r="124" spans="1:8" x14ac:dyDescent="0.3">
      <c r="A124">
        <v>123</v>
      </c>
      <c r="B124" t="s">
        <v>8</v>
      </c>
      <c r="C124">
        <v>623</v>
      </c>
      <c r="D124">
        <v>2019</v>
      </c>
      <c r="E124" t="s">
        <v>115</v>
      </c>
      <c r="F124" t="s">
        <v>10</v>
      </c>
      <c r="G124" s="1">
        <v>44620</v>
      </c>
      <c r="H124">
        <v>108</v>
      </c>
    </row>
    <row r="125" spans="1:8" x14ac:dyDescent="0.3">
      <c r="A125">
        <v>124</v>
      </c>
      <c r="B125" t="s">
        <v>16</v>
      </c>
      <c r="C125">
        <v>561</v>
      </c>
      <c r="D125">
        <v>2008</v>
      </c>
      <c r="E125" t="s">
        <v>116</v>
      </c>
      <c r="F125" t="s">
        <v>69</v>
      </c>
      <c r="G125" s="1">
        <v>44653</v>
      </c>
      <c r="H125">
        <v>102</v>
      </c>
    </row>
    <row r="126" spans="1:8" x14ac:dyDescent="0.3">
      <c r="A126">
        <v>125</v>
      </c>
      <c r="B126" t="s">
        <v>25</v>
      </c>
      <c r="C126">
        <v>585</v>
      </c>
      <c r="D126">
        <v>2008</v>
      </c>
      <c r="E126" t="s">
        <v>117</v>
      </c>
      <c r="F126" t="s">
        <v>69</v>
      </c>
      <c r="G126" s="1">
        <v>44590</v>
      </c>
      <c r="H126">
        <v>102</v>
      </c>
    </row>
    <row r="127" spans="1:8" x14ac:dyDescent="0.3">
      <c r="A127">
        <v>126</v>
      </c>
      <c r="B127" t="s">
        <v>8</v>
      </c>
      <c r="C127">
        <v>623</v>
      </c>
      <c r="D127">
        <v>1996</v>
      </c>
      <c r="E127" t="s">
        <v>65</v>
      </c>
      <c r="F127" t="s">
        <v>45</v>
      </c>
      <c r="G127" s="1">
        <v>44633</v>
      </c>
      <c r="H127">
        <v>114</v>
      </c>
    </row>
    <row r="128" spans="1:8" x14ac:dyDescent="0.3">
      <c r="A128">
        <v>127</v>
      </c>
      <c r="B128" t="s">
        <v>11</v>
      </c>
      <c r="C128">
        <v>623</v>
      </c>
      <c r="D128">
        <v>2000</v>
      </c>
      <c r="E128" t="s">
        <v>118</v>
      </c>
      <c r="F128" t="s">
        <v>10</v>
      </c>
      <c r="G128" s="1">
        <v>44595</v>
      </c>
      <c r="H128">
        <v>102</v>
      </c>
    </row>
    <row r="129" spans="1:8" x14ac:dyDescent="0.3">
      <c r="A129">
        <v>128</v>
      </c>
      <c r="B129" t="s">
        <v>11</v>
      </c>
      <c r="C129">
        <v>549</v>
      </c>
      <c r="D129">
        <v>1994</v>
      </c>
      <c r="E129" t="s">
        <v>119</v>
      </c>
      <c r="F129" t="s">
        <v>32</v>
      </c>
      <c r="G129" s="1">
        <v>44562</v>
      </c>
      <c r="H129">
        <v>114</v>
      </c>
    </row>
    <row r="130" spans="1:8" x14ac:dyDescent="0.3">
      <c r="A130">
        <v>129</v>
      </c>
      <c r="B130" t="s">
        <v>8</v>
      </c>
      <c r="C130">
        <v>623</v>
      </c>
      <c r="D130">
        <v>1998</v>
      </c>
      <c r="E130" t="s">
        <v>120</v>
      </c>
      <c r="F130" t="s">
        <v>45</v>
      </c>
      <c r="G130" s="1">
        <v>44516</v>
      </c>
      <c r="H130">
        <v>111</v>
      </c>
    </row>
    <row r="131" spans="1:8" x14ac:dyDescent="0.3">
      <c r="A131">
        <v>130</v>
      </c>
      <c r="B131" t="s">
        <v>8</v>
      </c>
      <c r="C131">
        <v>623</v>
      </c>
      <c r="D131">
        <v>2019</v>
      </c>
      <c r="E131" t="s">
        <v>121</v>
      </c>
      <c r="F131" t="s">
        <v>45</v>
      </c>
      <c r="G131" s="1">
        <v>44581</v>
      </c>
      <c r="H131">
        <v>101</v>
      </c>
    </row>
    <row r="132" spans="1:8" x14ac:dyDescent="0.3">
      <c r="A132">
        <v>131</v>
      </c>
      <c r="B132" t="s">
        <v>16</v>
      </c>
      <c r="C132">
        <v>565</v>
      </c>
      <c r="D132">
        <v>2002</v>
      </c>
      <c r="E132" t="s">
        <v>122</v>
      </c>
      <c r="F132" t="s">
        <v>123</v>
      </c>
      <c r="G132" s="1">
        <v>44605</v>
      </c>
      <c r="H132">
        <v>101</v>
      </c>
    </row>
    <row r="133" spans="1:8" x14ac:dyDescent="0.3">
      <c r="A133">
        <v>132</v>
      </c>
      <c r="B133" t="s">
        <v>8</v>
      </c>
      <c r="C133">
        <v>623</v>
      </c>
      <c r="D133">
        <v>2019</v>
      </c>
      <c r="E133" t="s">
        <v>30</v>
      </c>
      <c r="F133" t="s">
        <v>10</v>
      </c>
      <c r="G133" s="1">
        <v>44633</v>
      </c>
      <c r="H133">
        <v>104</v>
      </c>
    </row>
    <row r="134" spans="1:8" x14ac:dyDescent="0.3">
      <c r="A134">
        <v>133</v>
      </c>
      <c r="B134" t="s">
        <v>8</v>
      </c>
      <c r="C134">
        <v>623</v>
      </c>
      <c r="D134">
        <v>2022</v>
      </c>
      <c r="E134" t="s">
        <v>115</v>
      </c>
      <c r="F134" t="s">
        <v>10</v>
      </c>
      <c r="G134" s="1">
        <v>44652</v>
      </c>
      <c r="H134">
        <v>108</v>
      </c>
    </row>
    <row r="135" spans="1:8" x14ac:dyDescent="0.3">
      <c r="A135">
        <v>134</v>
      </c>
      <c r="B135" t="s">
        <v>8</v>
      </c>
      <c r="C135">
        <v>623</v>
      </c>
      <c r="D135">
        <v>2019</v>
      </c>
      <c r="E135" t="s">
        <v>124</v>
      </c>
      <c r="F135" t="s">
        <v>10</v>
      </c>
      <c r="G135" s="1">
        <v>44547</v>
      </c>
      <c r="H135">
        <v>104</v>
      </c>
    </row>
    <row r="136" spans="1:8" x14ac:dyDescent="0.3">
      <c r="A136">
        <v>135</v>
      </c>
      <c r="B136" t="s">
        <v>8</v>
      </c>
      <c r="C136">
        <v>623</v>
      </c>
      <c r="D136">
        <v>1980</v>
      </c>
      <c r="E136" t="s">
        <v>125</v>
      </c>
      <c r="F136" t="s">
        <v>45</v>
      </c>
      <c r="G136" s="1">
        <v>44561</v>
      </c>
      <c r="H136">
        <v>103</v>
      </c>
    </row>
    <row r="137" spans="1:8" x14ac:dyDescent="0.3">
      <c r="A137">
        <v>136</v>
      </c>
      <c r="B137" t="s">
        <v>8</v>
      </c>
      <c r="C137">
        <v>623</v>
      </c>
      <c r="D137">
        <v>2019</v>
      </c>
      <c r="E137" t="s">
        <v>23</v>
      </c>
      <c r="F137" t="s">
        <v>10</v>
      </c>
      <c r="G137" s="1">
        <v>44633</v>
      </c>
      <c r="H137">
        <v>115</v>
      </c>
    </row>
    <row r="138" spans="1:8" x14ac:dyDescent="0.3">
      <c r="A138">
        <v>137</v>
      </c>
      <c r="B138" t="s">
        <v>8</v>
      </c>
      <c r="C138">
        <v>616</v>
      </c>
      <c r="D138">
        <v>2019</v>
      </c>
      <c r="E138" t="s">
        <v>33</v>
      </c>
      <c r="F138" t="s">
        <v>10</v>
      </c>
      <c r="G138" s="1">
        <v>44498</v>
      </c>
      <c r="H138">
        <v>102</v>
      </c>
    </row>
    <row r="139" spans="1:8" x14ac:dyDescent="0.3">
      <c r="A139">
        <v>138</v>
      </c>
      <c r="B139" t="s">
        <v>8</v>
      </c>
      <c r="C139">
        <v>623</v>
      </c>
      <c r="D139">
        <v>1962</v>
      </c>
      <c r="E139" t="s">
        <v>51</v>
      </c>
      <c r="F139" t="s">
        <v>47</v>
      </c>
      <c r="G139" s="1">
        <v>44608</v>
      </c>
      <c r="H139">
        <v>114</v>
      </c>
    </row>
    <row r="140" spans="1:8" x14ac:dyDescent="0.3">
      <c r="A140">
        <v>139</v>
      </c>
      <c r="B140" t="s">
        <v>8</v>
      </c>
      <c r="C140">
        <v>623</v>
      </c>
      <c r="D140">
        <v>1997</v>
      </c>
      <c r="E140" t="s">
        <v>126</v>
      </c>
      <c r="F140" t="s">
        <v>32</v>
      </c>
      <c r="G140" s="1">
        <v>44516</v>
      </c>
      <c r="H140">
        <v>107</v>
      </c>
    </row>
    <row r="141" spans="1:8" x14ac:dyDescent="0.3">
      <c r="A141">
        <v>140</v>
      </c>
      <c r="B141" t="s">
        <v>8</v>
      </c>
      <c r="C141">
        <v>514</v>
      </c>
      <c r="D141">
        <v>2018</v>
      </c>
      <c r="E141" t="s">
        <v>127</v>
      </c>
      <c r="F141" t="s">
        <v>10</v>
      </c>
      <c r="G141" s="1">
        <v>44638</v>
      </c>
      <c r="H141">
        <v>114</v>
      </c>
    </row>
    <row r="142" spans="1:8" x14ac:dyDescent="0.3">
      <c r="A142">
        <v>141</v>
      </c>
      <c r="B142" t="s">
        <v>8</v>
      </c>
      <c r="C142">
        <v>538</v>
      </c>
      <c r="D142">
        <v>2019</v>
      </c>
      <c r="E142" t="s">
        <v>24</v>
      </c>
      <c r="F142" t="s">
        <v>10</v>
      </c>
      <c r="G142" s="1">
        <v>44560</v>
      </c>
      <c r="H142">
        <v>109</v>
      </c>
    </row>
    <row r="143" spans="1:8" x14ac:dyDescent="0.3">
      <c r="A143">
        <v>142</v>
      </c>
      <c r="B143" t="s">
        <v>8</v>
      </c>
      <c r="C143">
        <v>623</v>
      </c>
      <c r="D143">
        <v>2019</v>
      </c>
      <c r="E143" t="s">
        <v>128</v>
      </c>
      <c r="F143" t="s">
        <v>10</v>
      </c>
      <c r="G143" s="1">
        <v>44479</v>
      </c>
      <c r="H143">
        <v>111</v>
      </c>
    </row>
    <row r="144" spans="1:8" x14ac:dyDescent="0.3">
      <c r="A144">
        <v>143</v>
      </c>
      <c r="B144" t="s">
        <v>11</v>
      </c>
      <c r="C144">
        <v>623</v>
      </c>
      <c r="D144">
        <v>2019</v>
      </c>
      <c r="E144" t="s">
        <v>129</v>
      </c>
      <c r="F144" t="s">
        <v>10</v>
      </c>
      <c r="G144" s="1">
        <v>44544</v>
      </c>
      <c r="H144">
        <v>109</v>
      </c>
    </row>
    <row r="145" spans="1:8" x14ac:dyDescent="0.3">
      <c r="A145">
        <v>144</v>
      </c>
      <c r="B145" t="s">
        <v>8</v>
      </c>
      <c r="C145">
        <v>595</v>
      </c>
      <c r="D145">
        <v>2019</v>
      </c>
      <c r="E145" t="s">
        <v>130</v>
      </c>
      <c r="F145" t="s">
        <v>10</v>
      </c>
      <c r="G145" s="1">
        <v>44488</v>
      </c>
      <c r="H145">
        <v>102</v>
      </c>
    </row>
    <row r="146" spans="1:8" x14ac:dyDescent="0.3">
      <c r="A146">
        <v>145</v>
      </c>
      <c r="B146" t="s">
        <v>8</v>
      </c>
      <c r="C146">
        <v>623</v>
      </c>
      <c r="D146">
        <v>2019</v>
      </c>
      <c r="E146" t="s">
        <v>92</v>
      </c>
      <c r="F146" t="s">
        <v>10</v>
      </c>
      <c r="G146" s="1">
        <v>44620</v>
      </c>
      <c r="H146">
        <v>114</v>
      </c>
    </row>
    <row r="147" spans="1:8" x14ac:dyDescent="0.3">
      <c r="A147">
        <v>146</v>
      </c>
      <c r="B147" t="s">
        <v>37</v>
      </c>
      <c r="C147">
        <v>623</v>
      </c>
      <c r="D147">
        <v>2019</v>
      </c>
      <c r="E147" t="s">
        <v>131</v>
      </c>
      <c r="F147" t="s">
        <v>10</v>
      </c>
      <c r="G147" s="1">
        <v>44557</v>
      </c>
      <c r="H147">
        <v>105</v>
      </c>
    </row>
    <row r="148" spans="1:8" x14ac:dyDescent="0.3">
      <c r="A148">
        <v>147</v>
      </c>
      <c r="B148" t="s">
        <v>8</v>
      </c>
      <c r="C148">
        <v>623</v>
      </c>
      <c r="D148">
        <v>2019</v>
      </c>
      <c r="E148" t="s">
        <v>58</v>
      </c>
      <c r="F148" t="s">
        <v>45</v>
      </c>
      <c r="G148" s="1">
        <v>44629</v>
      </c>
      <c r="H148">
        <v>102</v>
      </c>
    </row>
    <row r="149" spans="1:8" x14ac:dyDescent="0.3">
      <c r="A149">
        <v>148</v>
      </c>
      <c r="B149" t="s">
        <v>8</v>
      </c>
      <c r="C149">
        <v>538</v>
      </c>
      <c r="D149">
        <v>2015</v>
      </c>
      <c r="E149" t="s">
        <v>33</v>
      </c>
      <c r="F149" t="s">
        <v>10</v>
      </c>
      <c r="G149" s="1">
        <v>44641</v>
      </c>
      <c r="H149">
        <v>101</v>
      </c>
    </row>
    <row r="150" spans="1:8" x14ac:dyDescent="0.3">
      <c r="A150">
        <v>149</v>
      </c>
      <c r="B150" t="s">
        <v>37</v>
      </c>
      <c r="C150">
        <v>514</v>
      </c>
      <c r="D150">
        <v>2015</v>
      </c>
      <c r="E150" t="s">
        <v>132</v>
      </c>
      <c r="F150" t="s">
        <v>10</v>
      </c>
      <c r="G150" s="1">
        <v>44538</v>
      </c>
      <c r="H150">
        <v>102</v>
      </c>
    </row>
    <row r="151" spans="1:8" x14ac:dyDescent="0.3">
      <c r="A151">
        <v>150</v>
      </c>
      <c r="B151" t="s">
        <v>61</v>
      </c>
      <c r="C151">
        <v>519</v>
      </c>
      <c r="D151">
        <v>2008</v>
      </c>
      <c r="E151" t="s">
        <v>133</v>
      </c>
      <c r="F151" t="s">
        <v>32</v>
      </c>
      <c r="G151" s="1">
        <v>44556</v>
      </c>
      <c r="H151">
        <v>104</v>
      </c>
    </row>
    <row r="152" spans="1:8" x14ac:dyDescent="0.3">
      <c r="A152">
        <v>151</v>
      </c>
      <c r="B152" t="s">
        <v>8</v>
      </c>
      <c r="C152">
        <v>595</v>
      </c>
      <c r="D152">
        <v>2015</v>
      </c>
      <c r="E152" t="s">
        <v>124</v>
      </c>
      <c r="F152" t="s">
        <v>10</v>
      </c>
      <c r="G152" s="1">
        <v>44610</v>
      </c>
      <c r="H152">
        <v>103</v>
      </c>
    </row>
    <row r="153" spans="1:8" x14ac:dyDescent="0.3">
      <c r="A153">
        <v>152</v>
      </c>
      <c r="B153" t="s">
        <v>8</v>
      </c>
      <c r="C153">
        <v>623</v>
      </c>
      <c r="D153">
        <v>2015</v>
      </c>
      <c r="E153" t="s">
        <v>134</v>
      </c>
      <c r="F153" t="s">
        <v>10</v>
      </c>
      <c r="G153" s="1">
        <v>44512</v>
      </c>
      <c r="H153">
        <v>105</v>
      </c>
    </row>
    <row r="154" spans="1:8" x14ac:dyDescent="0.3">
      <c r="A154">
        <v>153</v>
      </c>
      <c r="B154" t="s">
        <v>8</v>
      </c>
      <c r="C154">
        <v>623</v>
      </c>
      <c r="D154">
        <v>2015</v>
      </c>
      <c r="E154" t="s">
        <v>135</v>
      </c>
      <c r="F154" t="s">
        <v>10</v>
      </c>
      <c r="G154" s="1">
        <v>44522</v>
      </c>
      <c r="H154">
        <v>104</v>
      </c>
    </row>
    <row r="155" spans="1:8" x14ac:dyDescent="0.3">
      <c r="A155">
        <v>154</v>
      </c>
      <c r="B155" t="s">
        <v>37</v>
      </c>
      <c r="C155">
        <v>514</v>
      </c>
      <c r="D155">
        <v>2015</v>
      </c>
      <c r="E155" t="s">
        <v>46</v>
      </c>
      <c r="F155" t="s">
        <v>10</v>
      </c>
      <c r="G155" s="1">
        <v>44585</v>
      </c>
      <c r="H155">
        <v>102</v>
      </c>
    </row>
    <row r="156" spans="1:8" x14ac:dyDescent="0.3">
      <c r="A156">
        <v>155</v>
      </c>
      <c r="B156" t="s">
        <v>37</v>
      </c>
      <c r="C156">
        <v>514</v>
      </c>
      <c r="D156">
        <v>2015</v>
      </c>
      <c r="E156" t="s">
        <v>46</v>
      </c>
      <c r="F156" t="s">
        <v>10</v>
      </c>
      <c r="G156" s="1">
        <v>44628</v>
      </c>
      <c r="H156">
        <v>102</v>
      </c>
    </row>
    <row r="157" spans="1:8" x14ac:dyDescent="0.3">
      <c r="A157">
        <v>156</v>
      </c>
      <c r="B157" t="s">
        <v>37</v>
      </c>
      <c r="C157">
        <v>514</v>
      </c>
      <c r="D157">
        <v>2015</v>
      </c>
      <c r="E157" t="s">
        <v>136</v>
      </c>
      <c r="F157" t="s">
        <v>10</v>
      </c>
      <c r="G157" s="1">
        <v>44567</v>
      </c>
      <c r="H157">
        <v>114</v>
      </c>
    </row>
    <row r="158" spans="1:8" x14ac:dyDescent="0.3">
      <c r="A158">
        <v>157</v>
      </c>
      <c r="B158" t="s">
        <v>8</v>
      </c>
      <c r="C158">
        <v>623</v>
      </c>
      <c r="D158">
        <v>2015</v>
      </c>
      <c r="E158" t="s">
        <v>137</v>
      </c>
      <c r="F158" t="s">
        <v>10</v>
      </c>
      <c r="G158" s="1">
        <v>44611</v>
      </c>
      <c r="H158">
        <v>114</v>
      </c>
    </row>
    <row r="159" spans="1:8" x14ac:dyDescent="0.3">
      <c r="A159">
        <v>158</v>
      </c>
      <c r="B159" t="s">
        <v>61</v>
      </c>
      <c r="C159">
        <v>606</v>
      </c>
      <c r="D159">
        <v>2007</v>
      </c>
      <c r="E159" t="s">
        <v>138</v>
      </c>
      <c r="F159" t="s">
        <v>32</v>
      </c>
      <c r="G159" s="1">
        <v>44590</v>
      </c>
      <c r="H159">
        <v>109</v>
      </c>
    </row>
    <row r="160" spans="1:8" x14ac:dyDescent="0.3">
      <c r="A160">
        <v>159</v>
      </c>
      <c r="B160" t="s">
        <v>8</v>
      </c>
      <c r="C160">
        <v>623</v>
      </c>
      <c r="D160">
        <v>2015</v>
      </c>
      <c r="E160" t="s">
        <v>139</v>
      </c>
      <c r="F160" t="s">
        <v>10</v>
      </c>
      <c r="G160" s="1">
        <v>44571</v>
      </c>
      <c r="H160">
        <v>106</v>
      </c>
    </row>
    <row r="161" spans="1:8" x14ac:dyDescent="0.3">
      <c r="A161">
        <v>160</v>
      </c>
      <c r="B161" t="s">
        <v>83</v>
      </c>
      <c r="C161">
        <v>587</v>
      </c>
      <c r="D161">
        <v>1989</v>
      </c>
      <c r="E161" t="s">
        <v>140</v>
      </c>
      <c r="F161" t="s">
        <v>28</v>
      </c>
      <c r="G161" s="1">
        <v>44595</v>
      </c>
      <c r="H161">
        <v>109</v>
      </c>
    </row>
    <row r="162" spans="1:8" x14ac:dyDescent="0.3">
      <c r="A162">
        <v>161</v>
      </c>
      <c r="B162" t="s">
        <v>11</v>
      </c>
      <c r="C162">
        <v>623</v>
      </c>
      <c r="D162">
        <v>2015</v>
      </c>
      <c r="E162" t="s">
        <v>141</v>
      </c>
      <c r="F162" t="s">
        <v>10</v>
      </c>
      <c r="G162" s="1">
        <v>44510</v>
      </c>
      <c r="H162">
        <v>114</v>
      </c>
    </row>
    <row r="163" spans="1:8" x14ac:dyDescent="0.3">
      <c r="A163">
        <v>162</v>
      </c>
      <c r="B163" t="s">
        <v>37</v>
      </c>
      <c r="C163">
        <v>514</v>
      </c>
      <c r="D163">
        <v>2015</v>
      </c>
      <c r="E163" t="s">
        <v>46</v>
      </c>
      <c r="F163" t="s">
        <v>10</v>
      </c>
      <c r="G163" s="1">
        <v>44481</v>
      </c>
      <c r="H163">
        <v>109</v>
      </c>
    </row>
    <row r="164" spans="1:8" x14ac:dyDescent="0.3">
      <c r="A164">
        <v>163</v>
      </c>
      <c r="B164" t="s">
        <v>8</v>
      </c>
      <c r="C164">
        <v>623</v>
      </c>
      <c r="D164">
        <v>2015</v>
      </c>
      <c r="E164" t="s">
        <v>142</v>
      </c>
      <c r="F164" t="s">
        <v>10</v>
      </c>
      <c r="G164" s="1">
        <v>44499</v>
      </c>
      <c r="H164">
        <v>101</v>
      </c>
    </row>
    <row r="165" spans="1:8" x14ac:dyDescent="0.3">
      <c r="A165">
        <v>164</v>
      </c>
      <c r="B165" t="s">
        <v>8</v>
      </c>
      <c r="C165">
        <v>623</v>
      </c>
      <c r="D165">
        <v>2015</v>
      </c>
      <c r="E165" t="s">
        <v>53</v>
      </c>
      <c r="F165" t="s">
        <v>10</v>
      </c>
      <c r="G165" s="1">
        <v>44574</v>
      </c>
      <c r="H165">
        <v>109</v>
      </c>
    </row>
    <row r="166" spans="1:8" x14ac:dyDescent="0.3">
      <c r="A166">
        <v>165</v>
      </c>
      <c r="B166" t="s">
        <v>37</v>
      </c>
      <c r="C166">
        <v>514</v>
      </c>
      <c r="D166">
        <v>2015</v>
      </c>
      <c r="E166" t="s">
        <v>46</v>
      </c>
      <c r="F166" t="s">
        <v>10</v>
      </c>
      <c r="G166" s="1">
        <v>44561</v>
      </c>
      <c r="H166">
        <v>103</v>
      </c>
    </row>
    <row r="167" spans="1:8" x14ac:dyDescent="0.3">
      <c r="A167">
        <v>166</v>
      </c>
      <c r="B167" t="s">
        <v>37</v>
      </c>
      <c r="C167">
        <v>514</v>
      </c>
      <c r="D167">
        <v>2015</v>
      </c>
      <c r="E167" t="s">
        <v>46</v>
      </c>
      <c r="F167" t="s">
        <v>10</v>
      </c>
      <c r="G167" s="1">
        <v>44538</v>
      </c>
      <c r="H167">
        <v>102</v>
      </c>
    </row>
    <row r="168" spans="1:8" x14ac:dyDescent="0.3">
      <c r="A168">
        <v>167</v>
      </c>
      <c r="B168" t="s">
        <v>61</v>
      </c>
      <c r="C168">
        <v>525</v>
      </c>
      <c r="D168">
        <v>1972</v>
      </c>
      <c r="E168" t="s">
        <v>143</v>
      </c>
      <c r="F168" t="s">
        <v>69</v>
      </c>
      <c r="G168" s="1">
        <v>44636</v>
      </c>
      <c r="H168">
        <v>104</v>
      </c>
    </row>
    <row r="169" spans="1:8" x14ac:dyDescent="0.3">
      <c r="A169">
        <v>168</v>
      </c>
      <c r="B169" t="s">
        <v>37</v>
      </c>
      <c r="C169">
        <v>623</v>
      </c>
      <c r="D169">
        <v>2015</v>
      </c>
      <c r="E169" t="s">
        <v>144</v>
      </c>
      <c r="F169" t="s">
        <v>32</v>
      </c>
      <c r="G169" s="1">
        <v>44628</v>
      </c>
      <c r="H169">
        <v>107</v>
      </c>
    </row>
    <row r="170" spans="1:8" x14ac:dyDescent="0.3">
      <c r="A170">
        <v>169</v>
      </c>
      <c r="B170" t="s">
        <v>8</v>
      </c>
      <c r="C170">
        <v>623</v>
      </c>
      <c r="D170">
        <v>2015</v>
      </c>
      <c r="E170" t="s">
        <v>145</v>
      </c>
      <c r="F170" t="s">
        <v>10</v>
      </c>
      <c r="G170" s="1">
        <v>44589</v>
      </c>
      <c r="H170">
        <v>103</v>
      </c>
    </row>
    <row r="171" spans="1:8" x14ac:dyDescent="0.3">
      <c r="A171">
        <v>170</v>
      </c>
      <c r="B171" t="s">
        <v>146</v>
      </c>
      <c r="C171">
        <v>565</v>
      </c>
      <c r="D171">
        <v>2020</v>
      </c>
      <c r="E171" t="s">
        <v>147</v>
      </c>
      <c r="F171" t="s">
        <v>123</v>
      </c>
      <c r="G171" s="1">
        <v>44508</v>
      </c>
      <c r="H171">
        <v>114</v>
      </c>
    </row>
    <row r="172" spans="1:8" x14ac:dyDescent="0.3">
      <c r="A172">
        <v>171</v>
      </c>
      <c r="B172" t="s">
        <v>8</v>
      </c>
      <c r="C172">
        <v>623</v>
      </c>
      <c r="D172">
        <v>2016</v>
      </c>
      <c r="E172" t="s">
        <v>92</v>
      </c>
      <c r="F172" t="s">
        <v>10</v>
      </c>
      <c r="G172" s="1">
        <v>44650</v>
      </c>
      <c r="H172">
        <v>114</v>
      </c>
    </row>
    <row r="173" spans="1:8" x14ac:dyDescent="0.3">
      <c r="A173">
        <v>172</v>
      </c>
      <c r="B173" t="s">
        <v>8</v>
      </c>
      <c r="C173">
        <v>623</v>
      </c>
      <c r="D173">
        <v>2019</v>
      </c>
      <c r="E173" t="s">
        <v>148</v>
      </c>
      <c r="F173" t="s">
        <v>10</v>
      </c>
      <c r="G173" s="1">
        <v>44644</v>
      </c>
      <c r="H173">
        <v>115</v>
      </c>
    </row>
    <row r="174" spans="1:8" x14ac:dyDescent="0.3">
      <c r="A174">
        <v>173</v>
      </c>
      <c r="B174" t="s">
        <v>8</v>
      </c>
      <c r="C174">
        <v>623</v>
      </c>
      <c r="D174">
        <v>1998</v>
      </c>
      <c r="E174" t="s">
        <v>36</v>
      </c>
      <c r="F174" t="s">
        <v>10</v>
      </c>
      <c r="G174" s="1">
        <v>44555</v>
      </c>
      <c r="H174">
        <v>107</v>
      </c>
    </row>
    <row r="175" spans="1:8" x14ac:dyDescent="0.3">
      <c r="A175">
        <v>174</v>
      </c>
      <c r="B175" t="s">
        <v>11</v>
      </c>
      <c r="C175">
        <v>623</v>
      </c>
      <c r="D175">
        <v>2012</v>
      </c>
      <c r="E175" t="s">
        <v>20</v>
      </c>
      <c r="F175" t="s">
        <v>10</v>
      </c>
      <c r="G175" s="1">
        <v>44552</v>
      </c>
      <c r="H175">
        <v>102</v>
      </c>
    </row>
    <row r="176" spans="1:8" x14ac:dyDescent="0.3">
      <c r="A176">
        <v>175</v>
      </c>
      <c r="B176" t="s">
        <v>37</v>
      </c>
      <c r="C176">
        <v>623</v>
      </c>
      <c r="D176">
        <v>2019</v>
      </c>
      <c r="E176" t="s">
        <v>149</v>
      </c>
      <c r="F176" t="s">
        <v>10</v>
      </c>
      <c r="G176" s="1">
        <v>44480</v>
      </c>
      <c r="H176">
        <v>102</v>
      </c>
    </row>
    <row r="177" spans="1:8" x14ac:dyDescent="0.3">
      <c r="A177">
        <v>176</v>
      </c>
      <c r="B177" t="s">
        <v>8</v>
      </c>
      <c r="C177">
        <v>562</v>
      </c>
      <c r="D177">
        <v>2019</v>
      </c>
      <c r="E177" t="s">
        <v>150</v>
      </c>
      <c r="F177" t="s">
        <v>10</v>
      </c>
      <c r="G177" s="1">
        <v>44652</v>
      </c>
      <c r="H177">
        <v>104</v>
      </c>
    </row>
    <row r="178" spans="1:8" x14ac:dyDescent="0.3">
      <c r="A178">
        <v>177</v>
      </c>
      <c r="B178" t="s">
        <v>8</v>
      </c>
      <c r="C178">
        <v>562</v>
      </c>
      <c r="D178">
        <v>2019</v>
      </c>
      <c r="E178" t="s">
        <v>151</v>
      </c>
      <c r="F178" t="s">
        <v>10</v>
      </c>
      <c r="G178" s="1">
        <v>44649</v>
      </c>
      <c r="H178">
        <v>103</v>
      </c>
    </row>
    <row r="179" spans="1:8" x14ac:dyDescent="0.3">
      <c r="A179">
        <v>178</v>
      </c>
      <c r="B179" t="s">
        <v>11</v>
      </c>
      <c r="C179">
        <v>623</v>
      </c>
      <c r="D179">
        <v>2019</v>
      </c>
      <c r="E179" t="s">
        <v>79</v>
      </c>
      <c r="F179" t="s">
        <v>10</v>
      </c>
      <c r="G179" s="1">
        <v>44604</v>
      </c>
      <c r="H179">
        <v>102</v>
      </c>
    </row>
    <row r="180" spans="1:8" x14ac:dyDescent="0.3">
      <c r="A180">
        <v>179</v>
      </c>
      <c r="B180" t="s">
        <v>37</v>
      </c>
      <c r="C180">
        <v>562</v>
      </c>
      <c r="D180">
        <v>2019</v>
      </c>
      <c r="E180" t="s">
        <v>152</v>
      </c>
      <c r="F180" t="s">
        <v>10</v>
      </c>
      <c r="G180" s="1">
        <v>44524</v>
      </c>
      <c r="H180">
        <v>103</v>
      </c>
    </row>
    <row r="181" spans="1:8" x14ac:dyDescent="0.3">
      <c r="A181">
        <v>180</v>
      </c>
      <c r="B181" t="s">
        <v>25</v>
      </c>
      <c r="C181">
        <v>629</v>
      </c>
      <c r="D181">
        <v>1963</v>
      </c>
      <c r="E181" t="s">
        <v>153</v>
      </c>
      <c r="F181" t="s">
        <v>154</v>
      </c>
      <c r="G181" s="1">
        <v>44537</v>
      </c>
      <c r="H181">
        <v>115</v>
      </c>
    </row>
    <row r="182" spans="1:8" x14ac:dyDescent="0.3">
      <c r="A182">
        <v>181</v>
      </c>
      <c r="B182" t="s">
        <v>8</v>
      </c>
      <c r="C182">
        <v>514</v>
      </c>
      <c r="D182">
        <v>2019</v>
      </c>
      <c r="E182" t="s">
        <v>155</v>
      </c>
      <c r="F182" t="s">
        <v>10</v>
      </c>
      <c r="G182" s="1">
        <v>44502</v>
      </c>
      <c r="H182">
        <v>114</v>
      </c>
    </row>
    <row r="183" spans="1:8" x14ac:dyDescent="0.3">
      <c r="A183">
        <v>182</v>
      </c>
      <c r="B183" t="s">
        <v>8</v>
      </c>
      <c r="C183">
        <v>623</v>
      </c>
      <c r="D183">
        <v>2019</v>
      </c>
      <c r="E183" t="s">
        <v>156</v>
      </c>
      <c r="F183" t="s">
        <v>10</v>
      </c>
      <c r="G183" s="1">
        <v>44522</v>
      </c>
      <c r="H183">
        <v>104</v>
      </c>
    </row>
    <row r="184" spans="1:8" x14ac:dyDescent="0.3">
      <c r="A184">
        <v>183</v>
      </c>
      <c r="B184" t="s">
        <v>16</v>
      </c>
      <c r="C184">
        <v>611</v>
      </c>
      <c r="D184">
        <v>2005</v>
      </c>
      <c r="E184" t="s">
        <v>157</v>
      </c>
      <c r="F184" t="s">
        <v>66</v>
      </c>
      <c r="G184" s="1">
        <v>44481</v>
      </c>
      <c r="H184">
        <v>114</v>
      </c>
    </row>
    <row r="185" spans="1:8" x14ac:dyDescent="0.3">
      <c r="A185">
        <v>184</v>
      </c>
      <c r="B185" t="s">
        <v>8</v>
      </c>
      <c r="C185">
        <v>599</v>
      </c>
      <c r="D185">
        <v>2019</v>
      </c>
      <c r="E185" t="s">
        <v>33</v>
      </c>
      <c r="F185" t="s">
        <v>45</v>
      </c>
      <c r="G185" s="1">
        <v>44497</v>
      </c>
      <c r="H185">
        <v>101</v>
      </c>
    </row>
    <row r="186" spans="1:8" x14ac:dyDescent="0.3">
      <c r="A186">
        <v>185</v>
      </c>
      <c r="B186" t="s">
        <v>8</v>
      </c>
      <c r="C186">
        <v>549</v>
      </c>
      <c r="D186">
        <v>1990</v>
      </c>
      <c r="E186" t="s">
        <v>46</v>
      </c>
      <c r="F186" t="s">
        <v>28</v>
      </c>
      <c r="G186" s="1">
        <v>44639</v>
      </c>
      <c r="H186">
        <v>109</v>
      </c>
    </row>
    <row r="187" spans="1:8" x14ac:dyDescent="0.3">
      <c r="A187">
        <v>186</v>
      </c>
      <c r="B187" t="s">
        <v>8</v>
      </c>
      <c r="C187">
        <v>623</v>
      </c>
      <c r="D187">
        <v>1981</v>
      </c>
      <c r="E187" t="s">
        <v>51</v>
      </c>
      <c r="F187" t="s">
        <v>45</v>
      </c>
      <c r="G187" s="1">
        <v>44608</v>
      </c>
      <c r="H187">
        <v>102</v>
      </c>
    </row>
    <row r="188" spans="1:8" x14ac:dyDescent="0.3">
      <c r="A188">
        <v>187</v>
      </c>
      <c r="B188" t="s">
        <v>8</v>
      </c>
      <c r="C188">
        <v>623</v>
      </c>
      <c r="D188">
        <v>2019</v>
      </c>
      <c r="E188" t="s">
        <v>53</v>
      </c>
      <c r="F188" t="s">
        <v>10</v>
      </c>
      <c r="G188" s="1">
        <v>44596</v>
      </c>
      <c r="H188">
        <v>106</v>
      </c>
    </row>
    <row r="189" spans="1:8" x14ac:dyDescent="0.3">
      <c r="A189">
        <v>188</v>
      </c>
      <c r="B189" t="s">
        <v>11</v>
      </c>
      <c r="C189">
        <v>513</v>
      </c>
      <c r="D189">
        <v>2019</v>
      </c>
      <c r="E189" t="s">
        <v>158</v>
      </c>
      <c r="F189" t="s">
        <v>10</v>
      </c>
      <c r="G189" s="1">
        <v>44546</v>
      </c>
      <c r="H189">
        <v>102</v>
      </c>
    </row>
    <row r="190" spans="1:8" x14ac:dyDescent="0.3">
      <c r="A190">
        <v>189</v>
      </c>
      <c r="B190" t="s">
        <v>8</v>
      </c>
      <c r="C190">
        <v>623</v>
      </c>
      <c r="D190">
        <v>2019</v>
      </c>
      <c r="E190" t="s">
        <v>159</v>
      </c>
      <c r="F190" t="s">
        <v>10</v>
      </c>
      <c r="G190" s="1">
        <v>44627</v>
      </c>
      <c r="H190">
        <v>114</v>
      </c>
    </row>
    <row r="191" spans="1:8" x14ac:dyDescent="0.3">
      <c r="A191">
        <v>190</v>
      </c>
      <c r="B191" t="s">
        <v>8</v>
      </c>
      <c r="C191">
        <v>623</v>
      </c>
      <c r="D191">
        <v>1996</v>
      </c>
      <c r="E191" t="s">
        <v>160</v>
      </c>
      <c r="F191" t="s">
        <v>32</v>
      </c>
      <c r="G191" s="1">
        <v>44500</v>
      </c>
      <c r="H191">
        <v>114</v>
      </c>
    </row>
    <row r="192" spans="1:8" x14ac:dyDescent="0.3">
      <c r="A192">
        <v>191</v>
      </c>
      <c r="B192" t="s">
        <v>8</v>
      </c>
      <c r="C192">
        <v>623</v>
      </c>
      <c r="D192">
        <v>2019</v>
      </c>
      <c r="E192" t="s">
        <v>161</v>
      </c>
      <c r="F192" t="s">
        <v>10</v>
      </c>
      <c r="G192" s="1">
        <v>44580</v>
      </c>
      <c r="H192">
        <v>106</v>
      </c>
    </row>
    <row r="193" spans="1:8" x14ac:dyDescent="0.3">
      <c r="A193">
        <v>192</v>
      </c>
      <c r="B193" t="s">
        <v>8</v>
      </c>
      <c r="C193">
        <v>562</v>
      </c>
      <c r="D193">
        <v>2019</v>
      </c>
      <c r="E193" t="s">
        <v>162</v>
      </c>
      <c r="F193" t="s">
        <v>10</v>
      </c>
      <c r="G193" s="1">
        <v>44653</v>
      </c>
      <c r="H193">
        <v>103</v>
      </c>
    </row>
    <row r="194" spans="1:8" x14ac:dyDescent="0.3">
      <c r="A194">
        <v>193</v>
      </c>
      <c r="B194" t="s">
        <v>8</v>
      </c>
      <c r="C194">
        <v>623</v>
      </c>
      <c r="D194">
        <v>2019</v>
      </c>
      <c r="E194" t="s">
        <v>100</v>
      </c>
      <c r="F194" t="s">
        <v>10</v>
      </c>
      <c r="G194" s="1">
        <v>44501</v>
      </c>
      <c r="H194">
        <v>102</v>
      </c>
    </row>
    <row r="195" spans="1:8" x14ac:dyDescent="0.3">
      <c r="A195">
        <v>194</v>
      </c>
      <c r="B195" t="s">
        <v>61</v>
      </c>
      <c r="C195">
        <v>623</v>
      </c>
      <c r="D195">
        <v>2006</v>
      </c>
      <c r="E195" t="s">
        <v>163</v>
      </c>
      <c r="F195" t="s">
        <v>32</v>
      </c>
      <c r="G195" s="1">
        <v>44537</v>
      </c>
      <c r="H195">
        <v>102</v>
      </c>
    </row>
    <row r="196" spans="1:8" x14ac:dyDescent="0.3">
      <c r="A196">
        <v>195</v>
      </c>
      <c r="B196" t="s">
        <v>37</v>
      </c>
      <c r="C196">
        <v>514</v>
      </c>
      <c r="D196">
        <v>2015</v>
      </c>
      <c r="E196" t="s">
        <v>46</v>
      </c>
      <c r="F196" t="s">
        <v>10</v>
      </c>
      <c r="G196" s="1">
        <v>44628</v>
      </c>
      <c r="H196">
        <v>102</v>
      </c>
    </row>
    <row r="197" spans="1:8" x14ac:dyDescent="0.3">
      <c r="A197">
        <v>196</v>
      </c>
      <c r="B197" t="s">
        <v>8</v>
      </c>
      <c r="C197">
        <v>623</v>
      </c>
      <c r="D197">
        <v>1979</v>
      </c>
      <c r="E197" t="s">
        <v>51</v>
      </c>
      <c r="F197" t="s">
        <v>47</v>
      </c>
      <c r="G197" s="1">
        <v>44532</v>
      </c>
      <c r="H197">
        <v>114</v>
      </c>
    </row>
    <row r="198" spans="1:8" x14ac:dyDescent="0.3">
      <c r="A198">
        <v>197</v>
      </c>
      <c r="B198" t="s">
        <v>37</v>
      </c>
      <c r="C198">
        <v>623</v>
      </c>
      <c r="D198">
        <v>2019</v>
      </c>
      <c r="E198" t="s">
        <v>164</v>
      </c>
      <c r="F198" t="s">
        <v>10</v>
      </c>
      <c r="G198" s="1">
        <v>44633</v>
      </c>
      <c r="H198">
        <v>111</v>
      </c>
    </row>
    <row r="199" spans="1:8" x14ac:dyDescent="0.3">
      <c r="A199">
        <v>198</v>
      </c>
      <c r="B199" t="s">
        <v>8</v>
      </c>
      <c r="C199">
        <v>623</v>
      </c>
      <c r="D199">
        <v>1999</v>
      </c>
      <c r="E199" t="s">
        <v>36</v>
      </c>
      <c r="F199" t="s">
        <v>10</v>
      </c>
      <c r="G199" s="1">
        <v>44594</v>
      </c>
      <c r="H199">
        <v>102</v>
      </c>
    </row>
    <row r="200" spans="1:8" x14ac:dyDescent="0.3">
      <c r="A200">
        <v>199</v>
      </c>
      <c r="B200" t="s">
        <v>8</v>
      </c>
      <c r="C200">
        <v>623</v>
      </c>
      <c r="D200">
        <v>1998</v>
      </c>
      <c r="E200" t="s">
        <v>165</v>
      </c>
      <c r="F200" t="s">
        <v>10</v>
      </c>
      <c r="G200" s="1">
        <v>44611</v>
      </c>
      <c r="H200">
        <v>106</v>
      </c>
    </row>
    <row r="201" spans="1:8" x14ac:dyDescent="0.3">
      <c r="A201">
        <v>200</v>
      </c>
      <c r="B201" t="s">
        <v>8</v>
      </c>
      <c r="C201">
        <v>623</v>
      </c>
      <c r="D201">
        <v>2001</v>
      </c>
      <c r="E201" t="s">
        <v>166</v>
      </c>
      <c r="F201" t="s">
        <v>45</v>
      </c>
      <c r="G201" s="1">
        <v>44483</v>
      </c>
      <c r="H201">
        <v>115</v>
      </c>
    </row>
    <row r="202" spans="1:8" x14ac:dyDescent="0.3">
      <c r="A202">
        <v>201</v>
      </c>
      <c r="B202" t="s">
        <v>37</v>
      </c>
      <c r="C202">
        <v>623</v>
      </c>
      <c r="D202">
        <v>2019</v>
      </c>
      <c r="E202" t="s">
        <v>73</v>
      </c>
      <c r="F202" t="s">
        <v>10</v>
      </c>
      <c r="G202" s="1">
        <v>44568</v>
      </c>
      <c r="H202">
        <v>101</v>
      </c>
    </row>
    <row r="203" spans="1:8" x14ac:dyDescent="0.3">
      <c r="A203">
        <v>202</v>
      </c>
      <c r="B203" t="s">
        <v>8</v>
      </c>
      <c r="C203">
        <v>623</v>
      </c>
      <c r="D203">
        <v>1977</v>
      </c>
      <c r="E203" t="s">
        <v>36</v>
      </c>
      <c r="F203" t="s">
        <v>123</v>
      </c>
      <c r="G203" s="1">
        <v>44494</v>
      </c>
      <c r="H203">
        <v>104</v>
      </c>
    </row>
    <row r="204" spans="1:8" x14ac:dyDescent="0.3">
      <c r="A204">
        <v>203</v>
      </c>
      <c r="B204" t="s">
        <v>16</v>
      </c>
      <c r="C204">
        <v>625</v>
      </c>
      <c r="D204">
        <v>2004</v>
      </c>
      <c r="E204" t="s">
        <v>167</v>
      </c>
      <c r="F204" t="s">
        <v>69</v>
      </c>
      <c r="G204" s="1">
        <v>44602</v>
      </c>
      <c r="H204">
        <v>108</v>
      </c>
    </row>
    <row r="205" spans="1:8" x14ac:dyDescent="0.3">
      <c r="A205">
        <v>204</v>
      </c>
      <c r="B205" t="s">
        <v>8</v>
      </c>
      <c r="C205">
        <v>623</v>
      </c>
      <c r="D205">
        <v>2019</v>
      </c>
      <c r="E205" t="s">
        <v>168</v>
      </c>
      <c r="F205" t="s">
        <v>45</v>
      </c>
      <c r="G205" s="1">
        <v>44529</v>
      </c>
      <c r="H205">
        <v>106</v>
      </c>
    </row>
    <row r="206" spans="1:8" x14ac:dyDescent="0.3">
      <c r="A206">
        <v>205</v>
      </c>
      <c r="B206" t="s">
        <v>8</v>
      </c>
      <c r="C206">
        <v>623</v>
      </c>
      <c r="D206">
        <v>2019</v>
      </c>
      <c r="E206" t="s">
        <v>71</v>
      </c>
      <c r="F206" t="s">
        <v>45</v>
      </c>
      <c r="G206" s="1">
        <v>44545</v>
      </c>
      <c r="H206">
        <v>114</v>
      </c>
    </row>
    <row r="207" spans="1:8" x14ac:dyDescent="0.3">
      <c r="A207">
        <v>206</v>
      </c>
      <c r="B207" t="s">
        <v>16</v>
      </c>
      <c r="C207">
        <v>611</v>
      </c>
      <c r="D207">
        <v>2005</v>
      </c>
      <c r="E207" t="s">
        <v>169</v>
      </c>
      <c r="F207" t="s">
        <v>18</v>
      </c>
      <c r="G207" s="1">
        <v>44653</v>
      </c>
      <c r="H207">
        <v>102</v>
      </c>
    </row>
    <row r="208" spans="1:8" x14ac:dyDescent="0.3">
      <c r="A208">
        <v>207</v>
      </c>
      <c r="B208" t="s">
        <v>16</v>
      </c>
      <c r="C208">
        <v>550</v>
      </c>
      <c r="D208">
        <v>1985</v>
      </c>
      <c r="E208" t="s">
        <v>170</v>
      </c>
      <c r="F208" t="s">
        <v>32</v>
      </c>
      <c r="G208" s="1">
        <v>44647</v>
      </c>
      <c r="H208">
        <v>109</v>
      </c>
    </row>
    <row r="209" spans="1:8" x14ac:dyDescent="0.3">
      <c r="A209">
        <v>208</v>
      </c>
      <c r="B209" t="s">
        <v>8</v>
      </c>
      <c r="C209">
        <v>623</v>
      </c>
      <c r="D209">
        <v>2019</v>
      </c>
      <c r="E209" t="s">
        <v>171</v>
      </c>
      <c r="F209" t="s">
        <v>45</v>
      </c>
      <c r="G209" s="1">
        <v>44606</v>
      </c>
      <c r="H209">
        <v>111</v>
      </c>
    </row>
    <row r="210" spans="1:8" x14ac:dyDescent="0.3">
      <c r="A210">
        <v>209</v>
      </c>
      <c r="B210" t="s">
        <v>8</v>
      </c>
      <c r="C210">
        <v>623</v>
      </c>
      <c r="D210">
        <v>2019</v>
      </c>
      <c r="E210" t="s">
        <v>172</v>
      </c>
      <c r="F210" t="s">
        <v>10</v>
      </c>
      <c r="G210" s="1">
        <v>44637</v>
      </c>
      <c r="H210">
        <v>107</v>
      </c>
    </row>
    <row r="211" spans="1:8" x14ac:dyDescent="0.3">
      <c r="A211">
        <v>210</v>
      </c>
      <c r="B211" t="s">
        <v>8</v>
      </c>
      <c r="C211">
        <v>623</v>
      </c>
      <c r="D211">
        <v>2015</v>
      </c>
      <c r="E211" t="s">
        <v>173</v>
      </c>
      <c r="F211" t="s">
        <v>10</v>
      </c>
      <c r="G211" s="1">
        <v>44481</v>
      </c>
      <c r="H211">
        <v>102</v>
      </c>
    </row>
    <row r="212" spans="1:8" x14ac:dyDescent="0.3">
      <c r="A212">
        <v>211</v>
      </c>
      <c r="B212" t="s">
        <v>8</v>
      </c>
      <c r="C212">
        <v>623</v>
      </c>
      <c r="D212">
        <v>2015</v>
      </c>
      <c r="E212" t="s">
        <v>112</v>
      </c>
      <c r="F212" t="s">
        <v>10</v>
      </c>
      <c r="G212" s="1">
        <v>44501</v>
      </c>
      <c r="H212">
        <v>102</v>
      </c>
    </row>
    <row r="213" spans="1:8" x14ac:dyDescent="0.3">
      <c r="A213">
        <v>212</v>
      </c>
      <c r="B213" t="s">
        <v>8</v>
      </c>
      <c r="C213">
        <v>623</v>
      </c>
      <c r="D213">
        <v>2016</v>
      </c>
      <c r="E213" t="s">
        <v>174</v>
      </c>
      <c r="F213" t="s">
        <v>45</v>
      </c>
      <c r="G213" s="1">
        <v>44621</v>
      </c>
      <c r="H213">
        <v>109</v>
      </c>
    </row>
    <row r="214" spans="1:8" x14ac:dyDescent="0.3">
      <c r="A214">
        <v>213</v>
      </c>
      <c r="B214" t="s">
        <v>61</v>
      </c>
      <c r="C214">
        <v>504</v>
      </c>
      <c r="D214">
        <v>1976</v>
      </c>
      <c r="E214" t="s">
        <v>175</v>
      </c>
      <c r="F214" t="s">
        <v>32</v>
      </c>
      <c r="G214" s="1">
        <v>44531</v>
      </c>
      <c r="H214">
        <v>102</v>
      </c>
    </row>
    <row r="215" spans="1:8" x14ac:dyDescent="0.3">
      <c r="A215">
        <v>214</v>
      </c>
      <c r="B215" t="s">
        <v>37</v>
      </c>
      <c r="C215">
        <v>597</v>
      </c>
      <c r="D215">
        <v>2015</v>
      </c>
      <c r="E215" t="s">
        <v>46</v>
      </c>
      <c r="F215" t="s">
        <v>10</v>
      </c>
      <c r="G215" s="1">
        <v>44480</v>
      </c>
      <c r="H215">
        <v>102</v>
      </c>
    </row>
    <row r="216" spans="1:8" x14ac:dyDescent="0.3">
      <c r="A216">
        <v>215</v>
      </c>
      <c r="B216" t="s">
        <v>8</v>
      </c>
      <c r="C216">
        <v>572</v>
      </c>
      <c r="D216">
        <v>2015</v>
      </c>
      <c r="E216" t="s">
        <v>33</v>
      </c>
      <c r="F216" t="s">
        <v>10</v>
      </c>
      <c r="G216" s="1">
        <v>44654</v>
      </c>
      <c r="H216">
        <v>115</v>
      </c>
    </row>
    <row r="217" spans="1:8" x14ac:dyDescent="0.3">
      <c r="A217">
        <v>216</v>
      </c>
      <c r="B217" t="s">
        <v>8</v>
      </c>
      <c r="C217">
        <v>514</v>
      </c>
      <c r="D217">
        <v>2008</v>
      </c>
      <c r="E217" t="s">
        <v>132</v>
      </c>
      <c r="F217" t="s">
        <v>10</v>
      </c>
      <c r="G217" s="1">
        <v>44602</v>
      </c>
      <c r="H217">
        <v>102</v>
      </c>
    </row>
    <row r="218" spans="1:8" x14ac:dyDescent="0.3">
      <c r="A218">
        <v>217</v>
      </c>
      <c r="B218" t="s">
        <v>37</v>
      </c>
      <c r="C218">
        <v>623</v>
      </c>
      <c r="D218">
        <v>1985</v>
      </c>
      <c r="E218" t="s">
        <v>176</v>
      </c>
      <c r="F218" t="s">
        <v>28</v>
      </c>
      <c r="G218" s="1">
        <v>44614</v>
      </c>
      <c r="H218">
        <v>103</v>
      </c>
    </row>
    <row r="219" spans="1:8" x14ac:dyDescent="0.3">
      <c r="A219">
        <v>218</v>
      </c>
      <c r="B219" t="s">
        <v>8</v>
      </c>
      <c r="C219">
        <v>616</v>
      </c>
      <c r="D219">
        <v>2015</v>
      </c>
      <c r="E219" t="s">
        <v>177</v>
      </c>
      <c r="F219" t="s">
        <v>10</v>
      </c>
      <c r="G219" s="1">
        <v>44553</v>
      </c>
      <c r="H219">
        <v>102</v>
      </c>
    </row>
    <row r="220" spans="1:8" x14ac:dyDescent="0.3">
      <c r="A220">
        <v>219</v>
      </c>
      <c r="B220" t="s">
        <v>8</v>
      </c>
      <c r="C220">
        <v>623</v>
      </c>
      <c r="D220">
        <v>2002</v>
      </c>
      <c r="E220" t="s">
        <v>23</v>
      </c>
      <c r="F220" t="s">
        <v>45</v>
      </c>
      <c r="G220" s="1">
        <v>44592</v>
      </c>
      <c r="H220">
        <v>114</v>
      </c>
    </row>
    <row r="221" spans="1:8" x14ac:dyDescent="0.3">
      <c r="A221">
        <v>220</v>
      </c>
      <c r="B221" t="s">
        <v>8</v>
      </c>
      <c r="C221">
        <v>623</v>
      </c>
      <c r="D221">
        <v>2016</v>
      </c>
      <c r="E221" t="s">
        <v>58</v>
      </c>
      <c r="F221" t="s">
        <v>10</v>
      </c>
      <c r="G221" s="1">
        <v>44522</v>
      </c>
      <c r="H221">
        <v>101</v>
      </c>
    </row>
    <row r="222" spans="1:8" x14ac:dyDescent="0.3">
      <c r="A222">
        <v>221</v>
      </c>
      <c r="B222" t="s">
        <v>11</v>
      </c>
      <c r="C222">
        <v>623</v>
      </c>
      <c r="D222">
        <v>2000</v>
      </c>
      <c r="E222" t="s">
        <v>178</v>
      </c>
      <c r="F222" t="s">
        <v>18</v>
      </c>
      <c r="G222" s="1">
        <v>44555</v>
      </c>
      <c r="H222">
        <v>103</v>
      </c>
    </row>
    <row r="223" spans="1:8" x14ac:dyDescent="0.3">
      <c r="A223">
        <v>222</v>
      </c>
      <c r="B223" t="s">
        <v>8</v>
      </c>
      <c r="C223">
        <v>623</v>
      </c>
      <c r="D223">
        <v>2016</v>
      </c>
      <c r="E223" t="s">
        <v>57</v>
      </c>
      <c r="F223" t="s">
        <v>10</v>
      </c>
      <c r="G223" s="1">
        <v>44655</v>
      </c>
      <c r="H223">
        <v>106</v>
      </c>
    </row>
    <row r="224" spans="1:8" x14ac:dyDescent="0.3">
      <c r="A224">
        <v>223</v>
      </c>
      <c r="B224" t="s">
        <v>37</v>
      </c>
      <c r="C224">
        <v>623</v>
      </c>
      <c r="D224">
        <v>2016</v>
      </c>
      <c r="E224" t="s">
        <v>179</v>
      </c>
      <c r="F224" t="s">
        <v>32</v>
      </c>
      <c r="G224" s="1">
        <v>44578</v>
      </c>
      <c r="H224">
        <v>104</v>
      </c>
    </row>
    <row r="225" spans="1:8" x14ac:dyDescent="0.3">
      <c r="A225">
        <v>224</v>
      </c>
      <c r="B225" t="s">
        <v>8</v>
      </c>
      <c r="C225">
        <v>572</v>
      </c>
      <c r="D225">
        <v>2016</v>
      </c>
      <c r="E225" t="s">
        <v>180</v>
      </c>
      <c r="F225" t="s">
        <v>10</v>
      </c>
      <c r="G225" s="1">
        <v>44619</v>
      </c>
      <c r="H225">
        <v>115</v>
      </c>
    </row>
    <row r="226" spans="1:8" x14ac:dyDescent="0.3">
      <c r="A226">
        <v>225</v>
      </c>
      <c r="B226" t="s">
        <v>8</v>
      </c>
      <c r="C226">
        <v>623</v>
      </c>
      <c r="D226">
        <v>2019</v>
      </c>
      <c r="E226" t="s">
        <v>23</v>
      </c>
      <c r="F226" t="s">
        <v>10</v>
      </c>
      <c r="G226" s="1">
        <v>44587</v>
      </c>
      <c r="H226">
        <v>108</v>
      </c>
    </row>
    <row r="227" spans="1:8" x14ac:dyDescent="0.3">
      <c r="A227">
        <v>226</v>
      </c>
      <c r="B227" t="s">
        <v>8</v>
      </c>
      <c r="C227">
        <v>623</v>
      </c>
      <c r="D227">
        <v>2019</v>
      </c>
      <c r="E227" t="s">
        <v>181</v>
      </c>
      <c r="F227" t="s">
        <v>10</v>
      </c>
      <c r="G227" s="1">
        <v>44586</v>
      </c>
      <c r="H227">
        <v>114</v>
      </c>
    </row>
    <row r="228" spans="1:8" x14ac:dyDescent="0.3">
      <c r="A228">
        <v>227</v>
      </c>
      <c r="B228" t="s">
        <v>16</v>
      </c>
      <c r="C228">
        <v>611</v>
      </c>
      <c r="D228">
        <v>2007</v>
      </c>
      <c r="E228" t="s">
        <v>182</v>
      </c>
      <c r="F228" t="s">
        <v>45</v>
      </c>
      <c r="G228" s="1">
        <v>44548</v>
      </c>
      <c r="H228">
        <v>102</v>
      </c>
    </row>
    <row r="229" spans="1:8" x14ac:dyDescent="0.3">
      <c r="A229">
        <v>228</v>
      </c>
      <c r="B229" t="s">
        <v>8</v>
      </c>
      <c r="C229">
        <v>549</v>
      </c>
      <c r="D229">
        <v>1990</v>
      </c>
      <c r="E229" t="s">
        <v>46</v>
      </c>
      <c r="F229" t="s">
        <v>45</v>
      </c>
      <c r="G229" s="1">
        <v>44602</v>
      </c>
      <c r="H229">
        <v>114</v>
      </c>
    </row>
    <row r="230" spans="1:8" x14ac:dyDescent="0.3">
      <c r="A230">
        <v>229</v>
      </c>
      <c r="B230" t="s">
        <v>61</v>
      </c>
      <c r="C230">
        <v>525</v>
      </c>
      <c r="D230">
        <v>1979</v>
      </c>
      <c r="E230" t="s">
        <v>183</v>
      </c>
      <c r="F230" t="s">
        <v>28</v>
      </c>
      <c r="G230" s="1">
        <v>44589</v>
      </c>
      <c r="H230">
        <v>108</v>
      </c>
    </row>
    <row r="231" spans="1:8" x14ac:dyDescent="0.3">
      <c r="A231">
        <v>230</v>
      </c>
      <c r="B231" t="s">
        <v>37</v>
      </c>
      <c r="C231">
        <v>623</v>
      </c>
      <c r="D231">
        <v>1976</v>
      </c>
      <c r="E231" t="s">
        <v>36</v>
      </c>
      <c r="F231" t="s">
        <v>10</v>
      </c>
      <c r="G231" s="1">
        <v>44583</v>
      </c>
      <c r="H231">
        <v>108</v>
      </c>
    </row>
    <row r="232" spans="1:8" x14ac:dyDescent="0.3">
      <c r="A232">
        <v>231</v>
      </c>
      <c r="B232" t="s">
        <v>8</v>
      </c>
      <c r="C232">
        <v>549</v>
      </c>
      <c r="D232">
        <v>1987</v>
      </c>
      <c r="E232" t="s">
        <v>46</v>
      </c>
      <c r="F232" t="s">
        <v>69</v>
      </c>
      <c r="G232" s="1">
        <v>44625</v>
      </c>
      <c r="H232">
        <v>115</v>
      </c>
    </row>
    <row r="233" spans="1:8" x14ac:dyDescent="0.3">
      <c r="A233">
        <v>232</v>
      </c>
      <c r="B233" t="s">
        <v>8</v>
      </c>
      <c r="C233">
        <v>616</v>
      </c>
      <c r="D233">
        <v>2019</v>
      </c>
      <c r="E233" t="s">
        <v>33</v>
      </c>
      <c r="F233" t="s">
        <v>10</v>
      </c>
      <c r="G233" s="1">
        <v>44623</v>
      </c>
      <c r="H233">
        <v>102</v>
      </c>
    </row>
    <row r="234" spans="1:8" x14ac:dyDescent="0.3">
      <c r="A234">
        <v>233</v>
      </c>
      <c r="B234" t="s">
        <v>8</v>
      </c>
      <c r="C234">
        <v>623</v>
      </c>
      <c r="D234">
        <v>2019</v>
      </c>
      <c r="E234" t="s">
        <v>51</v>
      </c>
      <c r="F234" t="s">
        <v>10</v>
      </c>
      <c r="G234" s="1">
        <v>44536</v>
      </c>
      <c r="H234">
        <v>108</v>
      </c>
    </row>
    <row r="235" spans="1:8" x14ac:dyDescent="0.3">
      <c r="A235">
        <v>234</v>
      </c>
      <c r="B235" t="s">
        <v>25</v>
      </c>
      <c r="C235">
        <v>594</v>
      </c>
      <c r="D235">
        <v>1998</v>
      </c>
      <c r="E235" t="s">
        <v>184</v>
      </c>
      <c r="F235" t="s">
        <v>28</v>
      </c>
      <c r="G235" s="1">
        <v>44506</v>
      </c>
      <c r="H235">
        <v>102</v>
      </c>
    </row>
    <row r="236" spans="1:8" x14ac:dyDescent="0.3">
      <c r="A236">
        <v>235</v>
      </c>
      <c r="B236" t="s">
        <v>16</v>
      </c>
      <c r="C236">
        <v>611</v>
      </c>
      <c r="D236">
        <v>2003</v>
      </c>
      <c r="E236" t="s">
        <v>185</v>
      </c>
      <c r="F236" t="s">
        <v>10</v>
      </c>
      <c r="G236" s="1">
        <v>44560</v>
      </c>
      <c r="H236">
        <v>104</v>
      </c>
    </row>
    <row r="237" spans="1:8" x14ac:dyDescent="0.3">
      <c r="A237">
        <v>236</v>
      </c>
      <c r="B237" t="s">
        <v>16</v>
      </c>
      <c r="C237">
        <v>611</v>
      </c>
      <c r="D237">
        <v>2009</v>
      </c>
      <c r="E237" t="s">
        <v>186</v>
      </c>
      <c r="F237" t="s">
        <v>18</v>
      </c>
      <c r="G237" s="1">
        <v>44651</v>
      </c>
      <c r="H237">
        <v>102</v>
      </c>
    </row>
    <row r="238" spans="1:8" x14ac:dyDescent="0.3">
      <c r="A238">
        <v>237</v>
      </c>
      <c r="B238" t="s">
        <v>8</v>
      </c>
      <c r="C238">
        <v>623</v>
      </c>
      <c r="D238">
        <v>2002</v>
      </c>
      <c r="E238" t="s">
        <v>33</v>
      </c>
      <c r="F238" t="s">
        <v>45</v>
      </c>
      <c r="G238" s="1">
        <v>44559</v>
      </c>
      <c r="H238">
        <v>102</v>
      </c>
    </row>
    <row r="239" spans="1:8" x14ac:dyDescent="0.3">
      <c r="A239">
        <v>238</v>
      </c>
      <c r="B239" t="s">
        <v>8</v>
      </c>
      <c r="C239">
        <v>514</v>
      </c>
      <c r="D239">
        <v>2019</v>
      </c>
      <c r="E239" t="s">
        <v>187</v>
      </c>
      <c r="F239" t="s">
        <v>10</v>
      </c>
      <c r="G239" s="1">
        <v>44570</v>
      </c>
      <c r="H239">
        <v>114</v>
      </c>
    </row>
    <row r="240" spans="1:8" x14ac:dyDescent="0.3">
      <c r="A240">
        <v>239</v>
      </c>
      <c r="B240" t="s">
        <v>8</v>
      </c>
      <c r="C240">
        <v>623</v>
      </c>
      <c r="D240">
        <v>2016</v>
      </c>
      <c r="E240" t="s">
        <v>120</v>
      </c>
      <c r="F240" t="s">
        <v>10</v>
      </c>
      <c r="G240" s="1">
        <v>44483</v>
      </c>
      <c r="H240">
        <v>102</v>
      </c>
    </row>
    <row r="241" spans="1:8" x14ac:dyDescent="0.3">
      <c r="A241">
        <v>240</v>
      </c>
      <c r="B241" t="s">
        <v>8</v>
      </c>
      <c r="C241">
        <v>623</v>
      </c>
      <c r="D241">
        <v>2019</v>
      </c>
      <c r="E241" t="s">
        <v>57</v>
      </c>
      <c r="F241" t="s">
        <v>10</v>
      </c>
      <c r="G241" s="1">
        <v>44608</v>
      </c>
      <c r="H241">
        <v>114</v>
      </c>
    </row>
    <row r="242" spans="1:8" x14ac:dyDescent="0.3">
      <c r="A242">
        <v>241</v>
      </c>
      <c r="B242" t="s">
        <v>16</v>
      </c>
      <c r="C242">
        <v>611</v>
      </c>
      <c r="D242">
        <v>2007</v>
      </c>
      <c r="E242" t="s">
        <v>186</v>
      </c>
      <c r="F242" t="s">
        <v>18</v>
      </c>
      <c r="G242" s="1">
        <v>44578</v>
      </c>
      <c r="H242">
        <v>102</v>
      </c>
    </row>
    <row r="243" spans="1:8" x14ac:dyDescent="0.3">
      <c r="A243">
        <v>242</v>
      </c>
      <c r="B243" t="s">
        <v>8</v>
      </c>
      <c r="C243">
        <v>549</v>
      </c>
      <c r="D243">
        <v>1977</v>
      </c>
      <c r="E243" t="s">
        <v>188</v>
      </c>
      <c r="F243" t="s">
        <v>10</v>
      </c>
      <c r="G243" s="1">
        <v>44622</v>
      </c>
      <c r="H243">
        <v>107</v>
      </c>
    </row>
    <row r="244" spans="1:8" x14ac:dyDescent="0.3">
      <c r="A244">
        <v>243</v>
      </c>
      <c r="B244" t="s">
        <v>8</v>
      </c>
      <c r="C244">
        <v>623</v>
      </c>
      <c r="D244">
        <v>2001</v>
      </c>
      <c r="E244" t="s">
        <v>33</v>
      </c>
      <c r="F244" t="s">
        <v>10</v>
      </c>
      <c r="G244" s="1">
        <v>44574</v>
      </c>
      <c r="H244">
        <v>108</v>
      </c>
    </row>
    <row r="245" spans="1:8" x14ac:dyDescent="0.3">
      <c r="A245">
        <v>244</v>
      </c>
      <c r="B245" t="s">
        <v>11</v>
      </c>
      <c r="C245">
        <v>623</v>
      </c>
      <c r="D245">
        <v>2019</v>
      </c>
      <c r="E245" t="s">
        <v>23</v>
      </c>
      <c r="F245" t="s">
        <v>10</v>
      </c>
      <c r="G245" s="1">
        <v>44545</v>
      </c>
      <c r="H245">
        <v>102</v>
      </c>
    </row>
    <row r="246" spans="1:8" x14ac:dyDescent="0.3">
      <c r="A246">
        <v>245</v>
      </c>
      <c r="B246" t="s">
        <v>11</v>
      </c>
      <c r="C246">
        <v>623</v>
      </c>
      <c r="D246">
        <v>2019</v>
      </c>
      <c r="E246" t="s">
        <v>20</v>
      </c>
      <c r="F246" t="s">
        <v>10</v>
      </c>
      <c r="G246" s="1">
        <v>44592</v>
      </c>
      <c r="H246">
        <v>101</v>
      </c>
    </row>
    <row r="247" spans="1:8" x14ac:dyDescent="0.3">
      <c r="A247">
        <v>246</v>
      </c>
      <c r="B247" t="s">
        <v>8</v>
      </c>
      <c r="C247">
        <v>623</v>
      </c>
      <c r="D247">
        <v>2019</v>
      </c>
      <c r="E247" t="s">
        <v>23</v>
      </c>
      <c r="F247" t="s">
        <v>18</v>
      </c>
      <c r="G247" s="1">
        <v>44517</v>
      </c>
      <c r="H247">
        <v>106</v>
      </c>
    </row>
    <row r="248" spans="1:8" x14ac:dyDescent="0.3">
      <c r="A248">
        <v>247</v>
      </c>
      <c r="B248" t="s">
        <v>8</v>
      </c>
      <c r="C248">
        <v>516</v>
      </c>
      <c r="D248">
        <v>2019</v>
      </c>
      <c r="E248" t="s">
        <v>189</v>
      </c>
      <c r="F248" t="s">
        <v>10</v>
      </c>
      <c r="G248" s="1">
        <v>44487</v>
      </c>
      <c r="H248">
        <v>114</v>
      </c>
    </row>
    <row r="249" spans="1:8" x14ac:dyDescent="0.3">
      <c r="A249">
        <v>248</v>
      </c>
      <c r="B249" t="s">
        <v>11</v>
      </c>
      <c r="C249">
        <v>623</v>
      </c>
      <c r="D249">
        <v>2019</v>
      </c>
      <c r="E249" t="s">
        <v>20</v>
      </c>
      <c r="F249" t="s">
        <v>10</v>
      </c>
      <c r="G249" s="1">
        <v>44624</v>
      </c>
      <c r="H249">
        <v>102</v>
      </c>
    </row>
    <row r="250" spans="1:8" x14ac:dyDescent="0.3">
      <c r="A250">
        <v>249</v>
      </c>
      <c r="B250" t="s">
        <v>8</v>
      </c>
      <c r="C250">
        <v>623</v>
      </c>
      <c r="D250">
        <v>2019</v>
      </c>
      <c r="E250" t="s">
        <v>190</v>
      </c>
      <c r="F250" t="s">
        <v>10</v>
      </c>
      <c r="G250" s="1">
        <v>44585</v>
      </c>
      <c r="H250">
        <v>114</v>
      </c>
    </row>
    <row r="251" spans="1:8" x14ac:dyDescent="0.3">
      <c r="A251">
        <v>250</v>
      </c>
      <c r="B251" t="s">
        <v>8</v>
      </c>
      <c r="C251">
        <v>549</v>
      </c>
      <c r="D251">
        <v>2019</v>
      </c>
      <c r="E251" t="s">
        <v>33</v>
      </c>
      <c r="F251" t="s">
        <v>18</v>
      </c>
      <c r="G251" s="1">
        <v>44567</v>
      </c>
      <c r="H251">
        <v>102</v>
      </c>
    </row>
    <row r="252" spans="1:8" x14ac:dyDescent="0.3">
      <c r="A252">
        <v>251</v>
      </c>
      <c r="B252" t="s">
        <v>8</v>
      </c>
      <c r="C252">
        <v>623</v>
      </c>
      <c r="D252">
        <v>1940</v>
      </c>
      <c r="E252" t="s">
        <v>23</v>
      </c>
      <c r="F252" t="s">
        <v>32</v>
      </c>
      <c r="G252" s="1">
        <v>44526</v>
      </c>
      <c r="H252">
        <v>115</v>
      </c>
    </row>
    <row r="253" spans="1:8" x14ac:dyDescent="0.3">
      <c r="A253">
        <v>252</v>
      </c>
      <c r="B253" t="s">
        <v>8</v>
      </c>
      <c r="C253">
        <v>538</v>
      </c>
      <c r="D253">
        <v>2019</v>
      </c>
      <c r="E253" t="s">
        <v>33</v>
      </c>
      <c r="F253" t="s">
        <v>10</v>
      </c>
      <c r="G253" s="1">
        <v>44641</v>
      </c>
      <c r="H253">
        <v>109</v>
      </c>
    </row>
    <row r="254" spans="1:8" x14ac:dyDescent="0.3">
      <c r="A254">
        <v>253</v>
      </c>
      <c r="B254" t="s">
        <v>37</v>
      </c>
      <c r="C254">
        <v>623</v>
      </c>
      <c r="D254">
        <v>2019</v>
      </c>
      <c r="E254" t="s">
        <v>121</v>
      </c>
      <c r="F254" t="s">
        <v>10</v>
      </c>
      <c r="G254" s="1">
        <v>44493</v>
      </c>
      <c r="H254">
        <v>104</v>
      </c>
    </row>
    <row r="255" spans="1:8" x14ac:dyDescent="0.3">
      <c r="A255">
        <v>254</v>
      </c>
      <c r="B255" t="s">
        <v>8</v>
      </c>
      <c r="C255">
        <v>623</v>
      </c>
      <c r="D255">
        <v>1997</v>
      </c>
      <c r="E255" t="s">
        <v>191</v>
      </c>
      <c r="F255" t="s">
        <v>10</v>
      </c>
      <c r="G255" s="1">
        <v>44504</v>
      </c>
      <c r="H255">
        <v>111</v>
      </c>
    </row>
    <row r="256" spans="1:8" x14ac:dyDescent="0.3">
      <c r="A256">
        <v>255</v>
      </c>
      <c r="B256" t="s">
        <v>8</v>
      </c>
      <c r="C256">
        <v>623</v>
      </c>
      <c r="D256">
        <v>1997</v>
      </c>
      <c r="E256" t="s">
        <v>68</v>
      </c>
      <c r="F256" t="s">
        <v>10</v>
      </c>
      <c r="G256" s="1">
        <v>44655</v>
      </c>
      <c r="H256">
        <v>108</v>
      </c>
    </row>
    <row r="257" spans="1:8" x14ac:dyDescent="0.3">
      <c r="A257">
        <v>256</v>
      </c>
      <c r="B257" t="s">
        <v>11</v>
      </c>
      <c r="C257">
        <v>623</v>
      </c>
      <c r="D257">
        <v>2001</v>
      </c>
      <c r="E257" t="s">
        <v>36</v>
      </c>
      <c r="F257" t="s">
        <v>10</v>
      </c>
      <c r="G257" s="1">
        <v>44635</v>
      </c>
      <c r="H257">
        <v>101</v>
      </c>
    </row>
    <row r="258" spans="1:8" x14ac:dyDescent="0.3">
      <c r="A258">
        <v>257</v>
      </c>
      <c r="B258" t="s">
        <v>8</v>
      </c>
      <c r="C258">
        <v>623</v>
      </c>
      <c r="D258">
        <v>2017</v>
      </c>
      <c r="E258" t="s">
        <v>192</v>
      </c>
      <c r="F258" t="s">
        <v>10</v>
      </c>
      <c r="G258" s="1">
        <v>44497</v>
      </c>
      <c r="H258">
        <v>108</v>
      </c>
    </row>
    <row r="259" spans="1:8" x14ac:dyDescent="0.3">
      <c r="A259">
        <v>258</v>
      </c>
      <c r="B259" t="s">
        <v>8</v>
      </c>
      <c r="C259">
        <v>616</v>
      </c>
      <c r="D259">
        <v>2019</v>
      </c>
      <c r="E259" t="s">
        <v>33</v>
      </c>
      <c r="F259" t="s">
        <v>10</v>
      </c>
      <c r="G259" s="1">
        <v>44645</v>
      </c>
      <c r="H259">
        <v>109</v>
      </c>
    </row>
    <row r="260" spans="1:8" x14ac:dyDescent="0.3">
      <c r="A260">
        <v>259</v>
      </c>
      <c r="B260" t="s">
        <v>11</v>
      </c>
      <c r="C260">
        <v>549</v>
      </c>
      <c r="D260">
        <v>2019</v>
      </c>
      <c r="E260" t="s">
        <v>79</v>
      </c>
      <c r="F260" t="s">
        <v>10</v>
      </c>
      <c r="G260" s="1">
        <v>44498</v>
      </c>
      <c r="H260">
        <v>102</v>
      </c>
    </row>
    <row r="261" spans="1:8" x14ac:dyDescent="0.3">
      <c r="A261">
        <v>260</v>
      </c>
      <c r="B261" t="s">
        <v>16</v>
      </c>
      <c r="C261">
        <v>636</v>
      </c>
      <c r="D261">
        <v>2005</v>
      </c>
      <c r="E261" t="s">
        <v>17</v>
      </c>
      <c r="F261" t="s">
        <v>45</v>
      </c>
      <c r="G261" s="1">
        <v>44609</v>
      </c>
      <c r="H261">
        <v>102</v>
      </c>
    </row>
    <row r="262" spans="1:8" x14ac:dyDescent="0.3">
      <c r="A262">
        <v>261</v>
      </c>
      <c r="B262" t="s">
        <v>8</v>
      </c>
      <c r="C262">
        <v>538</v>
      </c>
      <c r="D262">
        <v>2019</v>
      </c>
      <c r="E262" t="s">
        <v>193</v>
      </c>
      <c r="F262" t="s">
        <v>10</v>
      </c>
      <c r="G262" s="1">
        <v>44651</v>
      </c>
      <c r="H262">
        <v>109</v>
      </c>
    </row>
    <row r="263" spans="1:8" x14ac:dyDescent="0.3">
      <c r="A263">
        <v>262</v>
      </c>
      <c r="B263" t="s">
        <v>8</v>
      </c>
      <c r="C263">
        <v>623</v>
      </c>
      <c r="D263">
        <v>2016</v>
      </c>
      <c r="E263" t="s">
        <v>92</v>
      </c>
      <c r="F263" t="s">
        <v>10</v>
      </c>
      <c r="G263" s="1">
        <v>44596</v>
      </c>
      <c r="H263">
        <v>114</v>
      </c>
    </row>
    <row r="264" spans="1:8" x14ac:dyDescent="0.3">
      <c r="A264">
        <v>263</v>
      </c>
      <c r="B264" t="s">
        <v>8</v>
      </c>
      <c r="C264">
        <v>623</v>
      </c>
      <c r="D264">
        <v>2016</v>
      </c>
      <c r="E264" t="s">
        <v>194</v>
      </c>
      <c r="F264" t="s">
        <v>10</v>
      </c>
      <c r="G264" s="1">
        <v>44642</v>
      </c>
      <c r="H264">
        <v>102</v>
      </c>
    </row>
    <row r="265" spans="1:8" x14ac:dyDescent="0.3">
      <c r="A265">
        <v>264</v>
      </c>
      <c r="B265" t="s">
        <v>37</v>
      </c>
      <c r="C265">
        <v>623</v>
      </c>
      <c r="D265">
        <v>2016</v>
      </c>
      <c r="E265" t="s">
        <v>195</v>
      </c>
      <c r="F265" t="s">
        <v>10</v>
      </c>
      <c r="G265" s="1">
        <v>44498</v>
      </c>
      <c r="H265">
        <v>114</v>
      </c>
    </row>
    <row r="266" spans="1:8" x14ac:dyDescent="0.3">
      <c r="A266">
        <v>265</v>
      </c>
      <c r="B266" t="s">
        <v>61</v>
      </c>
      <c r="C266">
        <v>630</v>
      </c>
      <c r="D266">
        <v>2016</v>
      </c>
      <c r="E266">
        <v>710</v>
      </c>
      <c r="F266" t="s">
        <v>32</v>
      </c>
      <c r="G266" s="1">
        <v>44648</v>
      </c>
      <c r="H266">
        <v>103</v>
      </c>
    </row>
    <row r="267" spans="1:8" x14ac:dyDescent="0.3">
      <c r="A267">
        <v>266</v>
      </c>
      <c r="B267" t="s">
        <v>8</v>
      </c>
      <c r="C267">
        <v>616</v>
      </c>
      <c r="D267">
        <v>2016</v>
      </c>
      <c r="E267" t="s">
        <v>196</v>
      </c>
      <c r="F267" t="s">
        <v>10</v>
      </c>
      <c r="G267" s="1">
        <v>44643</v>
      </c>
      <c r="H267">
        <v>102</v>
      </c>
    </row>
    <row r="268" spans="1:8" x14ac:dyDescent="0.3">
      <c r="A268">
        <v>267</v>
      </c>
      <c r="B268" t="s">
        <v>8</v>
      </c>
      <c r="C268">
        <v>549</v>
      </c>
      <c r="D268">
        <v>2016</v>
      </c>
      <c r="E268" t="s">
        <v>197</v>
      </c>
      <c r="F268" t="s">
        <v>10</v>
      </c>
      <c r="G268" s="1">
        <v>44537</v>
      </c>
      <c r="H268">
        <v>114</v>
      </c>
    </row>
    <row r="269" spans="1:8" x14ac:dyDescent="0.3">
      <c r="A269">
        <v>268</v>
      </c>
      <c r="B269" t="s">
        <v>8</v>
      </c>
      <c r="C269">
        <v>549</v>
      </c>
      <c r="D269">
        <v>2004</v>
      </c>
      <c r="E269" t="s">
        <v>46</v>
      </c>
      <c r="F269" t="s">
        <v>28</v>
      </c>
      <c r="G269" s="1">
        <v>44640</v>
      </c>
      <c r="H269">
        <v>114</v>
      </c>
    </row>
    <row r="270" spans="1:8" x14ac:dyDescent="0.3">
      <c r="A270">
        <v>269</v>
      </c>
      <c r="B270" t="s">
        <v>8</v>
      </c>
      <c r="C270">
        <v>623</v>
      </c>
      <c r="D270">
        <v>2016</v>
      </c>
      <c r="E270" t="s">
        <v>198</v>
      </c>
      <c r="F270" t="s">
        <v>10</v>
      </c>
      <c r="G270" s="1">
        <v>44541</v>
      </c>
      <c r="H270">
        <v>103</v>
      </c>
    </row>
    <row r="271" spans="1:8" x14ac:dyDescent="0.3">
      <c r="A271">
        <v>270</v>
      </c>
      <c r="B271" t="s">
        <v>37</v>
      </c>
      <c r="C271">
        <v>514</v>
      </c>
      <c r="D271">
        <v>2016</v>
      </c>
      <c r="E271" t="s">
        <v>46</v>
      </c>
      <c r="F271" t="s">
        <v>10</v>
      </c>
      <c r="G271" s="1">
        <v>44537</v>
      </c>
      <c r="H271">
        <v>102</v>
      </c>
    </row>
    <row r="272" spans="1:8" x14ac:dyDescent="0.3">
      <c r="A272">
        <v>271</v>
      </c>
      <c r="B272" t="s">
        <v>8</v>
      </c>
      <c r="C272">
        <v>514</v>
      </c>
      <c r="D272">
        <v>2016</v>
      </c>
      <c r="E272" t="s">
        <v>46</v>
      </c>
      <c r="F272" t="s">
        <v>10</v>
      </c>
      <c r="G272" s="1">
        <v>44575</v>
      </c>
      <c r="H272">
        <v>114</v>
      </c>
    </row>
    <row r="273" spans="1:8" x14ac:dyDescent="0.3">
      <c r="A273">
        <v>272</v>
      </c>
      <c r="B273" t="s">
        <v>37</v>
      </c>
      <c r="C273">
        <v>623</v>
      </c>
      <c r="D273">
        <v>2016</v>
      </c>
      <c r="E273" t="s">
        <v>195</v>
      </c>
      <c r="F273" t="s">
        <v>10</v>
      </c>
      <c r="G273" s="1">
        <v>44498</v>
      </c>
      <c r="H273">
        <v>102</v>
      </c>
    </row>
    <row r="274" spans="1:8" x14ac:dyDescent="0.3">
      <c r="A274">
        <v>273</v>
      </c>
      <c r="B274" t="s">
        <v>8</v>
      </c>
      <c r="C274">
        <v>549</v>
      </c>
      <c r="D274">
        <v>1960</v>
      </c>
      <c r="E274" t="s">
        <v>46</v>
      </c>
      <c r="F274" t="s">
        <v>32</v>
      </c>
      <c r="G274" s="1">
        <v>44562</v>
      </c>
      <c r="H274">
        <v>114</v>
      </c>
    </row>
    <row r="275" spans="1:8" x14ac:dyDescent="0.3">
      <c r="A275">
        <v>274</v>
      </c>
      <c r="B275" t="s">
        <v>37</v>
      </c>
      <c r="C275">
        <v>623</v>
      </c>
      <c r="D275">
        <v>2013</v>
      </c>
      <c r="E275" t="s">
        <v>199</v>
      </c>
      <c r="F275" t="s">
        <v>45</v>
      </c>
      <c r="G275" s="1">
        <v>44508</v>
      </c>
      <c r="H275">
        <v>102</v>
      </c>
    </row>
    <row r="276" spans="1:8" x14ac:dyDescent="0.3">
      <c r="A276">
        <v>275</v>
      </c>
      <c r="B276" t="s">
        <v>37</v>
      </c>
      <c r="C276">
        <v>527</v>
      </c>
      <c r="D276">
        <v>2016</v>
      </c>
      <c r="E276" t="s">
        <v>200</v>
      </c>
      <c r="F276" t="s">
        <v>45</v>
      </c>
      <c r="G276" s="1">
        <v>44481</v>
      </c>
      <c r="H276">
        <v>102</v>
      </c>
    </row>
    <row r="277" spans="1:8" x14ac:dyDescent="0.3">
      <c r="A277">
        <v>276</v>
      </c>
      <c r="B277" t="s">
        <v>8</v>
      </c>
      <c r="C277">
        <v>623</v>
      </c>
      <c r="D277">
        <v>2016</v>
      </c>
      <c r="E277" t="s">
        <v>201</v>
      </c>
      <c r="F277" t="s">
        <v>10</v>
      </c>
      <c r="G277" s="1">
        <v>44645</v>
      </c>
      <c r="H277">
        <v>103</v>
      </c>
    </row>
    <row r="278" spans="1:8" x14ac:dyDescent="0.3">
      <c r="A278">
        <v>277</v>
      </c>
      <c r="B278" t="s">
        <v>37</v>
      </c>
      <c r="C278">
        <v>514</v>
      </c>
      <c r="D278">
        <v>2016</v>
      </c>
      <c r="E278" t="s">
        <v>46</v>
      </c>
      <c r="F278" t="s">
        <v>10</v>
      </c>
      <c r="G278" s="1">
        <v>44508</v>
      </c>
      <c r="H278">
        <v>102</v>
      </c>
    </row>
    <row r="279" spans="1:8" x14ac:dyDescent="0.3">
      <c r="A279">
        <v>278</v>
      </c>
      <c r="B279" t="s">
        <v>8</v>
      </c>
      <c r="C279">
        <v>623</v>
      </c>
      <c r="D279">
        <v>2016</v>
      </c>
      <c r="E279" t="s">
        <v>202</v>
      </c>
      <c r="F279" t="s">
        <v>10</v>
      </c>
      <c r="G279" s="1">
        <v>44615</v>
      </c>
      <c r="H279">
        <v>102</v>
      </c>
    </row>
    <row r="280" spans="1:8" x14ac:dyDescent="0.3">
      <c r="A280">
        <v>279</v>
      </c>
      <c r="B280" t="s">
        <v>8</v>
      </c>
      <c r="C280">
        <v>514</v>
      </c>
      <c r="D280">
        <v>2016</v>
      </c>
      <c r="E280" t="s">
        <v>203</v>
      </c>
      <c r="F280" t="s">
        <v>45</v>
      </c>
      <c r="G280" s="1">
        <v>44531</v>
      </c>
      <c r="H280">
        <v>102</v>
      </c>
    </row>
    <row r="281" spans="1:8" x14ac:dyDescent="0.3">
      <c r="A281">
        <v>280</v>
      </c>
      <c r="B281" t="s">
        <v>8</v>
      </c>
      <c r="C281">
        <v>623</v>
      </c>
      <c r="D281">
        <v>2016</v>
      </c>
      <c r="E281" t="s">
        <v>92</v>
      </c>
      <c r="F281" t="s">
        <v>10</v>
      </c>
      <c r="G281" s="1">
        <v>44591</v>
      </c>
      <c r="H281">
        <v>114</v>
      </c>
    </row>
    <row r="282" spans="1:8" x14ac:dyDescent="0.3">
      <c r="A282">
        <v>281</v>
      </c>
      <c r="B282" t="s">
        <v>83</v>
      </c>
      <c r="C282">
        <v>576</v>
      </c>
      <c r="D282">
        <v>1993</v>
      </c>
      <c r="E282" t="s">
        <v>204</v>
      </c>
      <c r="F282" t="s">
        <v>28</v>
      </c>
      <c r="G282" s="1">
        <v>44606</v>
      </c>
      <c r="H282">
        <v>103</v>
      </c>
    </row>
    <row r="283" spans="1:8" x14ac:dyDescent="0.3">
      <c r="A283">
        <v>282</v>
      </c>
      <c r="B283" t="s">
        <v>8</v>
      </c>
      <c r="C283">
        <v>623</v>
      </c>
      <c r="D283">
        <v>2016</v>
      </c>
      <c r="E283" t="s">
        <v>100</v>
      </c>
      <c r="F283" t="s">
        <v>10</v>
      </c>
      <c r="G283" s="1">
        <v>44501</v>
      </c>
      <c r="H283">
        <v>102</v>
      </c>
    </row>
    <row r="284" spans="1:8" x14ac:dyDescent="0.3">
      <c r="A284">
        <v>283</v>
      </c>
      <c r="B284" t="s">
        <v>37</v>
      </c>
      <c r="C284">
        <v>514</v>
      </c>
      <c r="D284">
        <v>2016</v>
      </c>
      <c r="E284" t="s">
        <v>46</v>
      </c>
      <c r="F284" t="s">
        <v>10</v>
      </c>
      <c r="G284" s="1">
        <v>44515</v>
      </c>
      <c r="H284">
        <v>102</v>
      </c>
    </row>
    <row r="285" spans="1:8" x14ac:dyDescent="0.3">
      <c r="A285">
        <v>284</v>
      </c>
      <c r="B285" t="s">
        <v>37</v>
      </c>
      <c r="C285">
        <v>514</v>
      </c>
      <c r="D285">
        <v>2016</v>
      </c>
      <c r="E285" t="s">
        <v>136</v>
      </c>
      <c r="F285" t="s">
        <v>10</v>
      </c>
      <c r="G285" s="1">
        <v>44628</v>
      </c>
      <c r="H285">
        <v>104</v>
      </c>
    </row>
    <row r="286" spans="1:8" x14ac:dyDescent="0.3">
      <c r="A286">
        <v>285</v>
      </c>
      <c r="B286" t="s">
        <v>37</v>
      </c>
      <c r="C286">
        <v>514</v>
      </c>
      <c r="D286">
        <v>2016</v>
      </c>
      <c r="E286" t="s">
        <v>136</v>
      </c>
      <c r="F286" t="s">
        <v>10</v>
      </c>
      <c r="G286" s="1">
        <v>44578</v>
      </c>
      <c r="H286">
        <v>103</v>
      </c>
    </row>
    <row r="287" spans="1:8" x14ac:dyDescent="0.3">
      <c r="A287">
        <v>286</v>
      </c>
      <c r="B287" t="s">
        <v>11</v>
      </c>
      <c r="C287">
        <v>623</v>
      </c>
      <c r="D287">
        <v>2016</v>
      </c>
      <c r="E287" t="s">
        <v>205</v>
      </c>
      <c r="F287" t="s">
        <v>10</v>
      </c>
      <c r="G287" s="1">
        <v>44590</v>
      </c>
      <c r="H287">
        <v>102</v>
      </c>
    </row>
    <row r="288" spans="1:8" x14ac:dyDescent="0.3">
      <c r="A288">
        <v>287</v>
      </c>
      <c r="B288" t="s">
        <v>61</v>
      </c>
      <c r="C288">
        <v>519</v>
      </c>
      <c r="D288">
        <v>2007</v>
      </c>
      <c r="E288" t="s">
        <v>206</v>
      </c>
      <c r="F288" t="s">
        <v>32</v>
      </c>
      <c r="G288" s="1">
        <v>44644</v>
      </c>
      <c r="H288">
        <v>109</v>
      </c>
    </row>
    <row r="289" spans="1:8" x14ac:dyDescent="0.3">
      <c r="A289">
        <v>288</v>
      </c>
      <c r="B289" t="s">
        <v>8</v>
      </c>
      <c r="C289">
        <v>623</v>
      </c>
      <c r="D289">
        <v>2016</v>
      </c>
      <c r="E289" t="s">
        <v>112</v>
      </c>
      <c r="F289" t="s">
        <v>10</v>
      </c>
      <c r="G289" s="1">
        <v>44500</v>
      </c>
      <c r="H289">
        <v>102</v>
      </c>
    </row>
    <row r="290" spans="1:8" x14ac:dyDescent="0.3">
      <c r="A290">
        <v>289</v>
      </c>
      <c r="B290" t="s">
        <v>8</v>
      </c>
      <c r="C290">
        <v>623</v>
      </c>
      <c r="D290">
        <v>2016</v>
      </c>
      <c r="E290" t="s">
        <v>100</v>
      </c>
      <c r="F290" t="s">
        <v>10</v>
      </c>
      <c r="G290" s="1">
        <v>44497</v>
      </c>
      <c r="H290">
        <v>104</v>
      </c>
    </row>
    <row r="291" spans="1:8" x14ac:dyDescent="0.3">
      <c r="A291">
        <v>290</v>
      </c>
      <c r="B291" t="s">
        <v>11</v>
      </c>
      <c r="C291">
        <v>527</v>
      </c>
      <c r="D291">
        <v>2016</v>
      </c>
      <c r="E291">
        <v>4</v>
      </c>
      <c r="F291" t="s">
        <v>45</v>
      </c>
      <c r="G291" s="1">
        <v>44491</v>
      </c>
      <c r="H291">
        <v>114</v>
      </c>
    </row>
    <row r="292" spans="1:8" x14ac:dyDescent="0.3">
      <c r="A292">
        <v>291</v>
      </c>
      <c r="B292" t="s">
        <v>37</v>
      </c>
      <c r="C292">
        <v>623</v>
      </c>
      <c r="D292">
        <v>2010</v>
      </c>
      <c r="E292" t="s">
        <v>207</v>
      </c>
      <c r="F292" t="s">
        <v>28</v>
      </c>
      <c r="G292" s="1">
        <v>44508</v>
      </c>
      <c r="H292">
        <v>114</v>
      </c>
    </row>
    <row r="293" spans="1:8" x14ac:dyDescent="0.3">
      <c r="A293">
        <v>292</v>
      </c>
      <c r="B293" t="s">
        <v>8</v>
      </c>
      <c r="C293">
        <v>514</v>
      </c>
      <c r="D293">
        <v>2016</v>
      </c>
      <c r="E293" t="s">
        <v>132</v>
      </c>
      <c r="F293" t="s">
        <v>10</v>
      </c>
      <c r="G293" s="1">
        <v>44525</v>
      </c>
      <c r="H293">
        <v>102</v>
      </c>
    </row>
    <row r="294" spans="1:8" x14ac:dyDescent="0.3">
      <c r="A294">
        <v>293</v>
      </c>
      <c r="B294" t="s">
        <v>16</v>
      </c>
      <c r="C294">
        <v>611</v>
      </c>
      <c r="D294">
        <v>2005</v>
      </c>
      <c r="E294" t="s">
        <v>208</v>
      </c>
      <c r="F294" t="s">
        <v>28</v>
      </c>
      <c r="G294" s="1">
        <v>44646</v>
      </c>
      <c r="H294">
        <v>102</v>
      </c>
    </row>
    <row r="295" spans="1:8" x14ac:dyDescent="0.3">
      <c r="A295">
        <v>294</v>
      </c>
      <c r="B295" t="s">
        <v>8</v>
      </c>
      <c r="C295">
        <v>514</v>
      </c>
      <c r="D295">
        <v>2019</v>
      </c>
      <c r="E295" t="s">
        <v>209</v>
      </c>
      <c r="F295" t="s">
        <v>10</v>
      </c>
      <c r="G295" s="1">
        <v>44608</v>
      </c>
      <c r="H295">
        <v>114</v>
      </c>
    </row>
    <row r="296" spans="1:8" x14ac:dyDescent="0.3">
      <c r="A296">
        <v>295</v>
      </c>
      <c r="B296" t="s">
        <v>11</v>
      </c>
      <c r="C296">
        <v>635</v>
      </c>
      <c r="D296">
        <v>1998</v>
      </c>
      <c r="E296" t="s">
        <v>210</v>
      </c>
      <c r="F296" t="s">
        <v>10</v>
      </c>
      <c r="G296" s="1">
        <v>44566</v>
      </c>
      <c r="H296">
        <v>104</v>
      </c>
    </row>
    <row r="297" spans="1:8" x14ac:dyDescent="0.3">
      <c r="A297">
        <v>296</v>
      </c>
      <c r="B297" t="s">
        <v>11</v>
      </c>
      <c r="C297">
        <v>623</v>
      </c>
      <c r="D297">
        <v>2000</v>
      </c>
      <c r="E297" t="s">
        <v>211</v>
      </c>
      <c r="F297" t="s">
        <v>10</v>
      </c>
      <c r="G297" s="1">
        <v>44556</v>
      </c>
      <c r="H297">
        <v>102</v>
      </c>
    </row>
    <row r="298" spans="1:8" x14ac:dyDescent="0.3">
      <c r="A298">
        <v>297</v>
      </c>
      <c r="B298" t="s">
        <v>11</v>
      </c>
      <c r="C298">
        <v>623</v>
      </c>
      <c r="D298">
        <v>2019</v>
      </c>
      <c r="E298" t="s">
        <v>212</v>
      </c>
      <c r="F298" t="s">
        <v>45</v>
      </c>
      <c r="G298" s="1">
        <v>44650</v>
      </c>
      <c r="H298">
        <v>103</v>
      </c>
    </row>
    <row r="299" spans="1:8" x14ac:dyDescent="0.3">
      <c r="A299">
        <v>298</v>
      </c>
      <c r="B299" t="s">
        <v>16</v>
      </c>
      <c r="C299">
        <v>505</v>
      </c>
      <c r="D299">
        <v>1998</v>
      </c>
      <c r="E299" t="s">
        <v>213</v>
      </c>
      <c r="F299" t="s">
        <v>69</v>
      </c>
      <c r="G299" s="1">
        <v>44656</v>
      </c>
      <c r="H299">
        <v>115</v>
      </c>
    </row>
    <row r="300" spans="1:8" x14ac:dyDescent="0.3">
      <c r="A300">
        <v>299</v>
      </c>
      <c r="B300" t="s">
        <v>25</v>
      </c>
      <c r="C300">
        <v>636</v>
      </c>
      <c r="D300">
        <v>2007</v>
      </c>
      <c r="E300" t="s">
        <v>214</v>
      </c>
      <c r="F300" t="s">
        <v>28</v>
      </c>
      <c r="G300" s="1">
        <v>44495</v>
      </c>
      <c r="H300">
        <v>102</v>
      </c>
    </row>
    <row r="301" spans="1:8" x14ac:dyDescent="0.3">
      <c r="A301">
        <v>300</v>
      </c>
      <c r="B301" t="s">
        <v>8</v>
      </c>
      <c r="C301">
        <v>623</v>
      </c>
      <c r="D301">
        <v>2019</v>
      </c>
      <c r="E301" t="s">
        <v>215</v>
      </c>
      <c r="F301" t="s">
        <v>47</v>
      </c>
      <c r="G301" s="1">
        <v>44594</v>
      </c>
      <c r="H301">
        <v>103</v>
      </c>
    </row>
    <row r="302" spans="1:8" x14ac:dyDescent="0.3">
      <c r="A302">
        <v>301</v>
      </c>
      <c r="B302" t="s">
        <v>16</v>
      </c>
      <c r="C302">
        <v>611</v>
      </c>
      <c r="D302">
        <v>2007</v>
      </c>
      <c r="E302" t="s">
        <v>216</v>
      </c>
      <c r="F302" t="s">
        <v>18</v>
      </c>
      <c r="G302" s="1">
        <v>44622</v>
      </c>
      <c r="H302">
        <v>101</v>
      </c>
    </row>
    <row r="303" spans="1:8" x14ac:dyDescent="0.3">
      <c r="A303">
        <v>302</v>
      </c>
      <c r="B303" t="s">
        <v>8</v>
      </c>
      <c r="C303">
        <v>562</v>
      </c>
      <c r="D303">
        <v>2020</v>
      </c>
      <c r="E303" t="s">
        <v>217</v>
      </c>
      <c r="F303" t="s">
        <v>10</v>
      </c>
      <c r="G303" s="1">
        <v>44532</v>
      </c>
      <c r="H303">
        <v>102</v>
      </c>
    </row>
    <row r="304" spans="1:8" x14ac:dyDescent="0.3">
      <c r="A304">
        <v>303</v>
      </c>
      <c r="B304" t="s">
        <v>8</v>
      </c>
      <c r="C304">
        <v>514</v>
      </c>
      <c r="D304">
        <v>1985</v>
      </c>
      <c r="E304" t="s">
        <v>71</v>
      </c>
      <c r="F304" t="s">
        <v>45</v>
      </c>
      <c r="G304" s="1">
        <v>44597</v>
      </c>
      <c r="H304">
        <v>114</v>
      </c>
    </row>
    <row r="305" spans="1:8" x14ac:dyDescent="0.3">
      <c r="A305">
        <v>304</v>
      </c>
      <c r="B305" t="s">
        <v>16</v>
      </c>
      <c r="C305">
        <v>611</v>
      </c>
      <c r="D305">
        <v>2008</v>
      </c>
      <c r="E305" t="s">
        <v>218</v>
      </c>
      <c r="F305" t="s">
        <v>123</v>
      </c>
      <c r="G305" s="1">
        <v>44633</v>
      </c>
      <c r="H305">
        <v>102</v>
      </c>
    </row>
    <row r="306" spans="1:8" x14ac:dyDescent="0.3">
      <c r="A306">
        <v>305</v>
      </c>
      <c r="B306" t="s">
        <v>11</v>
      </c>
      <c r="C306">
        <v>623</v>
      </c>
      <c r="D306">
        <v>2020</v>
      </c>
      <c r="E306" t="s">
        <v>219</v>
      </c>
      <c r="F306" t="s">
        <v>10</v>
      </c>
      <c r="G306" s="1">
        <v>44515</v>
      </c>
      <c r="H306">
        <v>109</v>
      </c>
    </row>
    <row r="307" spans="1:8" x14ac:dyDescent="0.3">
      <c r="A307">
        <v>306</v>
      </c>
      <c r="B307" t="s">
        <v>8</v>
      </c>
      <c r="C307">
        <v>535</v>
      </c>
      <c r="D307">
        <v>1977</v>
      </c>
      <c r="E307" t="s">
        <v>220</v>
      </c>
      <c r="F307" t="s">
        <v>69</v>
      </c>
      <c r="G307" s="1">
        <v>44504</v>
      </c>
      <c r="H307">
        <v>102</v>
      </c>
    </row>
    <row r="308" spans="1:8" x14ac:dyDescent="0.3">
      <c r="A308">
        <v>307</v>
      </c>
      <c r="B308" t="s">
        <v>11</v>
      </c>
      <c r="C308">
        <v>623</v>
      </c>
      <c r="D308">
        <v>2020</v>
      </c>
      <c r="E308" t="s">
        <v>13</v>
      </c>
      <c r="F308" t="s">
        <v>10</v>
      </c>
      <c r="G308" s="1">
        <v>44565</v>
      </c>
      <c r="H308">
        <v>102</v>
      </c>
    </row>
    <row r="309" spans="1:8" x14ac:dyDescent="0.3">
      <c r="A309">
        <v>308</v>
      </c>
      <c r="B309" t="s">
        <v>61</v>
      </c>
      <c r="C309">
        <v>508</v>
      </c>
      <c r="D309">
        <v>2009</v>
      </c>
      <c r="E309" t="s">
        <v>221</v>
      </c>
      <c r="F309" t="s">
        <v>32</v>
      </c>
      <c r="G309" s="1">
        <v>44549</v>
      </c>
      <c r="H309">
        <v>102</v>
      </c>
    </row>
    <row r="310" spans="1:8" x14ac:dyDescent="0.3">
      <c r="A310">
        <v>309</v>
      </c>
      <c r="B310" t="s">
        <v>11</v>
      </c>
      <c r="C310">
        <v>623</v>
      </c>
      <c r="D310">
        <v>2020</v>
      </c>
      <c r="E310" t="s">
        <v>178</v>
      </c>
      <c r="F310" t="s">
        <v>45</v>
      </c>
      <c r="G310" s="1">
        <v>44653</v>
      </c>
      <c r="H310">
        <v>101</v>
      </c>
    </row>
    <row r="311" spans="1:8" x14ac:dyDescent="0.3">
      <c r="A311">
        <v>310</v>
      </c>
      <c r="B311" t="s">
        <v>16</v>
      </c>
      <c r="C311">
        <v>561</v>
      </c>
      <c r="D311">
        <v>1986</v>
      </c>
      <c r="E311" t="s">
        <v>222</v>
      </c>
      <c r="F311" t="s">
        <v>69</v>
      </c>
      <c r="G311" s="1">
        <v>44530</v>
      </c>
      <c r="H311">
        <v>101</v>
      </c>
    </row>
    <row r="312" spans="1:8" x14ac:dyDescent="0.3">
      <c r="A312">
        <v>311</v>
      </c>
      <c r="B312" t="s">
        <v>11</v>
      </c>
      <c r="C312">
        <v>623</v>
      </c>
      <c r="D312">
        <v>2020</v>
      </c>
      <c r="E312" t="s">
        <v>178</v>
      </c>
      <c r="F312" t="s">
        <v>10</v>
      </c>
      <c r="G312" s="1">
        <v>44650</v>
      </c>
      <c r="H312">
        <v>103</v>
      </c>
    </row>
    <row r="313" spans="1:8" x14ac:dyDescent="0.3">
      <c r="A313">
        <v>312</v>
      </c>
      <c r="B313" t="s">
        <v>8</v>
      </c>
      <c r="C313">
        <v>623</v>
      </c>
      <c r="D313">
        <v>2020</v>
      </c>
      <c r="E313" t="s">
        <v>223</v>
      </c>
      <c r="F313" t="s">
        <v>10</v>
      </c>
      <c r="G313" s="1">
        <v>44627</v>
      </c>
      <c r="H313">
        <v>114</v>
      </c>
    </row>
    <row r="314" spans="1:8" x14ac:dyDescent="0.3">
      <c r="A314">
        <v>313</v>
      </c>
      <c r="B314" t="s">
        <v>8</v>
      </c>
      <c r="C314">
        <v>549</v>
      </c>
      <c r="D314">
        <v>1989</v>
      </c>
      <c r="E314" t="s">
        <v>36</v>
      </c>
      <c r="F314" t="s">
        <v>45</v>
      </c>
      <c r="G314" s="1">
        <v>44642</v>
      </c>
      <c r="H314">
        <v>103</v>
      </c>
    </row>
    <row r="315" spans="1:8" x14ac:dyDescent="0.3">
      <c r="A315">
        <v>314</v>
      </c>
      <c r="B315" t="s">
        <v>11</v>
      </c>
      <c r="C315">
        <v>623</v>
      </c>
      <c r="D315">
        <v>2019</v>
      </c>
      <c r="E315" t="s">
        <v>224</v>
      </c>
      <c r="F315" t="s">
        <v>45</v>
      </c>
      <c r="G315" s="1">
        <v>44581</v>
      </c>
      <c r="H315">
        <v>102</v>
      </c>
    </row>
    <row r="316" spans="1:8" x14ac:dyDescent="0.3">
      <c r="A316">
        <v>315</v>
      </c>
      <c r="B316" t="s">
        <v>11</v>
      </c>
      <c r="C316">
        <v>527</v>
      </c>
      <c r="D316">
        <v>2020</v>
      </c>
      <c r="E316" t="s">
        <v>225</v>
      </c>
      <c r="F316" t="s">
        <v>10</v>
      </c>
      <c r="G316" s="1">
        <v>44477</v>
      </c>
      <c r="H316">
        <v>102</v>
      </c>
    </row>
    <row r="317" spans="1:8" x14ac:dyDescent="0.3">
      <c r="A317">
        <v>316</v>
      </c>
      <c r="B317" t="s">
        <v>16</v>
      </c>
      <c r="C317">
        <v>554</v>
      </c>
      <c r="D317">
        <v>2006</v>
      </c>
      <c r="E317" t="s">
        <v>226</v>
      </c>
      <c r="F317" t="s">
        <v>69</v>
      </c>
      <c r="G317" s="1">
        <v>44621</v>
      </c>
      <c r="H317">
        <v>105</v>
      </c>
    </row>
    <row r="318" spans="1:8" x14ac:dyDescent="0.3">
      <c r="A318">
        <v>317</v>
      </c>
      <c r="B318" t="s">
        <v>11</v>
      </c>
      <c r="C318">
        <v>623</v>
      </c>
      <c r="D318">
        <v>2020</v>
      </c>
      <c r="E318" t="s">
        <v>51</v>
      </c>
      <c r="F318" t="s">
        <v>45</v>
      </c>
      <c r="G318" s="1">
        <v>44571</v>
      </c>
      <c r="H318">
        <v>103</v>
      </c>
    </row>
    <row r="319" spans="1:8" x14ac:dyDescent="0.3">
      <c r="A319">
        <v>318</v>
      </c>
      <c r="B319" t="s">
        <v>37</v>
      </c>
      <c r="C319">
        <v>514</v>
      </c>
      <c r="D319">
        <v>2016</v>
      </c>
      <c r="E319" t="s">
        <v>136</v>
      </c>
      <c r="F319" t="s">
        <v>10</v>
      </c>
      <c r="G319" s="1">
        <v>44537</v>
      </c>
      <c r="H319">
        <v>102</v>
      </c>
    </row>
    <row r="320" spans="1:8" x14ac:dyDescent="0.3">
      <c r="A320">
        <v>319</v>
      </c>
      <c r="B320" t="s">
        <v>61</v>
      </c>
      <c r="C320">
        <v>519</v>
      </c>
      <c r="D320">
        <v>1977</v>
      </c>
      <c r="E320" t="s">
        <v>227</v>
      </c>
      <c r="F320" t="s">
        <v>32</v>
      </c>
      <c r="G320" s="1">
        <v>44618</v>
      </c>
      <c r="H320">
        <v>104</v>
      </c>
    </row>
    <row r="321" spans="1:8" x14ac:dyDescent="0.3">
      <c r="A321">
        <v>320</v>
      </c>
      <c r="B321" t="s">
        <v>8</v>
      </c>
      <c r="C321">
        <v>623</v>
      </c>
      <c r="D321">
        <v>1981</v>
      </c>
      <c r="E321" t="s">
        <v>51</v>
      </c>
      <c r="F321" t="s">
        <v>45</v>
      </c>
      <c r="G321" s="1">
        <v>44512</v>
      </c>
      <c r="H321">
        <v>106</v>
      </c>
    </row>
    <row r="322" spans="1:8" x14ac:dyDescent="0.3">
      <c r="A322">
        <v>321</v>
      </c>
      <c r="B322" t="s">
        <v>8</v>
      </c>
      <c r="C322">
        <v>623</v>
      </c>
      <c r="D322">
        <v>2020</v>
      </c>
      <c r="E322" t="s">
        <v>58</v>
      </c>
      <c r="F322" t="s">
        <v>10</v>
      </c>
      <c r="G322" s="1">
        <v>44595</v>
      </c>
      <c r="H322">
        <v>102</v>
      </c>
    </row>
    <row r="323" spans="1:8" x14ac:dyDescent="0.3">
      <c r="A323">
        <v>322</v>
      </c>
      <c r="B323" t="s">
        <v>8</v>
      </c>
      <c r="C323">
        <v>623</v>
      </c>
      <c r="D323">
        <v>2020</v>
      </c>
      <c r="E323" t="s">
        <v>33</v>
      </c>
      <c r="F323" t="s">
        <v>10</v>
      </c>
      <c r="G323" s="1">
        <v>44501</v>
      </c>
      <c r="H323">
        <v>108</v>
      </c>
    </row>
    <row r="324" spans="1:8" x14ac:dyDescent="0.3">
      <c r="A324">
        <v>323</v>
      </c>
      <c r="B324" t="s">
        <v>8</v>
      </c>
      <c r="C324">
        <v>623</v>
      </c>
      <c r="D324">
        <v>2020</v>
      </c>
      <c r="E324" t="s">
        <v>92</v>
      </c>
      <c r="F324" t="s">
        <v>10</v>
      </c>
      <c r="G324" s="1">
        <v>44544</v>
      </c>
      <c r="H324">
        <v>114</v>
      </c>
    </row>
    <row r="325" spans="1:8" x14ac:dyDescent="0.3">
      <c r="A325">
        <v>324</v>
      </c>
      <c r="B325" t="s">
        <v>8</v>
      </c>
      <c r="C325">
        <v>623</v>
      </c>
      <c r="D325">
        <v>2020</v>
      </c>
      <c r="E325" t="s">
        <v>228</v>
      </c>
      <c r="F325" t="s">
        <v>45</v>
      </c>
      <c r="G325" s="1">
        <v>44574</v>
      </c>
      <c r="H325">
        <v>102</v>
      </c>
    </row>
    <row r="326" spans="1:8" x14ac:dyDescent="0.3">
      <c r="A326">
        <v>325</v>
      </c>
      <c r="B326" t="s">
        <v>11</v>
      </c>
      <c r="C326">
        <v>623</v>
      </c>
      <c r="D326">
        <v>2020</v>
      </c>
      <c r="E326" t="s">
        <v>163</v>
      </c>
      <c r="F326" t="s">
        <v>10</v>
      </c>
      <c r="G326" s="1">
        <v>44521</v>
      </c>
      <c r="H326">
        <v>102</v>
      </c>
    </row>
    <row r="327" spans="1:8" x14ac:dyDescent="0.3">
      <c r="A327">
        <v>326</v>
      </c>
      <c r="B327" t="s">
        <v>8</v>
      </c>
      <c r="C327">
        <v>623</v>
      </c>
      <c r="D327">
        <v>2020</v>
      </c>
      <c r="E327" t="s">
        <v>100</v>
      </c>
      <c r="F327" t="s">
        <v>10</v>
      </c>
      <c r="G327" s="1">
        <v>44543</v>
      </c>
      <c r="H327">
        <v>108</v>
      </c>
    </row>
    <row r="328" spans="1:8" x14ac:dyDescent="0.3">
      <c r="A328">
        <v>327</v>
      </c>
      <c r="B328" t="s">
        <v>61</v>
      </c>
      <c r="C328">
        <v>526</v>
      </c>
      <c r="D328">
        <v>2010</v>
      </c>
      <c r="E328">
        <v>560</v>
      </c>
      <c r="F328" t="s">
        <v>32</v>
      </c>
      <c r="G328" s="1">
        <v>44530</v>
      </c>
      <c r="H328">
        <v>114</v>
      </c>
    </row>
    <row r="329" spans="1:8" x14ac:dyDescent="0.3">
      <c r="A329">
        <v>328</v>
      </c>
      <c r="B329" t="s">
        <v>16</v>
      </c>
      <c r="C329">
        <v>611</v>
      </c>
      <c r="D329">
        <v>2008</v>
      </c>
      <c r="E329" t="s">
        <v>229</v>
      </c>
      <c r="F329" t="s">
        <v>69</v>
      </c>
      <c r="G329" s="1">
        <v>44581</v>
      </c>
      <c r="H329">
        <v>111</v>
      </c>
    </row>
    <row r="330" spans="1:8" x14ac:dyDescent="0.3">
      <c r="A330">
        <v>329</v>
      </c>
      <c r="B330" t="s">
        <v>8</v>
      </c>
      <c r="C330">
        <v>623</v>
      </c>
      <c r="D330">
        <v>1996</v>
      </c>
      <c r="E330" t="s">
        <v>33</v>
      </c>
      <c r="F330" t="s">
        <v>45</v>
      </c>
      <c r="G330" s="1">
        <v>44577</v>
      </c>
      <c r="H330">
        <v>105</v>
      </c>
    </row>
    <row r="331" spans="1:8" x14ac:dyDescent="0.3">
      <c r="A331">
        <v>330</v>
      </c>
      <c r="B331" t="s">
        <v>8</v>
      </c>
      <c r="C331">
        <v>562</v>
      </c>
      <c r="D331">
        <v>2020</v>
      </c>
      <c r="E331" t="s">
        <v>230</v>
      </c>
      <c r="F331" t="s">
        <v>10</v>
      </c>
      <c r="G331" s="1">
        <v>44653</v>
      </c>
      <c r="H331">
        <v>104</v>
      </c>
    </row>
    <row r="332" spans="1:8" x14ac:dyDescent="0.3">
      <c r="A332">
        <v>331</v>
      </c>
      <c r="B332" t="s">
        <v>16</v>
      </c>
      <c r="C332">
        <v>611</v>
      </c>
      <c r="D332">
        <v>2005</v>
      </c>
      <c r="E332" t="s">
        <v>231</v>
      </c>
      <c r="F332" t="s">
        <v>18</v>
      </c>
      <c r="G332" s="1">
        <v>44626</v>
      </c>
      <c r="H332">
        <v>102</v>
      </c>
    </row>
    <row r="333" spans="1:8" x14ac:dyDescent="0.3">
      <c r="A333">
        <v>332</v>
      </c>
      <c r="B333" t="s">
        <v>8</v>
      </c>
      <c r="C333">
        <v>623</v>
      </c>
      <c r="D333">
        <v>2012</v>
      </c>
      <c r="E333" t="s">
        <v>33</v>
      </c>
      <c r="F333" t="s">
        <v>10</v>
      </c>
      <c r="G333" s="1">
        <v>44488</v>
      </c>
      <c r="H333">
        <v>107</v>
      </c>
    </row>
    <row r="334" spans="1:8" x14ac:dyDescent="0.3">
      <c r="A334">
        <v>333</v>
      </c>
      <c r="B334" t="s">
        <v>8</v>
      </c>
      <c r="C334">
        <v>623</v>
      </c>
      <c r="D334">
        <v>2020</v>
      </c>
      <c r="E334" t="s">
        <v>232</v>
      </c>
      <c r="F334" t="s">
        <v>45</v>
      </c>
      <c r="G334" s="1">
        <v>44479</v>
      </c>
      <c r="H334">
        <v>111</v>
      </c>
    </row>
    <row r="335" spans="1:8" x14ac:dyDescent="0.3">
      <c r="A335">
        <v>334</v>
      </c>
      <c r="B335" t="s">
        <v>8</v>
      </c>
      <c r="C335">
        <v>595</v>
      </c>
      <c r="D335">
        <v>2012</v>
      </c>
      <c r="E335" t="s">
        <v>233</v>
      </c>
      <c r="F335" t="s">
        <v>10</v>
      </c>
      <c r="G335" s="1">
        <v>44550</v>
      </c>
      <c r="H335">
        <v>114</v>
      </c>
    </row>
    <row r="336" spans="1:8" x14ac:dyDescent="0.3">
      <c r="A336">
        <v>335</v>
      </c>
      <c r="B336" t="s">
        <v>8</v>
      </c>
      <c r="C336">
        <v>623</v>
      </c>
      <c r="D336">
        <v>2016</v>
      </c>
      <c r="E336" t="s">
        <v>58</v>
      </c>
      <c r="F336" t="s">
        <v>10</v>
      </c>
      <c r="G336" s="1">
        <v>44650</v>
      </c>
      <c r="H336">
        <v>102</v>
      </c>
    </row>
    <row r="337" spans="1:8" x14ac:dyDescent="0.3">
      <c r="A337">
        <v>336</v>
      </c>
      <c r="B337" t="s">
        <v>8</v>
      </c>
      <c r="C337">
        <v>538</v>
      </c>
      <c r="D337">
        <v>2016</v>
      </c>
      <c r="E337" t="s">
        <v>24</v>
      </c>
      <c r="F337" t="s">
        <v>10</v>
      </c>
      <c r="G337" s="1">
        <v>44656</v>
      </c>
      <c r="H337">
        <v>109</v>
      </c>
    </row>
    <row r="338" spans="1:8" x14ac:dyDescent="0.3">
      <c r="A338">
        <v>337</v>
      </c>
      <c r="B338" t="s">
        <v>8</v>
      </c>
      <c r="C338">
        <v>616</v>
      </c>
      <c r="D338">
        <v>2016</v>
      </c>
      <c r="E338" t="s">
        <v>232</v>
      </c>
      <c r="F338" t="s">
        <v>10</v>
      </c>
      <c r="G338" s="1">
        <v>44488</v>
      </c>
      <c r="H338">
        <v>104</v>
      </c>
    </row>
    <row r="339" spans="1:8" x14ac:dyDescent="0.3">
      <c r="A339">
        <v>338</v>
      </c>
      <c r="B339" t="s">
        <v>8</v>
      </c>
      <c r="C339">
        <v>514</v>
      </c>
      <c r="D339">
        <v>2016</v>
      </c>
      <c r="E339" t="s">
        <v>209</v>
      </c>
      <c r="F339" t="s">
        <v>10</v>
      </c>
      <c r="G339" s="1">
        <v>44508</v>
      </c>
      <c r="H339">
        <v>114</v>
      </c>
    </row>
    <row r="340" spans="1:8" x14ac:dyDescent="0.3">
      <c r="A340">
        <v>339</v>
      </c>
      <c r="B340" t="s">
        <v>8</v>
      </c>
      <c r="C340">
        <v>549</v>
      </c>
      <c r="D340">
        <v>2016</v>
      </c>
      <c r="E340" t="s">
        <v>234</v>
      </c>
      <c r="F340" t="s">
        <v>10</v>
      </c>
      <c r="G340" s="1">
        <v>44630</v>
      </c>
      <c r="H340">
        <v>102</v>
      </c>
    </row>
    <row r="341" spans="1:8" x14ac:dyDescent="0.3">
      <c r="A341">
        <v>340</v>
      </c>
      <c r="B341" t="s">
        <v>11</v>
      </c>
      <c r="C341">
        <v>597</v>
      </c>
      <c r="D341">
        <v>2016</v>
      </c>
      <c r="E341" t="s">
        <v>46</v>
      </c>
      <c r="F341" t="s">
        <v>10</v>
      </c>
      <c r="G341" s="1">
        <v>44544</v>
      </c>
      <c r="H341">
        <v>102</v>
      </c>
    </row>
    <row r="342" spans="1:8" x14ac:dyDescent="0.3">
      <c r="A342">
        <v>341</v>
      </c>
      <c r="B342" t="s">
        <v>235</v>
      </c>
      <c r="C342">
        <v>619</v>
      </c>
      <c r="D342">
        <v>2001</v>
      </c>
      <c r="E342" t="s">
        <v>236</v>
      </c>
      <c r="F342" t="s">
        <v>32</v>
      </c>
      <c r="G342" s="1">
        <v>44498</v>
      </c>
      <c r="H342">
        <v>102</v>
      </c>
    </row>
    <row r="343" spans="1:8" x14ac:dyDescent="0.3">
      <c r="A343">
        <v>342</v>
      </c>
      <c r="B343" t="s">
        <v>8</v>
      </c>
      <c r="C343">
        <v>514</v>
      </c>
      <c r="D343">
        <v>2016</v>
      </c>
      <c r="E343" t="s">
        <v>237</v>
      </c>
      <c r="F343" t="s">
        <v>10</v>
      </c>
      <c r="G343" s="1">
        <v>44637</v>
      </c>
      <c r="H343">
        <v>109</v>
      </c>
    </row>
    <row r="344" spans="1:8" x14ac:dyDescent="0.3">
      <c r="A344">
        <v>343</v>
      </c>
      <c r="B344" t="s">
        <v>37</v>
      </c>
      <c r="C344">
        <v>623</v>
      </c>
      <c r="D344">
        <v>2016</v>
      </c>
      <c r="E344" t="s">
        <v>238</v>
      </c>
      <c r="F344" t="s">
        <v>10</v>
      </c>
      <c r="G344" s="1">
        <v>44593</v>
      </c>
      <c r="H344">
        <v>102</v>
      </c>
    </row>
    <row r="345" spans="1:8" x14ac:dyDescent="0.3">
      <c r="A345">
        <v>344</v>
      </c>
      <c r="B345" t="s">
        <v>37</v>
      </c>
      <c r="C345">
        <v>623</v>
      </c>
      <c r="D345">
        <v>2016</v>
      </c>
      <c r="E345" t="s">
        <v>195</v>
      </c>
      <c r="F345" t="s">
        <v>10</v>
      </c>
      <c r="G345" s="1">
        <v>44627</v>
      </c>
      <c r="H345">
        <v>104</v>
      </c>
    </row>
    <row r="346" spans="1:8" x14ac:dyDescent="0.3">
      <c r="A346">
        <v>345</v>
      </c>
      <c r="B346" t="s">
        <v>8</v>
      </c>
      <c r="C346">
        <v>623</v>
      </c>
      <c r="D346">
        <v>2016</v>
      </c>
      <c r="E346" t="s">
        <v>58</v>
      </c>
      <c r="F346" t="s">
        <v>47</v>
      </c>
      <c r="G346" s="1">
        <v>44570</v>
      </c>
      <c r="H346">
        <v>101</v>
      </c>
    </row>
    <row r="347" spans="1:8" x14ac:dyDescent="0.3">
      <c r="A347">
        <v>346</v>
      </c>
      <c r="B347" t="s">
        <v>8</v>
      </c>
      <c r="C347">
        <v>623</v>
      </c>
      <c r="D347">
        <v>2007</v>
      </c>
      <c r="E347" t="s">
        <v>51</v>
      </c>
      <c r="F347" t="s">
        <v>18</v>
      </c>
      <c r="G347" s="1">
        <v>44476</v>
      </c>
      <c r="H347">
        <v>103</v>
      </c>
    </row>
    <row r="348" spans="1:8" x14ac:dyDescent="0.3">
      <c r="A348">
        <v>347</v>
      </c>
      <c r="B348" t="s">
        <v>8</v>
      </c>
      <c r="C348">
        <v>623</v>
      </c>
      <c r="D348">
        <v>2016</v>
      </c>
      <c r="E348" t="s">
        <v>33</v>
      </c>
      <c r="F348" t="s">
        <v>10</v>
      </c>
      <c r="G348" s="1">
        <v>44634</v>
      </c>
      <c r="H348">
        <v>114</v>
      </c>
    </row>
    <row r="349" spans="1:8" x14ac:dyDescent="0.3">
      <c r="A349">
        <v>348</v>
      </c>
      <c r="B349" t="s">
        <v>61</v>
      </c>
      <c r="C349">
        <v>519</v>
      </c>
      <c r="D349">
        <v>2005</v>
      </c>
      <c r="E349" t="s">
        <v>239</v>
      </c>
      <c r="F349" t="s">
        <v>32</v>
      </c>
      <c r="G349" s="1">
        <v>44500</v>
      </c>
      <c r="H349">
        <v>102</v>
      </c>
    </row>
    <row r="350" spans="1:8" x14ac:dyDescent="0.3">
      <c r="A350">
        <v>349</v>
      </c>
      <c r="B350" t="s">
        <v>8</v>
      </c>
      <c r="C350">
        <v>623</v>
      </c>
      <c r="D350">
        <v>2016</v>
      </c>
      <c r="E350" t="s">
        <v>240</v>
      </c>
      <c r="F350" t="s">
        <v>10</v>
      </c>
      <c r="G350" s="1">
        <v>44656</v>
      </c>
      <c r="H350">
        <v>114</v>
      </c>
    </row>
    <row r="351" spans="1:8" x14ac:dyDescent="0.3">
      <c r="A351">
        <v>350</v>
      </c>
      <c r="B351" t="s">
        <v>8</v>
      </c>
      <c r="C351">
        <v>623</v>
      </c>
      <c r="D351">
        <v>2016</v>
      </c>
      <c r="E351" t="s">
        <v>209</v>
      </c>
      <c r="F351" t="s">
        <v>10</v>
      </c>
      <c r="G351" s="1">
        <v>44653</v>
      </c>
      <c r="H351">
        <v>114</v>
      </c>
    </row>
    <row r="352" spans="1:8" x14ac:dyDescent="0.3">
      <c r="A352">
        <v>351</v>
      </c>
      <c r="B352" t="s">
        <v>8</v>
      </c>
      <c r="C352">
        <v>514</v>
      </c>
      <c r="D352">
        <v>2016</v>
      </c>
      <c r="E352" t="s">
        <v>22</v>
      </c>
      <c r="F352" t="s">
        <v>10</v>
      </c>
      <c r="G352" s="1">
        <v>44651</v>
      </c>
      <c r="H352">
        <v>114</v>
      </c>
    </row>
    <row r="353" spans="1:8" x14ac:dyDescent="0.3">
      <c r="A353">
        <v>352</v>
      </c>
      <c r="B353" t="s">
        <v>61</v>
      </c>
      <c r="C353">
        <v>612</v>
      </c>
      <c r="D353">
        <v>2002</v>
      </c>
      <c r="E353" t="s">
        <v>241</v>
      </c>
      <c r="F353" t="s">
        <v>32</v>
      </c>
      <c r="G353" s="1">
        <v>44555</v>
      </c>
      <c r="H353">
        <v>106</v>
      </c>
    </row>
    <row r="354" spans="1:8" x14ac:dyDescent="0.3">
      <c r="A354">
        <v>353</v>
      </c>
      <c r="B354" t="s">
        <v>8</v>
      </c>
      <c r="C354">
        <v>623</v>
      </c>
      <c r="D354">
        <v>2016</v>
      </c>
      <c r="E354" t="s">
        <v>51</v>
      </c>
      <c r="F354" t="s">
        <v>18</v>
      </c>
      <c r="G354" s="1">
        <v>44624</v>
      </c>
      <c r="H354">
        <v>109</v>
      </c>
    </row>
    <row r="355" spans="1:8" x14ac:dyDescent="0.3">
      <c r="A355">
        <v>354</v>
      </c>
      <c r="B355" t="s">
        <v>8</v>
      </c>
      <c r="C355">
        <v>616</v>
      </c>
      <c r="D355">
        <v>2016</v>
      </c>
      <c r="E355" t="s">
        <v>242</v>
      </c>
      <c r="F355" t="s">
        <v>10</v>
      </c>
      <c r="G355" s="1">
        <v>44503</v>
      </c>
      <c r="H355">
        <v>104</v>
      </c>
    </row>
    <row r="356" spans="1:8" x14ac:dyDescent="0.3">
      <c r="A356">
        <v>355</v>
      </c>
      <c r="B356" t="s">
        <v>8</v>
      </c>
      <c r="C356">
        <v>623</v>
      </c>
      <c r="D356">
        <v>1970</v>
      </c>
      <c r="E356" t="s">
        <v>36</v>
      </c>
      <c r="F356" t="s">
        <v>45</v>
      </c>
      <c r="G356" s="1">
        <v>44559</v>
      </c>
      <c r="H356">
        <v>114</v>
      </c>
    </row>
    <row r="357" spans="1:8" x14ac:dyDescent="0.3">
      <c r="A357">
        <v>356</v>
      </c>
      <c r="B357" t="s">
        <v>8</v>
      </c>
      <c r="C357">
        <v>623</v>
      </c>
      <c r="D357">
        <v>2020</v>
      </c>
      <c r="E357" t="s">
        <v>53</v>
      </c>
      <c r="F357" t="s">
        <v>10</v>
      </c>
      <c r="G357" s="1">
        <v>44609</v>
      </c>
      <c r="H357">
        <v>108</v>
      </c>
    </row>
    <row r="358" spans="1:8" x14ac:dyDescent="0.3">
      <c r="A358">
        <v>357</v>
      </c>
      <c r="B358" t="s">
        <v>8</v>
      </c>
      <c r="C358">
        <v>623</v>
      </c>
      <c r="D358">
        <v>2020</v>
      </c>
      <c r="E358" t="s">
        <v>243</v>
      </c>
      <c r="F358" t="s">
        <v>10</v>
      </c>
      <c r="G358" s="1">
        <v>44547</v>
      </c>
      <c r="H358">
        <v>103</v>
      </c>
    </row>
    <row r="359" spans="1:8" x14ac:dyDescent="0.3">
      <c r="A359">
        <v>358</v>
      </c>
      <c r="B359" t="s">
        <v>8</v>
      </c>
      <c r="C359">
        <v>623</v>
      </c>
      <c r="D359">
        <v>2020</v>
      </c>
      <c r="E359" t="s">
        <v>244</v>
      </c>
      <c r="F359" t="s">
        <v>10</v>
      </c>
      <c r="G359" s="1">
        <v>44622</v>
      </c>
      <c r="H359">
        <v>103</v>
      </c>
    </row>
    <row r="360" spans="1:8" x14ac:dyDescent="0.3">
      <c r="A360">
        <v>359</v>
      </c>
      <c r="B360" t="s">
        <v>8</v>
      </c>
      <c r="C360">
        <v>623</v>
      </c>
      <c r="D360">
        <v>2020</v>
      </c>
      <c r="E360" t="s">
        <v>23</v>
      </c>
      <c r="F360" t="s">
        <v>18</v>
      </c>
      <c r="G360" s="1">
        <v>44623</v>
      </c>
      <c r="H360">
        <v>102</v>
      </c>
    </row>
    <row r="361" spans="1:8" x14ac:dyDescent="0.3">
      <c r="A361">
        <v>360</v>
      </c>
      <c r="B361" t="s">
        <v>37</v>
      </c>
      <c r="C361">
        <v>623</v>
      </c>
      <c r="D361">
        <v>2020</v>
      </c>
      <c r="E361" t="s">
        <v>245</v>
      </c>
      <c r="F361" t="s">
        <v>45</v>
      </c>
      <c r="G361" s="1">
        <v>44568</v>
      </c>
      <c r="H361">
        <v>107</v>
      </c>
    </row>
    <row r="362" spans="1:8" x14ac:dyDescent="0.3">
      <c r="A362">
        <v>361</v>
      </c>
      <c r="B362" t="s">
        <v>16</v>
      </c>
      <c r="C362">
        <v>611</v>
      </c>
      <c r="D362">
        <v>2009</v>
      </c>
      <c r="E362" t="s">
        <v>246</v>
      </c>
      <c r="F362" t="s">
        <v>28</v>
      </c>
      <c r="G362" s="1">
        <v>44580</v>
      </c>
      <c r="H362">
        <v>103</v>
      </c>
    </row>
    <row r="363" spans="1:8" x14ac:dyDescent="0.3">
      <c r="A363">
        <v>362</v>
      </c>
      <c r="B363" t="s">
        <v>8</v>
      </c>
      <c r="C363">
        <v>623</v>
      </c>
      <c r="D363">
        <v>1998</v>
      </c>
      <c r="E363" t="s">
        <v>247</v>
      </c>
      <c r="F363" t="s">
        <v>28</v>
      </c>
      <c r="G363" s="1">
        <v>44494</v>
      </c>
      <c r="H363">
        <v>109</v>
      </c>
    </row>
    <row r="364" spans="1:8" x14ac:dyDescent="0.3">
      <c r="A364">
        <v>363</v>
      </c>
      <c r="B364" t="s">
        <v>8</v>
      </c>
      <c r="C364">
        <v>623</v>
      </c>
      <c r="D364">
        <v>2020</v>
      </c>
      <c r="E364" t="s">
        <v>58</v>
      </c>
      <c r="F364" t="s">
        <v>45</v>
      </c>
      <c r="G364" s="1">
        <v>44619</v>
      </c>
      <c r="H364">
        <v>102</v>
      </c>
    </row>
    <row r="365" spans="1:8" x14ac:dyDescent="0.3">
      <c r="A365">
        <v>364</v>
      </c>
      <c r="B365" t="s">
        <v>8</v>
      </c>
      <c r="C365">
        <v>623</v>
      </c>
      <c r="D365">
        <v>2020</v>
      </c>
      <c r="E365" t="s">
        <v>57</v>
      </c>
      <c r="F365" t="s">
        <v>18</v>
      </c>
      <c r="G365" s="1">
        <v>44644</v>
      </c>
      <c r="H365">
        <v>104</v>
      </c>
    </row>
    <row r="366" spans="1:8" x14ac:dyDescent="0.3">
      <c r="A366">
        <v>365</v>
      </c>
      <c r="B366" t="s">
        <v>25</v>
      </c>
      <c r="C366">
        <v>611</v>
      </c>
      <c r="D366">
        <v>2007</v>
      </c>
      <c r="E366" t="s">
        <v>248</v>
      </c>
      <c r="F366" t="s">
        <v>18</v>
      </c>
      <c r="G366" s="1">
        <v>44635</v>
      </c>
      <c r="H366">
        <v>102</v>
      </c>
    </row>
    <row r="367" spans="1:8" x14ac:dyDescent="0.3">
      <c r="A367">
        <v>366</v>
      </c>
      <c r="B367" t="s">
        <v>8</v>
      </c>
      <c r="C367">
        <v>623</v>
      </c>
      <c r="D367">
        <v>2020</v>
      </c>
      <c r="E367" t="s">
        <v>249</v>
      </c>
      <c r="F367" t="s">
        <v>18</v>
      </c>
      <c r="G367" s="1">
        <v>44488</v>
      </c>
      <c r="H367">
        <v>114</v>
      </c>
    </row>
    <row r="368" spans="1:8" x14ac:dyDescent="0.3">
      <c r="A368">
        <v>367</v>
      </c>
      <c r="B368" t="s">
        <v>8</v>
      </c>
      <c r="C368">
        <v>616</v>
      </c>
      <c r="D368">
        <v>2020</v>
      </c>
      <c r="E368" t="s">
        <v>33</v>
      </c>
      <c r="F368" t="s">
        <v>10</v>
      </c>
      <c r="G368" s="1">
        <v>44648</v>
      </c>
      <c r="H368">
        <v>105</v>
      </c>
    </row>
    <row r="369" spans="1:8" x14ac:dyDescent="0.3">
      <c r="A369">
        <v>368</v>
      </c>
      <c r="B369" t="s">
        <v>16</v>
      </c>
      <c r="C369">
        <v>545</v>
      </c>
      <c r="D369">
        <v>2006</v>
      </c>
      <c r="E369" t="s">
        <v>250</v>
      </c>
      <c r="F369" t="s">
        <v>18</v>
      </c>
      <c r="G369" s="1">
        <v>44629</v>
      </c>
      <c r="H369">
        <v>102</v>
      </c>
    </row>
    <row r="370" spans="1:8" x14ac:dyDescent="0.3">
      <c r="A370">
        <v>369</v>
      </c>
      <c r="B370" t="s">
        <v>11</v>
      </c>
      <c r="C370">
        <v>549</v>
      </c>
      <c r="D370">
        <v>2020</v>
      </c>
      <c r="E370" t="s">
        <v>251</v>
      </c>
      <c r="F370" t="s">
        <v>10</v>
      </c>
      <c r="G370" s="1">
        <v>44595</v>
      </c>
      <c r="H370">
        <v>101</v>
      </c>
    </row>
    <row r="371" spans="1:8" x14ac:dyDescent="0.3">
      <c r="A371">
        <v>370</v>
      </c>
      <c r="B371" t="s">
        <v>61</v>
      </c>
      <c r="C371">
        <v>519</v>
      </c>
      <c r="D371">
        <v>1980</v>
      </c>
      <c r="E371" t="s">
        <v>252</v>
      </c>
      <c r="F371" t="s">
        <v>32</v>
      </c>
      <c r="G371" s="1">
        <v>44589</v>
      </c>
      <c r="H371">
        <v>116</v>
      </c>
    </row>
    <row r="372" spans="1:8" x14ac:dyDescent="0.3">
      <c r="A372">
        <v>371</v>
      </c>
      <c r="B372" t="s">
        <v>8</v>
      </c>
      <c r="C372">
        <v>623</v>
      </c>
      <c r="D372">
        <v>2020</v>
      </c>
      <c r="E372" t="s">
        <v>253</v>
      </c>
      <c r="F372" t="s">
        <v>10</v>
      </c>
      <c r="G372" s="1">
        <v>44628</v>
      </c>
      <c r="H372">
        <v>103</v>
      </c>
    </row>
    <row r="373" spans="1:8" x14ac:dyDescent="0.3">
      <c r="A373">
        <v>372</v>
      </c>
      <c r="B373" t="s">
        <v>8</v>
      </c>
      <c r="C373">
        <v>623</v>
      </c>
      <c r="D373">
        <v>2020</v>
      </c>
      <c r="E373" t="s">
        <v>100</v>
      </c>
      <c r="F373" t="s">
        <v>10</v>
      </c>
      <c r="G373" s="1">
        <v>44487</v>
      </c>
      <c r="H373">
        <v>102</v>
      </c>
    </row>
    <row r="374" spans="1:8" x14ac:dyDescent="0.3">
      <c r="A374">
        <v>373</v>
      </c>
      <c r="B374" t="s">
        <v>16</v>
      </c>
      <c r="C374">
        <v>611</v>
      </c>
      <c r="D374">
        <v>2003</v>
      </c>
      <c r="E374" t="s">
        <v>254</v>
      </c>
      <c r="F374" t="s">
        <v>28</v>
      </c>
      <c r="G374" s="1">
        <v>44544</v>
      </c>
      <c r="H374">
        <v>102</v>
      </c>
    </row>
    <row r="375" spans="1:8" x14ac:dyDescent="0.3">
      <c r="A375">
        <v>374</v>
      </c>
      <c r="B375" t="s">
        <v>16</v>
      </c>
      <c r="C375">
        <v>550</v>
      </c>
      <c r="D375">
        <v>1999</v>
      </c>
      <c r="E375" t="s">
        <v>97</v>
      </c>
      <c r="F375" t="s">
        <v>69</v>
      </c>
      <c r="G375" s="1">
        <v>44565</v>
      </c>
      <c r="H375">
        <v>102</v>
      </c>
    </row>
    <row r="376" spans="1:8" x14ac:dyDescent="0.3">
      <c r="A376">
        <v>375</v>
      </c>
      <c r="B376" t="s">
        <v>11</v>
      </c>
      <c r="C376">
        <v>623</v>
      </c>
      <c r="D376">
        <v>1996</v>
      </c>
      <c r="E376" t="s">
        <v>244</v>
      </c>
      <c r="F376" t="s">
        <v>45</v>
      </c>
      <c r="G376" s="1">
        <v>44650</v>
      </c>
      <c r="H376">
        <v>101</v>
      </c>
    </row>
    <row r="377" spans="1:8" x14ac:dyDescent="0.3">
      <c r="A377">
        <v>376</v>
      </c>
      <c r="B377" t="s">
        <v>8</v>
      </c>
      <c r="C377">
        <v>623</v>
      </c>
      <c r="D377">
        <v>2020</v>
      </c>
      <c r="E377" t="s">
        <v>58</v>
      </c>
      <c r="F377" t="s">
        <v>45</v>
      </c>
      <c r="G377" s="1">
        <v>44543</v>
      </c>
      <c r="H377">
        <v>102</v>
      </c>
    </row>
    <row r="378" spans="1:8" x14ac:dyDescent="0.3">
      <c r="A378">
        <v>377</v>
      </c>
      <c r="B378" t="s">
        <v>8</v>
      </c>
      <c r="C378">
        <v>549</v>
      </c>
      <c r="D378">
        <v>2020</v>
      </c>
      <c r="E378" t="s">
        <v>46</v>
      </c>
      <c r="F378" t="s">
        <v>18</v>
      </c>
      <c r="G378" s="1">
        <v>44485</v>
      </c>
      <c r="H378">
        <v>115</v>
      </c>
    </row>
    <row r="379" spans="1:8" x14ac:dyDescent="0.3">
      <c r="A379">
        <v>378</v>
      </c>
      <c r="B379" t="s">
        <v>16</v>
      </c>
      <c r="C379">
        <v>611</v>
      </c>
      <c r="D379">
        <v>2008</v>
      </c>
      <c r="E379" t="s">
        <v>255</v>
      </c>
      <c r="F379" t="s">
        <v>18</v>
      </c>
      <c r="G379" s="1">
        <v>44634</v>
      </c>
      <c r="H379">
        <v>102</v>
      </c>
    </row>
    <row r="380" spans="1:8" x14ac:dyDescent="0.3">
      <c r="A380">
        <v>379</v>
      </c>
      <c r="B380" t="s">
        <v>16</v>
      </c>
      <c r="C380">
        <v>611</v>
      </c>
      <c r="D380">
        <v>2009</v>
      </c>
      <c r="E380" t="s">
        <v>218</v>
      </c>
      <c r="F380" t="s">
        <v>28</v>
      </c>
      <c r="G380" s="1">
        <v>44561</v>
      </c>
      <c r="H380">
        <v>114</v>
      </c>
    </row>
    <row r="381" spans="1:8" x14ac:dyDescent="0.3">
      <c r="A381">
        <v>380</v>
      </c>
      <c r="B381" t="s">
        <v>8</v>
      </c>
      <c r="C381">
        <v>623</v>
      </c>
      <c r="D381">
        <v>2020</v>
      </c>
      <c r="E381" t="s">
        <v>20</v>
      </c>
      <c r="F381" t="s">
        <v>10</v>
      </c>
      <c r="G381" s="1">
        <v>44526</v>
      </c>
      <c r="H381">
        <v>102</v>
      </c>
    </row>
    <row r="382" spans="1:8" x14ac:dyDescent="0.3">
      <c r="A382">
        <v>381</v>
      </c>
      <c r="B382" t="s">
        <v>8</v>
      </c>
      <c r="C382">
        <v>549</v>
      </c>
      <c r="D382">
        <v>1998</v>
      </c>
      <c r="E382" t="s">
        <v>33</v>
      </c>
      <c r="F382" t="s">
        <v>45</v>
      </c>
      <c r="G382" s="1">
        <v>44573</v>
      </c>
      <c r="H382">
        <v>102</v>
      </c>
    </row>
    <row r="383" spans="1:8" x14ac:dyDescent="0.3">
      <c r="A383">
        <v>382</v>
      </c>
      <c r="B383" t="s">
        <v>8</v>
      </c>
      <c r="C383">
        <v>623</v>
      </c>
      <c r="D383">
        <v>1974</v>
      </c>
      <c r="E383" t="s">
        <v>256</v>
      </c>
      <c r="F383" t="s">
        <v>45</v>
      </c>
      <c r="G383" s="1">
        <v>44646</v>
      </c>
      <c r="H383">
        <v>114</v>
      </c>
    </row>
    <row r="384" spans="1:8" x14ac:dyDescent="0.3">
      <c r="A384">
        <v>383</v>
      </c>
      <c r="B384" t="s">
        <v>11</v>
      </c>
      <c r="C384">
        <v>623</v>
      </c>
      <c r="D384">
        <v>2020</v>
      </c>
      <c r="E384" t="s">
        <v>20</v>
      </c>
      <c r="F384" t="s">
        <v>10</v>
      </c>
      <c r="G384" s="1">
        <v>44574</v>
      </c>
      <c r="H384">
        <v>102</v>
      </c>
    </row>
    <row r="385" spans="1:8" x14ac:dyDescent="0.3">
      <c r="A385">
        <v>384</v>
      </c>
      <c r="B385" t="s">
        <v>8</v>
      </c>
      <c r="C385">
        <v>623</v>
      </c>
      <c r="D385">
        <v>2020</v>
      </c>
      <c r="E385" t="s">
        <v>257</v>
      </c>
      <c r="F385" t="s">
        <v>10</v>
      </c>
      <c r="G385" s="1">
        <v>44562</v>
      </c>
      <c r="H385">
        <v>105</v>
      </c>
    </row>
    <row r="386" spans="1:8" x14ac:dyDescent="0.3">
      <c r="A386">
        <v>385</v>
      </c>
      <c r="B386" t="s">
        <v>8</v>
      </c>
      <c r="C386">
        <v>623</v>
      </c>
      <c r="D386">
        <v>2020</v>
      </c>
      <c r="E386" t="s">
        <v>57</v>
      </c>
      <c r="F386" t="s">
        <v>45</v>
      </c>
      <c r="G386" s="1">
        <v>44570</v>
      </c>
      <c r="H386">
        <v>114</v>
      </c>
    </row>
    <row r="387" spans="1:8" x14ac:dyDescent="0.3">
      <c r="A387">
        <v>386</v>
      </c>
      <c r="B387" t="s">
        <v>8</v>
      </c>
      <c r="C387">
        <v>506</v>
      </c>
      <c r="D387">
        <v>2020</v>
      </c>
      <c r="E387" t="s">
        <v>258</v>
      </c>
      <c r="F387" t="s">
        <v>66</v>
      </c>
      <c r="G387" s="1">
        <v>44567</v>
      </c>
      <c r="H387">
        <v>114</v>
      </c>
    </row>
    <row r="388" spans="1:8" x14ac:dyDescent="0.3">
      <c r="A388">
        <v>387</v>
      </c>
      <c r="B388" t="s">
        <v>25</v>
      </c>
      <c r="C388">
        <v>550</v>
      </c>
      <c r="D388">
        <v>2005</v>
      </c>
      <c r="E388" t="s">
        <v>259</v>
      </c>
      <c r="F388" t="s">
        <v>18</v>
      </c>
      <c r="G388" s="1">
        <v>44547</v>
      </c>
      <c r="H388">
        <v>114</v>
      </c>
    </row>
    <row r="389" spans="1:8" x14ac:dyDescent="0.3">
      <c r="A389">
        <v>388</v>
      </c>
      <c r="B389" t="s">
        <v>16</v>
      </c>
      <c r="C389">
        <v>545</v>
      </c>
      <c r="D389">
        <v>2006</v>
      </c>
      <c r="E389" t="s">
        <v>260</v>
      </c>
      <c r="F389" t="s">
        <v>18</v>
      </c>
      <c r="G389" s="1">
        <v>44574</v>
      </c>
      <c r="H389">
        <v>102</v>
      </c>
    </row>
    <row r="390" spans="1:8" x14ac:dyDescent="0.3">
      <c r="A390">
        <v>389</v>
      </c>
      <c r="B390" t="s">
        <v>8</v>
      </c>
      <c r="C390">
        <v>549</v>
      </c>
      <c r="D390">
        <v>2020</v>
      </c>
      <c r="E390" t="s">
        <v>46</v>
      </c>
      <c r="F390" t="s">
        <v>10</v>
      </c>
      <c r="G390" s="1">
        <v>44644</v>
      </c>
      <c r="H390">
        <v>106</v>
      </c>
    </row>
    <row r="391" spans="1:8" x14ac:dyDescent="0.3">
      <c r="A391">
        <v>390</v>
      </c>
      <c r="B391" t="s">
        <v>8</v>
      </c>
      <c r="C391">
        <v>623</v>
      </c>
      <c r="D391">
        <v>1980</v>
      </c>
      <c r="E391" t="s">
        <v>51</v>
      </c>
      <c r="F391" t="s">
        <v>45</v>
      </c>
      <c r="G391" s="1">
        <v>44614</v>
      </c>
      <c r="H391">
        <v>108</v>
      </c>
    </row>
    <row r="392" spans="1:8" x14ac:dyDescent="0.3">
      <c r="A392">
        <v>391</v>
      </c>
      <c r="B392" t="s">
        <v>11</v>
      </c>
      <c r="C392">
        <v>623</v>
      </c>
      <c r="D392">
        <v>2000</v>
      </c>
      <c r="E392" t="s">
        <v>261</v>
      </c>
      <c r="F392" t="s">
        <v>10</v>
      </c>
      <c r="G392" s="1">
        <v>44638</v>
      </c>
      <c r="H392">
        <v>115</v>
      </c>
    </row>
    <row r="393" spans="1:8" x14ac:dyDescent="0.3">
      <c r="A393">
        <v>392</v>
      </c>
      <c r="B393" t="s">
        <v>37</v>
      </c>
      <c r="C393">
        <v>623</v>
      </c>
      <c r="D393">
        <v>2020</v>
      </c>
      <c r="E393" t="s">
        <v>262</v>
      </c>
      <c r="F393" t="s">
        <v>32</v>
      </c>
      <c r="G393" s="1">
        <v>44513</v>
      </c>
      <c r="H393">
        <v>114</v>
      </c>
    </row>
    <row r="394" spans="1:8" x14ac:dyDescent="0.3">
      <c r="A394">
        <v>393</v>
      </c>
      <c r="B394" t="s">
        <v>8</v>
      </c>
      <c r="C394">
        <v>623</v>
      </c>
      <c r="D394">
        <v>2020</v>
      </c>
      <c r="E394" t="s">
        <v>263</v>
      </c>
      <c r="F394" t="s">
        <v>10</v>
      </c>
      <c r="G394" s="1">
        <v>44627</v>
      </c>
      <c r="H394">
        <v>114</v>
      </c>
    </row>
    <row r="395" spans="1:8" x14ac:dyDescent="0.3">
      <c r="A395">
        <v>394</v>
      </c>
      <c r="B395" t="s">
        <v>16</v>
      </c>
      <c r="C395">
        <v>611</v>
      </c>
      <c r="D395">
        <v>2007</v>
      </c>
      <c r="E395" t="s">
        <v>182</v>
      </c>
      <c r="F395" t="s">
        <v>28</v>
      </c>
      <c r="G395" s="1">
        <v>44575</v>
      </c>
      <c r="H395">
        <v>102</v>
      </c>
    </row>
    <row r="396" spans="1:8" x14ac:dyDescent="0.3">
      <c r="A396">
        <v>395</v>
      </c>
      <c r="B396" t="s">
        <v>16</v>
      </c>
      <c r="C396">
        <v>554</v>
      </c>
      <c r="D396">
        <v>2007</v>
      </c>
      <c r="E396" t="s">
        <v>238</v>
      </c>
      <c r="F396" t="s">
        <v>66</v>
      </c>
      <c r="G396" s="1">
        <v>44478</v>
      </c>
      <c r="H396">
        <v>106</v>
      </c>
    </row>
    <row r="397" spans="1:8" x14ac:dyDescent="0.3">
      <c r="A397">
        <v>396</v>
      </c>
      <c r="B397" t="s">
        <v>25</v>
      </c>
      <c r="C397">
        <v>611</v>
      </c>
      <c r="D397">
        <v>2009</v>
      </c>
      <c r="E397" t="s">
        <v>264</v>
      </c>
      <c r="F397" t="s">
        <v>123</v>
      </c>
      <c r="G397" s="1">
        <v>44630</v>
      </c>
      <c r="H397">
        <v>102</v>
      </c>
    </row>
    <row r="398" spans="1:8" x14ac:dyDescent="0.3">
      <c r="A398">
        <v>397</v>
      </c>
      <c r="B398" t="s">
        <v>8</v>
      </c>
      <c r="C398">
        <v>623</v>
      </c>
      <c r="D398">
        <v>2016</v>
      </c>
      <c r="E398" t="s">
        <v>265</v>
      </c>
      <c r="F398" t="s">
        <v>10</v>
      </c>
      <c r="G398" s="1">
        <v>44595</v>
      </c>
      <c r="H398">
        <v>104</v>
      </c>
    </row>
    <row r="399" spans="1:8" x14ac:dyDescent="0.3">
      <c r="A399">
        <v>398</v>
      </c>
      <c r="B399" t="s">
        <v>8</v>
      </c>
      <c r="C399">
        <v>623</v>
      </c>
      <c r="D399">
        <v>2016</v>
      </c>
      <c r="E399" t="s">
        <v>209</v>
      </c>
      <c r="F399" t="s">
        <v>10</v>
      </c>
      <c r="G399" s="1">
        <v>44514</v>
      </c>
      <c r="H399">
        <v>115</v>
      </c>
    </row>
    <row r="400" spans="1:8" x14ac:dyDescent="0.3">
      <c r="A400">
        <v>399</v>
      </c>
      <c r="B400" t="s">
        <v>8</v>
      </c>
      <c r="C400">
        <v>623</v>
      </c>
      <c r="D400">
        <v>2016</v>
      </c>
      <c r="E400" t="s">
        <v>266</v>
      </c>
      <c r="F400" t="s">
        <v>10</v>
      </c>
      <c r="G400" s="1">
        <v>44549</v>
      </c>
      <c r="H400">
        <v>109</v>
      </c>
    </row>
    <row r="401" spans="1:8" x14ac:dyDescent="0.3">
      <c r="A401">
        <v>400</v>
      </c>
      <c r="B401" t="s">
        <v>11</v>
      </c>
      <c r="C401">
        <v>623</v>
      </c>
      <c r="D401">
        <v>1975</v>
      </c>
      <c r="E401" t="s">
        <v>118</v>
      </c>
      <c r="F401" t="s">
        <v>45</v>
      </c>
      <c r="G401" s="1">
        <v>44506</v>
      </c>
      <c r="H401">
        <v>111</v>
      </c>
    </row>
    <row r="402" spans="1:8" x14ac:dyDescent="0.3">
      <c r="A402">
        <v>401</v>
      </c>
      <c r="B402" t="s">
        <v>8</v>
      </c>
      <c r="C402">
        <v>623</v>
      </c>
      <c r="D402">
        <v>2011</v>
      </c>
      <c r="E402" t="s">
        <v>57</v>
      </c>
      <c r="F402" t="s">
        <v>10</v>
      </c>
      <c r="G402" s="1">
        <v>44551</v>
      </c>
      <c r="H402">
        <v>101</v>
      </c>
    </row>
    <row r="403" spans="1:8" x14ac:dyDescent="0.3">
      <c r="A403">
        <v>402</v>
      </c>
      <c r="B403" t="s">
        <v>8</v>
      </c>
      <c r="C403">
        <v>538</v>
      </c>
      <c r="D403">
        <v>2017</v>
      </c>
      <c r="E403" t="s">
        <v>24</v>
      </c>
      <c r="F403" t="s">
        <v>10</v>
      </c>
      <c r="G403" s="1">
        <v>44638</v>
      </c>
      <c r="H403">
        <v>102</v>
      </c>
    </row>
    <row r="404" spans="1:8" x14ac:dyDescent="0.3">
      <c r="A404">
        <v>403</v>
      </c>
      <c r="B404" t="s">
        <v>8</v>
      </c>
      <c r="C404">
        <v>623</v>
      </c>
      <c r="D404">
        <v>2017</v>
      </c>
      <c r="E404" t="s">
        <v>267</v>
      </c>
      <c r="F404" t="s">
        <v>18</v>
      </c>
      <c r="G404" s="1">
        <v>44636</v>
      </c>
      <c r="H404">
        <v>115</v>
      </c>
    </row>
    <row r="405" spans="1:8" x14ac:dyDescent="0.3">
      <c r="A405">
        <v>404</v>
      </c>
      <c r="B405" t="s">
        <v>37</v>
      </c>
      <c r="C405">
        <v>623</v>
      </c>
      <c r="D405">
        <v>1960</v>
      </c>
      <c r="E405" t="s">
        <v>36</v>
      </c>
      <c r="F405" t="s">
        <v>45</v>
      </c>
      <c r="G405" s="1">
        <v>44582</v>
      </c>
      <c r="H405">
        <v>114</v>
      </c>
    </row>
    <row r="406" spans="1:8" x14ac:dyDescent="0.3">
      <c r="A406">
        <v>405</v>
      </c>
      <c r="B406" t="s">
        <v>8</v>
      </c>
      <c r="C406">
        <v>623</v>
      </c>
      <c r="D406">
        <v>2017</v>
      </c>
      <c r="E406" t="s">
        <v>240</v>
      </c>
      <c r="F406" t="s">
        <v>10</v>
      </c>
      <c r="G406" s="1">
        <v>44606</v>
      </c>
      <c r="H406">
        <v>102</v>
      </c>
    </row>
    <row r="407" spans="1:8" x14ac:dyDescent="0.3">
      <c r="A407">
        <v>406</v>
      </c>
      <c r="B407" t="s">
        <v>8</v>
      </c>
      <c r="C407">
        <v>538</v>
      </c>
      <c r="D407">
        <v>2017</v>
      </c>
      <c r="E407" t="s">
        <v>193</v>
      </c>
      <c r="F407" t="s">
        <v>10</v>
      </c>
      <c r="G407" s="1">
        <v>44536</v>
      </c>
      <c r="H407">
        <v>109</v>
      </c>
    </row>
    <row r="408" spans="1:8" x14ac:dyDescent="0.3">
      <c r="A408">
        <v>407</v>
      </c>
      <c r="B408" t="s">
        <v>8</v>
      </c>
      <c r="C408">
        <v>616</v>
      </c>
      <c r="D408">
        <v>2017</v>
      </c>
      <c r="E408" t="s">
        <v>268</v>
      </c>
      <c r="F408" t="s">
        <v>10</v>
      </c>
      <c r="G408" s="1">
        <v>44551</v>
      </c>
      <c r="H408">
        <v>109</v>
      </c>
    </row>
    <row r="409" spans="1:8" x14ac:dyDescent="0.3">
      <c r="A409">
        <v>408</v>
      </c>
      <c r="B409" t="s">
        <v>8</v>
      </c>
      <c r="C409">
        <v>623</v>
      </c>
      <c r="D409">
        <v>2017</v>
      </c>
      <c r="E409" t="s">
        <v>269</v>
      </c>
      <c r="F409" t="s">
        <v>10</v>
      </c>
      <c r="G409" s="1">
        <v>44535</v>
      </c>
      <c r="H409">
        <v>107</v>
      </c>
    </row>
    <row r="410" spans="1:8" x14ac:dyDescent="0.3">
      <c r="A410">
        <v>409</v>
      </c>
      <c r="B410" t="s">
        <v>11</v>
      </c>
      <c r="C410">
        <v>623</v>
      </c>
      <c r="D410">
        <v>2017</v>
      </c>
      <c r="E410" t="s">
        <v>270</v>
      </c>
      <c r="F410" t="s">
        <v>10</v>
      </c>
      <c r="G410" s="1">
        <v>44588</v>
      </c>
      <c r="H410">
        <v>106</v>
      </c>
    </row>
    <row r="411" spans="1:8" x14ac:dyDescent="0.3">
      <c r="A411">
        <v>410</v>
      </c>
      <c r="B411" t="s">
        <v>37</v>
      </c>
      <c r="C411">
        <v>623</v>
      </c>
      <c r="D411">
        <v>2017</v>
      </c>
      <c r="E411" t="s">
        <v>271</v>
      </c>
      <c r="F411" t="s">
        <v>10</v>
      </c>
      <c r="G411" s="1">
        <v>44561</v>
      </c>
      <c r="H411">
        <v>102</v>
      </c>
    </row>
    <row r="412" spans="1:8" x14ac:dyDescent="0.3">
      <c r="A412">
        <v>411</v>
      </c>
      <c r="B412" t="s">
        <v>8</v>
      </c>
      <c r="C412">
        <v>623</v>
      </c>
      <c r="D412">
        <v>2017</v>
      </c>
      <c r="E412" t="s">
        <v>272</v>
      </c>
      <c r="F412" t="s">
        <v>10</v>
      </c>
      <c r="G412" s="1">
        <v>44543</v>
      </c>
      <c r="H412">
        <v>111</v>
      </c>
    </row>
    <row r="413" spans="1:8" x14ac:dyDescent="0.3">
      <c r="A413">
        <v>412</v>
      </c>
      <c r="B413" t="s">
        <v>8</v>
      </c>
      <c r="C413">
        <v>623</v>
      </c>
      <c r="D413">
        <v>2017</v>
      </c>
      <c r="E413" t="s">
        <v>112</v>
      </c>
      <c r="F413" t="s">
        <v>10</v>
      </c>
      <c r="G413" s="1">
        <v>44518</v>
      </c>
      <c r="H413">
        <v>102</v>
      </c>
    </row>
    <row r="414" spans="1:8" x14ac:dyDescent="0.3">
      <c r="A414">
        <v>413</v>
      </c>
      <c r="B414" t="s">
        <v>8</v>
      </c>
      <c r="C414">
        <v>549</v>
      </c>
      <c r="D414">
        <v>2017</v>
      </c>
      <c r="E414" t="s">
        <v>46</v>
      </c>
      <c r="F414" t="s">
        <v>18</v>
      </c>
      <c r="G414" s="1">
        <v>44575</v>
      </c>
      <c r="H414">
        <v>104</v>
      </c>
    </row>
    <row r="415" spans="1:8" x14ac:dyDescent="0.3">
      <c r="A415">
        <v>414</v>
      </c>
      <c r="B415" t="s">
        <v>61</v>
      </c>
      <c r="C415">
        <v>519</v>
      </c>
      <c r="D415">
        <v>2002</v>
      </c>
      <c r="E415" t="s">
        <v>273</v>
      </c>
      <c r="F415" t="s">
        <v>32</v>
      </c>
      <c r="G415" s="1">
        <v>44501</v>
      </c>
      <c r="H415">
        <v>101</v>
      </c>
    </row>
    <row r="416" spans="1:8" x14ac:dyDescent="0.3">
      <c r="A416">
        <v>415</v>
      </c>
      <c r="B416" t="s">
        <v>37</v>
      </c>
      <c r="C416">
        <v>623</v>
      </c>
      <c r="D416">
        <v>2017</v>
      </c>
      <c r="E416" t="s">
        <v>195</v>
      </c>
      <c r="F416" t="s">
        <v>10</v>
      </c>
      <c r="G416" s="1">
        <v>44615</v>
      </c>
      <c r="H416">
        <v>102</v>
      </c>
    </row>
    <row r="417" spans="1:8" x14ac:dyDescent="0.3">
      <c r="A417">
        <v>416</v>
      </c>
      <c r="B417" t="s">
        <v>8</v>
      </c>
      <c r="C417">
        <v>623</v>
      </c>
      <c r="D417">
        <v>2017</v>
      </c>
      <c r="E417" t="s">
        <v>81</v>
      </c>
      <c r="F417" t="s">
        <v>10</v>
      </c>
      <c r="G417" s="1">
        <v>44614</v>
      </c>
      <c r="H417">
        <v>114</v>
      </c>
    </row>
    <row r="418" spans="1:8" x14ac:dyDescent="0.3">
      <c r="A418">
        <v>417</v>
      </c>
      <c r="B418" t="s">
        <v>11</v>
      </c>
      <c r="C418">
        <v>623</v>
      </c>
      <c r="D418">
        <v>2002</v>
      </c>
      <c r="E418" t="s">
        <v>274</v>
      </c>
      <c r="F418" t="s">
        <v>10</v>
      </c>
      <c r="G418" s="1">
        <v>44569</v>
      </c>
      <c r="H418">
        <v>104</v>
      </c>
    </row>
    <row r="419" spans="1:8" x14ac:dyDescent="0.3">
      <c r="A419">
        <v>418</v>
      </c>
      <c r="B419" t="s">
        <v>8</v>
      </c>
      <c r="C419">
        <v>623</v>
      </c>
      <c r="D419">
        <v>2020</v>
      </c>
      <c r="E419" t="s">
        <v>100</v>
      </c>
      <c r="F419" t="s">
        <v>10</v>
      </c>
      <c r="G419" s="1">
        <v>44586</v>
      </c>
      <c r="H419">
        <v>108</v>
      </c>
    </row>
    <row r="420" spans="1:8" x14ac:dyDescent="0.3">
      <c r="A420">
        <v>419</v>
      </c>
      <c r="B420" t="s">
        <v>8</v>
      </c>
      <c r="C420">
        <v>514</v>
      </c>
      <c r="D420">
        <v>2020</v>
      </c>
      <c r="E420" t="s">
        <v>209</v>
      </c>
      <c r="F420" t="s">
        <v>10</v>
      </c>
      <c r="G420" s="1">
        <v>44483</v>
      </c>
      <c r="H420">
        <v>114</v>
      </c>
    </row>
    <row r="421" spans="1:8" x14ac:dyDescent="0.3">
      <c r="A421">
        <v>420</v>
      </c>
      <c r="B421" t="s">
        <v>37</v>
      </c>
      <c r="C421">
        <v>549</v>
      </c>
      <c r="D421">
        <v>1987</v>
      </c>
      <c r="E421" t="s">
        <v>51</v>
      </c>
      <c r="F421" t="s">
        <v>47</v>
      </c>
      <c r="G421" s="1">
        <v>44577</v>
      </c>
      <c r="H421">
        <v>114</v>
      </c>
    </row>
    <row r="422" spans="1:8" x14ac:dyDescent="0.3">
      <c r="A422">
        <v>421</v>
      </c>
      <c r="B422" t="s">
        <v>11</v>
      </c>
      <c r="C422">
        <v>623</v>
      </c>
      <c r="D422">
        <v>2020</v>
      </c>
      <c r="E422" t="s">
        <v>275</v>
      </c>
      <c r="F422" t="s">
        <v>10</v>
      </c>
      <c r="G422" s="1">
        <v>44605</v>
      </c>
      <c r="H422">
        <v>114</v>
      </c>
    </row>
    <row r="423" spans="1:8" x14ac:dyDescent="0.3">
      <c r="A423">
        <v>422</v>
      </c>
      <c r="B423" t="s">
        <v>8</v>
      </c>
      <c r="C423">
        <v>623</v>
      </c>
      <c r="D423">
        <v>2020</v>
      </c>
      <c r="E423" t="s">
        <v>100</v>
      </c>
      <c r="F423" t="s">
        <v>10</v>
      </c>
      <c r="G423" s="1">
        <v>44561</v>
      </c>
      <c r="H423">
        <v>109</v>
      </c>
    </row>
    <row r="424" spans="1:8" x14ac:dyDescent="0.3">
      <c r="A424">
        <v>423</v>
      </c>
      <c r="B424" t="s">
        <v>8</v>
      </c>
      <c r="C424">
        <v>623</v>
      </c>
      <c r="D424">
        <v>2020</v>
      </c>
      <c r="E424" t="s">
        <v>100</v>
      </c>
      <c r="F424" t="s">
        <v>10</v>
      </c>
      <c r="G424" s="1">
        <v>44496</v>
      </c>
      <c r="H424">
        <v>104</v>
      </c>
    </row>
    <row r="425" spans="1:8" x14ac:dyDescent="0.3">
      <c r="A425">
        <v>424</v>
      </c>
      <c r="B425" t="s">
        <v>8</v>
      </c>
      <c r="C425">
        <v>623</v>
      </c>
      <c r="D425">
        <v>2020</v>
      </c>
      <c r="E425" t="s">
        <v>53</v>
      </c>
      <c r="F425" t="s">
        <v>10</v>
      </c>
      <c r="G425" s="1">
        <v>44648</v>
      </c>
      <c r="H425">
        <v>103</v>
      </c>
    </row>
    <row r="426" spans="1:8" x14ac:dyDescent="0.3">
      <c r="A426">
        <v>425</v>
      </c>
      <c r="B426" t="s">
        <v>8</v>
      </c>
      <c r="C426">
        <v>562</v>
      </c>
      <c r="D426">
        <v>2020</v>
      </c>
      <c r="E426" t="s">
        <v>276</v>
      </c>
      <c r="F426" t="s">
        <v>10</v>
      </c>
      <c r="G426" s="1">
        <v>44490</v>
      </c>
      <c r="H426">
        <v>103</v>
      </c>
    </row>
    <row r="427" spans="1:8" x14ac:dyDescent="0.3">
      <c r="A427">
        <v>426</v>
      </c>
      <c r="B427" t="s">
        <v>61</v>
      </c>
      <c r="C427">
        <v>519</v>
      </c>
      <c r="D427">
        <v>2009</v>
      </c>
      <c r="E427" t="s">
        <v>277</v>
      </c>
      <c r="F427" t="s">
        <v>32</v>
      </c>
      <c r="G427" s="1">
        <v>44644</v>
      </c>
      <c r="H427">
        <v>114</v>
      </c>
    </row>
    <row r="428" spans="1:8" x14ac:dyDescent="0.3">
      <c r="A428">
        <v>427</v>
      </c>
      <c r="B428" t="s">
        <v>83</v>
      </c>
      <c r="C428">
        <v>512</v>
      </c>
      <c r="D428">
        <v>2014</v>
      </c>
      <c r="E428" t="s">
        <v>278</v>
      </c>
      <c r="F428" t="s">
        <v>32</v>
      </c>
      <c r="G428" s="1">
        <v>44644</v>
      </c>
      <c r="H428">
        <v>102</v>
      </c>
    </row>
    <row r="429" spans="1:8" x14ac:dyDescent="0.3">
      <c r="A429">
        <v>428</v>
      </c>
      <c r="B429" t="s">
        <v>11</v>
      </c>
      <c r="C429">
        <v>623</v>
      </c>
      <c r="D429">
        <v>1980</v>
      </c>
      <c r="E429" t="s">
        <v>79</v>
      </c>
      <c r="F429" t="s">
        <v>45</v>
      </c>
      <c r="G429" s="1">
        <v>44509</v>
      </c>
      <c r="H429">
        <v>104</v>
      </c>
    </row>
    <row r="430" spans="1:8" x14ac:dyDescent="0.3">
      <c r="A430">
        <v>429</v>
      </c>
      <c r="B430" t="s">
        <v>61</v>
      </c>
      <c r="C430">
        <v>519</v>
      </c>
      <c r="D430">
        <v>2010</v>
      </c>
      <c r="E430" t="s">
        <v>279</v>
      </c>
      <c r="F430" t="s">
        <v>32</v>
      </c>
      <c r="G430" s="1">
        <v>44558</v>
      </c>
      <c r="H430">
        <v>114</v>
      </c>
    </row>
    <row r="431" spans="1:8" x14ac:dyDescent="0.3">
      <c r="A431">
        <v>430</v>
      </c>
      <c r="B431" t="s">
        <v>8</v>
      </c>
      <c r="C431">
        <v>623</v>
      </c>
      <c r="D431">
        <v>1979</v>
      </c>
      <c r="E431" t="s">
        <v>68</v>
      </c>
      <c r="F431" t="s">
        <v>66</v>
      </c>
      <c r="G431" s="1">
        <v>44637</v>
      </c>
      <c r="H431">
        <v>109</v>
      </c>
    </row>
    <row r="432" spans="1:8" x14ac:dyDescent="0.3">
      <c r="A432">
        <v>431</v>
      </c>
      <c r="B432" t="s">
        <v>61</v>
      </c>
      <c r="C432">
        <v>609</v>
      </c>
      <c r="D432">
        <v>2005</v>
      </c>
      <c r="E432" t="s">
        <v>280</v>
      </c>
      <c r="F432" t="s">
        <v>32</v>
      </c>
      <c r="G432" s="1">
        <v>44509</v>
      </c>
      <c r="H432">
        <v>102</v>
      </c>
    </row>
    <row r="433" spans="1:8" x14ac:dyDescent="0.3">
      <c r="A433">
        <v>432</v>
      </c>
      <c r="B433" t="s">
        <v>16</v>
      </c>
      <c r="C433">
        <v>636</v>
      </c>
      <c r="D433">
        <v>2004</v>
      </c>
      <c r="E433" t="s">
        <v>281</v>
      </c>
      <c r="F433" t="s">
        <v>10</v>
      </c>
      <c r="G433" s="1">
        <v>44611</v>
      </c>
      <c r="H433">
        <v>114</v>
      </c>
    </row>
    <row r="434" spans="1:8" x14ac:dyDescent="0.3">
      <c r="A434">
        <v>433</v>
      </c>
      <c r="B434" t="s">
        <v>8</v>
      </c>
      <c r="C434">
        <v>623</v>
      </c>
      <c r="D434">
        <v>1981</v>
      </c>
      <c r="E434" t="s">
        <v>33</v>
      </c>
      <c r="F434" t="s">
        <v>66</v>
      </c>
      <c r="G434" s="1">
        <v>44652</v>
      </c>
      <c r="H434">
        <v>102</v>
      </c>
    </row>
    <row r="435" spans="1:8" x14ac:dyDescent="0.3">
      <c r="A435">
        <v>434</v>
      </c>
      <c r="B435" t="s">
        <v>16</v>
      </c>
      <c r="C435">
        <v>631</v>
      </c>
      <c r="D435">
        <v>2007</v>
      </c>
      <c r="E435" t="s">
        <v>282</v>
      </c>
      <c r="F435" t="s">
        <v>18</v>
      </c>
      <c r="G435" s="1">
        <v>44651</v>
      </c>
      <c r="H435">
        <v>111</v>
      </c>
    </row>
    <row r="436" spans="1:8" x14ac:dyDescent="0.3">
      <c r="A436">
        <v>435</v>
      </c>
      <c r="B436" t="s">
        <v>25</v>
      </c>
      <c r="C436">
        <v>585</v>
      </c>
      <c r="D436">
        <v>2008</v>
      </c>
      <c r="E436" t="s">
        <v>139</v>
      </c>
      <c r="F436" t="s">
        <v>283</v>
      </c>
      <c r="G436" s="1">
        <v>44525</v>
      </c>
      <c r="H436">
        <v>109</v>
      </c>
    </row>
    <row r="437" spans="1:8" x14ac:dyDescent="0.3">
      <c r="A437">
        <v>436</v>
      </c>
      <c r="B437" t="s">
        <v>8</v>
      </c>
      <c r="C437">
        <v>514</v>
      </c>
      <c r="D437">
        <v>1999</v>
      </c>
      <c r="E437" t="s">
        <v>177</v>
      </c>
      <c r="F437" t="s">
        <v>10</v>
      </c>
      <c r="G437" s="1">
        <v>44613</v>
      </c>
      <c r="H437">
        <v>114</v>
      </c>
    </row>
    <row r="438" spans="1:8" x14ac:dyDescent="0.3">
      <c r="A438">
        <v>437</v>
      </c>
      <c r="B438" t="s">
        <v>8</v>
      </c>
      <c r="C438">
        <v>623</v>
      </c>
      <c r="D438">
        <v>1967</v>
      </c>
      <c r="E438" t="s">
        <v>36</v>
      </c>
      <c r="F438" t="s">
        <v>69</v>
      </c>
      <c r="G438" s="1">
        <v>44572</v>
      </c>
      <c r="H438">
        <v>103</v>
      </c>
    </row>
    <row r="439" spans="1:8" x14ac:dyDescent="0.3">
      <c r="A439">
        <v>438</v>
      </c>
      <c r="B439" t="s">
        <v>8</v>
      </c>
      <c r="C439">
        <v>624</v>
      </c>
      <c r="D439">
        <v>2020</v>
      </c>
      <c r="E439" t="s">
        <v>92</v>
      </c>
      <c r="F439" t="s">
        <v>10</v>
      </c>
      <c r="G439" s="1">
        <v>44493</v>
      </c>
      <c r="H439">
        <v>111</v>
      </c>
    </row>
    <row r="440" spans="1:8" x14ac:dyDescent="0.3">
      <c r="A440">
        <v>439</v>
      </c>
      <c r="B440" t="s">
        <v>8</v>
      </c>
      <c r="C440">
        <v>623</v>
      </c>
      <c r="D440">
        <v>2020</v>
      </c>
      <c r="E440" t="s">
        <v>33</v>
      </c>
      <c r="F440" t="s">
        <v>10</v>
      </c>
      <c r="G440" s="1">
        <v>44483</v>
      </c>
      <c r="H440">
        <v>104</v>
      </c>
    </row>
    <row r="441" spans="1:8" x14ac:dyDescent="0.3">
      <c r="A441">
        <v>440</v>
      </c>
      <c r="B441" t="s">
        <v>8</v>
      </c>
      <c r="C441">
        <v>623</v>
      </c>
      <c r="D441">
        <v>2020</v>
      </c>
      <c r="E441" t="s">
        <v>284</v>
      </c>
      <c r="F441" t="s">
        <v>10</v>
      </c>
      <c r="G441" s="1">
        <v>44590</v>
      </c>
      <c r="H441">
        <v>109</v>
      </c>
    </row>
    <row r="442" spans="1:8" x14ac:dyDescent="0.3">
      <c r="A442">
        <v>441</v>
      </c>
      <c r="B442" t="s">
        <v>16</v>
      </c>
      <c r="C442">
        <v>550</v>
      </c>
      <c r="D442">
        <v>2003</v>
      </c>
      <c r="E442" t="s">
        <v>285</v>
      </c>
      <c r="F442" t="s">
        <v>10</v>
      </c>
      <c r="G442" s="1">
        <v>44630</v>
      </c>
      <c r="H442">
        <v>102</v>
      </c>
    </row>
    <row r="443" spans="1:8" x14ac:dyDescent="0.3">
      <c r="A443">
        <v>442</v>
      </c>
      <c r="B443" t="s">
        <v>8</v>
      </c>
      <c r="C443">
        <v>562</v>
      </c>
      <c r="D443">
        <v>2000</v>
      </c>
      <c r="E443" t="s">
        <v>286</v>
      </c>
      <c r="F443" t="s">
        <v>10</v>
      </c>
      <c r="G443" s="1">
        <v>44645</v>
      </c>
      <c r="H443">
        <v>103</v>
      </c>
    </row>
    <row r="444" spans="1:8" x14ac:dyDescent="0.3">
      <c r="A444">
        <v>443</v>
      </c>
      <c r="B444" t="s">
        <v>8</v>
      </c>
      <c r="C444">
        <v>623</v>
      </c>
      <c r="D444">
        <v>1972</v>
      </c>
      <c r="E444" t="s">
        <v>36</v>
      </c>
      <c r="F444" t="s">
        <v>28</v>
      </c>
      <c r="G444" s="1">
        <v>44537</v>
      </c>
      <c r="H444">
        <v>108</v>
      </c>
    </row>
    <row r="445" spans="1:8" x14ac:dyDescent="0.3">
      <c r="A445">
        <v>444</v>
      </c>
      <c r="B445" t="s">
        <v>8</v>
      </c>
      <c r="C445">
        <v>549</v>
      </c>
      <c r="D445">
        <v>1992</v>
      </c>
      <c r="E445" t="s">
        <v>287</v>
      </c>
      <c r="F445" t="s">
        <v>32</v>
      </c>
      <c r="G445" s="1">
        <v>44600</v>
      </c>
      <c r="H445">
        <v>114</v>
      </c>
    </row>
    <row r="446" spans="1:8" x14ac:dyDescent="0.3">
      <c r="A446">
        <v>445</v>
      </c>
      <c r="B446" t="s">
        <v>8</v>
      </c>
      <c r="C446">
        <v>623</v>
      </c>
      <c r="D446">
        <v>2020</v>
      </c>
      <c r="E446" t="s">
        <v>23</v>
      </c>
      <c r="F446" t="s">
        <v>10</v>
      </c>
      <c r="G446" s="1">
        <v>44525</v>
      </c>
      <c r="H446">
        <v>101</v>
      </c>
    </row>
    <row r="447" spans="1:8" x14ac:dyDescent="0.3">
      <c r="A447">
        <v>446</v>
      </c>
      <c r="B447" t="s">
        <v>8</v>
      </c>
      <c r="C447">
        <v>623</v>
      </c>
      <c r="D447">
        <v>2020</v>
      </c>
      <c r="E447" t="s">
        <v>80</v>
      </c>
      <c r="F447" t="s">
        <v>10</v>
      </c>
      <c r="G447" s="1">
        <v>44629</v>
      </c>
      <c r="H447">
        <v>114</v>
      </c>
    </row>
    <row r="448" spans="1:8" x14ac:dyDescent="0.3">
      <c r="A448">
        <v>447</v>
      </c>
      <c r="B448" t="s">
        <v>16</v>
      </c>
      <c r="C448">
        <v>594</v>
      </c>
      <c r="D448">
        <v>1997</v>
      </c>
      <c r="E448" t="s">
        <v>288</v>
      </c>
      <c r="F448" t="s">
        <v>45</v>
      </c>
      <c r="G448" s="1">
        <v>44630</v>
      </c>
      <c r="H448">
        <v>102</v>
      </c>
    </row>
    <row r="449" spans="1:8" x14ac:dyDescent="0.3">
      <c r="A449">
        <v>448</v>
      </c>
      <c r="B449" t="s">
        <v>11</v>
      </c>
      <c r="C449">
        <v>623</v>
      </c>
      <c r="D449">
        <v>2020</v>
      </c>
      <c r="E449" t="s">
        <v>289</v>
      </c>
      <c r="F449" t="s">
        <v>10</v>
      </c>
      <c r="G449" s="1">
        <v>44545</v>
      </c>
      <c r="H449">
        <v>102</v>
      </c>
    </row>
    <row r="450" spans="1:8" x14ac:dyDescent="0.3">
      <c r="A450">
        <v>449</v>
      </c>
      <c r="B450" t="s">
        <v>8</v>
      </c>
      <c r="C450">
        <v>572</v>
      </c>
      <c r="D450">
        <v>2020</v>
      </c>
      <c r="E450" t="s">
        <v>46</v>
      </c>
      <c r="F450" t="s">
        <v>10</v>
      </c>
      <c r="G450" s="1">
        <v>44530</v>
      </c>
      <c r="H450">
        <v>114</v>
      </c>
    </row>
    <row r="451" spans="1:8" x14ac:dyDescent="0.3">
      <c r="A451">
        <v>450</v>
      </c>
      <c r="B451" t="s">
        <v>8</v>
      </c>
      <c r="C451">
        <v>623</v>
      </c>
      <c r="D451">
        <v>1982</v>
      </c>
      <c r="E451" t="s">
        <v>290</v>
      </c>
      <c r="F451" t="s">
        <v>123</v>
      </c>
      <c r="G451" s="1">
        <v>44589</v>
      </c>
      <c r="H451">
        <v>101</v>
      </c>
    </row>
    <row r="452" spans="1:8" x14ac:dyDescent="0.3">
      <c r="A452">
        <v>451</v>
      </c>
      <c r="B452" t="s">
        <v>8</v>
      </c>
      <c r="C452">
        <v>514</v>
      </c>
      <c r="D452">
        <v>2020</v>
      </c>
      <c r="E452" t="s">
        <v>232</v>
      </c>
      <c r="F452" t="s">
        <v>10</v>
      </c>
      <c r="G452" s="1">
        <v>44536</v>
      </c>
      <c r="H452">
        <v>115</v>
      </c>
    </row>
    <row r="453" spans="1:8" x14ac:dyDescent="0.3">
      <c r="A453">
        <v>452</v>
      </c>
      <c r="B453" t="s">
        <v>8</v>
      </c>
      <c r="C453">
        <v>514</v>
      </c>
      <c r="D453">
        <v>2015</v>
      </c>
      <c r="E453" t="s">
        <v>22</v>
      </c>
      <c r="F453" t="s">
        <v>10</v>
      </c>
      <c r="G453" s="1">
        <v>44527</v>
      </c>
      <c r="H453">
        <v>114</v>
      </c>
    </row>
    <row r="454" spans="1:8" x14ac:dyDescent="0.3">
      <c r="A454">
        <v>453</v>
      </c>
      <c r="B454" t="s">
        <v>16</v>
      </c>
      <c r="C454">
        <v>611</v>
      </c>
      <c r="D454">
        <v>2004</v>
      </c>
      <c r="E454" t="s">
        <v>291</v>
      </c>
      <c r="F454" t="s">
        <v>69</v>
      </c>
      <c r="G454" s="1">
        <v>44639</v>
      </c>
      <c r="H454">
        <v>114</v>
      </c>
    </row>
    <row r="455" spans="1:8" x14ac:dyDescent="0.3">
      <c r="A455">
        <v>454</v>
      </c>
      <c r="B455" t="s">
        <v>25</v>
      </c>
      <c r="C455">
        <v>636</v>
      </c>
      <c r="D455">
        <v>1999</v>
      </c>
      <c r="E455" t="s">
        <v>292</v>
      </c>
      <c r="F455" t="s">
        <v>18</v>
      </c>
      <c r="G455" s="1">
        <v>44648</v>
      </c>
      <c r="H455">
        <v>107</v>
      </c>
    </row>
    <row r="456" spans="1:8" x14ac:dyDescent="0.3">
      <c r="A456">
        <v>455</v>
      </c>
      <c r="B456" t="s">
        <v>37</v>
      </c>
      <c r="C456">
        <v>623</v>
      </c>
      <c r="D456">
        <v>1998</v>
      </c>
      <c r="E456" t="s">
        <v>293</v>
      </c>
      <c r="F456" t="s">
        <v>45</v>
      </c>
      <c r="G456" s="1">
        <v>44515</v>
      </c>
      <c r="H456">
        <v>102</v>
      </c>
    </row>
    <row r="457" spans="1:8" x14ac:dyDescent="0.3">
      <c r="A457">
        <v>456</v>
      </c>
      <c r="B457" t="s">
        <v>61</v>
      </c>
      <c r="C457">
        <v>519</v>
      </c>
      <c r="D457">
        <v>1977</v>
      </c>
      <c r="E457" t="s">
        <v>294</v>
      </c>
      <c r="F457" t="s">
        <v>32</v>
      </c>
      <c r="G457" s="1">
        <v>44641</v>
      </c>
      <c r="H457">
        <v>102</v>
      </c>
    </row>
    <row r="458" spans="1:8" x14ac:dyDescent="0.3">
      <c r="A458">
        <v>457</v>
      </c>
      <c r="B458" t="s">
        <v>8</v>
      </c>
      <c r="C458">
        <v>623</v>
      </c>
      <c r="D458">
        <v>2020</v>
      </c>
      <c r="E458" t="s">
        <v>53</v>
      </c>
      <c r="F458" t="s">
        <v>10</v>
      </c>
      <c r="G458" s="1">
        <v>44525</v>
      </c>
      <c r="H458">
        <v>104</v>
      </c>
    </row>
    <row r="459" spans="1:8" x14ac:dyDescent="0.3">
      <c r="A459">
        <v>458</v>
      </c>
      <c r="B459" t="s">
        <v>11</v>
      </c>
      <c r="C459">
        <v>623</v>
      </c>
      <c r="D459">
        <v>2020</v>
      </c>
      <c r="E459" t="s">
        <v>295</v>
      </c>
      <c r="F459" t="s">
        <v>10</v>
      </c>
      <c r="G459" s="1">
        <v>44541</v>
      </c>
      <c r="H459">
        <v>104</v>
      </c>
    </row>
    <row r="460" spans="1:8" x14ac:dyDescent="0.3">
      <c r="A460">
        <v>459</v>
      </c>
      <c r="B460" t="s">
        <v>16</v>
      </c>
      <c r="C460">
        <v>636</v>
      </c>
      <c r="D460">
        <v>2001</v>
      </c>
      <c r="E460" t="s">
        <v>296</v>
      </c>
      <c r="F460" t="s">
        <v>69</v>
      </c>
      <c r="G460" s="1">
        <v>44515</v>
      </c>
      <c r="H460">
        <v>102</v>
      </c>
    </row>
    <row r="461" spans="1:8" x14ac:dyDescent="0.3">
      <c r="A461">
        <v>460</v>
      </c>
      <c r="B461" t="s">
        <v>8</v>
      </c>
      <c r="C461">
        <v>623</v>
      </c>
      <c r="D461">
        <v>1999</v>
      </c>
      <c r="E461" t="s">
        <v>297</v>
      </c>
      <c r="F461" t="s">
        <v>10</v>
      </c>
      <c r="G461" s="1">
        <v>44651</v>
      </c>
      <c r="H461">
        <v>104</v>
      </c>
    </row>
    <row r="462" spans="1:8" x14ac:dyDescent="0.3">
      <c r="A462">
        <v>461</v>
      </c>
      <c r="B462" t="s">
        <v>11</v>
      </c>
      <c r="C462">
        <v>623</v>
      </c>
      <c r="D462">
        <v>2020</v>
      </c>
      <c r="E462" t="s">
        <v>129</v>
      </c>
      <c r="F462" t="s">
        <v>10</v>
      </c>
      <c r="G462" s="1">
        <v>44579</v>
      </c>
      <c r="H462">
        <v>109</v>
      </c>
    </row>
    <row r="463" spans="1:8" x14ac:dyDescent="0.3">
      <c r="A463">
        <v>462</v>
      </c>
      <c r="B463" t="s">
        <v>8</v>
      </c>
      <c r="C463">
        <v>623</v>
      </c>
      <c r="D463">
        <v>2020</v>
      </c>
      <c r="E463" t="s">
        <v>115</v>
      </c>
      <c r="F463" t="s">
        <v>10</v>
      </c>
      <c r="G463" s="1">
        <v>44623</v>
      </c>
      <c r="H463">
        <v>109</v>
      </c>
    </row>
    <row r="464" spans="1:8" x14ac:dyDescent="0.3">
      <c r="A464">
        <v>463</v>
      </c>
      <c r="B464" t="s">
        <v>8</v>
      </c>
      <c r="C464">
        <v>623</v>
      </c>
      <c r="D464">
        <v>2021</v>
      </c>
      <c r="E464" t="s">
        <v>51</v>
      </c>
      <c r="F464" t="s">
        <v>10</v>
      </c>
      <c r="G464" s="1">
        <v>44515</v>
      </c>
      <c r="H464">
        <v>115</v>
      </c>
    </row>
    <row r="465" spans="1:8" x14ac:dyDescent="0.3">
      <c r="A465">
        <v>464</v>
      </c>
      <c r="B465" t="s">
        <v>8</v>
      </c>
      <c r="C465">
        <v>549</v>
      </c>
      <c r="D465">
        <v>2021</v>
      </c>
      <c r="E465" t="s">
        <v>46</v>
      </c>
      <c r="F465" t="s">
        <v>18</v>
      </c>
      <c r="G465" s="1">
        <v>44480</v>
      </c>
      <c r="H465">
        <v>101</v>
      </c>
    </row>
    <row r="466" spans="1:8" x14ac:dyDescent="0.3">
      <c r="A466">
        <v>465</v>
      </c>
      <c r="B466" t="s">
        <v>8</v>
      </c>
      <c r="C466">
        <v>623</v>
      </c>
      <c r="D466">
        <v>2019</v>
      </c>
      <c r="E466" t="s">
        <v>58</v>
      </c>
      <c r="F466" t="s">
        <v>45</v>
      </c>
      <c r="G466" s="1">
        <v>44615</v>
      </c>
      <c r="H466">
        <v>103</v>
      </c>
    </row>
    <row r="467" spans="1:8" x14ac:dyDescent="0.3">
      <c r="A467">
        <v>466</v>
      </c>
      <c r="B467" t="s">
        <v>16</v>
      </c>
      <c r="C467">
        <v>505</v>
      </c>
      <c r="D467">
        <v>2008</v>
      </c>
      <c r="E467" t="s">
        <v>298</v>
      </c>
      <c r="F467" t="s">
        <v>18</v>
      </c>
      <c r="G467" s="1">
        <v>44499</v>
      </c>
      <c r="H467">
        <v>114</v>
      </c>
    </row>
    <row r="468" spans="1:8" x14ac:dyDescent="0.3">
      <c r="A468">
        <v>467</v>
      </c>
      <c r="B468" t="s">
        <v>16</v>
      </c>
      <c r="C468">
        <v>550</v>
      </c>
      <c r="D468">
        <v>2009</v>
      </c>
      <c r="E468" t="s">
        <v>299</v>
      </c>
      <c r="F468" t="s">
        <v>10</v>
      </c>
      <c r="G468" s="1">
        <v>44598</v>
      </c>
      <c r="H468">
        <v>114</v>
      </c>
    </row>
    <row r="469" spans="1:8" x14ac:dyDescent="0.3">
      <c r="A469">
        <v>468</v>
      </c>
      <c r="B469" t="s">
        <v>37</v>
      </c>
      <c r="C469">
        <v>558</v>
      </c>
      <c r="D469">
        <v>2017</v>
      </c>
      <c r="E469" t="s">
        <v>300</v>
      </c>
      <c r="F469" t="s">
        <v>32</v>
      </c>
      <c r="G469" s="1">
        <v>44565</v>
      </c>
      <c r="H469">
        <v>102</v>
      </c>
    </row>
    <row r="470" spans="1:8" x14ac:dyDescent="0.3">
      <c r="A470">
        <v>469</v>
      </c>
      <c r="B470" t="s">
        <v>8</v>
      </c>
      <c r="C470">
        <v>623</v>
      </c>
      <c r="D470">
        <v>2017</v>
      </c>
      <c r="E470" t="s">
        <v>301</v>
      </c>
      <c r="F470" t="s">
        <v>10</v>
      </c>
      <c r="G470" s="1">
        <v>44553</v>
      </c>
      <c r="H470">
        <v>102</v>
      </c>
    </row>
    <row r="471" spans="1:8" x14ac:dyDescent="0.3">
      <c r="A471">
        <v>470</v>
      </c>
      <c r="B471" t="s">
        <v>8</v>
      </c>
      <c r="C471">
        <v>623</v>
      </c>
      <c r="D471">
        <v>2017</v>
      </c>
      <c r="E471" t="s">
        <v>302</v>
      </c>
      <c r="F471" t="s">
        <v>10</v>
      </c>
      <c r="G471" s="1">
        <v>44511</v>
      </c>
      <c r="H471">
        <v>102</v>
      </c>
    </row>
    <row r="472" spans="1:8" x14ac:dyDescent="0.3">
      <c r="A472">
        <v>471</v>
      </c>
      <c r="B472" t="s">
        <v>8</v>
      </c>
      <c r="C472">
        <v>514</v>
      </c>
      <c r="D472">
        <v>2017</v>
      </c>
      <c r="E472" t="s">
        <v>132</v>
      </c>
      <c r="F472" t="s">
        <v>10</v>
      </c>
      <c r="G472" s="1">
        <v>44579</v>
      </c>
      <c r="H472">
        <v>103</v>
      </c>
    </row>
    <row r="473" spans="1:8" x14ac:dyDescent="0.3">
      <c r="A473">
        <v>472</v>
      </c>
      <c r="B473" t="s">
        <v>8</v>
      </c>
      <c r="C473">
        <v>623</v>
      </c>
      <c r="D473">
        <v>2017</v>
      </c>
      <c r="E473" t="s">
        <v>303</v>
      </c>
      <c r="F473" t="s">
        <v>10</v>
      </c>
      <c r="G473" s="1">
        <v>44620</v>
      </c>
      <c r="H473">
        <v>103</v>
      </c>
    </row>
    <row r="474" spans="1:8" x14ac:dyDescent="0.3">
      <c r="A474">
        <v>473</v>
      </c>
      <c r="B474" t="s">
        <v>8</v>
      </c>
      <c r="C474">
        <v>623</v>
      </c>
      <c r="D474">
        <v>2017</v>
      </c>
      <c r="E474" t="s">
        <v>304</v>
      </c>
      <c r="F474" t="s">
        <v>10</v>
      </c>
      <c r="G474" s="1">
        <v>44561</v>
      </c>
      <c r="H474">
        <v>107</v>
      </c>
    </row>
    <row r="475" spans="1:8" x14ac:dyDescent="0.3">
      <c r="A475">
        <v>474</v>
      </c>
      <c r="B475" t="s">
        <v>8</v>
      </c>
      <c r="C475">
        <v>514</v>
      </c>
      <c r="D475">
        <v>2017</v>
      </c>
      <c r="E475" t="s">
        <v>209</v>
      </c>
      <c r="F475" t="s">
        <v>10</v>
      </c>
      <c r="G475" s="1">
        <v>44656</v>
      </c>
      <c r="H475">
        <v>115</v>
      </c>
    </row>
    <row r="476" spans="1:8" x14ac:dyDescent="0.3">
      <c r="A476">
        <v>475</v>
      </c>
      <c r="B476" t="s">
        <v>8</v>
      </c>
      <c r="C476">
        <v>549</v>
      </c>
      <c r="D476">
        <v>1976</v>
      </c>
      <c r="E476" t="s">
        <v>46</v>
      </c>
      <c r="F476" t="s">
        <v>32</v>
      </c>
      <c r="G476" s="1">
        <v>44521</v>
      </c>
      <c r="H476">
        <v>104</v>
      </c>
    </row>
    <row r="477" spans="1:8" x14ac:dyDescent="0.3">
      <c r="A477">
        <v>476</v>
      </c>
      <c r="B477" t="s">
        <v>8</v>
      </c>
      <c r="C477">
        <v>623</v>
      </c>
      <c r="D477">
        <v>2017</v>
      </c>
      <c r="E477" t="s">
        <v>305</v>
      </c>
      <c r="F477" t="s">
        <v>10</v>
      </c>
      <c r="G477" s="1">
        <v>44486</v>
      </c>
      <c r="H477">
        <v>102</v>
      </c>
    </row>
    <row r="478" spans="1:8" x14ac:dyDescent="0.3">
      <c r="A478">
        <v>477</v>
      </c>
      <c r="B478" t="s">
        <v>8</v>
      </c>
      <c r="C478">
        <v>623</v>
      </c>
      <c r="D478">
        <v>2017</v>
      </c>
      <c r="E478" t="s">
        <v>306</v>
      </c>
      <c r="F478" t="s">
        <v>18</v>
      </c>
      <c r="G478" s="1">
        <v>44496</v>
      </c>
      <c r="H478">
        <v>102</v>
      </c>
    </row>
    <row r="479" spans="1:8" x14ac:dyDescent="0.3">
      <c r="A479">
        <v>478</v>
      </c>
      <c r="B479" t="s">
        <v>8</v>
      </c>
      <c r="C479">
        <v>562</v>
      </c>
      <c r="D479">
        <v>2017</v>
      </c>
      <c r="E479" t="s">
        <v>307</v>
      </c>
      <c r="F479" t="s">
        <v>10</v>
      </c>
      <c r="G479" s="1">
        <v>44589</v>
      </c>
      <c r="H479">
        <v>114</v>
      </c>
    </row>
    <row r="480" spans="1:8" x14ac:dyDescent="0.3">
      <c r="A480">
        <v>479</v>
      </c>
      <c r="B480" t="s">
        <v>8</v>
      </c>
      <c r="C480">
        <v>623</v>
      </c>
      <c r="D480">
        <v>2017</v>
      </c>
      <c r="E480" t="s">
        <v>308</v>
      </c>
      <c r="F480" t="s">
        <v>10</v>
      </c>
      <c r="G480" s="1">
        <v>44610</v>
      </c>
      <c r="H480">
        <v>103</v>
      </c>
    </row>
    <row r="481" spans="1:8" x14ac:dyDescent="0.3">
      <c r="A481">
        <v>480</v>
      </c>
      <c r="B481" t="s">
        <v>11</v>
      </c>
      <c r="C481">
        <v>623</v>
      </c>
      <c r="D481">
        <v>2017</v>
      </c>
      <c r="E481" t="s">
        <v>23</v>
      </c>
      <c r="F481" t="s">
        <v>10</v>
      </c>
      <c r="G481" s="1">
        <v>44640</v>
      </c>
      <c r="H481">
        <v>114</v>
      </c>
    </row>
    <row r="482" spans="1:8" x14ac:dyDescent="0.3">
      <c r="A482">
        <v>481</v>
      </c>
      <c r="B482" t="s">
        <v>8</v>
      </c>
      <c r="C482">
        <v>623</v>
      </c>
      <c r="D482">
        <v>2008</v>
      </c>
      <c r="E482" t="s">
        <v>309</v>
      </c>
      <c r="F482" t="s">
        <v>10</v>
      </c>
      <c r="G482" s="1">
        <v>44616</v>
      </c>
      <c r="H482">
        <v>108</v>
      </c>
    </row>
    <row r="483" spans="1:8" x14ac:dyDescent="0.3">
      <c r="A483">
        <v>482</v>
      </c>
      <c r="B483" t="s">
        <v>11</v>
      </c>
      <c r="C483">
        <v>636</v>
      </c>
      <c r="D483">
        <v>2017</v>
      </c>
      <c r="E483" t="s">
        <v>310</v>
      </c>
      <c r="F483" t="s">
        <v>10</v>
      </c>
      <c r="G483" s="1">
        <v>44581</v>
      </c>
      <c r="H483">
        <v>102</v>
      </c>
    </row>
    <row r="484" spans="1:8" x14ac:dyDescent="0.3">
      <c r="A484">
        <v>483</v>
      </c>
      <c r="B484" t="s">
        <v>8</v>
      </c>
      <c r="C484">
        <v>623</v>
      </c>
      <c r="D484">
        <v>2017</v>
      </c>
      <c r="E484" t="s">
        <v>240</v>
      </c>
      <c r="F484" t="s">
        <v>10</v>
      </c>
      <c r="G484" s="1">
        <v>44490</v>
      </c>
      <c r="H484">
        <v>102</v>
      </c>
    </row>
    <row r="485" spans="1:8" x14ac:dyDescent="0.3">
      <c r="A485">
        <v>484</v>
      </c>
      <c r="B485" t="s">
        <v>8</v>
      </c>
      <c r="C485">
        <v>623</v>
      </c>
      <c r="D485">
        <v>2017</v>
      </c>
      <c r="E485" t="s">
        <v>23</v>
      </c>
      <c r="F485" t="s">
        <v>10</v>
      </c>
      <c r="G485" s="1">
        <v>44506</v>
      </c>
      <c r="H485">
        <v>114</v>
      </c>
    </row>
    <row r="486" spans="1:8" x14ac:dyDescent="0.3">
      <c r="A486">
        <v>485</v>
      </c>
      <c r="B486" t="s">
        <v>8</v>
      </c>
      <c r="C486">
        <v>562</v>
      </c>
      <c r="D486">
        <v>2008</v>
      </c>
      <c r="E486" t="s">
        <v>311</v>
      </c>
      <c r="F486" t="s">
        <v>10</v>
      </c>
      <c r="G486" s="1">
        <v>44629</v>
      </c>
      <c r="H486">
        <v>108</v>
      </c>
    </row>
    <row r="487" spans="1:8" x14ac:dyDescent="0.3">
      <c r="A487">
        <v>486</v>
      </c>
      <c r="B487" t="s">
        <v>8</v>
      </c>
      <c r="C487">
        <v>623</v>
      </c>
      <c r="D487">
        <v>2017</v>
      </c>
      <c r="E487" t="s">
        <v>73</v>
      </c>
      <c r="F487" t="s">
        <v>10</v>
      </c>
      <c r="G487" s="1">
        <v>44617</v>
      </c>
      <c r="H487">
        <v>102</v>
      </c>
    </row>
    <row r="488" spans="1:8" x14ac:dyDescent="0.3">
      <c r="A488">
        <v>487</v>
      </c>
      <c r="B488" t="s">
        <v>8</v>
      </c>
      <c r="C488">
        <v>623</v>
      </c>
      <c r="D488">
        <v>2009</v>
      </c>
      <c r="E488" t="s">
        <v>33</v>
      </c>
      <c r="F488" t="s">
        <v>10</v>
      </c>
      <c r="G488" s="1">
        <v>44478</v>
      </c>
      <c r="H488">
        <v>103</v>
      </c>
    </row>
    <row r="489" spans="1:8" x14ac:dyDescent="0.3">
      <c r="A489">
        <v>488</v>
      </c>
      <c r="B489" t="s">
        <v>8</v>
      </c>
      <c r="C489">
        <v>623</v>
      </c>
      <c r="D489">
        <v>2020</v>
      </c>
      <c r="E489" t="s">
        <v>100</v>
      </c>
      <c r="F489" t="s">
        <v>10</v>
      </c>
      <c r="G489" s="1">
        <v>44536</v>
      </c>
      <c r="H489">
        <v>104</v>
      </c>
    </row>
    <row r="490" spans="1:8" x14ac:dyDescent="0.3">
      <c r="A490">
        <v>489</v>
      </c>
      <c r="B490" t="s">
        <v>11</v>
      </c>
      <c r="C490">
        <v>623</v>
      </c>
      <c r="D490">
        <v>2020</v>
      </c>
      <c r="E490" t="s">
        <v>275</v>
      </c>
      <c r="F490" t="s">
        <v>45</v>
      </c>
      <c r="G490" s="1">
        <v>44493</v>
      </c>
      <c r="H490">
        <v>114</v>
      </c>
    </row>
    <row r="491" spans="1:8" x14ac:dyDescent="0.3">
      <c r="A491">
        <v>490</v>
      </c>
      <c r="B491" t="s">
        <v>8</v>
      </c>
      <c r="C491">
        <v>584</v>
      </c>
      <c r="D491">
        <v>2008</v>
      </c>
      <c r="E491" t="s">
        <v>46</v>
      </c>
      <c r="F491" t="s">
        <v>10</v>
      </c>
      <c r="G491" s="1">
        <v>44565</v>
      </c>
      <c r="H491">
        <v>102</v>
      </c>
    </row>
    <row r="492" spans="1:8" x14ac:dyDescent="0.3">
      <c r="A492">
        <v>491</v>
      </c>
      <c r="B492" t="s">
        <v>16</v>
      </c>
      <c r="C492">
        <v>550</v>
      </c>
      <c r="D492">
        <v>1985</v>
      </c>
      <c r="E492" t="s">
        <v>312</v>
      </c>
      <c r="F492" t="s">
        <v>32</v>
      </c>
      <c r="G492" s="1">
        <v>44608</v>
      </c>
      <c r="H492">
        <v>102</v>
      </c>
    </row>
    <row r="493" spans="1:8" x14ac:dyDescent="0.3">
      <c r="A493">
        <v>492</v>
      </c>
      <c r="B493" t="s">
        <v>16</v>
      </c>
      <c r="C493">
        <v>611</v>
      </c>
      <c r="D493">
        <v>2005</v>
      </c>
      <c r="E493" t="s">
        <v>169</v>
      </c>
      <c r="F493" t="s">
        <v>28</v>
      </c>
      <c r="G493" s="1">
        <v>44589</v>
      </c>
      <c r="H493">
        <v>102</v>
      </c>
    </row>
    <row r="494" spans="1:8" x14ac:dyDescent="0.3">
      <c r="A494">
        <v>493</v>
      </c>
      <c r="B494" t="s">
        <v>11</v>
      </c>
      <c r="C494">
        <v>623</v>
      </c>
      <c r="D494">
        <v>1990</v>
      </c>
      <c r="E494" t="s">
        <v>79</v>
      </c>
      <c r="F494" t="s">
        <v>32</v>
      </c>
      <c r="G494" s="1">
        <v>44579</v>
      </c>
      <c r="H494">
        <v>102</v>
      </c>
    </row>
    <row r="495" spans="1:8" x14ac:dyDescent="0.3">
      <c r="A495">
        <v>494</v>
      </c>
      <c r="B495" t="s">
        <v>8</v>
      </c>
      <c r="C495">
        <v>623</v>
      </c>
      <c r="D495">
        <v>2021</v>
      </c>
      <c r="E495" t="s">
        <v>313</v>
      </c>
      <c r="F495" t="s">
        <v>32</v>
      </c>
      <c r="G495" s="1">
        <v>44630</v>
      </c>
      <c r="H495">
        <v>106</v>
      </c>
    </row>
    <row r="496" spans="1:8" x14ac:dyDescent="0.3">
      <c r="A496">
        <v>495</v>
      </c>
      <c r="B496" t="s">
        <v>8</v>
      </c>
      <c r="C496">
        <v>623</v>
      </c>
      <c r="D496">
        <v>2021</v>
      </c>
      <c r="E496" t="s">
        <v>314</v>
      </c>
      <c r="F496" t="s">
        <v>45</v>
      </c>
      <c r="G496" s="1">
        <v>44524</v>
      </c>
      <c r="H496">
        <v>102</v>
      </c>
    </row>
    <row r="497" spans="1:8" x14ac:dyDescent="0.3">
      <c r="A497">
        <v>496</v>
      </c>
      <c r="B497" t="s">
        <v>25</v>
      </c>
      <c r="C497">
        <v>585</v>
      </c>
      <c r="D497">
        <v>2005</v>
      </c>
      <c r="E497" t="s">
        <v>315</v>
      </c>
      <c r="F497" t="s">
        <v>10</v>
      </c>
      <c r="G497" s="1">
        <v>44585</v>
      </c>
      <c r="H497">
        <v>109</v>
      </c>
    </row>
    <row r="498" spans="1:8" x14ac:dyDescent="0.3">
      <c r="A498">
        <v>497</v>
      </c>
      <c r="B498" t="s">
        <v>8</v>
      </c>
      <c r="C498">
        <v>623</v>
      </c>
      <c r="D498">
        <v>2021</v>
      </c>
      <c r="E498" t="s">
        <v>92</v>
      </c>
      <c r="F498" t="s">
        <v>10</v>
      </c>
      <c r="G498" s="1">
        <v>44533</v>
      </c>
      <c r="H498">
        <v>114</v>
      </c>
    </row>
    <row r="499" spans="1:8" x14ac:dyDescent="0.3">
      <c r="A499">
        <v>498</v>
      </c>
      <c r="B499" t="s">
        <v>8</v>
      </c>
      <c r="C499">
        <v>623</v>
      </c>
      <c r="D499">
        <v>2021</v>
      </c>
      <c r="E499" t="s">
        <v>121</v>
      </c>
      <c r="F499" t="s">
        <v>10</v>
      </c>
      <c r="G499" s="1">
        <v>44589</v>
      </c>
      <c r="H499">
        <v>102</v>
      </c>
    </row>
    <row r="500" spans="1:8" x14ac:dyDescent="0.3">
      <c r="A500">
        <v>499</v>
      </c>
      <c r="B500" t="s">
        <v>8</v>
      </c>
      <c r="C500">
        <v>562</v>
      </c>
      <c r="D500">
        <v>2021</v>
      </c>
      <c r="E500" t="s">
        <v>276</v>
      </c>
      <c r="F500" t="s">
        <v>10</v>
      </c>
      <c r="G500" s="1">
        <v>44547</v>
      </c>
      <c r="H500">
        <v>114</v>
      </c>
    </row>
    <row r="501" spans="1:8" x14ac:dyDescent="0.3">
      <c r="A501">
        <v>500</v>
      </c>
      <c r="B501" t="s">
        <v>37</v>
      </c>
      <c r="C501">
        <v>623</v>
      </c>
      <c r="D501">
        <v>2021</v>
      </c>
      <c r="E501" t="s">
        <v>316</v>
      </c>
      <c r="F501" t="s">
        <v>10</v>
      </c>
      <c r="G501" s="1">
        <v>44579</v>
      </c>
      <c r="H501">
        <v>102</v>
      </c>
    </row>
    <row r="502" spans="1:8" x14ac:dyDescent="0.3">
      <c r="A502">
        <v>501</v>
      </c>
      <c r="B502" t="s">
        <v>8</v>
      </c>
      <c r="C502">
        <v>623</v>
      </c>
      <c r="D502">
        <v>2021</v>
      </c>
      <c r="E502" t="s">
        <v>53</v>
      </c>
      <c r="F502" t="s">
        <v>10</v>
      </c>
      <c r="G502" s="1">
        <v>44485</v>
      </c>
      <c r="H502">
        <v>107</v>
      </c>
    </row>
    <row r="503" spans="1:8" x14ac:dyDescent="0.3">
      <c r="A503">
        <v>502</v>
      </c>
      <c r="B503" t="s">
        <v>8</v>
      </c>
      <c r="C503">
        <v>538</v>
      </c>
      <c r="D503">
        <v>2021</v>
      </c>
      <c r="E503" t="s">
        <v>24</v>
      </c>
      <c r="F503" t="s">
        <v>10</v>
      </c>
      <c r="G503" s="1">
        <v>44596</v>
      </c>
      <c r="H503">
        <v>102</v>
      </c>
    </row>
    <row r="504" spans="1:8" x14ac:dyDescent="0.3">
      <c r="A504">
        <v>503</v>
      </c>
      <c r="B504" t="s">
        <v>11</v>
      </c>
      <c r="C504">
        <v>623</v>
      </c>
      <c r="D504">
        <v>2021</v>
      </c>
      <c r="E504" t="s">
        <v>79</v>
      </c>
      <c r="F504" t="s">
        <v>10</v>
      </c>
      <c r="G504" s="1">
        <v>44519</v>
      </c>
      <c r="H504">
        <v>104</v>
      </c>
    </row>
    <row r="505" spans="1:8" x14ac:dyDescent="0.3">
      <c r="A505">
        <v>504</v>
      </c>
      <c r="B505" t="s">
        <v>8</v>
      </c>
      <c r="C505">
        <v>623</v>
      </c>
      <c r="D505">
        <v>1968</v>
      </c>
      <c r="E505" t="s">
        <v>317</v>
      </c>
      <c r="F505" t="s">
        <v>45</v>
      </c>
      <c r="G505" s="1">
        <v>44589</v>
      </c>
      <c r="H505">
        <v>114</v>
      </c>
    </row>
    <row r="506" spans="1:8" x14ac:dyDescent="0.3">
      <c r="A506">
        <v>505</v>
      </c>
      <c r="B506" t="s">
        <v>8</v>
      </c>
      <c r="C506">
        <v>623</v>
      </c>
      <c r="D506">
        <v>2021</v>
      </c>
      <c r="E506" t="s">
        <v>318</v>
      </c>
      <c r="F506" t="s">
        <v>45</v>
      </c>
      <c r="G506" s="1">
        <v>44613</v>
      </c>
      <c r="H506">
        <v>102</v>
      </c>
    </row>
    <row r="507" spans="1:8" x14ac:dyDescent="0.3">
      <c r="A507">
        <v>506</v>
      </c>
      <c r="B507" t="s">
        <v>8</v>
      </c>
      <c r="C507">
        <v>528</v>
      </c>
      <c r="D507">
        <v>2021</v>
      </c>
      <c r="E507" t="s">
        <v>319</v>
      </c>
      <c r="F507" t="s">
        <v>10</v>
      </c>
      <c r="G507" s="1">
        <v>44554</v>
      </c>
      <c r="H507">
        <v>102</v>
      </c>
    </row>
    <row r="508" spans="1:8" x14ac:dyDescent="0.3">
      <c r="A508">
        <v>507</v>
      </c>
      <c r="B508" t="s">
        <v>8</v>
      </c>
      <c r="C508">
        <v>549</v>
      </c>
      <c r="D508">
        <v>1969</v>
      </c>
      <c r="E508" t="s">
        <v>46</v>
      </c>
      <c r="F508" t="s">
        <v>28</v>
      </c>
      <c r="G508" s="1">
        <v>44615</v>
      </c>
      <c r="H508">
        <v>103</v>
      </c>
    </row>
    <row r="509" spans="1:8" x14ac:dyDescent="0.3">
      <c r="A509">
        <v>508</v>
      </c>
      <c r="B509" t="s">
        <v>8</v>
      </c>
      <c r="C509">
        <v>549</v>
      </c>
      <c r="D509">
        <v>1997</v>
      </c>
      <c r="E509" t="s">
        <v>320</v>
      </c>
      <c r="F509" t="s">
        <v>10</v>
      </c>
      <c r="G509" s="1">
        <v>44606</v>
      </c>
      <c r="H509">
        <v>104</v>
      </c>
    </row>
    <row r="510" spans="1:8" x14ac:dyDescent="0.3">
      <c r="A510">
        <v>509</v>
      </c>
      <c r="B510" t="s">
        <v>8</v>
      </c>
      <c r="C510">
        <v>623</v>
      </c>
      <c r="D510">
        <v>1967</v>
      </c>
      <c r="E510" t="s">
        <v>51</v>
      </c>
      <c r="F510" t="s">
        <v>47</v>
      </c>
      <c r="G510" s="1">
        <v>44539</v>
      </c>
      <c r="H510">
        <v>115</v>
      </c>
    </row>
    <row r="511" spans="1:8" x14ac:dyDescent="0.3">
      <c r="A511">
        <v>510</v>
      </c>
      <c r="B511" t="s">
        <v>8</v>
      </c>
      <c r="C511">
        <v>623</v>
      </c>
      <c r="D511">
        <v>2021</v>
      </c>
      <c r="E511" t="s">
        <v>23</v>
      </c>
      <c r="F511" t="s">
        <v>45</v>
      </c>
      <c r="G511" s="1">
        <v>44552</v>
      </c>
      <c r="H511">
        <v>107</v>
      </c>
    </row>
    <row r="512" spans="1:8" x14ac:dyDescent="0.3">
      <c r="A512">
        <v>511</v>
      </c>
      <c r="B512" t="s">
        <v>8</v>
      </c>
      <c r="C512">
        <v>623</v>
      </c>
      <c r="D512">
        <v>2021</v>
      </c>
      <c r="E512" t="s">
        <v>321</v>
      </c>
      <c r="F512" t="s">
        <v>10</v>
      </c>
      <c r="G512" s="1">
        <v>44583</v>
      </c>
      <c r="H512">
        <v>114</v>
      </c>
    </row>
    <row r="513" spans="1:8" x14ac:dyDescent="0.3">
      <c r="A513">
        <v>512</v>
      </c>
      <c r="B513" t="s">
        <v>8</v>
      </c>
      <c r="C513">
        <v>623</v>
      </c>
      <c r="D513">
        <v>2021</v>
      </c>
      <c r="E513" t="s">
        <v>322</v>
      </c>
      <c r="F513" t="s">
        <v>10</v>
      </c>
      <c r="G513" s="1">
        <v>44635</v>
      </c>
      <c r="H513">
        <v>114</v>
      </c>
    </row>
    <row r="514" spans="1:8" x14ac:dyDescent="0.3">
      <c r="A514">
        <v>513</v>
      </c>
      <c r="B514" t="s">
        <v>8</v>
      </c>
      <c r="C514">
        <v>623</v>
      </c>
      <c r="D514">
        <v>2021</v>
      </c>
      <c r="E514" t="s">
        <v>53</v>
      </c>
      <c r="F514" t="s">
        <v>10</v>
      </c>
      <c r="G514" s="1">
        <v>44537</v>
      </c>
      <c r="H514">
        <v>109</v>
      </c>
    </row>
    <row r="515" spans="1:8" x14ac:dyDescent="0.3">
      <c r="A515">
        <v>514</v>
      </c>
      <c r="B515" t="s">
        <v>8</v>
      </c>
      <c r="C515">
        <v>623</v>
      </c>
      <c r="D515">
        <v>1998</v>
      </c>
      <c r="E515" t="s">
        <v>51</v>
      </c>
      <c r="F515" t="s">
        <v>47</v>
      </c>
      <c r="G515" s="1">
        <v>44636</v>
      </c>
      <c r="H515">
        <v>107</v>
      </c>
    </row>
    <row r="516" spans="1:8" x14ac:dyDescent="0.3">
      <c r="A516">
        <v>515</v>
      </c>
      <c r="B516" t="s">
        <v>8</v>
      </c>
      <c r="C516">
        <v>549</v>
      </c>
      <c r="D516">
        <v>2021</v>
      </c>
      <c r="E516" t="s">
        <v>46</v>
      </c>
      <c r="F516" t="s">
        <v>18</v>
      </c>
      <c r="G516" s="1">
        <v>44624</v>
      </c>
      <c r="H516">
        <v>108</v>
      </c>
    </row>
    <row r="517" spans="1:8" x14ac:dyDescent="0.3">
      <c r="A517">
        <v>516</v>
      </c>
      <c r="B517" t="s">
        <v>8</v>
      </c>
      <c r="C517">
        <v>572</v>
      </c>
      <c r="D517">
        <v>2021</v>
      </c>
      <c r="E517" t="s">
        <v>33</v>
      </c>
      <c r="F517" t="s">
        <v>10</v>
      </c>
      <c r="G517" s="1">
        <v>44515</v>
      </c>
      <c r="H517">
        <v>115</v>
      </c>
    </row>
    <row r="518" spans="1:8" x14ac:dyDescent="0.3">
      <c r="A518">
        <v>517</v>
      </c>
      <c r="B518" t="s">
        <v>61</v>
      </c>
      <c r="C518">
        <v>623</v>
      </c>
      <c r="D518">
        <v>2021</v>
      </c>
      <c r="E518" t="s">
        <v>131</v>
      </c>
      <c r="F518" t="s">
        <v>10</v>
      </c>
      <c r="G518" s="1">
        <v>44615</v>
      </c>
      <c r="H518">
        <v>106</v>
      </c>
    </row>
    <row r="519" spans="1:8" x14ac:dyDescent="0.3">
      <c r="A519">
        <v>518</v>
      </c>
      <c r="B519" t="s">
        <v>8</v>
      </c>
      <c r="C519">
        <v>623</v>
      </c>
      <c r="D519">
        <v>2021</v>
      </c>
      <c r="E519" t="s">
        <v>323</v>
      </c>
      <c r="F519" t="s">
        <v>10</v>
      </c>
      <c r="G519" s="1">
        <v>44543</v>
      </c>
      <c r="H519">
        <v>104</v>
      </c>
    </row>
    <row r="520" spans="1:8" x14ac:dyDescent="0.3">
      <c r="A520">
        <v>519</v>
      </c>
      <c r="B520" t="s">
        <v>25</v>
      </c>
      <c r="C520">
        <v>550</v>
      </c>
      <c r="D520">
        <v>2002</v>
      </c>
      <c r="E520" t="s">
        <v>324</v>
      </c>
      <c r="F520" t="s">
        <v>28</v>
      </c>
      <c r="G520" s="1">
        <v>44584</v>
      </c>
      <c r="H520">
        <v>109</v>
      </c>
    </row>
    <row r="521" spans="1:8" x14ac:dyDescent="0.3">
      <c r="A521">
        <v>520</v>
      </c>
      <c r="B521" t="s">
        <v>8</v>
      </c>
      <c r="C521">
        <v>623</v>
      </c>
      <c r="D521">
        <v>2021</v>
      </c>
      <c r="E521" t="s">
        <v>325</v>
      </c>
      <c r="F521" t="s">
        <v>10</v>
      </c>
      <c r="G521" s="1">
        <v>44515</v>
      </c>
      <c r="H521">
        <v>108</v>
      </c>
    </row>
    <row r="522" spans="1:8" x14ac:dyDescent="0.3">
      <c r="A522">
        <v>521</v>
      </c>
      <c r="B522" t="s">
        <v>8</v>
      </c>
      <c r="C522">
        <v>623</v>
      </c>
      <c r="D522">
        <v>1976</v>
      </c>
      <c r="E522" t="s">
        <v>36</v>
      </c>
      <c r="F522" t="s">
        <v>45</v>
      </c>
      <c r="G522" s="1">
        <v>44568</v>
      </c>
      <c r="H522">
        <v>105</v>
      </c>
    </row>
    <row r="523" spans="1:8" x14ac:dyDescent="0.3">
      <c r="A523">
        <v>522</v>
      </c>
      <c r="B523" t="s">
        <v>61</v>
      </c>
      <c r="C523">
        <v>571</v>
      </c>
      <c r="D523">
        <v>1975</v>
      </c>
      <c r="E523" t="s">
        <v>326</v>
      </c>
      <c r="F523" t="s">
        <v>32</v>
      </c>
      <c r="G523" s="1">
        <v>44574</v>
      </c>
      <c r="H523">
        <v>102</v>
      </c>
    </row>
    <row r="524" spans="1:8" x14ac:dyDescent="0.3">
      <c r="A524">
        <v>523</v>
      </c>
      <c r="B524" t="s">
        <v>8</v>
      </c>
      <c r="C524">
        <v>623</v>
      </c>
      <c r="D524">
        <v>2021</v>
      </c>
      <c r="E524" t="s">
        <v>327</v>
      </c>
      <c r="F524" t="s">
        <v>10</v>
      </c>
      <c r="G524" s="1">
        <v>44559</v>
      </c>
      <c r="H524">
        <v>102</v>
      </c>
    </row>
    <row r="525" spans="1:8" x14ac:dyDescent="0.3">
      <c r="A525">
        <v>524</v>
      </c>
      <c r="B525" t="s">
        <v>8</v>
      </c>
      <c r="C525">
        <v>623</v>
      </c>
      <c r="D525">
        <v>2021</v>
      </c>
      <c r="E525" t="s">
        <v>284</v>
      </c>
      <c r="F525" t="s">
        <v>10</v>
      </c>
      <c r="G525" s="1">
        <v>44539</v>
      </c>
      <c r="H525">
        <v>102</v>
      </c>
    </row>
    <row r="526" spans="1:8" x14ac:dyDescent="0.3">
      <c r="A526">
        <v>525</v>
      </c>
      <c r="B526" t="s">
        <v>16</v>
      </c>
      <c r="C526">
        <v>561</v>
      </c>
      <c r="D526">
        <v>2005</v>
      </c>
      <c r="E526" t="s">
        <v>328</v>
      </c>
      <c r="F526" t="s">
        <v>10</v>
      </c>
      <c r="G526" s="1">
        <v>44539</v>
      </c>
      <c r="H526">
        <v>103</v>
      </c>
    </row>
    <row r="527" spans="1:8" x14ac:dyDescent="0.3">
      <c r="A527">
        <v>526</v>
      </c>
      <c r="B527" t="s">
        <v>8</v>
      </c>
      <c r="C527">
        <v>623</v>
      </c>
      <c r="D527">
        <v>2021</v>
      </c>
      <c r="E527" t="s">
        <v>58</v>
      </c>
      <c r="F527" t="s">
        <v>10</v>
      </c>
      <c r="G527" s="1">
        <v>44544</v>
      </c>
      <c r="H527">
        <v>101</v>
      </c>
    </row>
    <row r="528" spans="1:8" x14ac:dyDescent="0.3">
      <c r="A528">
        <v>527</v>
      </c>
      <c r="B528" t="s">
        <v>8</v>
      </c>
      <c r="C528">
        <v>623</v>
      </c>
      <c r="D528">
        <v>2021</v>
      </c>
      <c r="E528" t="s">
        <v>165</v>
      </c>
      <c r="F528" t="s">
        <v>10</v>
      </c>
      <c r="G528" s="1">
        <v>44508</v>
      </c>
      <c r="H528">
        <v>107</v>
      </c>
    </row>
    <row r="529" spans="1:8" x14ac:dyDescent="0.3">
      <c r="A529">
        <v>528</v>
      </c>
      <c r="B529" t="s">
        <v>16</v>
      </c>
      <c r="C529">
        <v>611</v>
      </c>
      <c r="D529">
        <v>2002</v>
      </c>
      <c r="E529" t="s">
        <v>231</v>
      </c>
      <c r="F529" t="s">
        <v>18</v>
      </c>
      <c r="G529" s="1">
        <v>44531</v>
      </c>
      <c r="H529">
        <v>102</v>
      </c>
    </row>
    <row r="530" spans="1:8" x14ac:dyDescent="0.3">
      <c r="A530">
        <v>529</v>
      </c>
      <c r="B530" t="s">
        <v>25</v>
      </c>
      <c r="C530">
        <v>611</v>
      </c>
      <c r="D530">
        <v>2000</v>
      </c>
      <c r="E530" t="s">
        <v>329</v>
      </c>
      <c r="F530" t="s">
        <v>47</v>
      </c>
      <c r="G530" s="1">
        <v>44618</v>
      </c>
      <c r="H530">
        <v>102</v>
      </c>
    </row>
    <row r="531" spans="1:8" x14ac:dyDescent="0.3">
      <c r="A531">
        <v>530</v>
      </c>
      <c r="B531" t="s">
        <v>16</v>
      </c>
      <c r="C531">
        <v>611</v>
      </c>
      <c r="D531">
        <v>2002</v>
      </c>
      <c r="E531" t="s">
        <v>330</v>
      </c>
      <c r="F531" t="s">
        <v>69</v>
      </c>
      <c r="G531" s="1">
        <v>44591</v>
      </c>
      <c r="H531">
        <v>107</v>
      </c>
    </row>
    <row r="532" spans="1:8" x14ac:dyDescent="0.3">
      <c r="A532">
        <v>531</v>
      </c>
      <c r="B532" t="s">
        <v>8</v>
      </c>
      <c r="C532">
        <v>623</v>
      </c>
      <c r="D532">
        <v>2017</v>
      </c>
      <c r="E532" t="s">
        <v>331</v>
      </c>
      <c r="F532" t="s">
        <v>10</v>
      </c>
      <c r="G532" s="1">
        <v>44606</v>
      </c>
      <c r="H532">
        <v>102</v>
      </c>
    </row>
    <row r="533" spans="1:8" x14ac:dyDescent="0.3">
      <c r="A533">
        <v>532</v>
      </c>
      <c r="B533" t="s">
        <v>8</v>
      </c>
      <c r="C533">
        <v>562</v>
      </c>
      <c r="D533">
        <v>2017</v>
      </c>
      <c r="E533" t="s">
        <v>332</v>
      </c>
      <c r="F533" t="s">
        <v>10</v>
      </c>
      <c r="G533" s="1">
        <v>44571</v>
      </c>
      <c r="H533">
        <v>102</v>
      </c>
    </row>
    <row r="534" spans="1:8" x14ac:dyDescent="0.3">
      <c r="A534">
        <v>533</v>
      </c>
      <c r="B534" t="s">
        <v>8</v>
      </c>
      <c r="C534">
        <v>622</v>
      </c>
      <c r="D534">
        <v>2017</v>
      </c>
      <c r="E534" t="s">
        <v>333</v>
      </c>
      <c r="F534" t="s">
        <v>10</v>
      </c>
      <c r="G534" s="1">
        <v>44539</v>
      </c>
      <c r="H534">
        <v>114</v>
      </c>
    </row>
    <row r="535" spans="1:8" x14ac:dyDescent="0.3">
      <c r="A535">
        <v>534</v>
      </c>
      <c r="B535" t="s">
        <v>8</v>
      </c>
      <c r="C535">
        <v>623</v>
      </c>
      <c r="D535">
        <v>2017</v>
      </c>
      <c r="E535" t="s">
        <v>334</v>
      </c>
      <c r="F535" t="s">
        <v>45</v>
      </c>
      <c r="G535" s="1">
        <v>44656</v>
      </c>
      <c r="H535">
        <v>109</v>
      </c>
    </row>
    <row r="536" spans="1:8" x14ac:dyDescent="0.3">
      <c r="A536">
        <v>535</v>
      </c>
      <c r="B536" t="s">
        <v>8</v>
      </c>
      <c r="C536">
        <v>623</v>
      </c>
      <c r="D536">
        <v>1977</v>
      </c>
      <c r="E536" t="s">
        <v>23</v>
      </c>
      <c r="F536" t="s">
        <v>32</v>
      </c>
      <c r="G536" s="1">
        <v>44516</v>
      </c>
      <c r="H536">
        <v>105</v>
      </c>
    </row>
    <row r="537" spans="1:8" x14ac:dyDescent="0.3">
      <c r="A537">
        <v>536</v>
      </c>
      <c r="B537" t="s">
        <v>8</v>
      </c>
      <c r="C537">
        <v>623</v>
      </c>
      <c r="D537">
        <v>2017</v>
      </c>
      <c r="E537" t="s">
        <v>59</v>
      </c>
      <c r="F537" t="s">
        <v>10</v>
      </c>
      <c r="G537" s="1">
        <v>44550</v>
      </c>
      <c r="H537">
        <v>114</v>
      </c>
    </row>
    <row r="538" spans="1:8" x14ac:dyDescent="0.3">
      <c r="A538">
        <v>537</v>
      </c>
      <c r="B538" t="s">
        <v>8</v>
      </c>
      <c r="C538">
        <v>623</v>
      </c>
      <c r="D538">
        <v>2017</v>
      </c>
      <c r="E538" t="s">
        <v>335</v>
      </c>
      <c r="F538" t="s">
        <v>10</v>
      </c>
      <c r="G538" s="1">
        <v>44515</v>
      </c>
      <c r="H538">
        <v>114</v>
      </c>
    </row>
    <row r="539" spans="1:8" x14ac:dyDescent="0.3">
      <c r="A539">
        <v>538</v>
      </c>
      <c r="B539" t="s">
        <v>8</v>
      </c>
      <c r="C539">
        <v>623</v>
      </c>
      <c r="D539">
        <v>2017</v>
      </c>
      <c r="E539" t="s">
        <v>53</v>
      </c>
      <c r="F539" t="s">
        <v>10</v>
      </c>
      <c r="G539" s="1">
        <v>44521</v>
      </c>
      <c r="H539">
        <v>106</v>
      </c>
    </row>
    <row r="540" spans="1:8" x14ac:dyDescent="0.3">
      <c r="A540">
        <v>539</v>
      </c>
      <c r="B540" t="s">
        <v>11</v>
      </c>
      <c r="C540">
        <v>623</v>
      </c>
      <c r="D540">
        <v>2000</v>
      </c>
      <c r="E540" t="s">
        <v>336</v>
      </c>
      <c r="F540" t="s">
        <v>10</v>
      </c>
      <c r="G540" s="1">
        <v>44545</v>
      </c>
      <c r="H540">
        <v>103</v>
      </c>
    </row>
    <row r="541" spans="1:8" x14ac:dyDescent="0.3">
      <c r="A541">
        <v>540</v>
      </c>
      <c r="B541" t="s">
        <v>8</v>
      </c>
      <c r="C541">
        <v>623</v>
      </c>
      <c r="D541">
        <v>2017</v>
      </c>
      <c r="E541" t="s">
        <v>23</v>
      </c>
      <c r="F541" t="s">
        <v>10</v>
      </c>
      <c r="G541" s="1">
        <v>44656</v>
      </c>
      <c r="H541">
        <v>108</v>
      </c>
    </row>
    <row r="542" spans="1:8" x14ac:dyDescent="0.3">
      <c r="A542">
        <v>541</v>
      </c>
      <c r="B542" t="s">
        <v>8</v>
      </c>
      <c r="C542">
        <v>623</v>
      </c>
      <c r="D542">
        <v>2017</v>
      </c>
      <c r="E542" t="s">
        <v>337</v>
      </c>
      <c r="F542" t="s">
        <v>10</v>
      </c>
      <c r="G542" s="1">
        <v>44633</v>
      </c>
      <c r="H542">
        <v>103</v>
      </c>
    </row>
    <row r="543" spans="1:8" x14ac:dyDescent="0.3">
      <c r="A543">
        <v>542</v>
      </c>
      <c r="B543" t="s">
        <v>83</v>
      </c>
      <c r="C543">
        <v>511</v>
      </c>
      <c r="D543">
        <v>1963</v>
      </c>
      <c r="E543" t="s">
        <v>338</v>
      </c>
      <c r="F543" t="s">
        <v>32</v>
      </c>
      <c r="G543" s="1">
        <v>44656</v>
      </c>
      <c r="H543">
        <v>109</v>
      </c>
    </row>
    <row r="544" spans="1:8" x14ac:dyDescent="0.3">
      <c r="A544">
        <v>543</v>
      </c>
      <c r="B544" t="s">
        <v>8</v>
      </c>
      <c r="C544">
        <v>623</v>
      </c>
      <c r="D544">
        <v>2017</v>
      </c>
      <c r="E544" t="s">
        <v>339</v>
      </c>
      <c r="F544" t="s">
        <v>10</v>
      </c>
      <c r="G544" s="1">
        <v>44496</v>
      </c>
      <c r="H544">
        <v>108</v>
      </c>
    </row>
    <row r="545" spans="1:8" x14ac:dyDescent="0.3">
      <c r="A545">
        <v>544</v>
      </c>
      <c r="B545" t="s">
        <v>11</v>
      </c>
      <c r="C545">
        <v>623</v>
      </c>
      <c r="D545">
        <v>2002</v>
      </c>
      <c r="E545" t="s">
        <v>340</v>
      </c>
      <c r="F545" t="s">
        <v>10</v>
      </c>
      <c r="G545" s="1">
        <v>44634</v>
      </c>
      <c r="H545">
        <v>114</v>
      </c>
    </row>
    <row r="546" spans="1:8" x14ac:dyDescent="0.3">
      <c r="A546">
        <v>545</v>
      </c>
      <c r="B546" t="s">
        <v>8</v>
      </c>
      <c r="C546">
        <v>623</v>
      </c>
      <c r="D546">
        <v>2017</v>
      </c>
      <c r="E546" t="s">
        <v>341</v>
      </c>
      <c r="F546" t="s">
        <v>10</v>
      </c>
      <c r="G546" s="1">
        <v>44601</v>
      </c>
      <c r="H546">
        <v>109</v>
      </c>
    </row>
    <row r="547" spans="1:8" x14ac:dyDescent="0.3">
      <c r="A547">
        <v>546</v>
      </c>
      <c r="B547" t="s">
        <v>8</v>
      </c>
      <c r="C547">
        <v>623</v>
      </c>
      <c r="D547">
        <v>2017</v>
      </c>
      <c r="E547" t="s">
        <v>341</v>
      </c>
      <c r="F547" t="s">
        <v>10</v>
      </c>
      <c r="G547" s="1">
        <v>44512</v>
      </c>
      <c r="H547">
        <v>103</v>
      </c>
    </row>
    <row r="548" spans="1:8" x14ac:dyDescent="0.3">
      <c r="A548">
        <v>547</v>
      </c>
      <c r="B548" t="s">
        <v>8</v>
      </c>
      <c r="C548">
        <v>595</v>
      </c>
      <c r="D548">
        <v>2017</v>
      </c>
      <c r="E548" t="s">
        <v>342</v>
      </c>
      <c r="F548" t="s">
        <v>10</v>
      </c>
      <c r="G548" s="1">
        <v>44638</v>
      </c>
      <c r="H548">
        <v>102</v>
      </c>
    </row>
    <row r="549" spans="1:8" x14ac:dyDescent="0.3">
      <c r="A549">
        <v>548</v>
      </c>
      <c r="B549" t="s">
        <v>8</v>
      </c>
      <c r="C549">
        <v>623</v>
      </c>
      <c r="D549">
        <v>2018</v>
      </c>
      <c r="E549" t="s">
        <v>58</v>
      </c>
      <c r="F549" t="s">
        <v>18</v>
      </c>
      <c r="G549" s="1">
        <v>44577</v>
      </c>
      <c r="H549">
        <v>102</v>
      </c>
    </row>
    <row r="550" spans="1:8" x14ac:dyDescent="0.3">
      <c r="A550">
        <v>549</v>
      </c>
      <c r="B550" t="s">
        <v>8</v>
      </c>
      <c r="C550">
        <v>623</v>
      </c>
      <c r="D550">
        <v>2021</v>
      </c>
      <c r="E550" t="s">
        <v>343</v>
      </c>
      <c r="F550" t="s">
        <v>10</v>
      </c>
      <c r="G550" s="1">
        <v>44607</v>
      </c>
      <c r="H550">
        <v>102</v>
      </c>
    </row>
    <row r="551" spans="1:8" x14ac:dyDescent="0.3">
      <c r="A551">
        <v>550</v>
      </c>
      <c r="B551" t="s">
        <v>16</v>
      </c>
      <c r="C551">
        <v>550</v>
      </c>
      <c r="D551">
        <v>2007</v>
      </c>
      <c r="E551" t="s">
        <v>344</v>
      </c>
      <c r="F551" t="s">
        <v>69</v>
      </c>
      <c r="G551" s="1">
        <v>44623</v>
      </c>
      <c r="H551">
        <v>109</v>
      </c>
    </row>
    <row r="552" spans="1:8" x14ac:dyDescent="0.3">
      <c r="A552">
        <v>551</v>
      </c>
      <c r="B552" t="s">
        <v>8</v>
      </c>
      <c r="C552">
        <v>623</v>
      </c>
      <c r="D552">
        <v>2021</v>
      </c>
      <c r="E552" t="s">
        <v>177</v>
      </c>
      <c r="F552" t="s">
        <v>10</v>
      </c>
      <c r="G552" s="1">
        <v>44520</v>
      </c>
      <c r="H552">
        <v>109</v>
      </c>
    </row>
    <row r="553" spans="1:8" x14ac:dyDescent="0.3">
      <c r="A553">
        <v>552</v>
      </c>
      <c r="B553" t="s">
        <v>8</v>
      </c>
      <c r="C553">
        <v>595</v>
      </c>
      <c r="D553">
        <v>2021</v>
      </c>
      <c r="E553" t="s">
        <v>345</v>
      </c>
      <c r="F553" t="s">
        <v>10</v>
      </c>
      <c r="G553" s="1">
        <v>44508</v>
      </c>
      <c r="H553">
        <v>102</v>
      </c>
    </row>
    <row r="554" spans="1:8" x14ac:dyDescent="0.3">
      <c r="A554">
        <v>553</v>
      </c>
      <c r="B554" t="s">
        <v>8</v>
      </c>
      <c r="C554">
        <v>623</v>
      </c>
      <c r="D554">
        <v>2000</v>
      </c>
      <c r="E554" t="s">
        <v>346</v>
      </c>
      <c r="F554" t="s">
        <v>45</v>
      </c>
      <c r="G554" s="1">
        <v>44650</v>
      </c>
      <c r="H554">
        <v>114</v>
      </c>
    </row>
    <row r="555" spans="1:8" x14ac:dyDescent="0.3">
      <c r="A555">
        <v>554</v>
      </c>
      <c r="B555" t="s">
        <v>8</v>
      </c>
      <c r="C555">
        <v>623</v>
      </c>
      <c r="D555">
        <v>1996</v>
      </c>
      <c r="E555" t="s">
        <v>51</v>
      </c>
      <c r="F555" t="s">
        <v>45</v>
      </c>
      <c r="G555" s="1">
        <v>44648</v>
      </c>
      <c r="H555">
        <v>103</v>
      </c>
    </row>
    <row r="556" spans="1:8" x14ac:dyDescent="0.3">
      <c r="A556">
        <v>555</v>
      </c>
      <c r="B556" t="s">
        <v>37</v>
      </c>
      <c r="C556">
        <v>623</v>
      </c>
      <c r="D556">
        <v>2021</v>
      </c>
      <c r="E556" t="s">
        <v>103</v>
      </c>
      <c r="F556" t="s">
        <v>45</v>
      </c>
      <c r="G556" s="1">
        <v>44498</v>
      </c>
      <c r="H556">
        <v>102</v>
      </c>
    </row>
    <row r="557" spans="1:8" x14ac:dyDescent="0.3">
      <c r="A557">
        <v>556</v>
      </c>
      <c r="B557" t="s">
        <v>8</v>
      </c>
      <c r="C557">
        <v>514</v>
      </c>
      <c r="D557">
        <v>2021</v>
      </c>
      <c r="E557" t="s">
        <v>347</v>
      </c>
      <c r="F557" t="s">
        <v>10</v>
      </c>
      <c r="G557" s="1">
        <v>44546</v>
      </c>
      <c r="H557">
        <v>114</v>
      </c>
    </row>
    <row r="558" spans="1:8" x14ac:dyDescent="0.3">
      <c r="A558">
        <v>557</v>
      </c>
      <c r="B558" t="s">
        <v>8</v>
      </c>
      <c r="C558">
        <v>549</v>
      </c>
      <c r="D558">
        <v>2021</v>
      </c>
      <c r="E558" t="s">
        <v>348</v>
      </c>
      <c r="F558" t="s">
        <v>28</v>
      </c>
      <c r="G558" s="1">
        <v>44516</v>
      </c>
      <c r="H558">
        <v>107</v>
      </c>
    </row>
    <row r="559" spans="1:8" x14ac:dyDescent="0.3">
      <c r="A559">
        <v>558</v>
      </c>
      <c r="B559" t="s">
        <v>8</v>
      </c>
      <c r="C559">
        <v>623</v>
      </c>
      <c r="D559">
        <v>2020</v>
      </c>
      <c r="E559" t="s">
        <v>58</v>
      </c>
      <c r="F559" t="s">
        <v>45</v>
      </c>
      <c r="G559" s="1">
        <v>44619</v>
      </c>
      <c r="H559">
        <v>102</v>
      </c>
    </row>
    <row r="560" spans="1:8" x14ac:dyDescent="0.3">
      <c r="A560">
        <v>559</v>
      </c>
      <c r="B560" t="s">
        <v>8</v>
      </c>
      <c r="C560">
        <v>616</v>
      </c>
      <c r="D560">
        <v>2021</v>
      </c>
      <c r="E560" t="s">
        <v>33</v>
      </c>
      <c r="F560" t="s">
        <v>10</v>
      </c>
      <c r="G560" s="1">
        <v>44529</v>
      </c>
      <c r="H560">
        <v>109</v>
      </c>
    </row>
    <row r="561" spans="1:8" x14ac:dyDescent="0.3">
      <c r="A561">
        <v>560</v>
      </c>
      <c r="B561" t="s">
        <v>8</v>
      </c>
      <c r="C561">
        <v>623</v>
      </c>
      <c r="D561">
        <v>2021</v>
      </c>
      <c r="E561" t="s">
        <v>58</v>
      </c>
      <c r="F561" t="s">
        <v>45</v>
      </c>
      <c r="G561" s="1">
        <v>44564</v>
      </c>
      <c r="H561">
        <v>101</v>
      </c>
    </row>
    <row r="562" spans="1:8" x14ac:dyDescent="0.3">
      <c r="A562">
        <v>561</v>
      </c>
      <c r="B562" t="s">
        <v>11</v>
      </c>
      <c r="C562">
        <v>623</v>
      </c>
      <c r="D562">
        <v>1985</v>
      </c>
      <c r="E562" t="s">
        <v>20</v>
      </c>
      <c r="F562" t="s">
        <v>10</v>
      </c>
      <c r="G562" s="1">
        <v>44551</v>
      </c>
      <c r="H562">
        <v>104</v>
      </c>
    </row>
    <row r="563" spans="1:8" x14ac:dyDescent="0.3">
      <c r="A563">
        <v>562</v>
      </c>
      <c r="B563" t="s">
        <v>8</v>
      </c>
      <c r="C563">
        <v>616</v>
      </c>
      <c r="D563">
        <v>2021</v>
      </c>
      <c r="E563" t="s">
        <v>33</v>
      </c>
      <c r="F563" t="s">
        <v>10</v>
      </c>
      <c r="G563" s="1">
        <v>44483</v>
      </c>
      <c r="H563">
        <v>102</v>
      </c>
    </row>
    <row r="564" spans="1:8" x14ac:dyDescent="0.3">
      <c r="A564">
        <v>563</v>
      </c>
      <c r="B564" t="s">
        <v>8</v>
      </c>
      <c r="C564">
        <v>623</v>
      </c>
      <c r="D564">
        <v>2021</v>
      </c>
      <c r="E564" t="s">
        <v>349</v>
      </c>
      <c r="F564" t="s">
        <v>10</v>
      </c>
      <c r="G564" s="1">
        <v>44486</v>
      </c>
      <c r="H564">
        <v>105</v>
      </c>
    </row>
    <row r="565" spans="1:8" x14ac:dyDescent="0.3">
      <c r="A565">
        <v>564</v>
      </c>
      <c r="B565" t="s">
        <v>8</v>
      </c>
      <c r="C565">
        <v>623</v>
      </c>
      <c r="D565">
        <v>2021</v>
      </c>
      <c r="E565" t="s">
        <v>100</v>
      </c>
      <c r="F565" t="s">
        <v>10</v>
      </c>
      <c r="G565" s="1">
        <v>44533</v>
      </c>
      <c r="H565">
        <v>103</v>
      </c>
    </row>
    <row r="566" spans="1:8" x14ac:dyDescent="0.3">
      <c r="A566">
        <v>565</v>
      </c>
      <c r="B566" t="s">
        <v>25</v>
      </c>
      <c r="C566">
        <v>611</v>
      </c>
      <c r="D566">
        <v>2006</v>
      </c>
      <c r="E566" t="s">
        <v>350</v>
      </c>
      <c r="F566" t="s">
        <v>28</v>
      </c>
      <c r="G566" s="1">
        <v>44592</v>
      </c>
      <c r="H566">
        <v>116</v>
      </c>
    </row>
    <row r="567" spans="1:8" x14ac:dyDescent="0.3">
      <c r="A567">
        <v>566</v>
      </c>
      <c r="B567" t="s">
        <v>8</v>
      </c>
      <c r="C567">
        <v>623</v>
      </c>
      <c r="D567">
        <v>1998</v>
      </c>
      <c r="E567" t="s">
        <v>351</v>
      </c>
      <c r="F567" t="s">
        <v>66</v>
      </c>
      <c r="G567" s="1">
        <v>44599</v>
      </c>
      <c r="H567">
        <v>114</v>
      </c>
    </row>
    <row r="568" spans="1:8" x14ac:dyDescent="0.3">
      <c r="A568">
        <v>567</v>
      </c>
      <c r="B568" t="s">
        <v>37</v>
      </c>
      <c r="C568">
        <v>623</v>
      </c>
      <c r="D568">
        <v>2021</v>
      </c>
      <c r="E568" t="s">
        <v>352</v>
      </c>
      <c r="F568" t="s">
        <v>10</v>
      </c>
      <c r="G568" s="1">
        <v>44606</v>
      </c>
      <c r="H568">
        <v>102</v>
      </c>
    </row>
    <row r="569" spans="1:8" x14ac:dyDescent="0.3">
      <c r="A569">
        <v>568</v>
      </c>
      <c r="B569" t="s">
        <v>8</v>
      </c>
      <c r="C569">
        <v>538</v>
      </c>
      <c r="D569">
        <v>2021</v>
      </c>
      <c r="E569" t="s">
        <v>353</v>
      </c>
      <c r="F569" t="s">
        <v>32</v>
      </c>
      <c r="G569" s="1">
        <v>44492</v>
      </c>
      <c r="H569">
        <v>103</v>
      </c>
    </row>
    <row r="570" spans="1:8" x14ac:dyDescent="0.3">
      <c r="A570">
        <v>569</v>
      </c>
      <c r="B570" t="s">
        <v>37</v>
      </c>
      <c r="C570">
        <v>623</v>
      </c>
      <c r="D570">
        <v>2021</v>
      </c>
      <c r="E570" t="s">
        <v>54</v>
      </c>
      <c r="F570" t="s">
        <v>10</v>
      </c>
      <c r="G570" s="1">
        <v>44499</v>
      </c>
      <c r="H570">
        <v>104</v>
      </c>
    </row>
    <row r="571" spans="1:8" x14ac:dyDescent="0.3">
      <c r="A571">
        <v>570</v>
      </c>
      <c r="B571" t="s">
        <v>8</v>
      </c>
      <c r="C571">
        <v>532</v>
      </c>
      <c r="D571">
        <v>2021</v>
      </c>
      <c r="E571" t="s">
        <v>46</v>
      </c>
      <c r="F571" t="s">
        <v>10</v>
      </c>
      <c r="G571" s="1">
        <v>44621</v>
      </c>
      <c r="H571">
        <v>107</v>
      </c>
    </row>
    <row r="572" spans="1:8" x14ac:dyDescent="0.3">
      <c r="A572">
        <v>571</v>
      </c>
      <c r="B572" t="s">
        <v>8</v>
      </c>
      <c r="C572">
        <v>623</v>
      </c>
      <c r="D572">
        <v>2021</v>
      </c>
      <c r="E572" t="s">
        <v>53</v>
      </c>
      <c r="F572" t="s">
        <v>10</v>
      </c>
      <c r="G572" s="1">
        <v>44656</v>
      </c>
      <c r="H572">
        <v>104</v>
      </c>
    </row>
    <row r="573" spans="1:8" x14ac:dyDescent="0.3">
      <c r="A573">
        <v>572</v>
      </c>
      <c r="B573" t="s">
        <v>8</v>
      </c>
      <c r="C573">
        <v>616</v>
      </c>
      <c r="D573">
        <v>2021</v>
      </c>
      <c r="E573" t="s">
        <v>33</v>
      </c>
      <c r="F573" t="s">
        <v>10</v>
      </c>
      <c r="G573" s="1">
        <v>44509</v>
      </c>
      <c r="H573">
        <v>104</v>
      </c>
    </row>
    <row r="574" spans="1:8" x14ac:dyDescent="0.3">
      <c r="A574">
        <v>573</v>
      </c>
      <c r="B574" t="s">
        <v>11</v>
      </c>
      <c r="C574">
        <v>623</v>
      </c>
      <c r="D574">
        <v>2021</v>
      </c>
      <c r="E574" t="s">
        <v>163</v>
      </c>
      <c r="F574" t="s">
        <v>45</v>
      </c>
      <c r="G574" s="1">
        <v>44587</v>
      </c>
      <c r="H574">
        <v>102</v>
      </c>
    </row>
    <row r="575" spans="1:8" x14ac:dyDescent="0.3">
      <c r="A575">
        <v>574</v>
      </c>
      <c r="B575" t="s">
        <v>8</v>
      </c>
      <c r="C575">
        <v>538</v>
      </c>
      <c r="D575">
        <v>2021</v>
      </c>
      <c r="E575" t="s">
        <v>354</v>
      </c>
      <c r="F575" t="s">
        <v>10</v>
      </c>
      <c r="G575" s="1">
        <v>44614</v>
      </c>
      <c r="H575">
        <v>106</v>
      </c>
    </row>
    <row r="576" spans="1:8" x14ac:dyDescent="0.3">
      <c r="A576">
        <v>575</v>
      </c>
      <c r="B576" t="s">
        <v>8</v>
      </c>
      <c r="C576">
        <v>623</v>
      </c>
      <c r="D576">
        <v>2019</v>
      </c>
      <c r="E576" t="s">
        <v>58</v>
      </c>
      <c r="F576" t="s">
        <v>45</v>
      </c>
      <c r="G576" s="1">
        <v>44492</v>
      </c>
      <c r="H576">
        <v>102</v>
      </c>
    </row>
    <row r="577" spans="1:8" x14ac:dyDescent="0.3">
      <c r="A577">
        <v>576</v>
      </c>
      <c r="B577" t="s">
        <v>61</v>
      </c>
      <c r="C577">
        <v>612</v>
      </c>
      <c r="D577">
        <v>2011</v>
      </c>
      <c r="E577" t="s">
        <v>175</v>
      </c>
      <c r="F577" t="s">
        <v>32</v>
      </c>
      <c r="G577" s="1">
        <v>44514</v>
      </c>
      <c r="H577">
        <v>102</v>
      </c>
    </row>
    <row r="578" spans="1:8" x14ac:dyDescent="0.3">
      <c r="A578">
        <v>577</v>
      </c>
      <c r="B578" t="s">
        <v>8</v>
      </c>
      <c r="C578">
        <v>623</v>
      </c>
      <c r="D578">
        <v>2021</v>
      </c>
      <c r="E578" t="s">
        <v>57</v>
      </c>
      <c r="F578" t="s">
        <v>10</v>
      </c>
      <c r="G578" s="1">
        <v>44616</v>
      </c>
      <c r="H578">
        <v>102</v>
      </c>
    </row>
    <row r="579" spans="1:8" x14ac:dyDescent="0.3">
      <c r="A579">
        <v>578</v>
      </c>
      <c r="B579" t="s">
        <v>8</v>
      </c>
      <c r="C579">
        <v>623</v>
      </c>
      <c r="D579">
        <v>2021</v>
      </c>
      <c r="E579" t="s">
        <v>30</v>
      </c>
      <c r="F579" t="s">
        <v>10</v>
      </c>
      <c r="G579" s="1">
        <v>44607</v>
      </c>
      <c r="H579">
        <v>107</v>
      </c>
    </row>
    <row r="580" spans="1:8" x14ac:dyDescent="0.3">
      <c r="A580">
        <v>579</v>
      </c>
      <c r="B580" t="s">
        <v>8</v>
      </c>
      <c r="C580">
        <v>628</v>
      </c>
      <c r="D580">
        <v>2021</v>
      </c>
      <c r="E580" t="s">
        <v>33</v>
      </c>
      <c r="F580" t="s">
        <v>18</v>
      </c>
      <c r="G580" s="1">
        <v>44585</v>
      </c>
      <c r="H580">
        <v>102</v>
      </c>
    </row>
    <row r="581" spans="1:8" x14ac:dyDescent="0.3">
      <c r="A581">
        <v>580</v>
      </c>
      <c r="B581" t="s">
        <v>8</v>
      </c>
      <c r="C581">
        <v>501</v>
      </c>
      <c r="D581">
        <v>2021</v>
      </c>
      <c r="E581" t="s">
        <v>355</v>
      </c>
      <c r="F581" t="s">
        <v>10</v>
      </c>
      <c r="G581" s="1">
        <v>44597</v>
      </c>
      <c r="H581">
        <v>102</v>
      </c>
    </row>
    <row r="582" spans="1:8" x14ac:dyDescent="0.3">
      <c r="A582">
        <v>581</v>
      </c>
      <c r="B582" t="s">
        <v>11</v>
      </c>
      <c r="C582">
        <v>623</v>
      </c>
      <c r="D582">
        <v>2013</v>
      </c>
      <c r="E582" t="s">
        <v>111</v>
      </c>
      <c r="F582" t="s">
        <v>45</v>
      </c>
      <c r="G582" s="1">
        <v>44536</v>
      </c>
      <c r="H582">
        <v>102</v>
      </c>
    </row>
    <row r="583" spans="1:8" x14ac:dyDescent="0.3">
      <c r="A583">
        <v>582</v>
      </c>
      <c r="B583" t="s">
        <v>25</v>
      </c>
      <c r="C583">
        <v>593</v>
      </c>
      <c r="D583">
        <v>2009</v>
      </c>
      <c r="E583" t="s">
        <v>356</v>
      </c>
      <c r="F583" t="s">
        <v>28</v>
      </c>
      <c r="G583" s="1">
        <v>44518</v>
      </c>
      <c r="H583">
        <v>102</v>
      </c>
    </row>
    <row r="584" spans="1:8" x14ac:dyDescent="0.3">
      <c r="A584">
        <v>583</v>
      </c>
      <c r="B584" t="s">
        <v>61</v>
      </c>
      <c r="C584">
        <v>519</v>
      </c>
      <c r="D584">
        <v>2009</v>
      </c>
      <c r="E584" t="s">
        <v>357</v>
      </c>
      <c r="F584" t="s">
        <v>32</v>
      </c>
      <c r="G584" s="1">
        <v>44614</v>
      </c>
      <c r="H584">
        <v>114</v>
      </c>
    </row>
    <row r="585" spans="1:8" x14ac:dyDescent="0.3">
      <c r="A585">
        <v>584</v>
      </c>
      <c r="B585" t="s">
        <v>8</v>
      </c>
      <c r="C585">
        <v>623</v>
      </c>
      <c r="D585">
        <v>2021</v>
      </c>
      <c r="E585" t="s">
        <v>80</v>
      </c>
      <c r="F585" t="s">
        <v>10</v>
      </c>
      <c r="G585" s="1">
        <v>44620</v>
      </c>
      <c r="H585">
        <v>114</v>
      </c>
    </row>
    <row r="586" spans="1:8" x14ac:dyDescent="0.3">
      <c r="A586">
        <v>585</v>
      </c>
      <c r="B586" t="s">
        <v>37</v>
      </c>
      <c r="C586">
        <v>623</v>
      </c>
      <c r="D586">
        <v>2021</v>
      </c>
      <c r="E586" t="s">
        <v>73</v>
      </c>
      <c r="F586" t="s">
        <v>10</v>
      </c>
      <c r="G586" s="1">
        <v>44612</v>
      </c>
      <c r="H586">
        <v>101</v>
      </c>
    </row>
    <row r="587" spans="1:8" x14ac:dyDescent="0.3">
      <c r="A587">
        <v>586</v>
      </c>
      <c r="B587" t="s">
        <v>25</v>
      </c>
      <c r="C587">
        <v>585</v>
      </c>
      <c r="D587">
        <v>2007</v>
      </c>
      <c r="E587" t="s">
        <v>358</v>
      </c>
      <c r="F587" t="s">
        <v>18</v>
      </c>
      <c r="G587" s="1">
        <v>44613</v>
      </c>
      <c r="H587">
        <v>102</v>
      </c>
    </row>
    <row r="588" spans="1:8" x14ac:dyDescent="0.3">
      <c r="A588">
        <v>587</v>
      </c>
      <c r="B588" t="s">
        <v>75</v>
      </c>
      <c r="C588">
        <v>587</v>
      </c>
      <c r="D588">
        <v>2008</v>
      </c>
      <c r="E588" t="s">
        <v>359</v>
      </c>
      <c r="F588" t="s">
        <v>69</v>
      </c>
      <c r="G588" s="1">
        <v>44650</v>
      </c>
      <c r="H588">
        <v>102</v>
      </c>
    </row>
    <row r="589" spans="1:8" x14ac:dyDescent="0.3">
      <c r="A589">
        <v>588</v>
      </c>
      <c r="B589" t="s">
        <v>8</v>
      </c>
      <c r="C589">
        <v>623</v>
      </c>
      <c r="D589">
        <v>2019</v>
      </c>
      <c r="E589" t="s">
        <v>58</v>
      </c>
      <c r="F589" t="s">
        <v>45</v>
      </c>
      <c r="G589" s="1">
        <v>44488</v>
      </c>
      <c r="H589">
        <v>102</v>
      </c>
    </row>
    <row r="590" spans="1:8" x14ac:dyDescent="0.3">
      <c r="A590">
        <v>589</v>
      </c>
      <c r="B590" t="s">
        <v>25</v>
      </c>
      <c r="C590">
        <v>585</v>
      </c>
      <c r="D590">
        <v>2008</v>
      </c>
      <c r="E590" t="s">
        <v>360</v>
      </c>
      <c r="F590" t="s">
        <v>69</v>
      </c>
      <c r="G590" s="1">
        <v>44487</v>
      </c>
      <c r="H590">
        <v>102</v>
      </c>
    </row>
    <row r="591" spans="1:8" x14ac:dyDescent="0.3">
      <c r="A591">
        <v>590</v>
      </c>
      <c r="B591" t="s">
        <v>8</v>
      </c>
      <c r="C591">
        <v>623</v>
      </c>
      <c r="D591">
        <v>1993</v>
      </c>
      <c r="E591" t="s">
        <v>51</v>
      </c>
      <c r="F591" t="s">
        <v>45</v>
      </c>
      <c r="G591" s="1">
        <v>44581</v>
      </c>
      <c r="H591">
        <v>114</v>
      </c>
    </row>
    <row r="592" spans="1:8" x14ac:dyDescent="0.3">
      <c r="A592">
        <v>591</v>
      </c>
      <c r="B592" t="s">
        <v>8</v>
      </c>
      <c r="C592">
        <v>623</v>
      </c>
      <c r="D592">
        <v>1985</v>
      </c>
      <c r="E592" t="s">
        <v>36</v>
      </c>
      <c r="F592" t="s">
        <v>32</v>
      </c>
      <c r="G592" s="1">
        <v>44609</v>
      </c>
      <c r="H592">
        <v>103</v>
      </c>
    </row>
    <row r="593" spans="1:8" x14ac:dyDescent="0.3">
      <c r="A593">
        <v>592</v>
      </c>
      <c r="B593" t="s">
        <v>8</v>
      </c>
      <c r="C593">
        <v>623</v>
      </c>
      <c r="D593">
        <v>2021</v>
      </c>
      <c r="E593" t="s">
        <v>9</v>
      </c>
      <c r="F593" t="s">
        <v>10</v>
      </c>
      <c r="G593" s="1">
        <v>44493</v>
      </c>
      <c r="H593">
        <v>102</v>
      </c>
    </row>
    <row r="594" spans="1:8" x14ac:dyDescent="0.3">
      <c r="A594">
        <v>593</v>
      </c>
      <c r="B594" t="s">
        <v>37</v>
      </c>
      <c r="C594">
        <v>549</v>
      </c>
      <c r="D594">
        <v>1987</v>
      </c>
      <c r="E594" t="s">
        <v>361</v>
      </c>
      <c r="F594" t="s">
        <v>66</v>
      </c>
      <c r="G594" s="1">
        <v>44481</v>
      </c>
      <c r="H594">
        <v>105</v>
      </c>
    </row>
    <row r="595" spans="1:8" x14ac:dyDescent="0.3">
      <c r="A595">
        <v>594</v>
      </c>
      <c r="B595" t="s">
        <v>16</v>
      </c>
      <c r="C595">
        <v>561</v>
      </c>
      <c r="D595">
        <v>1996</v>
      </c>
      <c r="E595" t="s">
        <v>362</v>
      </c>
      <c r="F595" t="s">
        <v>18</v>
      </c>
      <c r="G595" s="1">
        <v>44522</v>
      </c>
      <c r="H595">
        <v>102</v>
      </c>
    </row>
    <row r="596" spans="1:8" x14ac:dyDescent="0.3">
      <c r="A596">
        <v>595</v>
      </c>
      <c r="B596" t="s">
        <v>37</v>
      </c>
      <c r="C596">
        <v>623</v>
      </c>
      <c r="D596">
        <v>2018</v>
      </c>
      <c r="E596" t="s">
        <v>363</v>
      </c>
      <c r="F596" t="s">
        <v>10</v>
      </c>
      <c r="G596" s="1">
        <v>44648</v>
      </c>
      <c r="H596">
        <v>102</v>
      </c>
    </row>
    <row r="597" spans="1:8" x14ac:dyDescent="0.3">
      <c r="A597">
        <v>596</v>
      </c>
      <c r="B597" t="s">
        <v>8</v>
      </c>
      <c r="C597">
        <v>616</v>
      </c>
      <c r="D597">
        <v>2018</v>
      </c>
      <c r="E597" t="s">
        <v>33</v>
      </c>
      <c r="F597" t="s">
        <v>10</v>
      </c>
      <c r="G597" s="1">
        <v>44641</v>
      </c>
      <c r="H597">
        <v>105</v>
      </c>
    </row>
    <row r="598" spans="1:8" x14ac:dyDescent="0.3">
      <c r="A598">
        <v>597</v>
      </c>
      <c r="B598" t="s">
        <v>8</v>
      </c>
      <c r="C598">
        <v>623</v>
      </c>
      <c r="D598">
        <v>2018</v>
      </c>
      <c r="E598" t="s">
        <v>51</v>
      </c>
      <c r="F598" t="s">
        <v>18</v>
      </c>
      <c r="G598" s="1">
        <v>44508</v>
      </c>
      <c r="H598">
        <v>101</v>
      </c>
    </row>
    <row r="599" spans="1:8" x14ac:dyDescent="0.3">
      <c r="A599">
        <v>598</v>
      </c>
      <c r="B599" t="s">
        <v>8</v>
      </c>
      <c r="C599">
        <v>623</v>
      </c>
      <c r="D599">
        <v>2015</v>
      </c>
      <c r="E599" t="s">
        <v>364</v>
      </c>
      <c r="F599" t="s">
        <v>18</v>
      </c>
      <c r="G599" s="1">
        <v>44580</v>
      </c>
      <c r="H599">
        <v>103</v>
      </c>
    </row>
    <row r="600" spans="1:8" x14ac:dyDescent="0.3">
      <c r="A600">
        <v>599</v>
      </c>
      <c r="B600" t="s">
        <v>11</v>
      </c>
      <c r="C600">
        <v>623</v>
      </c>
      <c r="D600">
        <v>1976</v>
      </c>
      <c r="E600" t="s">
        <v>365</v>
      </c>
      <c r="F600" t="s">
        <v>45</v>
      </c>
      <c r="G600" s="1">
        <v>44517</v>
      </c>
      <c r="H600">
        <v>114</v>
      </c>
    </row>
    <row r="601" spans="1:8" x14ac:dyDescent="0.3">
      <c r="A601">
        <v>600</v>
      </c>
      <c r="B601" t="s">
        <v>8</v>
      </c>
      <c r="C601">
        <v>623</v>
      </c>
      <c r="D601">
        <v>2018</v>
      </c>
      <c r="E601" t="s">
        <v>58</v>
      </c>
      <c r="F601" t="s">
        <v>10</v>
      </c>
      <c r="G601" s="1">
        <v>44616</v>
      </c>
      <c r="H601">
        <v>101</v>
      </c>
    </row>
    <row r="602" spans="1:8" x14ac:dyDescent="0.3">
      <c r="A602">
        <v>601</v>
      </c>
      <c r="B602" t="s">
        <v>11</v>
      </c>
      <c r="C602">
        <v>623</v>
      </c>
      <c r="D602">
        <v>2018</v>
      </c>
      <c r="E602" t="s">
        <v>178</v>
      </c>
      <c r="F602" t="s">
        <v>10</v>
      </c>
      <c r="G602" s="1">
        <v>44591</v>
      </c>
      <c r="H602">
        <v>108</v>
      </c>
    </row>
    <row r="603" spans="1:8" x14ac:dyDescent="0.3">
      <c r="A603">
        <v>602</v>
      </c>
      <c r="B603" t="s">
        <v>8</v>
      </c>
      <c r="C603">
        <v>514</v>
      </c>
      <c r="D603">
        <v>2018</v>
      </c>
      <c r="E603" t="s">
        <v>22</v>
      </c>
      <c r="F603" t="s">
        <v>10</v>
      </c>
      <c r="G603" s="1">
        <v>44579</v>
      </c>
      <c r="H603">
        <v>114</v>
      </c>
    </row>
    <row r="604" spans="1:8" x14ac:dyDescent="0.3">
      <c r="A604">
        <v>603</v>
      </c>
      <c r="B604" t="s">
        <v>8</v>
      </c>
      <c r="C604">
        <v>562</v>
      </c>
      <c r="D604">
        <v>2018</v>
      </c>
      <c r="E604" t="s">
        <v>366</v>
      </c>
      <c r="F604" t="s">
        <v>10</v>
      </c>
      <c r="G604" s="1">
        <v>44485</v>
      </c>
      <c r="H604">
        <v>103</v>
      </c>
    </row>
    <row r="605" spans="1:8" x14ac:dyDescent="0.3">
      <c r="A605">
        <v>604</v>
      </c>
      <c r="B605" t="s">
        <v>8</v>
      </c>
      <c r="C605">
        <v>623</v>
      </c>
      <c r="D605">
        <v>2018</v>
      </c>
      <c r="E605" t="s">
        <v>33</v>
      </c>
      <c r="F605" t="s">
        <v>45</v>
      </c>
      <c r="G605" s="1">
        <v>44494</v>
      </c>
      <c r="H605">
        <v>102</v>
      </c>
    </row>
    <row r="606" spans="1:8" x14ac:dyDescent="0.3">
      <c r="A606">
        <v>605</v>
      </c>
      <c r="B606" t="s">
        <v>8</v>
      </c>
      <c r="C606">
        <v>616</v>
      </c>
      <c r="D606">
        <v>2018</v>
      </c>
      <c r="E606" t="s">
        <v>33</v>
      </c>
      <c r="F606" t="s">
        <v>10</v>
      </c>
      <c r="G606" s="1">
        <v>44603</v>
      </c>
      <c r="H606">
        <v>102</v>
      </c>
    </row>
    <row r="607" spans="1:8" x14ac:dyDescent="0.3">
      <c r="A607">
        <v>606</v>
      </c>
      <c r="B607" t="s">
        <v>8</v>
      </c>
      <c r="C607">
        <v>623</v>
      </c>
      <c r="D607">
        <v>2018</v>
      </c>
      <c r="E607" t="s">
        <v>58</v>
      </c>
      <c r="F607" t="s">
        <v>32</v>
      </c>
      <c r="G607" s="1">
        <v>44542</v>
      </c>
      <c r="H607">
        <v>102</v>
      </c>
    </row>
    <row r="608" spans="1:8" x14ac:dyDescent="0.3">
      <c r="A608">
        <v>607</v>
      </c>
      <c r="B608" t="s">
        <v>37</v>
      </c>
      <c r="C608">
        <v>623</v>
      </c>
      <c r="D608">
        <v>2018</v>
      </c>
      <c r="E608" t="s">
        <v>54</v>
      </c>
      <c r="F608" t="s">
        <v>10</v>
      </c>
      <c r="G608" s="1">
        <v>44494</v>
      </c>
      <c r="H608">
        <v>114</v>
      </c>
    </row>
    <row r="609" spans="1:8" x14ac:dyDescent="0.3">
      <c r="A609">
        <v>608</v>
      </c>
      <c r="B609" t="s">
        <v>8</v>
      </c>
      <c r="C609">
        <v>623</v>
      </c>
      <c r="D609">
        <v>2018</v>
      </c>
      <c r="E609" t="s">
        <v>23</v>
      </c>
      <c r="F609" t="s">
        <v>10</v>
      </c>
      <c r="G609" s="1">
        <v>44547</v>
      </c>
      <c r="H609">
        <v>104</v>
      </c>
    </row>
    <row r="610" spans="1:8" x14ac:dyDescent="0.3">
      <c r="A610">
        <v>609</v>
      </c>
      <c r="B610" t="s">
        <v>37</v>
      </c>
      <c r="C610">
        <v>623</v>
      </c>
      <c r="D610">
        <v>2018</v>
      </c>
      <c r="E610" t="s">
        <v>367</v>
      </c>
      <c r="F610" t="s">
        <v>10</v>
      </c>
      <c r="G610" s="1">
        <v>44524</v>
      </c>
      <c r="H610">
        <v>102</v>
      </c>
    </row>
    <row r="611" spans="1:8" x14ac:dyDescent="0.3">
      <c r="A611">
        <v>610</v>
      </c>
      <c r="B611" t="s">
        <v>8</v>
      </c>
      <c r="C611">
        <v>623</v>
      </c>
      <c r="D611">
        <v>2018</v>
      </c>
      <c r="E611" t="s">
        <v>53</v>
      </c>
      <c r="F611" t="s">
        <v>10</v>
      </c>
      <c r="G611" s="1">
        <v>44515</v>
      </c>
      <c r="H611">
        <v>109</v>
      </c>
    </row>
    <row r="612" spans="1:8" x14ac:dyDescent="0.3">
      <c r="A612">
        <v>611</v>
      </c>
      <c r="B612" t="s">
        <v>8</v>
      </c>
      <c r="C612">
        <v>623</v>
      </c>
      <c r="D612">
        <v>2018</v>
      </c>
      <c r="E612" t="s">
        <v>368</v>
      </c>
      <c r="F612" t="s">
        <v>10</v>
      </c>
      <c r="G612" s="1">
        <v>44579</v>
      </c>
      <c r="H612">
        <v>102</v>
      </c>
    </row>
    <row r="613" spans="1:8" x14ac:dyDescent="0.3">
      <c r="A613">
        <v>612</v>
      </c>
      <c r="B613" t="s">
        <v>8</v>
      </c>
      <c r="C613">
        <v>616</v>
      </c>
      <c r="D613">
        <v>2018</v>
      </c>
      <c r="E613" t="s">
        <v>33</v>
      </c>
      <c r="F613" t="s">
        <v>10</v>
      </c>
      <c r="G613" s="1">
        <v>44559</v>
      </c>
      <c r="H613">
        <v>107</v>
      </c>
    </row>
    <row r="614" spans="1:8" x14ac:dyDescent="0.3">
      <c r="A614">
        <v>613</v>
      </c>
      <c r="B614" t="s">
        <v>8</v>
      </c>
      <c r="C614">
        <v>623</v>
      </c>
      <c r="D614">
        <v>2018</v>
      </c>
      <c r="E614" t="s">
        <v>23</v>
      </c>
      <c r="F614" t="s">
        <v>45</v>
      </c>
      <c r="G614" s="1">
        <v>44544</v>
      </c>
      <c r="H614">
        <v>108</v>
      </c>
    </row>
    <row r="615" spans="1:8" x14ac:dyDescent="0.3">
      <c r="A615">
        <v>614</v>
      </c>
      <c r="B615" t="s">
        <v>8</v>
      </c>
      <c r="C615">
        <v>514</v>
      </c>
      <c r="D615">
        <v>2018</v>
      </c>
      <c r="E615" t="s">
        <v>22</v>
      </c>
      <c r="F615" t="s">
        <v>10</v>
      </c>
      <c r="G615" s="1">
        <v>44594</v>
      </c>
      <c r="H615">
        <v>114</v>
      </c>
    </row>
    <row r="616" spans="1:8" x14ac:dyDescent="0.3">
      <c r="A616">
        <v>615</v>
      </c>
      <c r="B616" t="s">
        <v>8</v>
      </c>
      <c r="C616">
        <v>549</v>
      </c>
      <c r="D616">
        <v>2018</v>
      </c>
      <c r="E616" t="s">
        <v>369</v>
      </c>
      <c r="F616" t="s">
        <v>10</v>
      </c>
      <c r="G616" s="1">
        <v>44480</v>
      </c>
      <c r="H616">
        <v>114</v>
      </c>
    </row>
    <row r="617" spans="1:8" x14ac:dyDescent="0.3">
      <c r="A617">
        <v>616</v>
      </c>
      <c r="B617" t="s">
        <v>8</v>
      </c>
      <c r="C617">
        <v>623</v>
      </c>
      <c r="D617">
        <v>2018</v>
      </c>
      <c r="E617" t="s">
        <v>370</v>
      </c>
      <c r="F617" t="s">
        <v>45</v>
      </c>
      <c r="G617" s="1">
        <v>44634</v>
      </c>
      <c r="H617">
        <v>106</v>
      </c>
    </row>
    <row r="618" spans="1:8" x14ac:dyDescent="0.3">
      <c r="A618">
        <v>617</v>
      </c>
      <c r="B618" t="s">
        <v>61</v>
      </c>
      <c r="C618">
        <v>538</v>
      </c>
      <c r="D618">
        <v>1973</v>
      </c>
      <c r="E618" t="s">
        <v>371</v>
      </c>
      <c r="F618" t="s">
        <v>32</v>
      </c>
      <c r="G618" s="1">
        <v>44578</v>
      </c>
      <c r="H618">
        <v>111</v>
      </c>
    </row>
    <row r="619" spans="1:8" x14ac:dyDescent="0.3">
      <c r="A619">
        <v>618</v>
      </c>
      <c r="B619" t="s">
        <v>8</v>
      </c>
      <c r="C619">
        <v>623</v>
      </c>
      <c r="D619">
        <v>2002</v>
      </c>
      <c r="E619" t="s">
        <v>58</v>
      </c>
      <c r="F619" t="s">
        <v>10</v>
      </c>
      <c r="G619" s="1">
        <v>44491</v>
      </c>
      <c r="H619">
        <v>111</v>
      </c>
    </row>
    <row r="620" spans="1:8" x14ac:dyDescent="0.3">
      <c r="A620">
        <v>619</v>
      </c>
      <c r="B620" t="s">
        <v>25</v>
      </c>
      <c r="C620">
        <v>585</v>
      </c>
      <c r="D620">
        <v>2011</v>
      </c>
      <c r="E620" t="s">
        <v>372</v>
      </c>
      <c r="F620" t="s">
        <v>69</v>
      </c>
      <c r="G620" s="1">
        <v>44638</v>
      </c>
      <c r="H620">
        <v>114</v>
      </c>
    </row>
    <row r="621" spans="1:8" x14ac:dyDescent="0.3">
      <c r="A621">
        <v>620</v>
      </c>
      <c r="B621" t="s">
        <v>16</v>
      </c>
      <c r="C621">
        <v>625</v>
      </c>
      <c r="D621">
        <v>2002</v>
      </c>
      <c r="E621" t="s">
        <v>373</v>
      </c>
      <c r="F621" t="s">
        <v>28</v>
      </c>
      <c r="G621" s="1">
        <v>44521</v>
      </c>
      <c r="H621">
        <v>109</v>
      </c>
    </row>
    <row r="622" spans="1:8" x14ac:dyDescent="0.3">
      <c r="A622">
        <v>621</v>
      </c>
      <c r="B622" t="s">
        <v>16</v>
      </c>
      <c r="C622">
        <v>611</v>
      </c>
      <c r="D622">
        <v>2007</v>
      </c>
      <c r="E622" t="s">
        <v>157</v>
      </c>
      <c r="F622" t="s">
        <v>66</v>
      </c>
      <c r="G622" s="1">
        <v>44645</v>
      </c>
      <c r="H622">
        <v>109</v>
      </c>
    </row>
    <row r="623" spans="1:8" x14ac:dyDescent="0.3">
      <c r="A623">
        <v>622</v>
      </c>
      <c r="B623" t="s">
        <v>25</v>
      </c>
      <c r="C623">
        <v>563</v>
      </c>
      <c r="D623">
        <v>2012</v>
      </c>
      <c r="E623" t="s">
        <v>374</v>
      </c>
      <c r="F623" t="s">
        <v>32</v>
      </c>
      <c r="G623" s="1">
        <v>44487</v>
      </c>
      <c r="H623">
        <v>102</v>
      </c>
    </row>
    <row r="624" spans="1:8" x14ac:dyDescent="0.3">
      <c r="A624">
        <v>623</v>
      </c>
      <c r="B624" t="s">
        <v>25</v>
      </c>
      <c r="C624">
        <v>617</v>
      </c>
      <c r="D624">
        <v>2015</v>
      </c>
      <c r="E624" t="s">
        <v>375</v>
      </c>
      <c r="F624" t="s">
        <v>69</v>
      </c>
      <c r="G624" s="1">
        <v>44583</v>
      </c>
      <c r="H624">
        <v>102</v>
      </c>
    </row>
    <row r="625" spans="1:8" x14ac:dyDescent="0.3">
      <c r="A625">
        <v>624</v>
      </c>
      <c r="B625" t="s">
        <v>16</v>
      </c>
      <c r="C625">
        <v>550</v>
      </c>
      <c r="D625">
        <v>2015</v>
      </c>
      <c r="E625" t="s">
        <v>97</v>
      </c>
      <c r="F625" t="s">
        <v>32</v>
      </c>
      <c r="G625" s="1">
        <v>44544</v>
      </c>
      <c r="H625">
        <v>109</v>
      </c>
    </row>
    <row r="626" spans="1:8" x14ac:dyDescent="0.3">
      <c r="A626">
        <v>625</v>
      </c>
      <c r="B626" t="s">
        <v>16</v>
      </c>
      <c r="C626">
        <v>611</v>
      </c>
      <c r="D626">
        <v>2009</v>
      </c>
      <c r="E626" t="s">
        <v>229</v>
      </c>
      <c r="F626" t="s">
        <v>69</v>
      </c>
      <c r="G626" s="1">
        <v>44583</v>
      </c>
      <c r="H626">
        <v>102</v>
      </c>
    </row>
    <row r="627" spans="1:8" x14ac:dyDescent="0.3">
      <c r="A627">
        <v>626</v>
      </c>
      <c r="B627" t="s">
        <v>25</v>
      </c>
      <c r="C627">
        <v>585</v>
      </c>
      <c r="D627">
        <v>2010</v>
      </c>
      <c r="E627" t="s">
        <v>376</v>
      </c>
      <c r="F627" t="s">
        <v>28</v>
      </c>
      <c r="G627" s="1">
        <v>44556</v>
      </c>
      <c r="H627">
        <v>102</v>
      </c>
    </row>
    <row r="628" spans="1:8" x14ac:dyDescent="0.3">
      <c r="A628">
        <v>627</v>
      </c>
      <c r="B628" t="s">
        <v>25</v>
      </c>
      <c r="C628">
        <v>629</v>
      </c>
      <c r="D628">
        <v>2011</v>
      </c>
      <c r="E628" t="s">
        <v>377</v>
      </c>
      <c r="F628" t="s">
        <v>10</v>
      </c>
      <c r="G628" s="1">
        <v>44653</v>
      </c>
      <c r="H628">
        <v>102</v>
      </c>
    </row>
    <row r="629" spans="1:8" x14ac:dyDescent="0.3">
      <c r="A629">
        <v>628</v>
      </c>
      <c r="B629" t="s">
        <v>25</v>
      </c>
      <c r="C629">
        <v>585</v>
      </c>
      <c r="D629">
        <v>2014</v>
      </c>
      <c r="E629" t="s">
        <v>378</v>
      </c>
      <c r="F629" t="s">
        <v>18</v>
      </c>
      <c r="G629" s="1">
        <v>44555</v>
      </c>
      <c r="H629">
        <v>102</v>
      </c>
    </row>
    <row r="630" spans="1:8" x14ac:dyDescent="0.3">
      <c r="A630">
        <v>629</v>
      </c>
      <c r="B630" t="s">
        <v>25</v>
      </c>
      <c r="C630">
        <v>611</v>
      </c>
      <c r="D630">
        <v>2014</v>
      </c>
      <c r="E630" t="s">
        <v>182</v>
      </c>
      <c r="F630" t="s">
        <v>18</v>
      </c>
      <c r="G630" s="1">
        <v>44541</v>
      </c>
      <c r="H630">
        <v>102</v>
      </c>
    </row>
    <row r="631" spans="1:8" x14ac:dyDescent="0.3">
      <c r="A631">
        <v>630</v>
      </c>
      <c r="B631" t="s">
        <v>16</v>
      </c>
      <c r="C631">
        <v>561</v>
      </c>
      <c r="D631">
        <v>2014</v>
      </c>
      <c r="E631" t="s">
        <v>379</v>
      </c>
      <c r="F631" t="s">
        <v>47</v>
      </c>
      <c r="G631" s="1">
        <v>44487</v>
      </c>
      <c r="H631">
        <v>109</v>
      </c>
    </row>
    <row r="632" spans="1:8" x14ac:dyDescent="0.3">
      <c r="A632">
        <v>631</v>
      </c>
      <c r="B632" t="s">
        <v>16</v>
      </c>
      <c r="C632">
        <v>550</v>
      </c>
      <c r="D632">
        <v>2014</v>
      </c>
      <c r="E632" t="s">
        <v>380</v>
      </c>
      <c r="F632" t="s">
        <v>32</v>
      </c>
      <c r="G632" s="1">
        <v>44634</v>
      </c>
      <c r="H632">
        <v>102</v>
      </c>
    </row>
    <row r="633" spans="1:8" x14ac:dyDescent="0.3">
      <c r="A633">
        <v>632</v>
      </c>
      <c r="B633" t="s">
        <v>8</v>
      </c>
      <c r="C633">
        <v>623</v>
      </c>
      <c r="D633">
        <v>2003</v>
      </c>
      <c r="E633" t="s">
        <v>381</v>
      </c>
      <c r="F633" t="s">
        <v>10</v>
      </c>
      <c r="G633" s="1">
        <v>44488</v>
      </c>
      <c r="H633">
        <v>104</v>
      </c>
    </row>
    <row r="634" spans="1:8" x14ac:dyDescent="0.3">
      <c r="A634">
        <v>633</v>
      </c>
      <c r="B634" t="s">
        <v>11</v>
      </c>
      <c r="C634">
        <v>533</v>
      </c>
      <c r="D634">
        <v>2003</v>
      </c>
      <c r="E634" t="s">
        <v>382</v>
      </c>
      <c r="F634" t="s">
        <v>10</v>
      </c>
      <c r="G634" s="1">
        <v>44570</v>
      </c>
      <c r="H634">
        <v>102</v>
      </c>
    </row>
    <row r="635" spans="1:8" x14ac:dyDescent="0.3">
      <c r="A635">
        <v>634</v>
      </c>
      <c r="B635" t="s">
        <v>8</v>
      </c>
      <c r="C635">
        <v>562</v>
      </c>
      <c r="D635">
        <v>2002</v>
      </c>
      <c r="E635" t="s">
        <v>383</v>
      </c>
      <c r="F635" t="s">
        <v>10</v>
      </c>
      <c r="G635" s="1">
        <v>44507</v>
      </c>
      <c r="H635">
        <v>103</v>
      </c>
    </row>
    <row r="636" spans="1:8" x14ac:dyDescent="0.3">
      <c r="A636">
        <v>635</v>
      </c>
      <c r="B636" t="s">
        <v>16</v>
      </c>
      <c r="C636">
        <v>611</v>
      </c>
      <c r="D636">
        <v>2010</v>
      </c>
      <c r="E636" t="s">
        <v>384</v>
      </c>
      <c r="F636" t="s">
        <v>18</v>
      </c>
      <c r="G636" s="1">
        <v>44623</v>
      </c>
      <c r="H636">
        <v>102</v>
      </c>
    </row>
    <row r="637" spans="1:8" x14ac:dyDescent="0.3">
      <c r="A637">
        <v>636</v>
      </c>
      <c r="B637" t="s">
        <v>16</v>
      </c>
      <c r="C637">
        <v>636</v>
      </c>
      <c r="D637">
        <v>1993</v>
      </c>
      <c r="E637" t="s">
        <v>385</v>
      </c>
      <c r="F637" t="s">
        <v>32</v>
      </c>
      <c r="G637" s="1">
        <v>44605</v>
      </c>
      <c r="H637">
        <v>101</v>
      </c>
    </row>
    <row r="638" spans="1:8" x14ac:dyDescent="0.3">
      <c r="A638">
        <v>637</v>
      </c>
      <c r="B638" t="s">
        <v>25</v>
      </c>
      <c r="C638">
        <v>585</v>
      </c>
      <c r="D638">
        <v>2011</v>
      </c>
      <c r="E638" t="s">
        <v>372</v>
      </c>
      <c r="F638" t="s">
        <v>32</v>
      </c>
      <c r="G638" s="1">
        <v>44564</v>
      </c>
      <c r="H638">
        <v>114</v>
      </c>
    </row>
    <row r="639" spans="1:8" x14ac:dyDescent="0.3">
      <c r="A639">
        <v>638</v>
      </c>
      <c r="B639" t="s">
        <v>16</v>
      </c>
      <c r="C639">
        <v>565</v>
      </c>
      <c r="D639">
        <v>2004</v>
      </c>
      <c r="E639" t="s">
        <v>122</v>
      </c>
      <c r="F639" t="s">
        <v>123</v>
      </c>
      <c r="G639" s="1">
        <v>44605</v>
      </c>
      <c r="H639">
        <v>101</v>
      </c>
    </row>
    <row r="640" spans="1:8" x14ac:dyDescent="0.3">
      <c r="A640">
        <v>639</v>
      </c>
      <c r="B640" t="s">
        <v>25</v>
      </c>
      <c r="C640">
        <v>594</v>
      </c>
      <c r="D640">
        <v>2013</v>
      </c>
      <c r="E640" t="s">
        <v>386</v>
      </c>
      <c r="F640" t="s">
        <v>18</v>
      </c>
      <c r="G640" s="1">
        <v>44581</v>
      </c>
      <c r="H640">
        <v>109</v>
      </c>
    </row>
    <row r="641" spans="1:8" x14ac:dyDescent="0.3">
      <c r="A641">
        <v>640</v>
      </c>
      <c r="B641" t="s">
        <v>16</v>
      </c>
      <c r="C641">
        <v>550</v>
      </c>
      <c r="D641">
        <v>2013</v>
      </c>
      <c r="E641" t="s">
        <v>387</v>
      </c>
      <c r="F641" t="s">
        <v>18</v>
      </c>
      <c r="G641" s="1">
        <v>44482</v>
      </c>
      <c r="H641">
        <v>102</v>
      </c>
    </row>
    <row r="642" spans="1:8" x14ac:dyDescent="0.3">
      <c r="A642">
        <v>641</v>
      </c>
      <c r="B642" t="s">
        <v>16</v>
      </c>
      <c r="C642">
        <v>565</v>
      </c>
      <c r="D642">
        <v>2013</v>
      </c>
      <c r="E642">
        <v>390</v>
      </c>
      <c r="F642" t="s">
        <v>32</v>
      </c>
      <c r="G642" s="1">
        <v>44568</v>
      </c>
      <c r="H642">
        <v>102</v>
      </c>
    </row>
    <row r="643" spans="1:8" x14ac:dyDescent="0.3">
      <c r="A643">
        <v>642</v>
      </c>
      <c r="B643" t="s">
        <v>25</v>
      </c>
      <c r="C643">
        <v>541</v>
      </c>
      <c r="D643">
        <v>2014</v>
      </c>
      <c r="E643" t="s">
        <v>388</v>
      </c>
      <c r="F643" t="s">
        <v>154</v>
      </c>
      <c r="G643" s="1">
        <v>44600</v>
      </c>
      <c r="H643">
        <v>102</v>
      </c>
    </row>
    <row r="644" spans="1:8" x14ac:dyDescent="0.3">
      <c r="A644">
        <v>643</v>
      </c>
      <c r="B644" t="s">
        <v>25</v>
      </c>
      <c r="C644">
        <v>594</v>
      </c>
      <c r="D644">
        <v>2014</v>
      </c>
      <c r="E644" t="s">
        <v>386</v>
      </c>
      <c r="F644" t="s">
        <v>18</v>
      </c>
      <c r="G644" s="1">
        <v>44594</v>
      </c>
      <c r="H644">
        <v>102</v>
      </c>
    </row>
    <row r="645" spans="1:8" x14ac:dyDescent="0.3">
      <c r="A645">
        <v>644</v>
      </c>
      <c r="B645" t="s">
        <v>16</v>
      </c>
      <c r="C645">
        <v>636</v>
      </c>
      <c r="D645">
        <v>2014</v>
      </c>
      <c r="E645" t="s">
        <v>389</v>
      </c>
      <c r="F645" t="s">
        <v>28</v>
      </c>
      <c r="G645" s="1">
        <v>44552</v>
      </c>
      <c r="H645">
        <v>114</v>
      </c>
    </row>
    <row r="646" spans="1:8" x14ac:dyDescent="0.3">
      <c r="A646">
        <v>645</v>
      </c>
      <c r="B646" t="s">
        <v>16</v>
      </c>
      <c r="C646">
        <v>636</v>
      </c>
      <c r="D646">
        <v>2008</v>
      </c>
      <c r="E646" t="s">
        <v>390</v>
      </c>
      <c r="F646" t="s">
        <v>28</v>
      </c>
      <c r="G646" s="1">
        <v>44572</v>
      </c>
      <c r="H646">
        <v>102</v>
      </c>
    </row>
    <row r="647" spans="1:8" x14ac:dyDescent="0.3">
      <c r="A647">
        <v>646</v>
      </c>
      <c r="B647" t="s">
        <v>25</v>
      </c>
      <c r="C647">
        <v>538</v>
      </c>
      <c r="D647">
        <v>2015</v>
      </c>
      <c r="E647" t="s">
        <v>391</v>
      </c>
      <c r="F647" t="s">
        <v>69</v>
      </c>
      <c r="G647" s="1">
        <v>44517</v>
      </c>
      <c r="H647">
        <v>114</v>
      </c>
    </row>
    <row r="648" spans="1:8" x14ac:dyDescent="0.3">
      <c r="A648">
        <v>647</v>
      </c>
      <c r="B648" t="s">
        <v>37</v>
      </c>
      <c r="C648">
        <v>623</v>
      </c>
      <c r="D648">
        <v>2003</v>
      </c>
      <c r="E648" t="s">
        <v>139</v>
      </c>
      <c r="F648" t="s">
        <v>10</v>
      </c>
      <c r="G648" s="1">
        <v>44482</v>
      </c>
      <c r="H648">
        <v>114</v>
      </c>
    </row>
    <row r="649" spans="1:8" x14ac:dyDescent="0.3">
      <c r="A649">
        <v>648</v>
      </c>
      <c r="B649" t="s">
        <v>16</v>
      </c>
      <c r="C649">
        <v>545</v>
      </c>
      <c r="D649">
        <v>2008</v>
      </c>
      <c r="E649" t="s">
        <v>392</v>
      </c>
      <c r="F649" t="s">
        <v>18</v>
      </c>
      <c r="G649" s="1">
        <v>44656</v>
      </c>
      <c r="H649">
        <v>102</v>
      </c>
    </row>
    <row r="650" spans="1:8" x14ac:dyDescent="0.3">
      <c r="A650">
        <v>649</v>
      </c>
      <c r="B650" t="s">
        <v>16</v>
      </c>
      <c r="C650">
        <v>545</v>
      </c>
      <c r="D650">
        <v>2007</v>
      </c>
      <c r="E650" t="s">
        <v>260</v>
      </c>
      <c r="F650" t="s">
        <v>18</v>
      </c>
      <c r="G650" s="1">
        <v>44643</v>
      </c>
      <c r="H650">
        <v>109</v>
      </c>
    </row>
    <row r="651" spans="1:8" x14ac:dyDescent="0.3">
      <c r="A651">
        <v>650</v>
      </c>
      <c r="B651" t="s">
        <v>16</v>
      </c>
      <c r="C651">
        <v>594</v>
      </c>
      <c r="D651">
        <v>2005</v>
      </c>
      <c r="E651" t="s">
        <v>288</v>
      </c>
      <c r="F651" t="s">
        <v>18</v>
      </c>
      <c r="G651" s="1">
        <v>44538</v>
      </c>
      <c r="H651">
        <v>111</v>
      </c>
    </row>
    <row r="652" spans="1:8" x14ac:dyDescent="0.3">
      <c r="A652">
        <v>651</v>
      </c>
      <c r="B652" t="s">
        <v>16</v>
      </c>
      <c r="C652">
        <v>550</v>
      </c>
      <c r="D652">
        <v>2011</v>
      </c>
      <c r="E652" t="s">
        <v>344</v>
      </c>
      <c r="F652" t="s">
        <v>69</v>
      </c>
      <c r="G652" s="1">
        <v>44509</v>
      </c>
      <c r="H652">
        <v>103</v>
      </c>
    </row>
    <row r="653" spans="1:8" x14ac:dyDescent="0.3">
      <c r="A653">
        <v>652</v>
      </c>
      <c r="B653" t="s">
        <v>16</v>
      </c>
      <c r="C653">
        <v>611</v>
      </c>
      <c r="D653">
        <v>2011</v>
      </c>
      <c r="E653" t="s">
        <v>393</v>
      </c>
      <c r="F653" t="s">
        <v>18</v>
      </c>
      <c r="G653" s="1">
        <v>44638</v>
      </c>
      <c r="H653">
        <v>102</v>
      </c>
    </row>
    <row r="654" spans="1:8" x14ac:dyDescent="0.3">
      <c r="A654">
        <v>653</v>
      </c>
      <c r="B654" t="s">
        <v>16</v>
      </c>
      <c r="C654">
        <v>565</v>
      </c>
      <c r="D654">
        <v>2011</v>
      </c>
      <c r="E654" t="s">
        <v>122</v>
      </c>
      <c r="F654" t="s">
        <v>123</v>
      </c>
      <c r="G654" s="1">
        <v>44568</v>
      </c>
      <c r="H654">
        <v>102</v>
      </c>
    </row>
    <row r="655" spans="1:8" x14ac:dyDescent="0.3">
      <c r="A655">
        <v>654</v>
      </c>
      <c r="B655" t="s">
        <v>16</v>
      </c>
      <c r="C655">
        <v>554</v>
      </c>
      <c r="D655">
        <v>2012</v>
      </c>
      <c r="E655" t="s">
        <v>394</v>
      </c>
      <c r="F655" t="s">
        <v>18</v>
      </c>
      <c r="G655" s="1">
        <v>44517</v>
      </c>
      <c r="H655">
        <v>102</v>
      </c>
    </row>
    <row r="656" spans="1:8" x14ac:dyDescent="0.3">
      <c r="A656">
        <v>655</v>
      </c>
      <c r="B656" t="s">
        <v>25</v>
      </c>
      <c r="C656">
        <v>594</v>
      </c>
      <c r="D656">
        <v>2012</v>
      </c>
      <c r="E656" t="s">
        <v>386</v>
      </c>
      <c r="F656" t="s">
        <v>32</v>
      </c>
      <c r="G656" s="1">
        <v>44598</v>
      </c>
      <c r="H656">
        <v>102</v>
      </c>
    </row>
    <row r="657" spans="1:8" x14ac:dyDescent="0.3">
      <c r="A657">
        <v>656</v>
      </c>
      <c r="B657" t="s">
        <v>25</v>
      </c>
      <c r="C657">
        <v>632</v>
      </c>
      <c r="D657">
        <v>2010</v>
      </c>
      <c r="E657" t="s">
        <v>184</v>
      </c>
      <c r="F657" t="s">
        <v>18</v>
      </c>
      <c r="G657" s="1">
        <v>44532</v>
      </c>
      <c r="H657">
        <v>104</v>
      </c>
    </row>
    <row r="658" spans="1:8" x14ac:dyDescent="0.3">
      <c r="A658">
        <v>657</v>
      </c>
      <c r="B658" t="s">
        <v>16</v>
      </c>
      <c r="C658">
        <v>611</v>
      </c>
      <c r="D658">
        <v>2006</v>
      </c>
      <c r="E658" t="s">
        <v>395</v>
      </c>
      <c r="F658" t="s">
        <v>18</v>
      </c>
      <c r="G658" s="1">
        <v>44522</v>
      </c>
      <c r="H658">
        <v>102</v>
      </c>
    </row>
    <row r="659" spans="1:8" x14ac:dyDescent="0.3">
      <c r="A659">
        <v>658</v>
      </c>
      <c r="B659" t="s">
        <v>16</v>
      </c>
      <c r="C659">
        <v>611</v>
      </c>
      <c r="D659">
        <v>2007</v>
      </c>
      <c r="E659" t="s">
        <v>186</v>
      </c>
      <c r="F659" t="s">
        <v>47</v>
      </c>
      <c r="G659" s="1">
        <v>44591</v>
      </c>
      <c r="H659">
        <v>102</v>
      </c>
    </row>
    <row r="660" spans="1:8" x14ac:dyDescent="0.3">
      <c r="A660">
        <v>659</v>
      </c>
      <c r="B660" t="s">
        <v>25</v>
      </c>
      <c r="C660">
        <v>593</v>
      </c>
      <c r="D660">
        <v>2014</v>
      </c>
      <c r="E660" t="s">
        <v>396</v>
      </c>
      <c r="F660" t="s">
        <v>69</v>
      </c>
      <c r="G660" s="1">
        <v>44489</v>
      </c>
      <c r="H660">
        <v>114</v>
      </c>
    </row>
    <row r="661" spans="1:8" x14ac:dyDescent="0.3">
      <c r="A661">
        <v>660</v>
      </c>
      <c r="B661" t="s">
        <v>16</v>
      </c>
      <c r="C661">
        <v>565</v>
      </c>
      <c r="D661">
        <v>2014</v>
      </c>
      <c r="E661">
        <v>390</v>
      </c>
      <c r="F661" t="s">
        <v>18</v>
      </c>
      <c r="G661" s="1">
        <v>44560</v>
      </c>
      <c r="H661">
        <v>103</v>
      </c>
    </row>
    <row r="662" spans="1:8" x14ac:dyDescent="0.3">
      <c r="A662">
        <v>661</v>
      </c>
      <c r="B662" t="s">
        <v>25</v>
      </c>
      <c r="C662">
        <v>617</v>
      </c>
      <c r="D662">
        <v>2015</v>
      </c>
      <c r="E662" t="s">
        <v>375</v>
      </c>
      <c r="F662" t="s">
        <v>18</v>
      </c>
      <c r="G662" s="1">
        <v>44580</v>
      </c>
      <c r="H662">
        <v>102</v>
      </c>
    </row>
    <row r="663" spans="1:8" x14ac:dyDescent="0.3">
      <c r="A663">
        <v>662</v>
      </c>
      <c r="B663" t="s">
        <v>16</v>
      </c>
      <c r="C663">
        <v>631</v>
      </c>
      <c r="D663">
        <v>2013</v>
      </c>
      <c r="E663" t="s">
        <v>397</v>
      </c>
      <c r="F663" t="s">
        <v>18</v>
      </c>
      <c r="G663" s="1">
        <v>44483</v>
      </c>
      <c r="H663">
        <v>116</v>
      </c>
    </row>
    <row r="664" spans="1:8" x14ac:dyDescent="0.3">
      <c r="A664">
        <v>663</v>
      </c>
      <c r="B664" t="s">
        <v>11</v>
      </c>
      <c r="C664">
        <v>623</v>
      </c>
      <c r="D664">
        <v>2002</v>
      </c>
      <c r="E664" t="s">
        <v>36</v>
      </c>
      <c r="F664" t="s">
        <v>10</v>
      </c>
      <c r="G664" s="1">
        <v>44650</v>
      </c>
      <c r="H664">
        <v>103</v>
      </c>
    </row>
    <row r="665" spans="1:8" x14ac:dyDescent="0.3">
      <c r="A665">
        <v>664</v>
      </c>
      <c r="B665" t="s">
        <v>16</v>
      </c>
      <c r="C665">
        <v>550</v>
      </c>
      <c r="D665">
        <v>2010</v>
      </c>
      <c r="E665" t="s">
        <v>344</v>
      </c>
      <c r="F665" t="s">
        <v>69</v>
      </c>
      <c r="G665" s="1">
        <v>44539</v>
      </c>
      <c r="H665">
        <v>111</v>
      </c>
    </row>
    <row r="666" spans="1:8" x14ac:dyDescent="0.3">
      <c r="A666">
        <v>665</v>
      </c>
      <c r="B666" t="s">
        <v>25</v>
      </c>
      <c r="C666">
        <v>636</v>
      </c>
      <c r="D666">
        <v>2011</v>
      </c>
      <c r="E666" t="s">
        <v>184</v>
      </c>
      <c r="F666" t="s">
        <v>10</v>
      </c>
      <c r="G666" s="1">
        <v>44516</v>
      </c>
      <c r="H666">
        <v>114</v>
      </c>
    </row>
    <row r="667" spans="1:8" x14ac:dyDescent="0.3">
      <c r="A667">
        <v>666</v>
      </c>
      <c r="B667" t="s">
        <v>25</v>
      </c>
      <c r="C667">
        <v>550</v>
      </c>
      <c r="D667">
        <v>2011</v>
      </c>
      <c r="E667" t="s">
        <v>27</v>
      </c>
      <c r="F667" t="s">
        <v>66</v>
      </c>
      <c r="G667" s="1">
        <v>44564</v>
      </c>
      <c r="H667">
        <v>102</v>
      </c>
    </row>
    <row r="668" spans="1:8" x14ac:dyDescent="0.3">
      <c r="A668">
        <v>667</v>
      </c>
      <c r="B668" t="s">
        <v>16</v>
      </c>
      <c r="C668">
        <v>636</v>
      </c>
      <c r="D668">
        <v>2013</v>
      </c>
      <c r="E668" t="s">
        <v>398</v>
      </c>
      <c r="F668" t="s">
        <v>28</v>
      </c>
      <c r="G668" s="1">
        <v>44647</v>
      </c>
      <c r="H668">
        <v>109</v>
      </c>
    </row>
    <row r="669" spans="1:8" x14ac:dyDescent="0.3">
      <c r="A669">
        <v>668</v>
      </c>
      <c r="B669" t="s">
        <v>25</v>
      </c>
      <c r="C669">
        <v>593</v>
      </c>
      <c r="D669">
        <v>2013</v>
      </c>
      <c r="E669" t="s">
        <v>399</v>
      </c>
      <c r="F669" t="s">
        <v>18</v>
      </c>
      <c r="G669" s="1">
        <v>44565</v>
      </c>
      <c r="H669">
        <v>101</v>
      </c>
    </row>
    <row r="670" spans="1:8" x14ac:dyDescent="0.3">
      <c r="A670">
        <v>669</v>
      </c>
      <c r="B670" t="s">
        <v>16</v>
      </c>
      <c r="C670">
        <v>553</v>
      </c>
      <c r="D670">
        <v>2014</v>
      </c>
      <c r="E670" t="s">
        <v>400</v>
      </c>
      <c r="F670" t="s">
        <v>32</v>
      </c>
      <c r="G670" s="1">
        <v>44602</v>
      </c>
      <c r="H670">
        <v>114</v>
      </c>
    </row>
    <row r="671" spans="1:8" x14ac:dyDescent="0.3">
      <c r="A671">
        <v>670</v>
      </c>
      <c r="B671" t="s">
        <v>16</v>
      </c>
      <c r="C671">
        <v>611</v>
      </c>
      <c r="D671">
        <v>2008</v>
      </c>
      <c r="E671" t="s">
        <v>255</v>
      </c>
      <c r="F671" t="s">
        <v>18</v>
      </c>
      <c r="G671" s="1">
        <v>44634</v>
      </c>
      <c r="H671">
        <v>101</v>
      </c>
    </row>
    <row r="672" spans="1:8" x14ac:dyDescent="0.3">
      <c r="A672">
        <v>671</v>
      </c>
      <c r="B672" t="s">
        <v>25</v>
      </c>
      <c r="C672">
        <v>538</v>
      </c>
      <c r="D672">
        <v>2014</v>
      </c>
      <c r="E672" t="s">
        <v>401</v>
      </c>
      <c r="F672" t="s">
        <v>18</v>
      </c>
      <c r="G672" s="1">
        <v>44516</v>
      </c>
      <c r="H672">
        <v>114</v>
      </c>
    </row>
    <row r="673" spans="1:8" x14ac:dyDescent="0.3">
      <c r="A673">
        <v>672</v>
      </c>
      <c r="B673" t="s">
        <v>25</v>
      </c>
      <c r="C673">
        <v>585</v>
      </c>
      <c r="D673">
        <v>2009</v>
      </c>
      <c r="E673" t="s">
        <v>402</v>
      </c>
      <c r="F673" t="s">
        <v>66</v>
      </c>
      <c r="G673" s="1">
        <v>44571</v>
      </c>
      <c r="H673">
        <v>109</v>
      </c>
    </row>
    <row r="674" spans="1:8" x14ac:dyDescent="0.3">
      <c r="A674">
        <v>673</v>
      </c>
      <c r="B674" t="s">
        <v>25</v>
      </c>
      <c r="C674">
        <v>594</v>
      </c>
      <c r="D674">
        <v>2005</v>
      </c>
      <c r="E674" t="s">
        <v>403</v>
      </c>
      <c r="F674" t="s">
        <v>28</v>
      </c>
      <c r="G674" s="1">
        <v>44597</v>
      </c>
      <c r="H674">
        <v>102</v>
      </c>
    </row>
    <row r="675" spans="1:8" x14ac:dyDescent="0.3">
      <c r="A675">
        <v>674</v>
      </c>
      <c r="B675" t="s">
        <v>25</v>
      </c>
      <c r="C675">
        <v>636</v>
      </c>
      <c r="D675">
        <v>2011</v>
      </c>
      <c r="E675" t="s">
        <v>404</v>
      </c>
      <c r="F675" t="s">
        <v>28</v>
      </c>
      <c r="G675" s="1">
        <v>44572</v>
      </c>
      <c r="H675">
        <v>109</v>
      </c>
    </row>
    <row r="676" spans="1:8" x14ac:dyDescent="0.3">
      <c r="A676">
        <v>675</v>
      </c>
      <c r="B676" t="s">
        <v>16</v>
      </c>
      <c r="C676">
        <v>611</v>
      </c>
      <c r="D676">
        <v>2013</v>
      </c>
      <c r="E676" t="s">
        <v>405</v>
      </c>
      <c r="F676" t="s">
        <v>69</v>
      </c>
      <c r="G676" s="1">
        <v>44588</v>
      </c>
      <c r="H676">
        <v>102</v>
      </c>
    </row>
    <row r="677" spans="1:8" x14ac:dyDescent="0.3">
      <c r="A677">
        <v>676</v>
      </c>
      <c r="B677" t="s">
        <v>16</v>
      </c>
      <c r="C677">
        <v>505</v>
      </c>
      <c r="D677">
        <v>2002</v>
      </c>
      <c r="E677" t="s">
        <v>406</v>
      </c>
      <c r="F677" t="s">
        <v>45</v>
      </c>
      <c r="G677" s="1">
        <v>44624</v>
      </c>
      <c r="H677">
        <v>115</v>
      </c>
    </row>
    <row r="678" spans="1:8" x14ac:dyDescent="0.3">
      <c r="A678">
        <v>677</v>
      </c>
      <c r="B678" t="s">
        <v>16</v>
      </c>
      <c r="C678">
        <v>550</v>
      </c>
      <c r="D678">
        <v>2014</v>
      </c>
      <c r="E678" t="s">
        <v>97</v>
      </c>
      <c r="F678" t="s">
        <v>18</v>
      </c>
      <c r="G678" s="1">
        <v>44646</v>
      </c>
      <c r="H678">
        <v>104</v>
      </c>
    </row>
    <row r="679" spans="1:8" x14ac:dyDescent="0.3">
      <c r="A679">
        <v>678</v>
      </c>
      <c r="B679" t="s">
        <v>407</v>
      </c>
      <c r="C679">
        <v>550</v>
      </c>
      <c r="D679">
        <v>2014</v>
      </c>
      <c r="E679" t="s">
        <v>408</v>
      </c>
      <c r="F679" t="s">
        <v>69</v>
      </c>
      <c r="G679" s="1">
        <v>44622</v>
      </c>
      <c r="H679">
        <v>114</v>
      </c>
    </row>
    <row r="680" spans="1:8" x14ac:dyDescent="0.3">
      <c r="A680">
        <v>679</v>
      </c>
      <c r="B680" t="s">
        <v>25</v>
      </c>
      <c r="C680">
        <v>590</v>
      </c>
      <c r="D680">
        <v>2015</v>
      </c>
      <c r="E680" t="s">
        <v>409</v>
      </c>
      <c r="F680" t="s">
        <v>69</v>
      </c>
      <c r="G680" s="1">
        <v>44527</v>
      </c>
      <c r="H680">
        <v>109</v>
      </c>
    </row>
    <row r="681" spans="1:8" x14ac:dyDescent="0.3">
      <c r="A681">
        <v>680</v>
      </c>
      <c r="B681" t="s">
        <v>8</v>
      </c>
      <c r="C681">
        <v>623</v>
      </c>
      <c r="D681">
        <v>2002</v>
      </c>
      <c r="E681" t="s">
        <v>410</v>
      </c>
      <c r="F681" t="s">
        <v>47</v>
      </c>
      <c r="G681" s="1">
        <v>44572</v>
      </c>
      <c r="H681">
        <v>105</v>
      </c>
    </row>
    <row r="682" spans="1:8" x14ac:dyDescent="0.3">
      <c r="A682">
        <v>681</v>
      </c>
      <c r="B682" t="s">
        <v>8</v>
      </c>
      <c r="C682">
        <v>514</v>
      </c>
      <c r="D682">
        <v>2002</v>
      </c>
      <c r="E682" t="s">
        <v>22</v>
      </c>
      <c r="F682" t="s">
        <v>47</v>
      </c>
      <c r="G682" s="1">
        <v>44615</v>
      </c>
      <c r="H682">
        <v>114</v>
      </c>
    </row>
    <row r="683" spans="1:8" x14ac:dyDescent="0.3">
      <c r="A683">
        <v>682</v>
      </c>
      <c r="B683" t="s">
        <v>25</v>
      </c>
      <c r="C683">
        <v>585</v>
      </c>
      <c r="D683">
        <v>2010</v>
      </c>
      <c r="E683" t="s">
        <v>358</v>
      </c>
      <c r="F683" t="s">
        <v>18</v>
      </c>
      <c r="G683" s="1">
        <v>44548</v>
      </c>
      <c r="H683">
        <v>102</v>
      </c>
    </row>
    <row r="684" spans="1:8" x14ac:dyDescent="0.3">
      <c r="A684">
        <v>683</v>
      </c>
      <c r="B684" t="s">
        <v>16</v>
      </c>
      <c r="C684">
        <v>563</v>
      </c>
      <c r="D684">
        <v>2011</v>
      </c>
      <c r="E684" t="s">
        <v>289</v>
      </c>
      <c r="F684" t="s">
        <v>10</v>
      </c>
      <c r="G684" s="1">
        <v>44527</v>
      </c>
      <c r="H684">
        <v>103</v>
      </c>
    </row>
    <row r="685" spans="1:8" x14ac:dyDescent="0.3">
      <c r="A685">
        <v>684</v>
      </c>
      <c r="B685" t="s">
        <v>16</v>
      </c>
      <c r="C685">
        <v>505</v>
      </c>
      <c r="D685">
        <v>2012</v>
      </c>
      <c r="E685" t="s">
        <v>411</v>
      </c>
      <c r="F685" t="s">
        <v>18</v>
      </c>
      <c r="G685" s="1">
        <v>44583</v>
      </c>
      <c r="H685">
        <v>102</v>
      </c>
    </row>
    <row r="686" spans="1:8" x14ac:dyDescent="0.3">
      <c r="A686">
        <v>685</v>
      </c>
      <c r="B686" t="s">
        <v>16</v>
      </c>
      <c r="C686">
        <v>594</v>
      </c>
      <c r="D686">
        <v>2012</v>
      </c>
      <c r="E686" t="s">
        <v>412</v>
      </c>
      <c r="F686" t="s">
        <v>18</v>
      </c>
      <c r="G686" s="1">
        <v>44526</v>
      </c>
      <c r="H686">
        <v>102</v>
      </c>
    </row>
    <row r="687" spans="1:8" x14ac:dyDescent="0.3">
      <c r="A687">
        <v>686</v>
      </c>
      <c r="B687" t="s">
        <v>16</v>
      </c>
      <c r="C687">
        <v>611</v>
      </c>
      <c r="D687">
        <v>2012</v>
      </c>
      <c r="E687" t="s">
        <v>413</v>
      </c>
      <c r="F687" t="s">
        <v>18</v>
      </c>
      <c r="G687" s="1">
        <v>44522</v>
      </c>
      <c r="H687">
        <v>102</v>
      </c>
    </row>
    <row r="688" spans="1:8" x14ac:dyDescent="0.3">
      <c r="A688">
        <v>687</v>
      </c>
      <c r="B688" t="s">
        <v>16</v>
      </c>
      <c r="C688">
        <v>550</v>
      </c>
      <c r="D688">
        <v>2013</v>
      </c>
      <c r="E688" t="s">
        <v>414</v>
      </c>
      <c r="F688" t="s">
        <v>69</v>
      </c>
      <c r="G688" s="1">
        <v>44513</v>
      </c>
      <c r="H688">
        <v>109</v>
      </c>
    </row>
    <row r="689" spans="1:8" x14ac:dyDescent="0.3">
      <c r="A689">
        <v>688</v>
      </c>
      <c r="B689" t="s">
        <v>16</v>
      </c>
      <c r="C689">
        <v>552</v>
      </c>
      <c r="D689">
        <v>2014</v>
      </c>
      <c r="E689" t="s">
        <v>400</v>
      </c>
      <c r="F689" t="s">
        <v>28</v>
      </c>
      <c r="G689" s="1">
        <v>44548</v>
      </c>
      <c r="H689">
        <v>109</v>
      </c>
    </row>
    <row r="690" spans="1:8" x14ac:dyDescent="0.3">
      <c r="A690">
        <v>689</v>
      </c>
      <c r="B690" t="s">
        <v>16</v>
      </c>
      <c r="C690">
        <v>550</v>
      </c>
      <c r="D690">
        <v>2013</v>
      </c>
      <c r="E690" t="s">
        <v>415</v>
      </c>
      <c r="F690" t="s">
        <v>47</v>
      </c>
      <c r="G690" s="1">
        <v>44486</v>
      </c>
      <c r="H690">
        <v>105</v>
      </c>
    </row>
    <row r="691" spans="1:8" x14ac:dyDescent="0.3">
      <c r="A691">
        <v>690</v>
      </c>
      <c r="B691" t="s">
        <v>25</v>
      </c>
      <c r="C691">
        <v>617</v>
      </c>
      <c r="D691">
        <v>2014</v>
      </c>
      <c r="E691" t="s">
        <v>375</v>
      </c>
      <c r="F691" t="s">
        <v>18</v>
      </c>
      <c r="G691" s="1">
        <v>44634</v>
      </c>
      <c r="H691">
        <v>104</v>
      </c>
    </row>
    <row r="692" spans="1:8" x14ac:dyDescent="0.3">
      <c r="A692">
        <v>691</v>
      </c>
      <c r="B692" t="s">
        <v>16</v>
      </c>
      <c r="C692">
        <v>550</v>
      </c>
      <c r="D692">
        <v>2014</v>
      </c>
      <c r="E692" t="s">
        <v>416</v>
      </c>
      <c r="F692" t="s">
        <v>32</v>
      </c>
      <c r="G692" s="1">
        <v>44578</v>
      </c>
      <c r="H692">
        <v>102</v>
      </c>
    </row>
    <row r="693" spans="1:8" x14ac:dyDescent="0.3">
      <c r="A693">
        <v>692</v>
      </c>
      <c r="B693" t="s">
        <v>16</v>
      </c>
      <c r="C693">
        <v>545</v>
      </c>
      <c r="D693">
        <v>2007</v>
      </c>
      <c r="E693" t="s">
        <v>250</v>
      </c>
      <c r="F693" t="s">
        <v>18</v>
      </c>
      <c r="G693" s="1">
        <v>44494</v>
      </c>
      <c r="H693">
        <v>107</v>
      </c>
    </row>
    <row r="694" spans="1:8" x14ac:dyDescent="0.3">
      <c r="A694">
        <v>693</v>
      </c>
      <c r="B694" t="s">
        <v>25</v>
      </c>
      <c r="C694">
        <v>550</v>
      </c>
      <c r="D694">
        <v>2006</v>
      </c>
      <c r="E694" t="s">
        <v>417</v>
      </c>
      <c r="F694" t="s">
        <v>28</v>
      </c>
      <c r="G694" s="1">
        <v>44619</v>
      </c>
      <c r="H694">
        <v>102</v>
      </c>
    </row>
    <row r="695" spans="1:8" x14ac:dyDescent="0.3">
      <c r="A695">
        <v>694</v>
      </c>
      <c r="B695" t="s">
        <v>16</v>
      </c>
      <c r="C695">
        <v>550</v>
      </c>
      <c r="D695">
        <v>2015</v>
      </c>
      <c r="E695" t="s">
        <v>416</v>
      </c>
      <c r="F695" t="s">
        <v>10</v>
      </c>
      <c r="G695" s="1">
        <v>44545</v>
      </c>
      <c r="H695">
        <v>102</v>
      </c>
    </row>
    <row r="696" spans="1:8" x14ac:dyDescent="0.3">
      <c r="A696">
        <v>695</v>
      </c>
      <c r="B696" t="s">
        <v>16</v>
      </c>
      <c r="C696">
        <v>550</v>
      </c>
      <c r="D696">
        <v>1993</v>
      </c>
      <c r="E696" t="s">
        <v>299</v>
      </c>
      <c r="F696" t="s">
        <v>32</v>
      </c>
      <c r="G696" s="1">
        <v>44627</v>
      </c>
      <c r="H696">
        <v>102</v>
      </c>
    </row>
    <row r="697" spans="1:8" x14ac:dyDescent="0.3">
      <c r="A697">
        <v>696</v>
      </c>
      <c r="B697" t="s">
        <v>25</v>
      </c>
      <c r="C697">
        <v>613</v>
      </c>
      <c r="D697">
        <v>2011</v>
      </c>
      <c r="E697" t="s">
        <v>418</v>
      </c>
      <c r="F697" t="s">
        <v>69</v>
      </c>
      <c r="G697" s="1">
        <v>44654</v>
      </c>
      <c r="H697">
        <v>107</v>
      </c>
    </row>
    <row r="698" spans="1:8" x14ac:dyDescent="0.3">
      <c r="A698">
        <v>697</v>
      </c>
      <c r="B698" t="s">
        <v>16</v>
      </c>
      <c r="C698">
        <v>611</v>
      </c>
      <c r="D698">
        <v>2011</v>
      </c>
      <c r="E698" t="s">
        <v>419</v>
      </c>
      <c r="F698" t="s">
        <v>18</v>
      </c>
      <c r="G698" s="1">
        <v>44629</v>
      </c>
      <c r="H698">
        <v>102</v>
      </c>
    </row>
    <row r="699" spans="1:8" x14ac:dyDescent="0.3">
      <c r="A699">
        <v>698</v>
      </c>
      <c r="B699" t="s">
        <v>25</v>
      </c>
      <c r="C699">
        <v>585</v>
      </c>
      <c r="D699">
        <v>2011</v>
      </c>
      <c r="E699" t="s">
        <v>420</v>
      </c>
      <c r="F699" t="s">
        <v>69</v>
      </c>
      <c r="G699" s="1">
        <v>44512</v>
      </c>
      <c r="H699">
        <v>114</v>
      </c>
    </row>
    <row r="700" spans="1:8" x14ac:dyDescent="0.3">
      <c r="A700">
        <v>699</v>
      </c>
      <c r="B700" t="s">
        <v>25</v>
      </c>
      <c r="C700">
        <v>636</v>
      </c>
      <c r="D700">
        <v>2008</v>
      </c>
      <c r="E700" t="s">
        <v>421</v>
      </c>
      <c r="F700" t="s">
        <v>18</v>
      </c>
      <c r="G700" s="1">
        <v>44633</v>
      </c>
      <c r="H700">
        <v>103</v>
      </c>
    </row>
    <row r="701" spans="1:8" x14ac:dyDescent="0.3">
      <c r="A701">
        <v>700</v>
      </c>
      <c r="B701" t="s">
        <v>16</v>
      </c>
      <c r="C701">
        <v>611</v>
      </c>
      <c r="D701">
        <v>2001</v>
      </c>
      <c r="E701" t="s">
        <v>422</v>
      </c>
      <c r="F701" t="s">
        <v>28</v>
      </c>
      <c r="G701" s="1">
        <v>44536</v>
      </c>
      <c r="H701">
        <v>109</v>
      </c>
    </row>
    <row r="702" spans="1:8" x14ac:dyDescent="0.3">
      <c r="A702">
        <v>701</v>
      </c>
      <c r="B702" t="s">
        <v>25</v>
      </c>
      <c r="C702">
        <v>636</v>
      </c>
      <c r="D702">
        <v>2013</v>
      </c>
      <c r="E702" t="s">
        <v>423</v>
      </c>
      <c r="F702" t="s">
        <v>18</v>
      </c>
      <c r="G702" s="1">
        <v>44580</v>
      </c>
      <c r="H702">
        <v>102</v>
      </c>
    </row>
    <row r="703" spans="1:8" x14ac:dyDescent="0.3">
      <c r="A703">
        <v>702</v>
      </c>
      <c r="B703" t="s">
        <v>107</v>
      </c>
      <c r="C703">
        <v>621</v>
      </c>
      <c r="D703">
        <v>2013</v>
      </c>
      <c r="E703" t="s">
        <v>424</v>
      </c>
      <c r="F703" t="s">
        <v>69</v>
      </c>
      <c r="G703" s="1">
        <v>44504</v>
      </c>
      <c r="H703">
        <v>101</v>
      </c>
    </row>
    <row r="704" spans="1:8" x14ac:dyDescent="0.3">
      <c r="A704">
        <v>703</v>
      </c>
      <c r="B704" t="s">
        <v>25</v>
      </c>
      <c r="C704">
        <v>550</v>
      </c>
      <c r="D704">
        <v>1988</v>
      </c>
      <c r="E704" t="s">
        <v>425</v>
      </c>
      <c r="F704" t="s">
        <v>32</v>
      </c>
      <c r="G704" s="1">
        <v>44574</v>
      </c>
      <c r="H704">
        <v>102</v>
      </c>
    </row>
    <row r="705" spans="1:8" x14ac:dyDescent="0.3">
      <c r="A705">
        <v>704</v>
      </c>
      <c r="B705" t="s">
        <v>16</v>
      </c>
      <c r="C705">
        <v>550</v>
      </c>
      <c r="D705">
        <v>2014</v>
      </c>
      <c r="E705" t="s">
        <v>380</v>
      </c>
      <c r="F705" t="s">
        <v>28</v>
      </c>
      <c r="G705" s="1">
        <v>44627</v>
      </c>
      <c r="H705">
        <v>102</v>
      </c>
    </row>
    <row r="706" spans="1:8" x14ac:dyDescent="0.3">
      <c r="A706">
        <v>705</v>
      </c>
      <c r="B706" t="s">
        <v>25</v>
      </c>
      <c r="C706">
        <v>550</v>
      </c>
      <c r="D706">
        <v>2007</v>
      </c>
      <c r="E706" t="s">
        <v>72</v>
      </c>
      <c r="F706" t="s">
        <v>69</v>
      </c>
      <c r="G706" s="1">
        <v>44488</v>
      </c>
      <c r="H706">
        <v>104</v>
      </c>
    </row>
    <row r="707" spans="1:8" x14ac:dyDescent="0.3">
      <c r="A707">
        <v>706</v>
      </c>
      <c r="B707" t="s">
        <v>16</v>
      </c>
      <c r="C707">
        <v>561</v>
      </c>
      <c r="D707">
        <v>2014</v>
      </c>
      <c r="E707" t="s">
        <v>116</v>
      </c>
      <c r="F707" t="s">
        <v>32</v>
      </c>
      <c r="G707" s="1">
        <v>44648</v>
      </c>
      <c r="H707">
        <v>102</v>
      </c>
    </row>
    <row r="708" spans="1:8" x14ac:dyDescent="0.3">
      <c r="A708">
        <v>707</v>
      </c>
      <c r="B708" t="s">
        <v>25</v>
      </c>
      <c r="C708">
        <v>617</v>
      </c>
      <c r="D708">
        <v>2014</v>
      </c>
      <c r="E708" t="s">
        <v>426</v>
      </c>
      <c r="F708" t="s">
        <v>18</v>
      </c>
      <c r="G708" s="1">
        <v>44586</v>
      </c>
      <c r="H708">
        <v>103</v>
      </c>
    </row>
    <row r="709" spans="1:8" x14ac:dyDescent="0.3">
      <c r="A709">
        <v>708</v>
      </c>
      <c r="B709" t="s">
        <v>25</v>
      </c>
      <c r="C709">
        <v>617</v>
      </c>
      <c r="D709">
        <v>2015</v>
      </c>
      <c r="E709" t="s">
        <v>427</v>
      </c>
      <c r="F709" t="s">
        <v>18</v>
      </c>
      <c r="G709" s="1">
        <v>44634</v>
      </c>
      <c r="H709">
        <v>102</v>
      </c>
    </row>
    <row r="710" spans="1:8" x14ac:dyDescent="0.3">
      <c r="A710">
        <v>709</v>
      </c>
      <c r="B710" t="s">
        <v>16</v>
      </c>
      <c r="C710">
        <v>515</v>
      </c>
      <c r="D710">
        <v>2006</v>
      </c>
      <c r="E710" t="s">
        <v>428</v>
      </c>
      <c r="F710" t="s">
        <v>18</v>
      </c>
      <c r="G710" s="1">
        <v>44612</v>
      </c>
      <c r="H710">
        <v>102</v>
      </c>
    </row>
    <row r="711" spans="1:8" x14ac:dyDescent="0.3">
      <c r="A711">
        <v>710</v>
      </c>
      <c r="B711" t="s">
        <v>16</v>
      </c>
      <c r="C711">
        <v>611</v>
      </c>
      <c r="D711">
        <v>2010</v>
      </c>
      <c r="E711" t="s">
        <v>429</v>
      </c>
      <c r="F711" t="s">
        <v>32</v>
      </c>
      <c r="G711" s="1">
        <v>44644</v>
      </c>
      <c r="H711">
        <v>102</v>
      </c>
    </row>
    <row r="712" spans="1:8" x14ac:dyDescent="0.3">
      <c r="A712">
        <v>711</v>
      </c>
      <c r="B712" t="s">
        <v>16</v>
      </c>
      <c r="C712">
        <v>550</v>
      </c>
      <c r="D712">
        <v>2012</v>
      </c>
      <c r="E712" t="s">
        <v>430</v>
      </c>
      <c r="F712" t="s">
        <v>69</v>
      </c>
      <c r="G712" s="1">
        <v>44593</v>
      </c>
      <c r="H712">
        <v>103</v>
      </c>
    </row>
    <row r="713" spans="1:8" x14ac:dyDescent="0.3">
      <c r="A713">
        <v>712</v>
      </c>
      <c r="B713" t="s">
        <v>25</v>
      </c>
      <c r="C713">
        <v>594</v>
      </c>
      <c r="D713">
        <v>2013</v>
      </c>
      <c r="E713" t="s">
        <v>386</v>
      </c>
      <c r="F713" t="s">
        <v>18</v>
      </c>
      <c r="G713" s="1">
        <v>44647</v>
      </c>
      <c r="H713">
        <v>109</v>
      </c>
    </row>
    <row r="714" spans="1:8" x14ac:dyDescent="0.3">
      <c r="A714">
        <v>713</v>
      </c>
      <c r="B714" t="s">
        <v>16</v>
      </c>
      <c r="C714">
        <v>629</v>
      </c>
      <c r="D714">
        <v>2013</v>
      </c>
      <c r="E714" t="s">
        <v>431</v>
      </c>
      <c r="F714" t="s">
        <v>69</v>
      </c>
      <c r="G714" s="1">
        <v>44478</v>
      </c>
      <c r="H714">
        <v>102</v>
      </c>
    </row>
    <row r="715" spans="1:8" x14ac:dyDescent="0.3">
      <c r="A715">
        <v>714</v>
      </c>
      <c r="B715" t="s">
        <v>25</v>
      </c>
      <c r="C715">
        <v>611</v>
      </c>
      <c r="D715">
        <v>2013</v>
      </c>
      <c r="E715" t="s">
        <v>182</v>
      </c>
      <c r="F715" t="s">
        <v>10</v>
      </c>
      <c r="G715" s="1">
        <v>44652</v>
      </c>
      <c r="H715">
        <v>114</v>
      </c>
    </row>
    <row r="716" spans="1:8" x14ac:dyDescent="0.3">
      <c r="A716">
        <v>715</v>
      </c>
      <c r="B716" t="s">
        <v>16</v>
      </c>
      <c r="C716">
        <v>636</v>
      </c>
      <c r="D716">
        <v>2006</v>
      </c>
      <c r="E716" t="s">
        <v>432</v>
      </c>
      <c r="F716" t="s">
        <v>69</v>
      </c>
      <c r="G716" s="1">
        <v>44511</v>
      </c>
      <c r="H716">
        <v>105</v>
      </c>
    </row>
    <row r="717" spans="1:8" x14ac:dyDescent="0.3">
      <c r="A717">
        <v>716</v>
      </c>
      <c r="B717" t="s">
        <v>16</v>
      </c>
      <c r="C717">
        <v>594</v>
      </c>
      <c r="D717">
        <v>2014</v>
      </c>
      <c r="E717" t="s">
        <v>288</v>
      </c>
      <c r="F717" t="s">
        <v>32</v>
      </c>
      <c r="G717" s="1">
        <v>44592</v>
      </c>
      <c r="H717">
        <v>102</v>
      </c>
    </row>
    <row r="718" spans="1:8" x14ac:dyDescent="0.3">
      <c r="A718">
        <v>717</v>
      </c>
      <c r="B718" t="s">
        <v>16</v>
      </c>
      <c r="C718">
        <v>554</v>
      </c>
      <c r="D718">
        <v>2014</v>
      </c>
      <c r="E718" t="s">
        <v>433</v>
      </c>
      <c r="F718" t="s">
        <v>18</v>
      </c>
      <c r="G718" s="1">
        <v>44628</v>
      </c>
      <c r="H718">
        <v>103</v>
      </c>
    </row>
    <row r="719" spans="1:8" x14ac:dyDescent="0.3">
      <c r="A719">
        <v>718</v>
      </c>
      <c r="B719" t="s">
        <v>16</v>
      </c>
      <c r="C719">
        <v>636</v>
      </c>
      <c r="D719">
        <v>2014</v>
      </c>
      <c r="E719" t="s">
        <v>434</v>
      </c>
      <c r="F719" t="s">
        <v>32</v>
      </c>
      <c r="G719" s="1">
        <v>44639</v>
      </c>
      <c r="H719">
        <v>102</v>
      </c>
    </row>
    <row r="720" spans="1:8" x14ac:dyDescent="0.3">
      <c r="A720">
        <v>719</v>
      </c>
      <c r="B720" t="s">
        <v>25</v>
      </c>
      <c r="C720">
        <v>593</v>
      </c>
      <c r="D720">
        <v>2015</v>
      </c>
      <c r="E720" t="s">
        <v>396</v>
      </c>
      <c r="F720" t="s">
        <v>18</v>
      </c>
      <c r="G720" s="1">
        <v>44559</v>
      </c>
      <c r="H720">
        <v>101</v>
      </c>
    </row>
    <row r="721" spans="1:8" x14ac:dyDescent="0.3">
      <c r="A721">
        <v>720</v>
      </c>
      <c r="B721" t="s">
        <v>435</v>
      </c>
      <c r="C721">
        <v>540</v>
      </c>
      <c r="D721">
        <v>2001</v>
      </c>
      <c r="E721" t="s">
        <v>436</v>
      </c>
      <c r="F721" t="s">
        <v>28</v>
      </c>
      <c r="G721" s="1">
        <v>44626</v>
      </c>
      <c r="H721">
        <v>115</v>
      </c>
    </row>
    <row r="722" spans="1:8" x14ac:dyDescent="0.3">
      <c r="A722">
        <v>721</v>
      </c>
      <c r="B722" t="s">
        <v>435</v>
      </c>
      <c r="C722">
        <v>540</v>
      </c>
      <c r="D722">
        <v>2001</v>
      </c>
      <c r="E722" t="s">
        <v>436</v>
      </c>
      <c r="F722" t="s">
        <v>47</v>
      </c>
      <c r="G722" s="1">
        <v>44537</v>
      </c>
      <c r="H722">
        <v>111</v>
      </c>
    </row>
    <row r="723" spans="1:8" x14ac:dyDescent="0.3">
      <c r="A723">
        <v>722</v>
      </c>
      <c r="B723" t="s">
        <v>435</v>
      </c>
      <c r="C723">
        <v>587</v>
      </c>
      <c r="D723">
        <v>2001</v>
      </c>
      <c r="E723" t="s">
        <v>437</v>
      </c>
      <c r="F723" t="s">
        <v>10</v>
      </c>
      <c r="G723" s="1">
        <v>44551</v>
      </c>
      <c r="H723">
        <v>102</v>
      </c>
    </row>
    <row r="724" spans="1:8" x14ac:dyDescent="0.3">
      <c r="A724">
        <v>723</v>
      </c>
      <c r="B724" t="s">
        <v>83</v>
      </c>
      <c r="C724">
        <v>619</v>
      </c>
      <c r="D724">
        <v>1991</v>
      </c>
      <c r="E724" t="s">
        <v>438</v>
      </c>
      <c r="F724" t="s">
        <v>47</v>
      </c>
      <c r="G724" s="1">
        <v>44609</v>
      </c>
      <c r="H724">
        <v>102</v>
      </c>
    </row>
    <row r="725" spans="1:8" x14ac:dyDescent="0.3">
      <c r="A725">
        <v>724</v>
      </c>
      <c r="B725" t="s">
        <v>435</v>
      </c>
      <c r="C725">
        <v>587</v>
      </c>
      <c r="D725">
        <v>2001</v>
      </c>
      <c r="E725" t="s">
        <v>437</v>
      </c>
      <c r="F725" t="s">
        <v>28</v>
      </c>
      <c r="G725" s="1">
        <v>44557</v>
      </c>
      <c r="H725">
        <v>103</v>
      </c>
    </row>
    <row r="726" spans="1:8" x14ac:dyDescent="0.3">
      <c r="A726">
        <v>725</v>
      </c>
      <c r="B726" t="s">
        <v>90</v>
      </c>
      <c r="C726">
        <v>587</v>
      </c>
      <c r="D726">
        <v>1992</v>
      </c>
      <c r="E726" t="s">
        <v>439</v>
      </c>
      <c r="F726" t="s">
        <v>28</v>
      </c>
      <c r="G726" s="1">
        <v>44477</v>
      </c>
      <c r="H726">
        <v>115</v>
      </c>
    </row>
    <row r="727" spans="1:8" x14ac:dyDescent="0.3">
      <c r="A727">
        <v>726</v>
      </c>
      <c r="B727" t="s">
        <v>435</v>
      </c>
      <c r="C727">
        <v>587</v>
      </c>
      <c r="D727">
        <v>2001</v>
      </c>
      <c r="E727" t="s">
        <v>437</v>
      </c>
      <c r="F727" t="s">
        <v>10</v>
      </c>
      <c r="G727" s="1">
        <v>44607</v>
      </c>
      <c r="H727">
        <v>101</v>
      </c>
    </row>
    <row r="728" spans="1:8" x14ac:dyDescent="0.3">
      <c r="A728">
        <v>727</v>
      </c>
      <c r="B728" t="s">
        <v>83</v>
      </c>
      <c r="C728">
        <v>540</v>
      </c>
      <c r="D728">
        <v>2001</v>
      </c>
      <c r="E728" t="s">
        <v>440</v>
      </c>
      <c r="F728" t="s">
        <v>283</v>
      </c>
      <c r="G728" s="1">
        <v>44533</v>
      </c>
      <c r="H728">
        <v>116</v>
      </c>
    </row>
    <row r="729" spans="1:8" x14ac:dyDescent="0.3">
      <c r="A729">
        <v>728</v>
      </c>
      <c r="B729" t="s">
        <v>83</v>
      </c>
      <c r="C729">
        <v>580</v>
      </c>
      <c r="D729">
        <v>2000</v>
      </c>
      <c r="E729" t="s">
        <v>441</v>
      </c>
      <c r="F729" t="s">
        <v>32</v>
      </c>
      <c r="G729" s="1">
        <v>44559</v>
      </c>
      <c r="H729">
        <v>103</v>
      </c>
    </row>
    <row r="730" spans="1:8" x14ac:dyDescent="0.3">
      <c r="A730">
        <v>729</v>
      </c>
      <c r="B730" t="s">
        <v>90</v>
      </c>
      <c r="C730">
        <v>580</v>
      </c>
      <c r="D730">
        <v>2001</v>
      </c>
      <c r="E730" t="s">
        <v>442</v>
      </c>
      <c r="F730" t="s">
        <v>10</v>
      </c>
      <c r="G730" s="1">
        <v>44606</v>
      </c>
      <c r="H730">
        <v>102</v>
      </c>
    </row>
    <row r="731" spans="1:8" x14ac:dyDescent="0.3">
      <c r="A731">
        <v>730</v>
      </c>
      <c r="B731" t="s">
        <v>83</v>
      </c>
      <c r="C731">
        <v>548</v>
      </c>
      <c r="D731">
        <v>2001</v>
      </c>
      <c r="E731" t="s">
        <v>443</v>
      </c>
      <c r="F731" t="s">
        <v>69</v>
      </c>
      <c r="G731" s="1">
        <v>44509</v>
      </c>
      <c r="H731">
        <v>102</v>
      </c>
    </row>
    <row r="732" spans="1:8" x14ac:dyDescent="0.3">
      <c r="A732">
        <v>731</v>
      </c>
      <c r="B732" t="s">
        <v>90</v>
      </c>
      <c r="C732">
        <v>610</v>
      </c>
      <c r="D732">
        <v>1995</v>
      </c>
      <c r="E732" t="s">
        <v>444</v>
      </c>
      <c r="F732" t="s">
        <v>69</v>
      </c>
      <c r="G732" s="1">
        <v>44580</v>
      </c>
      <c r="H732">
        <v>102</v>
      </c>
    </row>
    <row r="733" spans="1:8" x14ac:dyDescent="0.3">
      <c r="A733">
        <v>732</v>
      </c>
      <c r="B733" t="s">
        <v>435</v>
      </c>
      <c r="C733">
        <v>540</v>
      </c>
      <c r="D733">
        <v>2001</v>
      </c>
      <c r="E733" t="s">
        <v>436</v>
      </c>
      <c r="F733" t="s">
        <v>32</v>
      </c>
      <c r="G733" s="1">
        <v>44577</v>
      </c>
      <c r="H733">
        <v>105</v>
      </c>
    </row>
    <row r="734" spans="1:8" x14ac:dyDescent="0.3">
      <c r="A734">
        <v>733</v>
      </c>
      <c r="B734" t="s">
        <v>83</v>
      </c>
      <c r="C734">
        <v>587</v>
      </c>
      <c r="D734">
        <v>1994</v>
      </c>
      <c r="E734" t="s">
        <v>445</v>
      </c>
      <c r="F734" t="s">
        <v>28</v>
      </c>
      <c r="G734" s="1">
        <v>44652</v>
      </c>
      <c r="H734">
        <v>109</v>
      </c>
    </row>
    <row r="735" spans="1:8" x14ac:dyDescent="0.3">
      <c r="A735">
        <v>734</v>
      </c>
      <c r="B735" t="s">
        <v>83</v>
      </c>
      <c r="C735">
        <v>587</v>
      </c>
      <c r="D735">
        <v>1991</v>
      </c>
      <c r="E735" t="s">
        <v>446</v>
      </c>
      <c r="F735" t="s">
        <v>18</v>
      </c>
      <c r="G735" s="1">
        <v>44477</v>
      </c>
      <c r="H735">
        <v>115</v>
      </c>
    </row>
    <row r="736" spans="1:8" x14ac:dyDescent="0.3">
      <c r="A736">
        <v>735</v>
      </c>
      <c r="B736" t="s">
        <v>90</v>
      </c>
      <c r="C736">
        <v>619</v>
      </c>
      <c r="D736">
        <v>2001</v>
      </c>
      <c r="E736" t="s">
        <v>447</v>
      </c>
      <c r="F736" t="s">
        <v>10</v>
      </c>
      <c r="G736" s="1">
        <v>44490</v>
      </c>
      <c r="H736">
        <v>102</v>
      </c>
    </row>
    <row r="737" spans="1:8" x14ac:dyDescent="0.3">
      <c r="A737">
        <v>736</v>
      </c>
      <c r="B737" t="s">
        <v>90</v>
      </c>
      <c r="C737">
        <v>619</v>
      </c>
      <c r="D737">
        <v>1996</v>
      </c>
      <c r="E737" t="s">
        <v>448</v>
      </c>
      <c r="F737" t="s">
        <v>28</v>
      </c>
      <c r="G737" s="1">
        <v>44551</v>
      </c>
      <c r="H737">
        <v>104</v>
      </c>
    </row>
    <row r="738" spans="1:8" x14ac:dyDescent="0.3">
      <c r="A738">
        <v>737</v>
      </c>
      <c r="B738" t="s">
        <v>435</v>
      </c>
      <c r="C738">
        <v>619</v>
      </c>
      <c r="D738">
        <v>2001</v>
      </c>
      <c r="E738" t="s">
        <v>448</v>
      </c>
      <c r="F738" t="s">
        <v>10</v>
      </c>
      <c r="G738" s="1">
        <v>44552</v>
      </c>
      <c r="H738">
        <v>104</v>
      </c>
    </row>
    <row r="739" spans="1:8" x14ac:dyDescent="0.3">
      <c r="A739">
        <v>738</v>
      </c>
      <c r="B739" t="s">
        <v>90</v>
      </c>
      <c r="C739">
        <v>540</v>
      </c>
      <c r="D739">
        <v>1996</v>
      </c>
      <c r="E739" t="s">
        <v>449</v>
      </c>
      <c r="F739" t="s">
        <v>69</v>
      </c>
      <c r="G739" s="1">
        <v>44635</v>
      </c>
      <c r="H739">
        <v>102</v>
      </c>
    </row>
    <row r="740" spans="1:8" x14ac:dyDescent="0.3">
      <c r="A740">
        <v>739</v>
      </c>
      <c r="B740" t="s">
        <v>435</v>
      </c>
      <c r="C740">
        <v>576</v>
      </c>
      <c r="D740">
        <v>2001</v>
      </c>
      <c r="E740" t="s">
        <v>450</v>
      </c>
      <c r="F740" t="s">
        <v>32</v>
      </c>
      <c r="G740" s="1">
        <v>44535</v>
      </c>
      <c r="H740">
        <v>115</v>
      </c>
    </row>
    <row r="741" spans="1:8" x14ac:dyDescent="0.3">
      <c r="A741">
        <v>740</v>
      </c>
      <c r="B741" t="s">
        <v>83</v>
      </c>
      <c r="C741">
        <v>587</v>
      </c>
      <c r="D741">
        <v>1994</v>
      </c>
      <c r="E741" t="s">
        <v>140</v>
      </c>
      <c r="F741" t="s">
        <v>45</v>
      </c>
      <c r="G741" s="1">
        <v>44592</v>
      </c>
      <c r="H741">
        <v>105</v>
      </c>
    </row>
    <row r="742" spans="1:8" x14ac:dyDescent="0.3">
      <c r="A742">
        <v>741</v>
      </c>
      <c r="B742" t="s">
        <v>435</v>
      </c>
      <c r="C742">
        <v>540</v>
      </c>
      <c r="D742">
        <v>2001</v>
      </c>
      <c r="E742" t="s">
        <v>436</v>
      </c>
      <c r="F742" t="s">
        <v>28</v>
      </c>
      <c r="G742" s="1">
        <v>44586</v>
      </c>
      <c r="H742">
        <v>102</v>
      </c>
    </row>
    <row r="743" spans="1:8" x14ac:dyDescent="0.3">
      <c r="A743">
        <v>742</v>
      </c>
      <c r="B743" t="s">
        <v>90</v>
      </c>
      <c r="C743">
        <v>619</v>
      </c>
      <c r="D743">
        <v>1994</v>
      </c>
      <c r="E743" t="s">
        <v>451</v>
      </c>
      <c r="F743" t="s">
        <v>47</v>
      </c>
      <c r="G743" s="1">
        <v>44575</v>
      </c>
      <c r="H743">
        <v>105</v>
      </c>
    </row>
    <row r="744" spans="1:8" x14ac:dyDescent="0.3">
      <c r="A744">
        <v>743</v>
      </c>
      <c r="B744" t="s">
        <v>83</v>
      </c>
      <c r="C744">
        <v>619</v>
      </c>
      <c r="D744">
        <v>1994</v>
      </c>
      <c r="E744" t="s">
        <v>452</v>
      </c>
      <c r="F744" t="s">
        <v>10</v>
      </c>
      <c r="G744" s="1">
        <v>44526</v>
      </c>
      <c r="H744">
        <v>114</v>
      </c>
    </row>
    <row r="745" spans="1:8" x14ac:dyDescent="0.3">
      <c r="A745">
        <v>744</v>
      </c>
      <c r="B745" t="s">
        <v>83</v>
      </c>
      <c r="C745">
        <v>540</v>
      </c>
      <c r="D745">
        <v>2001</v>
      </c>
      <c r="E745" t="s">
        <v>453</v>
      </c>
      <c r="F745" t="s">
        <v>283</v>
      </c>
      <c r="G745" s="1">
        <v>44549</v>
      </c>
      <c r="H745">
        <v>104</v>
      </c>
    </row>
    <row r="746" spans="1:8" x14ac:dyDescent="0.3">
      <c r="A746">
        <v>745</v>
      </c>
      <c r="B746" t="s">
        <v>454</v>
      </c>
      <c r="C746">
        <v>531</v>
      </c>
      <c r="D746">
        <v>2001</v>
      </c>
      <c r="E746" t="s">
        <v>455</v>
      </c>
      <c r="F746" t="s">
        <v>32</v>
      </c>
      <c r="G746" s="1">
        <v>44486</v>
      </c>
      <c r="H746">
        <v>102</v>
      </c>
    </row>
    <row r="747" spans="1:8" x14ac:dyDescent="0.3">
      <c r="A747">
        <v>746</v>
      </c>
      <c r="B747" t="s">
        <v>83</v>
      </c>
      <c r="C747">
        <v>587</v>
      </c>
      <c r="D747">
        <v>1993</v>
      </c>
      <c r="E747" t="s">
        <v>140</v>
      </c>
      <c r="F747" t="s">
        <v>18</v>
      </c>
      <c r="G747" s="1">
        <v>44637</v>
      </c>
      <c r="H747">
        <v>102</v>
      </c>
    </row>
    <row r="748" spans="1:8" x14ac:dyDescent="0.3">
      <c r="A748">
        <v>747</v>
      </c>
      <c r="B748" t="s">
        <v>435</v>
      </c>
      <c r="C748">
        <v>540</v>
      </c>
      <c r="D748">
        <v>2001</v>
      </c>
      <c r="E748" t="s">
        <v>436</v>
      </c>
      <c r="F748" t="s">
        <v>28</v>
      </c>
      <c r="G748" s="1">
        <v>44644</v>
      </c>
      <c r="H748">
        <v>109</v>
      </c>
    </row>
    <row r="749" spans="1:8" x14ac:dyDescent="0.3">
      <c r="A749">
        <v>748</v>
      </c>
      <c r="B749" t="s">
        <v>83</v>
      </c>
      <c r="C749">
        <v>580</v>
      </c>
      <c r="D749">
        <v>1996</v>
      </c>
      <c r="E749" t="s">
        <v>441</v>
      </c>
      <c r="F749" t="s">
        <v>69</v>
      </c>
      <c r="G749" s="1">
        <v>44540</v>
      </c>
      <c r="H749">
        <v>102</v>
      </c>
    </row>
    <row r="750" spans="1:8" x14ac:dyDescent="0.3">
      <c r="A750">
        <v>749</v>
      </c>
      <c r="B750" t="s">
        <v>83</v>
      </c>
      <c r="C750">
        <v>580</v>
      </c>
      <c r="D750">
        <v>1994</v>
      </c>
      <c r="E750" t="s">
        <v>441</v>
      </c>
      <c r="F750" t="s">
        <v>32</v>
      </c>
      <c r="G750" s="1">
        <v>44535</v>
      </c>
      <c r="H750">
        <v>114</v>
      </c>
    </row>
    <row r="751" spans="1:8" x14ac:dyDescent="0.3">
      <c r="A751">
        <v>750</v>
      </c>
      <c r="B751" t="s">
        <v>235</v>
      </c>
      <c r="C751">
        <v>550</v>
      </c>
      <c r="D751">
        <v>2001</v>
      </c>
      <c r="E751" t="s">
        <v>456</v>
      </c>
      <c r="F751" t="s">
        <v>47</v>
      </c>
      <c r="G751" s="1">
        <v>44501</v>
      </c>
      <c r="H751">
        <v>109</v>
      </c>
    </row>
    <row r="752" spans="1:8" x14ac:dyDescent="0.3">
      <c r="A752">
        <v>751</v>
      </c>
      <c r="B752" t="s">
        <v>83</v>
      </c>
      <c r="C752">
        <v>587</v>
      </c>
      <c r="D752">
        <v>1992</v>
      </c>
      <c r="E752" t="s">
        <v>446</v>
      </c>
      <c r="F752" t="s">
        <v>45</v>
      </c>
      <c r="G752" s="1">
        <v>44532</v>
      </c>
      <c r="H752">
        <v>114</v>
      </c>
    </row>
    <row r="753" spans="1:8" x14ac:dyDescent="0.3">
      <c r="A753">
        <v>752</v>
      </c>
      <c r="B753" t="s">
        <v>90</v>
      </c>
      <c r="C753">
        <v>548</v>
      </c>
      <c r="D753">
        <v>2001</v>
      </c>
      <c r="E753" t="s">
        <v>457</v>
      </c>
      <c r="F753" t="s">
        <v>69</v>
      </c>
      <c r="G753" s="1">
        <v>44516</v>
      </c>
      <c r="H753">
        <v>102</v>
      </c>
    </row>
    <row r="754" spans="1:8" x14ac:dyDescent="0.3">
      <c r="A754">
        <v>753</v>
      </c>
      <c r="B754" t="s">
        <v>75</v>
      </c>
      <c r="C754">
        <v>576</v>
      </c>
      <c r="D754">
        <v>2001</v>
      </c>
      <c r="E754">
        <v>323</v>
      </c>
      <c r="F754" t="s">
        <v>28</v>
      </c>
      <c r="G754" s="1">
        <v>44536</v>
      </c>
      <c r="H754">
        <v>102</v>
      </c>
    </row>
    <row r="755" spans="1:8" x14ac:dyDescent="0.3">
      <c r="A755">
        <v>754</v>
      </c>
      <c r="B755" t="s">
        <v>75</v>
      </c>
      <c r="C755">
        <v>550</v>
      </c>
      <c r="D755">
        <v>2001</v>
      </c>
      <c r="E755" t="s">
        <v>458</v>
      </c>
      <c r="F755" t="s">
        <v>69</v>
      </c>
      <c r="G755" s="1">
        <v>44644</v>
      </c>
      <c r="H755">
        <v>103</v>
      </c>
    </row>
    <row r="756" spans="1:8" x14ac:dyDescent="0.3">
      <c r="A756">
        <v>755</v>
      </c>
      <c r="B756" t="s">
        <v>90</v>
      </c>
      <c r="C756">
        <v>619</v>
      </c>
      <c r="D756">
        <v>1995</v>
      </c>
      <c r="E756" t="s">
        <v>459</v>
      </c>
      <c r="F756" t="s">
        <v>69</v>
      </c>
      <c r="G756" s="1">
        <v>44640</v>
      </c>
      <c r="H756">
        <v>114</v>
      </c>
    </row>
    <row r="757" spans="1:8" x14ac:dyDescent="0.3">
      <c r="A757">
        <v>756</v>
      </c>
      <c r="B757" t="s">
        <v>75</v>
      </c>
      <c r="C757">
        <v>619</v>
      </c>
      <c r="D757">
        <v>2001</v>
      </c>
      <c r="E757" t="s">
        <v>460</v>
      </c>
      <c r="F757" t="s">
        <v>69</v>
      </c>
      <c r="G757" s="1">
        <v>44651</v>
      </c>
      <c r="H757">
        <v>104</v>
      </c>
    </row>
    <row r="758" spans="1:8" x14ac:dyDescent="0.3">
      <c r="A758">
        <v>757</v>
      </c>
      <c r="B758" t="s">
        <v>83</v>
      </c>
      <c r="C758">
        <v>587</v>
      </c>
      <c r="D758">
        <v>1995</v>
      </c>
      <c r="E758" t="s">
        <v>461</v>
      </c>
      <c r="F758" t="s">
        <v>28</v>
      </c>
      <c r="G758" s="1">
        <v>44643</v>
      </c>
      <c r="H758">
        <v>106</v>
      </c>
    </row>
    <row r="759" spans="1:8" x14ac:dyDescent="0.3">
      <c r="A759">
        <v>758</v>
      </c>
      <c r="B759" t="s">
        <v>454</v>
      </c>
      <c r="C759">
        <v>587</v>
      </c>
      <c r="D759">
        <v>1996</v>
      </c>
      <c r="E759" t="s">
        <v>42</v>
      </c>
      <c r="F759" t="s">
        <v>32</v>
      </c>
      <c r="G759" s="1">
        <v>44594</v>
      </c>
      <c r="H759">
        <v>102</v>
      </c>
    </row>
    <row r="760" spans="1:8" x14ac:dyDescent="0.3">
      <c r="A760">
        <v>759</v>
      </c>
      <c r="B760" t="s">
        <v>435</v>
      </c>
      <c r="C760">
        <v>587</v>
      </c>
      <c r="D760">
        <v>1998</v>
      </c>
      <c r="E760" t="s">
        <v>437</v>
      </c>
      <c r="F760" t="s">
        <v>32</v>
      </c>
      <c r="G760" s="1">
        <v>44572</v>
      </c>
      <c r="H760">
        <v>102</v>
      </c>
    </row>
    <row r="761" spans="1:8" x14ac:dyDescent="0.3">
      <c r="A761">
        <v>760</v>
      </c>
      <c r="B761" t="s">
        <v>83</v>
      </c>
      <c r="C761">
        <v>548</v>
      </c>
      <c r="D761">
        <v>2001</v>
      </c>
      <c r="E761" t="s">
        <v>443</v>
      </c>
      <c r="F761" t="s">
        <v>32</v>
      </c>
      <c r="G761" s="1">
        <v>44636</v>
      </c>
      <c r="H761">
        <v>115</v>
      </c>
    </row>
    <row r="762" spans="1:8" x14ac:dyDescent="0.3">
      <c r="A762">
        <v>761</v>
      </c>
      <c r="B762" t="s">
        <v>435</v>
      </c>
      <c r="C762">
        <v>548</v>
      </c>
      <c r="D762">
        <v>2002</v>
      </c>
      <c r="E762" t="s">
        <v>462</v>
      </c>
      <c r="F762" t="s">
        <v>28</v>
      </c>
      <c r="G762" s="1">
        <v>44582</v>
      </c>
      <c r="H762">
        <v>103</v>
      </c>
    </row>
    <row r="763" spans="1:8" x14ac:dyDescent="0.3">
      <c r="A763">
        <v>762</v>
      </c>
      <c r="B763" t="s">
        <v>83</v>
      </c>
      <c r="C763">
        <v>587</v>
      </c>
      <c r="D763">
        <v>1997</v>
      </c>
      <c r="E763" t="s">
        <v>463</v>
      </c>
      <c r="F763" t="s">
        <v>28</v>
      </c>
      <c r="G763" s="1">
        <v>44610</v>
      </c>
      <c r="H763">
        <v>106</v>
      </c>
    </row>
    <row r="764" spans="1:8" x14ac:dyDescent="0.3">
      <c r="A764">
        <v>763</v>
      </c>
      <c r="B764" t="s">
        <v>90</v>
      </c>
      <c r="C764">
        <v>548</v>
      </c>
      <c r="D764">
        <v>2001</v>
      </c>
      <c r="E764" t="s">
        <v>443</v>
      </c>
      <c r="F764" t="s">
        <v>28</v>
      </c>
      <c r="G764" s="1">
        <v>44557</v>
      </c>
      <c r="H764">
        <v>103</v>
      </c>
    </row>
    <row r="765" spans="1:8" x14ac:dyDescent="0.3">
      <c r="A765">
        <v>764</v>
      </c>
      <c r="B765" t="s">
        <v>435</v>
      </c>
      <c r="C765">
        <v>580</v>
      </c>
      <c r="D765">
        <v>2002</v>
      </c>
      <c r="E765" t="s">
        <v>464</v>
      </c>
      <c r="F765" t="s">
        <v>10</v>
      </c>
      <c r="G765" s="1">
        <v>44560</v>
      </c>
      <c r="H765">
        <v>101</v>
      </c>
    </row>
    <row r="766" spans="1:8" x14ac:dyDescent="0.3">
      <c r="A766">
        <v>765</v>
      </c>
      <c r="B766" t="s">
        <v>435</v>
      </c>
      <c r="C766">
        <v>548</v>
      </c>
      <c r="D766">
        <v>2001</v>
      </c>
      <c r="E766" t="s">
        <v>465</v>
      </c>
      <c r="F766" t="s">
        <v>32</v>
      </c>
      <c r="G766" s="1">
        <v>44589</v>
      </c>
      <c r="H766">
        <v>107</v>
      </c>
    </row>
    <row r="767" spans="1:8" x14ac:dyDescent="0.3">
      <c r="A767">
        <v>766</v>
      </c>
      <c r="B767" t="s">
        <v>435</v>
      </c>
      <c r="C767">
        <v>540</v>
      </c>
      <c r="D767">
        <v>2001</v>
      </c>
      <c r="E767" t="s">
        <v>436</v>
      </c>
      <c r="F767" t="s">
        <v>32</v>
      </c>
      <c r="G767" s="1">
        <v>44597</v>
      </c>
      <c r="H767">
        <v>102</v>
      </c>
    </row>
    <row r="768" spans="1:8" x14ac:dyDescent="0.3">
      <c r="A768">
        <v>767</v>
      </c>
      <c r="B768" t="s">
        <v>90</v>
      </c>
      <c r="C768">
        <v>610</v>
      </c>
      <c r="D768">
        <v>1994</v>
      </c>
      <c r="E768" t="s">
        <v>444</v>
      </c>
      <c r="F768" t="s">
        <v>10</v>
      </c>
      <c r="G768" s="1">
        <v>44651</v>
      </c>
      <c r="H768">
        <v>102</v>
      </c>
    </row>
    <row r="769" spans="1:8" x14ac:dyDescent="0.3">
      <c r="A769">
        <v>768</v>
      </c>
      <c r="B769" t="s">
        <v>75</v>
      </c>
      <c r="C769">
        <v>540</v>
      </c>
      <c r="D769">
        <v>2001</v>
      </c>
      <c r="E769" t="s">
        <v>466</v>
      </c>
      <c r="F769" t="s">
        <v>28</v>
      </c>
      <c r="G769" s="1">
        <v>44591</v>
      </c>
      <c r="H769">
        <v>114</v>
      </c>
    </row>
    <row r="770" spans="1:8" x14ac:dyDescent="0.3">
      <c r="A770">
        <v>769</v>
      </c>
      <c r="B770" t="s">
        <v>235</v>
      </c>
      <c r="C770">
        <v>619</v>
      </c>
      <c r="D770">
        <v>2002</v>
      </c>
      <c r="E770" t="s">
        <v>467</v>
      </c>
      <c r="F770" t="s">
        <v>47</v>
      </c>
      <c r="G770" s="1">
        <v>44503</v>
      </c>
      <c r="H770">
        <v>109</v>
      </c>
    </row>
    <row r="771" spans="1:8" x14ac:dyDescent="0.3">
      <c r="A771">
        <v>770</v>
      </c>
      <c r="B771" t="s">
        <v>235</v>
      </c>
      <c r="C771">
        <v>619</v>
      </c>
      <c r="D771">
        <v>1996</v>
      </c>
      <c r="E771" t="s">
        <v>467</v>
      </c>
      <c r="F771" t="s">
        <v>32</v>
      </c>
      <c r="G771" s="1">
        <v>44504</v>
      </c>
      <c r="H771">
        <v>104</v>
      </c>
    </row>
    <row r="772" spans="1:8" x14ac:dyDescent="0.3">
      <c r="A772">
        <v>771</v>
      </c>
      <c r="B772" t="s">
        <v>83</v>
      </c>
      <c r="C772">
        <v>587</v>
      </c>
      <c r="D772">
        <v>2002</v>
      </c>
      <c r="E772" t="s">
        <v>446</v>
      </c>
      <c r="F772" t="s">
        <v>47</v>
      </c>
      <c r="G772" s="1">
        <v>44547</v>
      </c>
      <c r="H772">
        <v>102</v>
      </c>
    </row>
    <row r="773" spans="1:8" x14ac:dyDescent="0.3">
      <c r="A773">
        <v>772</v>
      </c>
      <c r="B773" t="s">
        <v>83</v>
      </c>
      <c r="C773">
        <v>548</v>
      </c>
      <c r="D773">
        <v>2002</v>
      </c>
      <c r="E773" t="s">
        <v>443</v>
      </c>
      <c r="F773" t="s">
        <v>10</v>
      </c>
      <c r="G773" s="1">
        <v>44502</v>
      </c>
      <c r="H773">
        <v>101</v>
      </c>
    </row>
    <row r="774" spans="1:8" x14ac:dyDescent="0.3">
      <c r="A774">
        <v>773</v>
      </c>
      <c r="B774" t="s">
        <v>83</v>
      </c>
      <c r="C774">
        <v>548</v>
      </c>
      <c r="D774">
        <v>2002</v>
      </c>
      <c r="E774" t="s">
        <v>443</v>
      </c>
      <c r="F774" t="s">
        <v>69</v>
      </c>
      <c r="G774" s="1">
        <v>44558</v>
      </c>
      <c r="H774">
        <v>106</v>
      </c>
    </row>
    <row r="775" spans="1:8" x14ac:dyDescent="0.3">
      <c r="A775">
        <v>774</v>
      </c>
      <c r="B775" t="s">
        <v>90</v>
      </c>
      <c r="C775">
        <v>540</v>
      </c>
      <c r="D775">
        <v>2002</v>
      </c>
      <c r="E775" t="s">
        <v>468</v>
      </c>
      <c r="F775" t="s">
        <v>69</v>
      </c>
      <c r="G775" s="1">
        <v>44557</v>
      </c>
      <c r="H775">
        <v>106</v>
      </c>
    </row>
    <row r="776" spans="1:8" x14ac:dyDescent="0.3">
      <c r="A776">
        <v>775</v>
      </c>
      <c r="B776" t="s">
        <v>235</v>
      </c>
      <c r="C776">
        <v>619</v>
      </c>
      <c r="D776">
        <v>1996</v>
      </c>
      <c r="E776" t="s">
        <v>467</v>
      </c>
      <c r="F776" t="s">
        <v>32</v>
      </c>
      <c r="G776" s="1">
        <v>44631</v>
      </c>
      <c r="H776">
        <v>114</v>
      </c>
    </row>
    <row r="777" spans="1:8" x14ac:dyDescent="0.3">
      <c r="A777">
        <v>776</v>
      </c>
      <c r="B777" t="s">
        <v>435</v>
      </c>
      <c r="C777">
        <v>580</v>
      </c>
      <c r="D777">
        <v>2001</v>
      </c>
      <c r="E777" t="s">
        <v>469</v>
      </c>
      <c r="F777" t="s">
        <v>45</v>
      </c>
      <c r="G777" s="1">
        <v>44614</v>
      </c>
      <c r="H777">
        <v>102</v>
      </c>
    </row>
    <row r="778" spans="1:8" x14ac:dyDescent="0.3">
      <c r="A778">
        <v>777</v>
      </c>
      <c r="B778" t="s">
        <v>83</v>
      </c>
      <c r="C778">
        <v>540</v>
      </c>
      <c r="D778">
        <v>2002</v>
      </c>
      <c r="E778" t="s">
        <v>453</v>
      </c>
      <c r="F778" t="s">
        <v>18</v>
      </c>
      <c r="G778" s="1">
        <v>44641</v>
      </c>
      <c r="H778">
        <v>114</v>
      </c>
    </row>
    <row r="779" spans="1:8" x14ac:dyDescent="0.3">
      <c r="A779">
        <v>778</v>
      </c>
      <c r="B779" t="s">
        <v>75</v>
      </c>
      <c r="C779">
        <v>619</v>
      </c>
      <c r="D779">
        <v>2002</v>
      </c>
      <c r="E779" t="s">
        <v>470</v>
      </c>
      <c r="F779" t="s">
        <v>69</v>
      </c>
      <c r="G779" s="1">
        <v>44487</v>
      </c>
      <c r="H779">
        <v>102</v>
      </c>
    </row>
    <row r="780" spans="1:8" x14ac:dyDescent="0.3">
      <c r="A780">
        <v>779</v>
      </c>
      <c r="B780" t="s">
        <v>75</v>
      </c>
      <c r="C780">
        <v>619</v>
      </c>
      <c r="D780">
        <v>2015</v>
      </c>
      <c r="E780" t="s">
        <v>471</v>
      </c>
      <c r="F780" t="s">
        <v>32</v>
      </c>
      <c r="G780" s="1">
        <v>44637</v>
      </c>
      <c r="H780">
        <v>109</v>
      </c>
    </row>
    <row r="781" spans="1:8" x14ac:dyDescent="0.3">
      <c r="A781">
        <v>780</v>
      </c>
      <c r="B781" t="s">
        <v>90</v>
      </c>
      <c r="C781">
        <v>556</v>
      </c>
      <c r="D781">
        <v>1992</v>
      </c>
      <c r="E781" t="s">
        <v>472</v>
      </c>
      <c r="F781" t="s">
        <v>47</v>
      </c>
      <c r="G781" s="1">
        <v>44615</v>
      </c>
      <c r="H781">
        <v>102</v>
      </c>
    </row>
    <row r="782" spans="1:8" x14ac:dyDescent="0.3">
      <c r="A782">
        <v>781</v>
      </c>
      <c r="B782" t="s">
        <v>435</v>
      </c>
      <c r="C782">
        <v>540</v>
      </c>
      <c r="D782">
        <v>2002</v>
      </c>
      <c r="E782" t="s">
        <v>436</v>
      </c>
      <c r="F782" t="s">
        <v>28</v>
      </c>
      <c r="G782" s="1">
        <v>44631</v>
      </c>
      <c r="H782">
        <v>114</v>
      </c>
    </row>
    <row r="783" spans="1:8" x14ac:dyDescent="0.3">
      <c r="A783">
        <v>782</v>
      </c>
      <c r="B783" t="s">
        <v>90</v>
      </c>
      <c r="C783">
        <v>587</v>
      </c>
      <c r="D783">
        <v>1992</v>
      </c>
      <c r="E783" t="s">
        <v>473</v>
      </c>
      <c r="F783" t="s">
        <v>283</v>
      </c>
      <c r="G783" s="1">
        <v>44581</v>
      </c>
      <c r="H783">
        <v>102</v>
      </c>
    </row>
    <row r="784" spans="1:8" x14ac:dyDescent="0.3">
      <c r="A784">
        <v>783</v>
      </c>
      <c r="B784" t="s">
        <v>235</v>
      </c>
      <c r="C784">
        <v>555</v>
      </c>
      <c r="D784">
        <v>2002</v>
      </c>
      <c r="E784" t="s">
        <v>474</v>
      </c>
      <c r="F784" t="s">
        <v>32</v>
      </c>
      <c r="G784" s="1">
        <v>44486</v>
      </c>
      <c r="H784">
        <v>102</v>
      </c>
    </row>
    <row r="785" spans="1:8" x14ac:dyDescent="0.3">
      <c r="A785">
        <v>784</v>
      </c>
      <c r="B785" t="s">
        <v>435</v>
      </c>
      <c r="C785">
        <v>576</v>
      </c>
      <c r="D785">
        <v>2002</v>
      </c>
      <c r="E785" t="s">
        <v>450</v>
      </c>
      <c r="F785" t="s">
        <v>69</v>
      </c>
      <c r="G785" s="1">
        <v>44563</v>
      </c>
      <c r="H785">
        <v>104</v>
      </c>
    </row>
    <row r="786" spans="1:8" x14ac:dyDescent="0.3">
      <c r="A786">
        <v>785</v>
      </c>
      <c r="B786" t="s">
        <v>435</v>
      </c>
      <c r="C786">
        <v>576</v>
      </c>
      <c r="D786">
        <v>2002</v>
      </c>
      <c r="E786" t="s">
        <v>450</v>
      </c>
      <c r="F786" t="s">
        <v>69</v>
      </c>
      <c r="G786" s="1">
        <v>44573</v>
      </c>
      <c r="H786">
        <v>104</v>
      </c>
    </row>
    <row r="787" spans="1:8" x14ac:dyDescent="0.3">
      <c r="A787">
        <v>786</v>
      </c>
      <c r="B787" t="s">
        <v>90</v>
      </c>
      <c r="C787">
        <v>540</v>
      </c>
      <c r="D787">
        <v>2002</v>
      </c>
      <c r="E787" t="s">
        <v>468</v>
      </c>
      <c r="F787" t="s">
        <v>10</v>
      </c>
      <c r="G787" s="1">
        <v>44620</v>
      </c>
      <c r="H787">
        <v>104</v>
      </c>
    </row>
    <row r="788" spans="1:8" x14ac:dyDescent="0.3">
      <c r="A788">
        <v>787</v>
      </c>
      <c r="B788" t="s">
        <v>83</v>
      </c>
      <c r="C788">
        <v>587</v>
      </c>
      <c r="D788">
        <v>1996</v>
      </c>
      <c r="E788" t="s">
        <v>461</v>
      </c>
      <c r="F788" t="s">
        <v>45</v>
      </c>
      <c r="G788" s="1">
        <v>44525</v>
      </c>
      <c r="H788">
        <v>105</v>
      </c>
    </row>
    <row r="789" spans="1:8" x14ac:dyDescent="0.3">
      <c r="A789">
        <v>788</v>
      </c>
      <c r="B789" t="s">
        <v>235</v>
      </c>
      <c r="C789">
        <v>619</v>
      </c>
      <c r="D789">
        <v>2002</v>
      </c>
      <c r="E789" t="s">
        <v>467</v>
      </c>
      <c r="F789" t="s">
        <v>32</v>
      </c>
      <c r="G789" s="1">
        <v>44612</v>
      </c>
      <c r="H789">
        <v>109</v>
      </c>
    </row>
    <row r="790" spans="1:8" x14ac:dyDescent="0.3">
      <c r="A790">
        <v>789</v>
      </c>
      <c r="B790" t="s">
        <v>90</v>
      </c>
      <c r="C790">
        <v>610</v>
      </c>
      <c r="D790">
        <v>2002</v>
      </c>
      <c r="E790" t="s">
        <v>475</v>
      </c>
      <c r="F790" t="s">
        <v>28</v>
      </c>
      <c r="G790" s="1">
        <v>44583</v>
      </c>
      <c r="H790">
        <v>115</v>
      </c>
    </row>
    <row r="791" spans="1:8" x14ac:dyDescent="0.3">
      <c r="A791">
        <v>790</v>
      </c>
      <c r="B791" t="s">
        <v>435</v>
      </c>
      <c r="C791">
        <v>540</v>
      </c>
      <c r="D791">
        <v>2002</v>
      </c>
      <c r="E791" t="s">
        <v>436</v>
      </c>
      <c r="F791" t="s">
        <v>10</v>
      </c>
      <c r="G791" s="1">
        <v>44632</v>
      </c>
      <c r="H791">
        <v>104</v>
      </c>
    </row>
    <row r="792" spans="1:8" x14ac:dyDescent="0.3">
      <c r="A792">
        <v>791</v>
      </c>
      <c r="B792" t="s">
        <v>435</v>
      </c>
      <c r="C792">
        <v>576</v>
      </c>
      <c r="D792">
        <v>2002</v>
      </c>
      <c r="E792" t="s">
        <v>450</v>
      </c>
      <c r="F792" t="s">
        <v>32</v>
      </c>
      <c r="G792" s="1">
        <v>44559</v>
      </c>
      <c r="H792">
        <v>106</v>
      </c>
    </row>
    <row r="793" spans="1:8" x14ac:dyDescent="0.3">
      <c r="A793">
        <v>792</v>
      </c>
      <c r="B793" t="s">
        <v>435</v>
      </c>
      <c r="C793">
        <v>540</v>
      </c>
      <c r="D793">
        <v>2002</v>
      </c>
      <c r="E793" t="s">
        <v>436</v>
      </c>
      <c r="F793" t="s">
        <v>10</v>
      </c>
      <c r="G793" s="1">
        <v>44562</v>
      </c>
      <c r="H793">
        <v>104</v>
      </c>
    </row>
    <row r="794" spans="1:8" x14ac:dyDescent="0.3">
      <c r="A794">
        <v>793</v>
      </c>
      <c r="B794" t="s">
        <v>90</v>
      </c>
      <c r="C794">
        <v>580</v>
      </c>
      <c r="D794">
        <v>1999</v>
      </c>
      <c r="E794" t="s">
        <v>476</v>
      </c>
      <c r="F794" t="s">
        <v>10</v>
      </c>
      <c r="G794" s="1">
        <v>44482</v>
      </c>
      <c r="H794">
        <v>111</v>
      </c>
    </row>
    <row r="795" spans="1:8" x14ac:dyDescent="0.3">
      <c r="A795">
        <v>794</v>
      </c>
      <c r="B795" t="s">
        <v>435</v>
      </c>
      <c r="C795">
        <v>576</v>
      </c>
      <c r="D795">
        <v>2002</v>
      </c>
      <c r="E795" t="s">
        <v>450</v>
      </c>
      <c r="F795" t="s">
        <v>69</v>
      </c>
      <c r="G795" s="1">
        <v>44514</v>
      </c>
      <c r="H795">
        <v>104</v>
      </c>
    </row>
    <row r="796" spans="1:8" x14ac:dyDescent="0.3">
      <c r="A796">
        <v>795</v>
      </c>
      <c r="B796" t="s">
        <v>435</v>
      </c>
      <c r="C796">
        <v>540</v>
      </c>
      <c r="D796">
        <v>2002</v>
      </c>
      <c r="E796" t="s">
        <v>436</v>
      </c>
      <c r="F796" t="s">
        <v>32</v>
      </c>
      <c r="G796" s="1">
        <v>44516</v>
      </c>
      <c r="H796">
        <v>104</v>
      </c>
    </row>
    <row r="797" spans="1:8" x14ac:dyDescent="0.3">
      <c r="A797">
        <v>796</v>
      </c>
      <c r="B797" t="s">
        <v>435</v>
      </c>
      <c r="C797">
        <v>576</v>
      </c>
      <c r="D797">
        <v>2002</v>
      </c>
      <c r="E797" t="s">
        <v>450</v>
      </c>
      <c r="F797" t="s">
        <v>69</v>
      </c>
      <c r="G797" s="1">
        <v>44522</v>
      </c>
      <c r="H797">
        <v>104</v>
      </c>
    </row>
    <row r="798" spans="1:8" x14ac:dyDescent="0.3">
      <c r="A798">
        <v>797</v>
      </c>
      <c r="B798" t="s">
        <v>75</v>
      </c>
      <c r="C798">
        <v>633</v>
      </c>
      <c r="D798">
        <v>2002</v>
      </c>
      <c r="E798" t="s">
        <v>477</v>
      </c>
      <c r="F798" t="s">
        <v>28</v>
      </c>
      <c r="G798" s="1">
        <v>44569</v>
      </c>
      <c r="H798">
        <v>102</v>
      </c>
    </row>
    <row r="799" spans="1:8" x14ac:dyDescent="0.3">
      <c r="A799">
        <v>798</v>
      </c>
      <c r="B799" t="s">
        <v>435</v>
      </c>
      <c r="C799">
        <v>587</v>
      </c>
      <c r="D799">
        <v>1990</v>
      </c>
      <c r="E799" t="s">
        <v>437</v>
      </c>
      <c r="F799" t="s">
        <v>47</v>
      </c>
      <c r="G799" s="1">
        <v>44505</v>
      </c>
      <c r="H799">
        <v>114</v>
      </c>
    </row>
    <row r="800" spans="1:8" x14ac:dyDescent="0.3">
      <c r="A800">
        <v>799</v>
      </c>
      <c r="B800" t="s">
        <v>83</v>
      </c>
      <c r="C800">
        <v>587</v>
      </c>
      <c r="D800">
        <v>1997</v>
      </c>
      <c r="E800" t="s">
        <v>478</v>
      </c>
      <c r="F800" t="s">
        <v>45</v>
      </c>
      <c r="G800" s="1">
        <v>44620</v>
      </c>
      <c r="H800">
        <v>102</v>
      </c>
    </row>
    <row r="801" spans="1:8" x14ac:dyDescent="0.3">
      <c r="A801">
        <v>800</v>
      </c>
      <c r="B801" t="s">
        <v>83</v>
      </c>
      <c r="C801">
        <v>587</v>
      </c>
      <c r="D801">
        <v>1995</v>
      </c>
      <c r="E801" t="s">
        <v>463</v>
      </c>
      <c r="F801" t="s">
        <v>101</v>
      </c>
      <c r="G801" s="1">
        <v>44654</v>
      </c>
      <c r="H801">
        <v>105</v>
      </c>
    </row>
    <row r="802" spans="1:8" x14ac:dyDescent="0.3">
      <c r="A802">
        <v>801</v>
      </c>
      <c r="B802" t="s">
        <v>83</v>
      </c>
      <c r="C802">
        <v>512</v>
      </c>
      <c r="D802">
        <v>2000</v>
      </c>
      <c r="E802" t="s">
        <v>479</v>
      </c>
      <c r="F802" t="s">
        <v>10</v>
      </c>
      <c r="G802" s="1">
        <v>44645</v>
      </c>
      <c r="H802">
        <v>105</v>
      </c>
    </row>
    <row r="803" spans="1:8" x14ac:dyDescent="0.3">
      <c r="A803">
        <v>802</v>
      </c>
      <c r="B803" t="s">
        <v>75</v>
      </c>
      <c r="C803">
        <v>550</v>
      </c>
      <c r="D803">
        <v>1995</v>
      </c>
      <c r="E803" t="s">
        <v>458</v>
      </c>
      <c r="F803" t="s">
        <v>28</v>
      </c>
      <c r="G803" s="1">
        <v>44479</v>
      </c>
      <c r="H803">
        <v>105</v>
      </c>
    </row>
    <row r="804" spans="1:8" x14ac:dyDescent="0.3">
      <c r="A804">
        <v>803</v>
      </c>
      <c r="B804" t="s">
        <v>435</v>
      </c>
      <c r="C804">
        <v>540</v>
      </c>
      <c r="D804">
        <v>2002</v>
      </c>
      <c r="E804" t="s">
        <v>436</v>
      </c>
      <c r="F804" t="s">
        <v>32</v>
      </c>
      <c r="G804" s="1">
        <v>44606</v>
      </c>
      <c r="H804">
        <v>105</v>
      </c>
    </row>
    <row r="805" spans="1:8" x14ac:dyDescent="0.3">
      <c r="A805">
        <v>804</v>
      </c>
      <c r="B805" t="s">
        <v>454</v>
      </c>
      <c r="C805">
        <v>576</v>
      </c>
      <c r="D805">
        <v>1990</v>
      </c>
      <c r="E805" t="s">
        <v>480</v>
      </c>
      <c r="F805" t="s">
        <v>32</v>
      </c>
      <c r="G805" s="1">
        <v>44620</v>
      </c>
      <c r="H805">
        <v>101</v>
      </c>
    </row>
    <row r="806" spans="1:8" x14ac:dyDescent="0.3">
      <c r="A806">
        <v>805</v>
      </c>
      <c r="B806" t="s">
        <v>435</v>
      </c>
      <c r="C806">
        <v>587</v>
      </c>
      <c r="D806">
        <v>1995</v>
      </c>
      <c r="E806" t="s">
        <v>481</v>
      </c>
      <c r="F806" t="s">
        <v>32</v>
      </c>
      <c r="G806" s="1">
        <v>44498</v>
      </c>
      <c r="H806">
        <v>114</v>
      </c>
    </row>
    <row r="807" spans="1:8" x14ac:dyDescent="0.3">
      <c r="A807">
        <v>806</v>
      </c>
      <c r="B807" t="s">
        <v>83</v>
      </c>
      <c r="C807">
        <v>587</v>
      </c>
      <c r="D807">
        <v>1999</v>
      </c>
      <c r="E807" t="s">
        <v>461</v>
      </c>
      <c r="F807" t="s">
        <v>10</v>
      </c>
      <c r="G807" s="1">
        <v>44635</v>
      </c>
      <c r="H807">
        <v>103</v>
      </c>
    </row>
    <row r="808" spans="1:8" x14ac:dyDescent="0.3">
      <c r="A808">
        <v>807</v>
      </c>
      <c r="B808" t="s">
        <v>83</v>
      </c>
      <c r="C808">
        <v>580</v>
      </c>
      <c r="D808">
        <v>2002</v>
      </c>
      <c r="E808" t="s">
        <v>482</v>
      </c>
      <c r="F808" t="s">
        <v>154</v>
      </c>
      <c r="G808" s="1">
        <v>44621</v>
      </c>
      <c r="H808">
        <v>101</v>
      </c>
    </row>
    <row r="809" spans="1:8" x14ac:dyDescent="0.3">
      <c r="A809">
        <v>808</v>
      </c>
      <c r="B809" t="s">
        <v>435</v>
      </c>
      <c r="C809">
        <v>619</v>
      </c>
      <c r="D809">
        <v>2002</v>
      </c>
      <c r="E809" t="s">
        <v>448</v>
      </c>
      <c r="F809" t="s">
        <v>69</v>
      </c>
      <c r="G809" s="1">
        <v>44533</v>
      </c>
      <c r="H809">
        <v>104</v>
      </c>
    </row>
    <row r="810" spans="1:8" x14ac:dyDescent="0.3">
      <c r="A810">
        <v>809</v>
      </c>
      <c r="B810" t="s">
        <v>90</v>
      </c>
      <c r="C810">
        <v>610</v>
      </c>
      <c r="D810">
        <v>1993</v>
      </c>
      <c r="E810" t="s">
        <v>475</v>
      </c>
      <c r="F810" t="s">
        <v>69</v>
      </c>
      <c r="G810" s="1">
        <v>44477</v>
      </c>
      <c r="H810">
        <v>109</v>
      </c>
    </row>
    <row r="811" spans="1:8" x14ac:dyDescent="0.3">
      <c r="A811">
        <v>810</v>
      </c>
      <c r="B811" t="s">
        <v>90</v>
      </c>
      <c r="C811">
        <v>619</v>
      </c>
      <c r="D811">
        <v>1995</v>
      </c>
      <c r="E811" t="s">
        <v>483</v>
      </c>
      <c r="F811" t="s">
        <v>69</v>
      </c>
      <c r="G811" s="1">
        <v>44576</v>
      </c>
      <c r="H811">
        <v>114</v>
      </c>
    </row>
    <row r="812" spans="1:8" x14ac:dyDescent="0.3">
      <c r="A812">
        <v>811</v>
      </c>
      <c r="B812" t="s">
        <v>83</v>
      </c>
      <c r="C812">
        <v>548</v>
      </c>
      <c r="D812">
        <v>2002</v>
      </c>
      <c r="E812" t="s">
        <v>443</v>
      </c>
      <c r="F812" t="s">
        <v>10</v>
      </c>
      <c r="G812" s="1">
        <v>44539</v>
      </c>
      <c r="H812">
        <v>101</v>
      </c>
    </row>
    <row r="813" spans="1:8" x14ac:dyDescent="0.3">
      <c r="A813">
        <v>812</v>
      </c>
      <c r="B813" t="s">
        <v>90</v>
      </c>
      <c r="C813">
        <v>610</v>
      </c>
      <c r="D813">
        <v>2002</v>
      </c>
      <c r="E813" t="s">
        <v>484</v>
      </c>
      <c r="F813" t="s">
        <v>28</v>
      </c>
      <c r="G813" s="1">
        <v>44534</v>
      </c>
      <c r="H813">
        <v>101</v>
      </c>
    </row>
    <row r="814" spans="1:8" x14ac:dyDescent="0.3">
      <c r="A814">
        <v>813</v>
      </c>
      <c r="B814" t="s">
        <v>90</v>
      </c>
      <c r="C814">
        <v>619</v>
      </c>
      <c r="D814">
        <v>1996</v>
      </c>
      <c r="E814" t="s">
        <v>485</v>
      </c>
      <c r="F814" t="s">
        <v>28</v>
      </c>
      <c r="G814" s="1">
        <v>44505</v>
      </c>
      <c r="H814">
        <v>114</v>
      </c>
    </row>
    <row r="815" spans="1:8" x14ac:dyDescent="0.3">
      <c r="A815">
        <v>814</v>
      </c>
      <c r="B815" t="s">
        <v>486</v>
      </c>
      <c r="C815">
        <v>587</v>
      </c>
      <c r="D815">
        <v>1992</v>
      </c>
      <c r="E815" t="s">
        <v>140</v>
      </c>
      <c r="F815" t="s">
        <v>45</v>
      </c>
      <c r="G815" s="1">
        <v>44584</v>
      </c>
      <c r="H815">
        <v>102</v>
      </c>
    </row>
    <row r="816" spans="1:8" x14ac:dyDescent="0.3">
      <c r="A816">
        <v>815</v>
      </c>
      <c r="B816" t="s">
        <v>435</v>
      </c>
      <c r="C816">
        <v>540</v>
      </c>
      <c r="D816">
        <v>2002</v>
      </c>
      <c r="E816" t="s">
        <v>436</v>
      </c>
      <c r="F816" t="s">
        <v>32</v>
      </c>
      <c r="G816" s="1">
        <v>44575</v>
      </c>
      <c r="H816">
        <v>114</v>
      </c>
    </row>
    <row r="817" spans="1:8" x14ac:dyDescent="0.3">
      <c r="A817">
        <v>816</v>
      </c>
      <c r="B817" t="s">
        <v>90</v>
      </c>
      <c r="C817">
        <v>587</v>
      </c>
      <c r="D817">
        <v>1996</v>
      </c>
      <c r="E817" t="s">
        <v>487</v>
      </c>
      <c r="F817" t="s">
        <v>28</v>
      </c>
      <c r="G817" s="1">
        <v>44558</v>
      </c>
      <c r="H817">
        <v>102</v>
      </c>
    </row>
    <row r="818" spans="1:8" x14ac:dyDescent="0.3">
      <c r="A818">
        <v>817</v>
      </c>
      <c r="B818" t="s">
        <v>90</v>
      </c>
      <c r="C818">
        <v>619</v>
      </c>
      <c r="D818">
        <v>1997</v>
      </c>
      <c r="E818" t="s">
        <v>448</v>
      </c>
      <c r="F818" t="s">
        <v>69</v>
      </c>
      <c r="G818" s="1">
        <v>44517</v>
      </c>
      <c r="H818">
        <v>109</v>
      </c>
    </row>
    <row r="819" spans="1:8" x14ac:dyDescent="0.3">
      <c r="A819">
        <v>818</v>
      </c>
      <c r="B819" t="s">
        <v>83</v>
      </c>
      <c r="C819">
        <v>548</v>
      </c>
      <c r="D819">
        <v>2002</v>
      </c>
      <c r="E819" t="s">
        <v>443</v>
      </c>
      <c r="F819" t="s">
        <v>32</v>
      </c>
      <c r="G819" s="1">
        <v>44643</v>
      </c>
      <c r="H819">
        <v>114</v>
      </c>
    </row>
    <row r="820" spans="1:8" x14ac:dyDescent="0.3">
      <c r="A820">
        <v>819</v>
      </c>
      <c r="B820" t="s">
        <v>83</v>
      </c>
      <c r="C820">
        <v>540</v>
      </c>
      <c r="D820">
        <v>1963</v>
      </c>
      <c r="E820" t="s">
        <v>488</v>
      </c>
      <c r="F820" t="s">
        <v>28</v>
      </c>
      <c r="G820" s="1">
        <v>44613</v>
      </c>
      <c r="H820">
        <v>109</v>
      </c>
    </row>
    <row r="821" spans="1:8" x14ac:dyDescent="0.3">
      <c r="A821">
        <v>820</v>
      </c>
      <c r="B821" t="s">
        <v>83</v>
      </c>
      <c r="C821">
        <v>580</v>
      </c>
      <c r="D821">
        <v>2002</v>
      </c>
      <c r="E821" t="s">
        <v>482</v>
      </c>
      <c r="F821" t="s">
        <v>10</v>
      </c>
      <c r="G821" s="1">
        <v>44653</v>
      </c>
      <c r="H821">
        <v>102</v>
      </c>
    </row>
    <row r="822" spans="1:8" x14ac:dyDescent="0.3">
      <c r="A822">
        <v>821</v>
      </c>
      <c r="B822" t="s">
        <v>83</v>
      </c>
      <c r="C822">
        <v>548</v>
      </c>
      <c r="D822">
        <v>2002</v>
      </c>
      <c r="E822" t="s">
        <v>443</v>
      </c>
      <c r="F822" t="s">
        <v>45</v>
      </c>
      <c r="G822" s="1">
        <v>44656</v>
      </c>
      <c r="H822">
        <v>102</v>
      </c>
    </row>
    <row r="823" spans="1:8" x14ac:dyDescent="0.3">
      <c r="A823">
        <v>822</v>
      </c>
      <c r="B823" t="s">
        <v>435</v>
      </c>
      <c r="C823">
        <v>540</v>
      </c>
      <c r="D823">
        <v>2002</v>
      </c>
      <c r="E823" t="s">
        <v>436</v>
      </c>
      <c r="F823" t="s">
        <v>32</v>
      </c>
      <c r="G823" s="1">
        <v>44639</v>
      </c>
      <c r="H823">
        <v>106</v>
      </c>
    </row>
    <row r="824" spans="1:8" x14ac:dyDescent="0.3">
      <c r="A824">
        <v>823</v>
      </c>
      <c r="B824" t="s">
        <v>90</v>
      </c>
      <c r="C824">
        <v>540</v>
      </c>
      <c r="D824">
        <v>2002</v>
      </c>
      <c r="E824" t="s">
        <v>489</v>
      </c>
      <c r="F824" t="s">
        <v>45</v>
      </c>
      <c r="G824" s="1">
        <v>44615</v>
      </c>
      <c r="H824">
        <v>102</v>
      </c>
    </row>
    <row r="825" spans="1:8" x14ac:dyDescent="0.3">
      <c r="A825">
        <v>824</v>
      </c>
      <c r="B825" t="s">
        <v>83</v>
      </c>
      <c r="C825">
        <v>550</v>
      </c>
      <c r="D825">
        <v>2003</v>
      </c>
      <c r="E825" t="s">
        <v>458</v>
      </c>
      <c r="F825" t="s">
        <v>47</v>
      </c>
      <c r="G825" s="1">
        <v>44650</v>
      </c>
      <c r="H825">
        <v>102</v>
      </c>
    </row>
    <row r="826" spans="1:8" x14ac:dyDescent="0.3">
      <c r="A826">
        <v>825</v>
      </c>
      <c r="B826" t="s">
        <v>90</v>
      </c>
      <c r="C826">
        <v>587</v>
      </c>
      <c r="D826">
        <v>1989</v>
      </c>
      <c r="E826" t="s">
        <v>473</v>
      </c>
      <c r="F826" t="s">
        <v>45</v>
      </c>
      <c r="G826" s="1">
        <v>44588</v>
      </c>
      <c r="H826">
        <v>114</v>
      </c>
    </row>
    <row r="827" spans="1:8" x14ac:dyDescent="0.3">
      <c r="A827">
        <v>826</v>
      </c>
      <c r="B827" t="s">
        <v>90</v>
      </c>
      <c r="C827">
        <v>577</v>
      </c>
      <c r="D827">
        <v>2002</v>
      </c>
      <c r="E827" t="s">
        <v>490</v>
      </c>
      <c r="F827" t="s">
        <v>10</v>
      </c>
      <c r="G827" s="1">
        <v>44650</v>
      </c>
      <c r="H827">
        <v>101</v>
      </c>
    </row>
    <row r="828" spans="1:8" x14ac:dyDescent="0.3">
      <c r="A828">
        <v>827</v>
      </c>
      <c r="B828" t="s">
        <v>435</v>
      </c>
      <c r="C828">
        <v>576</v>
      </c>
      <c r="D828">
        <v>2002</v>
      </c>
      <c r="E828" t="s">
        <v>450</v>
      </c>
      <c r="F828" t="s">
        <v>32</v>
      </c>
      <c r="G828" s="1">
        <v>44480</v>
      </c>
      <c r="H828">
        <v>104</v>
      </c>
    </row>
    <row r="829" spans="1:8" x14ac:dyDescent="0.3">
      <c r="A829">
        <v>828</v>
      </c>
      <c r="B829" t="s">
        <v>491</v>
      </c>
      <c r="C829">
        <v>531</v>
      </c>
      <c r="D829">
        <v>2002</v>
      </c>
      <c r="E829" t="s">
        <v>455</v>
      </c>
      <c r="F829" t="s">
        <v>32</v>
      </c>
      <c r="G829" s="1">
        <v>44593</v>
      </c>
      <c r="H829">
        <v>102</v>
      </c>
    </row>
    <row r="830" spans="1:8" x14ac:dyDescent="0.3">
      <c r="A830">
        <v>829</v>
      </c>
      <c r="B830" t="s">
        <v>90</v>
      </c>
      <c r="C830">
        <v>611</v>
      </c>
      <c r="D830">
        <v>1991</v>
      </c>
      <c r="E830" t="s">
        <v>492</v>
      </c>
      <c r="F830" t="s">
        <v>28</v>
      </c>
      <c r="G830" s="1">
        <v>44544</v>
      </c>
      <c r="H830">
        <v>114</v>
      </c>
    </row>
    <row r="831" spans="1:8" x14ac:dyDescent="0.3">
      <c r="A831">
        <v>830</v>
      </c>
      <c r="B831" t="s">
        <v>8</v>
      </c>
      <c r="C831">
        <v>538</v>
      </c>
      <c r="D831">
        <v>2003</v>
      </c>
      <c r="E831" t="s">
        <v>24</v>
      </c>
      <c r="F831" t="s">
        <v>10</v>
      </c>
      <c r="G831" s="1">
        <v>44620</v>
      </c>
      <c r="H831">
        <v>103</v>
      </c>
    </row>
    <row r="832" spans="1:8" x14ac:dyDescent="0.3">
      <c r="A832">
        <v>831</v>
      </c>
      <c r="B832" t="s">
        <v>16</v>
      </c>
      <c r="C832">
        <v>611</v>
      </c>
      <c r="D832">
        <v>2007</v>
      </c>
      <c r="E832" t="s">
        <v>493</v>
      </c>
      <c r="F832" t="s">
        <v>28</v>
      </c>
      <c r="G832" s="1">
        <v>44622</v>
      </c>
      <c r="H832">
        <v>109</v>
      </c>
    </row>
    <row r="833" spans="1:8" x14ac:dyDescent="0.3">
      <c r="A833">
        <v>832</v>
      </c>
      <c r="B833" t="s">
        <v>25</v>
      </c>
      <c r="C833">
        <v>585</v>
      </c>
      <c r="D833">
        <v>2015</v>
      </c>
      <c r="E833" t="s">
        <v>494</v>
      </c>
      <c r="F833" t="s">
        <v>69</v>
      </c>
      <c r="G833" s="1">
        <v>44602</v>
      </c>
      <c r="H833">
        <v>102</v>
      </c>
    </row>
    <row r="834" spans="1:8" x14ac:dyDescent="0.3">
      <c r="A834">
        <v>833</v>
      </c>
      <c r="B834" t="s">
        <v>16</v>
      </c>
      <c r="C834">
        <v>550</v>
      </c>
      <c r="D834">
        <v>2015</v>
      </c>
      <c r="E834" t="s">
        <v>380</v>
      </c>
      <c r="F834" t="s">
        <v>69</v>
      </c>
      <c r="G834" s="1">
        <v>44514</v>
      </c>
      <c r="H834">
        <v>102</v>
      </c>
    </row>
    <row r="835" spans="1:8" x14ac:dyDescent="0.3">
      <c r="A835">
        <v>834</v>
      </c>
      <c r="B835" t="s">
        <v>16</v>
      </c>
      <c r="C835">
        <v>565</v>
      </c>
      <c r="D835">
        <v>2015</v>
      </c>
      <c r="E835">
        <v>200</v>
      </c>
      <c r="F835" t="s">
        <v>32</v>
      </c>
      <c r="G835" s="1">
        <v>44620</v>
      </c>
      <c r="H835">
        <v>109</v>
      </c>
    </row>
    <row r="836" spans="1:8" x14ac:dyDescent="0.3">
      <c r="A836">
        <v>835</v>
      </c>
      <c r="B836" t="s">
        <v>16</v>
      </c>
      <c r="C836">
        <v>545</v>
      </c>
      <c r="D836">
        <v>2014</v>
      </c>
      <c r="E836" t="s">
        <v>495</v>
      </c>
      <c r="F836" t="s">
        <v>69</v>
      </c>
      <c r="G836" s="1">
        <v>44573</v>
      </c>
      <c r="H836">
        <v>104</v>
      </c>
    </row>
    <row r="837" spans="1:8" x14ac:dyDescent="0.3">
      <c r="A837">
        <v>836</v>
      </c>
      <c r="B837" t="s">
        <v>25</v>
      </c>
      <c r="C837">
        <v>563</v>
      </c>
      <c r="D837">
        <v>2008</v>
      </c>
      <c r="E837" t="s">
        <v>496</v>
      </c>
      <c r="F837" t="s">
        <v>18</v>
      </c>
      <c r="G837" s="1">
        <v>44598</v>
      </c>
      <c r="H837">
        <v>114</v>
      </c>
    </row>
    <row r="838" spans="1:8" x14ac:dyDescent="0.3">
      <c r="A838">
        <v>837</v>
      </c>
      <c r="B838" t="s">
        <v>25</v>
      </c>
      <c r="C838">
        <v>611</v>
      </c>
      <c r="D838">
        <v>2014</v>
      </c>
      <c r="E838" t="s">
        <v>182</v>
      </c>
      <c r="F838" t="s">
        <v>66</v>
      </c>
      <c r="G838" s="1">
        <v>44506</v>
      </c>
      <c r="H838">
        <v>109</v>
      </c>
    </row>
    <row r="839" spans="1:8" x14ac:dyDescent="0.3">
      <c r="A839">
        <v>838</v>
      </c>
      <c r="B839" t="s">
        <v>16</v>
      </c>
      <c r="C839">
        <v>550</v>
      </c>
      <c r="D839">
        <v>2017</v>
      </c>
      <c r="E839" t="s">
        <v>299</v>
      </c>
      <c r="F839" t="s">
        <v>66</v>
      </c>
      <c r="G839" s="1">
        <v>44595</v>
      </c>
      <c r="H839">
        <v>102</v>
      </c>
    </row>
    <row r="840" spans="1:8" x14ac:dyDescent="0.3">
      <c r="A840">
        <v>839</v>
      </c>
      <c r="B840" t="s">
        <v>25</v>
      </c>
      <c r="C840">
        <v>617</v>
      </c>
      <c r="D840">
        <v>2017</v>
      </c>
      <c r="E840" t="s">
        <v>375</v>
      </c>
      <c r="F840" t="s">
        <v>28</v>
      </c>
      <c r="G840" s="1">
        <v>44513</v>
      </c>
      <c r="H840">
        <v>114</v>
      </c>
    </row>
    <row r="841" spans="1:8" x14ac:dyDescent="0.3">
      <c r="A841">
        <v>840</v>
      </c>
      <c r="B841" t="s">
        <v>25</v>
      </c>
      <c r="C841">
        <v>611</v>
      </c>
      <c r="D841">
        <v>2003</v>
      </c>
      <c r="E841" t="s">
        <v>497</v>
      </c>
      <c r="F841" t="s">
        <v>45</v>
      </c>
      <c r="G841" s="1">
        <v>44545</v>
      </c>
      <c r="H841">
        <v>102</v>
      </c>
    </row>
    <row r="842" spans="1:8" x14ac:dyDescent="0.3">
      <c r="A842">
        <v>841</v>
      </c>
      <c r="B842" t="s">
        <v>16</v>
      </c>
      <c r="C842">
        <v>512</v>
      </c>
      <c r="D842">
        <v>2017</v>
      </c>
      <c r="E842" t="s">
        <v>498</v>
      </c>
      <c r="F842" t="s">
        <v>32</v>
      </c>
      <c r="G842" s="1">
        <v>44476</v>
      </c>
      <c r="H842">
        <v>102</v>
      </c>
    </row>
    <row r="843" spans="1:8" x14ac:dyDescent="0.3">
      <c r="A843">
        <v>842</v>
      </c>
      <c r="B843" t="s">
        <v>25</v>
      </c>
      <c r="C843">
        <v>617</v>
      </c>
      <c r="D843">
        <v>2017</v>
      </c>
      <c r="E843" t="s">
        <v>375</v>
      </c>
      <c r="F843" t="s">
        <v>69</v>
      </c>
      <c r="G843" s="1">
        <v>44641</v>
      </c>
      <c r="H843">
        <v>114</v>
      </c>
    </row>
    <row r="844" spans="1:8" x14ac:dyDescent="0.3">
      <c r="A844">
        <v>843</v>
      </c>
      <c r="B844" t="s">
        <v>16</v>
      </c>
      <c r="C844">
        <v>553</v>
      </c>
      <c r="D844">
        <v>2017</v>
      </c>
      <c r="E844" t="s">
        <v>400</v>
      </c>
      <c r="F844" t="s">
        <v>32</v>
      </c>
      <c r="G844" s="1">
        <v>44559</v>
      </c>
      <c r="H844">
        <v>109</v>
      </c>
    </row>
    <row r="845" spans="1:8" x14ac:dyDescent="0.3">
      <c r="A845">
        <v>844</v>
      </c>
      <c r="B845" t="s">
        <v>107</v>
      </c>
      <c r="C845">
        <v>560</v>
      </c>
      <c r="D845">
        <v>2017</v>
      </c>
      <c r="E845" t="s">
        <v>499</v>
      </c>
      <c r="F845" t="s">
        <v>47</v>
      </c>
      <c r="G845" s="1">
        <v>44588</v>
      </c>
      <c r="H845">
        <v>106</v>
      </c>
    </row>
    <row r="846" spans="1:8" x14ac:dyDescent="0.3">
      <c r="A846">
        <v>845</v>
      </c>
      <c r="B846" t="s">
        <v>16</v>
      </c>
      <c r="C846">
        <v>550</v>
      </c>
      <c r="D846">
        <v>2017</v>
      </c>
      <c r="E846" t="s">
        <v>500</v>
      </c>
      <c r="F846" t="s">
        <v>69</v>
      </c>
      <c r="G846" s="1">
        <v>44655</v>
      </c>
      <c r="H846">
        <v>103</v>
      </c>
    </row>
    <row r="847" spans="1:8" x14ac:dyDescent="0.3">
      <c r="A847">
        <v>846</v>
      </c>
      <c r="B847" t="s">
        <v>25</v>
      </c>
      <c r="C847">
        <v>594</v>
      </c>
      <c r="D847">
        <v>2017</v>
      </c>
      <c r="E847" t="s">
        <v>386</v>
      </c>
      <c r="F847" t="s">
        <v>32</v>
      </c>
      <c r="G847" s="1">
        <v>44553</v>
      </c>
      <c r="H847">
        <v>102</v>
      </c>
    </row>
    <row r="848" spans="1:8" x14ac:dyDescent="0.3">
      <c r="A848">
        <v>847</v>
      </c>
      <c r="B848" t="s">
        <v>25</v>
      </c>
      <c r="C848">
        <v>594</v>
      </c>
      <c r="D848">
        <v>2018</v>
      </c>
      <c r="E848" t="s">
        <v>386</v>
      </c>
      <c r="F848" t="s">
        <v>32</v>
      </c>
      <c r="G848" s="1">
        <v>44548</v>
      </c>
      <c r="H848">
        <v>111</v>
      </c>
    </row>
    <row r="849" spans="1:8" x14ac:dyDescent="0.3">
      <c r="A849">
        <v>848</v>
      </c>
      <c r="B849" t="s">
        <v>25</v>
      </c>
      <c r="C849">
        <v>538</v>
      </c>
      <c r="D849">
        <v>2018</v>
      </c>
      <c r="E849" t="s">
        <v>501</v>
      </c>
      <c r="F849" t="s">
        <v>32</v>
      </c>
      <c r="G849" s="1">
        <v>44542</v>
      </c>
      <c r="H849">
        <v>114</v>
      </c>
    </row>
    <row r="850" spans="1:8" x14ac:dyDescent="0.3">
      <c r="A850">
        <v>849</v>
      </c>
      <c r="B850" t="s">
        <v>16</v>
      </c>
      <c r="C850">
        <v>611</v>
      </c>
      <c r="D850">
        <v>2010</v>
      </c>
      <c r="E850" t="s">
        <v>29</v>
      </c>
      <c r="F850" t="s">
        <v>18</v>
      </c>
      <c r="G850" s="1">
        <v>44637</v>
      </c>
      <c r="H850">
        <v>101</v>
      </c>
    </row>
    <row r="851" spans="1:8" x14ac:dyDescent="0.3">
      <c r="A851">
        <v>850</v>
      </c>
      <c r="B851" t="s">
        <v>16</v>
      </c>
      <c r="C851">
        <v>636</v>
      </c>
      <c r="D851">
        <v>2018</v>
      </c>
      <c r="E851" t="s">
        <v>398</v>
      </c>
      <c r="F851" t="s">
        <v>28</v>
      </c>
      <c r="G851" s="1">
        <v>44616</v>
      </c>
      <c r="H851">
        <v>114</v>
      </c>
    </row>
    <row r="852" spans="1:8" x14ac:dyDescent="0.3">
      <c r="A852">
        <v>851</v>
      </c>
      <c r="B852" t="s">
        <v>25</v>
      </c>
      <c r="C852">
        <v>617</v>
      </c>
      <c r="D852">
        <v>2018</v>
      </c>
      <c r="E852" t="s">
        <v>375</v>
      </c>
      <c r="F852" t="s">
        <v>18</v>
      </c>
      <c r="G852" s="1">
        <v>44579</v>
      </c>
      <c r="H852">
        <v>102</v>
      </c>
    </row>
    <row r="853" spans="1:8" x14ac:dyDescent="0.3">
      <c r="A853">
        <v>852</v>
      </c>
      <c r="B853" t="s">
        <v>25</v>
      </c>
      <c r="C853">
        <v>550</v>
      </c>
      <c r="D853">
        <v>2005</v>
      </c>
      <c r="E853" t="s">
        <v>27</v>
      </c>
      <c r="F853" t="s">
        <v>10</v>
      </c>
      <c r="G853" s="1">
        <v>44591</v>
      </c>
      <c r="H853">
        <v>103</v>
      </c>
    </row>
    <row r="854" spans="1:8" x14ac:dyDescent="0.3">
      <c r="A854">
        <v>853</v>
      </c>
      <c r="B854" t="s">
        <v>16</v>
      </c>
      <c r="C854">
        <v>565</v>
      </c>
      <c r="D854">
        <v>2019</v>
      </c>
      <c r="E854">
        <v>690</v>
      </c>
      <c r="F854" t="s">
        <v>123</v>
      </c>
      <c r="G854" s="1">
        <v>44546</v>
      </c>
      <c r="H854">
        <v>102</v>
      </c>
    </row>
    <row r="855" spans="1:8" x14ac:dyDescent="0.3">
      <c r="A855">
        <v>854</v>
      </c>
      <c r="B855" t="s">
        <v>25</v>
      </c>
      <c r="C855">
        <v>541</v>
      </c>
      <c r="D855">
        <v>2015</v>
      </c>
      <c r="E855" t="s">
        <v>360</v>
      </c>
      <c r="F855" t="s">
        <v>69</v>
      </c>
      <c r="G855" s="1">
        <v>44546</v>
      </c>
      <c r="H855">
        <v>102</v>
      </c>
    </row>
    <row r="856" spans="1:8" x14ac:dyDescent="0.3">
      <c r="A856">
        <v>855</v>
      </c>
      <c r="B856" t="s">
        <v>407</v>
      </c>
      <c r="C856">
        <v>636</v>
      </c>
      <c r="D856">
        <v>2014</v>
      </c>
      <c r="E856" t="s">
        <v>502</v>
      </c>
      <c r="F856" t="s">
        <v>28</v>
      </c>
      <c r="G856" s="1">
        <v>44642</v>
      </c>
      <c r="H856">
        <v>101</v>
      </c>
    </row>
    <row r="857" spans="1:8" x14ac:dyDescent="0.3">
      <c r="A857">
        <v>856</v>
      </c>
      <c r="B857" t="s">
        <v>16</v>
      </c>
      <c r="C857">
        <v>636</v>
      </c>
      <c r="D857">
        <v>2016</v>
      </c>
      <c r="E857" t="s">
        <v>398</v>
      </c>
      <c r="F857" t="s">
        <v>69</v>
      </c>
      <c r="G857" s="1">
        <v>44607</v>
      </c>
      <c r="H857">
        <v>102</v>
      </c>
    </row>
    <row r="858" spans="1:8" x14ac:dyDescent="0.3">
      <c r="A858">
        <v>857</v>
      </c>
      <c r="B858" t="s">
        <v>407</v>
      </c>
      <c r="C858">
        <v>550</v>
      </c>
      <c r="D858">
        <v>2011</v>
      </c>
      <c r="E858" t="s">
        <v>503</v>
      </c>
      <c r="F858" t="s">
        <v>69</v>
      </c>
      <c r="G858" s="1">
        <v>44530</v>
      </c>
      <c r="H858">
        <v>107</v>
      </c>
    </row>
    <row r="859" spans="1:8" x14ac:dyDescent="0.3">
      <c r="A859">
        <v>858</v>
      </c>
      <c r="B859" t="s">
        <v>16</v>
      </c>
      <c r="C859">
        <v>536</v>
      </c>
      <c r="D859">
        <v>2003</v>
      </c>
      <c r="E859" t="s">
        <v>504</v>
      </c>
      <c r="F859" t="s">
        <v>69</v>
      </c>
      <c r="G859" s="1">
        <v>44519</v>
      </c>
      <c r="H859">
        <v>101</v>
      </c>
    </row>
    <row r="860" spans="1:8" x14ac:dyDescent="0.3">
      <c r="A860">
        <v>859</v>
      </c>
      <c r="B860" t="s">
        <v>16</v>
      </c>
      <c r="C860">
        <v>545</v>
      </c>
      <c r="D860">
        <v>2017</v>
      </c>
      <c r="E860" t="s">
        <v>505</v>
      </c>
      <c r="F860" t="s">
        <v>18</v>
      </c>
      <c r="G860" s="1">
        <v>44574</v>
      </c>
      <c r="H860">
        <v>104</v>
      </c>
    </row>
    <row r="861" spans="1:8" x14ac:dyDescent="0.3">
      <c r="A861">
        <v>860</v>
      </c>
      <c r="B861" t="s">
        <v>16</v>
      </c>
      <c r="C861">
        <v>601</v>
      </c>
      <c r="D861">
        <v>2017</v>
      </c>
      <c r="E861" t="s">
        <v>506</v>
      </c>
      <c r="F861" t="s">
        <v>47</v>
      </c>
      <c r="G861" s="1">
        <v>44568</v>
      </c>
      <c r="H861">
        <v>109</v>
      </c>
    </row>
    <row r="862" spans="1:8" x14ac:dyDescent="0.3">
      <c r="A862">
        <v>861</v>
      </c>
      <c r="B862" t="s">
        <v>16</v>
      </c>
      <c r="C862">
        <v>611</v>
      </c>
      <c r="D862">
        <v>2017</v>
      </c>
      <c r="E862" t="s">
        <v>229</v>
      </c>
      <c r="F862" t="s">
        <v>69</v>
      </c>
      <c r="G862" s="1">
        <v>44652</v>
      </c>
      <c r="H862">
        <v>102</v>
      </c>
    </row>
    <row r="863" spans="1:8" x14ac:dyDescent="0.3">
      <c r="A863">
        <v>862</v>
      </c>
      <c r="B863" t="s">
        <v>16</v>
      </c>
      <c r="C863">
        <v>636</v>
      </c>
      <c r="D863">
        <v>2017</v>
      </c>
      <c r="E863" t="s">
        <v>507</v>
      </c>
      <c r="F863" t="s">
        <v>10</v>
      </c>
      <c r="G863" s="1">
        <v>44550</v>
      </c>
      <c r="H863">
        <v>116</v>
      </c>
    </row>
    <row r="864" spans="1:8" x14ac:dyDescent="0.3">
      <c r="A864">
        <v>863</v>
      </c>
      <c r="B864" t="s">
        <v>25</v>
      </c>
      <c r="C864">
        <v>538</v>
      </c>
      <c r="D864">
        <v>2018</v>
      </c>
      <c r="E864" t="s">
        <v>501</v>
      </c>
      <c r="F864" t="s">
        <v>18</v>
      </c>
      <c r="G864" s="1">
        <v>44622</v>
      </c>
      <c r="H864">
        <v>114</v>
      </c>
    </row>
    <row r="865" spans="1:8" x14ac:dyDescent="0.3">
      <c r="A865">
        <v>864</v>
      </c>
      <c r="B865" t="s">
        <v>25</v>
      </c>
      <c r="C865">
        <v>502</v>
      </c>
      <c r="D865">
        <v>2018</v>
      </c>
      <c r="E865" t="s">
        <v>508</v>
      </c>
      <c r="F865" t="s">
        <v>18</v>
      </c>
      <c r="G865" s="1">
        <v>44557</v>
      </c>
      <c r="H865">
        <v>102</v>
      </c>
    </row>
    <row r="866" spans="1:8" x14ac:dyDescent="0.3">
      <c r="A866">
        <v>865</v>
      </c>
      <c r="B866" t="s">
        <v>16</v>
      </c>
      <c r="C866">
        <v>636</v>
      </c>
      <c r="D866">
        <v>2018</v>
      </c>
      <c r="E866" t="s">
        <v>398</v>
      </c>
      <c r="F866" t="s">
        <v>32</v>
      </c>
      <c r="G866" s="1">
        <v>44653</v>
      </c>
      <c r="H866">
        <v>102</v>
      </c>
    </row>
    <row r="867" spans="1:8" x14ac:dyDescent="0.3">
      <c r="A867">
        <v>866</v>
      </c>
      <c r="B867" t="s">
        <v>25</v>
      </c>
      <c r="C867">
        <v>638</v>
      </c>
      <c r="D867">
        <v>2018</v>
      </c>
      <c r="E867" t="s">
        <v>509</v>
      </c>
      <c r="F867" t="s">
        <v>18</v>
      </c>
      <c r="G867" s="1">
        <v>44617</v>
      </c>
      <c r="H867">
        <v>101</v>
      </c>
    </row>
    <row r="868" spans="1:8" x14ac:dyDescent="0.3">
      <c r="A868">
        <v>867</v>
      </c>
      <c r="B868" t="s">
        <v>25</v>
      </c>
      <c r="C868">
        <v>617</v>
      </c>
      <c r="D868">
        <v>2018</v>
      </c>
      <c r="E868" t="s">
        <v>375</v>
      </c>
      <c r="F868" t="s">
        <v>18</v>
      </c>
      <c r="G868" s="1">
        <v>44505</v>
      </c>
      <c r="H868">
        <v>102</v>
      </c>
    </row>
    <row r="869" spans="1:8" x14ac:dyDescent="0.3">
      <c r="A869">
        <v>868</v>
      </c>
      <c r="B869" t="s">
        <v>16</v>
      </c>
      <c r="C869">
        <v>545</v>
      </c>
      <c r="D869">
        <v>2007</v>
      </c>
      <c r="E869" t="s">
        <v>495</v>
      </c>
      <c r="F869" t="s">
        <v>18</v>
      </c>
      <c r="G869" s="1">
        <v>44653</v>
      </c>
      <c r="H869">
        <v>102</v>
      </c>
    </row>
    <row r="870" spans="1:8" x14ac:dyDescent="0.3">
      <c r="A870">
        <v>869</v>
      </c>
      <c r="B870" t="s">
        <v>16</v>
      </c>
      <c r="C870">
        <v>636</v>
      </c>
      <c r="D870">
        <v>2019</v>
      </c>
      <c r="E870" t="s">
        <v>510</v>
      </c>
      <c r="F870" t="s">
        <v>28</v>
      </c>
      <c r="G870" s="1">
        <v>44548</v>
      </c>
      <c r="H870">
        <v>102</v>
      </c>
    </row>
    <row r="871" spans="1:8" x14ac:dyDescent="0.3">
      <c r="A871">
        <v>870</v>
      </c>
      <c r="B871" t="s">
        <v>16</v>
      </c>
      <c r="C871">
        <v>611</v>
      </c>
      <c r="D871">
        <v>2019</v>
      </c>
      <c r="E871" t="s">
        <v>511</v>
      </c>
      <c r="F871" t="s">
        <v>32</v>
      </c>
      <c r="G871" s="1">
        <v>44608</v>
      </c>
      <c r="H871">
        <v>109</v>
      </c>
    </row>
    <row r="872" spans="1:8" x14ac:dyDescent="0.3">
      <c r="A872">
        <v>871</v>
      </c>
      <c r="B872" t="s">
        <v>16</v>
      </c>
      <c r="C872">
        <v>545</v>
      </c>
      <c r="D872">
        <v>2019</v>
      </c>
      <c r="E872" t="s">
        <v>512</v>
      </c>
      <c r="F872" t="s">
        <v>18</v>
      </c>
      <c r="G872" s="1">
        <v>44562</v>
      </c>
      <c r="H872">
        <v>104</v>
      </c>
    </row>
    <row r="873" spans="1:8" x14ac:dyDescent="0.3">
      <c r="A873">
        <v>872</v>
      </c>
      <c r="B873" t="s">
        <v>25</v>
      </c>
      <c r="C873">
        <v>617</v>
      </c>
      <c r="D873">
        <v>2019</v>
      </c>
      <c r="E873" t="s">
        <v>375</v>
      </c>
      <c r="F873" t="s">
        <v>18</v>
      </c>
      <c r="G873" s="1">
        <v>44528</v>
      </c>
      <c r="H873">
        <v>102</v>
      </c>
    </row>
    <row r="874" spans="1:8" x14ac:dyDescent="0.3">
      <c r="A874">
        <v>873</v>
      </c>
      <c r="B874" t="s">
        <v>16</v>
      </c>
      <c r="C874">
        <v>545</v>
      </c>
      <c r="D874">
        <v>2011</v>
      </c>
      <c r="E874" t="s">
        <v>513</v>
      </c>
      <c r="F874" t="s">
        <v>18</v>
      </c>
      <c r="G874" s="1">
        <v>44587</v>
      </c>
      <c r="H874">
        <v>102</v>
      </c>
    </row>
    <row r="875" spans="1:8" x14ac:dyDescent="0.3">
      <c r="A875">
        <v>874</v>
      </c>
      <c r="B875" t="s">
        <v>37</v>
      </c>
      <c r="C875">
        <v>608</v>
      </c>
      <c r="D875">
        <v>2003</v>
      </c>
      <c r="E875" t="s">
        <v>514</v>
      </c>
      <c r="F875" t="s">
        <v>28</v>
      </c>
      <c r="G875" s="1">
        <v>44613</v>
      </c>
      <c r="H875">
        <v>114</v>
      </c>
    </row>
    <row r="876" spans="1:8" x14ac:dyDescent="0.3">
      <c r="A876">
        <v>875</v>
      </c>
      <c r="B876" t="s">
        <v>16</v>
      </c>
      <c r="C876">
        <v>629</v>
      </c>
      <c r="D876">
        <v>2015</v>
      </c>
      <c r="E876" t="s">
        <v>515</v>
      </c>
      <c r="F876" t="s">
        <v>32</v>
      </c>
      <c r="G876" s="1">
        <v>44650</v>
      </c>
      <c r="H876">
        <v>102</v>
      </c>
    </row>
    <row r="877" spans="1:8" x14ac:dyDescent="0.3">
      <c r="A877">
        <v>876</v>
      </c>
      <c r="B877" t="s">
        <v>16</v>
      </c>
      <c r="C877">
        <v>636</v>
      </c>
      <c r="D877">
        <v>2016</v>
      </c>
      <c r="E877" t="s">
        <v>398</v>
      </c>
      <c r="F877" t="s">
        <v>28</v>
      </c>
      <c r="G877" s="1">
        <v>44535</v>
      </c>
      <c r="H877">
        <v>102</v>
      </c>
    </row>
    <row r="878" spans="1:8" x14ac:dyDescent="0.3">
      <c r="A878">
        <v>877</v>
      </c>
      <c r="B878" t="s">
        <v>16</v>
      </c>
      <c r="C878">
        <v>603</v>
      </c>
      <c r="D878">
        <v>2016</v>
      </c>
      <c r="E878" t="s">
        <v>516</v>
      </c>
      <c r="F878" t="s">
        <v>45</v>
      </c>
      <c r="G878" s="1">
        <v>44599</v>
      </c>
      <c r="H878">
        <v>102</v>
      </c>
    </row>
    <row r="879" spans="1:8" x14ac:dyDescent="0.3">
      <c r="A879">
        <v>878</v>
      </c>
      <c r="B879" t="s">
        <v>25</v>
      </c>
      <c r="C879">
        <v>585</v>
      </c>
      <c r="D879">
        <v>2016</v>
      </c>
      <c r="E879" t="s">
        <v>517</v>
      </c>
      <c r="F879" t="s">
        <v>18</v>
      </c>
      <c r="G879" s="1">
        <v>44624</v>
      </c>
      <c r="H879">
        <v>107</v>
      </c>
    </row>
    <row r="880" spans="1:8" x14ac:dyDescent="0.3">
      <c r="A880">
        <v>879</v>
      </c>
      <c r="B880" t="s">
        <v>25</v>
      </c>
      <c r="C880">
        <v>636</v>
      </c>
      <c r="D880">
        <v>2006</v>
      </c>
      <c r="E880" t="s">
        <v>518</v>
      </c>
      <c r="F880" t="s">
        <v>10</v>
      </c>
      <c r="G880" s="1">
        <v>44639</v>
      </c>
      <c r="H880">
        <v>105</v>
      </c>
    </row>
    <row r="881" spans="1:8" x14ac:dyDescent="0.3">
      <c r="A881">
        <v>880</v>
      </c>
      <c r="B881" t="s">
        <v>16</v>
      </c>
      <c r="C881">
        <v>566</v>
      </c>
      <c r="D881">
        <v>2016</v>
      </c>
      <c r="E881" t="s">
        <v>519</v>
      </c>
      <c r="F881" t="s">
        <v>18</v>
      </c>
      <c r="G881" s="1">
        <v>44618</v>
      </c>
      <c r="H881">
        <v>102</v>
      </c>
    </row>
    <row r="882" spans="1:8" x14ac:dyDescent="0.3">
      <c r="A882">
        <v>881</v>
      </c>
      <c r="B882" t="s">
        <v>16</v>
      </c>
      <c r="C882">
        <v>554</v>
      </c>
      <c r="D882">
        <v>2016</v>
      </c>
      <c r="E882" t="s">
        <v>520</v>
      </c>
      <c r="F882" t="s">
        <v>69</v>
      </c>
      <c r="G882" s="1">
        <v>44587</v>
      </c>
      <c r="H882">
        <v>109</v>
      </c>
    </row>
    <row r="883" spans="1:8" x14ac:dyDescent="0.3">
      <c r="A883">
        <v>882</v>
      </c>
      <c r="B883" t="s">
        <v>25</v>
      </c>
      <c r="C883">
        <v>505</v>
      </c>
      <c r="D883">
        <v>2017</v>
      </c>
      <c r="E883" t="s">
        <v>521</v>
      </c>
      <c r="F883" t="s">
        <v>45</v>
      </c>
      <c r="G883" s="1">
        <v>44552</v>
      </c>
      <c r="H883">
        <v>102</v>
      </c>
    </row>
    <row r="884" spans="1:8" x14ac:dyDescent="0.3">
      <c r="A884">
        <v>883</v>
      </c>
      <c r="B884" t="s">
        <v>16</v>
      </c>
      <c r="C884">
        <v>611</v>
      </c>
      <c r="D884">
        <v>2004</v>
      </c>
      <c r="E884" t="s">
        <v>522</v>
      </c>
      <c r="F884" t="s">
        <v>18</v>
      </c>
      <c r="G884" s="1">
        <v>44654</v>
      </c>
      <c r="H884">
        <v>102</v>
      </c>
    </row>
    <row r="885" spans="1:8" x14ac:dyDescent="0.3">
      <c r="A885">
        <v>884</v>
      </c>
      <c r="B885" t="s">
        <v>16</v>
      </c>
      <c r="C885">
        <v>611</v>
      </c>
      <c r="D885">
        <v>2018</v>
      </c>
      <c r="E885" t="s">
        <v>511</v>
      </c>
      <c r="F885" t="s">
        <v>32</v>
      </c>
      <c r="G885" s="1">
        <v>44656</v>
      </c>
      <c r="H885">
        <v>102</v>
      </c>
    </row>
    <row r="886" spans="1:8" x14ac:dyDescent="0.3">
      <c r="A886">
        <v>885</v>
      </c>
      <c r="B886" t="s">
        <v>16</v>
      </c>
      <c r="C886">
        <v>545</v>
      </c>
      <c r="D886">
        <v>1988</v>
      </c>
      <c r="E886">
        <v>883</v>
      </c>
      <c r="F886" t="s">
        <v>69</v>
      </c>
      <c r="G886" s="1">
        <v>44624</v>
      </c>
      <c r="H886">
        <v>114</v>
      </c>
    </row>
    <row r="887" spans="1:8" x14ac:dyDescent="0.3">
      <c r="A887">
        <v>886</v>
      </c>
      <c r="B887" t="s">
        <v>16</v>
      </c>
      <c r="C887">
        <v>561</v>
      </c>
      <c r="D887">
        <v>2016</v>
      </c>
      <c r="E887" t="s">
        <v>523</v>
      </c>
      <c r="F887" t="s">
        <v>47</v>
      </c>
      <c r="G887" s="1">
        <v>44521</v>
      </c>
      <c r="H887">
        <v>109</v>
      </c>
    </row>
    <row r="888" spans="1:8" x14ac:dyDescent="0.3">
      <c r="A888">
        <v>887</v>
      </c>
      <c r="B888" t="s">
        <v>16</v>
      </c>
      <c r="C888">
        <v>636</v>
      </c>
      <c r="D888">
        <v>2018</v>
      </c>
      <c r="E888" t="s">
        <v>398</v>
      </c>
      <c r="F888" t="s">
        <v>32</v>
      </c>
      <c r="G888" s="1">
        <v>44593</v>
      </c>
      <c r="H888">
        <v>102</v>
      </c>
    </row>
    <row r="889" spans="1:8" x14ac:dyDescent="0.3">
      <c r="A889">
        <v>888</v>
      </c>
      <c r="B889" t="s">
        <v>25</v>
      </c>
      <c r="C889">
        <v>617</v>
      </c>
      <c r="D889">
        <v>2019</v>
      </c>
      <c r="E889" t="s">
        <v>375</v>
      </c>
      <c r="F889" t="s">
        <v>18</v>
      </c>
      <c r="G889" s="1">
        <v>44485</v>
      </c>
      <c r="H889">
        <v>109</v>
      </c>
    </row>
    <row r="890" spans="1:8" x14ac:dyDescent="0.3">
      <c r="A890">
        <v>889</v>
      </c>
      <c r="B890" t="s">
        <v>16</v>
      </c>
      <c r="C890">
        <v>550</v>
      </c>
      <c r="D890">
        <v>2019</v>
      </c>
      <c r="E890" t="s">
        <v>524</v>
      </c>
      <c r="F890" t="s">
        <v>69</v>
      </c>
      <c r="G890" s="1">
        <v>44568</v>
      </c>
      <c r="H890">
        <v>102</v>
      </c>
    </row>
    <row r="891" spans="1:8" x14ac:dyDescent="0.3">
      <c r="A891">
        <v>890</v>
      </c>
      <c r="B891" t="s">
        <v>16</v>
      </c>
      <c r="C891">
        <v>550</v>
      </c>
      <c r="D891">
        <v>2012</v>
      </c>
      <c r="E891" t="s">
        <v>414</v>
      </c>
      <c r="F891" t="s">
        <v>32</v>
      </c>
      <c r="G891" s="1">
        <v>44517</v>
      </c>
      <c r="H891">
        <v>109</v>
      </c>
    </row>
    <row r="892" spans="1:8" x14ac:dyDescent="0.3">
      <c r="A892">
        <v>891</v>
      </c>
      <c r="B892" t="s">
        <v>16</v>
      </c>
      <c r="C892">
        <v>550</v>
      </c>
      <c r="D892">
        <v>2000</v>
      </c>
      <c r="E892" t="s">
        <v>525</v>
      </c>
      <c r="F892" t="s">
        <v>28</v>
      </c>
      <c r="G892" s="1">
        <v>44565</v>
      </c>
      <c r="H892">
        <v>102</v>
      </c>
    </row>
    <row r="893" spans="1:8" x14ac:dyDescent="0.3">
      <c r="A893">
        <v>892</v>
      </c>
      <c r="B893" t="s">
        <v>16</v>
      </c>
      <c r="C893">
        <v>565</v>
      </c>
      <c r="D893">
        <v>2019</v>
      </c>
      <c r="E893" t="s">
        <v>526</v>
      </c>
      <c r="F893" t="s">
        <v>32</v>
      </c>
      <c r="G893" s="1">
        <v>44597</v>
      </c>
      <c r="H893">
        <v>109</v>
      </c>
    </row>
    <row r="894" spans="1:8" x14ac:dyDescent="0.3">
      <c r="A894">
        <v>893</v>
      </c>
      <c r="B894" t="s">
        <v>16</v>
      </c>
      <c r="C894">
        <v>629</v>
      </c>
      <c r="D894">
        <v>2013</v>
      </c>
      <c r="E894" t="s">
        <v>377</v>
      </c>
      <c r="F894" t="s">
        <v>32</v>
      </c>
      <c r="G894" s="1">
        <v>44486</v>
      </c>
      <c r="H894">
        <v>102</v>
      </c>
    </row>
    <row r="895" spans="1:8" x14ac:dyDescent="0.3">
      <c r="A895">
        <v>894</v>
      </c>
      <c r="B895" t="s">
        <v>16</v>
      </c>
      <c r="C895">
        <v>611</v>
      </c>
      <c r="D895">
        <v>2019</v>
      </c>
      <c r="E895" t="s">
        <v>527</v>
      </c>
      <c r="F895" t="s">
        <v>28</v>
      </c>
      <c r="G895" s="1">
        <v>44596</v>
      </c>
      <c r="H895">
        <v>102</v>
      </c>
    </row>
    <row r="896" spans="1:8" x14ac:dyDescent="0.3">
      <c r="A896">
        <v>895</v>
      </c>
      <c r="B896" t="s">
        <v>16</v>
      </c>
      <c r="C896">
        <v>611</v>
      </c>
      <c r="D896">
        <v>2010</v>
      </c>
      <c r="E896" t="s">
        <v>229</v>
      </c>
      <c r="F896" t="s">
        <v>18</v>
      </c>
      <c r="G896" s="1">
        <v>44645</v>
      </c>
      <c r="H896">
        <v>102</v>
      </c>
    </row>
    <row r="897" spans="1:8" x14ac:dyDescent="0.3">
      <c r="A897">
        <v>896</v>
      </c>
      <c r="B897" t="s">
        <v>25</v>
      </c>
      <c r="C897">
        <v>613</v>
      </c>
      <c r="D897">
        <v>2011</v>
      </c>
      <c r="E897" t="s">
        <v>528</v>
      </c>
      <c r="F897" t="s">
        <v>69</v>
      </c>
      <c r="G897" s="1">
        <v>44497</v>
      </c>
      <c r="H897">
        <v>114</v>
      </c>
    </row>
    <row r="898" spans="1:8" x14ac:dyDescent="0.3">
      <c r="A898">
        <v>897</v>
      </c>
      <c r="B898" t="s">
        <v>16</v>
      </c>
      <c r="C898">
        <v>611</v>
      </c>
      <c r="D898">
        <v>2015</v>
      </c>
      <c r="E898" t="s">
        <v>419</v>
      </c>
      <c r="F898" t="s">
        <v>69</v>
      </c>
      <c r="G898" s="1">
        <v>44565</v>
      </c>
      <c r="H898">
        <v>102</v>
      </c>
    </row>
    <row r="899" spans="1:8" x14ac:dyDescent="0.3">
      <c r="A899">
        <v>898</v>
      </c>
      <c r="B899" t="s">
        <v>25</v>
      </c>
      <c r="C899">
        <v>611</v>
      </c>
      <c r="D899">
        <v>2016</v>
      </c>
      <c r="E899" t="s">
        <v>264</v>
      </c>
      <c r="F899" t="s">
        <v>101</v>
      </c>
      <c r="G899" s="1">
        <v>44523</v>
      </c>
      <c r="H899">
        <v>103</v>
      </c>
    </row>
    <row r="900" spans="1:8" x14ac:dyDescent="0.3">
      <c r="A900">
        <v>899</v>
      </c>
      <c r="B900" t="s">
        <v>25</v>
      </c>
      <c r="C900">
        <v>585</v>
      </c>
      <c r="D900">
        <v>2005</v>
      </c>
      <c r="E900" t="s">
        <v>418</v>
      </c>
      <c r="F900" t="s">
        <v>18</v>
      </c>
      <c r="G900" s="1">
        <v>44545</v>
      </c>
      <c r="H900">
        <v>104</v>
      </c>
    </row>
    <row r="901" spans="1:8" x14ac:dyDescent="0.3">
      <c r="A901">
        <v>900</v>
      </c>
      <c r="B901" t="s">
        <v>25</v>
      </c>
      <c r="C901">
        <v>538</v>
      </c>
      <c r="D901">
        <v>2016</v>
      </c>
      <c r="E901" t="s">
        <v>401</v>
      </c>
      <c r="F901" t="s">
        <v>18</v>
      </c>
      <c r="G901" s="1">
        <v>44540</v>
      </c>
      <c r="H901">
        <v>103</v>
      </c>
    </row>
    <row r="902" spans="1:8" x14ac:dyDescent="0.3">
      <c r="A902">
        <v>901</v>
      </c>
      <c r="B902" t="s">
        <v>16</v>
      </c>
      <c r="C902">
        <v>561</v>
      </c>
      <c r="D902">
        <v>2009</v>
      </c>
      <c r="E902" t="s">
        <v>328</v>
      </c>
      <c r="F902" t="s">
        <v>18</v>
      </c>
      <c r="G902" s="1">
        <v>44599</v>
      </c>
      <c r="H902">
        <v>109</v>
      </c>
    </row>
    <row r="903" spans="1:8" x14ac:dyDescent="0.3">
      <c r="A903">
        <v>902</v>
      </c>
      <c r="B903" t="s">
        <v>25</v>
      </c>
      <c r="C903">
        <v>538</v>
      </c>
      <c r="D903">
        <v>2017</v>
      </c>
      <c r="E903" t="s">
        <v>529</v>
      </c>
      <c r="F903" t="s">
        <v>32</v>
      </c>
      <c r="G903" s="1">
        <v>44626</v>
      </c>
      <c r="H903">
        <v>102</v>
      </c>
    </row>
    <row r="904" spans="1:8" x14ac:dyDescent="0.3">
      <c r="A904">
        <v>903</v>
      </c>
      <c r="B904" t="s">
        <v>16</v>
      </c>
      <c r="C904">
        <v>611</v>
      </c>
      <c r="D904">
        <v>2016</v>
      </c>
      <c r="E904" t="s">
        <v>229</v>
      </c>
      <c r="F904" t="s">
        <v>18</v>
      </c>
      <c r="G904" s="1">
        <v>44617</v>
      </c>
      <c r="H904">
        <v>102</v>
      </c>
    </row>
    <row r="905" spans="1:8" x14ac:dyDescent="0.3">
      <c r="A905">
        <v>904</v>
      </c>
      <c r="B905" t="s">
        <v>16</v>
      </c>
      <c r="C905">
        <v>611</v>
      </c>
      <c r="D905">
        <v>2016</v>
      </c>
      <c r="E905" t="s">
        <v>530</v>
      </c>
      <c r="F905" t="s">
        <v>18</v>
      </c>
      <c r="G905" s="1">
        <v>44492</v>
      </c>
      <c r="H905">
        <v>109</v>
      </c>
    </row>
    <row r="906" spans="1:8" x14ac:dyDescent="0.3">
      <c r="A906">
        <v>905</v>
      </c>
      <c r="B906" t="s">
        <v>16</v>
      </c>
      <c r="C906">
        <v>565</v>
      </c>
      <c r="D906">
        <v>2017</v>
      </c>
      <c r="E906" t="s">
        <v>531</v>
      </c>
      <c r="F906" t="s">
        <v>32</v>
      </c>
      <c r="G906" s="1">
        <v>44489</v>
      </c>
      <c r="H906">
        <v>114</v>
      </c>
    </row>
    <row r="907" spans="1:8" x14ac:dyDescent="0.3">
      <c r="A907">
        <v>906</v>
      </c>
      <c r="B907" t="s">
        <v>25</v>
      </c>
      <c r="C907">
        <v>617</v>
      </c>
      <c r="D907">
        <v>2017</v>
      </c>
      <c r="E907" t="s">
        <v>375</v>
      </c>
      <c r="F907" t="s">
        <v>32</v>
      </c>
      <c r="G907" s="1">
        <v>44627</v>
      </c>
      <c r="H907">
        <v>102</v>
      </c>
    </row>
    <row r="908" spans="1:8" x14ac:dyDescent="0.3">
      <c r="A908">
        <v>907</v>
      </c>
      <c r="B908" t="s">
        <v>16</v>
      </c>
      <c r="C908">
        <v>636</v>
      </c>
      <c r="D908">
        <v>2005</v>
      </c>
      <c r="E908" t="s">
        <v>532</v>
      </c>
      <c r="F908" t="s">
        <v>32</v>
      </c>
      <c r="G908" s="1">
        <v>44605</v>
      </c>
      <c r="H908">
        <v>102</v>
      </c>
    </row>
    <row r="909" spans="1:8" x14ac:dyDescent="0.3">
      <c r="A909">
        <v>908</v>
      </c>
      <c r="B909" t="s">
        <v>16</v>
      </c>
      <c r="C909">
        <v>545</v>
      </c>
      <c r="D909">
        <v>2017</v>
      </c>
      <c r="E909" t="s">
        <v>533</v>
      </c>
      <c r="F909" t="s">
        <v>69</v>
      </c>
      <c r="G909" s="1">
        <v>44590</v>
      </c>
      <c r="H909">
        <v>102</v>
      </c>
    </row>
    <row r="910" spans="1:8" x14ac:dyDescent="0.3">
      <c r="A910">
        <v>909</v>
      </c>
      <c r="B910" t="s">
        <v>16</v>
      </c>
      <c r="C910">
        <v>611</v>
      </c>
      <c r="D910">
        <v>2017</v>
      </c>
      <c r="E910" t="s">
        <v>534</v>
      </c>
      <c r="F910" t="s">
        <v>18</v>
      </c>
      <c r="G910" s="1">
        <v>44626</v>
      </c>
      <c r="H910">
        <v>109</v>
      </c>
    </row>
    <row r="911" spans="1:8" x14ac:dyDescent="0.3">
      <c r="A911">
        <v>910</v>
      </c>
      <c r="B911" t="s">
        <v>16</v>
      </c>
      <c r="C911">
        <v>636</v>
      </c>
      <c r="D911">
        <v>2017</v>
      </c>
      <c r="E911" t="s">
        <v>398</v>
      </c>
      <c r="F911" t="s">
        <v>18</v>
      </c>
      <c r="G911" s="1">
        <v>44621</v>
      </c>
      <c r="H911">
        <v>102</v>
      </c>
    </row>
    <row r="912" spans="1:8" x14ac:dyDescent="0.3">
      <c r="A912">
        <v>911</v>
      </c>
      <c r="B912" t="s">
        <v>25</v>
      </c>
      <c r="C912">
        <v>611</v>
      </c>
      <c r="D912">
        <v>2007</v>
      </c>
      <c r="E912" t="s">
        <v>535</v>
      </c>
      <c r="F912" t="s">
        <v>18</v>
      </c>
      <c r="G912" s="1">
        <v>44617</v>
      </c>
      <c r="H912">
        <v>109</v>
      </c>
    </row>
    <row r="913" spans="1:8" x14ac:dyDescent="0.3">
      <c r="A913">
        <v>912</v>
      </c>
      <c r="B913" t="s">
        <v>16</v>
      </c>
      <c r="C913">
        <v>611</v>
      </c>
      <c r="D913">
        <v>2018</v>
      </c>
      <c r="E913" t="s">
        <v>527</v>
      </c>
      <c r="F913" t="s">
        <v>28</v>
      </c>
      <c r="G913" s="1">
        <v>44652</v>
      </c>
      <c r="H913">
        <v>102</v>
      </c>
    </row>
    <row r="914" spans="1:8" x14ac:dyDescent="0.3">
      <c r="A914">
        <v>913</v>
      </c>
      <c r="B914" t="s">
        <v>407</v>
      </c>
      <c r="C914">
        <v>518</v>
      </c>
      <c r="D914">
        <v>2018</v>
      </c>
      <c r="E914" t="s">
        <v>536</v>
      </c>
      <c r="F914" t="s">
        <v>45</v>
      </c>
      <c r="G914" s="1">
        <v>44634</v>
      </c>
      <c r="H914">
        <v>107</v>
      </c>
    </row>
    <row r="915" spans="1:8" x14ac:dyDescent="0.3">
      <c r="A915">
        <v>914</v>
      </c>
      <c r="B915" t="s">
        <v>16</v>
      </c>
      <c r="C915">
        <v>550</v>
      </c>
      <c r="D915">
        <v>2018</v>
      </c>
      <c r="E915" t="s">
        <v>500</v>
      </c>
      <c r="F915" t="s">
        <v>18</v>
      </c>
      <c r="G915" s="1">
        <v>44591</v>
      </c>
      <c r="H915">
        <v>102</v>
      </c>
    </row>
    <row r="916" spans="1:8" x14ac:dyDescent="0.3">
      <c r="A916">
        <v>915</v>
      </c>
      <c r="B916" t="s">
        <v>16</v>
      </c>
      <c r="C916">
        <v>554</v>
      </c>
      <c r="D916">
        <v>2013</v>
      </c>
      <c r="E916" t="s">
        <v>537</v>
      </c>
      <c r="F916" t="s">
        <v>69</v>
      </c>
      <c r="G916" s="1">
        <v>44628</v>
      </c>
      <c r="H916">
        <v>102</v>
      </c>
    </row>
    <row r="917" spans="1:8" x14ac:dyDescent="0.3">
      <c r="A917">
        <v>916</v>
      </c>
      <c r="B917" t="s">
        <v>16</v>
      </c>
      <c r="C917">
        <v>611</v>
      </c>
      <c r="D917">
        <v>2018</v>
      </c>
      <c r="E917" t="s">
        <v>527</v>
      </c>
      <c r="F917" t="s">
        <v>18</v>
      </c>
      <c r="G917" s="1">
        <v>44605</v>
      </c>
      <c r="H917">
        <v>109</v>
      </c>
    </row>
    <row r="918" spans="1:8" x14ac:dyDescent="0.3">
      <c r="A918">
        <v>917</v>
      </c>
      <c r="B918" t="s">
        <v>16</v>
      </c>
      <c r="C918">
        <v>565</v>
      </c>
      <c r="D918">
        <v>2016</v>
      </c>
      <c r="E918">
        <v>200</v>
      </c>
      <c r="F918" t="s">
        <v>32</v>
      </c>
      <c r="G918" s="1">
        <v>44631</v>
      </c>
      <c r="H918">
        <v>107</v>
      </c>
    </row>
    <row r="919" spans="1:8" x14ac:dyDescent="0.3">
      <c r="A919">
        <v>918</v>
      </c>
      <c r="B919" t="s">
        <v>16</v>
      </c>
      <c r="C919">
        <v>636</v>
      </c>
      <c r="D919">
        <v>2019</v>
      </c>
      <c r="E919" t="s">
        <v>398</v>
      </c>
      <c r="F919" t="s">
        <v>18</v>
      </c>
      <c r="G919" s="1">
        <v>44622</v>
      </c>
      <c r="H919">
        <v>114</v>
      </c>
    </row>
    <row r="920" spans="1:8" x14ac:dyDescent="0.3">
      <c r="A920">
        <v>919</v>
      </c>
      <c r="B920" t="s">
        <v>16</v>
      </c>
      <c r="C920">
        <v>550</v>
      </c>
      <c r="D920">
        <v>2019</v>
      </c>
      <c r="E920" t="s">
        <v>299</v>
      </c>
      <c r="F920" t="s">
        <v>18</v>
      </c>
      <c r="G920" s="1">
        <v>44596</v>
      </c>
      <c r="H920">
        <v>102</v>
      </c>
    </row>
    <row r="921" spans="1:8" x14ac:dyDescent="0.3">
      <c r="A921">
        <v>920</v>
      </c>
      <c r="B921" t="s">
        <v>16</v>
      </c>
      <c r="C921">
        <v>625</v>
      </c>
      <c r="D921">
        <v>2019</v>
      </c>
      <c r="E921" t="s">
        <v>538</v>
      </c>
      <c r="F921" t="s">
        <v>10</v>
      </c>
      <c r="G921" s="1">
        <v>44599</v>
      </c>
      <c r="H921">
        <v>102</v>
      </c>
    </row>
    <row r="922" spans="1:8" x14ac:dyDescent="0.3">
      <c r="A922">
        <v>921</v>
      </c>
      <c r="B922" t="s">
        <v>16</v>
      </c>
      <c r="C922">
        <v>611</v>
      </c>
      <c r="D922">
        <v>2005</v>
      </c>
      <c r="E922" t="s">
        <v>169</v>
      </c>
      <c r="F922" t="s">
        <v>18</v>
      </c>
      <c r="G922" s="1">
        <v>44552</v>
      </c>
      <c r="H922">
        <v>109</v>
      </c>
    </row>
    <row r="923" spans="1:8" x14ac:dyDescent="0.3">
      <c r="A923">
        <v>922</v>
      </c>
      <c r="B923" t="s">
        <v>25</v>
      </c>
      <c r="C923">
        <v>541</v>
      </c>
      <c r="D923">
        <v>2017</v>
      </c>
      <c r="E923" t="s">
        <v>360</v>
      </c>
      <c r="F923" t="s">
        <v>18</v>
      </c>
      <c r="G923" s="1">
        <v>44549</v>
      </c>
      <c r="H923">
        <v>104</v>
      </c>
    </row>
    <row r="924" spans="1:8" x14ac:dyDescent="0.3">
      <c r="A924">
        <v>923</v>
      </c>
      <c r="B924" t="s">
        <v>25</v>
      </c>
      <c r="C924">
        <v>585</v>
      </c>
      <c r="D924">
        <v>2009</v>
      </c>
      <c r="E924" t="s">
        <v>539</v>
      </c>
      <c r="F924" t="s">
        <v>18</v>
      </c>
      <c r="G924" s="1">
        <v>44558</v>
      </c>
      <c r="H924">
        <v>102</v>
      </c>
    </row>
    <row r="925" spans="1:8" x14ac:dyDescent="0.3">
      <c r="A925">
        <v>924</v>
      </c>
      <c r="B925" t="s">
        <v>25</v>
      </c>
      <c r="C925">
        <v>617</v>
      </c>
      <c r="D925">
        <v>2018</v>
      </c>
      <c r="E925" t="s">
        <v>375</v>
      </c>
      <c r="F925" t="s">
        <v>18</v>
      </c>
      <c r="G925" s="1">
        <v>44608</v>
      </c>
      <c r="H925">
        <v>109</v>
      </c>
    </row>
    <row r="926" spans="1:8" x14ac:dyDescent="0.3">
      <c r="A926">
        <v>925</v>
      </c>
      <c r="B926" t="s">
        <v>16</v>
      </c>
      <c r="C926">
        <v>561</v>
      </c>
      <c r="D926">
        <v>2018</v>
      </c>
      <c r="E926" t="s">
        <v>116</v>
      </c>
      <c r="F926" t="s">
        <v>18</v>
      </c>
      <c r="G926" s="1">
        <v>44642</v>
      </c>
      <c r="H926">
        <v>102</v>
      </c>
    </row>
    <row r="927" spans="1:8" x14ac:dyDescent="0.3">
      <c r="A927">
        <v>926</v>
      </c>
      <c r="B927" t="s">
        <v>16</v>
      </c>
      <c r="C927">
        <v>545</v>
      </c>
      <c r="D927">
        <v>2006</v>
      </c>
      <c r="E927" t="s">
        <v>540</v>
      </c>
      <c r="F927" t="s">
        <v>28</v>
      </c>
      <c r="G927" s="1">
        <v>44650</v>
      </c>
      <c r="H927">
        <v>102</v>
      </c>
    </row>
    <row r="928" spans="1:8" x14ac:dyDescent="0.3">
      <c r="A928">
        <v>927</v>
      </c>
      <c r="B928" t="s">
        <v>25</v>
      </c>
      <c r="C928">
        <v>566</v>
      </c>
      <c r="D928">
        <v>2016</v>
      </c>
      <c r="E928" t="s">
        <v>519</v>
      </c>
      <c r="F928" t="s">
        <v>69</v>
      </c>
      <c r="G928" s="1">
        <v>44566</v>
      </c>
      <c r="H928">
        <v>102</v>
      </c>
    </row>
    <row r="929" spans="1:8" x14ac:dyDescent="0.3">
      <c r="A929">
        <v>928</v>
      </c>
      <c r="B929" t="s">
        <v>25</v>
      </c>
      <c r="C929">
        <v>538</v>
      </c>
      <c r="D929">
        <v>2018</v>
      </c>
      <c r="E929" t="s">
        <v>501</v>
      </c>
      <c r="F929" t="s">
        <v>18</v>
      </c>
      <c r="G929" s="1">
        <v>44499</v>
      </c>
      <c r="H929">
        <v>114</v>
      </c>
    </row>
    <row r="930" spans="1:8" x14ac:dyDescent="0.3">
      <c r="A930">
        <v>929</v>
      </c>
      <c r="B930" t="s">
        <v>25</v>
      </c>
      <c r="C930">
        <v>617</v>
      </c>
      <c r="D930">
        <v>2018</v>
      </c>
      <c r="E930" t="s">
        <v>427</v>
      </c>
      <c r="F930" t="s">
        <v>18</v>
      </c>
      <c r="G930" s="1">
        <v>44536</v>
      </c>
      <c r="H930">
        <v>115</v>
      </c>
    </row>
    <row r="931" spans="1:8" x14ac:dyDescent="0.3">
      <c r="A931">
        <v>930</v>
      </c>
      <c r="B931" t="s">
        <v>16</v>
      </c>
      <c r="C931">
        <v>636</v>
      </c>
      <c r="D931">
        <v>2018</v>
      </c>
      <c r="E931" t="s">
        <v>398</v>
      </c>
      <c r="F931" t="s">
        <v>28</v>
      </c>
      <c r="G931" s="1">
        <v>44563</v>
      </c>
      <c r="H931">
        <v>102</v>
      </c>
    </row>
    <row r="932" spans="1:8" x14ac:dyDescent="0.3">
      <c r="A932">
        <v>931</v>
      </c>
      <c r="B932" t="s">
        <v>25</v>
      </c>
      <c r="C932">
        <v>541</v>
      </c>
      <c r="D932">
        <v>2019</v>
      </c>
      <c r="E932" t="s">
        <v>360</v>
      </c>
      <c r="F932" t="s">
        <v>18</v>
      </c>
      <c r="G932" s="1">
        <v>44491</v>
      </c>
      <c r="H932">
        <v>102</v>
      </c>
    </row>
    <row r="933" spans="1:8" x14ac:dyDescent="0.3">
      <c r="A933">
        <v>932</v>
      </c>
      <c r="B933" t="s">
        <v>16</v>
      </c>
      <c r="C933">
        <v>561</v>
      </c>
      <c r="D933">
        <v>2019</v>
      </c>
      <c r="E933" t="s">
        <v>116</v>
      </c>
      <c r="F933" t="s">
        <v>18</v>
      </c>
      <c r="G933" s="1">
        <v>44616</v>
      </c>
      <c r="H933">
        <v>109</v>
      </c>
    </row>
    <row r="934" spans="1:8" x14ac:dyDescent="0.3">
      <c r="A934">
        <v>933</v>
      </c>
      <c r="B934" t="s">
        <v>25</v>
      </c>
      <c r="C934">
        <v>611</v>
      </c>
      <c r="D934">
        <v>2019</v>
      </c>
      <c r="E934" t="s">
        <v>264</v>
      </c>
      <c r="F934" t="s">
        <v>28</v>
      </c>
      <c r="G934" s="1">
        <v>44521</v>
      </c>
      <c r="H934">
        <v>103</v>
      </c>
    </row>
    <row r="935" spans="1:8" x14ac:dyDescent="0.3">
      <c r="A935">
        <v>934</v>
      </c>
      <c r="B935" t="s">
        <v>25</v>
      </c>
      <c r="C935">
        <v>617</v>
      </c>
      <c r="D935">
        <v>2019</v>
      </c>
      <c r="E935" t="s">
        <v>375</v>
      </c>
      <c r="F935" t="s">
        <v>18</v>
      </c>
      <c r="G935" s="1">
        <v>44477</v>
      </c>
      <c r="H935">
        <v>109</v>
      </c>
    </row>
    <row r="936" spans="1:8" x14ac:dyDescent="0.3">
      <c r="A936">
        <v>935</v>
      </c>
      <c r="B936" t="s">
        <v>8</v>
      </c>
      <c r="C936">
        <v>623</v>
      </c>
      <c r="D936">
        <v>2003</v>
      </c>
      <c r="E936" t="s">
        <v>541</v>
      </c>
      <c r="F936" t="s">
        <v>66</v>
      </c>
      <c r="G936" s="1">
        <v>44514</v>
      </c>
      <c r="H936">
        <v>102</v>
      </c>
    </row>
    <row r="937" spans="1:8" x14ac:dyDescent="0.3">
      <c r="A937">
        <v>936</v>
      </c>
      <c r="B937" t="s">
        <v>16</v>
      </c>
      <c r="C937">
        <v>636</v>
      </c>
      <c r="D937">
        <v>2015</v>
      </c>
      <c r="E937" t="s">
        <v>398</v>
      </c>
      <c r="F937" t="s">
        <v>28</v>
      </c>
      <c r="G937" s="1">
        <v>44494</v>
      </c>
      <c r="H937">
        <v>108</v>
      </c>
    </row>
    <row r="938" spans="1:8" x14ac:dyDescent="0.3">
      <c r="A938">
        <v>937</v>
      </c>
      <c r="B938" t="s">
        <v>25</v>
      </c>
      <c r="C938">
        <v>636</v>
      </c>
      <c r="D938">
        <v>2015</v>
      </c>
      <c r="E938" t="s">
        <v>423</v>
      </c>
      <c r="F938" t="s">
        <v>69</v>
      </c>
      <c r="G938" s="1">
        <v>44481</v>
      </c>
      <c r="H938">
        <v>102</v>
      </c>
    </row>
    <row r="939" spans="1:8" x14ac:dyDescent="0.3">
      <c r="A939">
        <v>938</v>
      </c>
      <c r="B939" t="s">
        <v>16</v>
      </c>
      <c r="C939">
        <v>550</v>
      </c>
      <c r="D939">
        <v>2015</v>
      </c>
      <c r="E939" t="s">
        <v>415</v>
      </c>
      <c r="F939" t="s">
        <v>69</v>
      </c>
      <c r="G939" s="1">
        <v>44594</v>
      </c>
      <c r="H939">
        <v>102</v>
      </c>
    </row>
    <row r="940" spans="1:8" x14ac:dyDescent="0.3">
      <c r="A940">
        <v>939</v>
      </c>
      <c r="B940" t="s">
        <v>16</v>
      </c>
      <c r="C940">
        <v>611</v>
      </c>
      <c r="D940">
        <v>2015</v>
      </c>
      <c r="E940" t="s">
        <v>405</v>
      </c>
      <c r="F940" t="s">
        <v>18</v>
      </c>
      <c r="G940" s="1">
        <v>44631</v>
      </c>
      <c r="H940">
        <v>102</v>
      </c>
    </row>
    <row r="941" spans="1:8" x14ac:dyDescent="0.3">
      <c r="A941">
        <v>940</v>
      </c>
      <c r="B941" t="s">
        <v>25</v>
      </c>
      <c r="C941">
        <v>611</v>
      </c>
      <c r="D941">
        <v>2015</v>
      </c>
      <c r="E941" t="s">
        <v>264</v>
      </c>
      <c r="F941" t="s">
        <v>32</v>
      </c>
      <c r="G941" s="1">
        <v>44649</v>
      </c>
      <c r="H941">
        <v>102</v>
      </c>
    </row>
    <row r="942" spans="1:8" x14ac:dyDescent="0.3">
      <c r="A942">
        <v>941</v>
      </c>
      <c r="B942" t="s">
        <v>16</v>
      </c>
      <c r="C942">
        <v>611</v>
      </c>
      <c r="D942">
        <v>2006</v>
      </c>
      <c r="E942" t="s">
        <v>169</v>
      </c>
      <c r="F942" t="s">
        <v>18</v>
      </c>
      <c r="G942" s="1">
        <v>44505</v>
      </c>
      <c r="H942">
        <v>109</v>
      </c>
    </row>
    <row r="943" spans="1:8" x14ac:dyDescent="0.3">
      <c r="A943">
        <v>942</v>
      </c>
      <c r="B943" t="s">
        <v>16</v>
      </c>
      <c r="C943">
        <v>629</v>
      </c>
      <c r="D943">
        <v>1974</v>
      </c>
      <c r="E943">
        <v>150</v>
      </c>
      <c r="F943" t="s">
        <v>28</v>
      </c>
      <c r="G943" s="1">
        <v>44647</v>
      </c>
      <c r="H943">
        <v>102</v>
      </c>
    </row>
    <row r="944" spans="1:8" x14ac:dyDescent="0.3">
      <c r="A944">
        <v>943</v>
      </c>
      <c r="B944" t="s">
        <v>25</v>
      </c>
      <c r="C944">
        <v>617</v>
      </c>
      <c r="D944">
        <v>2016</v>
      </c>
      <c r="E944" t="s">
        <v>375</v>
      </c>
      <c r="F944" t="s">
        <v>69</v>
      </c>
      <c r="G944" s="1">
        <v>44562</v>
      </c>
      <c r="H944">
        <v>102</v>
      </c>
    </row>
    <row r="945" spans="1:8" x14ac:dyDescent="0.3">
      <c r="A945">
        <v>944</v>
      </c>
      <c r="B945" t="s">
        <v>16</v>
      </c>
      <c r="C945">
        <v>565</v>
      </c>
      <c r="D945">
        <v>2016</v>
      </c>
      <c r="E945" t="s">
        <v>531</v>
      </c>
      <c r="F945" t="s">
        <v>18</v>
      </c>
      <c r="G945" s="1">
        <v>44530</v>
      </c>
      <c r="H945">
        <v>102</v>
      </c>
    </row>
    <row r="946" spans="1:8" x14ac:dyDescent="0.3">
      <c r="A946">
        <v>945</v>
      </c>
      <c r="B946" t="s">
        <v>16</v>
      </c>
      <c r="C946">
        <v>554</v>
      </c>
      <c r="D946">
        <v>2010</v>
      </c>
      <c r="E946" t="s">
        <v>537</v>
      </c>
      <c r="F946" t="s">
        <v>32</v>
      </c>
      <c r="G946" s="1">
        <v>44610</v>
      </c>
      <c r="H946">
        <v>106</v>
      </c>
    </row>
    <row r="947" spans="1:8" x14ac:dyDescent="0.3">
      <c r="A947">
        <v>946</v>
      </c>
      <c r="B947" t="s">
        <v>16</v>
      </c>
      <c r="C947">
        <v>512</v>
      </c>
      <c r="D947">
        <v>2018</v>
      </c>
      <c r="E947" t="s">
        <v>498</v>
      </c>
      <c r="F947" t="s">
        <v>18</v>
      </c>
      <c r="G947" s="1">
        <v>44574</v>
      </c>
      <c r="H947">
        <v>102</v>
      </c>
    </row>
    <row r="948" spans="1:8" x14ac:dyDescent="0.3">
      <c r="A948">
        <v>947</v>
      </c>
      <c r="B948" t="s">
        <v>16</v>
      </c>
      <c r="C948">
        <v>636</v>
      </c>
      <c r="D948">
        <v>2017</v>
      </c>
      <c r="E948" t="s">
        <v>542</v>
      </c>
      <c r="F948" t="s">
        <v>28</v>
      </c>
      <c r="G948" s="1">
        <v>44641</v>
      </c>
      <c r="H948">
        <v>111</v>
      </c>
    </row>
    <row r="949" spans="1:8" x14ac:dyDescent="0.3">
      <c r="A949">
        <v>948</v>
      </c>
      <c r="B949" t="s">
        <v>25</v>
      </c>
      <c r="C949">
        <v>541</v>
      </c>
      <c r="D949">
        <v>2018</v>
      </c>
      <c r="E949" t="s">
        <v>360</v>
      </c>
      <c r="F949" t="s">
        <v>69</v>
      </c>
      <c r="G949" s="1">
        <v>44492</v>
      </c>
      <c r="H949">
        <v>102</v>
      </c>
    </row>
    <row r="950" spans="1:8" x14ac:dyDescent="0.3">
      <c r="A950">
        <v>949</v>
      </c>
      <c r="B950" t="s">
        <v>16</v>
      </c>
      <c r="C950">
        <v>611</v>
      </c>
      <c r="D950">
        <v>2019</v>
      </c>
      <c r="E950" t="s">
        <v>527</v>
      </c>
      <c r="F950" t="s">
        <v>69</v>
      </c>
      <c r="G950" s="1">
        <v>44646</v>
      </c>
      <c r="H950">
        <v>106</v>
      </c>
    </row>
    <row r="951" spans="1:8" x14ac:dyDescent="0.3">
      <c r="A951">
        <v>950</v>
      </c>
      <c r="B951" t="s">
        <v>25</v>
      </c>
      <c r="C951">
        <v>550</v>
      </c>
      <c r="D951">
        <v>2015</v>
      </c>
      <c r="E951" t="s">
        <v>27</v>
      </c>
      <c r="F951" t="s">
        <v>28</v>
      </c>
      <c r="G951" s="1">
        <v>44604</v>
      </c>
      <c r="H951">
        <v>102</v>
      </c>
    </row>
    <row r="952" spans="1:8" x14ac:dyDescent="0.3">
      <c r="A952">
        <v>951</v>
      </c>
      <c r="B952" t="s">
        <v>25</v>
      </c>
      <c r="C952">
        <v>611</v>
      </c>
      <c r="D952">
        <v>2007</v>
      </c>
      <c r="E952" t="s">
        <v>543</v>
      </c>
      <c r="F952" t="s">
        <v>18</v>
      </c>
      <c r="G952" s="1">
        <v>44546</v>
      </c>
      <c r="H952">
        <v>102</v>
      </c>
    </row>
    <row r="953" spans="1:8" x14ac:dyDescent="0.3">
      <c r="A953">
        <v>952</v>
      </c>
      <c r="B953" t="s">
        <v>16</v>
      </c>
      <c r="C953">
        <v>536</v>
      </c>
      <c r="D953">
        <v>2004</v>
      </c>
      <c r="E953" t="s">
        <v>544</v>
      </c>
      <c r="F953" t="s">
        <v>18</v>
      </c>
      <c r="G953" s="1">
        <v>44528</v>
      </c>
      <c r="H953">
        <v>102</v>
      </c>
    </row>
    <row r="954" spans="1:8" x14ac:dyDescent="0.3">
      <c r="A954">
        <v>953</v>
      </c>
      <c r="B954" t="s">
        <v>16</v>
      </c>
      <c r="C954">
        <v>561</v>
      </c>
      <c r="D954">
        <v>2019</v>
      </c>
      <c r="E954" t="s">
        <v>116</v>
      </c>
      <c r="F954" t="s">
        <v>18</v>
      </c>
      <c r="G954" s="1">
        <v>44535</v>
      </c>
      <c r="H954">
        <v>104</v>
      </c>
    </row>
    <row r="955" spans="1:8" x14ac:dyDescent="0.3">
      <c r="A955">
        <v>954</v>
      </c>
      <c r="B955" t="s">
        <v>16</v>
      </c>
      <c r="C955">
        <v>561</v>
      </c>
      <c r="D955">
        <v>2019</v>
      </c>
      <c r="E955" t="s">
        <v>116</v>
      </c>
      <c r="F955" t="s">
        <v>47</v>
      </c>
      <c r="G955" s="1">
        <v>44539</v>
      </c>
      <c r="H955">
        <v>102</v>
      </c>
    </row>
    <row r="956" spans="1:8" x14ac:dyDescent="0.3">
      <c r="A956">
        <v>955</v>
      </c>
      <c r="B956" t="s">
        <v>16</v>
      </c>
      <c r="C956">
        <v>545</v>
      </c>
      <c r="D956">
        <v>2003</v>
      </c>
      <c r="E956" t="s">
        <v>545</v>
      </c>
      <c r="F956" t="s">
        <v>10</v>
      </c>
      <c r="G956" s="1">
        <v>44485</v>
      </c>
      <c r="H956">
        <v>102</v>
      </c>
    </row>
    <row r="957" spans="1:8" x14ac:dyDescent="0.3">
      <c r="A957">
        <v>956</v>
      </c>
      <c r="B957" t="s">
        <v>16</v>
      </c>
      <c r="C957">
        <v>505</v>
      </c>
      <c r="D957">
        <v>2015</v>
      </c>
      <c r="E957" t="s">
        <v>546</v>
      </c>
      <c r="F957" t="s">
        <v>18</v>
      </c>
      <c r="G957" s="1">
        <v>44620</v>
      </c>
      <c r="H957">
        <v>102</v>
      </c>
    </row>
    <row r="958" spans="1:8" x14ac:dyDescent="0.3">
      <c r="A958">
        <v>957</v>
      </c>
      <c r="B958" t="s">
        <v>16</v>
      </c>
      <c r="C958">
        <v>561</v>
      </c>
      <c r="D958">
        <v>2019</v>
      </c>
      <c r="E958" t="s">
        <v>116</v>
      </c>
      <c r="F958" t="s">
        <v>47</v>
      </c>
      <c r="G958" s="1">
        <v>44522</v>
      </c>
      <c r="H958">
        <v>102</v>
      </c>
    </row>
    <row r="959" spans="1:8" x14ac:dyDescent="0.3">
      <c r="A959">
        <v>958</v>
      </c>
      <c r="B959" t="s">
        <v>25</v>
      </c>
      <c r="C959">
        <v>541</v>
      </c>
      <c r="D959">
        <v>2019</v>
      </c>
      <c r="E959" t="s">
        <v>360</v>
      </c>
      <c r="F959" t="s">
        <v>18</v>
      </c>
      <c r="G959" s="1">
        <v>44618</v>
      </c>
      <c r="H959">
        <v>114</v>
      </c>
    </row>
    <row r="960" spans="1:8" x14ac:dyDescent="0.3">
      <c r="A960">
        <v>959</v>
      </c>
      <c r="B960" t="s">
        <v>25</v>
      </c>
      <c r="C960">
        <v>585</v>
      </c>
      <c r="D960">
        <v>2016</v>
      </c>
      <c r="E960" t="s">
        <v>547</v>
      </c>
      <c r="F960" t="s">
        <v>69</v>
      </c>
      <c r="G960" s="1">
        <v>44477</v>
      </c>
      <c r="H960">
        <v>102</v>
      </c>
    </row>
    <row r="961" spans="1:8" x14ac:dyDescent="0.3">
      <c r="A961">
        <v>960</v>
      </c>
      <c r="B961" t="s">
        <v>25</v>
      </c>
      <c r="C961">
        <v>538</v>
      </c>
      <c r="D961">
        <v>2017</v>
      </c>
      <c r="E961" t="s">
        <v>548</v>
      </c>
      <c r="F961" t="s">
        <v>28</v>
      </c>
      <c r="G961" s="1">
        <v>44631</v>
      </c>
      <c r="H961">
        <v>114</v>
      </c>
    </row>
    <row r="962" spans="1:8" x14ac:dyDescent="0.3">
      <c r="A962">
        <v>961</v>
      </c>
      <c r="B962" t="s">
        <v>25</v>
      </c>
      <c r="C962">
        <v>636</v>
      </c>
      <c r="D962">
        <v>2009</v>
      </c>
      <c r="E962" t="s">
        <v>292</v>
      </c>
      <c r="F962" t="s">
        <v>18</v>
      </c>
      <c r="G962" s="1">
        <v>44573</v>
      </c>
      <c r="H962">
        <v>107</v>
      </c>
    </row>
    <row r="963" spans="1:8" x14ac:dyDescent="0.3">
      <c r="A963">
        <v>962</v>
      </c>
      <c r="B963" t="s">
        <v>25</v>
      </c>
      <c r="C963">
        <v>502</v>
      </c>
      <c r="D963">
        <v>2009</v>
      </c>
      <c r="E963" t="s">
        <v>549</v>
      </c>
      <c r="F963" t="s">
        <v>69</v>
      </c>
      <c r="G963" s="1">
        <v>44522</v>
      </c>
      <c r="H963">
        <v>104</v>
      </c>
    </row>
    <row r="964" spans="1:8" x14ac:dyDescent="0.3">
      <c r="A964">
        <v>963</v>
      </c>
      <c r="B964" t="s">
        <v>25</v>
      </c>
      <c r="C964">
        <v>550</v>
      </c>
      <c r="D964">
        <v>2002</v>
      </c>
      <c r="E964" t="s">
        <v>550</v>
      </c>
      <c r="F964" t="s">
        <v>32</v>
      </c>
      <c r="G964" s="1">
        <v>44578</v>
      </c>
      <c r="H964">
        <v>102</v>
      </c>
    </row>
    <row r="965" spans="1:8" x14ac:dyDescent="0.3">
      <c r="A965">
        <v>964</v>
      </c>
      <c r="B965" t="s">
        <v>16</v>
      </c>
      <c r="C965">
        <v>611</v>
      </c>
      <c r="D965">
        <v>2017</v>
      </c>
      <c r="E965" t="s">
        <v>551</v>
      </c>
      <c r="F965" t="s">
        <v>18</v>
      </c>
      <c r="G965" s="1">
        <v>44620</v>
      </c>
      <c r="H965">
        <v>104</v>
      </c>
    </row>
    <row r="966" spans="1:8" x14ac:dyDescent="0.3">
      <c r="A966">
        <v>965</v>
      </c>
      <c r="B966" t="s">
        <v>16</v>
      </c>
      <c r="C966">
        <v>512</v>
      </c>
      <c r="D966">
        <v>2017</v>
      </c>
      <c r="E966" t="s">
        <v>498</v>
      </c>
      <c r="F966" t="s">
        <v>28</v>
      </c>
      <c r="G966" s="1">
        <v>44650</v>
      </c>
      <c r="H966">
        <v>102</v>
      </c>
    </row>
    <row r="967" spans="1:8" x14ac:dyDescent="0.3">
      <c r="A967">
        <v>966</v>
      </c>
      <c r="B967" t="s">
        <v>25</v>
      </c>
      <c r="C967">
        <v>611</v>
      </c>
      <c r="D967">
        <v>2007</v>
      </c>
      <c r="E967" t="s">
        <v>535</v>
      </c>
      <c r="F967" t="s">
        <v>45</v>
      </c>
      <c r="G967" s="1">
        <v>44598</v>
      </c>
      <c r="H967">
        <v>109</v>
      </c>
    </row>
    <row r="968" spans="1:8" x14ac:dyDescent="0.3">
      <c r="A968">
        <v>967</v>
      </c>
      <c r="B968" t="s">
        <v>25</v>
      </c>
      <c r="C968">
        <v>615</v>
      </c>
      <c r="D968">
        <v>2017</v>
      </c>
      <c r="E968" t="s">
        <v>552</v>
      </c>
      <c r="F968" t="s">
        <v>32</v>
      </c>
      <c r="G968" s="1">
        <v>44655</v>
      </c>
      <c r="H968">
        <v>102</v>
      </c>
    </row>
    <row r="969" spans="1:8" x14ac:dyDescent="0.3">
      <c r="A969">
        <v>968</v>
      </c>
      <c r="B969" t="s">
        <v>16</v>
      </c>
      <c r="C969">
        <v>611</v>
      </c>
      <c r="D969">
        <v>2018</v>
      </c>
      <c r="E969" t="s">
        <v>229</v>
      </c>
      <c r="F969" t="s">
        <v>18</v>
      </c>
      <c r="G969" s="1">
        <v>44590</v>
      </c>
      <c r="H969">
        <v>114</v>
      </c>
    </row>
    <row r="970" spans="1:8" x14ac:dyDescent="0.3">
      <c r="A970">
        <v>969</v>
      </c>
      <c r="B970" t="s">
        <v>16</v>
      </c>
      <c r="C970">
        <v>550</v>
      </c>
      <c r="D970">
        <v>2018</v>
      </c>
      <c r="E970" t="s">
        <v>500</v>
      </c>
      <c r="F970" t="s">
        <v>18</v>
      </c>
      <c r="G970" s="1">
        <v>44624</v>
      </c>
      <c r="H970">
        <v>102</v>
      </c>
    </row>
    <row r="971" spans="1:8" x14ac:dyDescent="0.3">
      <c r="A971">
        <v>970</v>
      </c>
      <c r="B971" t="s">
        <v>16</v>
      </c>
      <c r="C971">
        <v>565</v>
      </c>
      <c r="D971">
        <v>2006</v>
      </c>
      <c r="E971" t="s">
        <v>553</v>
      </c>
      <c r="F971" t="s">
        <v>123</v>
      </c>
      <c r="G971" s="1">
        <v>44644</v>
      </c>
      <c r="H971">
        <v>102</v>
      </c>
    </row>
    <row r="972" spans="1:8" x14ac:dyDescent="0.3">
      <c r="A972">
        <v>971</v>
      </c>
      <c r="B972" t="s">
        <v>25</v>
      </c>
      <c r="C972">
        <v>617</v>
      </c>
      <c r="D972">
        <v>2019</v>
      </c>
      <c r="E972" t="s">
        <v>427</v>
      </c>
      <c r="F972" t="s">
        <v>18</v>
      </c>
      <c r="G972" s="1">
        <v>44648</v>
      </c>
      <c r="H972">
        <v>102</v>
      </c>
    </row>
    <row r="973" spans="1:8" x14ac:dyDescent="0.3">
      <c r="A973">
        <v>972</v>
      </c>
      <c r="B973" t="s">
        <v>16</v>
      </c>
      <c r="C973">
        <v>561</v>
      </c>
      <c r="D973">
        <v>2019</v>
      </c>
      <c r="E973" t="s">
        <v>116</v>
      </c>
      <c r="F973" t="s">
        <v>47</v>
      </c>
      <c r="G973" s="1">
        <v>44650</v>
      </c>
      <c r="H973">
        <v>102</v>
      </c>
    </row>
    <row r="974" spans="1:8" x14ac:dyDescent="0.3">
      <c r="A974">
        <v>973</v>
      </c>
      <c r="B974" t="s">
        <v>16</v>
      </c>
      <c r="C974">
        <v>553</v>
      </c>
      <c r="D974">
        <v>2019</v>
      </c>
      <c r="E974">
        <v>401</v>
      </c>
      <c r="F974" t="s">
        <v>10</v>
      </c>
      <c r="G974" s="1">
        <v>44602</v>
      </c>
      <c r="H974">
        <v>109</v>
      </c>
    </row>
    <row r="975" spans="1:8" x14ac:dyDescent="0.3">
      <c r="A975">
        <v>974</v>
      </c>
      <c r="B975" t="s">
        <v>16</v>
      </c>
      <c r="C975">
        <v>625</v>
      </c>
      <c r="D975">
        <v>2010</v>
      </c>
      <c r="E975" t="s">
        <v>554</v>
      </c>
      <c r="F975" t="s">
        <v>18</v>
      </c>
      <c r="G975" s="1">
        <v>44517</v>
      </c>
      <c r="H975">
        <v>102</v>
      </c>
    </row>
    <row r="976" spans="1:8" x14ac:dyDescent="0.3">
      <c r="A976">
        <v>975</v>
      </c>
      <c r="B976" t="s">
        <v>16</v>
      </c>
      <c r="C976">
        <v>561</v>
      </c>
      <c r="D976">
        <v>2014</v>
      </c>
      <c r="E976" t="s">
        <v>555</v>
      </c>
      <c r="F976" t="s">
        <v>32</v>
      </c>
      <c r="G976" s="1">
        <v>44640</v>
      </c>
      <c r="H976">
        <v>102</v>
      </c>
    </row>
    <row r="977" spans="1:8" x14ac:dyDescent="0.3">
      <c r="A977">
        <v>976</v>
      </c>
      <c r="B977" t="s">
        <v>16</v>
      </c>
      <c r="C977">
        <v>545</v>
      </c>
      <c r="D977">
        <v>2019</v>
      </c>
      <c r="E977" t="s">
        <v>533</v>
      </c>
      <c r="F977" t="s">
        <v>18</v>
      </c>
      <c r="G977" s="1">
        <v>44637</v>
      </c>
      <c r="H977">
        <v>102</v>
      </c>
    </row>
    <row r="978" spans="1:8" x14ac:dyDescent="0.3">
      <c r="A978">
        <v>977</v>
      </c>
      <c r="B978" t="s">
        <v>25</v>
      </c>
      <c r="C978">
        <v>541</v>
      </c>
      <c r="D978">
        <v>2019</v>
      </c>
      <c r="E978" t="s">
        <v>360</v>
      </c>
      <c r="F978" t="s">
        <v>18</v>
      </c>
      <c r="G978" s="1">
        <v>44600</v>
      </c>
      <c r="H978">
        <v>102</v>
      </c>
    </row>
    <row r="979" spans="1:8" x14ac:dyDescent="0.3">
      <c r="A979">
        <v>978</v>
      </c>
      <c r="B979" t="s">
        <v>25</v>
      </c>
      <c r="C979">
        <v>538</v>
      </c>
      <c r="D979">
        <v>2020</v>
      </c>
      <c r="E979" t="s">
        <v>501</v>
      </c>
      <c r="F979" t="s">
        <v>69</v>
      </c>
      <c r="G979" s="1">
        <v>44516</v>
      </c>
      <c r="H979">
        <v>114</v>
      </c>
    </row>
    <row r="980" spans="1:8" x14ac:dyDescent="0.3">
      <c r="A980">
        <v>979</v>
      </c>
      <c r="B980" t="s">
        <v>16</v>
      </c>
      <c r="C980">
        <v>611</v>
      </c>
      <c r="D980">
        <v>2013</v>
      </c>
      <c r="E980" t="s">
        <v>405</v>
      </c>
      <c r="F980" t="s">
        <v>18</v>
      </c>
      <c r="G980" s="1">
        <v>44498</v>
      </c>
      <c r="H980">
        <v>102</v>
      </c>
    </row>
    <row r="981" spans="1:8" x14ac:dyDescent="0.3">
      <c r="A981">
        <v>980</v>
      </c>
      <c r="B981" t="s">
        <v>16</v>
      </c>
      <c r="C981">
        <v>505</v>
      </c>
      <c r="D981">
        <v>2015</v>
      </c>
      <c r="E981" t="s">
        <v>556</v>
      </c>
      <c r="F981" t="s">
        <v>18</v>
      </c>
      <c r="G981" s="1">
        <v>44597</v>
      </c>
      <c r="H981">
        <v>109</v>
      </c>
    </row>
    <row r="982" spans="1:8" x14ac:dyDescent="0.3">
      <c r="A982">
        <v>981</v>
      </c>
      <c r="B982" t="s">
        <v>25</v>
      </c>
      <c r="C982">
        <v>538</v>
      </c>
      <c r="D982">
        <v>2015</v>
      </c>
      <c r="E982" t="s">
        <v>557</v>
      </c>
      <c r="F982" t="s">
        <v>18</v>
      </c>
      <c r="G982" s="1">
        <v>44588</v>
      </c>
      <c r="H982">
        <v>114</v>
      </c>
    </row>
    <row r="983" spans="1:8" x14ac:dyDescent="0.3">
      <c r="A983">
        <v>982</v>
      </c>
      <c r="B983" t="s">
        <v>25</v>
      </c>
      <c r="C983">
        <v>617</v>
      </c>
      <c r="D983">
        <v>2016</v>
      </c>
      <c r="E983" t="s">
        <v>375</v>
      </c>
      <c r="F983" t="s">
        <v>18</v>
      </c>
      <c r="G983" s="1">
        <v>44615</v>
      </c>
      <c r="H983">
        <v>102</v>
      </c>
    </row>
    <row r="984" spans="1:8" x14ac:dyDescent="0.3">
      <c r="A984">
        <v>983</v>
      </c>
      <c r="B984" t="s">
        <v>16</v>
      </c>
      <c r="C984">
        <v>636</v>
      </c>
      <c r="D984">
        <v>2016</v>
      </c>
      <c r="E984" t="s">
        <v>398</v>
      </c>
      <c r="F984" t="s">
        <v>69</v>
      </c>
      <c r="G984" s="1">
        <v>44491</v>
      </c>
      <c r="H984">
        <v>102</v>
      </c>
    </row>
    <row r="985" spans="1:8" x14ac:dyDescent="0.3">
      <c r="A985">
        <v>984</v>
      </c>
      <c r="B985" t="s">
        <v>16</v>
      </c>
      <c r="C985">
        <v>565</v>
      </c>
      <c r="D985">
        <v>2016</v>
      </c>
      <c r="E985">
        <v>200</v>
      </c>
      <c r="F985" t="s">
        <v>32</v>
      </c>
      <c r="G985" s="1">
        <v>44502</v>
      </c>
      <c r="H985">
        <v>114</v>
      </c>
    </row>
    <row r="986" spans="1:8" x14ac:dyDescent="0.3">
      <c r="A986">
        <v>985</v>
      </c>
      <c r="B986" t="s">
        <v>16</v>
      </c>
      <c r="C986">
        <v>545</v>
      </c>
      <c r="D986">
        <v>2007</v>
      </c>
      <c r="E986" t="s">
        <v>558</v>
      </c>
      <c r="F986" t="s">
        <v>18</v>
      </c>
      <c r="G986" s="1">
        <v>44516</v>
      </c>
      <c r="H986">
        <v>102</v>
      </c>
    </row>
    <row r="987" spans="1:8" x14ac:dyDescent="0.3">
      <c r="A987">
        <v>986</v>
      </c>
      <c r="B987" t="s">
        <v>16</v>
      </c>
      <c r="C987">
        <v>554</v>
      </c>
      <c r="D987">
        <v>2008</v>
      </c>
      <c r="E987" t="s">
        <v>238</v>
      </c>
      <c r="F987" t="s">
        <v>18</v>
      </c>
      <c r="G987" s="1">
        <v>44616</v>
      </c>
      <c r="H987">
        <v>108</v>
      </c>
    </row>
    <row r="988" spans="1:8" x14ac:dyDescent="0.3">
      <c r="A988">
        <v>987</v>
      </c>
      <c r="B988" t="s">
        <v>25</v>
      </c>
      <c r="C988">
        <v>550</v>
      </c>
      <c r="D988">
        <v>1989</v>
      </c>
      <c r="E988" t="s">
        <v>559</v>
      </c>
      <c r="F988" t="s">
        <v>18</v>
      </c>
      <c r="G988" s="1">
        <v>44565</v>
      </c>
      <c r="H988">
        <v>104</v>
      </c>
    </row>
    <row r="989" spans="1:8" x14ac:dyDescent="0.3">
      <c r="A989">
        <v>988</v>
      </c>
      <c r="B989" t="s">
        <v>16</v>
      </c>
      <c r="C989">
        <v>636</v>
      </c>
      <c r="D989">
        <v>2017</v>
      </c>
      <c r="E989" t="s">
        <v>507</v>
      </c>
      <c r="F989" t="s">
        <v>28</v>
      </c>
      <c r="G989" s="1">
        <v>44633</v>
      </c>
      <c r="H989">
        <v>102</v>
      </c>
    </row>
    <row r="990" spans="1:8" x14ac:dyDescent="0.3">
      <c r="A990">
        <v>989</v>
      </c>
      <c r="B990" t="s">
        <v>16</v>
      </c>
      <c r="C990">
        <v>611</v>
      </c>
      <c r="D990">
        <v>2018</v>
      </c>
      <c r="E990" t="s">
        <v>527</v>
      </c>
      <c r="F990" t="s">
        <v>28</v>
      </c>
      <c r="G990" s="1">
        <v>44554</v>
      </c>
      <c r="H990">
        <v>114</v>
      </c>
    </row>
    <row r="991" spans="1:8" x14ac:dyDescent="0.3">
      <c r="A991">
        <v>990</v>
      </c>
      <c r="B991" t="s">
        <v>25</v>
      </c>
      <c r="C991">
        <v>617</v>
      </c>
      <c r="D991">
        <v>2018</v>
      </c>
      <c r="E991" t="s">
        <v>375</v>
      </c>
      <c r="F991" t="s">
        <v>18</v>
      </c>
      <c r="G991" s="1">
        <v>44523</v>
      </c>
      <c r="H991">
        <v>102</v>
      </c>
    </row>
    <row r="992" spans="1:8" x14ac:dyDescent="0.3">
      <c r="A992">
        <v>991</v>
      </c>
      <c r="B992" t="s">
        <v>16</v>
      </c>
      <c r="C992">
        <v>611</v>
      </c>
      <c r="D992">
        <v>2018</v>
      </c>
      <c r="E992" t="s">
        <v>527</v>
      </c>
      <c r="F992" t="s">
        <v>18</v>
      </c>
      <c r="G992" s="1">
        <v>44619</v>
      </c>
      <c r="H992">
        <v>102</v>
      </c>
    </row>
    <row r="993" spans="1:8" x14ac:dyDescent="0.3">
      <c r="A993">
        <v>992</v>
      </c>
      <c r="B993" t="s">
        <v>25</v>
      </c>
      <c r="C993">
        <v>585</v>
      </c>
      <c r="D993">
        <v>2018</v>
      </c>
      <c r="E993" t="s">
        <v>560</v>
      </c>
      <c r="F993" t="s">
        <v>69</v>
      </c>
      <c r="G993" s="1">
        <v>44533</v>
      </c>
      <c r="H993">
        <v>102</v>
      </c>
    </row>
    <row r="994" spans="1:8" x14ac:dyDescent="0.3">
      <c r="A994">
        <v>993</v>
      </c>
      <c r="B994" t="s">
        <v>25</v>
      </c>
      <c r="C994">
        <v>594</v>
      </c>
      <c r="D994">
        <v>2013</v>
      </c>
      <c r="E994" t="s">
        <v>386</v>
      </c>
      <c r="F994" t="s">
        <v>69</v>
      </c>
      <c r="G994" s="1">
        <v>44537</v>
      </c>
      <c r="H994">
        <v>102</v>
      </c>
    </row>
    <row r="995" spans="1:8" x14ac:dyDescent="0.3">
      <c r="A995">
        <v>994</v>
      </c>
      <c r="B995" t="s">
        <v>25</v>
      </c>
      <c r="C995">
        <v>617</v>
      </c>
      <c r="D995">
        <v>2019</v>
      </c>
      <c r="E995" t="s">
        <v>375</v>
      </c>
      <c r="F995" t="s">
        <v>18</v>
      </c>
      <c r="G995" s="1">
        <v>44633</v>
      </c>
      <c r="H995">
        <v>102</v>
      </c>
    </row>
    <row r="996" spans="1:8" x14ac:dyDescent="0.3">
      <c r="A996">
        <v>995</v>
      </c>
      <c r="B996" t="s">
        <v>16</v>
      </c>
      <c r="C996">
        <v>611</v>
      </c>
      <c r="D996">
        <v>2019</v>
      </c>
      <c r="E996" t="s">
        <v>527</v>
      </c>
      <c r="F996" t="s">
        <v>18</v>
      </c>
      <c r="G996" s="1">
        <v>44518</v>
      </c>
      <c r="H996">
        <v>102</v>
      </c>
    </row>
    <row r="997" spans="1:8" x14ac:dyDescent="0.3">
      <c r="A997">
        <v>996</v>
      </c>
      <c r="B997" t="s">
        <v>25</v>
      </c>
      <c r="C997">
        <v>617</v>
      </c>
      <c r="D997">
        <v>2019</v>
      </c>
      <c r="E997" t="s">
        <v>427</v>
      </c>
      <c r="F997" t="s">
        <v>18</v>
      </c>
      <c r="G997" s="1">
        <v>44644</v>
      </c>
      <c r="H997">
        <v>102</v>
      </c>
    </row>
    <row r="998" spans="1:8" x14ac:dyDescent="0.3">
      <c r="A998">
        <v>997</v>
      </c>
      <c r="B998" t="s">
        <v>16</v>
      </c>
      <c r="C998">
        <v>611</v>
      </c>
      <c r="D998">
        <v>2019</v>
      </c>
      <c r="E998" t="s">
        <v>527</v>
      </c>
      <c r="F998" t="s">
        <v>18</v>
      </c>
      <c r="G998" s="1">
        <v>44629</v>
      </c>
      <c r="H998">
        <v>102</v>
      </c>
    </row>
    <row r="999" spans="1:8" x14ac:dyDescent="0.3">
      <c r="A999">
        <v>998</v>
      </c>
      <c r="B999" t="s">
        <v>8</v>
      </c>
      <c r="C999">
        <v>514</v>
      </c>
      <c r="D999">
        <v>2003</v>
      </c>
      <c r="E999" t="s">
        <v>22</v>
      </c>
      <c r="F999" t="s">
        <v>10</v>
      </c>
      <c r="G999" s="1">
        <v>44651</v>
      </c>
      <c r="H999">
        <v>114</v>
      </c>
    </row>
    <row r="1000" spans="1:8" x14ac:dyDescent="0.3">
      <c r="A1000">
        <v>999</v>
      </c>
      <c r="B1000" t="s">
        <v>25</v>
      </c>
      <c r="C1000">
        <v>541</v>
      </c>
      <c r="D1000">
        <v>2015</v>
      </c>
      <c r="E1000" t="s">
        <v>360</v>
      </c>
      <c r="F1000" t="s">
        <v>69</v>
      </c>
      <c r="G1000" s="1">
        <v>44498</v>
      </c>
      <c r="H1000">
        <v>102</v>
      </c>
    </row>
    <row r="1001" spans="1:8" x14ac:dyDescent="0.3">
      <c r="A1001">
        <v>1000</v>
      </c>
      <c r="B1001" t="s">
        <v>25</v>
      </c>
      <c r="C1001">
        <v>617</v>
      </c>
      <c r="D1001">
        <v>2015</v>
      </c>
      <c r="E1001" t="s">
        <v>375</v>
      </c>
      <c r="F1001" t="s">
        <v>32</v>
      </c>
      <c r="G1001" s="1">
        <v>44611</v>
      </c>
      <c r="H1001">
        <v>102</v>
      </c>
    </row>
    <row r="1002" spans="1:8" x14ac:dyDescent="0.3">
      <c r="A1002">
        <v>1001</v>
      </c>
      <c r="B1002" t="s">
        <v>25</v>
      </c>
      <c r="C1002">
        <v>550</v>
      </c>
      <c r="D1002">
        <v>1983</v>
      </c>
      <c r="E1002" t="s">
        <v>561</v>
      </c>
      <c r="F1002" t="s">
        <v>18</v>
      </c>
      <c r="G1002" s="1">
        <v>44565</v>
      </c>
      <c r="H1002">
        <v>114</v>
      </c>
    </row>
    <row r="1003" spans="1:8" x14ac:dyDescent="0.3">
      <c r="A1003">
        <v>1002</v>
      </c>
      <c r="B1003" t="s">
        <v>25</v>
      </c>
      <c r="C1003">
        <v>594</v>
      </c>
      <c r="D1003">
        <v>2016</v>
      </c>
      <c r="E1003" t="s">
        <v>386</v>
      </c>
      <c r="F1003" t="s">
        <v>69</v>
      </c>
      <c r="G1003" s="1">
        <v>44654</v>
      </c>
      <c r="H1003">
        <v>102</v>
      </c>
    </row>
    <row r="1004" spans="1:8" x14ac:dyDescent="0.3">
      <c r="A1004">
        <v>1003</v>
      </c>
      <c r="B1004" t="s">
        <v>25</v>
      </c>
      <c r="C1004">
        <v>617</v>
      </c>
      <c r="D1004">
        <v>2016</v>
      </c>
      <c r="E1004" t="s">
        <v>375</v>
      </c>
      <c r="F1004" t="s">
        <v>18</v>
      </c>
      <c r="G1004" s="1">
        <v>44498</v>
      </c>
      <c r="H1004">
        <v>102</v>
      </c>
    </row>
    <row r="1005" spans="1:8" x14ac:dyDescent="0.3">
      <c r="A1005">
        <v>1004</v>
      </c>
      <c r="B1005" t="s">
        <v>25</v>
      </c>
      <c r="C1005">
        <v>611</v>
      </c>
      <c r="D1005">
        <v>2016</v>
      </c>
      <c r="E1005" t="s">
        <v>264</v>
      </c>
      <c r="F1005" t="s">
        <v>18</v>
      </c>
      <c r="G1005" s="1">
        <v>44547</v>
      </c>
      <c r="H1005">
        <v>104</v>
      </c>
    </row>
    <row r="1006" spans="1:8" x14ac:dyDescent="0.3">
      <c r="A1006">
        <v>1005</v>
      </c>
      <c r="B1006" t="s">
        <v>25</v>
      </c>
      <c r="C1006">
        <v>585</v>
      </c>
      <c r="D1006">
        <v>2017</v>
      </c>
      <c r="E1006" t="s">
        <v>494</v>
      </c>
      <c r="F1006" t="s">
        <v>18</v>
      </c>
      <c r="G1006" s="1">
        <v>44578</v>
      </c>
      <c r="H1006">
        <v>102</v>
      </c>
    </row>
    <row r="1007" spans="1:8" x14ac:dyDescent="0.3">
      <c r="A1007">
        <v>1006</v>
      </c>
      <c r="B1007" t="s">
        <v>25</v>
      </c>
      <c r="C1007">
        <v>638</v>
      </c>
      <c r="D1007">
        <v>2017</v>
      </c>
      <c r="E1007" t="s">
        <v>562</v>
      </c>
      <c r="F1007" t="s">
        <v>18</v>
      </c>
      <c r="G1007" s="1">
        <v>44563</v>
      </c>
      <c r="H1007">
        <v>104</v>
      </c>
    </row>
    <row r="1008" spans="1:8" x14ac:dyDescent="0.3">
      <c r="A1008">
        <v>1007</v>
      </c>
      <c r="B1008" t="s">
        <v>16</v>
      </c>
      <c r="C1008">
        <v>636</v>
      </c>
      <c r="D1008">
        <v>2017</v>
      </c>
      <c r="E1008" t="s">
        <v>398</v>
      </c>
      <c r="F1008" t="s">
        <v>18</v>
      </c>
      <c r="G1008" s="1">
        <v>44579</v>
      </c>
      <c r="H1008">
        <v>102</v>
      </c>
    </row>
    <row r="1009" spans="1:8" x14ac:dyDescent="0.3">
      <c r="A1009">
        <v>1008</v>
      </c>
      <c r="B1009" t="s">
        <v>16</v>
      </c>
      <c r="C1009">
        <v>625</v>
      </c>
      <c r="D1009">
        <v>2005</v>
      </c>
      <c r="E1009" t="s">
        <v>563</v>
      </c>
      <c r="F1009" t="s">
        <v>123</v>
      </c>
      <c r="G1009" s="1">
        <v>44482</v>
      </c>
      <c r="H1009">
        <v>103</v>
      </c>
    </row>
    <row r="1010" spans="1:8" x14ac:dyDescent="0.3">
      <c r="A1010">
        <v>1009</v>
      </c>
      <c r="B1010" t="s">
        <v>16</v>
      </c>
      <c r="C1010">
        <v>611</v>
      </c>
      <c r="D1010">
        <v>2018</v>
      </c>
      <c r="E1010" t="s">
        <v>185</v>
      </c>
      <c r="F1010" t="s">
        <v>18</v>
      </c>
      <c r="G1010" s="1">
        <v>44524</v>
      </c>
      <c r="H1010">
        <v>103</v>
      </c>
    </row>
    <row r="1011" spans="1:8" x14ac:dyDescent="0.3">
      <c r="A1011">
        <v>1010</v>
      </c>
      <c r="B1011" t="s">
        <v>16</v>
      </c>
      <c r="C1011">
        <v>561</v>
      </c>
      <c r="D1011">
        <v>2011</v>
      </c>
      <c r="E1011" t="s">
        <v>328</v>
      </c>
      <c r="F1011" t="s">
        <v>47</v>
      </c>
      <c r="G1011" s="1">
        <v>44614</v>
      </c>
      <c r="H1011">
        <v>102</v>
      </c>
    </row>
    <row r="1012" spans="1:8" x14ac:dyDescent="0.3">
      <c r="A1012">
        <v>1011</v>
      </c>
      <c r="B1012" t="s">
        <v>25</v>
      </c>
      <c r="C1012">
        <v>617</v>
      </c>
      <c r="D1012">
        <v>2018</v>
      </c>
      <c r="E1012" t="s">
        <v>375</v>
      </c>
      <c r="F1012" t="s">
        <v>69</v>
      </c>
      <c r="G1012" s="1">
        <v>44609</v>
      </c>
      <c r="H1012">
        <v>104</v>
      </c>
    </row>
    <row r="1013" spans="1:8" x14ac:dyDescent="0.3">
      <c r="A1013">
        <v>1012</v>
      </c>
      <c r="B1013" t="s">
        <v>25</v>
      </c>
      <c r="C1013">
        <v>617</v>
      </c>
      <c r="D1013">
        <v>2018</v>
      </c>
      <c r="E1013" t="s">
        <v>375</v>
      </c>
      <c r="F1013" t="s">
        <v>18</v>
      </c>
      <c r="G1013" s="1">
        <v>44480</v>
      </c>
      <c r="H1013">
        <v>105</v>
      </c>
    </row>
    <row r="1014" spans="1:8" x14ac:dyDescent="0.3">
      <c r="A1014">
        <v>1013</v>
      </c>
      <c r="B1014" t="s">
        <v>16</v>
      </c>
      <c r="C1014">
        <v>510</v>
      </c>
      <c r="D1014">
        <v>2018</v>
      </c>
      <c r="E1014" t="s">
        <v>564</v>
      </c>
      <c r="F1014" t="s">
        <v>69</v>
      </c>
      <c r="G1014" s="1">
        <v>44575</v>
      </c>
      <c r="H1014">
        <v>102</v>
      </c>
    </row>
    <row r="1015" spans="1:8" x14ac:dyDescent="0.3">
      <c r="A1015">
        <v>1014</v>
      </c>
      <c r="B1015" t="s">
        <v>16</v>
      </c>
      <c r="C1015">
        <v>611</v>
      </c>
      <c r="D1015">
        <v>2004</v>
      </c>
      <c r="E1015" t="s">
        <v>169</v>
      </c>
      <c r="F1015" t="s">
        <v>18</v>
      </c>
      <c r="G1015" s="1">
        <v>44510</v>
      </c>
      <c r="H1015">
        <v>102</v>
      </c>
    </row>
    <row r="1016" spans="1:8" x14ac:dyDescent="0.3">
      <c r="A1016">
        <v>1015</v>
      </c>
      <c r="B1016" t="s">
        <v>16</v>
      </c>
      <c r="C1016">
        <v>550</v>
      </c>
      <c r="D1016">
        <v>1996</v>
      </c>
      <c r="E1016" t="s">
        <v>525</v>
      </c>
      <c r="F1016" t="s">
        <v>69</v>
      </c>
      <c r="G1016" s="1">
        <v>44600</v>
      </c>
      <c r="H1016">
        <v>102</v>
      </c>
    </row>
    <row r="1017" spans="1:8" x14ac:dyDescent="0.3">
      <c r="A1017">
        <v>1016</v>
      </c>
      <c r="B1017" t="s">
        <v>25</v>
      </c>
      <c r="C1017">
        <v>566</v>
      </c>
      <c r="D1017">
        <v>2019</v>
      </c>
      <c r="E1017" t="s">
        <v>565</v>
      </c>
      <c r="F1017" t="s">
        <v>69</v>
      </c>
      <c r="G1017" s="1">
        <v>44573</v>
      </c>
      <c r="H1017">
        <v>104</v>
      </c>
    </row>
    <row r="1018" spans="1:8" x14ac:dyDescent="0.3">
      <c r="A1018">
        <v>1017</v>
      </c>
      <c r="B1018" t="s">
        <v>25</v>
      </c>
      <c r="C1018">
        <v>550</v>
      </c>
      <c r="D1018">
        <v>2007</v>
      </c>
      <c r="E1018" t="s">
        <v>566</v>
      </c>
      <c r="F1018" t="s">
        <v>10</v>
      </c>
      <c r="G1018" s="1">
        <v>44515</v>
      </c>
      <c r="H1018">
        <v>102</v>
      </c>
    </row>
    <row r="1019" spans="1:8" x14ac:dyDescent="0.3">
      <c r="A1019">
        <v>1018</v>
      </c>
      <c r="B1019" t="s">
        <v>25</v>
      </c>
      <c r="C1019">
        <v>505</v>
      </c>
      <c r="D1019">
        <v>2016</v>
      </c>
      <c r="E1019" t="s">
        <v>521</v>
      </c>
      <c r="F1019" t="s">
        <v>32</v>
      </c>
      <c r="G1019" s="1">
        <v>44652</v>
      </c>
      <c r="H1019">
        <v>109</v>
      </c>
    </row>
    <row r="1020" spans="1:8" x14ac:dyDescent="0.3">
      <c r="A1020">
        <v>1019</v>
      </c>
      <c r="B1020" t="s">
        <v>16</v>
      </c>
      <c r="C1020">
        <v>545</v>
      </c>
      <c r="D1020">
        <v>2000</v>
      </c>
      <c r="E1020" t="s">
        <v>567</v>
      </c>
      <c r="F1020" t="s">
        <v>18</v>
      </c>
      <c r="G1020" s="1">
        <v>44500</v>
      </c>
      <c r="H1020">
        <v>102</v>
      </c>
    </row>
    <row r="1021" spans="1:8" x14ac:dyDescent="0.3">
      <c r="A1021">
        <v>1020</v>
      </c>
      <c r="B1021" t="s">
        <v>16</v>
      </c>
      <c r="C1021">
        <v>611</v>
      </c>
      <c r="D1021">
        <v>2019</v>
      </c>
      <c r="E1021" t="s">
        <v>527</v>
      </c>
      <c r="F1021" t="s">
        <v>28</v>
      </c>
      <c r="G1021" s="1">
        <v>44542</v>
      </c>
      <c r="H1021">
        <v>109</v>
      </c>
    </row>
    <row r="1022" spans="1:8" x14ac:dyDescent="0.3">
      <c r="A1022">
        <v>1021</v>
      </c>
      <c r="B1022" t="s">
        <v>25</v>
      </c>
      <c r="C1022">
        <v>541</v>
      </c>
      <c r="D1022">
        <v>2019</v>
      </c>
      <c r="E1022" t="s">
        <v>360</v>
      </c>
      <c r="F1022" t="s">
        <v>18</v>
      </c>
      <c r="G1022" s="1">
        <v>44509</v>
      </c>
      <c r="H1022">
        <v>114</v>
      </c>
    </row>
    <row r="1023" spans="1:8" x14ac:dyDescent="0.3">
      <c r="A1023">
        <v>1022</v>
      </c>
      <c r="B1023" t="s">
        <v>16</v>
      </c>
      <c r="C1023">
        <v>550</v>
      </c>
      <c r="D1023">
        <v>2019</v>
      </c>
      <c r="E1023" t="s">
        <v>568</v>
      </c>
      <c r="F1023" t="s">
        <v>18</v>
      </c>
      <c r="G1023" s="1">
        <v>44637</v>
      </c>
      <c r="H1023">
        <v>102</v>
      </c>
    </row>
    <row r="1024" spans="1:8" x14ac:dyDescent="0.3">
      <c r="A1024">
        <v>1023</v>
      </c>
      <c r="B1024" t="s">
        <v>16</v>
      </c>
      <c r="C1024">
        <v>611</v>
      </c>
      <c r="D1024">
        <v>2019</v>
      </c>
      <c r="E1024" t="s">
        <v>527</v>
      </c>
      <c r="F1024" t="s">
        <v>18</v>
      </c>
      <c r="G1024" s="1">
        <v>44649</v>
      </c>
      <c r="H1024">
        <v>101</v>
      </c>
    </row>
    <row r="1025" spans="1:8" x14ac:dyDescent="0.3">
      <c r="A1025">
        <v>1024</v>
      </c>
      <c r="B1025" t="s">
        <v>90</v>
      </c>
      <c r="C1025">
        <v>587</v>
      </c>
      <c r="D1025">
        <v>1992</v>
      </c>
      <c r="E1025" t="s">
        <v>473</v>
      </c>
      <c r="F1025" t="s">
        <v>45</v>
      </c>
      <c r="G1025" s="1">
        <v>44488</v>
      </c>
      <c r="H1025">
        <v>114</v>
      </c>
    </row>
    <row r="1026" spans="1:8" x14ac:dyDescent="0.3">
      <c r="A1026">
        <v>1025</v>
      </c>
      <c r="B1026" t="s">
        <v>435</v>
      </c>
      <c r="C1026">
        <v>619</v>
      </c>
      <c r="D1026">
        <v>2002</v>
      </c>
      <c r="E1026" t="s">
        <v>448</v>
      </c>
      <c r="F1026" t="s">
        <v>101</v>
      </c>
      <c r="G1026" s="1">
        <v>44477</v>
      </c>
      <c r="H1026">
        <v>104</v>
      </c>
    </row>
    <row r="1027" spans="1:8" x14ac:dyDescent="0.3">
      <c r="A1027">
        <v>1026</v>
      </c>
      <c r="B1027" t="s">
        <v>235</v>
      </c>
      <c r="C1027">
        <v>619</v>
      </c>
      <c r="D1027">
        <v>1998</v>
      </c>
      <c r="E1027" t="s">
        <v>467</v>
      </c>
      <c r="F1027" t="s">
        <v>32</v>
      </c>
      <c r="G1027" s="1">
        <v>44537</v>
      </c>
      <c r="H1027">
        <v>114</v>
      </c>
    </row>
    <row r="1028" spans="1:8" x14ac:dyDescent="0.3">
      <c r="A1028">
        <v>1027</v>
      </c>
      <c r="B1028" t="s">
        <v>435</v>
      </c>
      <c r="C1028">
        <v>540</v>
      </c>
      <c r="D1028">
        <v>2000</v>
      </c>
      <c r="E1028" t="s">
        <v>436</v>
      </c>
      <c r="F1028" t="s">
        <v>10</v>
      </c>
      <c r="G1028" s="1">
        <v>44570</v>
      </c>
      <c r="H1028">
        <v>104</v>
      </c>
    </row>
    <row r="1029" spans="1:8" x14ac:dyDescent="0.3">
      <c r="A1029">
        <v>1028</v>
      </c>
      <c r="B1029" t="s">
        <v>90</v>
      </c>
      <c r="C1029">
        <v>580</v>
      </c>
      <c r="D1029">
        <v>1999</v>
      </c>
      <c r="E1029" t="s">
        <v>442</v>
      </c>
      <c r="F1029" t="s">
        <v>10</v>
      </c>
      <c r="G1029" s="1">
        <v>44602</v>
      </c>
      <c r="H1029">
        <v>102</v>
      </c>
    </row>
    <row r="1030" spans="1:8" x14ac:dyDescent="0.3">
      <c r="A1030">
        <v>1029</v>
      </c>
      <c r="B1030" t="s">
        <v>75</v>
      </c>
      <c r="C1030">
        <v>587</v>
      </c>
      <c r="D1030">
        <v>1995</v>
      </c>
      <c r="E1030" t="s">
        <v>461</v>
      </c>
      <c r="F1030" t="s">
        <v>10</v>
      </c>
      <c r="G1030" s="1">
        <v>44533</v>
      </c>
      <c r="H1030">
        <v>103</v>
      </c>
    </row>
    <row r="1031" spans="1:8" x14ac:dyDescent="0.3">
      <c r="A1031">
        <v>1030</v>
      </c>
      <c r="B1031" t="s">
        <v>83</v>
      </c>
      <c r="C1031">
        <v>587</v>
      </c>
      <c r="D1031">
        <v>1996</v>
      </c>
      <c r="E1031" t="s">
        <v>461</v>
      </c>
      <c r="F1031" t="s">
        <v>10</v>
      </c>
      <c r="G1031" s="1">
        <v>44597</v>
      </c>
      <c r="H1031">
        <v>103</v>
      </c>
    </row>
    <row r="1032" spans="1:8" x14ac:dyDescent="0.3">
      <c r="A1032">
        <v>1031</v>
      </c>
      <c r="B1032" t="s">
        <v>90</v>
      </c>
      <c r="C1032">
        <v>580</v>
      </c>
      <c r="D1032">
        <v>1997</v>
      </c>
      <c r="E1032" t="s">
        <v>569</v>
      </c>
      <c r="F1032" t="s">
        <v>45</v>
      </c>
      <c r="G1032" s="1">
        <v>44511</v>
      </c>
      <c r="H1032">
        <v>102</v>
      </c>
    </row>
    <row r="1033" spans="1:8" x14ac:dyDescent="0.3">
      <c r="A1033">
        <v>1032</v>
      </c>
      <c r="B1033" t="s">
        <v>83</v>
      </c>
      <c r="C1033">
        <v>540</v>
      </c>
      <c r="D1033">
        <v>2003</v>
      </c>
      <c r="E1033" t="s">
        <v>453</v>
      </c>
      <c r="F1033" t="s">
        <v>28</v>
      </c>
      <c r="G1033" s="1">
        <v>44635</v>
      </c>
      <c r="H1033">
        <v>104</v>
      </c>
    </row>
    <row r="1034" spans="1:8" x14ac:dyDescent="0.3">
      <c r="A1034">
        <v>1033</v>
      </c>
      <c r="B1034" t="s">
        <v>90</v>
      </c>
      <c r="C1034">
        <v>587</v>
      </c>
      <c r="D1034">
        <v>1998</v>
      </c>
      <c r="E1034" t="s">
        <v>570</v>
      </c>
      <c r="F1034" t="s">
        <v>10</v>
      </c>
      <c r="G1034" s="1">
        <v>44625</v>
      </c>
      <c r="H1034">
        <v>111</v>
      </c>
    </row>
    <row r="1035" spans="1:8" x14ac:dyDescent="0.3">
      <c r="A1035">
        <v>1034</v>
      </c>
      <c r="B1035" t="s">
        <v>83</v>
      </c>
      <c r="C1035">
        <v>550</v>
      </c>
      <c r="D1035">
        <v>2003</v>
      </c>
      <c r="E1035" t="s">
        <v>571</v>
      </c>
      <c r="F1035" t="s">
        <v>10</v>
      </c>
      <c r="G1035" s="1">
        <v>44598</v>
      </c>
      <c r="H1035">
        <v>102</v>
      </c>
    </row>
    <row r="1036" spans="1:8" x14ac:dyDescent="0.3">
      <c r="A1036">
        <v>1035</v>
      </c>
      <c r="B1036" t="s">
        <v>435</v>
      </c>
      <c r="C1036">
        <v>587</v>
      </c>
      <c r="D1036">
        <v>2003</v>
      </c>
      <c r="E1036" t="s">
        <v>437</v>
      </c>
      <c r="F1036" t="s">
        <v>10</v>
      </c>
      <c r="G1036" s="1">
        <v>44513</v>
      </c>
      <c r="H1036">
        <v>105</v>
      </c>
    </row>
    <row r="1037" spans="1:8" x14ac:dyDescent="0.3">
      <c r="A1037">
        <v>1036</v>
      </c>
      <c r="B1037" t="s">
        <v>435</v>
      </c>
      <c r="C1037">
        <v>540</v>
      </c>
      <c r="D1037">
        <v>2003</v>
      </c>
      <c r="E1037" t="s">
        <v>436</v>
      </c>
      <c r="F1037" t="s">
        <v>10</v>
      </c>
      <c r="G1037" s="1">
        <v>44541</v>
      </c>
      <c r="H1037">
        <v>114</v>
      </c>
    </row>
    <row r="1038" spans="1:8" x14ac:dyDescent="0.3">
      <c r="A1038">
        <v>1037</v>
      </c>
      <c r="B1038" t="s">
        <v>83</v>
      </c>
      <c r="C1038">
        <v>576</v>
      </c>
      <c r="D1038">
        <v>1994</v>
      </c>
      <c r="E1038" t="s">
        <v>572</v>
      </c>
      <c r="F1038" t="s">
        <v>10</v>
      </c>
      <c r="G1038" s="1">
        <v>44650</v>
      </c>
      <c r="H1038">
        <v>102</v>
      </c>
    </row>
    <row r="1039" spans="1:8" x14ac:dyDescent="0.3">
      <c r="A1039">
        <v>1038</v>
      </c>
      <c r="B1039" t="s">
        <v>75</v>
      </c>
      <c r="C1039">
        <v>587</v>
      </c>
      <c r="D1039">
        <v>1996</v>
      </c>
      <c r="E1039" t="s">
        <v>461</v>
      </c>
      <c r="F1039" t="s">
        <v>10</v>
      </c>
      <c r="G1039" s="1">
        <v>44571</v>
      </c>
      <c r="H1039">
        <v>108</v>
      </c>
    </row>
    <row r="1040" spans="1:8" x14ac:dyDescent="0.3">
      <c r="A1040">
        <v>1039</v>
      </c>
      <c r="B1040" t="s">
        <v>435</v>
      </c>
      <c r="C1040">
        <v>556</v>
      </c>
      <c r="D1040">
        <v>1991</v>
      </c>
      <c r="E1040" t="s">
        <v>573</v>
      </c>
      <c r="F1040" t="s">
        <v>32</v>
      </c>
      <c r="G1040" s="1">
        <v>44629</v>
      </c>
      <c r="H1040">
        <v>106</v>
      </c>
    </row>
    <row r="1041" spans="1:8" x14ac:dyDescent="0.3">
      <c r="A1041">
        <v>1040</v>
      </c>
      <c r="B1041" t="s">
        <v>90</v>
      </c>
      <c r="C1041">
        <v>619</v>
      </c>
      <c r="D1041">
        <v>1995</v>
      </c>
      <c r="E1041" t="s">
        <v>460</v>
      </c>
      <c r="F1041" t="s">
        <v>47</v>
      </c>
      <c r="G1041" s="1">
        <v>44554</v>
      </c>
      <c r="H1041">
        <v>102</v>
      </c>
    </row>
    <row r="1042" spans="1:8" x14ac:dyDescent="0.3">
      <c r="A1042">
        <v>1041</v>
      </c>
      <c r="B1042" t="s">
        <v>75</v>
      </c>
      <c r="C1042">
        <v>610</v>
      </c>
      <c r="D1042">
        <v>1995</v>
      </c>
      <c r="E1042" t="s">
        <v>444</v>
      </c>
      <c r="F1042" t="s">
        <v>10</v>
      </c>
      <c r="G1042" s="1">
        <v>44487</v>
      </c>
      <c r="H1042">
        <v>108</v>
      </c>
    </row>
    <row r="1043" spans="1:8" x14ac:dyDescent="0.3">
      <c r="A1043">
        <v>1042</v>
      </c>
      <c r="B1043" t="s">
        <v>574</v>
      </c>
      <c r="C1043">
        <v>587</v>
      </c>
      <c r="D1043">
        <v>1989</v>
      </c>
      <c r="E1043" t="s">
        <v>175</v>
      </c>
      <c r="F1043" t="s">
        <v>32</v>
      </c>
      <c r="G1043" s="1">
        <v>44637</v>
      </c>
      <c r="H1043">
        <v>114</v>
      </c>
    </row>
    <row r="1044" spans="1:8" x14ac:dyDescent="0.3">
      <c r="A1044">
        <v>1043</v>
      </c>
      <c r="B1044" t="s">
        <v>90</v>
      </c>
      <c r="C1044">
        <v>619</v>
      </c>
      <c r="D1044">
        <v>1994</v>
      </c>
      <c r="E1044" t="s">
        <v>575</v>
      </c>
      <c r="F1044" t="s">
        <v>47</v>
      </c>
      <c r="G1044" s="1">
        <v>44611</v>
      </c>
      <c r="H1044">
        <v>105</v>
      </c>
    </row>
    <row r="1045" spans="1:8" x14ac:dyDescent="0.3">
      <c r="A1045">
        <v>1044</v>
      </c>
      <c r="B1045" t="s">
        <v>90</v>
      </c>
      <c r="C1045">
        <v>619</v>
      </c>
      <c r="D1045">
        <v>1994</v>
      </c>
      <c r="E1045" t="s">
        <v>448</v>
      </c>
      <c r="F1045" t="s">
        <v>69</v>
      </c>
      <c r="G1045" s="1">
        <v>44504</v>
      </c>
      <c r="H1045">
        <v>114</v>
      </c>
    </row>
    <row r="1046" spans="1:8" x14ac:dyDescent="0.3">
      <c r="A1046">
        <v>1045</v>
      </c>
      <c r="B1046" t="s">
        <v>83</v>
      </c>
      <c r="C1046">
        <v>619</v>
      </c>
      <c r="D1046">
        <v>1996</v>
      </c>
      <c r="E1046" t="s">
        <v>576</v>
      </c>
      <c r="F1046" t="s">
        <v>28</v>
      </c>
      <c r="G1046" s="1">
        <v>44580</v>
      </c>
      <c r="H1046">
        <v>115</v>
      </c>
    </row>
    <row r="1047" spans="1:8" x14ac:dyDescent="0.3">
      <c r="A1047">
        <v>1046</v>
      </c>
      <c r="B1047" t="s">
        <v>83</v>
      </c>
      <c r="C1047">
        <v>577</v>
      </c>
      <c r="D1047">
        <v>1999</v>
      </c>
      <c r="E1047" t="s">
        <v>577</v>
      </c>
      <c r="F1047" t="s">
        <v>10</v>
      </c>
      <c r="G1047" s="1">
        <v>44613</v>
      </c>
      <c r="H1047">
        <v>103</v>
      </c>
    </row>
    <row r="1048" spans="1:8" x14ac:dyDescent="0.3">
      <c r="A1048">
        <v>1047</v>
      </c>
      <c r="B1048" t="s">
        <v>435</v>
      </c>
      <c r="C1048">
        <v>580</v>
      </c>
      <c r="D1048">
        <v>2003</v>
      </c>
      <c r="E1048" t="s">
        <v>464</v>
      </c>
      <c r="F1048" t="s">
        <v>47</v>
      </c>
      <c r="G1048" s="1">
        <v>44590</v>
      </c>
      <c r="H1048">
        <v>101</v>
      </c>
    </row>
    <row r="1049" spans="1:8" x14ac:dyDescent="0.3">
      <c r="A1049">
        <v>1048</v>
      </c>
      <c r="B1049" t="s">
        <v>90</v>
      </c>
      <c r="C1049">
        <v>576</v>
      </c>
      <c r="D1049">
        <v>1997</v>
      </c>
      <c r="E1049" t="s">
        <v>578</v>
      </c>
      <c r="F1049" t="s">
        <v>32</v>
      </c>
      <c r="G1049" s="1">
        <v>44656</v>
      </c>
      <c r="H1049">
        <v>102</v>
      </c>
    </row>
    <row r="1050" spans="1:8" x14ac:dyDescent="0.3">
      <c r="A1050">
        <v>1049</v>
      </c>
      <c r="B1050" t="s">
        <v>435</v>
      </c>
      <c r="C1050">
        <v>540</v>
      </c>
      <c r="D1050">
        <v>2003</v>
      </c>
      <c r="E1050" t="s">
        <v>436</v>
      </c>
      <c r="F1050" t="s">
        <v>32</v>
      </c>
      <c r="G1050" s="1">
        <v>44647</v>
      </c>
      <c r="H1050">
        <v>114</v>
      </c>
    </row>
    <row r="1051" spans="1:8" x14ac:dyDescent="0.3">
      <c r="A1051">
        <v>1050</v>
      </c>
      <c r="B1051" t="s">
        <v>235</v>
      </c>
      <c r="C1051">
        <v>555</v>
      </c>
      <c r="D1051">
        <v>2003</v>
      </c>
      <c r="E1051" t="s">
        <v>474</v>
      </c>
      <c r="F1051" t="s">
        <v>32</v>
      </c>
      <c r="G1051" s="1">
        <v>44543</v>
      </c>
      <c r="H1051">
        <v>114</v>
      </c>
    </row>
    <row r="1052" spans="1:8" x14ac:dyDescent="0.3">
      <c r="A1052">
        <v>1051</v>
      </c>
      <c r="B1052" t="s">
        <v>90</v>
      </c>
      <c r="C1052">
        <v>556</v>
      </c>
      <c r="D1052">
        <v>1997</v>
      </c>
      <c r="E1052" t="s">
        <v>472</v>
      </c>
      <c r="F1052" t="s">
        <v>47</v>
      </c>
      <c r="G1052" s="1">
        <v>44505</v>
      </c>
      <c r="H1052">
        <v>114</v>
      </c>
    </row>
    <row r="1053" spans="1:8" x14ac:dyDescent="0.3">
      <c r="A1053">
        <v>1052</v>
      </c>
      <c r="B1053" t="s">
        <v>90</v>
      </c>
      <c r="C1053">
        <v>619</v>
      </c>
      <c r="D1053">
        <v>1993</v>
      </c>
      <c r="E1053" t="s">
        <v>448</v>
      </c>
      <c r="F1053" t="s">
        <v>47</v>
      </c>
      <c r="G1053" s="1">
        <v>44511</v>
      </c>
      <c r="H1053">
        <v>114</v>
      </c>
    </row>
    <row r="1054" spans="1:8" x14ac:dyDescent="0.3">
      <c r="A1054">
        <v>1053</v>
      </c>
      <c r="B1054" t="s">
        <v>435</v>
      </c>
      <c r="C1054">
        <v>619</v>
      </c>
      <c r="D1054">
        <v>2003</v>
      </c>
      <c r="E1054" t="s">
        <v>448</v>
      </c>
      <c r="F1054" t="s">
        <v>283</v>
      </c>
      <c r="G1054" s="1">
        <v>44575</v>
      </c>
      <c r="H1054">
        <v>104</v>
      </c>
    </row>
    <row r="1055" spans="1:8" x14ac:dyDescent="0.3">
      <c r="A1055">
        <v>1054</v>
      </c>
      <c r="B1055" t="s">
        <v>90</v>
      </c>
      <c r="C1055">
        <v>587</v>
      </c>
      <c r="D1055">
        <v>1996</v>
      </c>
      <c r="E1055" t="s">
        <v>570</v>
      </c>
      <c r="F1055" t="s">
        <v>28</v>
      </c>
      <c r="G1055" s="1">
        <v>44482</v>
      </c>
      <c r="H1055">
        <v>104</v>
      </c>
    </row>
    <row r="1056" spans="1:8" x14ac:dyDescent="0.3">
      <c r="A1056">
        <v>1055</v>
      </c>
      <c r="B1056" t="s">
        <v>90</v>
      </c>
      <c r="C1056">
        <v>580</v>
      </c>
      <c r="D1056">
        <v>2003</v>
      </c>
      <c r="E1056" t="s">
        <v>442</v>
      </c>
      <c r="F1056" t="s">
        <v>10</v>
      </c>
      <c r="G1056" s="1">
        <v>44508</v>
      </c>
      <c r="H1056">
        <v>104</v>
      </c>
    </row>
    <row r="1057" spans="1:8" x14ac:dyDescent="0.3">
      <c r="A1057">
        <v>1056</v>
      </c>
      <c r="B1057" t="s">
        <v>83</v>
      </c>
      <c r="C1057">
        <v>550</v>
      </c>
      <c r="D1057">
        <v>1997</v>
      </c>
      <c r="E1057" t="s">
        <v>579</v>
      </c>
      <c r="F1057" t="s">
        <v>32</v>
      </c>
      <c r="G1057" s="1">
        <v>44624</v>
      </c>
      <c r="H1057">
        <v>102</v>
      </c>
    </row>
    <row r="1058" spans="1:8" x14ac:dyDescent="0.3">
      <c r="A1058">
        <v>1057</v>
      </c>
      <c r="B1058" t="s">
        <v>83</v>
      </c>
      <c r="C1058">
        <v>580</v>
      </c>
      <c r="D1058">
        <v>1997</v>
      </c>
      <c r="E1058" t="s">
        <v>580</v>
      </c>
      <c r="F1058" t="s">
        <v>32</v>
      </c>
      <c r="G1058" s="1">
        <v>44484</v>
      </c>
      <c r="H1058">
        <v>109</v>
      </c>
    </row>
    <row r="1059" spans="1:8" x14ac:dyDescent="0.3">
      <c r="A1059">
        <v>1058</v>
      </c>
      <c r="B1059" t="s">
        <v>75</v>
      </c>
      <c r="C1059">
        <v>633</v>
      </c>
      <c r="D1059">
        <v>1998</v>
      </c>
      <c r="E1059" t="s">
        <v>581</v>
      </c>
      <c r="F1059" t="s">
        <v>10</v>
      </c>
      <c r="G1059" s="1">
        <v>44633</v>
      </c>
      <c r="H1059">
        <v>109</v>
      </c>
    </row>
    <row r="1060" spans="1:8" x14ac:dyDescent="0.3">
      <c r="A1060">
        <v>1059</v>
      </c>
      <c r="B1060" t="s">
        <v>83</v>
      </c>
      <c r="C1060">
        <v>619</v>
      </c>
      <c r="D1060">
        <v>1998</v>
      </c>
      <c r="E1060" t="s">
        <v>452</v>
      </c>
      <c r="F1060" t="s">
        <v>10</v>
      </c>
      <c r="G1060" s="1">
        <v>44654</v>
      </c>
      <c r="H1060">
        <v>102</v>
      </c>
    </row>
    <row r="1061" spans="1:8" x14ac:dyDescent="0.3">
      <c r="A1061">
        <v>1060</v>
      </c>
      <c r="B1061" t="s">
        <v>83</v>
      </c>
      <c r="C1061">
        <v>587</v>
      </c>
      <c r="D1061">
        <v>2003</v>
      </c>
      <c r="E1061" t="s">
        <v>582</v>
      </c>
      <c r="F1061" t="s">
        <v>47</v>
      </c>
      <c r="G1061" s="1">
        <v>44655</v>
      </c>
      <c r="H1061">
        <v>108</v>
      </c>
    </row>
    <row r="1062" spans="1:8" x14ac:dyDescent="0.3">
      <c r="A1062">
        <v>1061</v>
      </c>
      <c r="B1062" t="s">
        <v>83</v>
      </c>
      <c r="C1062">
        <v>580</v>
      </c>
      <c r="D1062">
        <v>2003</v>
      </c>
      <c r="E1062" t="s">
        <v>580</v>
      </c>
      <c r="F1062" t="s">
        <v>69</v>
      </c>
      <c r="G1062" s="1">
        <v>44544</v>
      </c>
      <c r="H1062">
        <v>103</v>
      </c>
    </row>
    <row r="1063" spans="1:8" x14ac:dyDescent="0.3">
      <c r="A1063">
        <v>1062</v>
      </c>
      <c r="B1063" t="s">
        <v>83</v>
      </c>
      <c r="C1063">
        <v>512</v>
      </c>
      <c r="D1063">
        <v>2007</v>
      </c>
      <c r="E1063" t="s">
        <v>583</v>
      </c>
      <c r="F1063" t="s">
        <v>32</v>
      </c>
      <c r="G1063" s="1">
        <v>44626</v>
      </c>
      <c r="H1063">
        <v>102</v>
      </c>
    </row>
    <row r="1064" spans="1:8" x14ac:dyDescent="0.3">
      <c r="A1064">
        <v>1063</v>
      </c>
      <c r="B1064" t="s">
        <v>90</v>
      </c>
      <c r="C1064">
        <v>550</v>
      </c>
      <c r="D1064">
        <v>1996</v>
      </c>
      <c r="E1064" t="s">
        <v>584</v>
      </c>
      <c r="F1064" t="s">
        <v>28</v>
      </c>
      <c r="G1064" s="1">
        <v>44614</v>
      </c>
      <c r="H1064">
        <v>108</v>
      </c>
    </row>
    <row r="1065" spans="1:8" x14ac:dyDescent="0.3">
      <c r="A1065">
        <v>1064</v>
      </c>
      <c r="B1065" t="s">
        <v>75</v>
      </c>
      <c r="C1065">
        <v>611</v>
      </c>
      <c r="D1065">
        <v>2003</v>
      </c>
      <c r="E1065" t="s">
        <v>585</v>
      </c>
      <c r="F1065" t="s">
        <v>283</v>
      </c>
      <c r="G1065" s="1">
        <v>44615</v>
      </c>
      <c r="H1065">
        <v>114</v>
      </c>
    </row>
    <row r="1066" spans="1:8" x14ac:dyDescent="0.3">
      <c r="A1066">
        <v>1065</v>
      </c>
      <c r="B1066" t="s">
        <v>435</v>
      </c>
      <c r="C1066">
        <v>540</v>
      </c>
      <c r="D1066">
        <v>2003</v>
      </c>
      <c r="E1066" t="s">
        <v>436</v>
      </c>
      <c r="F1066" t="s">
        <v>32</v>
      </c>
      <c r="G1066" s="1">
        <v>44543</v>
      </c>
      <c r="H1066">
        <v>102</v>
      </c>
    </row>
    <row r="1067" spans="1:8" x14ac:dyDescent="0.3">
      <c r="A1067">
        <v>1066</v>
      </c>
      <c r="B1067" t="s">
        <v>90</v>
      </c>
      <c r="C1067">
        <v>610</v>
      </c>
      <c r="D1067">
        <v>2001</v>
      </c>
      <c r="E1067" t="s">
        <v>444</v>
      </c>
      <c r="F1067" t="s">
        <v>32</v>
      </c>
      <c r="G1067" s="1">
        <v>44482</v>
      </c>
      <c r="H1067">
        <v>102</v>
      </c>
    </row>
    <row r="1068" spans="1:8" x14ac:dyDescent="0.3">
      <c r="A1068">
        <v>1067</v>
      </c>
      <c r="B1068" t="s">
        <v>83</v>
      </c>
      <c r="C1068">
        <v>619</v>
      </c>
      <c r="D1068">
        <v>1996</v>
      </c>
      <c r="E1068" t="s">
        <v>586</v>
      </c>
      <c r="F1068" t="s">
        <v>28</v>
      </c>
      <c r="G1068" s="1">
        <v>44626</v>
      </c>
      <c r="H1068">
        <v>101</v>
      </c>
    </row>
    <row r="1069" spans="1:8" x14ac:dyDescent="0.3">
      <c r="A1069">
        <v>1068</v>
      </c>
      <c r="B1069" t="s">
        <v>435</v>
      </c>
      <c r="C1069">
        <v>540</v>
      </c>
      <c r="D1069">
        <v>1997</v>
      </c>
      <c r="E1069" t="s">
        <v>436</v>
      </c>
      <c r="F1069" t="s">
        <v>32</v>
      </c>
      <c r="G1069" s="1">
        <v>44493</v>
      </c>
      <c r="H1069">
        <v>106</v>
      </c>
    </row>
    <row r="1070" spans="1:8" x14ac:dyDescent="0.3">
      <c r="A1070">
        <v>1069</v>
      </c>
      <c r="B1070" t="s">
        <v>90</v>
      </c>
      <c r="C1070">
        <v>587</v>
      </c>
      <c r="D1070">
        <v>1999</v>
      </c>
      <c r="E1070" t="s">
        <v>570</v>
      </c>
      <c r="F1070" t="s">
        <v>32</v>
      </c>
      <c r="G1070" s="1">
        <v>44576</v>
      </c>
      <c r="H1070">
        <v>101</v>
      </c>
    </row>
    <row r="1071" spans="1:8" x14ac:dyDescent="0.3">
      <c r="A1071">
        <v>1070</v>
      </c>
      <c r="B1071" t="s">
        <v>90</v>
      </c>
      <c r="C1071">
        <v>587</v>
      </c>
      <c r="D1071">
        <v>1992</v>
      </c>
      <c r="E1071" t="s">
        <v>473</v>
      </c>
      <c r="F1071" t="s">
        <v>18</v>
      </c>
      <c r="G1071" s="1">
        <v>44523</v>
      </c>
      <c r="H1071">
        <v>102</v>
      </c>
    </row>
    <row r="1072" spans="1:8" x14ac:dyDescent="0.3">
      <c r="A1072">
        <v>1071</v>
      </c>
      <c r="B1072" t="s">
        <v>435</v>
      </c>
      <c r="C1072">
        <v>576</v>
      </c>
      <c r="D1072">
        <v>1998</v>
      </c>
      <c r="E1072" t="s">
        <v>587</v>
      </c>
      <c r="F1072" t="s">
        <v>28</v>
      </c>
      <c r="G1072" s="1">
        <v>44656</v>
      </c>
      <c r="H1072">
        <v>105</v>
      </c>
    </row>
    <row r="1073" spans="1:8" x14ac:dyDescent="0.3">
      <c r="A1073">
        <v>1072</v>
      </c>
      <c r="B1073" t="s">
        <v>435</v>
      </c>
      <c r="C1073">
        <v>587</v>
      </c>
      <c r="D1073">
        <v>2003</v>
      </c>
      <c r="E1073" t="s">
        <v>437</v>
      </c>
      <c r="F1073" t="s">
        <v>28</v>
      </c>
      <c r="G1073" s="1">
        <v>44603</v>
      </c>
      <c r="H1073">
        <v>108</v>
      </c>
    </row>
    <row r="1074" spans="1:8" x14ac:dyDescent="0.3">
      <c r="A1074">
        <v>1073</v>
      </c>
      <c r="B1074" t="s">
        <v>90</v>
      </c>
      <c r="C1074">
        <v>619</v>
      </c>
      <c r="D1074">
        <v>1994</v>
      </c>
      <c r="E1074" t="s">
        <v>448</v>
      </c>
      <c r="F1074" t="s">
        <v>28</v>
      </c>
      <c r="G1074" s="1">
        <v>44556</v>
      </c>
      <c r="H1074">
        <v>102</v>
      </c>
    </row>
    <row r="1075" spans="1:8" x14ac:dyDescent="0.3">
      <c r="A1075">
        <v>1074</v>
      </c>
      <c r="B1075" t="s">
        <v>90</v>
      </c>
      <c r="C1075">
        <v>619</v>
      </c>
      <c r="D1075">
        <v>1993</v>
      </c>
      <c r="E1075" t="s">
        <v>448</v>
      </c>
      <c r="F1075" t="s">
        <v>69</v>
      </c>
      <c r="G1075" s="1">
        <v>44493</v>
      </c>
      <c r="H1075">
        <v>102</v>
      </c>
    </row>
    <row r="1076" spans="1:8" x14ac:dyDescent="0.3">
      <c r="A1076">
        <v>1075</v>
      </c>
      <c r="B1076" t="s">
        <v>90</v>
      </c>
      <c r="C1076">
        <v>610</v>
      </c>
      <c r="D1076">
        <v>2003</v>
      </c>
      <c r="E1076" t="s">
        <v>444</v>
      </c>
      <c r="F1076" t="s">
        <v>10</v>
      </c>
      <c r="G1076" s="1">
        <v>44627</v>
      </c>
      <c r="H1076">
        <v>102</v>
      </c>
    </row>
    <row r="1077" spans="1:8" x14ac:dyDescent="0.3">
      <c r="A1077">
        <v>1076</v>
      </c>
      <c r="B1077" t="s">
        <v>83</v>
      </c>
      <c r="C1077">
        <v>619</v>
      </c>
      <c r="D1077">
        <v>2000</v>
      </c>
      <c r="E1077" t="s">
        <v>588</v>
      </c>
      <c r="F1077" t="s">
        <v>32</v>
      </c>
      <c r="G1077" s="1">
        <v>44526</v>
      </c>
      <c r="H1077">
        <v>108</v>
      </c>
    </row>
    <row r="1078" spans="1:8" x14ac:dyDescent="0.3">
      <c r="A1078">
        <v>1077</v>
      </c>
      <c r="B1078" t="s">
        <v>90</v>
      </c>
      <c r="C1078">
        <v>619</v>
      </c>
      <c r="D1078">
        <v>1995</v>
      </c>
      <c r="E1078" t="s">
        <v>448</v>
      </c>
      <c r="F1078" t="s">
        <v>28</v>
      </c>
      <c r="G1078" s="1">
        <v>44536</v>
      </c>
      <c r="H1078">
        <v>114</v>
      </c>
    </row>
    <row r="1079" spans="1:8" x14ac:dyDescent="0.3">
      <c r="A1079">
        <v>1078</v>
      </c>
      <c r="B1079" t="s">
        <v>83</v>
      </c>
      <c r="C1079">
        <v>587</v>
      </c>
      <c r="D1079">
        <v>1996</v>
      </c>
      <c r="E1079" t="s">
        <v>445</v>
      </c>
      <c r="F1079" t="s">
        <v>28</v>
      </c>
      <c r="G1079" s="1">
        <v>44579</v>
      </c>
      <c r="H1079">
        <v>114</v>
      </c>
    </row>
    <row r="1080" spans="1:8" x14ac:dyDescent="0.3">
      <c r="A1080">
        <v>1079</v>
      </c>
      <c r="B1080" t="s">
        <v>435</v>
      </c>
      <c r="C1080">
        <v>540</v>
      </c>
      <c r="D1080">
        <v>2003</v>
      </c>
      <c r="E1080" t="s">
        <v>436</v>
      </c>
      <c r="F1080" t="s">
        <v>32</v>
      </c>
      <c r="G1080" s="1">
        <v>44571</v>
      </c>
      <c r="H1080">
        <v>108</v>
      </c>
    </row>
    <row r="1081" spans="1:8" x14ac:dyDescent="0.3">
      <c r="A1081">
        <v>1080</v>
      </c>
      <c r="B1081" t="s">
        <v>435</v>
      </c>
      <c r="C1081">
        <v>576</v>
      </c>
      <c r="D1081">
        <v>2003</v>
      </c>
      <c r="E1081" t="s">
        <v>450</v>
      </c>
      <c r="F1081" t="s">
        <v>10</v>
      </c>
      <c r="G1081" s="1">
        <v>44618</v>
      </c>
      <c r="H1081">
        <v>114</v>
      </c>
    </row>
    <row r="1082" spans="1:8" x14ac:dyDescent="0.3">
      <c r="A1082">
        <v>1081</v>
      </c>
      <c r="B1082" t="s">
        <v>90</v>
      </c>
      <c r="C1082">
        <v>587</v>
      </c>
      <c r="D1082">
        <v>1999</v>
      </c>
      <c r="E1082" t="s">
        <v>487</v>
      </c>
      <c r="F1082" t="s">
        <v>69</v>
      </c>
      <c r="G1082" s="1">
        <v>44479</v>
      </c>
      <c r="H1082">
        <v>105</v>
      </c>
    </row>
    <row r="1083" spans="1:8" x14ac:dyDescent="0.3">
      <c r="A1083">
        <v>1082</v>
      </c>
      <c r="B1083" t="s">
        <v>83</v>
      </c>
      <c r="C1083">
        <v>619</v>
      </c>
      <c r="D1083">
        <v>1996</v>
      </c>
      <c r="E1083" t="s">
        <v>589</v>
      </c>
      <c r="F1083" t="s">
        <v>32</v>
      </c>
      <c r="G1083" s="1">
        <v>44528</v>
      </c>
      <c r="H1083">
        <v>102</v>
      </c>
    </row>
    <row r="1084" spans="1:8" x14ac:dyDescent="0.3">
      <c r="A1084">
        <v>1083</v>
      </c>
      <c r="B1084" t="s">
        <v>83</v>
      </c>
      <c r="C1084">
        <v>587</v>
      </c>
      <c r="D1084">
        <v>1997</v>
      </c>
      <c r="E1084" t="s">
        <v>590</v>
      </c>
      <c r="F1084" t="s">
        <v>32</v>
      </c>
      <c r="G1084" s="1">
        <v>44542</v>
      </c>
      <c r="H1084">
        <v>105</v>
      </c>
    </row>
    <row r="1085" spans="1:8" x14ac:dyDescent="0.3">
      <c r="A1085">
        <v>1084</v>
      </c>
      <c r="B1085" t="s">
        <v>83</v>
      </c>
      <c r="C1085">
        <v>592</v>
      </c>
      <c r="D1085">
        <v>2003</v>
      </c>
      <c r="E1085">
        <v>406</v>
      </c>
      <c r="F1085" t="s">
        <v>10</v>
      </c>
      <c r="G1085" s="1">
        <v>44620</v>
      </c>
      <c r="H1085">
        <v>105</v>
      </c>
    </row>
    <row r="1086" spans="1:8" x14ac:dyDescent="0.3">
      <c r="A1086">
        <v>1085</v>
      </c>
      <c r="B1086" t="s">
        <v>435</v>
      </c>
      <c r="C1086">
        <v>619</v>
      </c>
      <c r="D1086">
        <v>2003</v>
      </c>
      <c r="E1086" t="s">
        <v>448</v>
      </c>
      <c r="F1086" t="s">
        <v>69</v>
      </c>
      <c r="G1086" s="1">
        <v>44655</v>
      </c>
      <c r="H1086">
        <v>104</v>
      </c>
    </row>
    <row r="1087" spans="1:8" x14ac:dyDescent="0.3">
      <c r="A1087">
        <v>1086</v>
      </c>
      <c r="B1087" t="s">
        <v>454</v>
      </c>
      <c r="C1087">
        <v>619</v>
      </c>
      <c r="D1087">
        <v>1997</v>
      </c>
      <c r="E1087" t="s">
        <v>505</v>
      </c>
      <c r="F1087" t="s">
        <v>32</v>
      </c>
      <c r="G1087" s="1">
        <v>44525</v>
      </c>
      <c r="H1087">
        <v>102</v>
      </c>
    </row>
    <row r="1088" spans="1:8" x14ac:dyDescent="0.3">
      <c r="A1088">
        <v>1087</v>
      </c>
      <c r="B1088" t="s">
        <v>83</v>
      </c>
      <c r="C1088">
        <v>580</v>
      </c>
      <c r="D1088">
        <v>2003</v>
      </c>
      <c r="E1088" t="s">
        <v>482</v>
      </c>
      <c r="F1088" t="s">
        <v>69</v>
      </c>
      <c r="G1088" s="1">
        <v>44480</v>
      </c>
      <c r="H1088">
        <v>102</v>
      </c>
    </row>
    <row r="1089" spans="1:8" x14ac:dyDescent="0.3">
      <c r="A1089">
        <v>1088</v>
      </c>
      <c r="B1089" t="s">
        <v>435</v>
      </c>
      <c r="C1089">
        <v>540</v>
      </c>
      <c r="D1089">
        <v>2003</v>
      </c>
      <c r="E1089" t="s">
        <v>436</v>
      </c>
      <c r="F1089" t="s">
        <v>32</v>
      </c>
      <c r="G1089" s="1">
        <v>44500</v>
      </c>
      <c r="H1089">
        <v>105</v>
      </c>
    </row>
    <row r="1090" spans="1:8" x14ac:dyDescent="0.3">
      <c r="A1090">
        <v>1089</v>
      </c>
      <c r="B1090" t="s">
        <v>83</v>
      </c>
      <c r="C1090">
        <v>610</v>
      </c>
      <c r="D1090">
        <v>1996</v>
      </c>
      <c r="E1090" t="s">
        <v>475</v>
      </c>
      <c r="F1090" t="s">
        <v>32</v>
      </c>
      <c r="G1090" s="1">
        <v>44604</v>
      </c>
      <c r="H1090">
        <v>104</v>
      </c>
    </row>
    <row r="1091" spans="1:8" x14ac:dyDescent="0.3">
      <c r="A1091">
        <v>1090</v>
      </c>
      <c r="B1091" t="s">
        <v>435</v>
      </c>
      <c r="C1091">
        <v>540</v>
      </c>
      <c r="D1091">
        <v>2003</v>
      </c>
      <c r="E1091" t="s">
        <v>436</v>
      </c>
      <c r="F1091" t="s">
        <v>283</v>
      </c>
      <c r="G1091" s="1">
        <v>44643</v>
      </c>
      <c r="H1091">
        <v>104</v>
      </c>
    </row>
    <row r="1092" spans="1:8" x14ac:dyDescent="0.3">
      <c r="A1092">
        <v>1091</v>
      </c>
      <c r="B1092" t="s">
        <v>83</v>
      </c>
      <c r="C1092">
        <v>619</v>
      </c>
      <c r="D1092">
        <v>1994</v>
      </c>
      <c r="E1092" t="s">
        <v>591</v>
      </c>
      <c r="F1092" t="s">
        <v>47</v>
      </c>
      <c r="G1092" s="1">
        <v>44649</v>
      </c>
      <c r="H1092">
        <v>104</v>
      </c>
    </row>
    <row r="1093" spans="1:8" x14ac:dyDescent="0.3">
      <c r="A1093">
        <v>1092</v>
      </c>
      <c r="B1093" t="s">
        <v>75</v>
      </c>
      <c r="C1093">
        <v>550</v>
      </c>
      <c r="D1093">
        <v>1997</v>
      </c>
      <c r="E1093" t="s">
        <v>592</v>
      </c>
      <c r="F1093" t="s">
        <v>45</v>
      </c>
      <c r="G1093" s="1">
        <v>44585</v>
      </c>
      <c r="H1093">
        <v>114</v>
      </c>
    </row>
    <row r="1094" spans="1:8" x14ac:dyDescent="0.3">
      <c r="A1094">
        <v>1093</v>
      </c>
      <c r="B1094" t="s">
        <v>83</v>
      </c>
      <c r="C1094">
        <v>548</v>
      </c>
      <c r="D1094">
        <v>2003</v>
      </c>
      <c r="E1094" t="s">
        <v>593</v>
      </c>
      <c r="F1094" t="s">
        <v>47</v>
      </c>
      <c r="G1094" s="1">
        <v>44477</v>
      </c>
      <c r="H1094">
        <v>101</v>
      </c>
    </row>
    <row r="1095" spans="1:8" x14ac:dyDescent="0.3">
      <c r="A1095">
        <v>1094</v>
      </c>
      <c r="B1095" t="s">
        <v>90</v>
      </c>
      <c r="C1095">
        <v>587</v>
      </c>
      <c r="D1095">
        <v>1993</v>
      </c>
      <c r="E1095" t="s">
        <v>473</v>
      </c>
      <c r="F1095" t="s">
        <v>18</v>
      </c>
      <c r="G1095" s="1">
        <v>44486</v>
      </c>
      <c r="H1095">
        <v>102</v>
      </c>
    </row>
    <row r="1096" spans="1:8" x14ac:dyDescent="0.3">
      <c r="A1096">
        <v>1095</v>
      </c>
      <c r="B1096" t="s">
        <v>90</v>
      </c>
      <c r="C1096">
        <v>619</v>
      </c>
      <c r="D1096">
        <v>1996</v>
      </c>
      <c r="E1096" t="s">
        <v>448</v>
      </c>
      <c r="F1096" t="s">
        <v>47</v>
      </c>
      <c r="G1096" s="1">
        <v>44602</v>
      </c>
      <c r="H1096">
        <v>104</v>
      </c>
    </row>
    <row r="1097" spans="1:8" x14ac:dyDescent="0.3">
      <c r="A1097">
        <v>1096</v>
      </c>
      <c r="B1097" t="s">
        <v>90</v>
      </c>
      <c r="C1097">
        <v>619</v>
      </c>
      <c r="D1097">
        <v>1993</v>
      </c>
      <c r="E1097" t="s">
        <v>448</v>
      </c>
      <c r="F1097" t="s">
        <v>69</v>
      </c>
      <c r="G1097" s="1">
        <v>44520</v>
      </c>
      <c r="H1097">
        <v>114</v>
      </c>
    </row>
    <row r="1098" spans="1:8" x14ac:dyDescent="0.3">
      <c r="A1098">
        <v>1097</v>
      </c>
      <c r="B1098" t="s">
        <v>90</v>
      </c>
      <c r="C1098">
        <v>619</v>
      </c>
      <c r="D1098">
        <v>1996</v>
      </c>
      <c r="E1098" t="s">
        <v>594</v>
      </c>
      <c r="F1098" t="s">
        <v>10</v>
      </c>
      <c r="G1098" s="1">
        <v>44539</v>
      </c>
      <c r="H1098">
        <v>106</v>
      </c>
    </row>
    <row r="1099" spans="1:8" x14ac:dyDescent="0.3">
      <c r="A1099">
        <v>1098</v>
      </c>
      <c r="B1099" t="s">
        <v>83</v>
      </c>
      <c r="C1099">
        <v>580</v>
      </c>
      <c r="D1099">
        <v>2003</v>
      </c>
      <c r="E1099" t="s">
        <v>482</v>
      </c>
      <c r="F1099" t="s">
        <v>32</v>
      </c>
      <c r="G1099" s="1">
        <v>44524</v>
      </c>
      <c r="H1099">
        <v>108</v>
      </c>
    </row>
    <row r="1100" spans="1:8" x14ac:dyDescent="0.3">
      <c r="A1100">
        <v>1099</v>
      </c>
      <c r="B1100" t="s">
        <v>90</v>
      </c>
      <c r="C1100">
        <v>550</v>
      </c>
      <c r="D1100">
        <v>1996</v>
      </c>
      <c r="E1100" t="s">
        <v>584</v>
      </c>
      <c r="F1100" t="s">
        <v>69</v>
      </c>
      <c r="G1100" s="1">
        <v>44495</v>
      </c>
      <c r="H1100">
        <v>104</v>
      </c>
    </row>
    <row r="1101" spans="1:8" x14ac:dyDescent="0.3">
      <c r="A1101">
        <v>1100</v>
      </c>
      <c r="B1101" t="s">
        <v>435</v>
      </c>
      <c r="C1101">
        <v>619</v>
      </c>
      <c r="D1101">
        <v>2003</v>
      </c>
      <c r="E1101" t="s">
        <v>448</v>
      </c>
      <c r="F1101" t="s">
        <v>28</v>
      </c>
      <c r="G1101" s="1">
        <v>44508</v>
      </c>
      <c r="H1101">
        <v>104</v>
      </c>
    </row>
    <row r="1102" spans="1:8" x14ac:dyDescent="0.3">
      <c r="A1102">
        <v>1101</v>
      </c>
      <c r="B1102" t="s">
        <v>83</v>
      </c>
      <c r="C1102">
        <v>550</v>
      </c>
      <c r="D1102">
        <v>2003</v>
      </c>
      <c r="E1102" t="s">
        <v>571</v>
      </c>
      <c r="F1102" t="s">
        <v>45</v>
      </c>
      <c r="G1102" s="1">
        <v>44647</v>
      </c>
      <c r="H1102">
        <v>102</v>
      </c>
    </row>
    <row r="1103" spans="1:8" x14ac:dyDescent="0.3">
      <c r="A1103">
        <v>1102</v>
      </c>
      <c r="B1103" t="s">
        <v>435</v>
      </c>
      <c r="C1103">
        <v>540</v>
      </c>
      <c r="D1103">
        <v>2003</v>
      </c>
      <c r="E1103" t="s">
        <v>436</v>
      </c>
      <c r="F1103" t="s">
        <v>10</v>
      </c>
      <c r="G1103" s="1">
        <v>44635</v>
      </c>
      <c r="H1103">
        <v>102</v>
      </c>
    </row>
    <row r="1104" spans="1:8" x14ac:dyDescent="0.3">
      <c r="A1104">
        <v>1103</v>
      </c>
      <c r="B1104" t="s">
        <v>90</v>
      </c>
      <c r="C1104">
        <v>540</v>
      </c>
      <c r="D1104">
        <v>2003</v>
      </c>
      <c r="E1104" t="s">
        <v>489</v>
      </c>
      <c r="F1104" t="s">
        <v>28</v>
      </c>
      <c r="G1104" s="1">
        <v>44490</v>
      </c>
      <c r="H1104">
        <v>109</v>
      </c>
    </row>
    <row r="1105" spans="1:8" x14ac:dyDescent="0.3">
      <c r="A1105">
        <v>1104</v>
      </c>
      <c r="B1105" t="s">
        <v>90</v>
      </c>
      <c r="C1105">
        <v>587</v>
      </c>
      <c r="D1105">
        <v>1996</v>
      </c>
      <c r="E1105" t="s">
        <v>461</v>
      </c>
      <c r="F1105" t="s">
        <v>28</v>
      </c>
      <c r="G1105" s="1">
        <v>44511</v>
      </c>
      <c r="H1105">
        <v>105</v>
      </c>
    </row>
    <row r="1106" spans="1:8" x14ac:dyDescent="0.3">
      <c r="A1106">
        <v>1105</v>
      </c>
      <c r="B1106" t="s">
        <v>235</v>
      </c>
      <c r="C1106">
        <v>619</v>
      </c>
      <c r="D1106">
        <v>2003</v>
      </c>
      <c r="E1106" t="s">
        <v>467</v>
      </c>
      <c r="F1106" t="s">
        <v>47</v>
      </c>
      <c r="G1106" s="1">
        <v>44567</v>
      </c>
      <c r="H1106">
        <v>102</v>
      </c>
    </row>
    <row r="1107" spans="1:8" x14ac:dyDescent="0.3">
      <c r="A1107">
        <v>1106</v>
      </c>
      <c r="B1107" t="s">
        <v>90</v>
      </c>
      <c r="C1107">
        <v>548</v>
      </c>
      <c r="D1107">
        <v>2003</v>
      </c>
      <c r="E1107" t="s">
        <v>593</v>
      </c>
      <c r="F1107" t="s">
        <v>32</v>
      </c>
      <c r="G1107" s="1">
        <v>44651</v>
      </c>
      <c r="H1107">
        <v>102</v>
      </c>
    </row>
    <row r="1108" spans="1:8" x14ac:dyDescent="0.3">
      <c r="A1108">
        <v>1107</v>
      </c>
      <c r="B1108" t="s">
        <v>83</v>
      </c>
      <c r="C1108">
        <v>576</v>
      </c>
      <c r="D1108">
        <v>1996</v>
      </c>
      <c r="E1108" t="s">
        <v>572</v>
      </c>
      <c r="F1108" t="s">
        <v>28</v>
      </c>
      <c r="G1108" s="1">
        <v>44631</v>
      </c>
      <c r="H1108">
        <v>103</v>
      </c>
    </row>
    <row r="1109" spans="1:8" x14ac:dyDescent="0.3">
      <c r="A1109">
        <v>1108</v>
      </c>
      <c r="B1109" t="s">
        <v>83</v>
      </c>
      <c r="C1109">
        <v>540</v>
      </c>
      <c r="D1109">
        <v>2003</v>
      </c>
      <c r="E1109" t="s">
        <v>453</v>
      </c>
      <c r="F1109" t="s">
        <v>10</v>
      </c>
      <c r="G1109" s="1">
        <v>44573</v>
      </c>
      <c r="H1109">
        <v>101</v>
      </c>
    </row>
    <row r="1110" spans="1:8" x14ac:dyDescent="0.3">
      <c r="A1110">
        <v>1109</v>
      </c>
      <c r="B1110" t="s">
        <v>90</v>
      </c>
      <c r="C1110">
        <v>610</v>
      </c>
      <c r="D1110">
        <v>2000</v>
      </c>
      <c r="E1110" t="s">
        <v>475</v>
      </c>
      <c r="F1110" t="s">
        <v>10</v>
      </c>
      <c r="G1110" s="1">
        <v>44517</v>
      </c>
      <c r="H1110">
        <v>104</v>
      </c>
    </row>
    <row r="1111" spans="1:8" x14ac:dyDescent="0.3">
      <c r="A1111">
        <v>1110</v>
      </c>
      <c r="B1111" t="s">
        <v>435</v>
      </c>
      <c r="C1111">
        <v>540</v>
      </c>
      <c r="D1111">
        <v>2003</v>
      </c>
      <c r="E1111" t="s">
        <v>436</v>
      </c>
      <c r="F1111" t="s">
        <v>10</v>
      </c>
      <c r="G1111" s="1">
        <v>44649</v>
      </c>
      <c r="H1111">
        <v>107</v>
      </c>
    </row>
    <row r="1112" spans="1:8" x14ac:dyDescent="0.3">
      <c r="A1112">
        <v>1111</v>
      </c>
      <c r="B1112" t="s">
        <v>83</v>
      </c>
      <c r="C1112">
        <v>587</v>
      </c>
      <c r="D1112">
        <v>1995</v>
      </c>
      <c r="E1112" t="s">
        <v>461</v>
      </c>
      <c r="F1112" t="s">
        <v>10</v>
      </c>
      <c r="G1112" s="1">
        <v>44499</v>
      </c>
      <c r="H1112">
        <v>103</v>
      </c>
    </row>
    <row r="1113" spans="1:8" x14ac:dyDescent="0.3">
      <c r="A1113">
        <v>1112</v>
      </c>
      <c r="B1113" t="s">
        <v>83</v>
      </c>
      <c r="C1113">
        <v>580</v>
      </c>
      <c r="D1113">
        <v>2003</v>
      </c>
      <c r="E1113" t="s">
        <v>441</v>
      </c>
      <c r="F1113" t="s">
        <v>10</v>
      </c>
      <c r="G1113" s="1">
        <v>44640</v>
      </c>
      <c r="H1113">
        <v>108</v>
      </c>
    </row>
    <row r="1114" spans="1:8" x14ac:dyDescent="0.3">
      <c r="A1114">
        <v>1113</v>
      </c>
      <c r="B1114" t="s">
        <v>235</v>
      </c>
      <c r="C1114">
        <v>587</v>
      </c>
      <c r="D1114">
        <v>1997</v>
      </c>
      <c r="E1114" t="s">
        <v>175</v>
      </c>
      <c r="F1114" t="s">
        <v>32</v>
      </c>
      <c r="G1114" s="1">
        <v>44647</v>
      </c>
      <c r="H1114">
        <v>103</v>
      </c>
    </row>
    <row r="1115" spans="1:8" x14ac:dyDescent="0.3">
      <c r="A1115">
        <v>1114</v>
      </c>
      <c r="B1115" t="s">
        <v>83</v>
      </c>
      <c r="C1115">
        <v>523</v>
      </c>
      <c r="D1115">
        <v>2002</v>
      </c>
      <c r="E1115" t="s">
        <v>595</v>
      </c>
      <c r="F1115" t="s">
        <v>10</v>
      </c>
      <c r="G1115" s="1">
        <v>44496</v>
      </c>
      <c r="H1115">
        <v>111</v>
      </c>
    </row>
    <row r="1116" spans="1:8" x14ac:dyDescent="0.3">
      <c r="A1116">
        <v>1115</v>
      </c>
      <c r="B1116" t="s">
        <v>90</v>
      </c>
      <c r="C1116">
        <v>576</v>
      </c>
      <c r="D1116">
        <v>1996</v>
      </c>
      <c r="E1116" t="s">
        <v>596</v>
      </c>
      <c r="F1116" t="s">
        <v>69</v>
      </c>
      <c r="G1116" s="1">
        <v>44486</v>
      </c>
      <c r="H1116">
        <v>103</v>
      </c>
    </row>
    <row r="1117" spans="1:8" x14ac:dyDescent="0.3">
      <c r="A1117">
        <v>1116</v>
      </c>
      <c r="B1117" t="s">
        <v>83</v>
      </c>
      <c r="C1117">
        <v>548</v>
      </c>
      <c r="D1117">
        <v>2001</v>
      </c>
      <c r="E1117" t="s">
        <v>443</v>
      </c>
      <c r="F1117" t="s">
        <v>69</v>
      </c>
      <c r="G1117" s="1">
        <v>44577</v>
      </c>
      <c r="H1117">
        <v>106</v>
      </c>
    </row>
    <row r="1118" spans="1:8" x14ac:dyDescent="0.3">
      <c r="A1118">
        <v>1117</v>
      </c>
      <c r="B1118" t="s">
        <v>454</v>
      </c>
      <c r="C1118">
        <v>587</v>
      </c>
      <c r="D1118">
        <v>1996</v>
      </c>
      <c r="E1118" t="s">
        <v>42</v>
      </c>
      <c r="F1118" t="s">
        <v>32</v>
      </c>
      <c r="G1118" s="1">
        <v>44515</v>
      </c>
      <c r="H1118">
        <v>102</v>
      </c>
    </row>
    <row r="1119" spans="1:8" x14ac:dyDescent="0.3">
      <c r="A1119">
        <v>1118</v>
      </c>
      <c r="B1119" t="s">
        <v>90</v>
      </c>
      <c r="C1119">
        <v>580</v>
      </c>
      <c r="D1119">
        <v>1996</v>
      </c>
      <c r="E1119" t="s">
        <v>597</v>
      </c>
      <c r="F1119" t="s">
        <v>28</v>
      </c>
      <c r="G1119" s="1">
        <v>44568</v>
      </c>
      <c r="H1119">
        <v>105</v>
      </c>
    </row>
    <row r="1120" spans="1:8" x14ac:dyDescent="0.3">
      <c r="A1120">
        <v>1119</v>
      </c>
      <c r="B1120" t="s">
        <v>90</v>
      </c>
      <c r="C1120">
        <v>587</v>
      </c>
      <c r="D1120">
        <v>1992</v>
      </c>
      <c r="E1120" t="s">
        <v>570</v>
      </c>
      <c r="F1120" t="s">
        <v>28</v>
      </c>
      <c r="G1120" s="1">
        <v>44624</v>
      </c>
      <c r="H1120">
        <v>105</v>
      </c>
    </row>
    <row r="1121" spans="1:8" x14ac:dyDescent="0.3">
      <c r="A1121">
        <v>1120</v>
      </c>
      <c r="B1121" t="s">
        <v>90</v>
      </c>
      <c r="C1121">
        <v>550</v>
      </c>
      <c r="D1121">
        <v>1996</v>
      </c>
      <c r="E1121" t="s">
        <v>584</v>
      </c>
      <c r="F1121" t="s">
        <v>28</v>
      </c>
      <c r="G1121" s="1">
        <v>44511</v>
      </c>
      <c r="H1121">
        <v>104</v>
      </c>
    </row>
    <row r="1122" spans="1:8" x14ac:dyDescent="0.3">
      <c r="A1122">
        <v>1121</v>
      </c>
      <c r="B1122" t="s">
        <v>75</v>
      </c>
      <c r="C1122">
        <v>633</v>
      </c>
      <c r="D1122">
        <v>2003</v>
      </c>
      <c r="E1122" t="s">
        <v>581</v>
      </c>
      <c r="F1122" t="s">
        <v>18</v>
      </c>
      <c r="G1122" s="1">
        <v>44650</v>
      </c>
      <c r="H1122">
        <v>102</v>
      </c>
    </row>
    <row r="1123" spans="1:8" x14ac:dyDescent="0.3">
      <c r="A1123">
        <v>1122</v>
      </c>
      <c r="B1123" t="s">
        <v>83</v>
      </c>
      <c r="C1123">
        <v>580</v>
      </c>
      <c r="D1123">
        <v>2000</v>
      </c>
      <c r="E1123" t="s">
        <v>441</v>
      </c>
      <c r="F1123" t="s">
        <v>45</v>
      </c>
      <c r="G1123" s="1">
        <v>44644</v>
      </c>
      <c r="H1123">
        <v>109</v>
      </c>
    </row>
    <row r="1124" spans="1:8" x14ac:dyDescent="0.3">
      <c r="A1124">
        <v>1123</v>
      </c>
      <c r="B1124" t="s">
        <v>75</v>
      </c>
      <c r="C1124">
        <v>576</v>
      </c>
      <c r="D1124">
        <v>1999</v>
      </c>
      <c r="E1124" t="s">
        <v>572</v>
      </c>
      <c r="F1124" t="s">
        <v>10</v>
      </c>
      <c r="G1124" s="1">
        <v>44630</v>
      </c>
      <c r="H1124">
        <v>109</v>
      </c>
    </row>
    <row r="1125" spans="1:8" x14ac:dyDescent="0.3">
      <c r="A1125">
        <v>1124</v>
      </c>
      <c r="B1125" t="s">
        <v>83</v>
      </c>
      <c r="C1125">
        <v>540</v>
      </c>
      <c r="D1125">
        <v>2003</v>
      </c>
      <c r="E1125" t="s">
        <v>453</v>
      </c>
      <c r="F1125" t="s">
        <v>69</v>
      </c>
      <c r="G1125" s="1">
        <v>44532</v>
      </c>
      <c r="H1125">
        <v>108</v>
      </c>
    </row>
    <row r="1126" spans="1:8" x14ac:dyDescent="0.3">
      <c r="A1126">
        <v>1125</v>
      </c>
      <c r="B1126" t="s">
        <v>90</v>
      </c>
      <c r="C1126">
        <v>556</v>
      </c>
      <c r="D1126">
        <v>1998</v>
      </c>
      <c r="E1126" t="s">
        <v>472</v>
      </c>
      <c r="F1126" t="s">
        <v>32</v>
      </c>
      <c r="G1126" s="1">
        <v>44615</v>
      </c>
      <c r="H1126">
        <v>111</v>
      </c>
    </row>
    <row r="1127" spans="1:8" x14ac:dyDescent="0.3">
      <c r="A1127">
        <v>1126</v>
      </c>
      <c r="B1127" t="s">
        <v>235</v>
      </c>
      <c r="C1127">
        <v>619</v>
      </c>
      <c r="D1127">
        <v>1995</v>
      </c>
      <c r="E1127" t="s">
        <v>467</v>
      </c>
      <c r="F1127" t="s">
        <v>32</v>
      </c>
      <c r="G1127" s="1">
        <v>44592</v>
      </c>
      <c r="H1127">
        <v>102</v>
      </c>
    </row>
    <row r="1128" spans="1:8" x14ac:dyDescent="0.3">
      <c r="A1128">
        <v>1127</v>
      </c>
      <c r="B1128" t="s">
        <v>90</v>
      </c>
      <c r="C1128">
        <v>587</v>
      </c>
      <c r="D1128">
        <v>1998</v>
      </c>
      <c r="E1128" t="s">
        <v>446</v>
      </c>
      <c r="F1128" t="s">
        <v>10</v>
      </c>
      <c r="G1128" s="1">
        <v>44655</v>
      </c>
      <c r="H1128">
        <v>102</v>
      </c>
    </row>
    <row r="1129" spans="1:8" x14ac:dyDescent="0.3">
      <c r="A1129">
        <v>1128</v>
      </c>
      <c r="B1129" t="s">
        <v>75</v>
      </c>
      <c r="C1129">
        <v>531</v>
      </c>
      <c r="D1129">
        <v>2003</v>
      </c>
      <c r="E1129" t="s">
        <v>598</v>
      </c>
      <c r="F1129" t="s">
        <v>47</v>
      </c>
      <c r="G1129" s="1">
        <v>44641</v>
      </c>
      <c r="H1129">
        <v>106</v>
      </c>
    </row>
    <row r="1130" spans="1:8" x14ac:dyDescent="0.3">
      <c r="A1130">
        <v>1129</v>
      </c>
      <c r="B1130" t="s">
        <v>83</v>
      </c>
      <c r="C1130">
        <v>512</v>
      </c>
      <c r="D1130">
        <v>2005</v>
      </c>
      <c r="E1130" t="s">
        <v>84</v>
      </c>
      <c r="F1130" t="s">
        <v>32</v>
      </c>
      <c r="G1130" s="1">
        <v>44614</v>
      </c>
      <c r="H1130">
        <v>102</v>
      </c>
    </row>
    <row r="1131" spans="1:8" x14ac:dyDescent="0.3">
      <c r="A1131">
        <v>1130</v>
      </c>
      <c r="B1131" t="s">
        <v>235</v>
      </c>
      <c r="C1131">
        <v>619</v>
      </c>
      <c r="D1131">
        <v>1994</v>
      </c>
      <c r="E1131" t="s">
        <v>599</v>
      </c>
      <c r="F1131" t="s">
        <v>45</v>
      </c>
      <c r="G1131" s="1">
        <v>44637</v>
      </c>
      <c r="H1131">
        <v>104</v>
      </c>
    </row>
    <row r="1132" spans="1:8" x14ac:dyDescent="0.3">
      <c r="A1132">
        <v>1131</v>
      </c>
      <c r="B1132" t="s">
        <v>90</v>
      </c>
      <c r="C1132">
        <v>610</v>
      </c>
      <c r="D1132">
        <v>1997</v>
      </c>
      <c r="E1132" t="s">
        <v>475</v>
      </c>
      <c r="F1132" t="s">
        <v>18</v>
      </c>
      <c r="G1132" s="1">
        <v>44603</v>
      </c>
      <c r="H1132">
        <v>104</v>
      </c>
    </row>
    <row r="1133" spans="1:8" x14ac:dyDescent="0.3">
      <c r="A1133">
        <v>1132</v>
      </c>
      <c r="B1133" t="s">
        <v>90</v>
      </c>
      <c r="C1133">
        <v>610</v>
      </c>
      <c r="D1133">
        <v>1996</v>
      </c>
      <c r="E1133" t="s">
        <v>444</v>
      </c>
      <c r="F1133" t="s">
        <v>69</v>
      </c>
      <c r="G1133" s="1">
        <v>44617</v>
      </c>
      <c r="H1133">
        <v>111</v>
      </c>
    </row>
    <row r="1134" spans="1:8" x14ac:dyDescent="0.3">
      <c r="A1134">
        <v>1133</v>
      </c>
      <c r="B1134" t="s">
        <v>83</v>
      </c>
      <c r="C1134">
        <v>576</v>
      </c>
      <c r="D1134">
        <v>2003</v>
      </c>
      <c r="E1134" t="s">
        <v>600</v>
      </c>
      <c r="F1134" t="s">
        <v>28</v>
      </c>
      <c r="G1134" s="1">
        <v>44652</v>
      </c>
      <c r="H1134">
        <v>102</v>
      </c>
    </row>
    <row r="1135" spans="1:8" x14ac:dyDescent="0.3">
      <c r="A1135">
        <v>1134</v>
      </c>
      <c r="B1135" t="s">
        <v>75</v>
      </c>
      <c r="C1135">
        <v>550</v>
      </c>
      <c r="D1135">
        <v>2003</v>
      </c>
      <c r="E1135" t="s">
        <v>601</v>
      </c>
      <c r="F1135" t="s">
        <v>18</v>
      </c>
      <c r="G1135" s="1">
        <v>44486</v>
      </c>
      <c r="H1135">
        <v>101</v>
      </c>
    </row>
    <row r="1136" spans="1:8" x14ac:dyDescent="0.3">
      <c r="A1136">
        <v>1135</v>
      </c>
      <c r="B1136" t="s">
        <v>75</v>
      </c>
      <c r="C1136">
        <v>550</v>
      </c>
      <c r="D1136">
        <v>2003</v>
      </c>
      <c r="E1136" t="s">
        <v>601</v>
      </c>
      <c r="F1136" t="s">
        <v>18</v>
      </c>
      <c r="G1136" s="1">
        <v>44490</v>
      </c>
      <c r="H1136">
        <v>101</v>
      </c>
    </row>
    <row r="1137" spans="1:8" x14ac:dyDescent="0.3">
      <c r="A1137">
        <v>1136</v>
      </c>
      <c r="B1137" t="s">
        <v>83</v>
      </c>
      <c r="C1137">
        <v>580</v>
      </c>
      <c r="D1137">
        <v>2003</v>
      </c>
      <c r="E1137" t="s">
        <v>441</v>
      </c>
      <c r="F1137" t="s">
        <v>32</v>
      </c>
      <c r="G1137" s="1">
        <v>44570</v>
      </c>
      <c r="H1137">
        <v>102</v>
      </c>
    </row>
    <row r="1138" spans="1:8" x14ac:dyDescent="0.3">
      <c r="A1138">
        <v>1137</v>
      </c>
      <c r="B1138" t="s">
        <v>83</v>
      </c>
      <c r="C1138">
        <v>587</v>
      </c>
      <c r="D1138">
        <v>1999</v>
      </c>
      <c r="E1138" t="s">
        <v>602</v>
      </c>
      <c r="F1138" t="s">
        <v>32</v>
      </c>
      <c r="G1138" s="1">
        <v>44590</v>
      </c>
      <c r="H1138">
        <v>114</v>
      </c>
    </row>
    <row r="1139" spans="1:8" x14ac:dyDescent="0.3">
      <c r="A1139">
        <v>1138</v>
      </c>
      <c r="B1139" t="s">
        <v>435</v>
      </c>
      <c r="C1139">
        <v>540</v>
      </c>
      <c r="D1139">
        <v>2003</v>
      </c>
      <c r="E1139" t="s">
        <v>436</v>
      </c>
      <c r="F1139" t="s">
        <v>32</v>
      </c>
      <c r="G1139" s="1">
        <v>44523</v>
      </c>
      <c r="H1139">
        <v>114</v>
      </c>
    </row>
    <row r="1140" spans="1:8" x14ac:dyDescent="0.3">
      <c r="A1140">
        <v>1139</v>
      </c>
      <c r="B1140" t="s">
        <v>235</v>
      </c>
      <c r="C1140">
        <v>576</v>
      </c>
      <c r="D1140">
        <v>2003</v>
      </c>
      <c r="E1140" t="s">
        <v>603</v>
      </c>
      <c r="F1140" t="s">
        <v>32</v>
      </c>
      <c r="G1140" s="1">
        <v>44649</v>
      </c>
      <c r="H1140">
        <v>111</v>
      </c>
    </row>
    <row r="1141" spans="1:8" x14ac:dyDescent="0.3">
      <c r="A1141">
        <v>1140</v>
      </c>
      <c r="B1141" t="s">
        <v>90</v>
      </c>
      <c r="C1141">
        <v>619</v>
      </c>
      <c r="D1141">
        <v>2003</v>
      </c>
      <c r="E1141" t="s">
        <v>604</v>
      </c>
      <c r="F1141" t="s">
        <v>69</v>
      </c>
      <c r="G1141" s="1">
        <v>44529</v>
      </c>
      <c r="H1141">
        <v>102</v>
      </c>
    </row>
    <row r="1142" spans="1:8" x14ac:dyDescent="0.3">
      <c r="A1142">
        <v>1141</v>
      </c>
      <c r="B1142" t="s">
        <v>435</v>
      </c>
      <c r="C1142">
        <v>619</v>
      </c>
      <c r="D1142">
        <v>2003</v>
      </c>
      <c r="E1142" t="s">
        <v>448</v>
      </c>
      <c r="F1142" t="s">
        <v>47</v>
      </c>
      <c r="G1142" s="1">
        <v>44545</v>
      </c>
      <c r="H1142">
        <v>104</v>
      </c>
    </row>
    <row r="1143" spans="1:8" x14ac:dyDescent="0.3">
      <c r="A1143">
        <v>1142</v>
      </c>
      <c r="B1143" t="s">
        <v>83</v>
      </c>
      <c r="C1143">
        <v>548</v>
      </c>
      <c r="D1143">
        <v>2003</v>
      </c>
      <c r="E1143" t="s">
        <v>593</v>
      </c>
      <c r="F1143" t="s">
        <v>47</v>
      </c>
      <c r="G1143" s="1">
        <v>44490</v>
      </c>
      <c r="H1143">
        <v>102</v>
      </c>
    </row>
    <row r="1144" spans="1:8" x14ac:dyDescent="0.3">
      <c r="A1144">
        <v>1143</v>
      </c>
      <c r="B1144" t="s">
        <v>75</v>
      </c>
      <c r="C1144">
        <v>548</v>
      </c>
      <c r="D1144">
        <v>2003</v>
      </c>
      <c r="E1144" t="s">
        <v>605</v>
      </c>
      <c r="F1144" t="s">
        <v>10</v>
      </c>
      <c r="G1144" s="1">
        <v>44493</v>
      </c>
      <c r="H1144">
        <v>104</v>
      </c>
    </row>
    <row r="1145" spans="1:8" x14ac:dyDescent="0.3">
      <c r="A1145">
        <v>1144</v>
      </c>
      <c r="B1145" t="s">
        <v>75</v>
      </c>
      <c r="C1145">
        <v>592</v>
      </c>
      <c r="D1145">
        <v>2003</v>
      </c>
      <c r="E1145">
        <v>307</v>
      </c>
      <c r="F1145" t="s">
        <v>66</v>
      </c>
      <c r="G1145" s="1">
        <v>44591</v>
      </c>
      <c r="H1145">
        <v>107</v>
      </c>
    </row>
    <row r="1146" spans="1:8" x14ac:dyDescent="0.3">
      <c r="A1146">
        <v>1145</v>
      </c>
      <c r="B1146" t="s">
        <v>90</v>
      </c>
      <c r="C1146">
        <v>540</v>
      </c>
      <c r="D1146">
        <v>2003</v>
      </c>
      <c r="E1146" t="s">
        <v>440</v>
      </c>
      <c r="F1146" t="s">
        <v>69</v>
      </c>
      <c r="G1146" s="1">
        <v>44480</v>
      </c>
      <c r="H1146">
        <v>103</v>
      </c>
    </row>
    <row r="1147" spans="1:8" x14ac:dyDescent="0.3">
      <c r="A1147">
        <v>1146</v>
      </c>
      <c r="B1147" t="s">
        <v>90</v>
      </c>
      <c r="C1147">
        <v>556</v>
      </c>
      <c r="D1147">
        <v>1990</v>
      </c>
      <c r="E1147" t="s">
        <v>472</v>
      </c>
      <c r="F1147" t="s">
        <v>32</v>
      </c>
      <c r="G1147" s="1">
        <v>44574</v>
      </c>
      <c r="H1147">
        <v>111</v>
      </c>
    </row>
    <row r="1148" spans="1:8" x14ac:dyDescent="0.3">
      <c r="A1148">
        <v>1147</v>
      </c>
      <c r="B1148" t="s">
        <v>90</v>
      </c>
      <c r="C1148">
        <v>610</v>
      </c>
      <c r="D1148">
        <v>1998</v>
      </c>
      <c r="E1148" t="s">
        <v>444</v>
      </c>
      <c r="F1148" t="s">
        <v>10</v>
      </c>
      <c r="G1148" s="1">
        <v>44603</v>
      </c>
      <c r="H1148">
        <v>102</v>
      </c>
    </row>
    <row r="1149" spans="1:8" x14ac:dyDescent="0.3">
      <c r="A1149">
        <v>1148</v>
      </c>
      <c r="B1149" t="s">
        <v>90</v>
      </c>
      <c r="C1149">
        <v>587</v>
      </c>
      <c r="D1149">
        <v>1997</v>
      </c>
      <c r="E1149" t="s">
        <v>570</v>
      </c>
      <c r="F1149" t="s">
        <v>18</v>
      </c>
      <c r="G1149" s="1">
        <v>44526</v>
      </c>
      <c r="H1149">
        <v>102</v>
      </c>
    </row>
    <row r="1150" spans="1:8" x14ac:dyDescent="0.3">
      <c r="A1150">
        <v>1149</v>
      </c>
      <c r="B1150" t="s">
        <v>83</v>
      </c>
      <c r="C1150">
        <v>550</v>
      </c>
      <c r="D1150">
        <v>2003</v>
      </c>
      <c r="E1150" t="s">
        <v>571</v>
      </c>
      <c r="F1150" t="s">
        <v>18</v>
      </c>
      <c r="G1150" s="1">
        <v>44618</v>
      </c>
      <c r="H1150">
        <v>104</v>
      </c>
    </row>
    <row r="1151" spans="1:8" x14ac:dyDescent="0.3">
      <c r="A1151">
        <v>1150</v>
      </c>
      <c r="B1151" t="s">
        <v>235</v>
      </c>
      <c r="C1151">
        <v>619</v>
      </c>
      <c r="D1151">
        <v>1993</v>
      </c>
      <c r="E1151" t="s">
        <v>606</v>
      </c>
      <c r="F1151" t="s">
        <v>10</v>
      </c>
      <c r="G1151" s="1">
        <v>44531</v>
      </c>
      <c r="H1151">
        <v>103</v>
      </c>
    </row>
    <row r="1152" spans="1:8" x14ac:dyDescent="0.3">
      <c r="A1152">
        <v>1151</v>
      </c>
      <c r="B1152" t="s">
        <v>90</v>
      </c>
      <c r="C1152">
        <v>512</v>
      </c>
      <c r="D1152">
        <v>2003</v>
      </c>
      <c r="E1152" t="s">
        <v>479</v>
      </c>
      <c r="F1152" t="s">
        <v>10</v>
      </c>
      <c r="G1152" s="1">
        <v>44582</v>
      </c>
      <c r="H1152">
        <v>114</v>
      </c>
    </row>
    <row r="1153" spans="1:8" x14ac:dyDescent="0.3">
      <c r="A1153">
        <v>1152</v>
      </c>
      <c r="B1153" t="s">
        <v>454</v>
      </c>
      <c r="C1153">
        <v>619</v>
      </c>
      <c r="D1153">
        <v>1995</v>
      </c>
      <c r="E1153" t="s">
        <v>505</v>
      </c>
      <c r="F1153" t="s">
        <v>32</v>
      </c>
      <c r="G1153" s="1">
        <v>44477</v>
      </c>
      <c r="H1153">
        <v>104</v>
      </c>
    </row>
    <row r="1154" spans="1:8" x14ac:dyDescent="0.3">
      <c r="A1154">
        <v>1153</v>
      </c>
      <c r="B1154" t="s">
        <v>90</v>
      </c>
      <c r="C1154">
        <v>556</v>
      </c>
      <c r="D1154">
        <v>1992</v>
      </c>
      <c r="E1154" t="s">
        <v>472</v>
      </c>
      <c r="F1154" t="s">
        <v>47</v>
      </c>
      <c r="G1154" s="1">
        <v>44527</v>
      </c>
      <c r="H1154">
        <v>104</v>
      </c>
    </row>
    <row r="1155" spans="1:8" x14ac:dyDescent="0.3">
      <c r="A1155">
        <v>1154</v>
      </c>
      <c r="B1155" t="s">
        <v>235</v>
      </c>
      <c r="C1155">
        <v>619</v>
      </c>
      <c r="D1155">
        <v>2003</v>
      </c>
      <c r="E1155" t="s">
        <v>467</v>
      </c>
      <c r="F1155" t="s">
        <v>10</v>
      </c>
      <c r="G1155" s="1">
        <v>44616</v>
      </c>
      <c r="H1155">
        <v>102</v>
      </c>
    </row>
    <row r="1156" spans="1:8" x14ac:dyDescent="0.3">
      <c r="A1156">
        <v>1155</v>
      </c>
      <c r="B1156" t="s">
        <v>75</v>
      </c>
      <c r="C1156">
        <v>587</v>
      </c>
      <c r="D1156">
        <v>2003</v>
      </c>
      <c r="E1156" t="s">
        <v>461</v>
      </c>
      <c r="F1156" t="s">
        <v>28</v>
      </c>
      <c r="G1156" s="1">
        <v>44484</v>
      </c>
      <c r="H1156">
        <v>109</v>
      </c>
    </row>
    <row r="1157" spans="1:8" x14ac:dyDescent="0.3">
      <c r="A1157">
        <v>1156</v>
      </c>
      <c r="B1157" t="s">
        <v>435</v>
      </c>
      <c r="C1157">
        <v>619</v>
      </c>
      <c r="D1157">
        <v>2003</v>
      </c>
      <c r="E1157" t="s">
        <v>448</v>
      </c>
      <c r="F1157" t="s">
        <v>10</v>
      </c>
      <c r="G1157" s="1">
        <v>44551</v>
      </c>
      <c r="H1157">
        <v>102</v>
      </c>
    </row>
    <row r="1158" spans="1:8" x14ac:dyDescent="0.3">
      <c r="A1158">
        <v>1157</v>
      </c>
      <c r="B1158" t="s">
        <v>75</v>
      </c>
      <c r="C1158">
        <v>576</v>
      </c>
      <c r="D1158">
        <v>1998</v>
      </c>
      <c r="E1158" t="s">
        <v>578</v>
      </c>
      <c r="F1158" t="s">
        <v>10</v>
      </c>
      <c r="G1158" s="1">
        <v>44642</v>
      </c>
      <c r="H1158">
        <v>102</v>
      </c>
    </row>
    <row r="1159" spans="1:8" x14ac:dyDescent="0.3">
      <c r="A1159">
        <v>1158</v>
      </c>
      <c r="B1159" t="s">
        <v>75</v>
      </c>
      <c r="C1159">
        <v>580</v>
      </c>
      <c r="D1159">
        <v>2003</v>
      </c>
      <c r="E1159" t="s">
        <v>607</v>
      </c>
      <c r="F1159" t="s">
        <v>10</v>
      </c>
      <c r="G1159" s="1">
        <v>44604</v>
      </c>
      <c r="H1159">
        <v>102</v>
      </c>
    </row>
    <row r="1160" spans="1:8" x14ac:dyDescent="0.3">
      <c r="A1160">
        <v>1159</v>
      </c>
      <c r="B1160" t="s">
        <v>90</v>
      </c>
      <c r="C1160">
        <v>619</v>
      </c>
      <c r="D1160">
        <v>1996</v>
      </c>
      <c r="E1160" t="s">
        <v>448</v>
      </c>
      <c r="F1160" t="s">
        <v>28</v>
      </c>
      <c r="G1160" s="1">
        <v>44639</v>
      </c>
      <c r="H1160">
        <v>114</v>
      </c>
    </row>
    <row r="1161" spans="1:8" x14ac:dyDescent="0.3">
      <c r="A1161">
        <v>1160</v>
      </c>
      <c r="B1161" t="s">
        <v>75</v>
      </c>
      <c r="C1161">
        <v>550</v>
      </c>
      <c r="D1161">
        <v>2003</v>
      </c>
      <c r="E1161" t="s">
        <v>601</v>
      </c>
      <c r="F1161" t="s">
        <v>28</v>
      </c>
      <c r="G1161" s="1">
        <v>44619</v>
      </c>
      <c r="H1161">
        <v>102</v>
      </c>
    </row>
    <row r="1162" spans="1:8" x14ac:dyDescent="0.3">
      <c r="A1162">
        <v>1161</v>
      </c>
      <c r="B1162" t="s">
        <v>83</v>
      </c>
      <c r="C1162">
        <v>619</v>
      </c>
      <c r="D1162">
        <v>2003</v>
      </c>
      <c r="E1162" t="s">
        <v>460</v>
      </c>
      <c r="F1162" t="s">
        <v>28</v>
      </c>
      <c r="G1162" s="1">
        <v>44527</v>
      </c>
      <c r="H1162">
        <v>114</v>
      </c>
    </row>
    <row r="1163" spans="1:8" x14ac:dyDescent="0.3">
      <c r="A1163">
        <v>1162</v>
      </c>
      <c r="B1163" t="s">
        <v>83</v>
      </c>
      <c r="C1163">
        <v>580</v>
      </c>
      <c r="D1163">
        <v>2000</v>
      </c>
      <c r="E1163" t="s">
        <v>441</v>
      </c>
      <c r="F1163" t="s">
        <v>32</v>
      </c>
      <c r="G1163" s="1">
        <v>44627</v>
      </c>
      <c r="H1163">
        <v>106</v>
      </c>
    </row>
    <row r="1164" spans="1:8" x14ac:dyDescent="0.3">
      <c r="A1164">
        <v>1163</v>
      </c>
      <c r="B1164" t="s">
        <v>75</v>
      </c>
      <c r="C1164">
        <v>633</v>
      </c>
      <c r="D1164">
        <v>2003</v>
      </c>
      <c r="E1164" t="s">
        <v>581</v>
      </c>
      <c r="F1164" t="s">
        <v>18</v>
      </c>
      <c r="G1164" s="1">
        <v>44640</v>
      </c>
      <c r="H1164">
        <v>104</v>
      </c>
    </row>
    <row r="1165" spans="1:8" x14ac:dyDescent="0.3">
      <c r="A1165">
        <v>1164</v>
      </c>
      <c r="B1165" t="s">
        <v>454</v>
      </c>
      <c r="C1165">
        <v>619</v>
      </c>
      <c r="D1165">
        <v>1997</v>
      </c>
      <c r="E1165" t="s">
        <v>608</v>
      </c>
      <c r="F1165" t="s">
        <v>32</v>
      </c>
      <c r="G1165" s="1">
        <v>44591</v>
      </c>
      <c r="H1165">
        <v>104</v>
      </c>
    </row>
    <row r="1166" spans="1:8" x14ac:dyDescent="0.3">
      <c r="A1166">
        <v>1165</v>
      </c>
      <c r="B1166" t="s">
        <v>435</v>
      </c>
      <c r="C1166">
        <v>540</v>
      </c>
      <c r="D1166">
        <v>2003</v>
      </c>
      <c r="E1166" t="s">
        <v>436</v>
      </c>
      <c r="F1166" t="s">
        <v>69</v>
      </c>
      <c r="G1166" s="1">
        <v>44552</v>
      </c>
      <c r="H1166">
        <v>114</v>
      </c>
    </row>
    <row r="1167" spans="1:8" x14ac:dyDescent="0.3">
      <c r="A1167">
        <v>1166</v>
      </c>
      <c r="B1167" t="s">
        <v>435</v>
      </c>
      <c r="C1167">
        <v>576</v>
      </c>
      <c r="D1167">
        <v>2003</v>
      </c>
      <c r="E1167" t="s">
        <v>450</v>
      </c>
      <c r="F1167" t="s">
        <v>10</v>
      </c>
      <c r="G1167" s="1">
        <v>44605</v>
      </c>
      <c r="H1167">
        <v>102</v>
      </c>
    </row>
    <row r="1168" spans="1:8" x14ac:dyDescent="0.3">
      <c r="A1168">
        <v>1167</v>
      </c>
      <c r="B1168" t="s">
        <v>90</v>
      </c>
      <c r="C1168">
        <v>619</v>
      </c>
      <c r="D1168">
        <v>1994</v>
      </c>
      <c r="E1168" t="s">
        <v>575</v>
      </c>
      <c r="F1168" t="s">
        <v>28</v>
      </c>
      <c r="G1168" s="1">
        <v>44582</v>
      </c>
      <c r="H1168">
        <v>102</v>
      </c>
    </row>
    <row r="1169" spans="1:8" x14ac:dyDescent="0.3">
      <c r="A1169">
        <v>1168</v>
      </c>
      <c r="B1169" t="s">
        <v>90</v>
      </c>
      <c r="C1169">
        <v>550</v>
      </c>
      <c r="D1169">
        <v>1995</v>
      </c>
      <c r="E1169" t="s">
        <v>584</v>
      </c>
      <c r="F1169" t="s">
        <v>28</v>
      </c>
      <c r="G1169" s="1">
        <v>44591</v>
      </c>
      <c r="H1169">
        <v>114</v>
      </c>
    </row>
    <row r="1170" spans="1:8" x14ac:dyDescent="0.3">
      <c r="A1170">
        <v>1169</v>
      </c>
      <c r="B1170" t="s">
        <v>90</v>
      </c>
      <c r="C1170">
        <v>587</v>
      </c>
      <c r="D1170">
        <v>1997</v>
      </c>
      <c r="E1170" t="s">
        <v>570</v>
      </c>
      <c r="F1170" t="s">
        <v>283</v>
      </c>
      <c r="G1170" s="1">
        <v>44617</v>
      </c>
      <c r="H1170">
        <v>115</v>
      </c>
    </row>
    <row r="1171" spans="1:8" x14ac:dyDescent="0.3">
      <c r="A1171">
        <v>1170</v>
      </c>
      <c r="B1171" t="s">
        <v>83</v>
      </c>
      <c r="C1171">
        <v>587</v>
      </c>
      <c r="D1171">
        <v>1996</v>
      </c>
      <c r="E1171" t="s">
        <v>445</v>
      </c>
      <c r="F1171" t="s">
        <v>32</v>
      </c>
      <c r="G1171" s="1">
        <v>44489</v>
      </c>
      <c r="H1171">
        <v>102</v>
      </c>
    </row>
    <row r="1172" spans="1:8" x14ac:dyDescent="0.3">
      <c r="A1172">
        <v>1171</v>
      </c>
      <c r="B1172" t="s">
        <v>90</v>
      </c>
      <c r="C1172">
        <v>507</v>
      </c>
      <c r="D1172">
        <v>2004</v>
      </c>
      <c r="E1172" t="s">
        <v>609</v>
      </c>
      <c r="F1172" t="s">
        <v>69</v>
      </c>
      <c r="G1172" s="1">
        <v>44599</v>
      </c>
      <c r="H1172">
        <v>109</v>
      </c>
    </row>
    <row r="1173" spans="1:8" x14ac:dyDescent="0.3">
      <c r="A1173">
        <v>1172</v>
      </c>
      <c r="B1173" t="s">
        <v>90</v>
      </c>
      <c r="C1173">
        <v>619</v>
      </c>
      <c r="D1173">
        <v>1996</v>
      </c>
      <c r="E1173" t="s">
        <v>594</v>
      </c>
      <c r="F1173" t="s">
        <v>47</v>
      </c>
      <c r="G1173" s="1">
        <v>44580</v>
      </c>
      <c r="H1173">
        <v>108</v>
      </c>
    </row>
    <row r="1174" spans="1:8" x14ac:dyDescent="0.3">
      <c r="A1174">
        <v>1173</v>
      </c>
      <c r="B1174" t="s">
        <v>83</v>
      </c>
      <c r="C1174">
        <v>548</v>
      </c>
      <c r="D1174">
        <v>2004</v>
      </c>
      <c r="E1174" t="s">
        <v>593</v>
      </c>
      <c r="F1174" t="s">
        <v>69</v>
      </c>
      <c r="G1174" s="1">
        <v>44589</v>
      </c>
      <c r="H1174">
        <v>109</v>
      </c>
    </row>
    <row r="1175" spans="1:8" x14ac:dyDescent="0.3">
      <c r="A1175">
        <v>1174</v>
      </c>
      <c r="B1175" t="s">
        <v>90</v>
      </c>
      <c r="C1175">
        <v>619</v>
      </c>
      <c r="D1175">
        <v>1995</v>
      </c>
      <c r="E1175" t="s">
        <v>448</v>
      </c>
      <c r="F1175" t="s">
        <v>283</v>
      </c>
      <c r="G1175" s="1">
        <v>44622</v>
      </c>
      <c r="H1175">
        <v>114</v>
      </c>
    </row>
    <row r="1176" spans="1:8" x14ac:dyDescent="0.3">
      <c r="A1176">
        <v>1175</v>
      </c>
      <c r="B1176" t="s">
        <v>90</v>
      </c>
      <c r="C1176">
        <v>587</v>
      </c>
      <c r="D1176">
        <v>1993</v>
      </c>
      <c r="E1176" t="s">
        <v>473</v>
      </c>
      <c r="F1176" t="s">
        <v>45</v>
      </c>
      <c r="G1176" s="1">
        <v>44602</v>
      </c>
      <c r="H1176">
        <v>102</v>
      </c>
    </row>
    <row r="1177" spans="1:8" x14ac:dyDescent="0.3">
      <c r="A1177">
        <v>1176</v>
      </c>
      <c r="B1177" t="s">
        <v>90</v>
      </c>
      <c r="C1177">
        <v>548</v>
      </c>
      <c r="D1177">
        <v>2004</v>
      </c>
      <c r="E1177" t="s">
        <v>605</v>
      </c>
      <c r="F1177" t="s">
        <v>28</v>
      </c>
      <c r="G1177" s="1">
        <v>44619</v>
      </c>
      <c r="H1177">
        <v>114</v>
      </c>
    </row>
    <row r="1178" spans="1:8" x14ac:dyDescent="0.3">
      <c r="A1178">
        <v>1177</v>
      </c>
      <c r="B1178" t="s">
        <v>235</v>
      </c>
      <c r="C1178">
        <v>564</v>
      </c>
      <c r="D1178">
        <v>2004</v>
      </c>
      <c r="E1178" t="s">
        <v>610</v>
      </c>
      <c r="F1178" t="s">
        <v>32</v>
      </c>
      <c r="G1178" s="1">
        <v>44609</v>
      </c>
      <c r="H1178">
        <v>102</v>
      </c>
    </row>
    <row r="1179" spans="1:8" x14ac:dyDescent="0.3">
      <c r="A1179">
        <v>1178</v>
      </c>
      <c r="B1179" t="s">
        <v>90</v>
      </c>
      <c r="C1179">
        <v>540</v>
      </c>
      <c r="D1179">
        <v>2004</v>
      </c>
      <c r="E1179" t="s">
        <v>440</v>
      </c>
      <c r="F1179" t="s">
        <v>69</v>
      </c>
      <c r="G1179" s="1">
        <v>44479</v>
      </c>
      <c r="H1179">
        <v>102</v>
      </c>
    </row>
    <row r="1180" spans="1:8" x14ac:dyDescent="0.3">
      <c r="A1180">
        <v>1179</v>
      </c>
      <c r="B1180" t="s">
        <v>435</v>
      </c>
      <c r="C1180">
        <v>548</v>
      </c>
      <c r="D1180">
        <v>2004</v>
      </c>
      <c r="E1180" t="s">
        <v>611</v>
      </c>
      <c r="F1180" t="s">
        <v>18</v>
      </c>
      <c r="G1180" s="1">
        <v>44633</v>
      </c>
      <c r="H1180">
        <v>101</v>
      </c>
    </row>
    <row r="1181" spans="1:8" x14ac:dyDescent="0.3">
      <c r="A1181">
        <v>1180</v>
      </c>
      <c r="B1181" t="s">
        <v>90</v>
      </c>
      <c r="C1181">
        <v>619</v>
      </c>
      <c r="D1181">
        <v>1993</v>
      </c>
      <c r="E1181" t="s">
        <v>485</v>
      </c>
      <c r="F1181" t="s">
        <v>10</v>
      </c>
      <c r="G1181" s="1">
        <v>44501</v>
      </c>
      <c r="H1181">
        <v>114</v>
      </c>
    </row>
    <row r="1182" spans="1:8" x14ac:dyDescent="0.3">
      <c r="A1182">
        <v>1181</v>
      </c>
      <c r="B1182" t="s">
        <v>435</v>
      </c>
      <c r="C1182">
        <v>576</v>
      </c>
      <c r="D1182">
        <v>2004</v>
      </c>
      <c r="E1182" t="s">
        <v>450</v>
      </c>
      <c r="F1182" t="s">
        <v>10</v>
      </c>
      <c r="G1182" s="1">
        <v>44640</v>
      </c>
      <c r="H1182">
        <v>115</v>
      </c>
    </row>
    <row r="1183" spans="1:8" x14ac:dyDescent="0.3">
      <c r="A1183">
        <v>1182</v>
      </c>
      <c r="B1183" t="s">
        <v>90</v>
      </c>
      <c r="C1183">
        <v>619</v>
      </c>
      <c r="D1183">
        <v>2003</v>
      </c>
      <c r="E1183" t="s">
        <v>612</v>
      </c>
      <c r="F1183" t="s">
        <v>10</v>
      </c>
      <c r="G1183" s="1">
        <v>44594</v>
      </c>
      <c r="H1183">
        <v>102</v>
      </c>
    </row>
    <row r="1184" spans="1:8" x14ac:dyDescent="0.3">
      <c r="A1184">
        <v>1183</v>
      </c>
      <c r="B1184" t="s">
        <v>83</v>
      </c>
      <c r="C1184">
        <v>619</v>
      </c>
      <c r="D1184">
        <v>1996</v>
      </c>
      <c r="E1184" t="s">
        <v>613</v>
      </c>
      <c r="F1184" t="s">
        <v>10</v>
      </c>
      <c r="G1184" s="1">
        <v>44525</v>
      </c>
      <c r="H1184">
        <v>104</v>
      </c>
    </row>
    <row r="1185" spans="1:8" x14ac:dyDescent="0.3">
      <c r="A1185">
        <v>1184</v>
      </c>
      <c r="B1185" t="s">
        <v>83</v>
      </c>
      <c r="C1185">
        <v>580</v>
      </c>
      <c r="D1185">
        <v>2003</v>
      </c>
      <c r="E1185" t="s">
        <v>441</v>
      </c>
      <c r="F1185" t="s">
        <v>10</v>
      </c>
      <c r="G1185" s="1">
        <v>44648</v>
      </c>
      <c r="H1185">
        <v>102</v>
      </c>
    </row>
    <row r="1186" spans="1:8" x14ac:dyDescent="0.3">
      <c r="A1186">
        <v>1185</v>
      </c>
      <c r="B1186" t="s">
        <v>235</v>
      </c>
      <c r="C1186">
        <v>619</v>
      </c>
      <c r="D1186">
        <v>2000</v>
      </c>
      <c r="E1186" t="s">
        <v>467</v>
      </c>
      <c r="F1186" t="s">
        <v>32</v>
      </c>
      <c r="G1186" s="1">
        <v>44520</v>
      </c>
      <c r="H1186">
        <v>102</v>
      </c>
    </row>
    <row r="1187" spans="1:8" x14ac:dyDescent="0.3">
      <c r="A1187">
        <v>1186</v>
      </c>
      <c r="B1187" t="s">
        <v>614</v>
      </c>
      <c r="C1187">
        <v>580</v>
      </c>
      <c r="D1187">
        <v>1983</v>
      </c>
      <c r="E1187" t="s">
        <v>615</v>
      </c>
      <c r="F1187" t="s">
        <v>32</v>
      </c>
      <c r="G1187" s="1">
        <v>44564</v>
      </c>
      <c r="H1187">
        <v>102</v>
      </c>
    </row>
    <row r="1188" spans="1:8" x14ac:dyDescent="0.3">
      <c r="A1188">
        <v>1187</v>
      </c>
      <c r="B1188" t="s">
        <v>435</v>
      </c>
      <c r="C1188">
        <v>540</v>
      </c>
      <c r="D1188">
        <v>1999</v>
      </c>
      <c r="E1188" t="s">
        <v>436</v>
      </c>
      <c r="F1188" t="s">
        <v>28</v>
      </c>
      <c r="G1188" s="1">
        <v>44657</v>
      </c>
      <c r="H1188">
        <v>104</v>
      </c>
    </row>
    <row r="1189" spans="1:8" x14ac:dyDescent="0.3">
      <c r="A1189">
        <v>1188</v>
      </c>
      <c r="B1189" t="s">
        <v>435</v>
      </c>
      <c r="C1189">
        <v>540</v>
      </c>
      <c r="D1189">
        <v>2004</v>
      </c>
      <c r="E1189" t="s">
        <v>436</v>
      </c>
      <c r="F1189" t="s">
        <v>32</v>
      </c>
      <c r="G1189" s="1">
        <v>44534</v>
      </c>
      <c r="H1189">
        <v>109</v>
      </c>
    </row>
    <row r="1190" spans="1:8" x14ac:dyDescent="0.3">
      <c r="A1190">
        <v>1189</v>
      </c>
      <c r="B1190" t="s">
        <v>90</v>
      </c>
      <c r="C1190">
        <v>610</v>
      </c>
      <c r="D1190">
        <v>1996</v>
      </c>
      <c r="E1190" t="s">
        <v>444</v>
      </c>
      <c r="F1190" t="s">
        <v>69</v>
      </c>
      <c r="G1190" s="1">
        <v>44609</v>
      </c>
      <c r="H1190">
        <v>101</v>
      </c>
    </row>
    <row r="1191" spans="1:8" x14ac:dyDescent="0.3">
      <c r="A1191">
        <v>1190</v>
      </c>
      <c r="B1191" t="s">
        <v>235</v>
      </c>
      <c r="C1191">
        <v>540</v>
      </c>
      <c r="D1191">
        <v>2004</v>
      </c>
      <c r="E1191" t="s">
        <v>616</v>
      </c>
      <c r="F1191" t="s">
        <v>32</v>
      </c>
      <c r="G1191" s="1">
        <v>44566</v>
      </c>
      <c r="H1191">
        <v>109</v>
      </c>
    </row>
    <row r="1192" spans="1:8" x14ac:dyDescent="0.3">
      <c r="A1192">
        <v>1191</v>
      </c>
      <c r="B1192" t="s">
        <v>83</v>
      </c>
      <c r="C1192">
        <v>540</v>
      </c>
      <c r="D1192">
        <v>2004</v>
      </c>
      <c r="E1192" t="s">
        <v>453</v>
      </c>
      <c r="F1192" t="s">
        <v>10</v>
      </c>
      <c r="G1192" s="1">
        <v>44644</v>
      </c>
      <c r="H1192">
        <v>102</v>
      </c>
    </row>
    <row r="1193" spans="1:8" x14ac:dyDescent="0.3">
      <c r="A1193">
        <v>1192</v>
      </c>
      <c r="B1193" t="s">
        <v>486</v>
      </c>
      <c r="C1193">
        <v>580</v>
      </c>
      <c r="D1193">
        <v>1996</v>
      </c>
      <c r="E1193" t="s">
        <v>617</v>
      </c>
      <c r="F1193" t="s">
        <v>10</v>
      </c>
      <c r="G1193" s="1">
        <v>44634</v>
      </c>
      <c r="H1193">
        <v>102</v>
      </c>
    </row>
    <row r="1194" spans="1:8" x14ac:dyDescent="0.3">
      <c r="A1194">
        <v>1193</v>
      </c>
      <c r="B1194" t="s">
        <v>435</v>
      </c>
      <c r="C1194">
        <v>540</v>
      </c>
      <c r="D1194">
        <v>2004</v>
      </c>
      <c r="E1194" t="s">
        <v>436</v>
      </c>
      <c r="F1194" t="s">
        <v>32</v>
      </c>
      <c r="G1194" s="1">
        <v>44614</v>
      </c>
      <c r="H1194">
        <v>102</v>
      </c>
    </row>
    <row r="1195" spans="1:8" x14ac:dyDescent="0.3">
      <c r="A1195">
        <v>1194</v>
      </c>
      <c r="B1195" t="s">
        <v>435</v>
      </c>
      <c r="C1195">
        <v>576</v>
      </c>
      <c r="D1195">
        <v>2004</v>
      </c>
      <c r="E1195" t="s">
        <v>450</v>
      </c>
      <c r="F1195" t="s">
        <v>47</v>
      </c>
      <c r="G1195" s="1">
        <v>44652</v>
      </c>
      <c r="H1195">
        <v>114</v>
      </c>
    </row>
    <row r="1196" spans="1:8" x14ac:dyDescent="0.3">
      <c r="A1196">
        <v>1195</v>
      </c>
      <c r="B1196" t="s">
        <v>90</v>
      </c>
      <c r="C1196">
        <v>587</v>
      </c>
      <c r="D1196">
        <v>1997</v>
      </c>
      <c r="E1196" t="s">
        <v>570</v>
      </c>
      <c r="F1196" t="s">
        <v>47</v>
      </c>
      <c r="G1196" s="1">
        <v>44644</v>
      </c>
      <c r="H1196">
        <v>104</v>
      </c>
    </row>
    <row r="1197" spans="1:8" x14ac:dyDescent="0.3">
      <c r="A1197">
        <v>1196</v>
      </c>
      <c r="B1197" t="s">
        <v>83</v>
      </c>
      <c r="C1197">
        <v>540</v>
      </c>
      <c r="D1197">
        <v>2004</v>
      </c>
      <c r="E1197" t="s">
        <v>440</v>
      </c>
      <c r="F1197" t="s">
        <v>10</v>
      </c>
      <c r="G1197" s="1">
        <v>44613</v>
      </c>
      <c r="H1197">
        <v>101</v>
      </c>
    </row>
    <row r="1198" spans="1:8" x14ac:dyDescent="0.3">
      <c r="A1198">
        <v>1197</v>
      </c>
      <c r="B1198" t="s">
        <v>83</v>
      </c>
      <c r="C1198">
        <v>587</v>
      </c>
      <c r="D1198">
        <v>1998</v>
      </c>
      <c r="E1198" t="s">
        <v>590</v>
      </c>
      <c r="F1198" t="s">
        <v>32</v>
      </c>
      <c r="G1198" s="1">
        <v>44560</v>
      </c>
      <c r="H1198">
        <v>102</v>
      </c>
    </row>
    <row r="1199" spans="1:8" x14ac:dyDescent="0.3">
      <c r="A1199">
        <v>1198</v>
      </c>
      <c r="B1199" t="s">
        <v>435</v>
      </c>
      <c r="C1199">
        <v>576</v>
      </c>
      <c r="D1199">
        <v>2004</v>
      </c>
      <c r="E1199" t="s">
        <v>450</v>
      </c>
      <c r="F1199" t="s">
        <v>32</v>
      </c>
      <c r="G1199" s="1">
        <v>44508</v>
      </c>
      <c r="H1199">
        <v>109</v>
      </c>
    </row>
    <row r="1200" spans="1:8" x14ac:dyDescent="0.3">
      <c r="A1200">
        <v>1199</v>
      </c>
      <c r="B1200" t="s">
        <v>90</v>
      </c>
      <c r="C1200">
        <v>619</v>
      </c>
      <c r="D1200">
        <v>1996</v>
      </c>
      <c r="E1200" t="s">
        <v>594</v>
      </c>
      <c r="F1200" t="s">
        <v>18</v>
      </c>
      <c r="G1200" s="1">
        <v>44633</v>
      </c>
      <c r="H1200">
        <v>102</v>
      </c>
    </row>
    <row r="1201" spans="1:8" x14ac:dyDescent="0.3">
      <c r="A1201">
        <v>1200</v>
      </c>
      <c r="B1201" t="s">
        <v>83</v>
      </c>
      <c r="C1201">
        <v>587</v>
      </c>
      <c r="D1201">
        <v>1996</v>
      </c>
      <c r="E1201" t="s">
        <v>461</v>
      </c>
      <c r="F1201" t="s">
        <v>47</v>
      </c>
      <c r="G1201" s="1">
        <v>44504</v>
      </c>
      <c r="H1201">
        <v>105</v>
      </c>
    </row>
    <row r="1202" spans="1:8" x14ac:dyDescent="0.3">
      <c r="A1202">
        <v>1201</v>
      </c>
      <c r="B1202" t="s">
        <v>83</v>
      </c>
      <c r="C1202">
        <v>587</v>
      </c>
      <c r="D1202">
        <v>1995</v>
      </c>
      <c r="E1202" t="s">
        <v>463</v>
      </c>
      <c r="F1202" t="s">
        <v>618</v>
      </c>
      <c r="G1202" s="1">
        <v>44487</v>
      </c>
      <c r="H1202">
        <v>108</v>
      </c>
    </row>
    <row r="1203" spans="1:8" x14ac:dyDescent="0.3">
      <c r="A1203">
        <v>1202</v>
      </c>
      <c r="B1203" t="s">
        <v>435</v>
      </c>
      <c r="C1203">
        <v>540</v>
      </c>
      <c r="D1203">
        <v>2004</v>
      </c>
      <c r="E1203" t="s">
        <v>436</v>
      </c>
      <c r="F1203" t="s">
        <v>28</v>
      </c>
      <c r="G1203" s="1">
        <v>44592</v>
      </c>
      <c r="H1203">
        <v>109</v>
      </c>
    </row>
    <row r="1204" spans="1:8" x14ac:dyDescent="0.3">
      <c r="A1204">
        <v>1203</v>
      </c>
      <c r="B1204" t="s">
        <v>435</v>
      </c>
      <c r="C1204">
        <v>576</v>
      </c>
      <c r="D1204">
        <v>2004</v>
      </c>
      <c r="E1204" t="s">
        <v>450</v>
      </c>
      <c r="F1204" t="s">
        <v>32</v>
      </c>
      <c r="G1204" s="1">
        <v>44593</v>
      </c>
      <c r="H1204">
        <v>103</v>
      </c>
    </row>
    <row r="1205" spans="1:8" x14ac:dyDescent="0.3">
      <c r="A1205">
        <v>1204</v>
      </c>
      <c r="B1205" t="s">
        <v>75</v>
      </c>
      <c r="C1205">
        <v>576</v>
      </c>
      <c r="D1205">
        <v>1992</v>
      </c>
      <c r="E1205" t="s">
        <v>619</v>
      </c>
      <c r="F1205" t="s">
        <v>69</v>
      </c>
      <c r="G1205" s="1">
        <v>44508</v>
      </c>
      <c r="H1205">
        <v>114</v>
      </c>
    </row>
    <row r="1206" spans="1:8" x14ac:dyDescent="0.3">
      <c r="A1206">
        <v>1205</v>
      </c>
      <c r="B1206" t="s">
        <v>90</v>
      </c>
      <c r="C1206">
        <v>556</v>
      </c>
      <c r="D1206">
        <v>1994</v>
      </c>
      <c r="E1206" t="s">
        <v>620</v>
      </c>
      <c r="F1206" t="s">
        <v>28</v>
      </c>
      <c r="G1206" s="1">
        <v>44515</v>
      </c>
      <c r="H1206">
        <v>114</v>
      </c>
    </row>
    <row r="1207" spans="1:8" x14ac:dyDescent="0.3">
      <c r="A1207">
        <v>1206</v>
      </c>
      <c r="B1207" t="s">
        <v>90</v>
      </c>
      <c r="C1207">
        <v>556</v>
      </c>
      <c r="D1207">
        <v>2000</v>
      </c>
      <c r="E1207" t="s">
        <v>621</v>
      </c>
      <c r="F1207" t="s">
        <v>32</v>
      </c>
      <c r="G1207" s="1">
        <v>44624</v>
      </c>
      <c r="H1207">
        <v>102</v>
      </c>
    </row>
    <row r="1208" spans="1:8" x14ac:dyDescent="0.3">
      <c r="A1208">
        <v>1207</v>
      </c>
      <c r="B1208" t="s">
        <v>83</v>
      </c>
      <c r="C1208">
        <v>619</v>
      </c>
      <c r="D1208">
        <v>2001</v>
      </c>
      <c r="E1208" t="s">
        <v>586</v>
      </c>
      <c r="F1208" t="s">
        <v>32</v>
      </c>
      <c r="G1208" s="1">
        <v>44477</v>
      </c>
      <c r="H1208">
        <v>102</v>
      </c>
    </row>
    <row r="1209" spans="1:8" x14ac:dyDescent="0.3">
      <c r="A1209">
        <v>1208</v>
      </c>
      <c r="B1209" t="s">
        <v>25</v>
      </c>
      <c r="C1209">
        <v>617</v>
      </c>
      <c r="D1209">
        <v>2020</v>
      </c>
      <c r="E1209" t="s">
        <v>375</v>
      </c>
      <c r="F1209" t="s">
        <v>18</v>
      </c>
      <c r="G1209" s="1">
        <v>44643</v>
      </c>
      <c r="H1209">
        <v>109</v>
      </c>
    </row>
    <row r="1210" spans="1:8" x14ac:dyDescent="0.3">
      <c r="A1210">
        <v>1209</v>
      </c>
      <c r="B1210" t="s">
        <v>16</v>
      </c>
      <c r="C1210">
        <v>625</v>
      </c>
      <c r="D1210">
        <v>2008</v>
      </c>
      <c r="E1210" t="s">
        <v>373</v>
      </c>
      <c r="F1210" t="s">
        <v>69</v>
      </c>
      <c r="G1210" s="1">
        <v>44494</v>
      </c>
      <c r="H1210">
        <v>109</v>
      </c>
    </row>
    <row r="1211" spans="1:8" x14ac:dyDescent="0.3">
      <c r="A1211">
        <v>1210</v>
      </c>
      <c r="B1211" t="s">
        <v>407</v>
      </c>
      <c r="C1211">
        <v>611</v>
      </c>
      <c r="D1211">
        <v>1998</v>
      </c>
      <c r="E1211" t="s">
        <v>622</v>
      </c>
      <c r="F1211" t="s">
        <v>47</v>
      </c>
      <c r="G1211" s="1">
        <v>44516</v>
      </c>
      <c r="H1211">
        <v>114</v>
      </c>
    </row>
    <row r="1212" spans="1:8" x14ac:dyDescent="0.3">
      <c r="A1212">
        <v>1211</v>
      </c>
      <c r="B1212" t="s">
        <v>16</v>
      </c>
      <c r="C1212">
        <v>565</v>
      </c>
      <c r="D1212">
        <v>2020</v>
      </c>
      <c r="E1212">
        <v>200</v>
      </c>
      <c r="F1212" t="s">
        <v>32</v>
      </c>
      <c r="G1212" s="1">
        <v>44588</v>
      </c>
      <c r="H1212">
        <v>102</v>
      </c>
    </row>
    <row r="1213" spans="1:8" x14ac:dyDescent="0.3">
      <c r="A1213">
        <v>1212</v>
      </c>
      <c r="B1213" t="s">
        <v>16</v>
      </c>
      <c r="C1213">
        <v>629</v>
      </c>
      <c r="D1213">
        <v>2021</v>
      </c>
      <c r="E1213" t="s">
        <v>623</v>
      </c>
      <c r="F1213" t="s">
        <v>101</v>
      </c>
      <c r="G1213" s="1">
        <v>44504</v>
      </c>
      <c r="H1213">
        <v>102</v>
      </c>
    </row>
    <row r="1214" spans="1:8" x14ac:dyDescent="0.3">
      <c r="A1214">
        <v>1213</v>
      </c>
      <c r="B1214" t="s">
        <v>25</v>
      </c>
      <c r="C1214">
        <v>502</v>
      </c>
      <c r="D1214">
        <v>2020</v>
      </c>
      <c r="E1214" t="s">
        <v>624</v>
      </c>
      <c r="F1214" t="s">
        <v>18</v>
      </c>
      <c r="G1214" s="1">
        <v>44526</v>
      </c>
      <c r="H1214">
        <v>102</v>
      </c>
    </row>
    <row r="1215" spans="1:8" x14ac:dyDescent="0.3">
      <c r="A1215">
        <v>1214</v>
      </c>
      <c r="B1215" t="s">
        <v>16</v>
      </c>
      <c r="C1215">
        <v>554</v>
      </c>
      <c r="D1215">
        <v>2008</v>
      </c>
      <c r="E1215" t="s">
        <v>537</v>
      </c>
      <c r="F1215" t="s">
        <v>18</v>
      </c>
      <c r="G1215" s="1">
        <v>44630</v>
      </c>
      <c r="H1215">
        <v>109</v>
      </c>
    </row>
    <row r="1216" spans="1:8" x14ac:dyDescent="0.3">
      <c r="A1216">
        <v>1215</v>
      </c>
      <c r="B1216" t="s">
        <v>16</v>
      </c>
      <c r="C1216">
        <v>565</v>
      </c>
      <c r="D1216">
        <v>2018</v>
      </c>
      <c r="E1216">
        <v>200</v>
      </c>
      <c r="F1216" t="s">
        <v>123</v>
      </c>
      <c r="G1216" s="1">
        <v>44550</v>
      </c>
      <c r="H1216">
        <v>109</v>
      </c>
    </row>
    <row r="1217" spans="1:8" x14ac:dyDescent="0.3">
      <c r="A1217">
        <v>1216</v>
      </c>
      <c r="B1217" t="s">
        <v>16</v>
      </c>
      <c r="C1217">
        <v>550</v>
      </c>
      <c r="D1217">
        <v>2013</v>
      </c>
      <c r="E1217" t="s">
        <v>416</v>
      </c>
      <c r="F1217" t="s">
        <v>32</v>
      </c>
      <c r="G1217" s="1">
        <v>44505</v>
      </c>
      <c r="H1217">
        <v>102</v>
      </c>
    </row>
    <row r="1218" spans="1:8" x14ac:dyDescent="0.3">
      <c r="A1218">
        <v>1217</v>
      </c>
      <c r="B1218" t="s">
        <v>16</v>
      </c>
      <c r="C1218">
        <v>545</v>
      </c>
      <c r="D1218">
        <v>2014</v>
      </c>
      <c r="E1218" t="s">
        <v>625</v>
      </c>
      <c r="F1218" t="s">
        <v>18</v>
      </c>
      <c r="G1218" s="1">
        <v>44630</v>
      </c>
      <c r="H1218">
        <v>102</v>
      </c>
    </row>
    <row r="1219" spans="1:8" x14ac:dyDescent="0.3">
      <c r="A1219">
        <v>1218</v>
      </c>
      <c r="B1219" t="s">
        <v>25</v>
      </c>
      <c r="C1219">
        <v>617</v>
      </c>
      <c r="D1219">
        <v>2021</v>
      </c>
      <c r="E1219" t="s">
        <v>375</v>
      </c>
      <c r="F1219" t="s">
        <v>18</v>
      </c>
      <c r="G1219" s="1">
        <v>44591</v>
      </c>
      <c r="H1219">
        <v>102</v>
      </c>
    </row>
    <row r="1220" spans="1:8" x14ac:dyDescent="0.3">
      <c r="A1220">
        <v>1219</v>
      </c>
      <c r="B1220" t="s">
        <v>25</v>
      </c>
      <c r="C1220">
        <v>541</v>
      </c>
      <c r="D1220">
        <v>2021</v>
      </c>
      <c r="E1220" t="s">
        <v>360</v>
      </c>
      <c r="F1220" t="s">
        <v>18</v>
      </c>
      <c r="G1220" s="1">
        <v>44628</v>
      </c>
      <c r="H1220">
        <v>102</v>
      </c>
    </row>
    <row r="1221" spans="1:8" x14ac:dyDescent="0.3">
      <c r="A1221">
        <v>1220</v>
      </c>
      <c r="B1221" t="s">
        <v>25</v>
      </c>
      <c r="C1221">
        <v>617</v>
      </c>
      <c r="D1221">
        <v>2021</v>
      </c>
      <c r="E1221" t="s">
        <v>375</v>
      </c>
      <c r="F1221" t="s">
        <v>69</v>
      </c>
      <c r="G1221" s="1">
        <v>44563</v>
      </c>
      <c r="H1221">
        <v>102</v>
      </c>
    </row>
    <row r="1222" spans="1:8" x14ac:dyDescent="0.3">
      <c r="A1222">
        <v>1221</v>
      </c>
      <c r="B1222" t="s">
        <v>25</v>
      </c>
      <c r="C1222">
        <v>550</v>
      </c>
      <c r="D1222">
        <v>2013</v>
      </c>
      <c r="E1222" t="s">
        <v>324</v>
      </c>
      <c r="F1222" t="s">
        <v>69</v>
      </c>
      <c r="G1222" s="1">
        <v>44589</v>
      </c>
      <c r="H1222">
        <v>114</v>
      </c>
    </row>
    <row r="1223" spans="1:8" x14ac:dyDescent="0.3">
      <c r="A1223">
        <v>1222</v>
      </c>
      <c r="B1223" t="s">
        <v>16</v>
      </c>
      <c r="C1223">
        <v>611</v>
      </c>
      <c r="D1223">
        <v>2022</v>
      </c>
      <c r="E1223" t="s">
        <v>527</v>
      </c>
      <c r="F1223" t="s">
        <v>10</v>
      </c>
      <c r="G1223" s="1">
        <v>44606</v>
      </c>
      <c r="H1223">
        <v>102</v>
      </c>
    </row>
    <row r="1224" spans="1:8" x14ac:dyDescent="0.3">
      <c r="A1224">
        <v>1223</v>
      </c>
      <c r="B1224" t="s">
        <v>25</v>
      </c>
      <c r="C1224">
        <v>538</v>
      </c>
      <c r="D1224">
        <v>2022</v>
      </c>
      <c r="E1224" t="s">
        <v>626</v>
      </c>
      <c r="F1224" t="s">
        <v>69</v>
      </c>
      <c r="G1224" s="1">
        <v>44638</v>
      </c>
      <c r="H1224">
        <v>114</v>
      </c>
    </row>
    <row r="1225" spans="1:8" x14ac:dyDescent="0.3">
      <c r="A1225">
        <v>1224</v>
      </c>
      <c r="B1225" t="s">
        <v>25</v>
      </c>
      <c r="C1225">
        <v>594</v>
      </c>
      <c r="D1225">
        <v>2017</v>
      </c>
      <c r="E1225" t="s">
        <v>386</v>
      </c>
      <c r="F1225" t="s">
        <v>18</v>
      </c>
      <c r="G1225" s="1">
        <v>44582</v>
      </c>
      <c r="H1225">
        <v>102</v>
      </c>
    </row>
    <row r="1226" spans="1:8" x14ac:dyDescent="0.3">
      <c r="A1226">
        <v>1225</v>
      </c>
      <c r="B1226" t="s">
        <v>16</v>
      </c>
      <c r="C1226">
        <v>561</v>
      </c>
      <c r="D1226">
        <v>2020</v>
      </c>
      <c r="E1226" t="s">
        <v>116</v>
      </c>
      <c r="F1226" t="s">
        <v>18</v>
      </c>
      <c r="G1226" s="1">
        <v>44630</v>
      </c>
      <c r="H1226">
        <v>102</v>
      </c>
    </row>
    <row r="1227" spans="1:8" x14ac:dyDescent="0.3">
      <c r="A1227">
        <v>1226</v>
      </c>
      <c r="B1227" t="s">
        <v>16</v>
      </c>
      <c r="C1227">
        <v>611</v>
      </c>
      <c r="D1227">
        <v>2020</v>
      </c>
      <c r="E1227" t="s">
        <v>627</v>
      </c>
      <c r="F1227" t="s">
        <v>18</v>
      </c>
      <c r="G1227" s="1">
        <v>44653</v>
      </c>
      <c r="H1227">
        <v>102</v>
      </c>
    </row>
    <row r="1228" spans="1:8" x14ac:dyDescent="0.3">
      <c r="A1228">
        <v>1227</v>
      </c>
      <c r="B1228" t="s">
        <v>25</v>
      </c>
      <c r="C1228">
        <v>583</v>
      </c>
      <c r="D1228">
        <v>2020</v>
      </c>
      <c r="E1228" t="s">
        <v>628</v>
      </c>
      <c r="F1228" t="s">
        <v>32</v>
      </c>
      <c r="G1228" s="1">
        <v>44633</v>
      </c>
      <c r="H1228">
        <v>103</v>
      </c>
    </row>
    <row r="1229" spans="1:8" x14ac:dyDescent="0.3">
      <c r="A1229">
        <v>1228</v>
      </c>
      <c r="B1229" t="s">
        <v>16</v>
      </c>
      <c r="C1229">
        <v>629</v>
      </c>
      <c r="D1229">
        <v>2019</v>
      </c>
      <c r="E1229" t="s">
        <v>629</v>
      </c>
      <c r="F1229" t="s">
        <v>101</v>
      </c>
      <c r="G1229" s="1">
        <v>44609</v>
      </c>
      <c r="H1229">
        <v>102</v>
      </c>
    </row>
    <row r="1230" spans="1:8" x14ac:dyDescent="0.3">
      <c r="A1230">
        <v>1229</v>
      </c>
      <c r="B1230" t="s">
        <v>25</v>
      </c>
      <c r="C1230">
        <v>567</v>
      </c>
      <c r="D1230">
        <v>2020</v>
      </c>
      <c r="E1230" t="s">
        <v>630</v>
      </c>
      <c r="F1230" t="s">
        <v>18</v>
      </c>
      <c r="G1230" s="1">
        <v>44589</v>
      </c>
      <c r="H1230">
        <v>109</v>
      </c>
    </row>
    <row r="1231" spans="1:8" x14ac:dyDescent="0.3">
      <c r="A1231">
        <v>1230</v>
      </c>
      <c r="B1231" t="s">
        <v>16</v>
      </c>
      <c r="C1231">
        <v>565</v>
      </c>
      <c r="D1231">
        <v>2021</v>
      </c>
      <c r="E1231">
        <v>200</v>
      </c>
      <c r="F1231" t="s">
        <v>32</v>
      </c>
      <c r="G1231" s="1">
        <v>44563</v>
      </c>
      <c r="H1231">
        <v>109</v>
      </c>
    </row>
    <row r="1232" spans="1:8" x14ac:dyDescent="0.3">
      <c r="A1232">
        <v>1231</v>
      </c>
      <c r="B1232" t="s">
        <v>16</v>
      </c>
      <c r="C1232">
        <v>636</v>
      </c>
      <c r="D1232">
        <v>2021</v>
      </c>
      <c r="E1232" t="s">
        <v>631</v>
      </c>
      <c r="F1232" t="s">
        <v>18</v>
      </c>
      <c r="G1232" s="1">
        <v>44590</v>
      </c>
      <c r="H1232">
        <v>102</v>
      </c>
    </row>
    <row r="1233" spans="1:8" x14ac:dyDescent="0.3">
      <c r="A1233">
        <v>1232</v>
      </c>
      <c r="B1233" t="s">
        <v>16</v>
      </c>
      <c r="C1233">
        <v>565</v>
      </c>
      <c r="D1233">
        <v>2021</v>
      </c>
      <c r="E1233">
        <v>200</v>
      </c>
      <c r="F1233" t="s">
        <v>32</v>
      </c>
      <c r="G1233" s="1">
        <v>44574</v>
      </c>
      <c r="H1233">
        <v>102</v>
      </c>
    </row>
    <row r="1234" spans="1:8" x14ac:dyDescent="0.3">
      <c r="A1234">
        <v>1233</v>
      </c>
      <c r="B1234" t="s">
        <v>25</v>
      </c>
      <c r="C1234">
        <v>538</v>
      </c>
      <c r="D1234">
        <v>2021</v>
      </c>
      <c r="E1234" t="s">
        <v>632</v>
      </c>
      <c r="F1234" t="s">
        <v>28</v>
      </c>
      <c r="G1234" s="1">
        <v>44554</v>
      </c>
      <c r="H1234">
        <v>102</v>
      </c>
    </row>
    <row r="1235" spans="1:8" x14ac:dyDescent="0.3">
      <c r="A1235">
        <v>1234</v>
      </c>
      <c r="B1235" t="s">
        <v>16</v>
      </c>
      <c r="C1235">
        <v>550</v>
      </c>
      <c r="D1235">
        <v>2021</v>
      </c>
      <c r="E1235" t="s">
        <v>97</v>
      </c>
      <c r="F1235" t="s">
        <v>45</v>
      </c>
      <c r="G1235" s="1">
        <v>44641</v>
      </c>
      <c r="H1235">
        <v>106</v>
      </c>
    </row>
    <row r="1236" spans="1:8" x14ac:dyDescent="0.3">
      <c r="A1236">
        <v>1235</v>
      </c>
      <c r="B1236" t="s">
        <v>16</v>
      </c>
      <c r="C1236">
        <v>611</v>
      </c>
      <c r="D1236">
        <v>2021</v>
      </c>
      <c r="E1236" t="s">
        <v>627</v>
      </c>
      <c r="F1236" t="s">
        <v>18</v>
      </c>
      <c r="G1236" s="1">
        <v>44650</v>
      </c>
      <c r="H1236">
        <v>102</v>
      </c>
    </row>
    <row r="1237" spans="1:8" x14ac:dyDescent="0.3">
      <c r="A1237">
        <v>1236</v>
      </c>
      <c r="B1237" t="s">
        <v>8</v>
      </c>
      <c r="C1237">
        <v>623</v>
      </c>
      <c r="D1237">
        <v>2004</v>
      </c>
      <c r="E1237" t="s">
        <v>23</v>
      </c>
      <c r="F1237" t="s">
        <v>47</v>
      </c>
      <c r="G1237" s="1">
        <v>44575</v>
      </c>
      <c r="H1237">
        <v>109</v>
      </c>
    </row>
    <row r="1238" spans="1:8" x14ac:dyDescent="0.3">
      <c r="A1238">
        <v>1237</v>
      </c>
      <c r="B1238" t="s">
        <v>25</v>
      </c>
      <c r="C1238">
        <v>629</v>
      </c>
      <c r="D1238">
        <v>2018</v>
      </c>
      <c r="E1238" t="s">
        <v>629</v>
      </c>
      <c r="F1238" t="s">
        <v>32</v>
      </c>
      <c r="G1238" s="1">
        <v>44613</v>
      </c>
      <c r="H1238">
        <v>101</v>
      </c>
    </row>
    <row r="1239" spans="1:8" x14ac:dyDescent="0.3">
      <c r="A1239">
        <v>1238</v>
      </c>
      <c r="B1239" t="s">
        <v>16</v>
      </c>
      <c r="C1239">
        <v>636</v>
      </c>
      <c r="D1239">
        <v>2021</v>
      </c>
      <c r="E1239" t="s">
        <v>633</v>
      </c>
      <c r="F1239" t="s">
        <v>69</v>
      </c>
      <c r="G1239" s="1">
        <v>44634</v>
      </c>
      <c r="H1239">
        <v>109</v>
      </c>
    </row>
    <row r="1240" spans="1:8" x14ac:dyDescent="0.3">
      <c r="A1240">
        <v>1239</v>
      </c>
      <c r="B1240" t="s">
        <v>25</v>
      </c>
      <c r="C1240">
        <v>502</v>
      </c>
      <c r="D1240">
        <v>2020</v>
      </c>
      <c r="E1240" t="s">
        <v>508</v>
      </c>
      <c r="F1240" t="s">
        <v>18</v>
      </c>
      <c r="G1240" s="1">
        <v>44606</v>
      </c>
      <c r="H1240">
        <v>102</v>
      </c>
    </row>
    <row r="1241" spans="1:8" x14ac:dyDescent="0.3">
      <c r="A1241">
        <v>1240</v>
      </c>
      <c r="B1241" t="s">
        <v>25</v>
      </c>
      <c r="C1241">
        <v>629</v>
      </c>
      <c r="D1241">
        <v>2019</v>
      </c>
      <c r="E1241" t="s">
        <v>629</v>
      </c>
      <c r="F1241" t="s">
        <v>18</v>
      </c>
      <c r="G1241" s="1">
        <v>44579</v>
      </c>
      <c r="H1241">
        <v>102</v>
      </c>
    </row>
    <row r="1242" spans="1:8" x14ac:dyDescent="0.3">
      <c r="A1242">
        <v>1241</v>
      </c>
      <c r="B1242" t="s">
        <v>16</v>
      </c>
      <c r="C1242">
        <v>636</v>
      </c>
      <c r="D1242">
        <v>2020</v>
      </c>
      <c r="E1242" t="s">
        <v>634</v>
      </c>
      <c r="F1242" t="s">
        <v>154</v>
      </c>
      <c r="G1242" s="1">
        <v>44612</v>
      </c>
      <c r="H1242">
        <v>101</v>
      </c>
    </row>
    <row r="1243" spans="1:8" x14ac:dyDescent="0.3">
      <c r="A1243">
        <v>1242</v>
      </c>
      <c r="B1243" t="s">
        <v>25</v>
      </c>
      <c r="C1243">
        <v>613</v>
      </c>
      <c r="D1243">
        <v>2021</v>
      </c>
      <c r="E1243" t="s">
        <v>635</v>
      </c>
      <c r="F1243" t="s">
        <v>69</v>
      </c>
      <c r="G1243" s="1">
        <v>44569</v>
      </c>
      <c r="H1243">
        <v>114</v>
      </c>
    </row>
    <row r="1244" spans="1:8" x14ac:dyDescent="0.3">
      <c r="A1244">
        <v>1243</v>
      </c>
      <c r="B1244" t="s">
        <v>16</v>
      </c>
      <c r="C1244">
        <v>611</v>
      </c>
      <c r="D1244">
        <v>2021</v>
      </c>
      <c r="E1244" t="s">
        <v>627</v>
      </c>
      <c r="F1244" t="s">
        <v>18</v>
      </c>
      <c r="G1244" s="1">
        <v>44544</v>
      </c>
      <c r="H1244">
        <v>109</v>
      </c>
    </row>
    <row r="1245" spans="1:8" x14ac:dyDescent="0.3">
      <c r="A1245">
        <v>1244</v>
      </c>
      <c r="B1245" t="s">
        <v>25</v>
      </c>
      <c r="C1245">
        <v>541</v>
      </c>
      <c r="D1245">
        <v>2021</v>
      </c>
      <c r="E1245" t="s">
        <v>360</v>
      </c>
      <c r="F1245" t="s">
        <v>18</v>
      </c>
      <c r="G1245" s="1">
        <v>44643</v>
      </c>
      <c r="H1245">
        <v>114</v>
      </c>
    </row>
    <row r="1246" spans="1:8" x14ac:dyDescent="0.3">
      <c r="A1246">
        <v>1245</v>
      </c>
      <c r="B1246" t="s">
        <v>25</v>
      </c>
      <c r="C1246">
        <v>538</v>
      </c>
      <c r="D1246">
        <v>2017</v>
      </c>
      <c r="E1246" t="s">
        <v>548</v>
      </c>
      <c r="F1246" t="s">
        <v>32</v>
      </c>
      <c r="G1246" s="1">
        <v>44631</v>
      </c>
      <c r="H1246">
        <v>114</v>
      </c>
    </row>
    <row r="1247" spans="1:8" x14ac:dyDescent="0.3">
      <c r="A1247">
        <v>1246</v>
      </c>
      <c r="B1247" t="s">
        <v>25</v>
      </c>
      <c r="C1247">
        <v>538</v>
      </c>
      <c r="D1247">
        <v>2021</v>
      </c>
      <c r="E1247" t="s">
        <v>560</v>
      </c>
      <c r="F1247" t="s">
        <v>32</v>
      </c>
      <c r="G1247" s="1">
        <v>44639</v>
      </c>
      <c r="H1247">
        <v>102</v>
      </c>
    </row>
    <row r="1248" spans="1:8" x14ac:dyDescent="0.3">
      <c r="A1248">
        <v>1247</v>
      </c>
      <c r="B1248" t="s">
        <v>16</v>
      </c>
      <c r="C1248">
        <v>636</v>
      </c>
      <c r="D1248">
        <v>2012</v>
      </c>
      <c r="E1248" t="s">
        <v>636</v>
      </c>
      <c r="F1248" t="s">
        <v>28</v>
      </c>
      <c r="G1248" s="1">
        <v>44654</v>
      </c>
      <c r="H1248">
        <v>106</v>
      </c>
    </row>
    <row r="1249" spans="1:8" x14ac:dyDescent="0.3">
      <c r="A1249">
        <v>1248</v>
      </c>
      <c r="B1249" t="s">
        <v>16</v>
      </c>
      <c r="C1249">
        <v>545</v>
      </c>
      <c r="D1249">
        <v>2013</v>
      </c>
      <c r="E1249" t="s">
        <v>540</v>
      </c>
      <c r="F1249" t="s">
        <v>69</v>
      </c>
      <c r="G1249" s="1">
        <v>44628</v>
      </c>
      <c r="H1249">
        <v>102</v>
      </c>
    </row>
    <row r="1250" spans="1:8" x14ac:dyDescent="0.3">
      <c r="A1250">
        <v>1249</v>
      </c>
      <c r="B1250" t="s">
        <v>25</v>
      </c>
      <c r="C1250">
        <v>617</v>
      </c>
      <c r="D1250">
        <v>2020</v>
      </c>
      <c r="E1250" t="s">
        <v>427</v>
      </c>
      <c r="F1250" t="s">
        <v>18</v>
      </c>
      <c r="G1250" s="1">
        <v>44645</v>
      </c>
      <c r="H1250">
        <v>102</v>
      </c>
    </row>
    <row r="1251" spans="1:8" x14ac:dyDescent="0.3">
      <c r="A1251">
        <v>1250</v>
      </c>
      <c r="B1251" t="s">
        <v>25</v>
      </c>
      <c r="C1251">
        <v>541</v>
      </c>
      <c r="D1251">
        <v>2020</v>
      </c>
      <c r="E1251" t="s">
        <v>360</v>
      </c>
      <c r="F1251" t="s">
        <v>18</v>
      </c>
      <c r="G1251" s="1">
        <v>44484</v>
      </c>
      <c r="H1251">
        <v>102</v>
      </c>
    </row>
    <row r="1252" spans="1:8" x14ac:dyDescent="0.3">
      <c r="A1252">
        <v>1251</v>
      </c>
      <c r="B1252" t="s">
        <v>25</v>
      </c>
      <c r="C1252">
        <v>617</v>
      </c>
      <c r="D1252">
        <v>2020</v>
      </c>
      <c r="E1252" t="s">
        <v>427</v>
      </c>
      <c r="F1252" t="s">
        <v>18</v>
      </c>
      <c r="G1252" s="1">
        <v>44633</v>
      </c>
      <c r="H1252">
        <v>114</v>
      </c>
    </row>
    <row r="1253" spans="1:8" x14ac:dyDescent="0.3">
      <c r="A1253">
        <v>1252</v>
      </c>
      <c r="B1253" t="s">
        <v>16</v>
      </c>
      <c r="C1253">
        <v>565</v>
      </c>
      <c r="D1253">
        <v>2020</v>
      </c>
      <c r="E1253">
        <v>200</v>
      </c>
      <c r="F1253" t="s">
        <v>32</v>
      </c>
      <c r="G1253" s="1">
        <v>44576</v>
      </c>
      <c r="H1253">
        <v>102</v>
      </c>
    </row>
    <row r="1254" spans="1:8" x14ac:dyDescent="0.3">
      <c r="A1254">
        <v>1253</v>
      </c>
      <c r="B1254" t="s">
        <v>16</v>
      </c>
      <c r="C1254">
        <v>636</v>
      </c>
      <c r="D1254">
        <v>2020</v>
      </c>
      <c r="E1254" t="s">
        <v>637</v>
      </c>
      <c r="F1254" t="s">
        <v>28</v>
      </c>
      <c r="G1254" s="1">
        <v>44625</v>
      </c>
      <c r="H1254">
        <v>102</v>
      </c>
    </row>
    <row r="1255" spans="1:8" x14ac:dyDescent="0.3">
      <c r="A1255">
        <v>1254</v>
      </c>
      <c r="B1255" t="s">
        <v>25</v>
      </c>
      <c r="C1255">
        <v>617</v>
      </c>
      <c r="D1255">
        <v>2020</v>
      </c>
      <c r="E1255" t="s">
        <v>375</v>
      </c>
      <c r="F1255" t="s">
        <v>28</v>
      </c>
      <c r="G1255" s="1">
        <v>44588</v>
      </c>
      <c r="H1255">
        <v>115</v>
      </c>
    </row>
    <row r="1256" spans="1:8" x14ac:dyDescent="0.3">
      <c r="A1256">
        <v>1255</v>
      </c>
      <c r="B1256" t="s">
        <v>16</v>
      </c>
      <c r="C1256">
        <v>561</v>
      </c>
      <c r="D1256">
        <v>1988</v>
      </c>
      <c r="E1256" t="s">
        <v>638</v>
      </c>
      <c r="F1256" t="s">
        <v>18</v>
      </c>
      <c r="G1256" s="1">
        <v>44653</v>
      </c>
      <c r="H1256">
        <v>103</v>
      </c>
    </row>
    <row r="1257" spans="1:8" x14ac:dyDescent="0.3">
      <c r="A1257">
        <v>1256</v>
      </c>
      <c r="B1257" t="s">
        <v>25</v>
      </c>
      <c r="C1257">
        <v>611</v>
      </c>
      <c r="D1257">
        <v>2020</v>
      </c>
      <c r="E1257" t="s">
        <v>264</v>
      </c>
      <c r="F1257" t="s">
        <v>101</v>
      </c>
      <c r="G1257" s="1">
        <v>44506</v>
      </c>
      <c r="H1257">
        <v>102</v>
      </c>
    </row>
    <row r="1258" spans="1:8" x14ac:dyDescent="0.3">
      <c r="A1258">
        <v>1257</v>
      </c>
      <c r="B1258" t="s">
        <v>16</v>
      </c>
      <c r="C1258">
        <v>565</v>
      </c>
      <c r="D1258">
        <v>2008</v>
      </c>
      <c r="E1258" t="s">
        <v>122</v>
      </c>
      <c r="F1258" t="s">
        <v>123</v>
      </c>
      <c r="G1258" s="1">
        <v>44602</v>
      </c>
      <c r="H1258">
        <v>114</v>
      </c>
    </row>
    <row r="1259" spans="1:8" x14ac:dyDescent="0.3">
      <c r="A1259">
        <v>1258</v>
      </c>
      <c r="B1259" t="s">
        <v>25</v>
      </c>
      <c r="C1259">
        <v>585</v>
      </c>
      <c r="D1259">
        <v>2021</v>
      </c>
      <c r="E1259" t="s">
        <v>639</v>
      </c>
      <c r="F1259" t="s">
        <v>66</v>
      </c>
      <c r="G1259" s="1">
        <v>44544</v>
      </c>
      <c r="H1259">
        <v>102</v>
      </c>
    </row>
    <row r="1260" spans="1:8" x14ac:dyDescent="0.3">
      <c r="A1260">
        <v>1259</v>
      </c>
      <c r="B1260" t="s">
        <v>25</v>
      </c>
      <c r="C1260">
        <v>538</v>
      </c>
      <c r="D1260">
        <v>2021</v>
      </c>
      <c r="E1260" t="s">
        <v>632</v>
      </c>
      <c r="F1260" t="s">
        <v>69</v>
      </c>
      <c r="G1260" s="1">
        <v>44588</v>
      </c>
      <c r="H1260">
        <v>114</v>
      </c>
    </row>
    <row r="1261" spans="1:8" x14ac:dyDescent="0.3">
      <c r="A1261">
        <v>1260</v>
      </c>
      <c r="B1261" t="s">
        <v>25</v>
      </c>
      <c r="C1261">
        <v>550</v>
      </c>
      <c r="D1261">
        <v>2007</v>
      </c>
      <c r="E1261" t="s">
        <v>417</v>
      </c>
      <c r="F1261" t="s">
        <v>32</v>
      </c>
      <c r="G1261" s="1">
        <v>44516</v>
      </c>
      <c r="H1261">
        <v>102</v>
      </c>
    </row>
    <row r="1262" spans="1:8" x14ac:dyDescent="0.3">
      <c r="A1262">
        <v>1261</v>
      </c>
      <c r="B1262" t="s">
        <v>25</v>
      </c>
      <c r="C1262">
        <v>585</v>
      </c>
      <c r="D1262">
        <v>2016</v>
      </c>
      <c r="E1262" t="s">
        <v>494</v>
      </c>
      <c r="F1262" t="s">
        <v>18</v>
      </c>
      <c r="G1262" s="1">
        <v>44630</v>
      </c>
      <c r="H1262">
        <v>102</v>
      </c>
    </row>
    <row r="1263" spans="1:8" x14ac:dyDescent="0.3">
      <c r="A1263">
        <v>1262</v>
      </c>
      <c r="B1263" t="s">
        <v>16</v>
      </c>
      <c r="C1263">
        <v>625</v>
      </c>
      <c r="D1263">
        <v>2011</v>
      </c>
      <c r="E1263" t="s">
        <v>640</v>
      </c>
      <c r="F1263" t="s">
        <v>69</v>
      </c>
      <c r="G1263" s="1">
        <v>44625</v>
      </c>
      <c r="H1263">
        <v>114</v>
      </c>
    </row>
    <row r="1264" spans="1:8" x14ac:dyDescent="0.3">
      <c r="A1264">
        <v>1263</v>
      </c>
      <c r="B1264" t="s">
        <v>16</v>
      </c>
      <c r="C1264">
        <v>625</v>
      </c>
      <c r="D1264">
        <v>2011</v>
      </c>
      <c r="E1264" t="s">
        <v>640</v>
      </c>
      <c r="F1264" t="s">
        <v>69</v>
      </c>
      <c r="G1264" s="1">
        <v>44625</v>
      </c>
      <c r="H1264">
        <v>114</v>
      </c>
    </row>
    <row r="1265" spans="1:8" x14ac:dyDescent="0.3">
      <c r="A1265">
        <v>1264</v>
      </c>
      <c r="B1265" t="s">
        <v>16</v>
      </c>
      <c r="C1265">
        <v>611</v>
      </c>
      <c r="D1265">
        <v>2021</v>
      </c>
      <c r="E1265" t="s">
        <v>627</v>
      </c>
      <c r="F1265" t="s">
        <v>18</v>
      </c>
      <c r="G1265" s="1">
        <v>44615</v>
      </c>
      <c r="H1265">
        <v>102</v>
      </c>
    </row>
    <row r="1266" spans="1:8" x14ac:dyDescent="0.3">
      <c r="A1266">
        <v>1265</v>
      </c>
      <c r="B1266" t="s">
        <v>25</v>
      </c>
      <c r="C1266">
        <v>617</v>
      </c>
      <c r="D1266">
        <v>2021</v>
      </c>
      <c r="E1266" t="s">
        <v>375</v>
      </c>
      <c r="F1266" t="s">
        <v>28</v>
      </c>
      <c r="G1266" s="1">
        <v>44654</v>
      </c>
      <c r="H1266">
        <v>114</v>
      </c>
    </row>
    <row r="1267" spans="1:8" x14ac:dyDescent="0.3">
      <c r="A1267">
        <v>1266</v>
      </c>
      <c r="B1267" t="s">
        <v>16</v>
      </c>
      <c r="C1267">
        <v>636</v>
      </c>
      <c r="D1267">
        <v>2021</v>
      </c>
      <c r="E1267" t="s">
        <v>637</v>
      </c>
      <c r="F1267" t="s">
        <v>45</v>
      </c>
      <c r="G1267" s="1">
        <v>44626</v>
      </c>
      <c r="H1267">
        <v>108</v>
      </c>
    </row>
    <row r="1268" spans="1:8" x14ac:dyDescent="0.3">
      <c r="A1268">
        <v>1267</v>
      </c>
      <c r="B1268" t="s">
        <v>25</v>
      </c>
      <c r="C1268">
        <v>585</v>
      </c>
      <c r="D1268">
        <v>2020</v>
      </c>
      <c r="E1268" t="s">
        <v>560</v>
      </c>
      <c r="F1268" t="s">
        <v>32</v>
      </c>
      <c r="G1268" s="1">
        <v>44512</v>
      </c>
      <c r="H1268">
        <v>102</v>
      </c>
    </row>
    <row r="1269" spans="1:8" x14ac:dyDescent="0.3">
      <c r="A1269">
        <v>1268</v>
      </c>
      <c r="B1269" t="s">
        <v>16</v>
      </c>
      <c r="C1269">
        <v>636</v>
      </c>
      <c r="D1269">
        <v>2020</v>
      </c>
      <c r="E1269" t="s">
        <v>641</v>
      </c>
      <c r="F1269" t="s">
        <v>45</v>
      </c>
      <c r="G1269" s="1">
        <v>44628</v>
      </c>
      <c r="H1269">
        <v>102</v>
      </c>
    </row>
    <row r="1270" spans="1:8" x14ac:dyDescent="0.3">
      <c r="A1270">
        <v>1269</v>
      </c>
      <c r="B1270" t="s">
        <v>16</v>
      </c>
      <c r="C1270">
        <v>563</v>
      </c>
      <c r="D1270">
        <v>2020</v>
      </c>
      <c r="E1270" t="s">
        <v>642</v>
      </c>
      <c r="F1270" t="s">
        <v>32</v>
      </c>
      <c r="G1270" s="1">
        <v>44515</v>
      </c>
      <c r="H1270">
        <v>109</v>
      </c>
    </row>
    <row r="1271" spans="1:8" x14ac:dyDescent="0.3">
      <c r="A1271">
        <v>1270</v>
      </c>
      <c r="B1271" t="s">
        <v>25</v>
      </c>
      <c r="C1271">
        <v>550</v>
      </c>
      <c r="D1271">
        <v>2020</v>
      </c>
      <c r="E1271" t="s">
        <v>643</v>
      </c>
      <c r="F1271" t="s">
        <v>18</v>
      </c>
      <c r="G1271" s="1">
        <v>44510</v>
      </c>
      <c r="H1271">
        <v>102</v>
      </c>
    </row>
    <row r="1272" spans="1:8" x14ac:dyDescent="0.3">
      <c r="A1272">
        <v>1271</v>
      </c>
      <c r="B1272" t="s">
        <v>16</v>
      </c>
      <c r="C1272">
        <v>550</v>
      </c>
      <c r="D1272">
        <v>2002</v>
      </c>
      <c r="E1272" t="s">
        <v>299</v>
      </c>
      <c r="F1272" t="s">
        <v>28</v>
      </c>
      <c r="G1272" s="1">
        <v>44612</v>
      </c>
      <c r="H1272">
        <v>104</v>
      </c>
    </row>
    <row r="1273" spans="1:8" x14ac:dyDescent="0.3">
      <c r="A1273">
        <v>1272</v>
      </c>
      <c r="B1273" t="s">
        <v>16</v>
      </c>
      <c r="C1273">
        <v>611</v>
      </c>
      <c r="D1273">
        <v>2021</v>
      </c>
      <c r="E1273" t="s">
        <v>511</v>
      </c>
      <c r="F1273" t="s">
        <v>32</v>
      </c>
      <c r="G1273" s="1">
        <v>44523</v>
      </c>
      <c r="H1273">
        <v>109</v>
      </c>
    </row>
    <row r="1274" spans="1:8" x14ac:dyDescent="0.3">
      <c r="A1274">
        <v>1273</v>
      </c>
      <c r="B1274" t="s">
        <v>16</v>
      </c>
      <c r="C1274">
        <v>512</v>
      </c>
      <c r="D1274">
        <v>2021</v>
      </c>
      <c r="E1274" t="s">
        <v>498</v>
      </c>
      <c r="F1274" t="s">
        <v>32</v>
      </c>
      <c r="G1274" s="1">
        <v>44559</v>
      </c>
      <c r="H1274">
        <v>102</v>
      </c>
    </row>
    <row r="1275" spans="1:8" x14ac:dyDescent="0.3">
      <c r="A1275">
        <v>1274</v>
      </c>
      <c r="B1275" t="s">
        <v>16</v>
      </c>
      <c r="C1275">
        <v>636</v>
      </c>
      <c r="D1275">
        <v>2021</v>
      </c>
      <c r="E1275" t="s">
        <v>644</v>
      </c>
      <c r="F1275" t="s">
        <v>45</v>
      </c>
      <c r="G1275" s="1">
        <v>44550</v>
      </c>
      <c r="H1275">
        <v>103</v>
      </c>
    </row>
    <row r="1276" spans="1:8" x14ac:dyDescent="0.3">
      <c r="A1276">
        <v>1275</v>
      </c>
      <c r="B1276" t="s">
        <v>25</v>
      </c>
      <c r="C1276">
        <v>627</v>
      </c>
      <c r="D1276">
        <v>2021</v>
      </c>
      <c r="E1276" t="s">
        <v>645</v>
      </c>
      <c r="F1276" t="s">
        <v>32</v>
      </c>
      <c r="G1276" s="1">
        <v>44646</v>
      </c>
      <c r="H1276">
        <v>109</v>
      </c>
    </row>
    <row r="1277" spans="1:8" x14ac:dyDescent="0.3">
      <c r="A1277">
        <v>1276</v>
      </c>
      <c r="B1277" t="s">
        <v>25</v>
      </c>
      <c r="C1277">
        <v>617</v>
      </c>
      <c r="D1277">
        <v>2021</v>
      </c>
      <c r="E1277" t="s">
        <v>375</v>
      </c>
      <c r="F1277" t="s">
        <v>18</v>
      </c>
      <c r="G1277" s="1">
        <v>44515</v>
      </c>
      <c r="H1277">
        <v>109</v>
      </c>
    </row>
    <row r="1278" spans="1:8" x14ac:dyDescent="0.3">
      <c r="A1278">
        <v>1277</v>
      </c>
      <c r="B1278" t="s">
        <v>16</v>
      </c>
      <c r="C1278">
        <v>611</v>
      </c>
      <c r="D1278">
        <v>2018</v>
      </c>
      <c r="E1278" t="s">
        <v>646</v>
      </c>
      <c r="F1278" t="s">
        <v>123</v>
      </c>
      <c r="G1278" s="1">
        <v>44631</v>
      </c>
      <c r="H1278">
        <v>103</v>
      </c>
    </row>
    <row r="1279" spans="1:8" x14ac:dyDescent="0.3">
      <c r="A1279">
        <v>1278</v>
      </c>
      <c r="B1279" t="s">
        <v>16</v>
      </c>
      <c r="C1279">
        <v>611</v>
      </c>
      <c r="D1279">
        <v>2022</v>
      </c>
      <c r="E1279" t="s">
        <v>647</v>
      </c>
      <c r="F1279" t="s">
        <v>18</v>
      </c>
      <c r="G1279" s="1">
        <v>44642</v>
      </c>
      <c r="H1279">
        <v>102</v>
      </c>
    </row>
    <row r="1280" spans="1:8" x14ac:dyDescent="0.3">
      <c r="A1280">
        <v>1279</v>
      </c>
      <c r="B1280" t="s">
        <v>16</v>
      </c>
      <c r="C1280">
        <v>636</v>
      </c>
      <c r="D1280">
        <v>2016</v>
      </c>
      <c r="E1280" t="s">
        <v>648</v>
      </c>
      <c r="F1280" t="s">
        <v>69</v>
      </c>
      <c r="G1280" s="1">
        <v>44613</v>
      </c>
      <c r="H1280">
        <v>102</v>
      </c>
    </row>
    <row r="1281" spans="1:8" x14ac:dyDescent="0.3">
      <c r="A1281">
        <v>1280</v>
      </c>
      <c r="B1281" t="s">
        <v>8</v>
      </c>
      <c r="C1281">
        <v>514</v>
      </c>
      <c r="D1281">
        <v>2004</v>
      </c>
      <c r="E1281" t="s">
        <v>649</v>
      </c>
      <c r="F1281" t="s">
        <v>10</v>
      </c>
      <c r="G1281" s="1">
        <v>44627</v>
      </c>
      <c r="H1281">
        <v>102</v>
      </c>
    </row>
    <row r="1282" spans="1:8" x14ac:dyDescent="0.3">
      <c r="A1282">
        <v>1281</v>
      </c>
      <c r="B1282" t="s">
        <v>25</v>
      </c>
      <c r="C1282">
        <v>617</v>
      </c>
      <c r="D1282">
        <v>2019</v>
      </c>
      <c r="E1282" t="s">
        <v>184</v>
      </c>
      <c r="F1282" t="s">
        <v>18</v>
      </c>
      <c r="G1282" s="1">
        <v>44619</v>
      </c>
      <c r="H1282">
        <v>109</v>
      </c>
    </row>
    <row r="1283" spans="1:8" x14ac:dyDescent="0.3">
      <c r="A1283">
        <v>1282</v>
      </c>
      <c r="B1283" t="s">
        <v>16</v>
      </c>
      <c r="C1283">
        <v>636</v>
      </c>
      <c r="D1283">
        <v>2020</v>
      </c>
      <c r="E1283" t="s">
        <v>631</v>
      </c>
      <c r="F1283" t="s">
        <v>28</v>
      </c>
      <c r="G1283" s="1">
        <v>44594</v>
      </c>
      <c r="H1283">
        <v>102</v>
      </c>
    </row>
    <row r="1284" spans="1:8" x14ac:dyDescent="0.3">
      <c r="A1284">
        <v>1283</v>
      </c>
      <c r="B1284" t="s">
        <v>16</v>
      </c>
      <c r="C1284">
        <v>601</v>
      </c>
      <c r="D1284">
        <v>2020</v>
      </c>
      <c r="E1284" t="s">
        <v>650</v>
      </c>
      <c r="F1284" t="s">
        <v>18</v>
      </c>
      <c r="G1284" s="1">
        <v>44618</v>
      </c>
      <c r="H1284">
        <v>102</v>
      </c>
    </row>
    <row r="1285" spans="1:8" x14ac:dyDescent="0.3">
      <c r="A1285">
        <v>1284</v>
      </c>
      <c r="B1285" t="s">
        <v>25</v>
      </c>
      <c r="C1285">
        <v>590</v>
      </c>
      <c r="D1285">
        <v>2020</v>
      </c>
      <c r="E1285" t="s">
        <v>651</v>
      </c>
      <c r="F1285" t="s">
        <v>32</v>
      </c>
      <c r="G1285" s="1">
        <v>44534</v>
      </c>
      <c r="H1285">
        <v>108</v>
      </c>
    </row>
    <row r="1286" spans="1:8" x14ac:dyDescent="0.3">
      <c r="A1286">
        <v>1285</v>
      </c>
      <c r="B1286" t="s">
        <v>16</v>
      </c>
      <c r="C1286">
        <v>545</v>
      </c>
      <c r="D1286">
        <v>2020</v>
      </c>
      <c r="E1286" t="s">
        <v>533</v>
      </c>
      <c r="F1286" t="s">
        <v>18</v>
      </c>
      <c r="G1286" s="1">
        <v>44519</v>
      </c>
      <c r="H1286">
        <v>109</v>
      </c>
    </row>
    <row r="1287" spans="1:8" x14ac:dyDescent="0.3">
      <c r="A1287">
        <v>1286</v>
      </c>
      <c r="B1287" t="s">
        <v>16</v>
      </c>
      <c r="C1287">
        <v>611</v>
      </c>
      <c r="D1287">
        <v>1998</v>
      </c>
      <c r="E1287" t="s">
        <v>652</v>
      </c>
      <c r="F1287" t="s">
        <v>32</v>
      </c>
      <c r="G1287" s="1">
        <v>44481</v>
      </c>
      <c r="H1287">
        <v>104</v>
      </c>
    </row>
    <row r="1288" spans="1:8" x14ac:dyDescent="0.3">
      <c r="A1288">
        <v>1287</v>
      </c>
      <c r="B1288" t="s">
        <v>107</v>
      </c>
      <c r="C1288">
        <v>547</v>
      </c>
      <c r="D1288">
        <v>2021</v>
      </c>
      <c r="E1288" t="s">
        <v>653</v>
      </c>
      <c r="F1288" t="s">
        <v>123</v>
      </c>
      <c r="G1288" s="1">
        <v>44517</v>
      </c>
      <c r="H1288">
        <v>101</v>
      </c>
    </row>
    <row r="1289" spans="1:8" x14ac:dyDescent="0.3">
      <c r="A1289">
        <v>1288</v>
      </c>
      <c r="B1289" t="s">
        <v>16</v>
      </c>
      <c r="C1289">
        <v>565</v>
      </c>
      <c r="D1289">
        <v>2021</v>
      </c>
      <c r="E1289">
        <v>790</v>
      </c>
      <c r="F1289" t="s">
        <v>123</v>
      </c>
      <c r="G1289" s="1">
        <v>44614</v>
      </c>
      <c r="H1289">
        <v>102</v>
      </c>
    </row>
    <row r="1290" spans="1:8" x14ac:dyDescent="0.3">
      <c r="A1290">
        <v>1289</v>
      </c>
      <c r="B1290" t="s">
        <v>16</v>
      </c>
      <c r="C1290">
        <v>536</v>
      </c>
      <c r="D1290">
        <v>2005</v>
      </c>
      <c r="E1290" t="s">
        <v>654</v>
      </c>
      <c r="F1290" t="s">
        <v>69</v>
      </c>
      <c r="G1290" s="1">
        <v>44545</v>
      </c>
      <c r="H1290">
        <v>101</v>
      </c>
    </row>
    <row r="1291" spans="1:8" x14ac:dyDescent="0.3">
      <c r="A1291">
        <v>1290</v>
      </c>
      <c r="B1291" t="s">
        <v>25</v>
      </c>
      <c r="C1291">
        <v>613</v>
      </c>
      <c r="D1291">
        <v>2021</v>
      </c>
      <c r="E1291" t="s">
        <v>655</v>
      </c>
      <c r="F1291" t="s">
        <v>18</v>
      </c>
      <c r="G1291" s="1">
        <v>44515</v>
      </c>
      <c r="H1291">
        <v>114</v>
      </c>
    </row>
    <row r="1292" spans="1:8" x14ac:dyDescent="0.3">
      <c r="A1292">
        <v>1291</v>
      </c>
      <c r="B1292" t="s">
        <v>16</v>
      </c>
      <c r="C1292">
        <v>510</v>
      </c>
      <c r="D1292">
        <v>2021</v>
      </c>
      <c r="E1292" t="s">
        <v>656</v>
      </c>
      <c r="F1292" t="s">
        <v>47</v>
      </c>
      <c r="G1292" s="1">
        <v>44538</v>
      </c>
      <c r="H1292">
        <v>103</v>
      </c>
    </row>
    <row r="1293" spans="1:8" x14ac:dyDescent="0.3">
      <c r="A1293">
        <v>1292</v>
      </c>
      <c r="B1293" t="s">
        <v>25</v>
      </c>
      <c r="C1293">
        <v>617</v>
      </c>
      <c r="D1293">
        <v>2021</v>
      </c>
      <c r="E1293" t="s">
        <v>375</v>
      </c>
      <c r="F1293" t="s">
        <v>69</v>
      </c>
      <c r="G1293" s="1">
        <v>44563</v>
      </c>
      <c r="H1293">
        <v>114</v>
      </c>
    </row>
    <row r="1294" spans="1:8" x14ac:dyDescent="0.3">
      <c r="A1294">
        <v>1293</v>
      </c>
      <c r="B1294" t="s">
        <v>16</v>
      </c>
      <c r="C1294">
        <v>510</v>
      </c>
      <c r="D1294">
        <v>2021</v>
      </c>
      <c r="E1294" t="s">
        <v>657</v>
      </c>
      <c r="F1294" t="s">
        <v>69</v>
      </c>
      <c r="G1294" s="1">
        <v>44637</v>
      </c>
      <c r="H1294">
        <v>102</v>
      </c>
    </row>
    <row r="1295" spans="1:8" x14ac:dyDescent="0.3">
      <c r="A1295">
        <v>1294</v>
      </c>
      <c r="B1295" t="s">
        <v>16</v>
      </c>
      <c r="C1295">
        <v>561</v>
      </c>
      <c r="D1295">
        <v>2019</v>
      </c>
      <c r="E1295" t="s">
        <v>658</v>
      </c>
      <c r="F1295" t="s">
        <v>32</v>
      </c>
      <c r="G1295" s="1">
        <v>44599</v>
      </c>
      <c r="H1295">
        <v>102</v>
      </c>
    </row>
    <row r="1296" spans="1:8" x14ac:dyDescent="0.3">
      <c r="A1296">
        <v>1295</v>
      </c>
      <c r="B1296" t="s">
        <v>25</v>
      </c>
      <c r="C1296">
        <v>617</v>
      </c>
      <c r="D1296">
        <v>2020</v>
      </c>
      <c r="E1296" t="s">
        <v>427</v>
      </c>
      <c r="F1296" t="s">
        <v>18</v>
      </c>
      <c r="G1296" s="1">
        <v>44570</v>
      </c>
      <c r="H1296">
        <v>102</v>
      </c>
    </row>
    <row r="1297" spans="1:8" x14ac:dyDescent="0.3">
      <c r="A1297">
        <v>1296</v>
      </c>
      <c r="B1297" t="s">
        <v>25</v>
      </c>
      <c r="C1297">
        <v>617</v>
      </c>
      <c r="D1297">
        <v>2020</v>
      </c>
      <c r="E1297" t="s">
        <v>375</v>
      </c>
      <c r="F1297" t="s">
        <v>18</v>
      </c>
      <c r="G1297" s="1">
        <v>44489</v>
      </c>
      <c r="H1297">
        <v>109</v>
      </c>
    </row>
    <row r="1298" spans="1:8" x14ac:dyDescent="0.3">
      <c r="A1298">
        <v>1297</v>
      </c>
      <c r="B1298" t="s">
        <v>16</v>
      </c>
      <c r="C1298">
        <v>505</v>
      </c>
      <c r="D1298">
        <v>2003</v>
      </c>
      <c r="E1298" t="s">
        <v>556</v>
      </c>
      <c r="F1298" t="s">
        <v>18</v>
      </c>
      <c r="G1298" s="1">
        <v>44636</v>
      </c>
      <c r="H1298">
        <v>109</v>
      </c>
    </row>
    <row r="1299" spans="1:8" x14ac:dyDescent="0.3">
      <c r="A1299">
        <v>1298</v>
      </c>
      <c r="B1299" t="s">
        <v>16</v>
      </c>
      <c r="C1299">
        <v>636</v>
      </c>
      <c r="D1299">
        <v>2020</v>
      </c>
      <c r="E1299" t="s">
        <v>637</v>
      </c>
      <c r="F1299" t="s">
        <v>28</v>
      </c>
      <c r="G1299" s="1">
        <v>44622</v>
      </c>
      <c r="H1299">
        <v>102</v>
      </c>
    </row>
    <row r="1300" spans="1:8" x14ac:dyDescent="0.3">
      <c r="A1300">
        <v>1299</v>
      </c>
      <c r="B1300" t="s">
        <v>16</v>
      </c>
      <c r="C1300">
        <v>565</v>
      </c>
      <c r="D1300">
        <v>2006</v>
      </c>
      <c r="E1300">
        <v>990</v>
      </c>
      <c r="F1300" t="s">
        <v>18</v>
      </c>
      <c r="G1300" s="1">
        <v>44579</v>
      </c>
      <c r="H1300">
        <v>109</v>
      </c>
    </row>
    <row r="1301" spans="1:8" x14ac:dyDescent="0.3">
      <c r="A1301">
        <v>1300</v>
      </c>
      <c r="B1301" t="s">
        <v>25</v>
      </c>
      <c r="C1301">
        <v>611</v>
      </c>
      <c r="D1301">
        <v>2020</v>
      </c>
      <c r="E1301" t="s">
        <v>264</v>
      </c>
      <c r="F1301" t="s">
        <v>32</v>
      </c>
      <c r="G1301" s="1">
        <v>44509</v>
      </c>
      <c r="H1301">
        <v>104</v>
      </c>
    </row>
    <row r="1302" spans="1:8" x14ac:dyDescent="0.3">
      <c r="A1302">
        <v>1301</v>
      </c>
      <c r="B1302" t="s">
        <v>16</v>
      </c>
      <c r="C1302">
        <v>565</v>
      </c>
      <c r="D1302">
        <v>2021</v>
      </c>
      <c r="E1302">
        <v>500</v>
      </c>
      <c r="F1302" t="s">
        <v>32</v>
      </c>
      <c r="G1302" s="1">
        <v>44615</v>
      </c>
      <c r="H1302">
        <v>102</v>
      </c>
    </row>
    <row r="1303" spans="1:8" x14ac:dyDescent="0.3">
      <c r="A1303">
        <v>1302</v>
      </c>
      <c r="B1303" t="s">
        <v>25</v>
      </c>
      <c r="C1303">
        <v>538</v>
      </c>
      <c r="D1303">
        <v>2021</v>
      </c>
      <c r="E1303" t="s">
        <v>632</v>
      </c>
      <c r="F1303" t="s">
        <v>18</v>
      </c>
      <c r="G1303" s="1">
        <v>44520</v>
      </c>
      <c r="H1303">
        <v>111</v>
      </c>
    </row>
    <row r="1304" spans="1:8" x14ac:dyDescent="0.3">
      <c r="A1304">
        <v>1303</v>
      </c>
      <c r="B1304" t="s">
        <v>25</v>
      </c>
      <c r="C1304">
        <v>541</v>
      </c>
      <c r="D1304">
        <v>2021</v>
      </c>
      <c r="E1304" t="s">
        <v>388</v>
      </c>
      <c r="F1304" t="s">
        <v>18</v>
      </c>
      <c r="G1304" s="1">
        <v>44481</v>
      </c>
      <c r="H1304">
        <v>102</v>
      </c>
    </row>
    <row r="1305" spans="1:8" x14ac:dyDescent="0.3">
      <c r="A1305">
        <v>1304</v>
      </c>
      <c r="B1305" t="s">
        <v>16</v>
      </c>
      <c r="C1305">
        <v>505</v>
      </c>
      <c r="D1305">
        <v>2021</v>
      </c>
      <c r="E1305" t="s">
        <v>659</v>
      </c>
      <c r="F1305" t="s">
        <v>69</v>
      </c>
      <c r="G1305" s="1">
        <v>44603</v>
      </c>
      <c r="H1305">
        <v>109</v>
      </c>
    </row>
    <row r="1306" spans="1:8" x14ac:dyDescent="0.3">
      <c r="A1306">
        <v>1305</v>
      </c>
      <c r="B1306" t="s">
        <v>16</v>
      </c>
      <c r="C1306">
        <v>636</v>
      </c>
      <c r="D1306">
        <v>2021</v>
      </c>
      <c r="E1306" t="s">
        <v>631</v>
      </c>
      <c r="F1306" t="s">
        <v>18</v>
      </c>
      <c r="G1306" s="1">
        <v>44612</v>
      </c>
      <c r="H1306">
        <v>108</v>
      </c>
    </row>
    <row r="1307" spans="1:8" x14ac:dyDescent="0.3">
      <c r="A1307">
        <v>1306</v>
      </c>
      <c r="B1307" t="s">
        <v>25</v>
      </c>
      <c r="C1307">
        <v>617</v>
      </c>
      <c r="D1307">
        <v>2021</v>
      </c>
      <c r="E1307" t="s">
        <v>375</v>
      </c>
      <c r="F1307" t="s">
        <v>18</v>
      </c>
      <c r="G1307" s="1">
        <v>44606</v>
      </c>
      <c r="H1307">
        <v>109</v>
      </c>
    </row>
    <row r="1308" spans="1:8" x14ac:dyDescent="0.3">
      <c r="A1308">
        <v>1307</v>
      </c>
      <c r="B1308" t="s">
        <v>25</v>
      </c>
      <c r="C1308">
        <v>593</v>
      </c>
      <c r="D1308">
        <v>2021</v>
      </c>
      <c r="E1308" t="s">
        <v>396</v>
      </c>
      <c r="F1308" t="s">
        <v>123</v>
      </c>
      <c r="G1308" s="1">
        <v>44614</v>
      </c>
      <c r="H1308">
        <v>109</v>
      </c>
    </row>
    <row r="1309" spans="1:8" x14ac:dyDescent="0.3">
      <c r="A1309">
        <v>1308</v>
      </c>
      <c r="B1309" t="s">
        <v>16</v>
      </c>
      <c r="C1309">
        <v>601</v>
      </c>
      <c r="D1309">
        <v>2021</v>
      </c>
      <c r="E1309" t="s">
        <v>660</v>
      </c>
      <c r="F1309" t="s">
        <v>28</v>
      </c>
      <c r="G1309" s="1">
        <v>44624</v>
      </c>
      <c r="H1309">
        <v>102</v>
      </c>
    </row>
    <row r="1310" spans="1:8" x14ac:dyDescent="0.3">
      <c r="A1310">
        <v>1309</v>
      </c>
      <c r="B1310" t="s">
        <v>16</v>
      </c>
      <c r="C1310">
        <v>611</v>
      </c>
      <c r="D1310">
        <v>2022</v>
      </c>
      <c r="E1310" t="s">
        <v>647</v>
      </c>
      <c r="F1310" t="s">
        <v>69</v>
      </c>
      <c r="G1310" s="1">
        <v>44595</v>
      </c>
      <c r="H1310">
        <v>102</v>
      </c>
    </row>
    <row r="1311" spans="1:8" x14ac:dyDescent="0.3">
      <c r="A1311">
        <v>1310</v>
      </c>
      <c r="B1311" t="s">
        <v>25</v>
      </c>
      <c r="C1311">
        <v>617</v>
      </c>
      <c r="D1311">
        <v>2022</v>
      </c>
      <c r="E1311" t="s">
        <v>375</v>
      </c>
      <c r="F1311" t="s">
        <v>69</v>
      </c>
      <c r="G1311" s="1">
        <v>44649</v>
      </c>
      <c r="H1311">
        <v>114</v>
      </c>
    </row>
    <row r="1312" spans="1:8" x14ac:dyDescent="0.3">
      <c r="A1312">
        <v>1311</v>
      </c>
      <c r="B1312" t="s">
        <v>16</v>
      </c>
      <c r="C1312">
        <v>505</v>
      </c>
      <c r="D1312">
        <v>2020</v>
      </c>
      <c r="E1312" t="s">
        <v>661</v>
      </c>
      <c r="F1312" t="s">
        <v>69</v>
      </c>
      <c r="G1312" s="1">
        <v>44586</v>
      </c>
      <c r="H1312">
        <v>103</v>
      </c>
    </row>
    <row r="1313" spans="1:8" x14ac:dyDescent="0.3">
      <c r="A1313">
        <v>1312</v>
      </c>
      <c r="B1313" t="s">
        <v>16</v>
      </c>
      <c r="C1313">
        <v>636</v>
      </c>
      <c r="D1313">
        <v>2020</v>
      </c>
      <c r="E1313" t="s">
        <v>637</v>
      </c>
      <c r="F1313" t="s">
        <v>28</v>
      </c>
      <c r="G1313" s="1">
        <v>44652</v>
      </c>
      <c r="H1313">
        <v>102</v>
      </c>
    </row>
    <row r="1314" spans="1:8" x14ac:dyDescent="0.3">
      <c r="A1314">
        <v>1313</v>
      </c>
      <c r="B1314" t="s">
        <v>16</v>
      </c>
      <c r="C1314">
        <v>636</v>
      </c>
      <c r="D1314">
        <v>2020</v>
      </c>
      <c r="E1314" t="s">
        <v>662</v>
      </c>
      <c r="F1314" t="s">
        <v>45</v>
      </c>
      <c r="G1314" s="1">
        <v>44531</v>
      </c>
      <c r="H1314">
        <v>102</v>
      </c>
    </row>
    <row r="1315" spans="1:8" x14ac:dyDescent="0.3">
      <c r="A1315">
        <v>1314</v>
      </c>
      <c r="B1315" t="s">
        <v>25</v>
      </c>
      <c r="C1315">
        <v>611</v>
      </c>
      <c r="D1315">
        <v>2020</v>
      </c>
      <c r="E1315" t="s">
        <v>264</v>
      </c>
      <c r="F1315" t="s">
        <v>32</v>
      </c>
      <c r="G1315" s="1">
        <v>44550</v>
      </c>
      <c r="H1315">
        <v>102</v>
      </c>
    </row>
    <row r="1316" spans="1:8" x14ac:dyDescent="0.3">
      <c r="A1316">
        <v>1315</v>
      </c>
      <c r="B1316" t="s">
        <v>16</v>
      </c>
      <c r="C1316">
        <v>636</v>
      </c>
      <c r="D1316">
        <v>2020</v>
      </c>
      <c r="E1316" t="s">
        <v>637</v>
      </c>
      <c r="F1316" t="s">
        <v>18</v>
      </c>
      <c r="G1316" s="1">
        <v>44628</v>
      </c>
      <c r="H1316">
        <v>102</v>
      </c>
    </row>
    <row r="1317" spans="1:8" x14ac:dyDescent="0.3">
      <c r="A1317">
        <v>1316</v>
      </c>
      <c r="B1317" t="s">
        <v>25</v>
      </c>
      <c r="C1317">
        <v>617</v>
      </c>
      <c r="D1317">
        <v>2021</v>
      </c>
      <c r="E1317" t="s">
        <v>375</v>
      </c>
      <c r="F1317" t="s">
        <v>18</v>
      </c>
      <c r="G1317" s="1">
        <v>44593</v>
      </c>
      <c r="H1317">
        <v>109</v>
      </c>
    </row>
    <row r="1318" spans="1:8" x14ac:dyDescent="0.3">
      <c r="A1318">
        <v>1317</v>
      </c>
      <c r="B1318" t="s">
        <v>16</v>
      </c>
      <c r="C1318">
        <v>550</v>
      </c>
      <c r="D1318">
        <v>2021</v>
      </c>
      <c r="E1318" t="s">
        <v>663</v>
      </c>
      <c r="F1318" t="s">
        <v>69</v>
      </c>
      <c r="G1318" s="1">
        <v>44577</v>
      </c>
      <c r="H1318">
        <v>102</v>
      </c>
    </row>
    <row r="1319" spans="1:8" x14ac:dyDescent="0.3">
      <c r="A1319">
        <v>1318</v>
      </c>
      <c r="B1319" t="s">
        <v>25</v>
      </c>
      <c r="C1319">
        <v>632</v>
      </c>
      <c r="D1319">
        <v>2008</v>
      </c>
      <c r="E1319" t="s">
        <v>664</v>
      </c>
      <c r="F1319" t="s">
        <v>18</v>
      </c>
      <c r="G1319" s="1">
        <v>44573</v>
      </c>
      <c r="H1319">
        <v>102</v>
      </c>
    </row>
    <row r="1320" spans="1:8" x14ac:dyDescent="0.3">
      <c r="A1320">
        <v>1319</v>
      </c>
      <c r="B1320" t="s">
        <v>16</v>
      </c>
      <c r="C1320">
        <v>565</v>
      </c>
      <c r="D1320">
        <v>2021</v>
      </c>
      <c r="E1320">
        <v>350</v>
      </c>
      <c r="F1320" t="s">
        <v>123</v>
      </c>
      <c r="G1320" s="1">
        <v>44589</v>
      </c>
      <c r="H1320">
        <v>102</v>
      </c>
    </row>
    <row r="1321" spans="1:8" x14ac:dyDescent="0.3">
      <c r="A1321">
        <v>1320</v>
      </c>
      <c r="B1321" t="s">
        <v>16</v>
      </c>
      <c r="C1321">
        <v>538</v>
      </c>
      <c r="D1321">
        <v>2021</v>
      </c>
      <c r="E1321" t="s">
        <v>494</v>
      </c>
      <c r="F1321" t="s">
        <v>18</v>
      </c>
      <c r="G1321" s="1">
        <v>44548</v>
      </c>
      <c r="H1321">
        <v>102</v>
      </c>
    </row>
    <row r="1322" spans="1:8" x14ac:dyDescent="0.3">
      <c r="A1322">
        <v>1321</v>
      </c>
      <c r="B1322" t="s">
        <v>16</v>
      </c>
      <c r="C1322">
        <v>565</v>
      </c>
      <c r="D1322">
        <v>2021</v>
      </c>
      <c r="E1322">
        <v>1290</v>
      </c>
      <c r="F1322" t="s">
        <v>123</v>
      </c>
      <c r="G1322" s="1">
        <v>44650</v>
      </c>
      <c r="H1322">
        <v>102</v>
      </c>
    </row>
    <row r="1323" spans="1:8" x14ac:dyDescent="0.3">
      <c r="A1323">
        <v>1322</v>
      </c>
      <c r="B1323" t="s">
        <v>25</v>
      </c>
      <c r="C1323">
        <v>593</v>
      </c>
      <c r="D1323">
        <v>2021</v>
      </c>
      <c r="E1323" t="s">
        <v>396</v>
      </c>
      <c r="F1323" t="s">
        <v>32</v>
      </c>
      <c r="G1323" s="1">
        <v>44589</v>
      </c>
      <c r="H1323">
        <v>109</v>
      </c>
    </row>
    <row r="1324" spans="1:8" x14ac:dyDescent="0.3">
      <c r="A1324">
        <v>1323</v>
      </c>
      <c r="B1324" t="s">
        <v>16</v>
      </c>
      <c r="C1324">
        <v>565</v>
      </c>
      <c r="D1324">
        <v>2021</v>
      </c>
      <c r="E1324">
        <v>390</v>
      </c>
      <c r="F1324" t="s">
        <v>32</v>
      </c>
      <c r="G1324" s="1">
        <v>44534</v>
      </c>
      <c r="H1324">
        <v>109</v>
      </c>
    </row>
    <row r="1325" spans="1:8" x14ac:dyDescent="0.3">
      <c r="A1325">
        <v>1324</v>
      </c>
      <c r="B1325" t="s">
        <v>16</v>
      </c>
      <c r="C1325">
        <v>561</v>
      </c>
      <c r="D1325">
        <v>2021</v>
      </c>
      <c r="E1325" t="s">
        <v>116</v>
      </c>
      <c r="F1325" t="s">
        <v>18</v>
      </c>
      <c r="G1325" s="1">
        <v>44603</v>
      </c>
      <c r="H1325">
        <v>102</v>
      </c>
    </row>
    <row r="1326" spans="1:8" x14ac:dyDescent="0.3">
      <c r="A1326">
        <v>1325</v>
      </c>
      <c r="B1326" t="s">
        <v>16</v>
      </c>
      <c r="C1326">
        <v>565</v>
      </c>
      <c r="D1326">
        <v>2022</v>
      </c>
      <c r="E1326">
        <v>390</v>
      </c>
      <c r="F1326" t="s">
        <v>10</v>
      </c>
      <c r="G1326" s="1">
        <v>44645</v>
      </c>
      <c r="H1326">
        <v>102</v>
      </c>
    </row>
    <row r="1327" spans="1:8" x14ac:dyDescent="0.3">
      <c r="A1327">
        <v>1326</v>
      </c>
      <c r="B1327" t="s">
        <v>16</v>
      </c>
      <c r="C1327">
        <v>561</v>
      </c>
      <c r="D1327">
        <v>2010</v>
      </c>
      <c r="E1327" t="s">
        <v>328</v>
      </c>
      <c r="F1327" t="s">
        <v>47</v>
      </c>
      <c r="G1327" s="1">
        <v>44602</v>
      </c>
      <c r="H1327">
        <v>109</v>
      </c>
    </row>
    <row r="1328" spans="1:8" x14ac:dyDescent="0.3">
      <c r="A1328">
        <v>1327</v>
      </c>
      <c r="B1328" t="s">
        <v>16</v>
      </c>
      <c r="C1328">
        <v>611</v>
      </c>
      <c r="D1328">
        <v>2007</v>
      </c>
      <c r="E1328" t="s">
        <v>255</v>
      </c>
      <c r="F1328" t="s">
        <v>18</v>
      </c>
      <c r="G1328" s="1">
        <v>44615</v>
      </c>
      <c r="H1328">
        <v>109</v>
      </c>
    </row>
    <row r="1329" spans="1:8" x14ac:dyDescent="0.3">
      <c r="A1329">
        <v>1328</v>
      </c>
      <c r="B1329" t="s">
        <v>25</v>
      </c>
      <c r="C1329">
        <v>617</v>
      </c>
      <c r="D1329">
        <v>2020</v>
      </c>
      <c r="E1329" t="s">
        <v>375</v>
      </c>
      <c r="F1329" t="s">
        <v>28</v>
      </c>
      <c r="G1329" s="1">
        <v>44621</v>
      </c>
      <c r="H1329">
        <v>104</v>
      </c>
    </row>
    <row r="1330" spans="1:8" x14ac:dyDescent="0.3">
      <c r="A1330">
        <v>1329</v>
      </c>
      <c r="B1330" t="s">
        <v>16</v>
      </c>
      <c r="C1330">
        <v>636</v>
      </c>
      <c r="D1330">
        <v>2020</v>
      </c>
      <c r="E1330" t="s">
        <v>637</v>
      </c>
      <c r="F1330" t="s">
        <v>18</v>
      </c>
      <c r="G1330" s="1">
        <v>44530</v>
      </c>
      <c r="H1330">
        <v>102</v>
      </c>
    </row>
    <row r="1331" spans="1:8" x14ac:dyDescent="0.3">
      <c r="A1331">
        <v>1330</v>
      </c>
      <c r="B1331" t="s">
        <v>16</v>
      </c>
      <c r="C1331">
        <v>561</v>
      </c>
      <c r="D1331">
        <v>2020</v>
      </c>
      <c r="E1331" t="s">
        <v>116</v>
      </c>
      <c r="F1331" t="s">
        <v>18</v>
      </c>
      <c r="G1331" s="1">
        <v>44477</v>
      </c>
      <c r="H1331">
        <v>102</v>
      </c>
    </row>
    <row r="1332" spans="1:8" x14ac:dyDescent="0.3">
      <c r="A1332">
        <v>1331</v>
      </c>
      <c r="B1332" t="s">
        <v>16</v>
      </c>
      <c r="C1332">
        <v>601</v>
      </c>
      <c r="D1332">
        <v>2020</v>
      </c>
      <c r="E1332" t="s">
        <v>506</v>
      </c>
      <c r="F1332" t="s">
        <v>18</v>
      </c>
      <c r="G1332" s="1">
        <v>44591</v>
      </c>
      <c r="H1332">
        <v>104</v>
      </c>
    </row>
    <row r="1333" spans="1:8" x14ac:dyDescent="0.3">
      <c r="A1333">
        <v>1332</v>
      </c>
      <c r="B1333" t="s">
        <v>16</v>
      </c>
      <c r="C1333">
        <v>510</v>
      </c>
      <c r="D1333">
        <v>2021</v>
      </c>
      <c r="E1333" t="s">
        <v>657</v>
      </c>
      <c r="F1333" t="s">
        <v>18</v>
      </c>
      <c r="G1333" s="1">
        <v>44489</v>
      </c>
      <c r="H1333">
        <v>109</v>
      </c>
    </row>
    <row r="1334" spans="1:8" x14ac:dyDescent="0.3">
      <c r="A1334">
        <v>1333</v>
      </c>
      <c r="B1334" t="s">
        <v>16</v>
      </c>
      <c r="C1334">
        <v>611</v>
      </c>
      <c r="D1334">
        <v>2020</v>
      </c>
      <c r="E1334" t="s">
        <v>627</v>
      </c>
      <c r="F1334" t="s">
        <v>10</v>
      </c>
      <c r="G1334" s="1">
        <v>44609</v>
      </c>
      <c r="H1334">
        <v>109</v>
      </c>
    </row>
    <row r="1335" spans="1:8" x14ac:dyDescent="0.3">
      <c r="A1335">
        <v>1334</v>
      </c>
      <c r="B1335" t="s">
        <v>25</v>
      </c>
      <c r="C1335">
        <v>538</v>
      </c>
      <c r="D1335">
        <v>2021</v>
      </c>
      <c r="E1335" t="s">
        <v>632</v>
      </c>
      <c r="F1335" t="s">
        <v>18</v>
      </c>
      <c r="G1335" s="1">
        <v>44487</v>
      </c>
      <c r="H1335">
        <v>109</v>
      </c>
    </row>
    <row r="1336" spans="1:8" x14ac:dyDescent="0.3">
      <c r="A1336">
        <v>1335</v>
      </c>
      <c r="B1336" t="s">
        <v>25</v>
      </c>
      <c r="C1336">
        <v>611</v>
      </c>
      <c r="D1336">
        <v>2021</v>
      </c>
      <c r="E1336" t="s">
        <v>264</v>
      </c>
      <c r="F1336" t="s">
        <v>101</v>
      </c>
      <c r="G1336" s="1">
        <v>44541</v>
      </c>
      <c r="H1336">
        <v>102</v>
      </c>
    </row>
    <row r="1337" spans="1:8" x14ac:dyDescent="0.3">
      <c r="A1337">
        <v>1336</v>
      </c>
      <c r="B1337" t="s">
        <v>16</v>
      </c>
      <c r="C1337">
        <v>611</v>
      </c>
      <c r="D1337">
        <v>2011</v>
      </c>
      <c r="E1337" t="s">
        <v>665</v>
      </c>
      <c r="F1337" t="s">
        <v>18</v>
      </c>
      <c r="G1337" s="1">
        <v>44560</v>
      </c>
      <c r="H1337">
        <v>102</v>
      </c>
    </row>
    <row r="1338" spans="1:8" x14ac:dyDescent="0.3">
      <c r="A1338">
        <v>1337</v>
      </c>
      <c r="B1338" t="s">
        <v>16</v>
      </c>
      <c r="C1338">
        <v>611</v>
      </c>
      <c r="D1338">
        <v>2005</v>
      </c>
      <c r="E1338" t="s">
        <v>169</v>
      </c>
      <c r="F1338" t="s">
        <v>18</v>
      </c>
      <c r="G1338" s="1">
        <v>44605</v>
      </c>
      <c r="H1338">
        <v>109</v>
      </c>
    </row>
    <row r="1339" spans="1:8" x14ac:dyDescent="0.3">
      <c r="A1339">
        <v>1338</v>
      </c>
      <c r="B1339" t="s">
        <v>25</v>
      </c>
      <c r="C1339">
        <v>617</v>
      </c>
      <c r="D1339">
        <v>2021</v>
      </c>
      <c r="E1339" t="s">
        <v>375</v>
      </c>
      <c r="F1339" t="s">
        <v>18</v>
      </c>
      <c r="G1339" s="1">
        <v>44482</v>
      </c>
      <c r="H1339">
        <v>109</v>
      </c>
    </row>
    <row r="1340" spans="1:8" x14ac:dyDescent="0.3">
      <c r="A1340">
        <v>1339</v>
      </c>
      <c r="B1340" t="s">
        <v>25</v>
      </c>
      <c r="C1340">
        <v>541</v>
      </c>
      <c r="D1340">
        <v>2021</v>
      </c>
      <c r="E1340" t="s">
        <v>666</v>
      </c>
      <c r="F1340" t="s">
        <v>18</v>
      </c>
      <c r="G1340" s="1">
        <v>44607</v>
      </c>
      <c r="H1340">
        <v>102</v>
      </c>
    </row>
    <row r="1341" spans="1:8" x14ac:dyDescent="0.3">
      <c r="A1341">
        <v>1340</v>
      </c>
      <c r="B1341" t="s">
        <v>16</v>
      </c>
      <c r="C1341">
        <v>565</v>
      </c>
      <c r="D1341">
        <v>2022</v>
      </c>
      <c r="E1341">
        <v>690</v>
      </c>
      <c r="F1341" t="s">
        <v>18</v>
      </c>
      <c r="G1341" s="1">
        <v>44644</v>
      </c>
      <c r="H1341">
        <v>102</v>
      </c>
    </row>
    <row r="1342" spans="1:8" x14ac:dyDescent="0.3">
      <c r="A1342">
        <v>1341</v>
      </c>
      <c r="B1342" t="s">
        <v>83</v>
      </c>
      <c r="C1342">
        <v>610</v>
      </c>
      <c r="D1342">
        <v>1998</v>
      </c>
      <c r="E1342" t="s">
        <v>475</v>
      </c>
      <c r="F1342" t="s">
        <v>18</v>
      </c>
      <c r="G1342" s="1">
        <v>44581</v>
      </c>
      <c r="H1342">
        <v>106</v>
      </c>
    </row>
    <row r="1343" spans="1:8" x14ac:dyDescent="0.3">
      <c r="A1343">
        <v>1342</v>
      </c>
      <c r="B1343" t="s">
        <v>90</v>
      </c>
      <c r="C1343">
        <v>550</v>
      </c>
      <c r="D1343">
        <v>1999</v>
      </c>
      <c r="E1343" t="s">
        <v>584</v>
      </c>
      <c r="F1343" t="s">
        <v>283</v>
      </c>
      <c r="G1343" s="1">
        <v>44594</v>
      </c>
      <c r="H1343">
        <v>115</v>
      </c>
    </row>
    <row r="1344" spans="1:8" x14ac:dyDescent="0.3">
      <c r="A1344">
        <v>1343</v>
      </c>
      <c r="B1344" t="s">
        <v>90</v>
      </c>
      <c r="C1344">
        <v>576</v>
      </c>
      <c r="D1344">
        <v>1999</v>
      </c>
      <c r="E1344" t="s">
        <v>667</v>
      </c>
      <c r="F1344" t="s">
        <v>10</v>
      </c>
      <c r="G1344" s="1">
        <v>44590</v>
      </c>
      <c r="H1344">
        <v>109</v>
      </c>
    </row>
    <row r="1345" spans="1:8" x14ac:dyDescent="0.3">
      <c r="A1345">
        <v>1344</v>
      </c>
      <c r="B1345" t="s">
        <v>90</v>
      </c>
      <c r="C1345">
        <v>576</v>
      </c>
      <c r="D1345">
        <v>1999</v>
      </c>
      <c r="E1345" t="s">
        <v>667</v>
      </c>
      <c r="F1345" t="s">
        <v>10</v>
      </c>
      <c r="G1345" s="1">
        <v>44590</v>
      </c>
      <c r="H1345">
        <v>109</v>
      </c>
    </row>
    <row r="1346" spans="1:8" x14ac:dyDescent="0.3">
      <c r="A1346">
        <v>1345</v>
      </c>
      <c r="B1346" t="s">
        <v>435</v>
      </c>
      <c r="C1346">
        <v>548</v>
      </c>
      <c r="D1346">
        <v>2004</v>
      </c>
      <c r="E1346" t="s">
        <v>668</v>
      </c>
      <c r="F1346" t="s">
        <v>32</v>
      </c>
      <c r="G1346" s="1">
        <v>44599</v>
      </c>
      <c r="H1346">
        <v>107</v>
      </c>
    </row>
    <row r="1347" spans="1:8" x14ac:dyDescent="0.3">
      <c r="A1347">
        <v>1346</v>
      </c>
      <c r="B1347" t="s">
        <v>90</v>
      </c>
      <c r="C1347">
        <v>577</v>
      </c>
      <c r="D1347">
        <v>2004</v>
      </c>
      <c r="E1347" t="s">
        <v>490</v>
      </c>
      <c r="F1347" t="s">
        <v>18</v>
      </c>
      <c r="G1347" s="1">
        <v>44489</v>
      </c>
      <c r="H1347">
        <v>102</v>
      </c>
    </row>
    <row r="1348" spans="1:8" x14ac:dyDescent="0.3">
      <c r="A1348">
        <v>1347</v>
      </c>
      <c r="B1348" t="s">
        <v>235</v>
      </c>
      <c r="C1348">
        <v>619</v>
      </c>
      <c r="D1348">
        <v>2004</v>
      </c>
      <c r="E1348" t="s">
        <v>467</v>
      </c>
      <c r="F1348" t="s">
        <v>32</v>
      </c>
      <c r="G1348" s="1">
        <v>44545</v>
      </c>
      <c r="H1348">
        <v>103</v>
      </c>
    </row>
    <row r="1349" spans="1:8" x14ac:dyDescent="0.3">
      <c r="A1349">
        <v>1348</v>
      </c>
      <c r="B1349" t="s">
        <v>83</v>
      </c>
      <c r="C1349">
        <v>587</v>
      </c>
      <c r="D1349">
        <v>2004</v>
      </c>
      <c r="E1349" t="s">
        <v>582</v>
      </c>
      <c r="F1349" t="s">
        <v>10</v>
      </c>
      <c r="G1349" s="1">
        <v>44614</v>
      </c>
      <c r="H1349">
        <v>101</v>
      </c>
    </row>
    <row r="1350" spans="1:8" x14ac:dyDescent="0.3">
      <c r="A1350">
        <v>1349</v>
      </c>
      <c r="B1350" t="s">
        <v>83</v>
      </c>
      <c r="C1350">
        <v>620</v>
      </c>
      <c r="D1350">
        <v>1998</v>
      </c>
      <c r="E1350" t="s">
        <v>231</v>
      </c>
      <c r="F1350" t="s">
        <v>154</v>
      </c>
      <c r="G1350" s="1">
        <v>44589</v>
      </c>
      <c r="H1350">
        <v>102</v>
      </c>
    </row>
    <row r="1351" spans="1:8" x14ac:dyDescent="0.3">
      <c r="A1351">
        <v>1350</v>
      </c>
      <c r="B1351" t="s">
        <v>75</v>
      </c>
      <c r="C1351">
        <v>633</v>
      </c>
      <c r="D1351">
        <v>1997</v>
      </c>
      <c r="E1351" t="s">
        <v>581</v>
      </c>
      <c r="F1351" t="s">
        <v>10</v>
      </c>
      <c r="G1351" s="1">
        <v>44624</v>
      </c>
      <c r="H1351">
        <v>103</v>
      </c>
    </row>
    <row r="1352" spans="1:8" x14ac:dyDescent="0.3">
      <c r="A1352">
        <v>1351</v>
      </c>
      <c r="B1352" t="s">
        <v>435</v>
      </c>
      <c r="C1352">
        <v>580</v>
      </c>
      <c r="D1352">
        <v>2004</v>
      </c>
      <c r="E1352" t="s">
        <v>464</v>
      </c>
      <c r="F1352" t="s">
        <v>28</v>
      </c>
      <c r="G1352" s="1">
        <v>44626</v>
      </c>
      <c r="H1352">
        <v>108</v>
      </c>
    </row>
    <row r="1353" spans="1:8" x14ac:dyDescent="0.3">
      <c r="A1353">
        <v>1352</v>
      </c>
      <c r="B1353" t="s">
        <v>435</v>
      </c>
      <c r="C1353">
        <v>619</v>
      </c>
      <c r="D1353">
        <v>2004</v>
      </c>
      <c r="E1353" t="s">
        <v>448</v>
      </c>
      <c r="F1353" t="s">
        <v>69</v>
      </c>
      <c r="G1353" s="1">
        <v>44547</v>
      </c>
      <c r="H1353">
        <v>104</v>
      </c>
    </row>
    <row r="1354" spans="1:8" x14ac:dyDescent="0.3">
      <c r="A1354">
        <v>1353</v>
      </c>
      <c r="B1354" t="s">
        <v>90</v>
      </c>
      <c r="C1354">
        <v>619</v>
      </c>
      <c r="D1354">
        <v>1997</v>
      </c>
      <c r="E1354" t="s">
        <v>467</v>
      </c>
      <c r="F1354" t="s">
        <v>32</v>
      </c>
      <c r="G1354" s="1">
        <v>44650</v>
      </c>
      <c r="H1354">
        <v>102</v>
      </c>
    </row>
    <row r="1355" spans="1:8" x14ac:dyDescent="0.3">
      <c r="A1355">
        <v>1354</v>
      </c>
      <c r="B1355" t="s">
        <v>90</v>
      </c>
      <c r="C1355">
        <v>587</v>
      </c>
      <c r="D1355">
        <v>1997</v>
      </c>
      <c r="E1355" t="s">
        <v>570</v>
      </c>
      <c r="F1355" t="s">
        <v>18</v>
      </c>
      <c r="G1355" s="1">
        <v>44591</v>
      </c>
      <c r="H1355">
        <v>102</v>
      </c>
    </row>
    <row r="1356" spans="1:8" x14ac:dyDescent="0.3">
      <c r="A1356">
        <v>1355</v>
      </c>
      <c r="B1356" t="s">
        <v>435</v>
      </c>
      <c r="C1356">
        <v>540</v>
      </c>
      <c r="D1356">
        <v>2004</v>
      </c>
      <c r="E1356" t="s">
        <v>436</v>
      </c>
      <c r="F1356" t="s">
        <v>32</v>
      </c>
      <c r="G1356" s="1">
        <v>44548</v>
      </c>
      <c r="H1356">
        <v>104</v>
      </c>
    </row>
    <row r="1357" spans="1:8" x14ac:dyDescent="0.3">
      <c r="A1357">
        <v>1356</v>
      </c>
      <c r="B1357" t="s">
        <v>235</v>
      </c>
      <c r="C1357">
        <v>619</v>
      </c>
      <c r="D1357">
        <v>2004</v>
      </c>
      <c r="E1357" t="s">
        <v>467</v>
      </c>
      <c r="F1357" t="s">
        <v>32</v>
      </c>
      <c r="G1357" s="1">
        <v>44620</v>
      </c>
      <c r="H1357">
        <v>108</v>
      </c>
    </row>
    <row r="1358" spans="1:8" x14ac:dyDescent="0.3">
      <c r="A1358">
        <v>1357</v>
      </c>
      <c r="B1358" t="s">
        <v>235</v>
      </c>
      <c r="C1358">
        <v>619</v>
      </c>
      <c r="D1358">
        <v>2004</v>
      </c>
      <c r="E1358" t="s">
        <v>467</v>
      </c>
      <c r="F1358" t="s">
        <v>32</v>
      </c>
      <c r="G1358" s="1">
        <v>44603</v>
      </c>
      <c r="H1358">
        <v>102</v>
      </c>
    </row>
    <row r="1359" spans="1:8" x14ac:dyDescent="0.3">
      <c r="A1359">
        <v>1358</v>
      </c>
      <c r="B1359" t="s">
        <v>435</v>
      </c>
      <c r="C1359">
        <v>540</v>
      </c>
      <c r="D1359">
        <v>2004</v>
      </c>
      <c r="E1359" t="s">
        <v>436</v>
      </c>
      <c r="F1359" t="s">
        <v>32</v>
      </c>
      <c r="G1359" s="1">
        <v>44643</v>
      </c>
      <c r="H1359">
        <v>115</v>
      </c>
    </row>
    <row r="1360" spans="1:8" x14ac:dyDescent="0.3">
      <c r="A1360">
        <v>1359</v>
      </c>
      <c r="B1360" t="s">
        <v>75</v>
      </c>
      <c r="C1360">
        <v>576</v>
      </c>
      <c r="D1360">
        <v>1997</v>
      </c>
      <c r="E1360" t="s">
        <v>572</v>
      </c>
      <c r="F1360" t="s">
        <v>10</v>
      </c>
      <c r="G1360" s="1">
        <v>44544</v>
      </c>
      <c r="H1360">
        <v>106</v>
      </c>
    </row>
    <row r="1361" spans="1:8" x14ac:dyDescent="0.3">
      <c r="A1361">
        <v>1360</v>
      </c>
      <c r="B1361" t="s">
        <v>435</v>
      </c>
      <c r="C1361">
        <v>619</v>
      </c>
      <c r="D1361">
        <v>2004</v>
      </c>
      <c r="E1361" t="s">
        <v>448</v>
      </c>
      <c r="F1361" t="s">
        <v>10</v>
      </c>
      <c r="G1361" s="1">
        <v>44626</v>
      </c>
      <c r="H1361">
        <v>107</v>
      </c>
    </row>
    <row r="1362" spans="1:8" x14ac:dyDescent="0.3">
      <c r="A1362">
        <v>1361</v>
      </c>
      <c r="B1362" t="s">
        <v>90</v>
      </c>
      <c r="C1362">
        <v>619</v>
      </c>
      <c r="D1362">
        <v>1994</v>
      </c>
      <c r="E1362" t="s">
        <v>448</v>
      </c>
      <c r="F1362" t="s">
        <v>69</v>
      </c>
      <c r="G1362" s="1">
        <v>44604</v>
      </c>
      <c r="H1362">
        <v>104</v>
      </c>
    </row>
    <row r="1363" spans="1:8" x14ac:dyDescent="0.3">
      <c r="A1363">
        <v>1362</v>
      </c>
      <c r="B1363" t="s">
        <v>75</v>
      </c>
      <c r="C1363">
        <v>529</v>
      </c>
      <c r="D1363">
        <v>2004</v>
      </c>
      <c r="E1363" t="s">
        <v>669</v>
      </c>
      <c r="F1363" t="s">
        <v>283</v>
      </c>
      <c r="G1363" s="1">
        <v>44516</v>
      </c>
      <c r="H1363">
        <v>104</v>
      </c>
    </row>
    <row r="1364" spans="1:8" x14ac:dyDescent="0.3">
      <c r="A1364">
        <v>1363</v>
      </c>
      <c r="B1364" t="s">
        <v>90</v>
      </c>
      <c r="C1364">
        <v>587</v>
      </c>
      <c r="D1364">
        <v>1995</v>
      </c>
      <c r="E1364" t="s">
        <v>473</v>
      </c>
      <c r="F1364" t="s">
        <v>47</v>
      </c>
      <c r="G1364" s="1">
        <v>44522</v>
      </c>
      <c r="H1364">
        <v>102</v>
      </c>
    </row>
    <row r="1365" spans="1:8" x14ac:dyDescent="0.3">
      <c r="A1365">
        <v>1364</v>
      </c>
      <c r="B1365" t="s">
        <v>90</v>
      </c>
      <c r="C1365">
        <v>556</v>
      </c>
      <c r="D1365">
        <v>1993</v>
      </c>
      <c r="E1365" t="s">
        <v>472</v>
      </c>
      <c r="F1365" t="s">
        <v>47</v>
      </c>
      <c r="G1365" s="1">
        <v>44650</v>
      </c>
      <c r="H1365">
        <v>114</v>
      </c>
    </row>
    <row r="1366" spans="1:8" x14ac:dyDescent="0.3">
      <c r="A1366">
        <v>1365</v>
      </c>
      <c r="B1366" t="s">
        <v>90</v>
      </c>
      <c r="C1366">
        <v>619</v>
      </c>
      <c r="D1366">
        <v>1995</v>
      </c>
      <c r="E1366" t="s">
        <v>448</v>
      </c>
      <c r="F1366" t="s">
        <v>28</v>
      </c>
      <c r="G1366" s="1">
        <v>44652</v>
      </c>
      <c r="H1366">
        <v>114</v>
      </c>
    </row>
    <row r="1367" spans="1:8" x14ac:dyDescent="0.3">
      <c r="A1367">
        <v>1366</v>
      </c>
      <c r="B1367" t="s">
        <v>90</v>
      </c>
      <c r="C1367">
        <v>610</v>
      </c>
      <c r="D1367">
        <v>1997</v>
      </c>
      <c r="E1367" t="s">
        <v>475</v>
      </c>
      <c r="F1367" t="s">
        <v>47</v>
      </c>
      <c r="G1367" s="1">
        <v>44572</v>
      </c>
      <c r="H1367">
        <v>103</v>
      </c>
    </row>
    <row r="1368" spans="1:8" x14ac:dyDescent="0.3">
      <c r="A1368">
        <v>1367</v>
      </c>
      <c r="B1368" t="s">
        <v>83</v>
      </c>
      <c r="C1368">
        <v>540</v>
      </c>
      <c r="D1368">
        <v>2004</v>
      </c>
      <c r="E1368" t="s">
        <v>453</v>
      </c>
      <c r="F1368" t="s">
        <v>10</v>
      </c>
      <c r="G1368" s="1">
        <v>44495</v>
      </c>
      <c r="H1368">
        <v>104</v>
      </c>
    </row>
    <row r="1369" spans="1:8" x14ac:dyDescent="0.3">
      <c r="A1369">
        <v>1368</v>
      </c>
      <c r="B1369" t="s">
        <v>435</v>
      </c>
      <c r="C1369">
        <v>540</v>
      </c>
      <c r="D1369">
        <v>2004</v>
      </c>
      <c r="E1369" t="s">
        <v>436</v>
      </c>
      <c r="F1369" t="s">
        <v>69</v>
      </c>
      <c r="G1369" s="1">
        <v>44603</v>
      </c>
      <c r="H1369">
        <v>109</v>
      </c>
    </row>
    <row r="1370" spans="1:8" x14ac:dyDescent="0.3">
      <c r="A1370">
        <v>1369</v>
      </c>
      <c r="B1370" t="s">
        <v>83</v>
      </c>
      <c r="C1370">
        <v>619</v>
      </c>
      <c r="D1370">
        <v>2004</v>
      </c>
      <c r="E1370" t="s">
        <v>670</v>
      </c>
      <c r="F1370" t="s">
        <v>18</v>
      </c>
      <c r="G1370" s="1">
        <v>44601</v>
      </c>
      <c r="H1370">
        <v>104</v>
      </c>
    </row>
    <row r="1371" spans="1:8" x14ac:dyDescent="0.3">
      <c r="A1371">
        <v>1370</v>
      </c>
      <c r="B1371" t="s">
        <v>90</v>
      </c>
      <c r="C1371">
        <v>610</v>
      </c>
      <c r="D1371">
        <v>2004</v>
      </c>
      <c r="E1371" t="s">
        <v>484</v>
      </c>
      <c r="F1371" t="s">
        <v>32</v>
      </c>
      <c r="G1371" s="1">
        <v>44649</v>
      </c>
      <c r="H1371">
        <v>114</v>
      </c>
    </row>
    <row r="1372" spans="1:8" x14ac:dyDescent="0.3">
      <c r="A1372">
        <v>1371</v>
      </c>
      <c r="B1372" t="s">
        <v>75</v>
      </c>
      <c r="C1372">
        <v>619</v>
      </c>
      <c r="D1372">
        <v>1997</v>
      </c>
      <c r="E1372" t="s">
        <v>460</v>
      </c>
      <c r="F1372" t="s">
        <v>69</v>
      </c>
      <c r="G1372" s="1">
        <v>44561</v>
      </c>
      <c r="H1372">
        <v>115</v>
      </c>
    </row>
    <row r="1373" spans="1:8" x14ac:dyDescent="0.3">
      <c r="A1373">
        <v>1372</v>
      </c>
      <c r="B1373" t="s">
        <v>671</v>
      </c>
      <c r="C1373">
        <v>576</v>
      </c>
      <c r="D1373">
        <v>1998</v>
      </c>
      <c r="E1373" t="s">
        <v>672</v>
      </c>
      <c r="F1373" t="s">
        <v>283</v>
      </c>
      <c r="G1373" s="1">
        <v>44653</v>
      </c>
      <c r="H1373">
        <v>102</v>
      </c>
    </row>
    <row r="1374" spans="1:8" x14ac:dyDescent="0.3">
      <c r="A1374">
        <v>1373</v>
      </c>
      <c r="B1374" t="s">
        <v>435</v>
      </c>
      <c r="C1374">
        <v>540</v>
      </c>
      <c r="D1374">
        <v>2004</v>
      </c>
      <c r="E1374" t="s">
        <v>436</v>
      </c>
      <c r="F1374" t="s">
        <v>32</v>
      </c>
      <c r="G1374" s="1">
        <v>44638</v>
      </c>
      <c r="H1374">
        <v>102</v>
      </c>
    </row>
    <row r="1375" spans="1:8" x14ac:dyDescent="0.3">
      <c r="A1375">
        <v>1374</v>
      </c>
      <c r="B1375" t="s">
        <v>235</v>
      </c>
      <c r="C1375">
        <v>540</v>
      </c>
      <c r="D1375">
        <v>2004</v>
      </c>
      <c r="E1375" t="s">
        <v>616</v>
      </c>
      <c r="F1375" t="s">
        <v>32</v>
      </c>
      <c r="G1375" s="1">
        <v>44645</v>
      </c>
      <c r="H1375">
        <v>102</v>
      </c>
    </row>
    <row r="1376" spans="1:8" x14ac:dyDescent="0.3">
      <c r="A1376">
        <v>1375</v>
      </c>
      <c r="B1376" t="s">
        <v>435</v>
      </c>
      <c r="C1376">
        <v>540</v>
      </c>
      <c r="D1376">
        <v>2004</v>
      </c>
      <c r="E1376" t="s">
        <v>436</v>
      </c>
      <c r="F1376" t="s">
        <v>32</v>
      </c>
      <c r="G1376" s="1">
        <v>44489</v>
      </c>
      <c r="H1376">
        <v>104</v>
      </c>
    </row>
    <row r="1377" spans="1:8" x14ac:dyDescent="0.3">
      <c r="A1377">
        <v>1376</v>
      </c>
      <c r="B1377" t="s">
        <v>83</v>
      </c>
      <c r="C1377">
        <v>587</v>
      </c>
      <c r="D1377">
        <v>2004</v>
      </c>
      <c r="E1377" t="s">
        <v>582</v>
      </c>
      <c r="F1377" t="s">
        <v>18</v>
      </c>
      <c r="G1377" s="1">
        <v>44485</v>
      </c>
      <c r="H1377">
        <v>104</v>
      </c>
    </row>
    <row r="1378" spans="1:8" x14ac:dyDescent="0.3">
      <c r="A1378">
        <v>1377</v>
      </c>
      <c r="B1378" t="s">
        <v>83</v>
      </c>
      <c r="C1378">
        <v>540</v>
      </c>
      <c r="D1378">
        <v>2004</v>
      </c>
      <c r="E1378" t="s">
        <v>453</v>
      </c>
      <c r="F1378" t="s">
        <v>28</v>
      </c>
      <c r="G1378" s="1">
        <v>44510</v>
      </c>
      <c r="H1378">
        <v>114</v>
      </c>
    </row>
    <row r="1379" spans="1:8" x14ac:dyDescent="0.3">
      <c r="A1379">
        <v>1378</v>
      </c>
      <c r="B1379" t="s">
        <v>90</v>
      </c>
      <c r="C1379">
        <v>619</v>
      </c>
      <c r="D1379">
        <v>1995</v>
      </c>
      <c r="E1379" t="s">
        <v>448</v>
      </c>
      <c r="F1379" t="s">
        <v>47</v>
      </c>
      <c r="G1379" s="1">
        <v>44553</v>
      </c>
      <c r="H1379">
        <v>102</v>
      </c>
    </row>
    <row r="1380" spans="1:8" x14ac:dyDescent="0.3">
      <c r="A1380">
        <v>1379</v>
      </c>
      <c r="B1380" t="s">
        <v>83</v>
      </c>
      <c r="C1380">
        <v>587</v>
      </c>
      <c r="D1380">
        <v>1995</v>
      </c>
      <c r="E1380" t="s">
        <v>463</v>
      </c>
      <c r="F1380" t="s">
        <v>28</v>
      </c>
      <c r="G1380" s="1">
        <v>44652</v>
      </c>
      <c r="H1380">
        <v>102</v>
      </c>
    </row>
    <row r="1381" spans="1:8" x14ac:dyDescent="0.3">
      <c r="A1381">
        <v>1380</v>
      </c>
      <c r="B1381" t="s">
        <v>83</v>
      </c>
      <c r="C1381">
        <v>619</v>
      </c>
      <c r="D1381">
        <v>1996</v>
      </c>
      <c r="E1381" t="s">
        <v>586</v>
      </c>
      <c r="F1381" t="s">
        <v>32</v>
      </c>
      <c r="G1381" s="1">
        <v>44648</v>
      </c>
      <c r="H1381">
        <v>104</v>
      </c>
    </row>
    <row r="1382" spans="1:8" x14ac:dyDescent="0.3">
      <c r="A1382">
        <v>1381</v>
      </c>
      <c r="B1382" t="s">
        <v>90</v>
      </c>
      <c r="C1382">
        <v>576</v>
      </c>
      <c r="D1382">
        <v>2000</v>
      </c>
      <c r="E1382" t="s">
        <v>572</v>
      </c>
      <c r="F1382" t="s">
        <v>32</v>
      </c>
      <c r="G1382" s="1">
        <v>44649</v>
      </c>
      <c r="H1382">
        <v>104</v>
      </c>
    </row>
    <row r="1383" spans="1:8" x14ac:dyDescent="0.3">
      <c r="A1383">
        <v>1382</v>
      </c>
      <c r="B1383" t="s">
        <v>90</v>
      </c>
      <c r="C1383">
        <v>550</v>
      </c>
      <c r="D1383">
        <v>1996</v>
      </c>
      <c r="E1383" t="s">
        <v>456</v>
      </c>
      <c r="F1383" t="s">
        <v>10</v>
      </c>
      <c r="G1383" s="1">
        <v>44598</v>
      </c>
      <c r="H1383">
        <v>102</v>
      </c>
    </row>
    <row r="1384" spans="1:8" x14ac:dyDescent="0.3">
      <c r="A1384">
        <v>1383</v>
      </c>
      <c r="B1384" t="s">
        <v>75</v>
      </c>
      <c r="C1384">
        <v>587</v>
      </c>
      <c r="D1384">
        <v>1997</v>
      </c>
      <c r="E1384" t="s">
        <v>461</v>
      </c>
      <c r="F1384" t="s">
        <v>32</v>
      </c>
      <c r="G1384" s="1">
        <v>44575</v>
      </c>
      <c r="H1384">
        <v>102</v>
      </c>
    </row>
    <row r="1385" spans="1:8" x14ac:dyDescent="0.3">
      <c r="A1385">
        <v>1384</v>
      </c>
      <c r="B1385" t="s">
        <v>83</v>
      </c>
      <c r="C1385">
        <v>550</v>
      </c>
      <c r="D1385">
        <v>2004</v>
      </c>
      <c r="E1385" t="s">
        <v>571</v>
      </c>
      <c r="F1385" t="s">
        <v>10</v>
      </c>
      <c r="G1385" s="1">
        <v>44621</v>
      </c>
      <c r="H1385">
        <v>102</v>
      </c>
    </row>
    <row r="1386" spans="1:8" x14ac:dyDescent="0.3">
      <c r="A1386">
        <v>1385</v>
      </c>
      <c r="B1386" t="s">
        <v>83</v>
      </c>
      <c r="C1386">
        <v>587</v>
      </c>
      <c r="D1386">
        <v>1995</v>
      </c>
      <c r="E1386" t="s">
        <v>445</v>
      </c>
      <c r="F1386" t="s">
        <v>32</v>
      </c>
      <c r="G1386" s="1">
        <v>44545</v>
      </c>
      <c r="H1386">
        <v>105</v>
      </c>
    </row>
    <row r="1387" spans="1:8" x14ac:dyDescent="0.3">
      <c r="A1387">
        <v>1386</v>
      </c>
      <c r="B1387" t="s">
        <v>83</v>
      </c>
      <c r="C1387">
        <v>540</v>
      </c>
      <c r="D1387">
        <v>2004</v>
      </c>
      <c r="E1387" t="s">
        <v>440</v>
      </c>
      <c r="F1387" t="s">
        <v>28</v>
      </c>
      <c r="G1387" s="1">
        <v>44498</v>
      </c>
      <c r="H1387">
        <v>102</v>
      </c>
    </row>
    <row r="1388" spans="1:8" x14ac:dyDescent="0.3">
      <c r="A1388">
        <v>1387</v>
      </c>
      <c r="B1388" t="s">
        <v>75</v>
      </c>
      <c r="C1388">
        <v>619</v>
      </c>
      <c r="D1388">
        <v>2004</v>
      </c>
      <c r="E1388" t="s">
        <v>470</v>
      </c>
      <c r="F1388" t="s">
        <v>32</v>
      </c>
      <c r="G1388" s="1">
        <v>44533</v>
      </c>
      <c r="H1388">
        <v>114</v>
      </c>
    </row>
    <row r="1389" spans="1:8" x14ac:dyDescent="0.3">
      <c r="A1389">
        <v>1388</v>
      </c>
      <c r="B1389" t="s">
        <v>90</v>
      </c>
      <c r="C1389">
        <v>610</v>
      </c>
      <c r="D1389">
        <v>2002</v>
      </c>
      <c r="E1389" t="s">
        <v>475</v>
      </c>
      <c r="F1389" t="s">
        <v>10</v>
      </c>
      <c r="G1389" s="1">
        <v>44629</v>
      </c>
      <c r="H1389">
        <v>102</v>
      </c>
    </row>
    <row r="1390" spans="1:8" x14ac:dyDescent="0.3">
      <c r="A1390">
        <v>1389</v>
      </c>
      <c r="B1390" t="s">
        <v>90</v>
      </c>
      <c r="C1390">
        <v>556</v>
      </c>
      <c r="D1390">
        <v>2000</v>
      </c>
      <c r="E1390" t="s">
        <v>621</v>
      </c>
      <c r="F1390" t="s">
        <v>10</v>
      </c>
      <c r="G1390" s="1">
        <v>44513</v>
      </c>
      <c r="H1390">
        <v>102</v>
      </c>
    </row>
    <row r="1391" spans="1:8" x14ac:dyDescent="0.3">
      <c r="A1391">
        <v>1390</v>
      </c>
      <c r="B1391" t="s">
        <v>435</v>
      </c>
      <c r="C1391">
        <v>576</v>
      </c>
      <c r="D1391">
        <v>2004</v>
      </c>
      <c r="E1391" t="s">
        <v>450</v>
      </c>
      <c r="F1391" t="s">
        <v>32</v>
      </c>
      <c r="G1391" s="1">
        <v>44636</v>
      </c>
      <c r="H1391">
        <v>104</v>
      </c>
    </row>
    <row r="1392" spans="1:8" x14ac:dyDescent="0.3">
      <c r="A1392">
        <v>1391</v>
      </c>
      <c r="B1392" t="s">
        <v>90</v>
      </c>
      <c r="C1392">
        <v>619</v>
      </c>
      <c r="D1392">
        <v>1996</v>
      </c>
      <c r="E1392" t="s">
        <v>448</v>
      </c>
      <c r="F1392" t="s">
        <v>47</v>
      </c>
      <c r="G1392" s="1">
        <v>44549</v>
      </c>
      <c r="H1392">
        <v>111</v>
      </c>
    </row>
    <row r="1393" spans="1:8" x14ac:dyDescent="0.3">
      <c r="A1393">
        <v>1392</v>
      </c>
      <c r="B1393" t="s">
        <v>83</v>
      </c>
      <c r="C1393">
        <v>540</v>
      </c>
      <c r="D1393">
        <v>2004</v>
      </c>
      <c r="E1393" t="s">
        <v>453</v>
      </c>
      <c r="F1393" t="s">
        <v>10</v>
      </c>
      <c r="G1393" s="1">
        <v>44488</v>
      </c>
      <c r="H1393">
        <v>104</v>
      </c>
    </row>
    <row r="1394" spans="1:8" x14ac:dyDescent="0.3">
      <c r="A1394">
        <v>1393</v>
      </c>
      <c r="B1394" t="s">
        <v>83</v>
      </c>
      <c r="C1394">
        <v>540</v>
      </c>
      <c r="D1394">
        <v>2004</v>
      </c>
      <c r="E1394" t="s">
        <v>453</v>
      </c>
      <c r="F1394" t="s">
        <v>47</v>
      </c>
      <c r="G1394" s="1">
        <v>44579</v>
      </c>
      <c r="H1394">
        <v>104</v>
      </c>
    </row>
    <row r="1395" spans="1:8" x14ac:dyDescent="0.3">
      <c r="A1395">
        <v>1394</v>
      </c>
      <c r="B1395" t="s">
        <v>83</v>
      </c>
      <c r="C1395">
        <v>610</v>
      </c>
      <c r="D1395">
        <v>2003</v>
      </c>
      <c r="E1395" t="s">
        <v>444</v>
      </c>
      <c r="F1395" t="s">
        <v>69</v>
      </c>
      <c r="G1395" s="1">
        <v>44545</v>
      </c>
      <c r="H1395">
        <v>102</v>
      </c>
    </row>
    <row r="1396" spans="1:8" x14ac:dyDescent="0.3">
      <c r="A1396">
        <v>1395</v>
      </c>
      <c r="B1396" t="s">
        <v>83</v>
      </c>
      <c r="C1396">
        <v>580</v>
      </c>
      <c r="D1396">
        <v>1996</v>
      </c>
      <c r="E1396" t="s">
        <v>673</v>
      </c>
      <c r="F1396" t="s">
        <v>45</v>
      </c>
      <c r="G1396" s="1">
        <v>44500</v>
      </c>
      <c r="H1396">
        <v>109</v>
      </c>
    </row>
    <row r="1397" spans="1:8" x14ac:dyDescent="0.3">
      <c r="A1397">
        <v>1396</v>
      </c>
      <c r="B1397" t="s">
        <v>83</v>
      </c>
      <c r="C1397">
        <v>550</v>
      </c>
      <c r="D1397">
        <v>2004</v>
      </c>
      <c r="E1397" t="s">
        <v>571</v>
      </c>
      <c r="F1397" t="s">
        <v>18</v>
      </c>
      <c r="G1397" s="1">
        <v>44630</v>
      </c>
      <c r="H1397">
        <v>104</v>
      </c>
    </row>
    <row r="1398" spans="1:8" x14ac:dyDescent="0.3">
      <c r="A1398">
        <v>1397</v>
      </c>
      <c r="B1398" t="s">
        <v>90</v>
      </c>
      <c r="C1398">
        <v>610</v>
      </c>
      <c r="D1398">
        <v>2002</v>
      </c>
      <c r="E1398" t="s">
        <v>674</v>
      </c>
      <c r="F1398" t="s">
        <v>10</v>
      </c>
      <c r="G1398" s="1">
        <v>44512</v>
      </c>
      <c r="H1398">
        <v>109</v>
      </c>
    </row>
    <row r="1399" spans="1:8" x14ac:dyDescent="0.3">
      <c r="A1399">
        <v>1398</v>
      </c>
      <c r="B1399" t="s">
        <v>235</v>
      </c>
      <c r="C1399">
        <v>619</v>
      </c>
      <c r="D1399">
        <v>1996</v>
      </c>
      <c r="E1399" t="s">
        <v>467</v>
      </c>
      <c r="F1399" t="s">
        <v>32</v>
      </c>
      <c r="G1399" s="1">
        <v>44642</v>
      </c>
      <c r="H1399">
        <v>102</v>
      </c>
    </row>
    <row r="1400" spans="1:8" x14ac:dyDescent="0.3">
      <c r="A1400">
        <v>1399</v>
      </c>
      <c r="B1400" t="s">
        <v>435</v>
      </c>
      <c r="C1400">
        <v>580</v>
      </c>
      <c r="D1400">
        <v>2004</v>
      </c>
      <c r="E1400" t="s">
        <v>464</v>
      </c>
      <c r="F1400" t="s">
        <v>10</v>
      </c>
      <c r="G1400" s="1">
        <v>44558</v>
      </c>
      <c r="H1400">
        <v>102</v>
      </c>
    </row>
    <row r="1401" spans="1:8" x14ac:dyDescent="0.3">
      <c r="A1401">
        <v>1400</v>
      </c>
      <c r="B1401" t="s">
        <v>454</v>
      </c>
      <c r="C1401">
        <v>619</v>
      </c>
      <c r="D1401">
        <v>1992</v>
      </c>
      <c r="E1401" t="s">
        <v>448</v>
      </c>
      <c r="F1401" t="s">
        <v>10</v>
      </c>
      <c r="G1401" s="1">
        <v>44568</v>
      </c>
      <c r="H1401">
        <v>101</v>
      </c>
    </row>
    <row r="1402" spans="1:8" x14ac:dyDescent="0.3">
      <c r="A1402">
        <v>1401</v>
      </c>
      <c r="B1402" t="s">
        <v>90</v>
      </c>
      <c r="C1402">
        <v>610</v>
      </c>
      <c r="D1402">
        <v>2000</v>
      </c>
      <c r="E1402" t="s">
        <v>444</v>
      </c>
      <c r="F1402" t="s">
        <v>69</v>
      </c>
      <c r="G1402" s="1">
        <v>44636</v>
      </c>
      <c r="H1402">
        <v>102</v>
      </c>
    </row>
    <row r="1403" spans="1:8" x14ac:dyDescent="0.3">
      <c r="A1403">
        <v>1402</v>
      </c>
      <c r="B1403" t="s">
        <v>90</v>
      </c>
      <c r="C1403">
        <v>619</v>
      </c>
      <c r="D1403">
        <v>1994</v>
      </c>
      <c r="E1403" t="s">
        <v>594</v>
      </c>
      <c r="F1403" t="s">
        <v>10</v>
      </c>
      <c r="G1403" s="1">
        <v>44627</v>
      </c>
      <c r="H1403">
        <v>107</v>
      </c>
    </row>
    <row r="1404" spans="1:8" x14ac:dyDescent="0.3">
      <c r="A1404">
        <v>1403</v>
      </c>
      <c r="B1404" t="s">
        <v>83</v>
      </c>
      <c r="C1404">
        <v>548</v>
      </c>
      <c r="D1404">
        <v>2004</v>
      </c>
      <c r="E1404" t="s">
        <v>593</v>
      </c>
      <c r="F1404" t="s">
        <v>45</v>
      </c>
      <c r="G1404" s="1">
        <v>44510</v>
      </c>
      <c r="H1404">
        <v>101</v>
      </c>
    </row>
    <row r="1405" spans="1:8" x14ac:dyDescent="0.3">
      <c r="A1405">
        <v>1404</v>
      </c>
      <c r="B1405" t="s">
        <v>491</v>
      </c>
      <c r="C1405">
        <v>531</v>
      </c>
      <c r="D1405">
        <v>1987</v>
      </c>
      <c r="E1405" t="s">
        <v>675</v>
      </c>
      <c r="F1405" t="s">
        <v>32</v>
      </c>
      <c r="G1405" s="1">
        <v>44516</v>
      </c>
      <c r="H1405">
        <v>107</v>
      </c>
    </row>
    <row r="1406" spans="1:8" x14ac:dyDescent="0.3">
      <c r="A1406">
        <v>1405</v>
      </c>
      <c r="B1406" t="s">
        <v>90</v>
      </c>
      <c r="C1406">
        <v>540</v>
      </c>
      <c r="D1406">
        <v>2004</v>
      </c>
      <c r="E1406" t="s">
        <v>453</v>
      </c>
      <c r="F1406" t="s">
        <v>10</v>
      </c>
      <c r="G1406" s="1">
        <v>44574</v>
      </c>
      <c r="H1406">
        <v>102</v>
      </c>
    </row>
    <row r="1407" spans="1:8" x14ac:dyDescent="0.3">
      <c r="A1407">
        <v>1406</v>
      </c>
      <c r="B1407" t="s">
        <v>435</v>
      </c>
      <c r="C1407">
        <v>619</v>
      </c>
      <c r="D1407">
        <v>2004</v>
      </c>
      <c r="E1407" t="s">
        <v>448</v>
      </c>
      <c r="F1407" t="s">
        <v>10</v>
      </c>
      <c r="G1407" s="1">
        <v>44647</v>
      </c>
      <c r="H1407">
        <v>109</v>
      </c>
    </row>
    <row r="1408" spans="1:8" x14ac:dyDescent="0.3">
      <c r="A1408">
        <v>1407</v>
      </c>
      <c r="B1408" t="s">
        <v>435</v>
      </c>
      <c r="C1408">
        <v>619</v>
      </c>
      <c r="D1408">
        <v>2004</v>
      </c>
      <c r="E1408" t="s">
        <v>448</v>
      </c>
      <c r="F1408" t="s">
        <v>69</v>
      </c>
      <c r="G1408" s="1">
        <v>44630</v>
      </c>
      <c r="H1408">
        <v>105</v>
      </c>
    </row>
    <row r="1409" spans="1:8" x14ac:dyDescent="0.3">
      <c r="A1409">
        <v>1408</v>
      </c>
      <c r="B1409" t="s">
        <v>90</v>
      </c>
      <c r="C1409">
        <v>619</v>
      </c>
      <c r="D1409">
        <v>1994</v>
      </c>
      <c r="E1409" t="s">
        <v>448</v>
      </c>
      <c r="F1409" t="s">
        <v>32</v>
      </c>
      <c r="G1409" s="1">
        <v>44626</v>
      </c>
      <c r="H1409">
        <v>115</v>
      </c>
    </row>
    <row r="1410" spans="1:8" x14ac:dyDescent="0.3">
      <c r="A1410">
        <v>1409</v>
      </c>
      <c r="B1410" t="s">
        <v>90</v>
      </c>
      <c r="C1410">
        <v>619</v>
      </c>
      <c r="D1410">
        <v>1996</v>
      </c>
      <c r="E1410" t="s">
        <v>575</v>
      </c>
      <c r="F1410" t="s">
        <v>18</v>
      </c>
      <c r="G1410" s="1">
        <v>44611</v>
      </c>
      <c r="H1410">
        <v>104</v>
      </c>
    </row>
    <row r="1411" spans="1:8" x14ac:dyDescent="0.3">
      <c r="A1411">
        <v>1410</v>
      </c>
      <c r="B1411" t="s">
        <v>614</v>
      </c>
      <c r="C1411">
        <v>619</v>
      </c>
      <c r="D1411">
        <v>1991</v>
      </c>
      <c r="E1411" t="s">
        <v>606</v>
      </c>
      <c r="F1411" t="s">
        <v>32</v>
      </c>
      <c r="G1411" s="1">
        <v>44585</v>
      </c>
      <c r="H1411">
        <v>102</v>
      </c>
    </row>
    <row r="1412" spans="1:8" x14ac:dyDescent="0.3">
      <c r="A1412">
        <v>1411</v>
      </c>
      <c r="B1412" t="s">
        <v>90</v>
      </c>
      <c r="C1412">
        <v>550</v>
      </c>
      <c r="D1412">
        <v>1996</v>
      </c>
      <c r="E1412" t="s">
        <v>584</v>
      </c>
      <c r="F1412" t="s">
        <v>28</v>
      </c>
      <c r="G1412" s="1">
        <v>44490</v>
      </c>
      <c r="H1412">
        <v>102</v>
      </c>
    </row>
    <row r="1413" spans="1:8" x14ac:dyDescent="0.3">
      <c r="A1413">
        <v>1412</v>
      </c>
      <c r="B1413" t="s">
        <v>83</v>
      </c>
      <c r="C1413">
        <v>540</v>
      </c>
      <c r="D1413">
        <v>2004</v>
      </c>
      <c r="E1413" t="s">
        <v>440</v>
      </c>
      <c r="F1413" t="s">
        <v>283</v>
      </c>
      <c r="G1413" s="1">
        <v>44585</v>
      </c>
      <c r="H1413">
        <v>106</v>
      </c>
    </row>
    <row r="1414" spans="1:8" x14ac:dyDescent="0.3">
      <c r="A1414">
        <v>1413</v>
      </c>
      <c r="B1414" t="s">
        <v>235</v>
      </c>
      <c r="C1414">
        <v>619</v>
      </c>
      <c r="D1414">
        <v>1998</v>
      </c>
      <c r="E1414" t="s">
        <v>467</v>
      </c>
      <c r="F1414" t="s">
        <v>32</v>
      </c>
      <c r="G1414" s="1">
        <v>44598</v>
      </c>
      <c r="H1414">
        <v>108</v>
      </c>
    </row>
    <row r="1415" spans="1:8" x14ac:dyDescent="0.3">
      <c r="A1415">
        <v>1414</v>
      </c>
      <c r="B1415" t="s">
        <v>235</v>
      </c>
      <c r="C1415">
        <v>619</v>
      </c>
      <c r="D1415">
        <v>1999</v>
      </c>
      <c r="E1415" t="s">
        <v>467</v>
      </c>
      <c r="F1415" t="s">
        <v>32</v>
      </c>
      <c r="G1415" s="1">
        <v>44586</v>
      </c>
      <c r="H1415">
        <v>109</v>
      </c>
    </row>
    <row r="1416" spans="1:8" x14ac:dyDescent="0.3">
      <c r="A1416">
        <v>1415</v>
      </c>
      <c r="B1416" t="s">
        <v>435</v>
      </c>
      <c r="C1416">
        <v>576</v>
      </c>
      <c r="D1416">
        <v>2004</v>
      </c>
      <c r="E1416" t="s">
        <v>450</v>
      </c>
      <c r="F1416" t="s">
        <v>28</v>
      </c>
      <c r="G1416" s="1">
        <v>44482</v>
      </c>
      <c r="H1416">
        <v>104</v>
      </c>
    </row>
    <row r="1417" spans="1:8" x14ac:dyDescent="0.3">
      <c r="A1417">
        <v>1416</v>
      </c>
      <c r="B1417" t="s">
        <v>90</v>
      </c>
      <c r="C1417">
        <v>580</v>
      </c>
      <c r="D1417">
        <v>2004</v>
      </c>
      <c r="E1417" t="s">
        <v>676</v>
      </c>
      <c r="F1417" t="s">
        <v>28</v>
      </c>
      <c r="G1417" s="1">
        <v>44656</v>
      </c>
      <c r="H1417">
        <v>102</v>
      </c>
    </row>
    <row r="1418" spans="1:8" x14ac:dyDescent="0.3">
      <c r="A1418">
        <v>1417</v>
      </c>
      <c r="B1418" t="s">
        <v>435</v>
      </c>
      <c r="C1418">
        <v>540</v>
      </c>
      <c r="D1418">
        <v>2004</v>
      </c>
      <c r="E1418" t="s">
        <v>436</v>
      </c>
      <c r="F1418" t="s">
        <v>45</v>
      </c>
      <c r="G1418" s="1">
        <v>44610</v>
      </c>
      <c r="H1418">
        <v>106</v>
      </c>
    </row>
    <row r="1419" spans="1:8" x14ac:dyDescent="0.3">
      <c r="A1419">
        <v>1418</v>
      </c>
      <c r="B1419" t="s">
        <v>90</v>
      </c>
      <c r="C1419">
        <v>587</v>
      </c>
      <c r="D1419">
        <v>2007</v>
      </c>
      <c r="E1419" t="s">
        <v>677</v>
      </c>
      <c r="F1419" t="s">
        <v>32</v>
      </c>
      <c r="G1419" s="1">
        <v>44598</v>
      </c>
      <c r="H1419">
        <v>102</v>
      </c>
    </row>
    <row r="1420" spans="1:8" x14ac:dyDescent="0.3">
      <c r="A1420">
        <v>1419</v>
      </c>
      <c r="B1420" t="s">
        <v>435</v>
      </c>
      <c r="C1420">
        <v>548</v>
      </c>
      <c r="D1420">
        <v>2004</v>
      </c>
      <c r="E1420" t="s">
        <v>668</v>
      </c>
      <c r="F1420" t="s">
        <v>45</v>
      </c>
      <c r="G1420" s="1">
        <v>44613</v>
      </c>
      <c r="H1420">
        <v>101</v>
      </c>
    </row>
    <row r="1421" spans="1:8" x14ac:dyDescent="0.3">
      <c r="A1421">
        <v>1420</v>
      </c>
      <c r="B1421" t="s">
        <v>83</v>
      </c>
      <c r="C1421">
        <v>587</v>
      </c>
      <c r="D1421">
        <v>1996</v>
      </c>
      <c r="E1421" t="s">
        <v>445</v>
      </c>
      <c r="F1421" t="s">
        <v>10</v>
      </c>
      <c r="G1421" s="1">
        <v>44482</v>
      </c>
      <c r="H1421">
        <v>103</v>
      </c>
    </row>
    <row r="1422" spans="1:8" x14ac:dyDescent="0.3">
      <c r="A1422">
        <v>1421</v>
      </c>
      <c r="B1422" t="s">
        <v>90</v>
      </c>
      <c r="C1422">
        <v>610</v>
      </c>
      <c r="D1422">
        <v>1996</v>
      </c>
      <c r="E1422" t="s">
        <v>475</v>
      </c>
      <c r="F1422" t="s">
        <v>32</v>
      </c>
      <c r="G1422" s="1">
        <v>44622</v>
      </c>
      <c r="H1422">
        <v>107</v>
      </c>
    </row>
    <row r="1423" spans="1:8" x14ac:dyDescent="0.3">
      <c r="A1423">
        <v>1422</v>
      </c>
      <c r="B1423" t="s">
        <v>75</v>
      </c>
      <c r="C1423">
        <v>619</v>
      </c>
      <c r="D1423">
        <v>1996</v>
      </c>
      <c r="E1423" t="s">
        <v>460</v>
      </c>
      <c r="F1423" t="s">
        <v>10</v>
      </c>
      <c r="G1423" s="1">
        <v>44622</v>
      </c>
      <c r="H1423">
        <v>104</v>
      </c>
    </row>
    <row r="1424" spans="1:8" x14ac:dyDescent="0.3">
      <c r="A1424">
        <v>1423</v>
      </c>
      <c r="B1424" t="s">
        <v>83</v>
      </c>
      <c r="C1424">
        <v>550</v>
      </c>
      <c r="D1424">
        <v>1997</v>
      </c>
      <c r="E1424" t="s">
        <v>571</v>
      </c>
      <c r="F1424" t="s">
        <v>45</v>
      </c>
      <c r="G1424" s="1">
        <v>44636</v>
      </c>
      <c r="H1424">
        <v>102</v>
      </c>
    </row>
    <row r="1425" spans="1:8" x14ac:dyDescent="0.3">
      <c r="A1425">
        <v>1424</v>
      </c>
      <c r="B1425" t="s">
        <v>83</v>
      </c>
      <c r="C1425">
        <v>587</v>
      </c>
      <c r="D1425">
        <v>1997</v>
      </c>
      <c r="E1425" t="s">
        <v>461</v>
      </c>
      <c r="F1425" t="s">
        <v>32</v>
      </c>
      <c r="G1425" s="1">
        <v>44627</v>
      </c>
      <c r="H1425">
        <v>105</v>
      </c>
    </row>
    <row r="1426" spans="1:8" x14ac:dyDescent="0.3">
      <c r="A1426">
        <v>1425</v>
      </c>
      <c r="B1426" t="s">
        <v>83</v>
      </c>
      <c r="C1426">
        <v>610</v>
      </c>
      <c r="D1426">
        <v>2001</v>
      </c>
      <c r="E1426" t="s">
        <v>475</v>
      </c>
      <c r="F1426" t="s">
        <v>10</v>
      </c>
      <c r="G1426" s="1">
        <v>44536</v>
      </c>
      <c r="H1426">
        <v>114</v>
      </c>
    </row>
    <row r="1427" spans="1:8" x14ac:dyDescent="0.3">
      <c r="A1427">
        <v>1426</v>
      </c>
      <c r="B1427" t="s">
        <v>75</v>
      </c>
      <c r="C1427">
        <v>531</v>
      </c>
      <c r="D1427">
        <v>2004</v>
      </c>
      <c r="E1427" t="s">
        <v>598</v>
      </c>
      <c r="F1427" t="s">
        <v>283</v>
      </c>
      <c r="G1427" s="1">
        <v>44608</v>
      </c>
      <c r="H1427">
        <v>111</v>
      </c>
    </row>
    <row r="1428" spans="1:8" x14ac:dyDescent="0.3">
      <c r="A1428">
        <v>1427</v>
      </c>
      <c r="B1428" t="s">
        <v>90</v>
      </c>
      <c r="C1428">
        <v>587</v>
      </c>
      <c r="D1428">
        <v>1996</v>
      </c>
      <c r="E1428" t="s">
        <v>461</v>
      </c>
      <c r="F1428" t="s">
        <v>28</v>
      </c>
      <c r="G1428" s="1">
        <v>44500</v>
      </c>
      <c r="H1428">
        <v>102</v>
      </c>
    </row>
    <row r="1429" spans="1:8" x14ac:dyDescent="0.3">
      <c r="A1429">
        <v>1428</v>
      </c>
      <c r="B1429" t="s">
        <v>90</v>
      </c>
      <c r="C1429">
        <v>610</v>
      </c>
      <c r="D1429">
        <v>1999</v>
      </c>
      <c r="E1429" t="s">
        <v>444</v>
      </c>
      <c r="F1429" t="s">
        <v>45</v>
      </c>
      <c r="G1429" s="1">
        <v>44651</v>
      </c>
      <c r="H1429">
        <v>115</v>
      </c>
    </row>
    <row r="1430" spans="1:8" x14ac:dyDescent="0.3">
      <c r="A1430">
        <v>1429</v>
      </c>
      <c r="B1430" t="s">
        <v>83</v>
      </c>
      <c r="C1430">
        <v>587</v>
      </c>
      <c r="D1430">
        <v>1996</v>
      </c>
      <c r="E1430" t="s">
        <v>445</v>
      </c>
      <c r="F1430" t="s">
        <v>28</v>
      </c>
      <c r="G1430" s="1">
        <v>44657</v>
      </c>
      <c r="H1430">
        <v>102</v>
      </c>
    </row>
    <row r="1431" spans="1:8" x14ac:dyDescent="0.3">
      <c r="A1431">
        <v>1430</v>
      </c>
      <c r="B1431" t="s">
        <v>90</v>
      </c>
      <c r="C1431">
        <v>610</v>
      </c>
      <c r="D1431">
        <v>1997</v>
      </c>
      <c r="E1431" t="s">
        <v>444</v>
      </c>
      <c r="F1431" t="s">
        <v>69</v>
      </c>
      <c r="G1431" s="1">
        <v>44546</v>
      </c>
      <c r="H1431">
        <v>105</v>
      </c>
    </row>
    <row r="1432" spans="1:8" x14ac:dyDescent="0.3">
      <c r="A1432">
        <v>1431</v>
      </c>
      <c r="B1432" t="s">
        <v>435</v>
      </c>
      <c r="C1432">
        <v>548</v>
      </c>
      <c r="D1432">
        <v>2004</v>
      </c>
      <c r="E1432" t="s">
        <v>678</v>
      </c>
      <c r="F1432" t="s">
        <v>28</v>
      </c>
      <c r="G1432" s="1">
        <v>44522</v>
      </c>
      <c r="H1432">
        <v>114</v>
      </c>
    </row>
    <row r="1433" spans="1:8" x14ac:dyDescent="0.3">
      <c r="A1433">
        <v>1432</v>
      </c>
      <c r="B1433" t="s">
        <v>90</v>
      </c>
      <c r="C1433">
        <v>580</v>
      </c>
      <c r="D1433">
        <v>2004</v>
      </c>
      <c r="E1433" t="s">
        <v>442</v>
      </c>
      <c r="F1433" t="s">
        <v>10</v>
      </c>
      <c r="G1433" s="1">
        <v>44488</v>
      </c>
      <c r="H1433">
        <v>114</v>
      </c>
    </row>
    <row r="1434" spans="1:8" x14ac:dyDescent="0.3">
      <c r="A1434">
        <v>1433</v>
      </c>
      <c r="B1434" t="s">
        <v>235</v>
      </c>
      <c r="C1434">
        <v>619</v>
      </c>
      <c r="D1434">
        <v>2004</v>
      </c>
      <c r="E1434" t="s">
        <v>467</v>
      </c>
      <c r="F1434" t="s">
        <v>32</v>
      </c>
      <c r="G1434" s="1">
        <v>44645</v>
      </c>
      <c r="H1434">
        <v>109</v>
      </c>
    </row>
    <row r="1435" spans="1:8" x14ac:dyDescent="0.3">
      <c r="A1435">
        <v>1434</v>
      </c>
      <c r="B1435" t="s">
        <v>435</v>
      </c>
      <c r="C1435">
        <v>540</v>
      </c>
      <c r="D1435">
        <v>2004</v>
      </c>
      <c r="E1435" t="s">
        <v>436</v>
      </c>
      <c r="F1435" t="s">
        <v>32</v>
      </c>
      <c r="G1435" s="1">
        <v>44545</v>
      </c>
      <c r="H1435">
        <v>102</v>
      </c>
    </row>
    <row r="1436" spans="1:8" x14ac:dyDescent="0.3">
      <c r="A1436">
        <v>1435</v>
      </c>
      <c r="B1436" t="s">
        <v>435</v>
      </c>
      <c r="C1436">
        <v>576</v>
      </c>
      <c r="D1436">
        <v>2004</v>
      </c>
      <c r="E1436" t="s">
        <v>450</v>
      </c>
      <c r="F1436" t="s">
        <v>28</v>
      </c>
      <c r="G1436" s="1">
        <v>44542</v>
      </c>
      <c r="H1436">
        <v>109</v>
      </c>
    </row>
    <row r="1437" spans="1:8" x14ac:dyDescent="0.3">
      <c r="A1437">
        <v>1436</v>
      </c>
      <c r="B1437" t="s">
        <v>235</v>
      </c>
      <c r="C1437">
        <v>619</v>
      </c>
      <c r="D1437">
        <v>2004</v>
      </c>
      <c r="E1437" t="s">
        <v>467</v>
      </c>
      <c r="F1437" t="s">
        <v>28</v>
      </c>
      <c r="G1437" s="1">
        <v>44646</v>
      </c>
      <c r="H1437">
        <v>109</v>
      </c>
    </row>
    <row r="1438" spans="1:8" x14ac:dyDescent="0.3">
      <c r="A1438">
        <v>1437</v>
      </c>
      <c r="B1438" t="s">
        <v>90</v>
      </c>
      <c r="C1438">
        <v>540</v>
      </c>
      <c r="D1438">
        <v>2004</v>
      </c>
      <c r="E1438" t="s">
        <v>679</v>
      </c>
      <c r="F1438" t="s">
        <v>28</v>
      </c>
      <c r="G1438" s="1">
        <v>44653</v>
      </c>
      <c r="H1438">
        <v>108</v>
      </c>
    </row>
    <row r="1439" spans="1:8" x14ac:dyDescent="0.3">
      <c r="A1439">
        <v>1438</v>
      </c>
      <c r="B1439" t="s">
        <v>90</v>
      </c>
      <c r="C1439">
        <v>619</v>
      </c>
      <c r="D1439">
        <v>1998</v>
      </c>
      <c r="E1439" t="s">
        <v>485</v>
      </c>
      <c r="F1439" t="s">
        <v>28</v>
      </c>
      <c r="G1439" s="1">
        <v>44650</v>
      </c>
      <c r="H1439">
        <v>114</v>
      </c>
    </row>
    <row r="1440" spans="1:8" x14ac:dyDescent="0.3">
      <c r="A1440">
        <v>1439</v>
      </c>
      <c r="B1440" t="s">
        <v>90</v>
      </c>
      <c r="C1440">
        <v>619</v>
      </c>
      <c r="D1440">
        <v>1994</v>
      </c>
      <c r="E1440" t="s">
        <v>485</v>
      </c>
      <c r="F1440" t="s">
        <v>10</v>
      </c>
      <c r="G1440" s="1">
        <v>44504</v>
      </c>
      <c r="H1440">
        <v>114</v>
      </c>
    </row>
    <row r="1441" spans="1:8" x14ac:dyDescent="0.3">
      <c r="A1441">
        <v>1440</v>
      </c>
      <c r="B1441" t="s">
        <v>90</v>
      </c>
      <c r="C1441">
        <v>619</v>
      </c>
      <c r="D1441">
        <v>1995</v>
      </c>
      <c r="E1441" t="s">
        <v>448</v>
      </c>
      <c r="F1441" t="s">
        <v>47</v>
      </c>
      <c r="G1441" s="1">
        <v>44639</v>
      </c>
      <c r="H1441">
        <v>111</v>
      </c>
    </row>
    <row r="1442" spans="1:8" x14ac:dyDescent="0.3">
      <c r="A1442">
        <v>1441</v>
      </c>
      <c r="B1442" t="s">
        <v>435</v>
      </c>
      <c r="C1442">
        <v>540</v>
      </c>
      <c r="D1442">
        <v>1999</v>
      </c>
      <c r="E1442" t="s">
        <v>436</v>
      </c>
      <c r="F1442" t="s">
        <v>69</v>
      </c>
      <c r="G1442" s="1">
        <v>44543</v>
      </c>
      <c r="H1442">
        <v>104</v>
      </c>
    </row>
    <row r="1443" spans="1:8" x14ac:dyDescent="0.3">
      <c r="A1443">
        <v>1442</v>
      </c>
      <c r="B1443" t="s">
        <v>83</v>
      </c>
      <c r="C1443">
        <v>550</v>
      </c>
      <c r="D1443">
        <v>1996</v>
      </c>
      <c r="E1443" t="s">
        <v>458</v>
      </c>
      <c r="F1443" t="s">
        <v>32</v>
      </c>
      <c r="G1443" s="1">
        <v>44494</v>
      </c>
      <c r="H1443">
        <v>115</v>
      </c>
    </row>
    <row r="1444" spans="1:8" x14ac:dyDescent="0.3">
      <c r="A1444">
        <v>1443</v>
      </c>
      <c r="B1444" t="s">
        <v>435</v>
      </c>
      <c r="C1444">
        <v>540</v>
      </c>
      <c r="D1444">
        <v>2005</v>
      </c>
      <c r="E1444" t="s">
        <v>436</v>
      </c>
      <c r="F1444" t="s">
        <v>28</v>
      </c>
      <c r="G1444" s="1">
        <v>44550</v>
      </c>
      <c r="H1444">
        <v>104</v>
      </c>
    </row>
    <row r="1445" spans="1:8" x14ac:dyDescent="0.3">
      <c r="A1445">
        <v>1444</v>
      </c>
      <c r="B1445" t="s">
        <v>486</v>
      </c>
      <c r="C1445">
        <v>619</v>
      </c>
      <c r="D1445">
        <v>1996</v>
      </c>
      <c r="E1445" t="s">
        <v>588</v>
      </c>
      <c r="F1445" t="s">
        <v>69</v>
      </c>
      <c r="G1445" s="1">
        <v>44487</v>
      </c>
      <c r="H1445">
        <v>105</v>
      </c>
    </row>
    <row r="1446" spans="1:8" x14ac:dyDescent="0.3">
      <c r="A1446">
        <v>1445</v>
      </c>
      <c r="B1446" t="s">
        <v>83</v>
      </c>
      <c r="C1446">
        <v>540</v>
      </c>
      <c r="D1446">
        <v>2005</v>
      </c>
      <c r="E1446" t="s">
        <v>453</v>
      </c>
      <c r="F1446" t="s">
        <v>10</v>
      </c>
      <c r="G1446" s="1">
        <v>44561</v>
      </c>
      <c r="H1446">
        <v>114</v>
      </c>
    </row>
    <row r="1447" spans="1:8" x14ac:dyDescent="0.3">
      <c r="A1447">
        <v>1446</v>
      </c>
      <c r="B1447" t="s">
        <v>83</v>
      </c>
      <c r="C1447">
        <v>512</v>
      </c>
      <c r="D1447">
        <v>2005</v>
      </c>
      <c r="E1447" t="s">
        <v>680</v>
      </c>
      <c r="F1447" t="s">
        <v>28</v>
      </c>
      <c r="G1447" s="1">
        <v>44552</v>
      </c>
      <c r="H1447">
        <v>109</v>
      </c>
    </row>
    <row r="1448" spans="1:8" x14ac:dyDescent="0.3">
      <c r="A1448">
        <v>1447</v>
      </c>
      <c r="B1448" t="s">
        <v>90</v>
      </c>
      <c r="C1448">
        <v>550</v>
      </c>
      <c r="D1448">
        <v>1998</v>
      </c>
      <c r="E1448" t="s">
        <v>584</v>
      </c>
      <c r="F1448" t="s">
        <v>10</v>
      </c>
      <c r="G1448" s="1">
        <v>44605</v>
      </c>
      <c r="H1448">
        <v>114</v>
      </c>
    </row>
    <row r="1449" spans="1:8" x14ac:dyDescent="0.3">
      <c r="A1449">
        <v>1448</v>
      </c>
      <c r="B1449" t="s">
        <v>435</v>
      </c>
      <c r="C1449">
        <v>576</v>
      </c>
      <c r="D1449">
        <v>2005</v>
      </c>
      <c r="E1449" t="s">
        <v>450</v>
      </c>
      <c r="F1449" t="s">
        <v>32</v>
      </c>
      <c r="G1449" s="1">
        <v>44477</v>
      </c>
      <c r="H1449">
        <v>102</v>
      </c>
    </row>
    <row r="1450" spans="1:8" x14ac:dyDescent="0.3">
      <c r="A1450">
        <v>1449</v>
      </c>
      <c r="B1450" t="s">
        <v>435</v>
      </c>
      <c r="C1450">
        <v>576</v>
      </c>
      <c r="D1450">
        <v>2005</v>
      </c>
      <c r="E1450" t="s">
        <v>450</v>
      </c>
      <c r="F1450" t="s">
        <v>32</v>
      </c>
      <c r="G1450" s="1">
        <v>44652</v>
      </c>
      <c r="H1450">
        <v>109</v>
      </c>
    </row>
    <row r="1451" spans="1:8" x14ac:dyDescent="0.3">
      <c r="A1451">
        <v>1450</v>
      </c>
      <c r="B1451" t="s">
        <v>90</v>
      </c>
      <c r="C1451">
        <v>587</v>
      </c>
      <c r="D1451">
        <v>1996</v>
      </c>
      <c r="E1451" t="s">
        <v>570</v>
      </c>
      <c r="F1451" t="s">
        <v>18</v>
      </c>
      <c r="G1451" s="1">
        <v>44480</v>
      </c>
      <c r="H1451">
        <v>108</v>
      </c>
    </row>
    <row r="1452" spans="1:8" x14ac:dyDescent="0.3">
      <c r="A1452">
        <v>1451</v>
      </c>
      <c r="B1452" t="s">
        <v>90</v>
      </c>
      <c r="C1452">
        <v>610</v>
      </c>
      <c r="D1452">
        <v>1997</v>
      </c>
      <c r="E1452" t="s">
        <v>674</v>
      </c>
      <c r="F1452" t="s">
        <v>10</v>
      </c>
      <c r="G1452" s="1">
        <v>44654</v>
      </c>
      <c r="H1452">
        <v>107</v>
      </c>
    </row>
    <row r="1453" spans="1:8" x14ac:dyDescent="0.3">
      <c r="A1453">
        <v>1452</v>
      </c>
      <c r="B1453" t="s">
        <v>90</v>
      </c>
      <c r="C1453">
        <v>619</v>
      </c>
      <c r="D1453">
        <v>1996</v>
      </c>
      <c r="E1453" t="s">
        <v>448</v>
      </c>
      <c r="F1453" t="s">
        <v>28</v>
      </c>
      <c r="G1453" s="1">
        <v>44608</v>
      </c>
      <c r="H1453">
        <v>114</v>
      </c>
    </row>
    <row r="1454" spans="1:8" x14ac:dyDescent="0.3">
      <c r="A1454">
        <v>1453</v>
      </c>
      <c r="B1454" t="s">
        <v>83</v>
      </c>
      <c r="C1454">
        <v>550</v>
      </c>
      <c r="D1454">
        <v>1997</v>
      </c>
      <c r="E1454" t="s">
        <v>458</v>
      </c>
      <c r="F1454" t="s">
        <v>28</v>
      </c>
      <c r="G1454" s="1">
        <v>44629</v>
      </c>
      <c r="H1454">
        <v>105</v>
      </c>
    </row>
    <row r="1455" spans="1:8" x14ac:dyDescent="0.3">
      <c r="A1455">
        <v>1454</v>
      </c>
      <c r="B1455" t="s">
        <v>435</v>
      </c>
      <c r="C1455">
        <v>540</v>
      </c>
      <c r="D1455">
        <v>2005</v>
      </c>
      <c r="E1455" t="s">
        <v>436</v>
      </c>
      <c r="F1455" t="s">
        <v>32</v>
      </c>
      <c r="G1455" s="1">
        <v>44558</v>
      </c>
      <c r="H1455">
        <v>114</v>
      </c>
    </row>
    <row r="1456" spans="1:8" x14ac:dyDescent="0.3">
      <c r="A1456">
        <v>1455</v>
      </c>
      <c r="B1456" t="s">
        <v>486</v>
      </c>
      <c r="C1456">
        <v>619</v>
      </c>
      <c r="D1456">
        <v>1997</v>
      </c>
      <c r="E1456" t="s">
        <v>681</v>
      </c>
      <c r="F1456" t="s">
        <v>32</v>
      </c>
      <c r="G1456" s="1">
        <v>44625</v>
      </c>
      <c r="H1456">
        <v>106</v>
      </c>
    </row>
    <row r="1457" spans="1:8" x14ac:dyDescent="0.3">
      <c r="A1457">
        <v>1456</v>
      </c>
      <c r="B1457" t="s">
        <v>90</v>
      </c>
      <c r="C1457">
        <v>619</v>
      </c>
      <c r="D1457">
        <v>1996</v>
      </c>
      <c r="E1457" t="s">
        <v>682</v>
      </c>
      <c r="F1457" t="s">
        <v>28</v>
      </c>
      <c r="G1457" s="1">
        <v>44565</v>
      </c>
      <c r="H1457">
        <v>102</v>
      </c>
    </row>
    <row r="1458" spans="1:8" x14ac:dyDescent="0.3">
      <c r="A1458">
        <v>1457</v>
      </c>
      <c r="B1458" t="s">
        <v>90</v>
      </c>
      <c r="C1458">
        <v>555</v>
      </c>
      <c r="D1458">
        <v>2004</v>
      </c>
      <c r="E1458" t="s">
        <v>683</v>
      </c>
      <c r="F1458" t="s">
        <v>283</v>
      </c>
      <c r="G1458" s="1">
        <v>44635</v>
      </c>
      <c r="H1458">
        <v>115</v>
      </c>
    </row>
    <row r="1459" spans="1:8" x14ac:dyDescent="0.3">
      <c r="A1459">
        <v>1458</v>
      </c>
      <c r="B1459" t="s">
        <v>75</v>
      </c>
      <c r="C1459">
        <v>611</v>
      </c>
      <c r="D1459">
        <v>2005</v>
      </c>
      <c r="E1459" t="s">
        <v>684</v>
      </c>
      <c r="F1459" t="s">
        <v>28</v>
      </c>
      <c r="G1459" s="1">
        <v>44505</v>
      </c>
      <c r="H1459">
        <v>105</v>
      </c>
    </row>
    <row r="1460" spans="1:8" x14ac:dyDescent="0.3">
      <c r="A1460">
        <v>1459</v>
      </c>
      <c r="B1460" t="s">
        <v>75</v>
      </c>
      <c r="C1460">
        <v>512</v>
      </c>
      <c r="D1460">
        <v>1995</v>
      </c>
      <c r="E1460" t="s">
        <v>685</v>
      </c>
      <c r="F1460" t="s">
        <v>28</v>
      </c>
      <c r="G1460" s="1">
        <v>44636</v>
      </c>
      <c r="H1460">
        <v>109</v>
      </c>
    </row>
    <row r="1461" spans="1:8" x14ac:dyDescent="0.3">
      <c r="A1461">
        <v>1460</v>
      </c>
      <c r="B1461" t="s">
        <v>435</v>
      </c>
      <c r="C1461">
        <v>548</v>
      </c>
      <c r="D1461">
        <v>2005</v>
      </c>
      <c r="E1461" t="s">
        <v>668</v>
      </c>
      <c r="F1461" t="s">
        <v>32</v>
      </c>
      <c r="G1461" s="1">
        <v>44513</v>
      </c>
      <c r="H1461">
        <v>102</v>
      </c>
    </row>
    <row r="1462" spans="1:8" x14ac:dyDescent="0.3">
      <c r="A1462">
        <v>1461</v>
      </c>
      <c r="B1462" t="s">
        <v>83</v>
      </c>
      <c r="C1462">
        <v>633</v>
      </c>
      <c r="D1462">
        <v>2000</v>
      </c>
      <c r="E1462" t="s">
        <v>686</v>
      </c>
      <c r="F1462" t="s">
        <v>28</v>
      </c>
      <c r="G1462" s="1">
        <v>44546</v>
      </c>
      <c r="H1462">
        <v>103</v>
      </c>
    </row>
    <row r="1463" spans="1:8" x14ac:dyDescent="0.3">
      <c r="A1463">
        <v>1462</v>
      </c>
      <c r="B1463" t="s">
        <v>83</v>
      </c>
      <c r="C1463">
        <v>587</v>
      </c>
      <c r="D1463">
        <v>2005</v>
      </c>
      <c r="E1463" t="s">
        <v>687</v>
      </c>
      <c r="F1463" t="s">
        <v>28</v>
      </c>
      <c r="G1463" s="1">
        <v>44515</v>
      </c>
      <c r="H1463">
        <v>109</v>
      </c>
    </row>
    <row r="1464" spans="1:8" x14ac:dyDescent="0.3">
      <c r="A1464">
        <v>1463</v>
      </c>
      <c r="B1464" t="s">
        <v>83</v>
      </c>
      <c r="C1464">
        <v>512</v>
      </c>
      <c r="D1464">
        <v>2005</v>
      </c>
      <c r="E1464" t="s">
        <v>680</v>
      </c>
      <c r="F1464" t="s">
        <v>45</v>
      </c>
      <c r="G1464" s="1">
        <v>44519</v>
      </c>
      <c r="H1464">
        <v>102</v>
      </c>
    </row>
    <row r="1465" spans="1:8" x14ac:dyDescent="0.3">
      <c r="A1465">
        <v>1464</v>
      </c>
      <c r="B1465" t="s">
        <v>435</v>
      </c>
      <c r="C1465">
        <v>619</v>
      </c>
      <c r="D1465">
        <v>2005</v>
      </c>
      <c r="E1465" t="s">
        <v>448</v>
      </c>
      <c r="F1465" t="s">
        <v>32</v>
      </c>
      <c r="G1465" s="1">
        <v>44548</v>
      </c>
      <c r="H1465">
        <v>104</v>
      </c>
    </row>
    <row r="1466" spans="1:8" x14ac:dyDescent="0.3">
      <c r="A1466">
        <v>1465</v>
      </c>
      <c r="B1466" t="s">
        <v>83</v>
      </c>
      <c r="C1466">
        <v>507</v>
      </c>
      <c r="D1466">
        <v>2005</v>
      </c>
      <c r="E1466" t="s">
        <v>688</v>
      </c>
      <c r="F1466" t="s">
        <v>18</v>
      </c>
      <c r="G1466" s="1">
        <v>44547</v>
      </c>
      <c r="H1466">
        <v>102</v>
      </c>
    </row>
    <row r="1467" spans="1:8" x14ac:dyDescent="0.3">
      <c r="A1467">
        <v>1466</v>
      </c>
      <c r="B1467" t="s">
        <v>90</v>
      </c>
      <c r="C1467">
        <v>619</v>
      </c>
      <c r="D1467">
        <v>1994</v>
      </c>
      <c r="E1467" t="s">
        <v>575</v>
      </c>
      <c r="F1467" t="s">
        <v>47</v>
      </c>
      <c r="G1467" s="1">
        <v>44625</v>
      </c>
      <c r="H1467">
        <v>104</v>
      </c>
    </row>
    <row r="1468" spans="1:8" x14ac:dyDescent="0.3">
      <c r="A1468">
        <v>1467</v>
      </c>
      <c r="B1468" t="s">
        <v>435</v>
      </c>
      <c r="C1468">
        <v>576</v>
      </c>
      <c r="D1468">
        <v>2005</v>
      </c>
      <c r="E1468" t="s">
        <v>450</v>
      </c>
      <c r="F1468" t="s">
        <v>69</v>
      </c>
      <c r="G1468" s="1">
        <v>44643</v>
      </c>
      <c r="H1468">
        <v>115</v>
      </c>
    </row>
    <row r="1469" spans="1:8" x14ac:dyDescent="0.3">
      <c r="A1469">
        <v>1468</v>
      </c>
      <c r="B1469" t="s">
        <v>83</v>
      </c>
      <c r="C1469">
        <v>548</v>
      </c>
      <c r="D1469">
        <v>2002</v>
      </c>
      <c r="E1469" t="s">
        <v>443</v>
      </c>
      <c r="F1469" t="s">
        <v>45</v>
      </c>
      <c r="G1469" s="1">
        <v>44641</v>
      </c>
      <c r="H1469">
        <v>107</v>
      </c>
    </row>
    <row r="1470" spans="1:8" x14ac:dyDescent="0.3">
      <c r="A1470">
        <v>1469</v>
      </c>
      <c r="B1470" t="s">
        <v>435</v>
      </c>
      <c r="C1470">
        <v>587</v>
      </c>
      <c r="D1470">
        <v>2005</v>
      </c>
      <c r="E1470" t="s">
        <v>437</v>
      </c>
      <c r="F1470" t="s">
        <v>32</v>
      </c>
      <c r="G1470" s="1">
        <v>44567</v>
      </c>
      <c r="H1470">
        <v>104</v>
      </c>
    </row>
    <row r="1471" spans="1:8" x14ac:dyDescent="0.3">
      <c r="A1471">
        <v>1470</v>
      </c>
      <c r="B1471" t="s">
        <v>435</v>
      </c>
      <c r="C1471">
        <v>576</v>
      </c>
      <c r="D1471">
        <v>2005</v>
      </c>
      <c r="E1471" t="s">
        <v>450</v>
      </c>
      <c r="F1471" t="s">
        <v>28</v>
      </c>
      <c r="G1471" s="1">
        <v>44590</v>
      </c>
      <c r="H1471">
        <v>114</v>
      </c>
    </row>
    <row r="1472" spans="1:8" x14ac:dyDescent="0.3">
      <c r="A1472">
        <v>1471</v>
      </c>
      <c r="B1472" t="s">
        <v>83</v>
      </c>
      <c r="C1472">
        <v>576</v>
      </c>
      <c r="D1472">
        <v>2002</v>
      </c>
      <c r="E1472" t="s">
        <v>667</v>
      </c>
      <c r="F1472" t="s">
        <v>32</v>
      </c>
      <c r="G1472" s="1">
        <v>44517</v>
      </c>
      <c r="H1472">
        <v>104</v>
      </c>
    </row>
    <row r="1473" spans="1:8" x14ac:dyDescent="0.3">
      <c r="A1473">
        <v>1472</v>
      </c>
      <c r="B1473" t="s">
        <v>83</v>
      </c>
      <c r="C1473">
        <v>576</v>
      </c>
      <c r="D1473">
        <v>2002</v>
      </c>
      <c r="E1473" t="s">
        <v>667</v>
      </c>
      <c r="F1473" t="s">
        <v>32</v>
      </c>
      <c r="G1473" s="1">
        <v>44517</v>
      </c>
      <c r="H1473">
        <v>104</v>
      </c>
    </row>
    <row r="1474" spans="1:8" x14ac:dyDescent="0.3">
      <c r="A1474">
        <v>1473</v>
      </c>
      <c r="B1474" t="s">
        <v>435</v>
      </c>
      <c r="C1474">
        <v>576</v>
      </c>
      <c r="D1474">
        <v>2005</v>
      </c>
      <c r="E1474" t="s">
        <v>450</v>
      </c>
      <c r="F1474" t="s">
        <v>32</v>
      </c>
      <c r="G1474" s="1">
        <v>44655</v>
      </c>
      <c r="H1474">
        <v>114</v>
      </c>
    </row>
    <row r="1475" spans="1:8" x14ac:dyDescent="0.3">
      <c r="A1475">
        <v>1474</v>
      </c>
      <c r="B1475" t="s">
        <v>90</v>
      </c>
      <c r="C1475">
        <v>556</v>
      </c>
      <c r="D1475">
        <v>1994</v>
      </c>
      <c r="E1475" t="s">
        <v>472</v>
      </c>
      <c r="F1475" t="s">
        <v>28</v>
      </c>
      <c r="G1475" s="1">
        <v>44630</v>
      </c>
      <c r="H1475">
        <v>101</v>
      </c>
    </row>
    <row r="1476" spans="1:8" x14ac:dyDescent="0.3">
      <c r="A1476">
        <v>1475</v>
      </c>
      <c r="B1476" t="s">
        <v>90</v>
      </c>
      <c r="C1476">
        <v>619</v>
      </c>
      <c r="D1476">
        <v>1994</v>
      </c>
      <c r="E1476" t="s">
        <v>448</v>
      </c>
      <c r="F1476" t="s">
        <v>28</v>
      </c>
      <c r="G1476" s="1">
        <v>44579</v>
      </c>
      <c r="H1476">
        <v>114</v>
      </c>
    </row>
    <row r="1477" spans="1:8" x14ac:dyDescent="0.3">
      <c r="A1477">
        <v>1476</v>
      </c>
      <c r="B1477" t="s">
        <v>435</v>
      </c>
      <c r="C1477">
        <v>540</v>
      </c>
      <c r="D1477">
        <v>2005</v>
      </c>
      <c r="E1477" t="s">
        <v>436</v>
      </c>
      <c r="F1477" t="s">
        <v>28</v>
      </c>
      <c r="G1477" s="1">
        <v>44656</v>
      </c>
      <c r="H1477">
        <v>103</v>
      </c>
    </row>
    <row r="1478" spans="1:8" x14ac:dyDescent="0.3">
      <c r="A1478">
        <v>1477</v>
      </c>
      <c r="B1478" t="s">
        <v>83</v>
      </c>
      <c r="C1478">
        <v>587</v>
      </c>
      <c r="D1478">
        <v>1998</v>
      </c>
      <c r="E1478" t="s">
        <v>445</v>
      </c>
      <c r="F1478" t="s">
        <v>32</v>
      </c>
      <c r="G1478" s="1">
        <v>44603</v>
      </c>
      <c r="H1478">
        <v>114</v>
      </c>
    </row>
    <row r="1479" spans="1:8" x14ac:dyDescent="0.3">
      <c r="A1479">
        <v>1478</v>
      </c>
      <c r="B1479" t="s">
        <v>435</v>
      </c>
      <c r="C1479">
        <v>540</v>
      </c>
      <c r="D1479">
        <v>2005</v>
      </c>
      <c r="E1479" t="s">
        <v>436</v>
      </c>
      <c r="F1479" t="s">
        <v>32</v>
      </c>
      <c r="G1479" s="1">
        <v>44636</v>
      </c>
      <c r="H1479">
        <v>107</v>
      </c>
    </row>
    <row r="1480" spans="1:8" x14ac:dyDescent="0.3">
      <c r="A1480">
        <v>1479</v>
      </c>
      <c r="B1480" t="s">
        <v>90</v>
      </c>
      <c r="C1480">
        <v>587</v>
      </c>
      <c r="D1480">
        <v>1993</v>
      </c>
      <c r="E1480" t="s">
        <v>570</v>
      </c>
      <c r="F1480" t="s">
        <v>18</v>
      </c>
      <c r="G1480" s="1">
        <v>44486</v>
      </c>
      <c r="H1480">
        <v>114</v>
      </c>
    </row>
    <row r="1481" spans="1:8" x14ac:dyDescent="0.3">
      <c r="A1481">
        <v>1480</v>
      </c>
      <c r="B1481" t="s">
        <v>37</v>
      </c>
      <c r="C1481">
        <v>623</v>
      </c>
      <c r="D1481">
        <v>2012</v>
      </c>
      <c r="E1481" t="s">
        <v>689</v>
      </c>
      <c r="F1481" t="s">
        <v>45</v>
      </c>
      <c r="G1481" s="1">
        <v>44522</v>
      </c>
      <c r="H1481">
        <v>102</v>
      </c>
    </row>
    <row r="1482" spans="1:8" x14ac:dyDescent="0.3">
      <c r="A1482">
        <v>1481</v>
      </c>
      <c r="B1482" t="s">
        <v>90</v>
      </c>
      <c r="C1482">
        <v>540</v>
      </c>
      <c r="D1482">
        <v>2005</v>
      </c>
      <c r="E1482" t="s">
        <v>453</v>
      </c>
      <c r="F1482" t="s">
        <v>32</v>
      </c>
      <c r="G1482" s="1">
        <v>44591</v>
      </c>
      <c r="H1482">
        <v>103</v>
      </c>
    </row>
    <row r="1483" spans="1:8" x14ac:dyDescent="0.3">
      <c r="A1483">
        <v>1482</v>
      </c>
      <c r="B1483" t="s">
        <v>90</v>
      </c>
      <c r="C1483">
        <v>619</v>
      </c>
      <c r="D1483">
        <v>1998</v>
      </c>
      <c r="E1483" t="s">
        <v>460</v>
      </c>
      <c r="F1483" t="s">
        <v>28</v>
      </c>
      <c r="G1483" s="1">
        <v>44517</v>
      </c>
      <c r="H1483">
        <v>111</v>
      </c>
    </row>
    <row r="1484" spans="1:8" x14ac:dyDescent="0.3">
      <c r="A1484">
        <v>1483</v>
      </c>
      <c r="B1484" t="s">
        <v>83</v>
      </c>
      <c r="C1484">
        <v>548</v>
      </c>
      <c r="D1484">
        <v>2005</v>
      </c>
      <c r="E1484" t="s">
        <v>593</v>
      </c>
      <c r="F1484" t="s">
        <v>69</v>
      </c>
      <c r="G1484" s="1">
        <v>44629</v>
      </c>
      <c r="H1484">
        <v>102</v>
      </c>
    </row>
    <row r="1485" spans="1:8" x14ac:dyDescent="0.3">
      <c r="A1485">
        <v>1484</v>
      </c>
      <c r="B1485" t="s">
        <v>75</v>
      </c>
      <c r="C1485">
        <v>619</v>
      </c>
      <c r="D1485">
        <v>1996</v>
      </c>
      <c r="E1485" t="s">
        <v>575</v>
      </c>
      <c r="F1485" t="s">
        <v>47</v>
      </c>
      <c r="G1485" s="1">
        <v>44647</v>
      </c>
      <c r="H1485">
        <v>104</v>
      </c>
    </row>
    <row r="1486" spans="1:8" x14ac:dyDescent="0.3">
      <c r="A1486">
        <v>1485</v>
      </c>
      <c r="B1486" t="s">
        <v>235</v>
      </c>
      <c r="C1486">
        <v>619</v>
      </c>
      <c r="D1486">
        <v>1996</v>
      </c>
      <c r="E1486" t="s">
        <v>467</v>
      </c>
      <c r="F1486" t="s">
        <v>32</v>
      </c>
      <c r="G1486" s="1">
        <v>44588</v>
      </c>
      <c r="H1486">
        <v>108</v>
      </c>
    </row>
    <row r="1487" spans="1:8" x14ac:dyDescent="0.3">
      <c r="A1487">
        <v>1486</v>
      </c>
      <c r="B1487" t="s">
        <v>90</v>
      </c>
      <c r="C1487">
        <v>619</v>
      </c>
      <c r="D1487">
        <v>1998</v>
      </c>
      <c r="E1487" t="s">
        <v>690</v>
      </c>
      <c r="F1487" t="s">
        <v>28</v>
      </c>
      <c r="G1487" s="1">
        <v>44593</v>
      </c>
      <c r="H1487">
        <v>103</v>
      </c>
    </row>
    <row r="1488" spans="1:8" x14ac:dyDescent="0.3">
      <c r="A1488">
        <v>1487</v>
      </c>
      <c r="B1488" t="s">
        <v>90</v>
      </c>
      <c r="C1488">
        <v>587</v>
      </c>
      <c r="D1488">
        <v>1997</v>
      </c>
      <c r="E1488" t="s">
        <v>461</v>
      </c>
      <c r="F1488" t="s">
        <v>28</v>
      </c>
      <c r="G1488" s="1">
        <v>44649</v>
      </c>
      <c r="H1488">
        <v>103</v>
      </c>
    </row>
    <row r="1489" spans="1:8" x14ac:dyDescent="0.3">
      <c r="A1489">
        <v>1488</v>
      </c>
      <c r="B1489" t="s">
        <v>90</v>
      </c>
      <c r="C1489">
        <v>576</v>
      </c>
      <c r="D1489">
        <v>1998</v>
      </c>
      <c r="E1489" t="s">
        <v>572</v>
      </c>
      <c r="F1489" t="s">
        <v>69</v>
      </c>
      <c r="G1489" s="1">
        <v>44586</v>
      </c>
      <c r="H1489">
        <v>108</v>
      </c>
    </row>
    <row r="1490" spans="1:8" x14ac:dyDescent="0.3">
      <c r="A1490">
        <v>1489</v>
      </c>
      <c r="B1490" t="s">
        <v>90</v>
      </c>
      <c r="C1490">
        <v>540</v>
      </c>
      <c r="D1490">
        <v>2005</v>
      </c>
      <c r="E1490" t="s">
        <v>679</v>
      </c>
      <c r="F1490" t="s">
        <v>18</v>
      </c>
      <c r="G1490" s="1">
        <v>44505</v>
      </c>
      <c r="H1490">
        <v>102</v>
      </c>
    </row>
    <row r="1491" spans="1:8" x14ac:dyDescent="0.3">
      <c r="A1491">
        <v>1490</v>
      </c>
      <c r="B1491" t="s">
        <v>435</v>
      </c>
      <c r="C1491">
        <v>540</v>
      </c>
      <c r="D1491">
        <v>2005</v>
      </c>
      <c r="E1491" t="s">
        <v>436</v>
      </c>
      <c r="F1491" t="s">
        <v>10</v>
      </c>
      <c r="G1491" s="1">
        <v>44562</v>
      </c>
      <c r="H1491">
        <v>109</v>
      </c>
    </row>
    <row r="1492" spans="1:8" x14ac:dyDescent="0.3">
      <c r="A1492">
        <v>1491</v>
      </c>
      <c r="B1492" t="s">
        <v>90</v>
      </c>
      <c r="C1492">
        <v>610</v>
      </c>
      <c r="D1492">
        <v>1998</v>
      </c>
      <c r="E1492" t="s">
        <v>444</v>
      </c>
      <c r="F1492" t="s">
        <v>10</v>
      </c>
      <c r="G1492" s="1">
        <v>44599</v>
      </c>
      <c r="H1492">
        <v>114</v>
      </c>
    </row>
    <row r="1493" spans="1:8" x14ac:dyDescent="0.3">
      <c r="A1493">
        <v>1492</v>
      </c>
      <c r="B1493" t="s">
        <v>90</v>
      </c>
      <c r="C1493">
        <v>556</v>
      </c>
      <c r="D1493">
        <v>1996</v>
      </c>
      <c r="E1493" t="s">
        <v>472</v>
      </c>
      <c r="F1493" t="s">
        <v>45</v>
      </c>
      <c r="G1493" s="1">
        <v>44518</v>
      </c>
      <c r="H1493">
        <v>114</v>
      </c>
    </row>
    <row r="1494" spans="1:8" x14ac:dyDescent="0.3">
      <c r="A1494">
        <v>1493</v>
      </c>
      <c r="B1494" t="s">
        <v>83</v>
      </c>
      <c r="C1494">
        <v>512</v>
      </c>
      <c r="D1494">
        <v>2000</v>
      </c>
      <c r="E1494" t="s">
        <v>84</v>
      </c>
      <c r="F1494" t="s">
        <v>28</v>
      </c>
      <c r="G1494" s="1">
        <v>44607</v>
      </c>
      <c r="H1494">
        <v>114</v>
      </c>
    </row>
    <row r="1495" spans="1:8" x14ac:dyDescent="0.3">
      <c r="A1495">
        <v>1494</v>
      </c>
      <c r="B1495" t="s">
        <v>435</v>
      </c>
      <c r="C1495">
        <v>548</v>
      </c>
      <c r="D1495">
        <v>2005</v>
      </c>
      <c r="E1495" t="s">
        <v>465</v>
      </c>
      <c r="F1495" t="s">
        <v>32</v>
      </c>
      <c r="G1495" s="1">
        <v>44525</v>
      </c>
      <c r="H1495">
        <v>102</v>
      </c>
    </row>
    <row r="1496" spans="1:8" x14ac:dyDescent="0.3">
      <c r="A1496">
        <v>1495</v>
      </c>
      <c r="B1496" t="s">
        <v>435</v>
      </c>
      <c r="C1496">
        <v>540</v>
      </c>
      <c r="D1496">
        <v>2005</v>
      </c>
      <c r="E1496" t="s">
        <v>436</v>
      </c>
      <c r="F1496" t="s">
        <v>18</v>
      </c>
      <c r="G1496" s="1">
        <v>44623</v>
      </c>
      <c r="H1496">
        <v>102</v>
      </c>
    </row>
    <row r="1497" spans="1:8" x14ac:dyDescent="0.3">
      <c r="A1497">
        <v>1496</v>
      </c>
      <c r="B1497" t="s">
        <v>435</v>
      </c>
      <c r="C1497">
        <v>540</v>
      </c>
      <c r="D1497">
        <v>2005</v>
      </c>
      <c r="E1497" t="s">
        <v>436</v>
      </c>
      <c r="F1497" t="s">
        <v>28</v>
      </c>
      <c r="G1497" s="1">
        <v>44540</v>
      </c>
      <c r="H1497">
        <v>109</v>
      </c>
    </row>
    <row r="1498" spans="1:8" x14ac:dyDescent="0.3">
      <c r="A1498">
        <v>1497</v>
      </c>
      <c r="B1498" t="s">
        <v>435</v>
      </c>
      <c r="C1498">
        <v>540</v>
      </c>
      <c r="D1498">
        <v>2005</v>
      </c>
      <c r="E1498" t="s">
        <v>436</v>
      </c>
      <c r="F1498" t="s">
        <v>69</v>
      </c>
      <c r="G1498" s="1">
        <v>44492</v>
      </c>
      <c r="H1498">
        <v>109</v>
      </c>
    </row>
    <row r="1499" spans="1:8" x14ac:dyDescent="0.3">
      <c r="A1499">
        <v>1498</v>
      </c>
      <c r="B1499" t="s">
        <v>75</v>
      </c>
      <c r="C1499">
        <v>576</v>
      </c>
      <c r="D1499">
        <v>2005</v>
      </c>
      <c r="E1499" t="s">
        <v>600</v>
      </c>
      <c r="F1499" t="s">
        <v>18</v>
      </c>
      <c r="G1499" s="1">
        <v>44655</v>
      </c>
      <c r="H1499">
        <v>102</v>
      </c>
    </row>
    <row r="1500" spans="1:8" x14ac:dyDescent="0.3">
      <c r="A1500">
        <v>1499</v>
      </c>
      <c r="B1500" t="s">
        <v>75</v>
      </c>
      <c r="C1500">
        <v>512</v>
      </c>
      <c r="D1500">
        <v>1996</v>
      </c>
      <c r="E1500" t="s">
        <v>685</v>
      </c>
      <c r="F1500" t="s">
        <v>28</v>
      </c>
      <c r="G1500" s="1">
        <v>44566</v>
      </c>
      <c r="H1500">
        <v>111</v>
      </c>
    </row>
    <row r="1501" spans="1:8" x14ac:dyDescent="0.3">
      <c r="A1501">
        <v>1500</v>
      </c>
      <c r="B1501" t="s">
        <v>90</v>
      </c>
      <c r="C1501">
        <v>610</v>
      </c>
      <c r="D1501">
        <v>1997</v>
      </c>
      <c r="E1501" t="s">
        <v>444</v>
      </c>
      <c r="F1501" t="s">
        <v>10</v>
      </c>
      <c r="G1501" s="1">
        <v>44630</v>
      </c>
      <c r="H1501">
        <v>102</v>
      </c>
    </row>
    <row r="1502" spans="1:8" x14ac:dyDescent="0.3">
      <c r="A1502">
        <v>1501</v>
      </c>
      <c r="B1502" t="s">
        <v>454</v>
      </c>
      <c r="C1502">
        <v>587</v>
      </c>
      <c r="D1502">
        <v>1994</v>
      </c>
      <c r="E1502" t="s">
        <v>691</v>
      </c>
      <c r="F1502" t="s">
        <v>32</v>
      </c>
      <c r="G1502" s="1">
        <v>44586</v>
      </c>
      <c r="H1502">
        <v>109</v>
      </c>
    </row>
    <row r="1503" spans="1:8" x14ac:dyDescent="0.3">
      <c r="A1503">
        <v>1502</v>
      </c>
      <c r="B1503" t="s">
        <v>454</v>
      </c>
      <c r="C1503">
        <v>556</v>
      </c>
      <c r="D1503">
        <v>1994</v>
      </c>
      <c r="E1503" t="s">
        <v>692</v>
      </c>
      <c r="F1503" t="s">
        <v>32</v>
      </c>
      <c r="G1503" s="1">
        <v>44604</v>
      </c>
      <c r="H1503">
        <v>102</v>
      </c>
    </row>
    <row r="1504" spans="1:8" x14ac:dyDescent="0.3">
      <c r="A1504">
        <v>1503</v>
      </c>
      <c r="B1504" t="s">
        <v>235</v>
      </c>
      <c r="C1504">
        <v>619</v>
      </c>
      <c r="D1504">
        <v>1999</v>
      </c>
      <c r="E1504" t="s">
        <v>467</v>
      </c>
      <c r="F1504" t="s">
        <v>32</v>
      </c>
      <c r="G1504" s="1">
        <v>44604</v>
      </c>
      <c r="H1504">
        <v>102</v>
      </c>
    </row>
    <row r="1505" spans="1:8" x14ac:dyDescent="0.3">
      <c r="A1505">
        <v>1504</v>
      </c>
      <c r="B1505" t="s">
        <v>90</v>
      </c>
      <c r="C1505">
        <v>555</v>
      </c>
      <c r="D1505">
        <v>2005</v>
      </c>
      <c r="E1505" t="s">
        <v>683</v>
      </c>
      <c r="F1505" t="s">
        <v>28</v>
      </c>
      <c r="G1505" s="1">
        <v>44481</v>
      </c>
      <c r="H1505">
        <v>111</v>
      </c>
    </row>
    <row r="1506" spans="1:8" x14ac:dyDescent="0.3">
      <c r="A1506">
        <v>1505</v>
      </c>
      <c r="B1506" t="s">
        <v>435</v>
      </c>
      <c r="C1506">
        <v>576</v>
      </c>
      <c r="D1506">
        <v>2005</v>
      </c>
      <c r="E1506" t="s">
        <v>450</v>
      </c>
      <c r="F1506" t="s">
        <v>32</v>
      </c>
      <c r="G1506" s="1">
        <v>44602</v>
      </c>
      <c r="H1506">
        <v>102</v>
      </c>
    </row>
    <row r="1507" spans="1:8" x14ac:dyDescent="0.3">
      <c r="A1507">
        <v>1506</v>
      </c>
      <c r="B1507" t="s">
        <v>435</v>
      </c>
      <c r="C1507">
        <v>540</v>
      </c>
      <c r="D1507">
        <v>2005</v>
      </c>
      <c r="E1507" t="s">
        <v>436</v>
      </c>
      <c r="F1507" t="s">
        <v>45</v>
      </c>
      <c r="G1507" s="1">
        <v>44477</v>
      </c>
      <c r="H1507">
        <v>104</v>
      </c>
    </row>
    <row r="1508" spans="1:8" x14ac:dyDescent="0.3">
      <c r="A1508">
        <v>1507</v>
      </c>
      <c r="B1508" t="s">
        <v>83</v>
      </c>
      <c r="C1508">
        <v>550</v>
      </c>
      <c r="D1508">
        <v>1998</v>
      </c>
      <c r="E1508" t="s">
        <v>693</v>
      </c>
      <c r="F1508" t="s">
        <v>28</v>
      </c>
      <c r="G1508" s="1">
        <v>44576</v>
      </c>
      <c r="H1508">
        <v>105</v>
      </c>
    </row>
    <row r="1509" spans="1:8" x14ac:dyDescent="0.3">
      <c r="A1509">
        <v>1508</v>
      </c>
      <c r="B1509" t="s">
        <v>435</v>
      </c>
      <c r="C1509">
        <v>540</v>
      </c>
      <c r="D1509">
        <v>2005</v>
      </c>
      <c r="E1509" t="s">
        <v>436</v>
      </c>
      <c r="F1509" t="s">
        <v>32</v>
      </c>
      <c r="G1509" s="1">
        <v>44482</v>
      </c>
      <c r="H1509">
        <v>102</v>
      </c>
    </row>
    <row r="1510" spans="1:8" x14ac:dyDescent="0.3">
      <c r="A1510">
        <v>1509</v>
      </c>
      <c r="B1510" t="s">
        <v>83</v>
      </c>
      <c r="C1510">
        <v>619</v>
      </c>
      <c r="D1510">
        <v>2003</v>
      </c>
      <c r="E1510" t="s">
        <v>694</v>
      </c>
      <c r="F1510" t="s">
        <v>10</v>
      </c>
      <c r="G1510" s="1">
        <v>44590</v>
      </c>
      <c r="H1510">
        <v>104</v>
      </c>
    </row>
    <row r="1511" spans="1:8" x14ac:dyDescent="0.3">
      <c r="A1511">
        <v>1510</v>
      </c>
      <c r="B1511" t="s">
        <v>90</v>
      </c>
      <c r="C1511">
        <v>540</v>
      </c>
      <c r="D1511">
        <v>2005</v>
      </c>
      <c r="E1511" t="s">
        <v>679</v>
      </c>
      <c r="F1511" t="s">
        <v>18</v>
      </c>
      <c r="G1511" s="1">
        <v>44587</v>
      </c>
      <c r="H1511">
        <v>102</v>
      </c>
    </row>
    <row r="1512" spans="1:8" x14ac:dyDescent="0.3">
      <c r="A1512">
        <v>1511</v>
      </c>
      <c r="B1512" t="s">
        <v>235</v>
      </c>
      <c r="C1512">
        <v>619</v>
      </c>
      <c r="D1512">
        <v>1994</v>
      </c>
      <c r="E1512" t="s">
        <v>467</v>
      </c>
      <c r="F1512" t="s">
        <v>101</v>
      </c>
      <c r="G1512" s="1">
        <v>44550</v>
      </c>
      <c r="H1512">
        <v>104</v>
      </c>
    </row>
    <row r="1513" spans="1:8" x14ac:dyDescent="0.3">
      <c r="A1513">
        <v>1512</v>
      </c>
      <c r="B1513" t="s">
        <v>90</v>
      </c>
      <c r="C1513">
        <v>619</v>
      </c>
      <c r="D1513">
        <v>1995</v>
      </c>
      <c r="E1513" t="s">
        <v>485</v>
      </c>
      <c r="F1513" t="s">
        <v>47</v>
      </c>
      <c r="G1513" s="1">
        <v>44554</v>
      </c>
      <c r="H1513">
        <v>114</v>
      </c>
    </row>
    <row r="1514" spans="1:8" x14ac:dyDescent="0.3">
      <c r="A1514">
        <v>1513</v>
      </c>
      <c r="B1514" t="s">
        <v>75</v>
      </c>
      <c r="C1514">
        <v>540</v>
      </c>
      <c r="D1514">
        <v>2005</v>
      </c>
      <c r="E1514" t="s">
        <v>76</v>
      </c>
      <c r="F1514" t="s">
        <v>69</v>
      </c>
      <c r="G1514" s="1">
        <v>44501</v>
      </c>
      <c r="H1514">
        <v>107</v>
      </c>
    </row>
    <row r="1515" spans="1:8" x14ac:dyDescent="0.3">
      <c r="A1515">
        <v>1514</v>
      </c>
      <c r="B1515" t="s">
        <v>83</v>
      </c>
      <c r="C1515">
        <v>540</v>
      </c>
      <c r="D1515">
        <v>2005</v>
      </c>
      <c r="E1515" t="s">
        <v>440</v>
      </c>
      <c r="F1515" t="s">
        <v>10</v>
      </c>
      <c r="G1515" s="1">
        <v>44650</v>
      </c>
      <c r="H1515">
        <v>109</v>
      </c>
    </row>
    <row r="1516" spans="1:8" x14ac:dyDescent="0.3">
      <c r="A1516">
        <v>1515</v>
      </c>
      <c r="B1516" t="s">
        <v>83</v>
      </c>
      <c r="C1516">
        <v>550</v>
      </c>
      <c r="D1516">
        <v>1998</v>
      </c>
      <c r="E1516" t="s">
        <v>571</v>
      </c>
      <c r="F1516" t="s">
        <v>32</v>
      </c>
      <c r="G1516" s="1">
        <v>44649</v>
      </c>
      <c r="H1516">
        <v>102</v>
      </c>
    </row>
    <row r="1517" spans="1:8" x14ac:dyDescent="0.3">
      <c r="A1517">
        <v>1516</v>
      </c>
      <c r="B1517" t="s">
        <v>435</v>
      </c>
      <c r="C1517">
        <v>540</v>
      </c>
      <c r="D1517">
        <v>2005</v>
      </c>
      <c r="E1517" t="s">
        <v>436</v>
      </c>
      <c r="F1517" t="s">
        <v>47</v>
      </c>
      <c r="G1517" s="1">
        <v>44655</v>
      </c>
      <c r="H1517">
        <v>102</v>
      </c>
    </row>
    <row r="1518" spans="1:8" x14ac:dyDescent="0.3">
      <c r="A1518">
        <v>1517</v>
      </c>
      <c r="B1518" t="s">
        <v>83</v>
      </c>
      <c r="C1518">
        <v>540</v>
      </c>
      <c r="D1518">
        <v>2005</v>
      </c>
      <c r="E1518" t="s">
        <v>453</v>
      </c>
      <c r="F1518" t="s">
        <v>28</v>
      </c>
      <c r="G1518" s="1">
        <v>44507</v>
      </c>
      <c r="H1518">
        <v>114</v>
      </c>
    </row>
    <row r="1519" spans="1:8" x14ac:dyDescent="0.3">
      <c r="A1519">
        <v>1518</v>
      </c>
      <c r="B1519" t="s">
        <v>90</v>
      </c>
      <c r="C1519">
        <v>619</v>
      </c>
      <c r="D1519">
        <v>1994</v>
      </c>
      <c r="E1519" t="s">
        <v>448</v>
      </c>
      <c r="F1519" t="s">
        <v>10</v>
      </c>
      <c r="G1519" s="1">
        <v>44514</v>
      </c>
      <c r="H1519">
        <v>114</v>
      </c>
    </row>
    <row r="1520" spans="1:8" x14ac:dyDescent="0.3">
      <c r="A1520">
        <v>1519</v>
      </c>
      <c r="B1520" t="s">
        <v>235</v>
      </c>
      <c r="C1520">
        <v>619</v>
      </c>
      <c r="D1520">
        <v>1998</v>
      </c>
      <c r="E1520" t="s">
        <v>467</v>
      </c>
      <c r="F1520" t="s">
        <v>32</v>
      </c>
      <c r="G1520" s="1">
        <v>44538</v>
      </c>
      <c r="H1520">
        <v>114</v>
      </c>
    </row>
    <row r="1521" spans="1:8" x14ac:dyDescent="0.3">
      <c r="A1521">
        <v>1520</v>
      </c>
      <c r="B1521" t="s">
        <v>90</v>
      </c>
      <c r="C1521">
        <v>540</v>
      </c>
      <c r="D1521">
        <v>2005</v>
      </c>
      <c r="E1521" t="s">
        <v>679</v>
      </c>
      <c r="F1521" t="s">
        <v>18</v>
      </c>
      <c r="G1521" s="1">
        <v>44537</v>
      </c>
      <c r="H1521">
        <v>109</v>
      </c>
    </row>
    <row r="1522" spans="1:8" x14ac:dyDescent="0.3">
      <c r="A1522">
        <v>1521</v>
      </c>
      <c r="B1522" t="s">
        <v>83</v>
      </c>
      <c r="C1522">
        <v>548</v>
      </c>
      <c r="D1522">
        <v>2005</v>
      </c>
      <c r="E1522" t="s">
        <v>593</v>
      </c>
      <c r="F1522" t="s">
        <v>18</v>
      </c>
      <c r="G1522" s="1">
        <v>44537</v>
      </c>
      <c r="H1522">
        <v>101</v>
      </c>
    </row>
    <row r="1523" spans="1:8" x14ac:dyDescent="0.3">
      <c r="A1523">
        <v>1522</v>
      </c>
      <c r="B1523" t="s">
        <v>75</v>
      </c>
      <c r="C1523">
        <v>540</v>
      </c>
      <c r="D1523">
        <v>2005</v>
      </c>
      <c r="E1523" t="s">
        <v>76</v>
      </c>
      <c r="F1523" t="s">
        <v>32</v>
      </c>
      <c r="G1523" s="1">
        <v>44558</v>
      </c>
      <c r="H1523">
        <v>114</v>
      </c>
    </row>
    <row r="1524" spans="1:8" x14ac:dyDescent="0.3">
      <c r="A1524">
        <v>1523</v>
      </c>
      <c r="B1524" t="s">
        <v>83</v>
      </c>
      <c r="C1524">
        <v>512</v>
      </c>
      <c r="D1524">
        <v>2005</v>
      </c>
      <c r="E1524" t="s">
        <v>680</v>
      </c>
      <c r="F1524" t="s">
        <v>47</v>
      </c>
      <c r="G1524" s="1">
        <v>44647</v>
      </c>
      <c r="H1524">
        <v>109</v>
      </c>
    </row>
    <row r="1525" spans="1:8" x14ac:dyDescent="0.3">
      <c r="A1525">
        <v>1524</v>
      </c>
      <c r="B1525" t="s">
        <v>90</v>
      </c>
      <c r="C1525">
        <v>619</v>
      </c>
      <c r="D1525">
        <v>1995</v>
      </c>
      <c r="E1525" t="s">
        <v>448</v>
      </c>
      <c r="F1525" t="s">
        <v>28</v>
      </c>
      <c r="G1525" s="1">
        <v>44487</v>
      </c>
      <c r="H1525">
        <v>114</v>
      </c>
    </row>
    <row r="1526" spans="1:8" x14ac:dyDescent="0.3">
      <c r="A1526">
        <v>1525</v>
      </c>
      <c r="B1526" t="s">
        <v>235</v>
      </c>
      <c r="C1526">
        <v>619</v>
      </c>
      <c r="D1526">
        <v>1995</v>
      </c>
      <c r="E1526" t="s">
        <v>606</v>
      </c>
      <c r="F1526" t="s">
        <v>10</v>
      </c>
      <c r="G1526" s="1">
        <v>44619</v>
      </c>
      <c r="H1526">
        <v>114</v>
      </c>
    </row>
    <row r="1527" spans="1:8" x14ac:dyDescent="0.3">
      <c r="A1527">
        <v>1526</v>
      </c>
      <c r="B1527" t="s">
        <v>83</v>
      </c>
      <c r="C1527">
        <v>619</v>
      </c>
      <c r="D1527">
        <v>1998</v>
      </c>
      <c r="E1527" t="s">
        <v>695</v>
      </c>
      <c r="F1527" t="s">
        <v>18</v>
      </c>
      <c r="G1527" s="1">
        <v>44559</v>
      </c>
      <c r="H1527">
        <v>114</v>
      </c>
    </row>
    <row r="1528" spans="1:8" x14ac:dyDescent="0.3">
      <c r="A1528">
        <v>1527</v>
      </c>
      <c r="B1528" t="s">
        <v>435</v>
      </c>
      <c r="C1528">
        <v>576</v>
      </c>
      <c r="D1528">
        <v>2005</v>
      </c>
      <c r="E1528" t="s">
        <v>450</v>
      </c>
      <c r="F1528" t="s">
        <v>32</v>
      </c>
      <c r="G1528" s="1">
        <v>44647</v>
      </c>
      <c r="H1528">
        <v>114</v>
      </c>
    </row>
    <row r="1529" spans="1:8" x14ac:dyDescent="0.3">
      <c r="A1529">
        <v>1528</v>
      </c>
      <c r="B1529" t="s">
        <v>83</v>
      </c>
      <c r="C1529">
        <v>540</v>
      </c>
      <c r="D1529">
        <v>2003</v>
      </c>
      <c r="E1529" t="s">
        <v>453</v>
      </c>
      <c r="F1529" t="s">
        <v>69</v>
      </c>
      <c r="G1529" s="1">
        <v>44584</v>
      </c>
      <c r="H1529">
        <v>104</v>
      </c>
    </row>
    <row r="1530" spans="1:8" x14ac:dyDescent="0.3">
      <c r="A1530">
        <v>1529</v>
      </c>
      <c r="B1530" t="s">
        <v>90</v>
      </c>
      <c r="C1530">
        <v>540</v>
      </c>
      <c r="D1530">
        <v>2005</v>
      </c>
      <c r="E1530" t="s">
        <v>679</v>
      </c>
      <c r="F1530" t="s">
        <v>10</v>
      </c>
      <c r="G1530" s="1">
        <v>44625</v>
      </c>
      <c r="H1530">
        <v>105</v>
      </c>
    </row>
    <row r="1531" spans="1:8" x14ac:dyDescent="0.3">
      <c r="A1531">
        <v>1530</v>
      </c>
      <c r="B1531" t="s">
        <v>90</v>
      </c>
      <c r="C1531">
        <v>540</v>
      </c>
      <c r="D1531">
        <v>2005</v>
      </c>
      <c r="E1531" t="s">
        <v>440</v>
      </c>
      <c r="F1531" t="s">
        <v>32</v>
      </c>
      <c r="G1531" s="1">
        <v>44592</v>
      </c>
      <c r="H1531">
        <v>103</v>
      </c>
    </row>
    <row r="1532" spans="1:8" x14ac:dyDescent="0.3">
      <c r="A1532">
        <v>1531</v>
      </c>
      <c r="B1532" t="s">
        <v>435</v>
      </c>
      <c r="C1532">
        <v>540</v>
      </c>
      <c r="D1532">
        <v>2005</v>
      </c>
      <c r="E1532" t="s">
        <v>436</v>
      </c>
      <c r="F1532" t="s">
        <v>32</v>
      </c>
      <c r="G1532" s="1">
        <v>44579</v>
      </c>
      <c r="H1532">
        <v>103</v>
      </c>
    </row>
    <row r="1533" spans="1:8" x14ac:dyDescent="0.3">
      <c r="A1533">
        <v>1532</v>
      </c>
      <c r="B1533" t="s">
        <v>90</v>
      </c>
      <c r="C1533">
        <v>611</v>
      </c>
      <c r="D1533">
        <v>1994</v>
      </c>
      <c r="E1533" t="s">
        <v>492</v>
      </c>
      <c r="F1533" t="s">
        <v>69</v>
      </c>
      <c r="G1533" s="1">
        <v>44599</v>
      </c>
      <c r="H1533">
        <v>108</v>
      </c>
    </row>
    <row r="1534" spans="1:8" x14ac:dyDescent="0.3">
      <c r="A1534">
        <v>1533</v>
      </c>
      <c r="B1534" t="s">
        <v>83</v>
      </c>
      <c r="C1534">
        <v>550</v>
      </c>
      <c r="D1534">
        <v>2005</v>
      </c>
      <c r="E1534" t="s">
        <v>458</v>
      </c>
      <c r="F1534" t="s">
        <v>45</v>
      </c>
      <c r="G1534" s="1">
        <v>44478</v>
      </c>
      <c r="H1534">
        <v>101</v>
      </c>
    </row>
    <row r="1535" spans="1:8" x14ac:dyDescent="0.3">
      <c r="A1535">
        <v>1534</v>
      </c>
      <c r="B1535" t="s">
        <v>486</v>
      </c>
      <c r="C1535">
        <v>587</v>
      </c>
      <c r="D1535">
        <v>1996</v>
      </c>
      <c r="E1535" t="s">
        <v>140</v>
      </c>
      <c r="F1535" t="s">
        <v>18</v>
      </c>
      <c r="G1535" s="1">
        <v>44570</v>
      </c>
      <c r="H1535">
        <v>102</v>
      </c>
    </row>
    <row r="1536" spans="1:8" x14ac:dyDescent="0.3">
      <c r="A1536">
        <v>1535</v>
      </c>
      <c r="B1536" t="s">
        <v>235</v>
      </c>
      <c r="C1536">
        <v>619</v>
      </c>
      <c r="D1536">
        <v>1997</v>
      </c>
      <c r="E1536" t="s">
        <v>467</v>
      </c>
      <c r="F1536" t="s">
        <v>10</v>
      </c>
      <c r="G1536" s="1">
        <v>44617</v>
      </c>
      <c r="H1536">
        <v>102</v>
      </c>
    </row>
    <row r="1537" spans="1:8" x14ac:dyDescent="0.3">
      <c r="A1537">
        <v>1536</v>
      </c>
      <c r="B1537" t="s">
        <v>435</v>
      </c>
      <c r="C1537">
        <v>548</v>
      </c>
      <c r="D1537">
        <v>2005</v>
      </c>
      <c r="E1537" t="s">
        <v>611</v>
      </c>
      <c r="F1537" t="s">
        <v>28</v>
      </c>
      <c r="G1537" s="1">
        <v>44532</v>
      </c>
      <c r="H1537">
        <v>102</v>
      </c>
    </row>
    <row r="1538" spans="1:8" x14ac:dyDescent="0.3">
      <c r="A1538">
        <v>1537</v>
      </c>
      <c r="B1538" t="s">
        <v>435</v>
      </c>
      <c r="C1538">
        <v>540</v>
      </c>
      <c r="D1538">
        <v>2005</v>
      </c>
      <c r="E1538" t="s">
        <v>436</v>
      </c>
      <c r="F1538" t="s">
        <v>32</v>
      </c>
      <c r="G1538" s="1">
        <v>44622</v>
      </c>
      <c r="H1538">
        <v>114</v>
      </c>
    </row>
    <row r="1539" spans="1:8" x14ac:dyDescent="0.3">
      <c r="A1539">
        <v>1538</v>
      </c>
      <c r="B1539" t="s">
        <v>435</v>
      </c>
      <c r="C1539">
        <v>576</v>
      </c>
      <c r="D1539">
        <v>2005</v>
      </c>
      <c r="E1539" t="s">
        <v>450</v>
      </c>
      <c r="F1539" t="s">
        <v>18</v>
      </c>
      <c r="G1539" s="1">
        <v>44596</v>
      </c>
      <c r="H1539">
        <v>104</v>
      </c>
    </row>
    <row r="1540" spans="1:8" x14ac:dyDescent="0.3">
      <c r="A1540">
        <v>1539</v>
      </c>
      <c r="B1540" t="s">
        <v>90</v>
      </c>
      <c r="C1540">
        <v>576</v>
      </c>
      <c r="D1540">
        <v>2000</v>
      </c>
      <c r="E1540" t="s">
        <v>572</v>
      </c>
      <c r="F1540" t="s">
        <v>32</v>
      </c>
      <c r="G1540" s="1">
        <v>44655</v>
      </c>
      <c r="H1540">
        <v>103</v>
      </c>
    </row>
    <row r="1541" spans="1:8" x14ac:dyDescent="0.3">
      <c r="A1541">
        <v>1540</v>
      </c>
      <c r="B1541" t="s">
        <v>90</v>
      </c>
      <c r="C1541">
        <v>540</v>
      </c>
      <c r="D1541">
        <v>2005</v>
      </c>
      <c r="E1541" t="s">
        <v>679</v>
      </c>
      <c r="F1541" t="s">
        <v>283</v>
      </c>
      <c r="G1541" s="1">
        <v>44609</v>
      </c>
      <c r="H1541">
        <v>103</v>
      </c>
    </row>
    <row r="1542" spans="1:8" x14ac:dyDescent="0.3">
      <c r="A1542">
        <v>1541</v>
      </c>
      <c r="B1542" t="s">
        <v>435</v>
      </c>
      <c r="C1542">
        <v>540</v>
      </c>
      <c r="D1542">
        <v>2005</v>
      </c>
      <c r="E1542" t="s">
        <v>436</v>
      </c>
      <c r="F1542" t="s">
        <v>10</v>
      </c>
      <c r="G1542" s="1">
        <v>44656</v>
      </c>
      <c r="H1542">
        <v>114</v>
      </c>
    </row>
    <row r="1543" spans="1:8" x14ac:dyDescent="0.3">
      <c r="A1543">
        <v>1542</v>
      </c>
      <c r="B1543" t="s">
        <v>83</v>
      </c>
      <c r="C1543">
        <v>576</v>
      </c>
      <c r="D1543">
        <v>2005</v>
      </c>
      <c r="E1543" t="s">
        <v>600</v>
      </c>
      <c r="F1543" t="s">
        <v>10</v>
      </c>
      <c r="G1543" s="1">
        <v>44592</v>
      </c>
      <c r="H1543">
        <v>101</v>
      </c>
    </row>
    <row r="1544" spans="1:8" x14ac:dyDescent="0.3">
      <c r="A1544">
        <v>1543</v>
      </c>
      <c r="B1544" t="s">
        <v>75</v>
      </c>
      <c r="C1544">
        <v>592</v>
      </c>
      <c r="D1544">
        <v>2005</v>
      </c>
      <c r="E1544">
        <v>307</v>
      </c>
      <c r="F1544" t="s">
        <v>18</v>
      </c>
      <c r="G1544" s="1">
        <v>44653</v>
      </c>
      <c r="H1544">
        <v>109</v>
      </c>
    </row>
    <row r="1545" spans="1:8" x14ac:dyDescent="0.3">
      <c r="A1545">
        <v>1544</v>
      </c>
      <c r="B1545" t="s">
        <v>83</v>
      </c>
      <c r="C1545">
        <v>619</v>
      </c>
      <c r="D1545">
        <v>1998</v>
      </c>
      <c r="E1545" t="s">
        <v>670</v>
      </c>
      <c r="F1545" t="s">
        <v>47</v>
      </c>
      <c r="G1545" s="1">
        <v>44653</v>
      </c>
      <c r="H1545">
        <v>103</v>
      </c>
    </row>
    <row r="1546" spans="1:8" x14ac:dyDescent="0.3">
      <c r="A1546">
        <v>1545</v>
      </c>
      <c r="B1546" t="s">
        <v>75</v>
      </c>
      <c r="C1546">
        <v>531</v>
      </c>
      <c r="D1546">
        <v>2005</v>
      </c>
      <c r="E1546" t="s">
        <v>696</v>
      </c>
      <c r="F1546" t="s">
        <v>28</v>
      </c>
      <c r="G1546" s="1">
        <v>44533</v>
      </c>
      <c r="H1546">
        <v>114</v>
      </c>
    </row>
    <row r="1547" spans="1:8" x14ac:dyDescent="0.3">
      <c r="A1547">
        <v>1546</v>
      </c>
      <c r="B1547" t="s">
        <v>75</v>
      </c>
      <c r="C1547">
        <v>587</v>
      </c>
      <c r="D1547">
        <v>1998</v>
      </c>
      <c r="E1547" t="s">
        <v>461</v>
      </c>
      <c r="F1547" t="s">
        <v>32</v>
      </c>
      <c r="G1547" s="1">
        <v>44497</v>
      </c>
      <c r="H1547">
        <v>103</v>
      </c>
    </row>
    <row r="1548" spans="1:8" x14ac:dyDescent="0.3">
      <c r="A1548">
        <v>1547</v>
      </c>
      <c r="B1548" t="s">
        <v>90</v>
      </c>
      <c r="C1548">
        <v>550</v>
      </c>
      <c r="D1548">
        <v>1996</v>
      </c>
      <c r="E1548" t="s">
        <v>584</v>
      </c>
      <c r="F1548" t="s">
        <v>10</v>
      </c>
      <c r="G1548" s="1">
        <v>44589</v>
      </c>
      <c r="H1548">
        <v>103</v>
      </c>
    </row>
    <row r="1549" spans="1:8" x14ac:dyDescent="0.3">
      <c r="A1549">
        <v>1548</v>
      </c>
      <c r="B1549" t="s">
        <v>90</v>
      </c>
      <c r="C1549">
        <v>556</v>
      </c>
      <c r="D1549">
        <v>1997</v>
      </c>
      <c r="E1549" t="s">
        <v>472</v>
      </c>
      <c r="F1549" t="s">
        <v>47</v>
      </c>
      <c r="G1549" s="1">
        <v>44504</v>
      </c>
      <c r="H1549">
        <v>114</v>
      </c>
    </row>
    <row r="1550" spans="1:8" x14ac:dyDescent="0.3">
      <c r="A1550">
        <v>1549</v>
      </c>
      <c r="B1550" t="s">
        <v>83</v>
      </c>
      <c r="C1550">
        <v>619</v>
      </c>
      <c r="D1550">
        <v>1999</v>
      </c>
      <c r="E1550" t="s">
        <v>690</v>
      </c>
      <c r="F1550" t="s">
        <v>10</v>
      </c>
      <c r="G1550" s="1">
        <v>44596</v>
      </c>
      <c r="H1550">
        <v>114</v>
      </c>
    </row>
    <row r="1551" spans="1:8" x14ac:dyDescent="0.3">
      <c r="A1551">
        <v>1550</v>
      </c>
      <c r="B1551" t="s">
        <v>83</v>
      </c>
      <c r="C1551">
        <v>576</v>
      </c>
      <c r="D1551">
        <v>1996</v>
      </c>
      <c r="E1551" t="s">
        <v>572</v>
      </c>
      <c r="F1551" t="s">
        <v>28</v>
      </c>
      <c r="G1551" s="1">
        <v>44545</v>
      </c>
      <c r="H1551">
        <v>105</v>
      </c>
    </row>
    <row r="1552" spans="1:8" x14ac:dyDescent="0.3">
      <c r="A1552">
        <v>1551</v>
      </c>
      <c r="B1552" t="s">
        <v>435</v>
      </c>
      <c r="C1552">
        <v>540</v>
      </c>
      <c r="D1552">
        <v>2005</v>
      </c>
      <c r="E1552" t="s">
        <v>436</v>
      </c>
      <c r="F1552" t="s">
        <v>32</v>
      </c>
      <c r="G1552" s="1">
        <v>44546</v>
      </c>
      <c r="H1552">
        <v>103</v>
      </c>
    </row>
    <row r="1553" spans="1:8" x14ac:dyDescent="0.3">
      <c r="A1553">
        <v>1552</v>
      </c>
      <c r="B1553" t="s">
        <v>83</v>
      </c>
      <c r="C1553">
        <v>512</v>
      </c>
      <c r="D1553">
        <v>2002</v>
      </c>
      <c r="E1553" t="s">
        <v>697</v>
      </c>
      <c r="F1553" t="s">
        <v>18</v>
      </c>
      <c r="G1553" s="1">
        <v>44589</v>
      </c>
      <c r="H1553">
        <v>102</v>
      </c>
    </row>
    <row r="1554" spans="1:8" x14ac:dyDescent="0.3">
      <c r="A1554">
        <v>1553</v>
      </c>
      <c r="B1554" t="s">
        <v>75</v>
      </c>
      <c r="C1554">
        <v>576</v>
      </c>
      <c r="D1554">
        <v>2003</v>
      </c>
      <c r="E1554" t="s">
        <v>698</v>
      </c>
      <c r="F1554" t="s">
        <v>28</v>
      </c>
      <c r="G1554" s="1">
        <v>44629</v>
      </c>
      <c r="H1554">
        <v>104</v>
      </c>
    </row>
    <row r="1555" spans="1:8" x14ac:dyDescent="0.3">
      <c r="A1555">
        <v>1554</v>
      </c>
      <c r="B1555" t="s">
        <v>90</v>
      </c>
      <c r="C1555">
        <v>619</v>
      </c>
      <c r="D1555">
        <v>1996</v>
      </c>
      <c r="E1555" t="s">
        <v>699</v>
      </c>
      <c r="F1555" t="s">
        <v>28</v>
      </c>
      <c r="G1555" s="1">
        <v>44641</v>
      </c>
      <c r="H1555">
        <v>107</v>
      </c>
    </row>
    <row r="1556" spans="1:8" x14ac:dyDescent="0.3">
      <c r="A1556">
        <v>1555</v>
      </c>
      <c r="B1556" t="s">
        <v>75</v>
      </c>
      <c r="C1556">
        <v>548</v>
      </c>
      <c r="D1556">
        <v>2005</v>
      </c>
      <c r="E1556" t="s">
        <v>605</v>
      </c>
      <c r="F1556" t="s">
        <v>28</v>
      </c>
      <c r="G1556" s="1">
        <v>44655</v>
      </c>
      <c r="H1556">
        <v>111</v>
      </c>
    </row>
    <row r="1557" spans="1:8" x14ac:dyDescent="0.3">
      <c r="A1557">
        <v>1556</v>
      </c>
      <c r="B1557" t="s">
        <v>435</v>
      </c>
      <c r="C1557">
        <v>576</v>
      </c>
      <c r="D1557">
        <v>2005</v>
      </c>
      <c r="E1557" t="s">
        <v>450</v>
      </c>
      <c r="F1557" t="s">
        <v>32</v>
      </c>
      <c r="G1557" s="1">
        <v>44477</v>
      </c>
      <c r="H1557">
        <v>104</v>
      </c>
    </row>
    <row r="1558" spans="1:8" x14ac:dyDescent="0.3">
      <c r="A1558">
        <v>1557</v>
      </c>
      <c r="B1558" t="s">
        <v>435</v>
      </c>
      <c r="C1558">
        <v>619</v>
      </c>
      <c r="D1558">
        <v>2005</v>
      </c>
      <c r="E1558" t="s">
        <v>448</v>
      </c>
      <c r="F1558" t="s">
        <v>10</v>
      </c>
      <c r="G1558" s="1">
        <v>44490</v>
      </c>
      <c r="H1558">
        <v>104</v>
      </c>
    </row>
    <row r="1559" spans="1:8" x14ac:dyDescent="0.3">
      <c r="A1559">
        <v>1558</v>
      </c>
      <c r="B1559" t="s">
        <v>700</v>
      </c>
      <c r="C1559">
        <v>540</v>
      </c>
      <c r="D1559">
        <v>2005</v>
      </c>
      <c r="E1559" t="s">
        <v>701</v>
      </c>
      <c r="F1559" t="s">
        <v>28</v>
      </c>
      <c r="G1559" s="1">
        <v>44497</v>
      </c>
      <c r="H1559">
        <v>101</v>
      </c>
    </row>
    <row r="1560" spans="1:8" x14ac:dyDescent="0.3">
      <c r="A1560">
        <v>1559</v>
      </c>
      <c r="B1560" t="s">
        <v>90</v>
      </c>
      <c r="C1560">
        <v>540</v>
      </c>
      <c r="D1560">
        <v>2005</v>
      </c>
      <c r="E1560" t="s">
        <v>679</v>
      </c>
      <c r="F1560" t="s">
        <v>18</v>
      </c>
      <c r="G1560" s="1">
        <v>44645</v>
      </c>
      <c r="H1560">
        <v>102</v>
      </c>
    </row>
    <row r="1561" spans="1:8" x14ac:dyDescent="0.3">
      <c r="A1561">
        <v>1560</v>
      </c>
      <c r="B1561" t="s">
        <v>83</v>
      </c>
      <c r="C1561">
        <v>587</v>
      </c>
      <c r="D1561">
        <v>1996</v>
      </c>
      <c r="E1561" t="s">
        <v>446</v>
      </c>
      <c r="F1561" t="s">
        <v>45</v>
      </c>
      <c r="G1561" s="1">
        <v>44479</v>
      </c>
      <c r="H1561">
        <v>103</v>
      </c>
    </row>
    <row r="1562" spans="1:8" x14ac:dyDescent="0.3">
      <c r="A1562">
        <v>1561</v>
      </c>
      <c r="B1562" t="s">
        <v>8</v>
      </c>
      <c r="C1562">
        <v>514</v>
      </c>
      <c r="D1562">
        <v>2004</v>
      </c>
      <c r="E1562">
        <v>744</v>
      </c>
      <c r="F1562" t="s">
        <v>10</v>
      </c>
      <c r="G1562" s="1">
        <v>44525</v>
      </c>
      <c r="H1562">
        <v>109</v>
      </c>
    </row>
    <row r="1563" spans="1:8" x14ac:dyDescent="0.3">
      <c r="A1563">
        <v>1562</v>
      </c>
      <c r="B1563" t="s">
        <v>83</v>
      </c>
      <c r="C1563">
        <v>610</v>
      </c>
      <c r="D1563">
        <v>2005</v>
      </c>
      <c r="E1563" t="s">
        <v>475</v>
      </c>
      <c r="F1563" t="s">
        <v>18</v>
      </c>
      <c r="G1563" s="1">
        <v>44655</v>
      </c>
      <c r="H1563">
        <v>102</v>
      </c>
    </row>
    <row r="1564" spans="1:8" x14ac:dyDescent="0.3">
      <c r="A1564">
        <v>1563</v>
      </c>
      <c r="B1564" t="s">
        <v>75</v>
      </c>
      <c r="C1564">
        <v>619</v>
      </c>
      <c r="D1564">
        <v>1994</v>
      </c>
      <c r="E1564" t="s">
        <v>702</v>
      </c>
      <c r="F1564" t="s">
        <v>28</v>
      </c>
      <c r="G1564" s="1">
        <v>44571</v>
      </c>
      <c r="H1564">
        <v>115</v>
      </c>
    </row>
    <row r="1565" spans="1:8" x14ac:dyDescent="0.3">
      <c r="A1565">
        <v>1564</v>
      </c>
      <c r="B1565" t="s">
        <v>435</v>
      </c>
      <c r="C1565">
        <v>540</v>
      </c>
      <c r="D1565">
        <v>2005</v>
      </c>
      <c r="E1565" t="s">
        <v>436</v>
      </c>
      <c r="F1565" t="s">
        <v>32</v>
      </c>
      <c r="G1565" s="1">
        <v>44545</v>
      </c>
      <c r="H1565">
        <v>102</v>
      </c>
    </row>
    <row r="1566" spans="1:8" x14ac:dyDescent="0.3">
      <c r="A1566">
        <v>1565</v>
      </c>
      <c r="B1566" t="s">
        <v>75</v>
      </c>
      <c r="C1566">
        <v>619</v>
      </c>
      <c r="D1566">
        <v>2001</v>
      </c>
      <c r="E1566" t="s">
        <v>703</v>
      </c>
      <c r="F1566" t="s">
        <v>10</v>
      </c>
      <c r="G1566" s="1">
        <v>44575</v>
      </c>
      <c r="H1566">
        <v>102</v>
      </c>
    </row>
    <row r="1567" spans="1:8" x14ac:dyDescent="0.3">
      <c r="A1567">
        <v>1566</v>
      </c>
      <c r="B1567" t="s">
        <v>435</v>
      </c>
      <c r="C1567">
        <v>587</v>
      </c>
      <c r="D1567">
        <v>2005</v>
      </c>
      <c r="E1567" t="s">
        <v>437</v>
      </c>
      <c r="F1567" t="s">
        <v>32</v>
      </c>
      <c r="G1567" s="1">
        <v>44644</v>
      </c>
      <c r="H1567">
        <v>109</v>
      </c>
    </row>
    <row r="1568" spans="1:8" x14ac:dyDescent="0.3">
      <c r="A1568">
        <v>1567</v>
      </c>
      <c r="B1568" t="s">
        <v>435</v>
      </c>
      <c r="C1568">
        <v>540</v>
      </c>
      <c r="D1568">
        <v>2005</v>
      </c>
      <c r="E1568" t="s">
        <v>436</v>
      </c>
      <c r="F1568" t="s">
        <v>32</v>
      </c>
      <c r="G1568" s="1">
        <v>44647</v>
      </c>
      <c r="H1568">
        <v>115</v>
      </c>
    </row>
    <row r="1569" spans="1:8" x14ac:dyDescent="0.3">
      <c r="A1569">
        <v>1568</v>
      </c>
      <c r="B1569" t="s">
        <v>83</v>
      </c>
      <c r="C1569">
        <v>512</v>
      </c>
      <c r="D1569">
        <v>2007</v>
      </c>
      <c r="E1569" t="s">
        <v>704</v>
      </c>
      <c r="F1569" t="s">
        <v>32</v>
      </c>
      <c r="G1569" s="1">
        <v>44656</v>
      </c>
      <c r="H1569">
        <v>102</v>
      </c>
    </row>
    <row r="1570" spans="1:8" x14ac:dyDescent="0.3">
      <c r="A1570">
        <v>1569</v>
      </c>
      <c r="B1570" t="s">
        <v>435</v>
      </c>
      <c r="C1570">
        <v>576</v>
      </c>
      <c r="D1570">
        <v>2005</v>
      </c>
      <c r="E1570" t="s">
        <v>450</v>
      </c>
      <c r="F1570" t="s">
        <v>32</v>
      </c>
      <c r="G1570" s="1">
        <v>44650</v>
      </c>
      <c r="H1570">
        <v>102</v>
      </c>
    </row>
    <row r="1571" spans="1:8" x14ac:dyDescent="0.3">
      <c r="A1571">
        <v>1570</v>
      </c>
      <c r="B1571" t="s">
        <v>435</v>
      </c>
      <c r="C1571">
        <v>540</v>
      </c>
      <c r="D1571">
        <v>2005</v>
      </c>
      <c r="E1571" t="s">
        <v>436</v>
      </c>
      <c r="F1571" t="s">
        <v>28</v>
      </c>
      <c r="G1571" s="1">
        <v>44648</v>
      </c>
      <c r="H1571">
        <v>111</v>
      </c>
    </row>
    <row r="1572" spans="1:8" x14ac:dyDescent="0.3">
      <c r="A1572">
        <v>1571</v>
      </c>
      <c r="B1572" t="s">
        <v>83</v>
      </c>
      <c r="C1572">
        <v>587</v>
      </c>
      <c r="D1572">
        <v>1995</v>
      </c>
      <c r="E1572" t="s">
        <v>463</v>
      </c>
      <c r="F1572" t="s">
        <v>10</v>
      </c>
      <c r="G1572" s="1">
        <v>44576</v>
      </c>
      <c r="H1572">
        <v>114</v>
      </c>
    </row>
    <row r="1573" spans="1:8" x14ac:dyDescent="0.3">
      <c r="A1573">
        <v>1572</v>
      </c>
      <c r="B1573" t="s">
        <v>614</v>
      </c>
      <c r="C1573">
        <v>586</v>
      </c>
      <c r="D1573">
        <v>1943</v>
      </c>
      <c r="E1573" t="s">
        <v>705</v>
      </c>
      <c r="F1573" t="s">
        <v>32</v>
      </c>
      <c r="G1573" s="1">
        <v>44488</v>
      </c>
      <c r="H1573">
        <v>108</v>
      </c>
    </row>
    <row r="1574" spans="1:8" x14ac:dyDescent="0.3">
      <c r="A1574">
        <v>1573</v>
      </c>
      <c r="B1574" t="s">
        <v>90</v>
      </c>
      <c r="C1574">
        <v>556</v>
      </c>
      <c r="D1574">
        <v>1996</v>
      </c>
      <c r="E1574" t="s">
        <v>472</v>
      </c>
      <c r="F1574" t="s">
        <v>47</v>
      </c>
      <c r="G1574" s="1">
        <v>44478</v>
      </c>
      <c r="H1574">
        <v>104</v>
      </c>
    </row>
    <row r="1575" spans="1:8" x14ac:dyDescent="0.3">
      <c r="A1575">
        <v>1574</v>
      </c>
      <c r="B1575" t="s">
        <v>75</v>
      </c>
      <c r="C1575">
        <v>580</v>
      </c>
      <c r="D1575">
        <v>2003</v>
      </c>
      <c r="E1575" t="s">
        <v>607</v>
      </c>
      <c r="F1575" t="s">
        <v>10</v>
      </c>
      <c r="G1575" s="1">
        <v>44546</v>
      </c>
      <c r="H1575">
        <v>109</v>
      </c>
    </row>
    <row r="1576" spans="1:8" x14ac:dyDescent="0.3">
      <c r="A1576">
        <v>1575</v>
      </c>
      <c r="B1576" t="s">
        <v>90</v>
      </c>
      <c r="C1576">
        <v>587</v>
      </c>
      <c r="D1576">
        <v>1996</v>
      </c>
      <c r="E1576" t="s">
        <v>570</v>
      </c>
      <c r="F1576" t="s">
        <v>101</v>
      </c>
      <c r="G1576" s="1">
        <v>44479</v>
      </c>
      <c r="H1576">
        <v>101</v>
      </c>
    </row>
    <row r="1577" spans="1:8" x14ac:dyDescent="0.3">
      <c r="A1577">
        <v>1576</v>
      </c>
      <c r="B1577" t="s">
        <v>75</v>
      </c>
      <c r="C1577">
        <v>548</v>
      </c>
      <c r="D1577">
        <v>2004</v>
      </c>
      <c r="E1577" t="s">
        <v>706</v>
      </c>
      <c r="F1577" t="s">
        <v>10</v>
      </c>
      <c r="G1577" s="1">
        <v>44578</v>
      </c>
      <c r="H1577">
        <v>103</v>
      </c>
    </row>
    <row r="1578" spans="1:8" x14ac:dyDescent="0.3">
      <c r="A1578">
        <v>1577</v>
      </c>
      <c r="B1578" t="s">
        <v>90</v>
      </c>
      <c r="C1578">
        <v>587</v>
      </c>
      <c r="D1578">
        <v>1997</v>
      </c>
      <c r="E1578" t="s">
        <v>570</v>
      </c>
      <c r="F1578" t="s">
        <v>28</v>
      </c>
      <c r="G1578" s="1">
        <v>44550</v>
      </c>
      <c r="H1578">
        <v>104</v>
      </c>
    </row>
    <row r="1579" spans="1:8" x14ac:dyDescent="0.3">
      <c r="A1579">
        <v>1578</v>
      </c>
      <c r="B1579" t="s">
        <v>83</v>
      </c>
      <c r="C1579">
        <v>580</v>
      </c>
      <c r="D1579">
        <v>2006</v>
      </c>
      <c r="E1579" t="s">
        <v>580</v>
      </c>
      <c r="F1579" t="s">
        <v>69</v>
      </c>
      <c r="G1579" s="1">
        <v>44482</v>
      </c>
      <c r="H1579">
        <v>107</v>
      </c>
    </row>
    <row r="1580" spans="1:8" x14ac:dyDescent="0.3">
      <c r="A1580">
        <v>1579</v>
      </c>
      <c r="B1580" t="s">
        <v>83</v>
      </c>
      <c r="C1580">
        <v>512</v>
      </c>
      <c r="D1580">
        <v>1995</v>
      </c>
      <c r="E1580" t="s">
        <v>707</v>
      </c>
      <c r="F1580" t="s">
        <v>28</v>
      </c>
      <c r="G1580" s="1">
        <v>44582</v>
      </c>
      <c r="H1580">
        <v>111</v>
      </c>
    </row>
    <row r="1581" spans="1:8" x14ac:dyDescent="0.3">
      <c r="A1581">
        <v>1580</v>
      </c>
      <c r="B1581" t="s">
        <v>90</v>
      </c>
      <c r="C1581">
        <v>611</v>
      </c>
      <c r="D1581">
        <v>1998</v>
      </c>
      <c r="E1581" t="s">
        <v>708</v>
      </c>
      <c r="F1581" t="s">
        <v>32</v>
      </c>
      <c r="G1581" s="1">
        <v>44599</v>
      </c>
      <c r="H1581">
        <v>101</v>
      </c>
    </row>
    <row r="1582" spans="1:8" x14ac:dyDescent="0.3">
      <c r="A1582">
        <v>1581</v>
      </c>
      <c r="B1582" t="s">
        <v>90</v>
      </c>
      <c r="C1582">
        <v>619</v>
      </c>
      <c r="D1582">
        <v>1996</v>
      </c>
      <c r="E1582" t="s">
        <v>594</v>
      </c>
      <c r="F1582" t="s">
        <v>28</v>
      </c>
      <c r="G1582" s="1">
        <v>44633</v>
      </c>
      <c r="H1582">
        <v>109</v>
      </c>
    </row>
    <row r="1583" spans="1:8" x14ac:dyDescent="0.3">
      <c r="A1583">
        <v>1582</v>
      </c>
      <c r="B1583" t="s">
        <v>90</v>
      </c>
      <c r="C1583">
        <v>548</v>
      </c>
      <c r="D1583">
        <v>2006</v>
      </c>
      <c r="E1583" t="s">
        <v>593</v>
      </c>
      <c r="F1583" t="s">
        <v>10</v>
      </c>
      <c r="G1583" s="1">
        <v>44641</v>
      </c>
      <c r="H1583">
        <v>102</v>
      </c>
    </row>
    <row r="1584" spans="1:8" x14ac:dyDescent="0.3">
      <c r="A1584">
        <v>1583</v>
      </c>
      <c r="B1584" t="s">
        <v>83</v>
      </c>
      <c r="C1584">
        <v>602</v>
      </c>
      <c r="D1584">
        <v>2006</v>
      </c>
      <c r="E1584" t="s">
        <v>709</v>
      </c>
      <c r="F1584" t="s">
        <v>10</v>
      </c>
      <c r="G1584" s="1">
        <v>44599</v>
      </c>
      <c r="H1584">
        <v>102</v>
      </c>
    </row>
    <row r="1585" spans="1:8" x14ac:dyDescent="0.3">
      <c r="A1585">
        <v>1584</v>
      </c>
      <c r="B1585" t="s">
        <v>90</v>
      </c>
      <c r="C1585">
        <v>619</v>
      </c>
      <c r="D1585">
        <v>1996</v>
      </c>
      <c r="E1585" t="s">
        <v>451</v>
      </c>
      <c r="F1585" t="s">
        <v>10</v>
      </c>
      <c r="G1585" s="1">
        <v>44567</v>
      </c>
      <c r="H1585">
        <v>109</v>
      </c>
    </row>
    <row r="1586" spans="1:8" x14ac:dyDescent="0.3">
      <c r="A1586">
        <v>1585</v>
      </c>
      <c r="B1586" t="s">
        <v>435</v>
      </c>
      <c r="C1586">
        <v>540</v>
      </c>
      <c r="D1586">
        <v>2006</v>
      </c>
      <c r="E1586" t="s">
        <v>436</v>
      </c>
      <c r="F1586" t="s">
        <v>32</v>
      </c>
      <c r="G1586" s="1">
        <v>44560</v>
      </c>
      <c r="H1586">
        <v>104</v>
      </c>
    </row>
    <row r="1587" spans="1:8" x14ac:dyDescent="0.3">
      <c r="A1587">
        <v>1586</v>
      </c>
      <c r="B1587" t="s">
        <v>90</v>
      </c>
      <c r="C1587">
        <v>619</v>
      </c>
      <c r="D1587">
        <v>1997</v>
      </c>
      <c r="E1587" t="s">
        <v>594</v>
      </c>
      <c r="F1587" t="s">
        <v>18</v>
      </c>
      <c r="G1587" s="1">
        <v>44546</v>
      </c>
      <c r="H1587">
        <v>102</v>
      </c>
    </row>
    <row r="1588" spans="1:8" x14ac:dyDescent="0.3">
      <c r="A1588">
        <v>1587</v>
      </c>
      <c r="B1588" t="s">
        <v>83</v>
      </c>
      <c r="C1588">
        <v>576</v>
      </c>
      <c r="D1588">
        <v>1998</v>
      </c>
      <c r="E1588" t="s">
        <v>572</v>
      </c>
      <c r="F1588" t="s">
        <v>28</v>
      </c>
      <c r="G1588" s="1">
        <v>44655</v>
      </c>
      <c r="H1588">
        <v>102</v>
      </c>
    </row>
    <row r="1589" spans="1:8" x14ac:dyDescent="0.3">
      <c r="A1589">
        <v>1588</v>
      </c>
      <c r="B1589" t="s">
        <v>83</v>
      </c>
      <c r="C1589">
        <v>587</v>
      </c>
      <c r="D1589">
        <v>1998</v>
      </c>
      <c r="E1589" t="s">
        <v>478</v>
      </c>
      <c r="F1589" t="s">
        <v>32</v>
      </c>
      <c r="G1589" s="1">
        <v>44629</v>
      </c>
      <c r="H1589">
        <v>102</v>
      </c>
    </row>
    <row r="1590" spans="1:8" x14ac:dyDescent="0.3">
      <c r="A1590">
        <v>1589</v>
      </c>
      <c r="B1590" t="s">
        <v>435</v>
      </c>
      <c r="C1590">
        <v>540</v>
      </c>
      <c r="D1590">
        <v>2006</v>
      </c>
      <c r="E1590" t="s">
        <v>436</v>
      </c>
      <c r="F1590" t="s">
        <v>32</v>
      </c>
      <c r="G1590" s="1">
        <v>44644</v>
      </c>
      <c r="H1590">
        <v>115</v>
      </c>
    </row>
    <row r="1591" spans="1:8" x14ac:dyDescent="0.3">
      <c r="A1591">
        <v>1590</v>
      </c>
      <c r="B1591" t="s">
        <v>90</v>
      </c>
      <c r="C1591">
        <v>587</v>
      </c>
      <c r="D1591">
        <v>1994</v>
      </c>
      <c r="E1591" t="s">
        <v>473</v>
      </c>
      <c r="F1591" t="s">
        <v>47</v>
      </c>
      <c r="G1591" s="1">
        <v>44638</v>
      </c>
      <c r="H1591">
        <v>102</v>
      </c>
    </row>
    <row r="1592" spans="1:8" x14ac:dyDescent="0.3">
      <c r="A1592">
        <v>1591</v>
      </c>
      <c r="B1592" t="s">
        <v>83</v>
      </c>
      <c r="C1592">
        <v>548</v>
      </c>
      <c r="D1592">
        <v>2006</v>
      </c>
      <c r="E1592" t="s">
        <v>593</v>
      </c>
      <c r="F1592" t="s">
        <v>10</v>
      </c>
      <c r="G1592" s="1">
        <v>44603</v>
      </c>
      <c r="H1592">
        <v>103</v>
      </c>
    </row>
    <row r="1593" spans="1:8" x14ac:dyDescent="0.3">
      <c r="A1593">
        <v>1592</v>
      </c>
      <c r="B1593" t="s">
        <v>90</v>
      </c>
      <c r="C1593">
        <v>550</v>
      </c>
      <c r="D1593">
        <v>1997</v>
      </c>
      <c r="E1593" t="s">
        <v>456</v>
      </c>
      <c r="F1593" t="s">
        <v>45</v>
      </c>
      <c r="G1593" s="1">
        <v>44565</v>
      </c>
      <c r="H1593">
        <v>104</v>
      </c>
    </row>
    <row r="1594" spans="1:8" x14ac:dyDescent="0.3">
      <c r="A1594">
        <v>1593</v>
      </c>
      <c r="B1594" t="s">
        <v>90</v>
      </c>
      <c r="C1594">
        <v>587</v>
      </c>
      <c r="D1594">
        <v>1998</v>
      </c>
      <c r="E1594" t="s">
        <v>570</v>
      </c>
      <c r="F1594" t="s">
        <v>10</v>
      </c>
      <c r="G1594" s="1">
        <v>44629</v>
      </c>
      <c r="H1594">
        <v>104</v>
      </c>
    </row>
    <row r="1595" spans="1:8" x14ac:dyDescent="0.3">
      <c r="A1595">
        <v>1594</v>
      </c>
      <c r="B1595" t="s">
        <v>435</v>
      </c>
      <c r="C1595">
        <v>576</v>
      </c>
      <c r="D1595">
        <v>2006</v>
      </c>
      <c r="E1595" t="s">
        <v>450</v>
      </c>
      <c r="F1595" t="s">
        <v>32</v>
      </c>
      <c r="G1595" s="1">
        <v>44523</v>
      </c>
      <c r="H1595">
        <v>102</v>
      </c>
    </row>
    <row r="1596" spans="1:8" x14ac:dyDescent="0.3">
      <c r="A1596">
        <v>1595</v>
      </c>
      <c r="B1596" t="s">
        <v>83</v>
      </c>
      <c r="C1596">
        <v>587</v>
      </c>
      <c r="D1596">
        <v>1998</v>
      </c>
      <c r="E1596" t="s">
        <v>461</v>
      </c>
      <c r="F1596" t="s">
        <v>10</v>
      </c>
      <c r="G1596" s="1">
        <v>44539</v>
      </c>
      <c r="H1596">
        <v>114</v>
      </c>
    </row>
    <row r="1597" spans="1:8" x14ac:dyDescent="0.3">
      <c r="A1597">
        <v>1596</v>
      </c>
      <c r="B1597" t="s">
        <v>235</v>
      </c>
      <c r="C1597">
        <v>619</v>
      </c>
      <c r="D1597">
        <v>1997</v>
      </c>
      <c r="E1597" t="s">
        <v>467</v>
      </c>
      <c r="F1597" t="s">
        <v>32</v>
      </c>
      <c r="G1597" s="1">
        <v>44652</v>
      </c>
      <c r="H1597">
        <v>102</v>
      </c>
    </row>
    <row r="1598" spans="1:8" x14ac:dyDescent="0.3">
      <c r="A1598">
        <v>1597</v>
      </c>
      <c r="B1598" t="s">
        <v>83</v>
      </c>
      <c r="C1598">
        <v>555</v>
      </c>
      <c r="D1598">
        <v>2006</v>
      </c>
      <c r="E1598" t="s">
        <v>710</v>
      </c>
      <c r="F1598" t="s">
        <v>10</v>
      </c>
      <c r="G1598" s="1">
        <v>44611</v>
      </c>
      <c r="H1598">
        <v>102</v>
      </c>
    </row>
    <row r="1599" spans="1:8" x14ac:dyDescent="0.3">
      <c r="A1599">
        <v>1598</v>
      </c>
      <c r="B1599" t="s">
        <v>90</v>
      </c>
      <c r="C1599">
        <v>619</v>
      </c>
      <c r="D1599">
        <v>1996</v>
      </c>
      <c r="E1599" t="s">
        <v>485</v>
      </c>
      <c r="F1599" t="s">
        <v>10</v>
      </c>
      <c r="G1599" s="1">
        <v>44603</v>
      </c>
      <c r="H1599">
        <v>114</v>
      </c>
    </row>
    <row r="1600" spans="1:8" x14ac:dyDescent="0.3">
      <c r="A1600">
        <v>1599</v>
      </c>
      <c r="B1600" t="s">
        <v>83</v>
      </c>
      <c r="C1600">
        <v>587</v>
      </c>
      <c r="D1600">
        <v>1996</v>
      </c>
      <c r="E1600" t="s">
        <v>140</v>
      </c>
      <c r="F1600" t="s">
        <v>10</v>
      </c>
      <c r="G1600" s="1">
        <v>44619</v>
      </c>
      <c r="H1600">
        <v>103</v>
      </c>
    </row>
    <row r="1601" spans="1:8" x14ac:dyDescent="0.3">
      <c r="A1601">
        <v>1600</v>
      </c>
      <c r="B1601" t="s">
        <v>90</v>
      </c>
      <c r="C1601">
        <v>610</v>
      </c>
      <c r="D1601">
        <v>2000</v>
      </c>
      <c r="E1601" t="s">
        <v>444</v>
      </c>
      <c r="F1601" t="s">
        <v>28</v>
      </c>
      <c r="G1601" s="1">
        <v>44623</v>
      </c>
      <c r="H1601">
        <v>107</v>
      </c>
    </row>
    <row r="1602" spans="1:8" x14ac:dyDescent="0.3">
      <c r="A1602">
        <v>1601</v>
      </c>
      <c r="B1602" t="s">
        <v>90</v>
      </c>
      <c r="C1602">
        <v>587</v>
      </c>
      <c r="D1602">
        <v>1999</v>
      </c>
      <c r="E1602" t="s">
        <v>570</v>
      </c>
      <c r="F1602" t="s">
        <v>18</v>
      </c>
      <c r="G1602" s="1">
        <v>44591</v>
      </c>
      <c r="H1602">
        <v>114</v>
      </c>
    </row>
    <row r="1603" spans="1:8" x14ac:dyDescent="0.3">
      <c r="A1603">
        <v>1602</v>
      </c>
      <c r="B1603" t="s">
        <v>90</v>
      </c>
      <c r="C1603">
        <v>619</v>
      </c>
      <c r="D1603">
        <v>1995</v>
      </c>
      <c r="E1603" t="s">
        <v>467</v>
      </c>
      <c r="F1603" t="s">
        <v>101</v>
      </c>
      <c r="G1603" s="1">
        <v>44586</v>
      </c>
      <c r="H1603">
        <v>106</v>
      </c>
    </row>
    <row r="1604" spans="1:8" x14ac:dyDescent="0.3">
      <c r="A1604">
        <v>1603</v>
      </c>
      <c r="B1604" t="s">
        <v>90</v>
      </c>
      <c r="C1604">
        <v>550</v>
      </c>
      <c r="D1604">
        <v>2002</v>
      </c>
      <c r="E1604" t="s">
        <v>584</v>
      </c>
      <c r="F1604" t="s">
        <v>28</v>
      </c>
      <c r="G1604" s="1">
        <v>44553</v>
      </c>
      <c r="H1604">
        <v>103</v>
      </c>
    </row>
    <row r="1605" spans="1:8" x14ac:dyDescent="0.3">
      <c r="A1605">
        <v>1604</v>
      </c>
      <c r="B1605" t="s">
        <v>83</v>
      </c>
      <c r="C1605">
        <v>548</v>
      </c>
      <c r="D1605">
        <v>2006</v>
      </c>
      <c r="E1605" t="s">
        <v>593</v>
      </c>
      <c r="F1605" t="s">
        <v>18</v>
      </c>
      <c r="G1605" s="1">
        <v>44496</v>
      </c>
      <c r="H1605">
        <v>102</v>
      </c>
    </row>
    <row r="1606" spans="1:8" x14ac:dyDescent="0.3">
      <c r="A1606">
        <v>1605</v>
      </c>
      <c r="B1606" t="s">
        <v>75</v>
      </c>
      <c r="C1606">
        <v>619</v>
      </c>
      <c r="D1606">
        <v>2006</v>
      </c>
      <c r="E1606" t="s">
        <v>711</v>
      </c>
      <c r="F1606" t="s">
        <v>69</v>
      </c>
      <c r="G1606" s="1">
        <v>44614</v>
      </c>
      <c r="H1606">
        <v>114</v>
      </c>
    </row>
    <row r="1607" spans="1:8" x14ac:dyDescent="0.3">
      <c r="A1607">
        <v>1606</v>
      </c>
      <c r="B1607" t="s">
        <v>435</v>
      </c>
      <c r="C1607">
        <v>540</v>
      </c>
      <c r="D1607">
        <v>2006</v>
      </c>
      <c r="E1607" t="s">
        <v>436</v>
      </c>
      <c r="F1607" t="s">
        <v>32</v>
      </c>
      <c r="G1607" s="1">
        <v>44491</v>
      </c>
      <c r="H1607">
        <v>109</v>
      </c>
    </row>
    <row r="1608" spans="1:8" x14ac:dyDescent="0.3">
      <c r="A1608">
        <v>1607</v>
      </c>
      <c r="B1608" t="s">
        <v>90</v>
      </c>
      <c r="C1608">
        <v>610</v>
      </c>
      <c r="D1608">
        <v>1996</v>
      </c>
      <c r="E1608" t="s">
        <v>444</v>
      </c>
      <c r="F1608" t="s">
        <v>10</v>
      </c>
      <c r="G1608" s="1">
        <v>44611</v>
      </c>
      <c r="H1608">
        <v>105</v>
      </c>
    </row>
    <row r="1609" spans="1:8" x14ac:dyDescent="0.3">
      <c r="A1609">
        <v>1608</v>
      </c>
      <c r="B1609" t="s">
        <v>435</v>
      </c>
      <c r="C1609">
        <v>576</v>
      </c>
      <c r="D1609">
        <v>1994</v>
      </c>
      <c r="E1609" t="s">
        <v>712</v>
      </c>
      <c r="F1609" t="s">
        <v>69</v>
      </c>
      <c r="G1609" s="1">
        <v>44493</v>
      </c>
      <c r="H1609">
        <v>102</v>
      </c>
    </row>
    <row r="1610" spans="1:8" x14ac:dyDescent="0.3">
      <c r="A1610">
        <v>1609</v>
      </c>
      <c r="B1610" t="s">
        <v>83</v>
      </c>
      <c r="C1610">
        <v>540</v>
      </c>
      <c r="D1610">
        <v>2006</v>
      </c>
      <c r="E1610" t="s">
        <v>453</v>
      </c>
      <c r="F1610" t="s">
        <v>69</v>
      </c>
      <c r="G1610" s="1">
        <v>44542</v>
      </c>
      <c r="H1610">
        <v>104</v>
      </c>
    </row>
    <row r="1611" spans="1:8" x14ac:dyDescent="0.3">
      <c r="A1611">
        <v>1610</v>
      </c>
      <c r="B1611" t="s">
        <v>83</v>
      </c>
      <c r="C1611">
        <v>610</v>
      </c>
      <c r="D1611">
        <v>2003</v>
      </c>
      <c r="E1611" t="s">
        <v>475</v>
      </c>
      <c r="F1611" t="s">
        <v>69</v>
      </c>
      <c r="G1611" s="1">
        <v>44588</v>
      </c>
      <c r="H1611">
        <v>104</v>
      </c>
    </row>
    <row r="1612" spans="1:8" x14ac:dyDescent="0.3">
      <c r="A1612">
        <v>1611</v>
      </c>
      <c r="B1612" t="s">
        <v>83</v>
      </c>
      <c r="C1612">
        <v>610</v>
      </c>
      <c r="D1612">
        <v>1998</v>
      </c>
      <c r="E1612" t="s">
        <v>444</v>
      </c>
      <c r="F1612" t="s">
        <v>32</v>
      </c>
      <c r="G1612" s="1">
        <v>44637</v>
      </c>
      <c r="H1612">
        <v>116</v>
      </c>
    </row>
    <row r="1613" spans="1:8" x14ac:dyDescent="0.3">
      <c r="A1613">
        <v>1612</v>
      </c>
      <c r="B1613" t="s">
        <v>435</v>
      </c>
      <c r="C1613">
        <v>540</v>
      </c>
      <c r="D1613">
        <v>2005</v>
      </c>
      <c r="E1613" t="s">
        <v>436</v>
      </c>
      <c r="F1613" t="s">
        <v>45</v>
      </c>
      <c r="G1613" s="1">
        <v>44608</v>
      </c>
      <c r="H1613">
        <v>104</v>
      </c>
    </row>
    <row r="1614" spans="1:8" x14ac:dyDescent="0.3">
      <c r="A1614">
        <v>1613</v>
      </c>
      <c r="B1614" t="s">
        <v>435</v>
      </c>
      <c r="C1614">
        <v>540</v>
      </c>
      <c r="D1614">
        <v>2006</v>
      </c>
      <c r="E1614" t="s">
        <v>436</v>
      </c>
      <c r="F1614" t="s">
        <v>32</v>
      </c>
      <c r="G1614" s="1">
        <v>44645</v>
      </c>
      <c r="H1614">
        <v>102</v>
      </c>
    </row>
    <row r="1615" spans="1:8" x14ac:dyDescent="0.3">
      <c r="A1615">
        <v>1614</v>
      </c>
      <c r="B1615" t="s">
        <v>90</v>
      </c>
      <c r="C1615">
        <v>610</v>
      </c>
      <c r="D1615">
        <v>1996</v>
      </c>
      <c r="E1615" t="s">
        <v>444</v>
      </c>
      <c r="F1615" t="s">
        <v>10</v>
      </c>
      <c r="G1615" s="1">
        <v>44563</v>
      </c>
      <c r="H1615">
        <v>116</v>
      </c>
    </row>
    <row r="1616" spans="1:8" x14ac:dyDescent="0.3">
      <c r="A1616">
        <v>1615</v>
      </c>
      <c r="B1616" t="s">
        <v>435</v>
      </c>
      <c r="C1616">
        <v>540</v>
      </c>
      <c r="D1616">
        <v>2006</v>
      </c>
      <c r="E1616" t="s">
        <v>436</v>
      </c>
      <c r="F1616" t="s">
        <v>10</v>
      </c>
      <c r="G1616" s="1">
        <v>44612</v>
      </c>
      <c r="H1616">
        <v>114</v>
      </c>
    </row>
    <row r="1617" spans="1:8" x14ac:dyDescent="0.3">
      <c r="A1617">
        <v>1616</v>
      </c>
      <c r="B1617" t="s">
        <v>90</v>
      </c>
      <c r="C1617">
        <v>576</v>
      </c>
      <c r="D1617">
        <v>1999</v>
      </c>
      <c r="E1617" t="s">
        <v>667</v>
      </c>
      <c r="F1617" t="s">
        <v>32</v>
      </c>
      <c r="G1617" s="1">
        <v>44529</v>
      </c>
      <c r="H1617">
        <v>101</v>
      </c>
    </row>
    <row r="1618" spans="1:8" x14ac:dyDescent="0.3">
      <c r="A1618">
        <v>1617</v>
      </c>
      <c r="B1618" t="s">
        <v>435</v>
      </c>
      <c r="C1618">
        <v>540</v>
      </c>
      <c r="D1618">
        <v>2006</v>
      </c>
      <c r="E1618" t="s">
        <v>436</v>
      </c>
      <c r="F1618" t="s">
        <v>10</v>
      </c>
      <c r="G1618" s="1">
        <v>44520</v>
      </c>
      <c r="H1618">
        <v>102</v>
      </c>
    </row>
    <row r="1619" spans="1:8" x14ac:dyDescent="0.3">
      <c r="A1619">
        <v>1618</v>
      </c>
      <c r="B1619" t="s">
        <v>83</v>
      </c>
      <c r="C1619">
        <v>619</v>
      </c>
      <c r="D1619">
        <v>1998</v>
      </c>
      <c r="E1619" t="s">
        <v>694</v>
      </c>
      <c r="F1619" t="s">
        <v>32</v>
      </c>
      <c r="G1619" s="1">
        <v>44570</v>
      </c>
      <c r="H1619">
        <v>109</v>
      </c>
    </row>
    <row r="1620" spans="1:8" x14ac:dyDescent="0.3">
      <c r="A1620">
        <v>1619</v>
      </c>
      <c r="B1620" t="s">
        <v>90</v>
      </c>
      <c r="C1620">
        <v>587</v>
      </c>
      <c r="D1620">
        <v>1994</v>
      </c>
      <c r="E1620" t="s">
        <v>713</v>
      </c>
      <c r="F1620" t="s">
        <v>28</v>
      </c>
      <c r="G1620" s="1">
        <v>44523</v>
      </c>
      <c r="H1620">
        <v>114</v>
      </c>
    </row>
    <row r="1621" spans="1:8" x14ac:dyDescent="0.3">
      <c r="A1621">
        <v>1620</v>
      </c>
      <c r="B1621" t="s">
        <v>90</v>
      </c>
      <c r="C1621">
        <v>619</v>
      </c>
      <c r="D1621">
        <v>1995</v>
      </c>
      <c r="E1621" t="s">
        <v>714</v>
      </c>
      <c r="F1621" t="s">
        <v>28</v>
      </c>
      <c r="G1621" s="1">
        <v>44502</v>
      </c>
      <c r="H1621">
        <v>114</v>
      </c>
    </row>
    <row r="1622" spans="1:8" x14ac:dyDescent="0.3">
      <c r="A1622">
        <v>1621</v>
      </c>
      <c r="B1622" t="s">
        <v>90</v>
      </c>
      <c r="C1622">
        <v>550</v>
      </c>
      <c r="D1622">
        <v>1996</v>
      </c>
      <c r="E1622" t="s">
        <v>584</v>
      </c>
      <c r="F1622" t="s">
        <v>69</v>
      </c>
      <c r="G1622" s="1">
        <v>44551</v>
      </c>
      <c r="H1622">
        <v>114</v>
      </c>
    </row>
    <row r="1623" spans="1:8" x14ac:dyDescent="0.3">
      <c r="A1623">
        <v>1622</v>
      </c>
      <c r="B1623" t="s">
        <v>435</v>
      </c>
      <c r="C1623">
        <v>576</v>
      </c>
      <c r="D1623">
        <v>2006</v>
      </c>
      <c r="E1623" t="s">
        <v>450</v>
      </c>
      <c r="F1623" t="s">
        <v>32</v>
      </c>
      <c r="G1623" s="1">
        <v>44599</v>
      </c>
      <c r="H1623">
        <v>103</v>
      </c>
    </row>
    <row r="1624" spans="1:8" x14ac:dyDescent="0.3">
      <c r="A1624">
        <v>1623</v>
      </c>
      <c r="B1624" t="s">
        <v>235</v>
      </c>
      <c r="C1624">
        <v>587</v>
      </c>
      <c r="D1624">
        <v>1996</v>
      </c>
      <c r="E1624" t="s">
        <v>715</v>
      </c>
      <c r="F1624" t="s">
        <v>47</v>
      </c>
      <c r="G1624" s="1">
        <v>44641</v>
      </c>
      <c r="H1624">
        <v>102</v>
      </c>
    </row>
    <row r="1625" spans="1:8" x14ac:dyDescent="0.3">
      <c r="A1625">
        <v>1624</v>
      </c>
      <c r="B1625" t="s">
        <v>435</v>
      </c>
      <c r="C1625">
        <v>540</v>
      </c>
      <c r="D1625">
        <v>2006</v>
      </c>
      <c r="E1625" t="s">
        <v>436</v>
      </c>
      <c r="F1625" t="s">
        <v>32</v>
      </c>
      <c r="G1625" s="1">
        <v>44524</v>
      </c>
      <c r="H1625">
        <v>101</v>
      </c>
    </row>
    <row r="1626" spans="1:8" x14ac:dyDescent="0.3">
      <c r="A1626">
        <v>1625</v>
      </c>
      <c r="B1626" t="s">
        <v>83</v>
      </c>
      <c r="C1626">
        <v>587</v>
      </c>
      <c r="D1626">
        <v>1996</v>
      </c>
      <c r="E1626" t="s">
        <v>446</v>
      </c>
      <c r="F1626" t="s">
        <v>10</v>
      </c>
      <c r="G1626" s="1">
        <v>44485</v>
      </c>
      <c r="H1626">
        <v>101</v>
      </c>
    </row>
    <row r="1627" spans="1:8" x14ac:dyDescent="0.3">
      <c r="A1627">
        <v>1626</v>
      </c>
      <c r="B1627" t="s">
        <v>90</v>
      </c>
      <c r="C1627">
        <v>550</v>
      </c>
      <c r="D1627">
        <v>1999</v>
      </c>
      <c r="E1627" t="s">
        <v>592</v>
      </c>
      <c r="F1627" t="s">
        <v>10</v>
      </c>
      <c r="G1627" s="1">
        <v>44502</v>
      </c>
      <c r="H1627">
        <v>102</v>
      </c>
    </row>
    <row r="1628" spans="1:8" x14ac:dyDescent="0.3">
      <c r="A1628">
        <v>1627</v>
      </c>
      <c r="B1628" t="s">
        <v>83</v>
      </c>
      <c r="C1628">
        <v>619</v>
      </c>
      <c r="D1628">
        <v>2001</v>
      </c>
      <c r="E1628" t="s">
        <v>716</v>
      </c>
      <c r="F1628" t="s">
        <v>69</v>
      </c>
      <c r="G1628" s="1">
        <v>44547</v>
      </c>
      <c r="H1628">
        <v>109</v>
      </c>
    </row>
    <row r="1629" spans="1:8" x14ac:dyDescent="0.3">
      <c r="A1629">
        <v>1628</v>
      </c>
      <c r="B1629" t="s">
        <v>90</v>
      </c>
      <c r="C1629">
        <v>619</v>
      </c>
      <c r="D1629">
        <v>1999</v>
      </c>
      <c r="E1629" t="s">
        <v>717</v>
      </c>
      <c r="F1629" t="s">
        <v>28</v>
      </c>
      <c r="G1629" s="1">
        <v>44656</v>
      </c>
      <c r="H1629">
        <v>114</v>
      </c>
    </row>
    <row r="1630" spans="1:8" x14ac:dyDescent="0.3">
      <c r="A1630">
        <v>1629</v>
      </c>
      <c r="B1630" t="s">
        <v>435</v>
      </c>
      <c r="C1630">
        <v>540</v>
      </c>
      <c r="D1630">
        <v>2006</v>
      </c>
      <c r="E1630" t="s">
        <v>436</v>
      </c>
      <c r="F1630" t="s">
        <v>45</v>
      </c>
      <c r="G1630" s="1">
        <v>44538</v>
      </c>
      <c r="H1630">
        <v>111</v>
      </c>
    </row>
    <row r="1631" spans="1:8" x14ac:dyDescent="0.3">
      <c r="A1631">
        <v>1630</v>
      </c>
      <c r="B1631" t="s">
        <v>486</v>
      </c>
      <c r="C1631">
        <v>619</v>
      </c>
      <c r="D1631">
        <v>1997</v>
      </c>
      <c r="E1631" t="s">
        <v>718</v>
      </c>
      <c r="F1631" t="s">
        <v>69</v>
      </c>
      <c r="G1631" s="1">
        <v>44543</v>
      </c>
      <c r="H1631">
        <v>104</v>
      </c>
    </row>
    <row r="1632" spans="1:8" x14ac:dyDescent="0.3">
      <c r="A1632">
        <v>1631</v>
      </c>
      <c r="B1632" t="s">
        <v>90</v>
      </c>
      <c r="C1632">
        <v>540</v>
      </c>
      <c r="D1632">
        <v>1999</v>
      </c>
      <c r="E1632" t="s">
        <v>719</v>
      </c>
      <c r="F1632" t="s">
        <v>101</v>
      </c>
      <c r="G1632" s="1">
        <v>44656</v>
      </c>
      <c r="H1632">
        <v>105</v>
      </c>
    </row>
    <row r="1633" spans="1:8" x14ac:dyDescent="0.3">
      <c r="A1633">
        <v>1632</v>
      </c>
      <c r="B1633" t="s">
        <v>90</v>
      </c>
      <c r="C1633">
        <v>619</v>
      </c>
      <c r="D1633">
        <v>1997</v>
      </c>
      <c r="E1633" t="s">
        <v>599</v>
      </c>
      <c r="F1633" t="s">
        <v>10</v>
      </c>
      <c r="G1633" s="1">
        <v>44603</v>
      </c>
      <c r="H1633">
        <v>115</v>
      </c>
    </row>
    <row r="1634" spans="1:8" x14ac:dyDescent="0.3">
      <c r="A1634">
        <v>1633</v>
      </c>
      <c r="B1634" t="s">
        <v>83</v>
      </c>
      <c r="C1634">
        <v>548</v>
      </c>
      <c r="D1634">
        <v>2006</v>
      </c>
      <c r="E1634" t="s">
        <v>593</v>
      </c>
      <c r="F1634" t="s">
        <v>45</v>
      </c>
      <c r="G1634" s="1">
        <v>44621</v>
      </c>
      <c r="H1634">
        <v>114</v>
      </c>
    </row>
    <row r="1635" spans="1:8" x14ac:dyDescent="0.3">
      <c r="A1635">
        <v>1634</v>
      </c>
      <c r="B1635" t="s">
        <v>90</v>
      </c>
      <c r="C1635">
        <v>556</v>
      </c>
      <c r="D1635">
        <v>1997</v>
      </c>
      <c r="E1635" t="s">
        <v>472</v>
      </c>
      <c r="F1635" t="s">
        <v>32</v>
      </c>
      <c r="G1635" s="1">
        <v>44595</v>
      </c>
      <c r="H1635">
        <v>114</v>
      </c>
    </row>
    <row r="1636" spans="1:8" x14ac:dyDescent="0.3">
      <c r="A1636">
        <v>1635</v>
      </c>
      <c r="B1636" t="s">
        <v>454</v>
      </c>
      <c r="C1636">
        <v>587</v>
      </c>
      <c r="D1636">
        <v>1992</v>
      </c>
      <c r="E1636" t="s">
        <v>42</v>
      </c>
      <c r="F1636" t="s">
        <v>10</v>
      </c>
      <c r="G1636" s="1">
        <v>44545</v>
      </c>
      <c r="H1636">
        <v>104</v>
      </c>
    </row>
    <row r="1637" spans="1:8" x14ac:dyDescent="0.3">
      <c r="A1637">
        <v>1636</v>
      </c>
      <c r="B1637" t="s">
        <v>75</v>
      </c>
      <c r="C1637">
        <v>587</v>
      </c>
      <c r="D1637">
        <v>1997</v>
      </c>
      <c r="E1637" t="s">
        <v>720</v>
      </c>
      <c r="F1637" t="s">
        <v>10</v>
      </c>
      <c r="G1637" s="1">
        <v>44585</v>
      </c>
      <c r="H1637">
        <v>114</v>
      </c>
    </row>
    <row r="1638" spans="1:8" x14ac:dyDescent="0.3">
      <c r="A1638">
        <v>1637</v>
      </c>
      <c r="B1638" t="s">
        <v>90</v>
      </c>
      <c r="C1638">
        <v>611</v>
      </c>
      <c r="D1638">
        <v>2006</v>
      </c>
      <c r="E1638" t="s">
        <v>721</v>
      </c>
      <c r="F1638" t="s">
        <v>10</v>
      </c>
      <c r="G1638" s="1">
        <v>44555</v>
      </c>
      <c r="H1638">
        <v>108</v>
      </c>
    </row>
    <row r="1639" spans="1:8" x14ac:dyDescent="0.3">
      <c r="A1639">
        <v>1638</v>
      </c>
      <c r="B1639" t="s">
        <v>83</v>
      </c>
      <c r="C1639">
        <v>555</v>
      </c>
      <c r="D1639">
        <v>2006</v>
      </c>
      <c r="E1639" t="s">
        <v>722</v>
      </c>
      <c r="F1639" t="s">
        <v>18</v>
      </c>
      <c r="G1639" s="1">
        <v>44529</v>
      </c>
      <c r="H1639">
        <v>114</v>
      </c>
    </row>
    <row r="1640" spans="1:8" x14ac:dyDescent="0.3">
      <c r="A1640">
        <v>1639</v>
      </c>
      <c r="B1640" t="s">
        <v>90</v>
      </c>
      <c r="C1640">
        <v>619</v>
      </c>
      <c r="D1640">
        <v>2006</v>
      </c>
      <c r="E1640" t="s">
        <v>575</v>
      </c>
      <c r="F1640" t="s">
        <v>101</v>
      </c>
      <c r="G1640" s="1">
        <v>44558</v>
      </c>
      <c r="H1640">
        <v>114</v>
      </c>
    </row>
    <row r="1641" spans="1:8" x14ac:dyDescent="0.3">
      <c r="A1641">
        <v>1640</v>
      </c>
      <c r="B1641" t="s">
        <v>435</v>
      </c>
      <c r="C1641">
        <v>576</v>
      </c>
      <c r="D1641">
        <v>2006</v>
      </c>
      <c r="E1641" t="s">
        <v>450</v>
      </c>
      <c r="F1641" t="s">
        <v>18</v>
      </c>
      <c r="G1641" s="1">
        <v>44546</v>
      </c>
      <c r="H1641">
        <v>105</v>
      </c>
    </row>
    <row r="1642" spans="1:8" x14ac:dyDescent="0.3">
      <c r="A1642">
        <v>1641</v>
      </c>
      <c r="B1642" t="s">
        <v>235</v>
      </c>
      <c r="C1642">
        <v>576</v>
      </c>
      <c r="D1642">
        <v>2006</v>
      </c>
      <c r="E1642" t="s">
        <v>723</v>
      </c>
      <c r="F1642" t="s">
        <v>32</v>
      </c>
      <c r="G1642" s="1">
        <v>44568</v>
      </c>
      <c r="H1642">
        <v>102</v>
      </c>
    </row>
    <row r="1643" spans="1:8" x14ac:dyDescent="0.3">
      <c r="A1643">
        <v>1642</v>
      </c>
      <c r="B1643" t="s">
        <v>83</v>
      </c>
      <c r="C1643">
        <v>587</v>
      </c>
      <c r="D1643">
        <v>1995</v>
      </c>
      <c r="E1643" t="s">
        <v>446</v>
      </c>
      <c r="F1643" t="s">
        <v>45</v>
      </c>
      <c r="G1643" s="1">
        <v>44498</v>
      </c>
      <c r="H1643">
        <v>104</v>
      </c>
    </row>
    <row r="1644" spans="1:8" x14ac:dyDescent="0.3">
      <c r="A1644">
        <v>1643</v>
      </c>
      <c r="B1644" t="s">
        <v>83</v>
      </c>
      <c r="C1644">
        <v>550</v>
      </c>
      <c r="D1644">
        <v>2006</v>
      </c>
      <c r="E1644" t="s">
        <v>571</v>
      </c>
      <c r="F1644" t="s">
        <v>283</v>
      </c>
      <c r="G1644" s="1">
        <v>44639</v>
      </c>
      <c r="H1644">
        <v>103</v>
      </c>
    </row>
    <row r="1645" spans="1:8" x14ac:dyDescent="0.3">
      <c r="A1645">
        <v>1644</v>
      </c>
      <c r="B1645" t="s">
        <v>435</v>
      </c>
      <c r="C1645">
        <v>619</v>
      </c>
      <c r="D1645">
        <v>2006</v>
      </c>
      <c r="E1645" t="s">
        <v>448</v>
      </c>
      <c r="F1645" t="s">
        <v>101</v>
      </c>
      <c r="G1645" s="1">
        <v>44552</v>
      </c>
      <c r="H1645">
        <v>102</v>
      </c>
    </row>
    <row r="1646" spans="1:8" x14ac:dyDescent="0.3">
      <c r="A1646">
        <v>1645</v>
      </c>
      <c r="B1646" t="s">
        <v>90</v>
      </c>
      <c r="C1646">
        <v>610</v>
      </c>
      <c r="D1646">
        <v>1997</v>
      </c>
      <c r="E1646" t="s">
        <v>444</v>
      </c>
      <c r="F1646" t="s">
        <v>69</v>
      </c>
      <c r="G1646" s="1">
        <v>44531</v>
      </c>
      <c r="H1646">
        <v>116</v>
      </c>
    </row>
    <row r="1647" spans="1:8" x14ac:dyDescent="0.3">
      <c r="A1647">
        <v>1646</v>
      </c>
      <c r="B1647" t="s">
        <v>435</v>
      </c>
      <c r="C1647">
        <v>540</v>
      </c>
      <c r="D1647">
        <v>2006</v>
      </c>
      <c r="E1647" t="s">
        <v>436</v>
      </c>
      <c r="F1647" t="s">
        <v>10</v>
      </c>
      <c r="G1647" s="1">
        <v>44570</v>
      </c>
      <c r="H1647">
        <v>104</v>
      </c>
    </row>
    <row r="1648" spans="1:8" x14ac:dyDescent="0.3">
      <c r="A1648">
        <v>1647</v>
      </c>
      <c r="B1648" t="s">
        <v>90</v>
      </c>
      <c r="C1648">
        <v>576</v>
      </c>
      <c r="D1648">
        <v>2006</v>
      </c>
      <c r="E1648" t="s">
        <v>600</v>
      </c>
      <c r="F1648" t="s">
        <v>18</v>
      </c>
      <c r="G1648" s="1">
        <v>44496</v>
      </c>
      <c r="H1648">
        <v>102</v>
      </c>
    </row>
    <row r="1649" spans="1:8" x14ac:dyDescent="0.3">
      <c r="A1649">
        <v>1648</v>
      </c>
      <c r="B1649" t="s">
        <v>90</v>
      </c>
      <c r="C1649">
        <v>587</v>
      </c>
      <c r="D1649">
        <v>2006</v>
      </c>
      <c r="E1649" t="s">
        <v>724</v>
      </c>
      <c r="F1649" t="s">
        <v>18</v>
      </c>
      <c r="G1649" s="1">
        <v>44654</v>
      </c>
      <c r="H1649">
        <v>101</v>
      </c>
    </row>
    <row r="1650" spans="1:8" x14ac:dyDescent="0.3">
      <c r="A1650">
        <v>1649</v>
      </c>
      <c r="B1650" t="s">
        <v>83</v>
      </c>
      <c r="C1650">
        <v>577</v>
      </c>
      <c r="D1650">
        <v>2004</v>
      </c>
      <c r="E1650" t="s">
        <v>725</v>
      </c>
      <c r="F1650" t="s">
        <v>10</v>
      </c>
      <c r="G1650" s="1">
        <v>44638</v>
      </c>
      <c r="H1650">
        <v>102</v>
      </c>
    </row>
    <row r="1651" spans="1:8" x14ac:dyDescent="0.3">
      <c r="A1651">
        <v>1650</v>
      </c>
      <c r="B1651" t="s">
        <v>90</v>
      </c>
      <c r="C1651">
        <v>619</v>
      </c>
      <c r="D1651">
        <v>1995</v>
      </c>
      <c r="E1651" t="s">
        <v>575</v>
      </c>
      <c r="F1651" t="s">
        <v>28</v>
      </c>
      <c r="G1651" s="1">
        <v>44646</v>
      </c>
      <c r="H1651">
        <v>105</v>
      </c>
    </row>
    <row r="1652" spans="1:8" x14ac:dyDescent="0.3">
      <c r="A1652">
        <v>1651</v>
      </c>
      <c r="B1652" t="s">
        <v>90</v>
      </c>
      <c r="C1652">
        <v>633</v>
      </c>
      <c r="D1652">
        <v>2002</v>
      </c>
      <c r="E1652" t="s">
        <v>726</v>
      </c>
      <c r="F1652" t="s">
        <v>28</v>
      </c>
      <c r="G1652" s="1">
        <v>44603</v>
      </c>
      <c r="H1652">
        <v>102</v>
      </c>
    </row>
    <row r="1653" spans="1:8" x14ac:dyDescent="0.3">
      <c r="A1653">
        <v>1652</v>
      </c>
      <c r="B1653" t="s">
        <v>435</v>
      </c>
      <c r="C1653">
        <v>548</v>
      </c>
      <c r="D1653">
        <v>2006</v>
      </c>
      <c r="E1653" t="s">
        <v>465</v>
      </c>
      <c r="F1653" t="s">
        <v>32</v>
      </c>
      <c r="G1653" s="1">
        <v>44484</v>
      </c>
      <c r="H1653">
        <v>104</v>
      </c>
    </row>
    <row r="1654" spans="1:8" x14ac:dyDescent="0.3">
      <c r="A1654">
        <v>1653</v>
      </c>
      <c r="B1654" t="s">
        <v>90</v>
      </c>
      <c r="C1654">
        <v>580</v>
      </c>
      <c r="D1654">
        <v>2006</v>
      </c>
      <c r="E1654" t="s">
        <v>727</v>
      </c>
      <c r="F1654" t="s">
        <v>28</v>
      </c>
      <c r="G1654" s="1">
        <v>44652</v>
      </c>
      <c r="H1654">
        <v>103</v>
      </c>
    </row>
    <row r="1655" spans="1:8" x14ac:dyDescent="0.3">
      <c r="A1655">
        <v>1654</v>
      </c>
      <c r="B1655" t="s">
        <v>435</v>
      </c>
      <c r="C1655">
        <v>619</v>
      </c>
      <c r="D1655">
        <v>2006</v>
      </c>
      <c r="E1655" t="s">
        <v>448</v>
      </c>
      <c r="F1655" t="s">
        <v>32</v>
      </c>
      <c r="G1655" s="1">
        <v>44569</v>
      </c>
      <c r="H1655">
        <v>102</v>
      </c>
    </row>
    <row r="1656" spans="1:8" x14ac:dyDescent="0.3">
      <c r="A1656">
        <v>1655</v>
      </c>
      <c r="B1656" t="s">
        <v>90</v>
      </c>
      <c r="C1656">
        <v>610</v>
      </c>
      <c r="D1656">
        <v>1999</v>
      </c>
      <c r="E1656" t="s">
        <v>444</v>
      </c>
      <c r="F1656" t="s">
        <v>10</v>
      </c>
      <c r="G1656" s="1">
        <v>44497</v>
      </c>
      <c r="H1656">
        <v>109</v>
      </c>
    </row>
    <row r="1657" spans="1:8" x14ac:dyDescent="0.3">
      <c r="A1657">
        <v>1656</v>
      </c>
      <c r="B1657" t="s">
        <v>83</v>
      </c>
      <c r="C1657">
        <v>587</v>
      </c>
      <c r="D1657">
        <v>1997</v>
      </c>
      <c r="E1657" t="s">
        <v>463</v>
      </c>
      <c r="F1657" t="s">
        <v>10</v>
      </c>
      <c r="G1657" s="1">
        <v>44594</v>
      </c>
      <c r="H1657">
        <v>101</v>
      </c>
    </row>
    <row r="1658" spans="1:8" x14ac:dyDescent="0.3">
      <c r="A1658">
        <v>1657</v>
      </c>
      <c r="B1658" t="s">
        <v>435</v>
      </c>
      <c r="C1658">
        <v>540</v>
      </c>
      <c r="D1658">
        <v>2006</v>
      </c>
      <c r="E1658" t="s">
        <v>436</v>
      </c>
      <c r="F1658" t="s">
        <v>10</v>
      </c>
      <c r="G1658" s="1">
        <v>44559</v>
      </c>
      <c r="H1658">
        <v>103</v>
      </c>
    </row>
    <row r="1659" spans="1:8" x14ac:dyDescent="0.3">
      <c r="A1659">
        <v>1658</v>
      </c>
      <c r="B1659" t="s">
        <v>435</v>
      </c>
      <c r="C1659">
        <v>540</v>
      </c>
      <c r="D1659">
        <v>2003</v>
      </c>
      <c r="E1659" t="s">
        <v>436</v>
      </c>
      <c r="F1659" t="s">
        <v>69</v>
      </c>
      <c r="G1659" s="1">
        <v>44624</v>
      </c>
      <c r="H1659">
        <v>103</v>
      </c>
    </row>
    <row r="1660" spans="1:8" x14ac:dyDescent="0.3">
      <c r="A1660">
        <v>1659</v>
      </c>
      <c r="B1660" t="s">
        <v>435</v>
      </c>
      <c r="C1660">
        <v>540</v>
      </c>
      <c r="D1660">
        <v>2003</v>
      </c>
      <c r="E1660" t="s">
        <v>436</v>
      </c>
      <c r="F1660" t="s">
        <v>69</v>
      </c>
      <c r="G1660" s="1">
        <v>44624</v>
      </c>
      <c r="H1660">
        <v>103</v>
      </c>
    </row>
    <row r="1661" spans="1:8" x14ac:dyDescent="0.3">
      <c r="A1661">
        <v>1660</v>
      </c>
      <c r="B1661" t="s">
        <v>90</v>
      </c>
      <c r="C1661">
        <v>619</v>
      </c>
      <c r="D1661">
        <v>1998</v>
      </c>
      <c r="E1661" t="s">
        <v>485</v>
      </c>
      <c r="F1661" t="s">
        <v>28</v>
      </c>
      <c r="G1661" s="1">
        <v>44615</v>
      </c>
      <c r="H1661">
        <v>114</v>
      </c>
    </row>
    <row r="1662" spans="1:8" x14ac:dyDescent="0.3">
      <c r="A1662">
        <v>1661</v>
      </c>
      <c r="B1662" t="s">
        <v>90</v>
      </c>
      <c r="C1662">
        <v>555</v>
      </c>
      <c r="D1662">
        <v>2006</v>
      </c>
      <c r="E1662" t="s">
        <v>728</v>
      </c>
      <c r="F1662" t="s">
        <v>18</v>
      </c>
      <c r="G1662" s="1">
        <v>44617</v>
      </c>
      <c r="H1662">
        <v>102</v>
      </c>
    </row>
    <row r="1663" spans="1:8" x14ac:dyDescent="0.3">
      <c r="A1663">
        <v>1662</v>
      </c>
      <c r="B1663" t="s">
        <v>83</v>
      </c>
      <c r="C1663">
        <v>540</v>
      </c>
      <c r="D1663">
        <v>2006</v>
      </c>
      <c r="E1663" t="s">
        <v>453</v>
      </c>
      <c r="F1663" t="s">
        <v>18</v>
      </c>
      <c r="G1663" s="1">
        <v>44538</v>
      </c>
      <c r="H1663">
        <v>105</v>
      </c>
    </row>
    <row r="1664" spans="1:8" x14ac:dyDescent="0.3">
      <c r="A1664">
        <v>1663</v>
      </c>
      <c r="B1664" t="s">
        <v>435</v>
      </c>
      <c r="C1664">
        <v>540</v>
      </c>
      <c r="D1664">
        <v>2006</v>
      </c>
      <c r="E1664" t="s">
        <v>436</v>
      </c>
      <c r="F1664" t="s">
        <v>32</v>
      </c>
      <c r="G1664" s="1">
        <v>44613</v>
      </c>
      <c r="H1664">
        <v>106</v>
      </c>
    </row>
    <row r="1665" spans="1:8" x14ac:dyDescent="0.3">
      <c r="A1665">
        <v>1664</v>
      </c>
      <c r="B1665" t="s">
        <v>90</v>
      </c>
      <c r="C1665">
        <v>580</v>
      </c>
      <c r="D1665">
        <v>2006</v>
      </c>
      <c r="E1665" t="s">
        <v>727</v>
      </c>
      <c r="F1665" t="s">
        <v>10</v>
      </c>
      <c r="G1665" s="1">
        <v>44634</v>
      </c>
      <c r="H1665">
        <v>104</v>
      </c>
    </row>
    <row r="1666" spans="1:8" x14ac:dyDescent="0.3">
      <c r="A1666">
        <v>1665</v>
      </c>
      <c r="B1666" t="s">
        <v>435</v>
      </c>
      <c r="C1666">
        <v>619</v>
      </c>
      <c r="D1666">
        <v>2006</v>
      </c>
      <c r="E1666" t="s">
        <v>448</v>
      </c>
      <c r="F1666" t="s">
        <v>32</v>
      </c>
      <c r="G1666" s="1">
        <v>44641</v>
      </c>
      <c r="H1666">
        <v>108</v>
      </c>
    </row>
    <row r="1667" spans="1:8" x14ac:dyDescent="0.3">
      <c r="A1667">
        <v>1666</v>
      </c>
      <c r="B1667" t="s">
        <v>435</v>
      </c>
      <c r="C1667">
        <v>548</v>
      </c>
      <c r="D1667">
        <v>2006</v>
      </c>
      <c r="E1667" t="s">
        <v>668</v>
      </c>
      <c r="F1667" t="s">
        <v>10</v>
      </c>
      <c r="G1667" s="1">
        <v>44610</v>
      </c>
      <c r="H1667">
        <v>111</v>
      </c>
    </row>
    <row r="1668" spans="1:8" x14ac:dyDescent="0.3">
      <c r="A1668">
        <v>1667</v>
      </c>
      <c r="B1668" t="s">
        <v>90</v>
      </c>
      <c r="C1668">
        <v>580</v>
      </c>
      <c r="D1668">
        <v>2001</v>
      </c>
      <c r="E1668" t="s">
        <v>441</v>
      </c>
      <c r="F1668" t="s">
        <v>10</v>
      </c>
      <c r="G1668" s="1">
        <v>44611</v>
      </c>
      <c r="H1668">
        <v>109</v>
      </c>
    </row>
    <row r="1669" spans="1:8" x14ac:dyDescent="0.3">
      <c r="A1669">
        <v>1668</v>
      </c>
      <c r="B1669" t="s">
        <v>90</v>
      </c>
      <c r="C1669">
        <v>580</v>
      </c>
      <c r="D1669">
        <v>1997</v>
      </c>
      <c r="E1669" t="s">
        <v>676</v>
      </c>
      <c r="F1669" t="s">
        <v>45</v>
      </c>
      <c r="G1669" s="1">
        <v>44591</v>
      </c>
      <c r="H1669">
        <v>101</v>
      </c>
    </row>
    <row r="1670" spans="1:8" x14ac:dyDescent="0.3">
      <c r="A1670">
        <v>1669</v>
      </c>
      <c r="B1670" t="s">
        <v>75</v>
      </c>
      <c r="C1670">
        <v>576</v>
      </c>
      <c r="D1670">
        <v>2006</v>
      </c>
      <c r="E1670" t="s">
        <v>600</v>
      </c>
      <c r="F1670" t="s">
        <v>10</v>
      </c>
      <c r="G1670" s="1">
        <v>44573</v>
      </c>
      <c r="H1670">
        <v>108</v>
      </c>
    </row>
    <row r="1671" spans="1:8" x14ac:dyDescent="0.3">
      <c r="A1671">
        <v>1670</v>
      </c>
      <c r="B1671" t="s">
        <v>90</v>
      </c>
      <c r="C1671">
        <v>512</v>
      </c>
      <c r="D1671">
        <v>2004</v>
      </c>
      <c r="E1671" t="s">
        <v>729</v>
      </c>
      <c r="F1671" t="s">
        <v>18</v>
      </c>
      <c r="G1671" s="1">
        <v>44563</v>
      </c>
      <c r="H1671">
        <v>102</v>
      </c>
    </row>
    <row r="1672" spans="1:8" x14ac:dyDescent="0.3">
      <c r="A1672">
        <v>1671</v>
      </c>
      <c r="B1672" t="s">
        <v>235</v>
      </c>
      <c r="C1672">
        <v>580</v>
      </c>
      <c r="D1672">
        <v>2006</v>
      </c>
      <c r="E1672" t="s">
        <v>730</v>
      </c>
      <c r="F1672" t="s">
        <v>32</v>
      </c>
      <c r="G1672" s="1">
        <v>44541</v>
      </c>
      <c r="H1672">
        <v>102</v>
      </c>
    </row>
    <row r="1673" spans="1:8" x14ac:dyDescent="0.3">
      <c r="A1673">
        <v>1672</v>
      </c>
      <c r="B1673" t="s">
        <v>75</v>
      </c>
      <c r="C1673">
        <v>619</v>
      </c>
      <c r="D1673">
        <v>1999</v>
      </c>
      <c r="E1673" t="s">
        <v>438</v>
      </c>
      <c r="F1673" t="s">
        <v>10</v>
      </c>
      <c r="G1673" s="1">
        <v>44543</v>
      </c>
      <c r="H1673">
        <v>104</v>
      </c>
    </row>
    <row r="1674" spans="1:8" x14ac:dyDescent="0.3">
      <c r="A1674">
        <v>1673</v>
      </c>
      <c r="B1674" t="s">
        <v>435</v>
      </c>
      <c r="C1674">
        <v>576</v>
      </c>
      <c r="D1674">
        <v>2006</v>
      </c>
      <c r="E1674" t="s">
        <v>450</v>
      </c>
      <c r="F1674" t="s">
        <v>32</v>
      </c>
      <c r="G1674" s="1">
        <v>44506</v>
      </c>
      <c r="H1674">
        <v>109</v>
      </c>
    </row>
    <row r="1675" spans="1:8" x14ac:dyDescent="0.3">
      <c r="A1675">
        <v>1674</v>
      </c>
      <c r="B1675" t="s">
        <v>435</v>
      </c>
      <c r="C1675">
        <v>580</v>
      </c>
      <c r="D1675">
        <v>2006</v>
      </c>
      <c r="E1675" t="s">
        <v>464</v>
      </c>
      <c r="F1675" t="s">
        <v>32</v>
      </c>
      <c r="G1675" s="1">
        <v>44611</v>
      </c>
      <c r="H1675">
        <v>103</v>
      </c>
    </row>
    <row r="1676" spans="1:8" x14ac:dyDescent="0.3">
      <c r="A1676">
        <v>1675</v>
      </c>
      <c r="B1676" t="s">
        <v>435</v>
      </c>
      <c r="C1676">
        <v>576</v>
      </c>
      <c r="D1676">
        <v>2006</v>
      </c>
      <c r="E1676" t="s">
        <v>450</v>
      </c>
      <c r="F1676" t="s">
        <v>32</v>
      </c>
      <c r="G1676" s="1">
        <v>44545</v>
      </c>
      <c r="H1676">
        <v>102</v>
      </c>
    </row>
    <row r="1677" spans="1:8" x14ac:dyDescent="0.3">
      <c r="A1677">
        <v>1676</v>
      </c>
      <c r="B1677" t="s">
        <v>83</v>
      </c>
      <c r="C1677">
        <v>540</v>
      </c>
      <c r="D1677">
        <v>2006</v>
      </c>
      <c r="E1677" t="s">
        <v>453</v>
      </c>
      <c r="F1677" t="s">
        <v>45</v>
      </c>
      <c r="G1677" s="1">
        <v>44476</v>
      </c>
      <c r="H1677">
        <v>109</v>
      </c>
    </row>
    <row r="1678" spans="1:8" x14ac:dyDescent="0.3">
      <c r="A1678">
        <v>1677</v>
      </c>
      <c r="B1678" t="s">
        <v>75</v>
      </c>
      <c r="C1678">
        <v>576</v>
      </c>
      <c r="D1678">
        <v>2006</v>
      </c>
      <c r="E1678" t="s">
        <v>731</v>
      </c>
      <c r="F1678" t="s">
        <v>32</v>
      </c>
      <c r="G1678" s="1">
        <v>44501</v>
      </c>
      <c r="H1678">
        <v>102</v>
      </c>
    </row>
    <row r="1679" spans="1:8" x14ac:dyDescent="0.3">
      <c r="A1679">
        <v>1678</v>
      </c>
      <c r="B1679" t="s">
        <v>435</v>
      </c>
      <c r="C1679">
        <v>576</v>
      </c>
      <c r="D1679">
        <v>2006</v>
      </c>
      <c r="E1679" t="s">
        <v>450</v>
      </c>
      <c r="F1679" t="s">
        <v>32</v>
      </c>
      <c r="G1679" s="1">
        <v>44629</v>
      </c>
      <c r="H1679">
        <v>104</v>
      </c>
    </row>
    <row r="1680" spans="1:8" x14ac:dyDescent="0.3">
      <c r="A1680">
        <v>1679</v>
      </c>
      <c r="B1680" t="s">
        <v>75</v>
      </c>
      <c r="C1680">
        <v>619</v>
      </c>
      <c r="D1680">
        <v>1997</v>
      </c>
      <c r="E1680" t="s">
        <v>702</v>
      </c>
      <c r="F1680" t="s">
        <v>10</v>
      </c>
      <c r="G1680" s="1">
        <v>44542</v>
      </c>
      <c r="H1680">
        <v>116</v>
      </c>
    </row>
    <row r="1681" spans="1:8" x14ac:dyDescent="0.3">
      <c r="A1681">
        <v>1680</v>
      </c>
      <c r="B1681" t="s">
        <v>83</v>
      </c>
      <c r="C1681">
        <v>619</v>
      </c>
      <c r="D1681">
        <v>2006</v>
      </c>
      <c r="E1681" t="s">
        <v>711</v>
      </c>
      <c r="F1681" t="s">
        <v>18</v>
      </c>
      <c r="G1681" s="1">
        <v>44589</v>
      </c>
      <c r="H1681">
        <v>109</v>
      </c>
    </row>
    <row r="1682" spans="1:8" x14ac:dyDescent="0.3">
      <c r="A1682">
        <v>1681</v>
      </c>
      <c r="B1682" t="s">
        <v>90</v>
      </c>
      <c r="C1682">
        <v>610</v>
      </c>
      <c r="D1682">
        <v>2001</v>
      </c>
      <c r="E1682" t="s">
        <v>475</v>
      </c>
      <c r="F1682" t="s">
        <v>32</v>
      </c>
      <c r="G1682" s="1">
        <v>44640</v>
      </c>
      <c r="H1682">
        <v>101</v>
      </c>
    </row>
    <row r="1683" spans="1:8" x14ac:dyDescent="0.3">
      <c r="A1683">
        <v>1682</v>
      </c>
      <c r="B1683" t="s">
        <v>83</v>
      </c>
      <c r="C1683">
        <v>576</v>
      </c>
      <c r="D1683">
        <v>1998</v>
      </c>
      <c r="E1683" t="s">
        <v>572</v>
      </c>
      <c r="F1683" t="s">
        <v>47</v>
      </c>
      <c r="G1683" s="1">
        <v>44568</v>
      </c>
      <c r="H1683">
        <v>102</v>
      </c>
    </row>
    <row r="1684" spans="1:8" x14ac:dyDescent="0.3">
      <c r="A1684">
        <v>1683</v>
      </c>
      <c r="B1684" t="s">
        <v>435</v>
      </c>
      <c r="C1684">
        <v>619</v>
      </c>
      <c r="D1684">
        <v>2006</v>
      </c>
      <c r="E1684" t="s">
        <v>448</v>
      </c>
      <c r="F1684" t="s">
        <v>47</v>
      </c>
      <c r="G1684" s="1">
        <v>44585</v>
      </c>
      <c r="H1684">
        <v>115</v>
      </c>
    </row>
    <row r="1685" spans="1:8" x14ac:dyDescent="0.3">
      <c r="A1685">
        <v>1684</v>
      </c>
      <c r="B1685" t="s">
        <v>235</v>
      </c>
      <c r="C1685">
        <v>619</v>
      </c>
      <c r="D1685">
        <v>1994</v>
      </c>
      <c r="E1685" t="s">
        <v>467</v>
      </c>
      <c r="F1685" t="s">
        <v>32</v>
      </c>
      <c r="G1685" s="1">
        <v>44569</v>
      </c>
      <c r="H1685">
        <v>107</v>
      </c>
    </row>
    <row r="1686" spans="1:8" x14ac:dyDescent="0.3">
      <c r="A1686">
        <v>1685</v>
      </c>
      <c r="B1686" t="s">
        <v>83</v>
      </c>
      <c r="C1686">
        <v>610</v>
      </c>
      <c r="D1686">
        <v>1999</v>
      </c>
      <c r="E1686" t="s">
        <v>444</v>
      </c>
      <c r="F1686" t="s">
        <v>10</v>
      </c>
      <c r="G1686" s="1">
        <v>44571</v>
      </c>
      <c r="H1686">
        <v>102</v>
      </c>
    </row>
    <row r="1687" spans="1:8" x14ac:dyDescent="0.3">
      <c r="A1687">
        <v>1686</v>
      </c>
      <c r="B1687" t="s">
        <v>83</v>
      </c>
      <c r="C1687">
        <v>550</v>
      </c>
      <c r="D1687">
        <v>2000</v>
      </c>
      <c r="E1687" t="s">
        <v>571</v>
      </c>
      <c r="F1687" t="s">
        <v>32</v>
      </c>
      <c r="G1687" s="1">
        <v>44620</v>
      </c>
      <c r="H1687">
        <v>102</v>
      </c>
    </row>
    <row r="1688" spans="1:8" x14ac:dyDescent="0.3">
      <c r="A1688">
        <v>1687</v>
      </c>
      <c r="B1688" t="s">
        <v>435</v>
      </c>
      <c r="C1688">
        <v>540</v>
      </c>
      <c r="D1688">
        <v>2005</v>
      </c>
      <c r="E1688" t="s">
        <v>436</v>
      </c>
      <c r="F1688" t="s">
        <v>32</v>
      </c>
      <c r="G1688" s="1">
        <v>44640</v>
      </c>
      <c r="H1688">
        <v>114</v>
      </c>
    </row>
    <row r="1689" spans="1:8" x14ac:dyDescent="0.3">
      <c r="A1689">
        <v>1688</v>
      </c>
      <c r="B1689" t="s">
        <v>83</v>
      </c>
      <c r="C1689">
        <v>540</v>
      </c>
      <c r="D1689">
        <v>2006</v>
      </c>
      <c r="E1689" t="s">
        <v>453</v>
      </c>
      <c r="F1689" t="s">
        <v>10</v>
      </c>
      <c r="G1689" s="1">
        <v>44510</v>
      </c>
      <c r="H1689">
        <v>104</v>
      </c>
    </row>
    <row r="1690" spans="1:8" x14ac:dyDescent="0.3">
      <c r="A1690">
        <v>1689</v>
      </c>
      <c r="B1690" t="s">
        <v>90</v>
      </c>
      <c r="C1690">
        <v>610</v>
      </c>
      <c r="D1690">
        <v>1998</v>
      </c>
      <c r="E1690" t="s">
        <v>475</v>
      </c>
      <c r="F1690" t="s">
        <v>69</v>
      </c>
      <c r="G1690" s="1">
        <v>44495</v>
      </c>
      <c r="H1690">
        <v>115</v>
      </c>
    </row>
    <row r="1691" spans="1:8" x14ac:dyDescent="0.3">
      <c r="A1691">
        <v>1690</v>
      </c>
      <c r="B1691" t="s">
        <v>435</v>
      </c>
      <c r="C1691">
        <v>576</v>
      </c>
      <c r="D1691">
        <v>2006</v>
      </c>
      <c r="E1691" t="s">
        <v>450</v>
      </c>
      <c r="F1691" t="s">
        <v>18</v>
      </c>
      <c r="G1691" s="1">
        <v>44526</v>
      </c>
      <c r="H1691">
        <v>104</v>
      </c>
    </row>
    <row r="1692" spans="1:8" x14ac:dyDescent="0.3">
      <c r="A1692">
        <v>1691</v>
      </c>
      <c r="B1692" t="s">
        <v>83</v>
      </c>
      <c r="C1692">
        <v>619</v>
      </c>
      <c r="D1692">
        <v>1999</v>
      </c>
      <c r="E1692" t="s">
        <v>694</v>
      </c>
      <c r="F1692" t="s">
        <v>10</v>
      </c>
      <c r="G1692" s="1">
        <v>44648</v>
      </c>
      <c r="H1692">
        <v>106</v>
      </c>
    </row>
    <row r="1693" spans="1:8" x14ac:dyDescent="0.3">
      <c r="A1693">
        <v>1692</v>
      </c>
      <c r="B1693" t="s">
        <v>435</v>
      </c>
      <c r="C1693">
        <v>576</v>
      </c>
      <c r="D1693">
        <v>2006</v>
      </c>
      <c r="E1693" t="s">
        <v>450</v>
      </c>
      <c r="F1693" t="s">
        <v>10</v>
      </c>
      <c r="G1693" s="1">
        <v>44653</v>
      </c>
      <c r="H1693">
        <v>108</v>
      </c>
    </row>
    <row r="1694" spans="1:8" x14ac:dyDescent="0.3">
      <c r="A1694">
        <v>1693</v>
      </c>
      <c r="B1694" t="s">
        <v>83</v>
      </c>
      <c r="C1694">
        <v>619</v>
      </c>
      <c r="D1694">
        <v>2006</v>
      </c>
      <c r="E1694" t="s">
        <v>670</v>
      </c>
      <c r="F1694" t="s">
        <v>28</v>
      </c>
      <c r="G1694" s="1">
        <v>44599</v>
      </c>
      <c r="H1694">
        <v>102</v>
      </c>
    </row>
    <row r="1695" spans="1:8" x14ac:dyDescent="0.3">
      <c r="A1695">
        <v>1694</v>
      </c>
      <c r="B1695" t="s">
        <v>75</v>
      </c>
      <c r="C1695">
        <v>548</v>
      </c>
      <c r="D1695">
        <v>2006</v>
      </c>
      <c r="E1695" t="s">
        <v>706</v>
      </c>
      <c r="F1695" t="s">
        <v>66</v>
      </c>
      <c r="G1695" s="1">
        <v>44511</v>
      </c>
      <c r="H1695">
        <v>102</v>
      </c>
    </row>
    <row r="1696" spans="1:8" x14ac:dyDescent="0.3">
      <c r="A1696">
        <v>1695</v>
      </c>
      <c r="B1696" t="s">
        <v>75</v>
      </c>
      <c r="C1696">
        <v>548</v>
      </c>
      <c r="D1696">
        <v>2006</v>
      </c>
      <c r="E1696" t="s">
        <v>706</v>
      </c>
      <c r="F1696" t="s">
        <v>66</v>
      </c>
      <c r="G1696" s="1">
        <v>44519</v>
      </c>
      <c r="H1696">
        <v>102</v>
      </c>
    </row>
    <row r="1697" spans="1:8" x14ac:dyDescent="0.3">
      <c r="A1697">
        <v>1696</v>
      </c>
      <c r="B1697" t="s">
        <v>83</v>
      </c>
      <c r="C1697">
        <v>592</v>
      </c>
      <c r="D1697">
        <v>2005</v>
      </c>
      <c r="E1697">
        <v>407</v>
      </c>
      <c r="F1697" t="s">
        <v>18</v>
      </c>
      <c r="G1697" s="1">
        <v>44656</v>
      </c>
      <c r="H1697">
        <v>102</v>
      </c>
    </row>
    <row r="1698" spans="1:8" x14ac:dyDescent="0.3">
      <c r="A1698">
        <v>1697</v>
      </c>
      <c r="B1698" t="s">
        <v>83</v>
      </c>
      <c r="C1698">
        <v>557</v>
      </c>
      <c r="D1698">
        <v>2003</v>
      </c>
      <c r="E1698" t="s">
        <v>732</v>
      </c>
      <c r="F1698" t="s">
        <v>18</v>
      </c>
      <c r="G1698" s="1">
        <v>44537</v>
      </c>
      <c r="H1698">
        <v>104</v>
      </c>
    </row>
    <row r="1699" spans="1:8" x14ac:dyDescent="0.3">
      <c r="A1699">
        <v>1698</v>
      </c>
      <c r="B1699" t="s">
        <v>435</v>
      </c>
      <c r="C1699">
        <v>540</v>
      </c>
      <c r="D1699">
        <v>2006</v>
      </c>
      <c r="E1699" t="s">
        <v>436</v>
      </c>
      <c r="F1699" t="s">
        <v>32</v>
      </c>
      <c r="G1699" s="1">
        <v>44545</v>
      </c>
      <c r="H1699">
        <v>104</v>
      </c>
    </row>
    <row r="1700" spans="1:8" x14ac:dyDescent="0.3">
      <c r="A1700">
        <v>1699</v>
      </c>
      <c r="B1700" t="s">
        <v>235</v>
      </c>
      <c r="C1700">
        <v>580</v>
      </c>
      <c r="D1700">
        <v>2006</v>
      </c>
      <c r="E1700" t="s">
        <v>730</v>
      </c>
      <c r="F1700" t="s">
        <v>32</v>
      </c>
      <c r="G1700" s="1">
        <v>44639</v>
      </c>
      <c r="H1700">
        <v>102</v>
      </c>
    </row>
    <row r="1701" spans="1:8" x14ac:dyDescent="0.3">
      <c r="A1701">
        <v>1700</v>
      </c>
      <c r="B1701" t="s">
        <v>90</v>
      </c>
      <c r="C1701">
        <v>556</v>
      </c>
      <c r="D1701">
        <v>1998</v>
      </c>
      <c r="E1701" t="s">
        <v>472</v>
      </c>
      <c r="F1701" t="s">
        <v>283</v>
      </c>
      <c r="G1701" s="1">
        <v>44603</v>
      </c>
      <c r="H1701">
        <v>114</v>
      </c>
    </row>
    <row r="1702" spans="1:8" x14ac:dyDescent="0.3">
      <c r="A1702">
        <v>1701</v>
      </c>
      <c r="B1702" t="s">
        <v>435</v>
      </c>
      <c r="C1702">
        <v>540</v>
      </c>
      <c r="D1702">
        <v>2006</v>
      </c>
      <c r="E1702" t="s">
        <v>436</v>
      </c>
      <c r="F1702" t="s">
        <v>32</v>
      </c>
      <c r="G1702" s="1">
        <v>44578</v>
      </c>
      <c r="H1702">
        <v>105</v>
      </c>
    </row>
    <row r="1703" spans="1:8" x14ac:dyDescent="0.3">
      <c r="A1703">
        <v>1702</v>
      </c>
      <c r="B1703" t="s">
        <v>75</v>
      </c>
      <c r="C1703">
        <v>619</v>
      </c>
      <c r="D1703">
        <v>1998</v>
      </c>
      <c r="E1703" t="s">
        <v>702</v>
      </c>
      <c r="F1703" t="s">
        <v>10</v>
      </c>
      <c r="G1703" s="1">
        <v>44655</v>
      </c>
      <c r="H1703">
        <v>105</v>
      </c>
    </row>
    <row r="1704" spans="1:8" x14ac:dyDescent="0.3">
      <c r="A1704">
        <v>1703</v>
      </c>
      <c r="B1704" t="s">
        <v>90</v>
      </c>
      <c r="C1704">
        <v>587</v>
      </c>
      <c r="D1704">
        <v>1997</v>
      </c>
      <c r="E1704" t="s">
        <v>446</v>
      </c>
      <c r="F1704" t="s">
        <v>10</v>
      </c>
      <c r="G1704" s="1">
        <v>44563</v>
      </c>
      <c r="H1704">
        <v>108</v>
      </c>
    </row>
    <row r="1705" spans="1:8" x14ac:dyDescent="0.3">
      <c r="A1705">
        <v>1704</v>
      </c>
      <c r="B1705" t="s">
        <v>83</v>
      </c>
      <c r="C1705">
        <v>550</v>
      </c>
      <c r="D1705">
        <v>2006</v>
      </c>
      <c r="E1705" t="s">
        <v>571</v>
      </c>
      <c r="F1705" t="s">
        <v>283</v>
      </c>
      <c r="G1705" s="1">
        <v>44616</v>
      </c>
      <c r="H1705">
        <v>102</v>
      </c>
    </row>
    <row r="1706" spans="1:8" x14ac:dyDescent="0.3">
      <c r="A1706">
        <v>1705</v>
      </c>
      <c r="B1706" t="s">
        <v>435</v>
      </c>
      <c r="C1706">
        <v>607</v>
      </c>
      <c r="D1706">
        <v>2006</v>
      </c>
      <c r="E1706" t="s">
        <v>733</v>
      </c>
      <c r="F1706" t="s">
        <v>45</v>
      </c>
      <c r="G1706" s="1">
        <v>44635</v>
      </c>
      <c r="H1706">
        <v>103</v>
      </c>
    </row>
    <row r="1707" spans="1:8" x14ac:dyDescent="0.3">
      <c r="A1707">
        <v>1706</v>
      </c>
      <c r="B1707" t="s">
        <v>90</v>
      </c>
      <c r="C1707">
        <v>587</v>
      </c>
      <c r="D1707">
        <v>2006</v>
      </c>
      <c r="E1707" t="s">
        <v>724</v>
      </c>
      <c r="F1707" t="s">
        <v>45</v>
      </c>
      <c r="G1707" s="1">
        <v>44478</v>
      </c>
      <c r="H1707">
        <v>102</v>
      </c>
    </row>
    <row r="1708" spans="1:8" x14ac:dyDescent="0.3">
      <c r="A1708">
        <v>1707</v>
      </c>
      <c r="B1708" t="s">
        <v>90</v>
      </c>
      <c r="C1708">
        <v>619</v>
      </c>
      <c r="D1708">
        <v>1998</v>
      </c>
      <c r="E1708" t="s">
        <v>699</v>
      </c>
      <c r="F1708" t="s">
        <v>28</v>
      </c>
      <c r="G1708" s="1">
        <v>44585</v>
      </c>
      <c r="H1708">
        <v>114</v>
      </c>
    </row>
    <row r="1709" spans="1:8" x14ac:dyDescent="0.3">
      <c r="A1709">
        <v>1708</v>
      </c>
      <c r="B1709" t="s">
        <v>90</v>
      </c>
      <c r="C1709">
        <v>576</v>
      </c>
      <c r="D1709">
        <v>1999</v>
      </c>
      <c r="E1709" t="s">
        <v>572</v>
      </c>
      <c r="F1709" t="s">
        <v>32</v>
      </c>
      <c r="G1709" s="1">
        <v>44609</v>
      </c>
      <c r="H1709">
        <v>106</v>
      </c>
    </row>
    <row r="1710" spans="1:8" x14ac:dyDescent="0.3">
      <c r="A1710">
        <v>1709</v>
      </c>
      <c r="B1710" t="s">
        <v>83</v>
      </c>
      <c r="C1710">
        <v>634</v>
      </c>
      <c r="D1710">
        <v>2001</v>
      </c>
      <c r="E1710" t="s">
        <v>734</v>
      </c>
      <c r="F1710" t="s">
        <v>47</v>
      </c>
      <c r="G1710" s="1">
        <v>44634</v>
      </c>
      <c r="H1710">
        <v>102</v>
      </c>
    </row>
    <row r="1711" spans="1:8" x14ac:dyDescent="0.3">
      <c r="A1711">
        <v>1710</v>
      </c>
      <c r="B1711" t="s">
        <v>90</v>
      </c>
      <c r="C1711">
        <v>576</v>
      </c>
      <c r="D1711">
        <v>2003</v>
      </c>
      <c r="E1711" t="s">
        <v>596</v>
      </c>
      <c r="F1711" t="s">
        <v>32</v>
      </c>
      <c r="G1711" s="1">
        <v>44622</v>
      </c>
      <c r="H1711">
        <v>101</v>
      </c>
    </row>
    <row r="1712" spans="1:8" x14ac:dyDescent="0.3">
      <c r="A1712">
        <v>1711</v>
      </c>
      <c r="B1712" t="s">
        <v>90</v>
      </c>
      <c r="C1712">
        <v>619</v>
      </c>
      <c r="D1712">
        <v>1996</v>
      </c>
      <c r="E1712" t="s">
        <v>485</v>
      </c>
      <c r="F1712" t="s">
        <v>28</v>
      </c>
      <c r="G1712" s="1">
        <v>44654</v>
      </c>
      <c r="H1712">
        <v>114</v>
      </c>
    </row>
    <row r="1713" spans="1:8" x14ac:dyDescent="0.3">
      <c r="A1713">
        <v>1712</v>
      </c>
      <c r="B1713" t="s">
        <v>90</v>
      </c>
      <c r="C1713">
        <v>619</v>
      </c>
      <c r="D1713">
        <v>1996</v>
      </c>
      <c r="E1713" t="s">
        <v>690</v>
      </c>
      <c r="F1713" t="s">
        <v>47</v>
      </c>
      <c r="G1713" s="1">
        <v>44602</v>
      </c>
      <c r="H1713">
        <v>102</v>
      </c>
    </row>
    <row r="1714" spans="1:8" x14ac:dyDescent="0.3">
      <c r="A1714">
        <v>1713</v>
      </c>
      <c r="B1714" t="s">
        <v>435</v>
      </c>
      <c r="C1714">
        <v>576</v>
      </c>
      <c r="D1714">
        <v>2006</v>
      </c>
      <c r="E1714" t="s">
        <v>450</v>
      </c>
      <c r="F1714" t="s">
        <v>10</v>
      </c>
      <c r="G1714" s="1">
        <v>44640</v>
      </c>
      <c r="H1714">
        <v>102</v>
      </c>
    </row>
    <row r="1715" spans="1:8" x14ac:dyDescent="0.3">
      <c r="A1715">
        <v>1714</v>
      </c>
      <c r="B1715" t="s">
        <v>90</v>
      </c>
      <c r="C1715">
        <v>610</v>
      </c>
      <c r="D1715">
        <v>2006</v>
      </c>
      <c r="E1715" t="s">
        <v>735</v>
      </c>
      <c r="F1715" t="s">
        <v>18</v>
      </c>
      <c r="G1715" s="1">
        <v>44638</v>
      </c>
      <c r="H1715">
        <v>102</v>
      </c>
    </row>
    <row r="1716" spans="1:8" x14ac:dyDescent="0.3">
      <c r="A1716">
        <v>1715</v>
      </c>
      <c r="B1716" t="s">
        <v>83</v>
      </c>
      <c r="C1716">
        <v>540</v>
      </c>
      <c r="D1716">
        <v>2006</v>
      </c>
      <c r="E1716" t="s">
        <v>453</v>
      </c>
      <c r="F1716" t="s">
        <v>32</v>
      </c>
      <c r="G1716" s="1">
        <v>44539</v>
      </c>
      <c r="H1716">
        <v>104</v>
      </c>
    </row>
    <row r="1717" spans="1:8" x14ac:dyDescent="0.3">
      <c r="A1717">
        <v>1716</v>
      </c>
      <c r="B1717" t="s">
        <v>90</v>
      </c>
      <c r="C1717">
        <v>610</v>
      </c>
      <c r="D1717">
        <v>1998</v>
      </c>
      <c r="E1717" t="s">
        <v>444</v>
      </c>
      <c r="F1717" t="s">
        <v>69</v>
      </c>
      <c r="G1717" s="1">
        <v>44586</v>
      </c>
      <c r="H1717">
        <v>109</v>
      </c>
    </row>
    <row r="1718" spans="1:8" x14ac:dyDescent="0.3">
      <c r="A1718">
        <v>1717</v>
      </c>
      <c r="B1718" t="s">
        <v>83</v>
      </c>
      <c r="C1718">
        <v>610</v>
      </c>
      <c r="D1718">
        <v>1999</v>
      </c>
      <c r="E1718" t="s">
        <v>475</v>
      </c>
      <c r="F1718" t="s">
        <v>10</v>
      </c>
      <c r="G1718" s="1">
        <v>44571</v>
      </c>
      <c r="H1718">
        <v>109</v>
      </c>
    </row>
    <row r="1719" spans="1:8" x14ac:dyDescent="0.3">
      <c r="A1719">
        <v>1718</v>
      </c>
      <c r="B1719" t="s">
        <v>90</v>
      </c>
      <c r="C1719">
        <v>611</v>
      </c>
      <c r="D1719">
        <v>1997</v>
      </c>
      <c r="E1719" t="s">
        <v>492</v>
      </c>
      <c r="F1719" t="s">
        <v>32</v>
      </c>
      <c r="G1719" s="1">
        <v>44541</v>
      </c>
      <c r="H1719">
        <v>109</v>
      </c>
    </row>
    <row r="1720" spans="1:8" x14ac:dyDescent="0.3">
      <c r="A1720">
        <v>1719</v>
      </c>
      <c r="B1720" t="s">
        <v>90</v>
      </c>
      <c r="C1720">
        <v>619</v>
      </c>
      <c r="D1720">
        <v>1998</v>
      </c>
      <c r="E1720" t="s">
        <v>599</v>
      </c>
      <c r="F1720" t="s">
        <v>10</v>
      </c>
      <c r="G1720" s="1">
        <v>44484</v>
      </c>
      <c r="H1720">
        <v>109</v>
      </c>
    </row>
    <row r="1721" spans="1:8" x14ac:dyDescent="0.3">
      <c r="A1721">
        <v>1720</v>
      </c>
      <c r="B1721" t="s">
        <v>574</v>
      </c>
      <c r="C1721">
        <v>619</v>
      </c>
      <c r="D1721">
        <v>2006</v>
      </c>
      <c r="E1721" t="s">
        <v>467</v>
      </c>
      <c r="F1721" t="s">
        <v>32</v>
      </c>
      <c r="G1721" s="1">
        <v>44551</v>
      </c>
      <c r="H1721">
        <v>102</v>
      </c>
    </row>
    <row r="1722" spans="1:8" x14ac:dyDescent="0.3">
      <c r="A1722">
        <v>1721</v>
      </c>
      <c r="B1722" t="s">
        <v>90</v>
      </c>
      <c r="C1722">
        <v>619</v>
      </c>
      <c r="D1722">
        <v>1998</v>
      </c>
      <c r="E1722" t="s">
        <v>594</v>
      </c>
      <c r="F1722" t="s">
        <v>28</v>
      </c>
      <c r="G1722" s="1">
        <v>44547</v>
      </c>
      <c r="H1722">
        <v>109</v>
      </c>
    </row>
    <row r="1723" spans="1:8" x14ac:dyDescent="0.3">
      <c r="A1723">
        <v>1722</v>
      </c>
      <c r="B1723" t="s">
        <v>83</v>
      </c>
      <c r="C1723">
        <v>576</v>
      </c>
      <c r="D1723">
        <v>2006</v>
      </c>
      <c r="E1723" t="s">
        <v>600</v>
      </c>
      <c r="F1723" t="s">
        <v>10</v>
      </c>
      <c r="G1723" s="1">
        <v>44578</v>
      </c>
      <c r="H1723">
        <v>102</v>
      </c>
    </row>
    <row r="1724" spans="1:8" x14ac:dyDescent="0.3">
      <c r="A1724">
        <v>1723</v>
      </c>
      <c r="B1724" t="s">
        <v>90</v>
      </c>
      <c r="C1724">
        <v>550</v>
      </c>
      <c r="D1724">
        <v>1997</v>
      </c>
      <c r="E1724" t="s">
        <v>456</v>
      </c>
      <c r="F1724" t="s">
        <v>28</v>
      </c>
      <c r="G1724" s="1">
        <v>44645</v>
      </c>
      <c r="H1724">
        <v>109</v>
      </c>
    </row>
    <row r="1725" spans="1:8" x14ac:dyDescent="0.3">
      <c r="A1725">
        <v>1724</v>
      </c>
      <c r="B1725" t="s">
        <v>454</v>
      </c>
      <c r="C1725">
        <v>587</v>
      </c>
      <c r="D1725">
        <v>1999</v>
      </c>
      <c r="E1725" t="s">
        <v>42</v>
      </c>
      <c r="F1725" t="s">
        <v>32</v>
      </c>
      <c r="G1725" s="1">
        <v>44539</v>
      </c>
      <c r="H1725">
        <v>104</v>
      </c>
    </row>
    <row r="1726" spans="1:8" x14ac:dyDescent="0.3">
      <c r="A1726">
        <v>1725</v>
      </c>
      <c r="B1726" t="s">
        <v>90</v>
      </c>
      <c r="C1726">
        <v>610</v>
      </c>
      <c r="D1726">
        <v>1997</v>
      </c>
      <c r="E1726" t="s">
        <v>444</v>
      </c>
      <c r="F1726" t="s">
        <v>32</v>
      </c>
      <c r="G1726" s="1">
        <v>44604</v>
      </c>
      <c r="H1726">
        <v>105</v>
      </c>
    </row>
    <row r="1727" spans="1:8" x14ac:dyDescent="0.3">
      <c r="A1727">
        <v>1726</v>
      </c>
      <c r="B1727" t="s">
        <v>75</v>
      </c>
      <c r="C1727">
        <v>540</v>
      </c>
      <c r="D1727">
        <v>2006</v>
      </c>
      <c r="E1727" t="s">
        <v>76</v>
      </c>
      <c r="F1727" t="s">
        <v>18</v>
      </c>
      <c r="G1727" s="1">
        <v>44603</v>
      </c>
      <c r="H1727">
        <v>105</v>
      </c>
    </row>
    <row r="1728" spans="1:8" x14ac:dyDescent="0.3">
      <c r="A1728">
        <v>1727</v>
      </c>
      <c r="B1728" t="s">
        <v>90</v>
      </c>
      <c r="C1728">
        <v>568</v>
      </c>
      <c r="D1728">
        <v>2006</v>
      </c>
      <c r="E1728" t="s">
        <v>736</v>
      </c>
      <c r="F1728" t="s">
        <v>45</v>
      </c>
      <c r="G1728" s="1">
        <v>44566</v>
      </c>
      <c r="H1728">
        <v>102</v>
      </c>
    </row>
    <row r="1729" spans="1:8" x14ac:dyDescent="0.3">
      <c r="A1729">
        <v>1728</v>
      </c>
      <c r="B1729" t="s">
        <v>83</v>
      </c>
      <c r="C1729">
        <v>619</v>
      </c>
      <c r="D1729">
        <v>1998</v>
      </c>
      <c r="E1729" t="s">
        <v>694</v>
      </c>
      <c r="F1729" t="s">
        <v>45</v>
      </c>
      <c r="G1729" s="1">
        <v>44594</v>
      </c>
      <c r="H1729">
        <v>114</v>
      </c>
    </row>
    <row r="1730" spans="1:8" x14ac:dyDescent="0.3">
      <c r="A1730">
        <v>1729</v>
      </c>
      <c r="B1730" t="s">
        <v>83</v>
      </c>
      <c r="C1730">
        <v>548</v>
      </c>
      <c r="D1730">
        <v>2006</v>
      </c>
      <c r="E1730" t="s">
        <v>593</v>
      </c>
      <c r="F1730" t="s">
        <v>45</v>
      </c>
      <c r="G1730" s="1">
        <v>44490</v>
      </c>
      <c r="H1730">
        <v>102</v>
      </c>
    </row>
    <row r="1731" spans="1:8" x14ac:dyDescent="0.3">
      <c r="A1731">
        <v>1730</v>
      </c>
      <c r="B1731" t="s">
        <v>83</v>
      </c>
      <c r="C1731">
        <v>580</v>
      </c>
      <c r="D1731">
        <v>2001</v>
      </c>
      <c r="E1731" t="s">
        <v>441</v>
      </c>
      <c r="F1731" t="s">
        <v>10</v>
      </c>
      <c r="G1731" s="1">
        <v>44486</v>
      </c>
      <c r="H1731">
        <v>102</v>
      </c>
    </row>
    <row r="1732" spans="1:8" x14ac:dyDescent="0.3">
      <c r="A1732">
        <v>1731</v>
      </c>
      <c r="B1732" t="s">
        <v>454</v>
      </c>
      <c r="C1732">
        <v>587</v>
      </c>
      <c r="D1732">
        <v>2006</v>
      </c>
      <c r="E1732" t="s">
        <v>737</v>
      </c>
      <c r="F1732" t="s">
        <v>69</v>
      </c>
      <c r="G1732" s="1">
        <v>44655</v>
      </c>
      <c r="H1732">
        <v>115</v>
      </c>
    </row>
    <row r="1733" spans="1:8" x14ac:dyDescent="0.3">
      <c r="A1733">
        <v>1732</v>
      </c>
      <c r="B1733" t="s">
        <v>90</v>
      </c>
      <c r="C1733">
        <v>610</v>
      </c>
      <c r="D1733">
        <v>1997</v>
      </c>
      <c r="E1733" t="s">
        <v>444</v>
      </c>
      <c r="F1733" t="s">
        <v>18</v>
      </c>
      <c r="G1733" s="1">
        <v>44584</v>
      </c>
      <c r="H1733">
        <v>102</v>
      </c>
    </row>
    <row r="1734" spans="1:8" x14ac:dyDescent="0.3">
      <c r="A1734">
        <v>1733</v>
      </c>
      <c r="B1734" t="s">
        <v>75</v>
      </c>
      <c r="C1734">
        <v>576</v>
      </c>
      <c r="D1734">
        <v>1999</v>
      </c>
      <c r="E1734" t="s">
        <v>572</v>
      </c>
      <c r="F1734" t="s">
        <v>47</v>
      </c>
      <c r="G1734" s="1">
        <v>44581</v>
      </c>
      <c r="H1734">
        <v>102</v>
      </c>
    </row>
    <row r="1735" spans="1:8" x14ac:dyDescent="0.3">
      <c r="A1735">
        <v>1734</v>
      </c>
      <c r="B1735" t="s">
        <v>75</v>
      </c>
      <c r="C1735">
        <v>633</v>
      </c>
      <c r="D1735">
        <v>2000</v>
      </c>
      <c r="E1735" t="s">
        <v>581</v>
      </c>
      <c r="F1735" t="s">
        <v>69</v>
      </c>
      <c r="G1735" s="1">
        <v>44511</v>
      </c>
      <c r="H1735">
        <v>102</v>
      </c>
    </row>
    <row r="1736" spans="1:8" x14ac:dyDescent="0.3">
      <c r="A1736">
        <v>1735</v>
      </c>
      <c r="B1736" t="s">
        <v>90</v>
      </c>
      <c r="C1736">
        <v>576</v>
      </c>
      <c r="D1736">
        <v>2002</v>
      </c>
      <c r="E1736" t="s">
        <v>698</v>
      </c>
      <c r="F1736" t="s">
        <v>69</v>
      </c>
      <c r="G1736" s="1">
        <v>44585</v>
      </c>
      <c r="H1736">
        <v>109</v>
      </c>
    </row>
    <row r="1737" spans="1:8" x14ac:dyDescent="0.3">
      <c r="A1737">
        <v>1736</v>
      </c>
      <c r="B1737" t="s">
        <v>75</v>
      </c>
      <c r="C1737">
        <v>576</v>
      </c>
      <c r="D1737">
        <v>1997</v>
      </c>
      <c r="E1737" t="s">
        <v>578</v>
      </c>
      <c r="F1737" t="s">
        <v>47</v>
      </c>
      <c r="G1737" s="1">
        <v>44494</v>
      </c>
      <c r="H1737">
        <v>102</v>
      </c>
    </row>
    <row r="1738" spans="1:8" x14ac:dyDescent="0.3">
      <c r="A1738">
        <v>1737</v>
      </c>
      <c r="B1738" t="s">
        <v>83</v>
      </c>
      <c r="C1738">
        <v>610</v>
      </c>
      <c r="D1738">
        <v>2000</v>
      </c>
      <c r="E1738" t="s">
        <v>444</v>
      </c>
      <c r="F1738" t="s">
        <v>101</v>
      </c>
      <c r="G1738" s="1">
        <v>44593</v>
      </c>
      <c r="H1738">
        <v>109</v>
      </c>
    </row>
    <row r="1739" spans="1:8" x14ac:dyDescent="0.3">
      <c r="A1739">
        <v>1738</v>
      </c>
      <c r="B1739" t="s">
        <v>90</v>
      </c>
      <c r="C1739">
        <v>576</v>
      </c>
      <c r="D1739">
        <v>1999</v>
      </c>
      <c r="E1739" t="s">
        <v>578</v>
      </c>
      <c r="F1739" t="s">
        <v>283</v>
      </c>
      <c r="G1739" s="1">
        <v>44571</v>
      </c>
      <c r="H1739">
        <v>114</v>
      </c>
    </row>
    <row r="1740" spans="1:8" x14ac:dyDescent="0.3">
      <c r="A1740">
        <v>1739</v>
      </c>
      <c r="B1740" t="s">
        <v>75</v>
      </c>
      <c r="C1740">
        <v>540</v>
      </c>
      <c r="D1740">
        <v>1999</v>
      </c>
      <c r="E1740" t="s">
        <v>440</v>
      </c>
      <c r="F1740" t="s">
        <v>47</v>
      </c>
      <c r="G1740" s="1">
        <v>44587</v>
      </c>
      <c r="H1740">
        <v>103</v>
      </c>
    </row>
    <row r="1741" spans="1:8" x14ac:dyDescent="0.3">
      <c r="A1741">
        <v>1740</v>
      </c>
      <c r="B1741" t="s">
        <v>75</v>
      </c>
      <c r="C1741">
        <v>619</v>
      </c>
      <c r="D1741">
        <v>1999</v>
      </c>
      <c r="E1741" t="s">
        <v>460</v>
      </c>
      <c r="F1741" t="s">
        <v>10</v>
      </c>
      <c r="G1741" s="1">
        <v>44625</v>
      </c>
      <c r="H1741">
        <v>103</v>
      </c>
    </row>
    <row r="1742" spans="1:8" x14ac:dyDescent="0.3">
      <c r="A1742">
        <v>1741</v>
      </c>
      <c r="B1742" t="s">
        <v>90</v>
      </c>
      <c r="C1742">
        <v>619</v>
      </c>
      <c r="D1742">
        <v>1997</v>
      </c>
      <c r="E1742" t="s">
        <v>738</v>
      </c>
      <c r="F1742" t="s">
        <v>28</v>
      </c>
      <c r="G1742" s="1">
        <v>44568</v>
      </c>
      <c r="H1742">
        <v>109</v>
      </c>
    </row>
    <row r="1743" spans="1:8" x14ac:dyDescent="0.3">
      <c r="A1743">
        <v>1742</v>
      </c>
      <c r="B1743" t="s">
        <v>75</v>
      </c>
      <c r="C1743">
        <v>619</v>
      </c>
      <c r="D1743">
        <v>1999</v>
      </c>
      <c r="E1743" t="s">
        <v>739</v>
      </c>
      <c r="F1743" t="s">
        <v>740</v>
      </c>
      <c r="G1743" s="1">
        <v>44511</v>
      </c>
      <c r="H1743">
        <v>102</v>
      </c>
    </row>
    <row r="1744" spans="1:8" x14ac:dyDescent="0.3">
      <c r="A1744">
        <v>1743</v>
      </c>
      <c r="B1744" t="s">
        <v>90</v>
      </c>
      <c r="C1744">
        <v>522</v>
      </c>
      <c r="D1744">
        <v>2001</v>
      </c>
      <c r="E1744" t="s">
        <v>741</v>
      </c>
      <c r="F1744" t="s">
        <v>28</v>
      </c>
      <c r="G1744" s="1">
        <v>44585</v>
      </c>
      <c r="H1744">
        <v>114</v>
      </c>
    </row>
    <row r="1745" spans="1:8" x14ac:dyDescent="0.3">
      <c r="A1745">
        <v>1744</v>
      </c>
      <c r="B1745" t="s">
        <v>75</v>
      </c>
      <c r="C1745">
        <v>576</v>
      </c>
      <c r="D1745">
        <v>1999</v>
      </c>
      <c r="E1745" t="s">
        <v>572</v>
      </c>
      <c r="F1745" t="s">
        <v>32</v>
      </c>
      <c r="G1745" s="1">
        <v>44654</v>
      </c>
      <c r="H1745">
        <v>102</v>
      </c>
    </row>
    <row r="1746" spans="1:8" x14ac:dyDescent="0.3">
      <c r="A1746">
        <v>1745</v>
      </c>
      <c r="B1746" t="s">
        <v>90</v>
      </c>
      <c r="C1746">
        <v>580</v>
      </c>
      <c r="D1746">
        <v>1999</v>
      </c>
      <c r="E1746" t="s">
        <v>676</v>
      </c>
      <c r="F1746" t="s">
        <v>28</v>
      </c>
      <c r="G1746" s="1">
        <v>44503</v>
      </c>
      <c r="H1746">
        <v>102</v>
      </c>
    </row>
    <row r="1747" spans="1:8" x14ac:dyDescent="0.3">
      <c r="A1747">
        <v>1746</v>
      </c>
      <c r="B1747" t="s">
        <v>90</v>
      </c>
      <c r="C1747">
        <v>576</v>
      </c>
      <c r="D1747">
        <v>1999</v>
      </c>
      <c r="E1747" t="s">
        <v>572</v>
      </c>
      <c r="F1747" t="s">
        <v>10</v>
      </c>
      <c r="G1747" s="1">
        <v>44587</v>
      </c>
      <c r="H1747">
        <v>109</v>
      </c>
    </row>
    <row r="1748" spans="1:8" x14ac:dyDescent="0.3">
      <c r="A1748">
        <v>1747</v>
      </c>
      <c r="B1748" t="s">
        <v>83</v>
      </c>
      <c r="C1748">
        <v>550</v>
      </c>
      <c r="D1748">
        <v>1998</v>
      </c>
      <c r="E1748" t="s">
        <v>458</v>
      </c>
      <c r="F1748" t="s">
        <v>10</v>
      </c>
      <c r="G1748" s="1">
        <v>44549</v>
      </c>
      <c r="H1748">
        <v>104</v>
      </c>
    </row>
    <row r="1749" spans="1:8" x14ac:dyDescent="0.3">
      <c r="A1749">
        <v>1748</v>
      </c>
      <c r="B1749" t="s">
        <v>75</v>
      </c>
      <c r="C1749">
        <v>633</v>
      </c>
      <c r="D1749">
        <v>2000</v>
      </c>
      <c r="E1749" t="s">
        <v>477</v>
      </c>
      <c r="F1749" t="s">
        <v>28</v>
      </c>
      <c r="G1749" s="1">
        <v>44582</v>
      </c>
      <c r="H1749">
        <v>103</v>
      </c>
    </row>
    <row r="1750" spans="1:8" x14ac:dyDescent="0.3">
      <c r="A1750">
        <v>1749</v>
      </c>
      <c r="B1750" t="s">
        <v>83</v>
      </c>
      <c r="C1750">
        <v>610</v>
      </c>
      <c r="D1750">
        <v>1999</v>
      </c>
      <c r="E1750" t="s">
        <v>475</v>
      </c>
      <c r="F1750" t="s">
        <v>28</v>
      </c>
      <c r="G1750" s="1">
        <v>44550</v>
      </c>
      <c r="H1750">
        <v>109</v>
      </c>
    </row>
    <row r="1751" spans="1:8" x14ac:dyDescent="0.3">
      <c r="A1751">
        <v>1750</v>
      </c>
      <c r="B1751" t="s">
        <v>435</v>
      </c>
      <c r="C1751">
        <v>619</v>
      </c>
      <c r="D1751">
        <v>1994</v>
      </c>
      <c r="E1751" t="s">
        <v>742</v>
      </c>
      <c r="F1751" t="s">
        <v>28</v>
      </c>
      <c r="G1751" s="1">
        <v>44477</v>
      </c>
      <c r="H1751">
        <v>109</v>
      </c>
    </row>
    <row r="1752" spans="1:8" x14ac:dyDescent="0.3">
      <c r="A1752">
        <v>1751</v>
      </c>
      <c r="B1752" t="s">
        <v>83</v>
      </c>
      <c r="C1752">
        <v>548</v>
      </c>
      <c r="D1752">
        <v>2007</v>
      </c>
      <c r="E1752" t="s">
        <v>593</v>
      </c>
      <c r="F1752" t="s">
        <v>32</v>
      </c>
      <c r="G1752" s="1">
        <v>44653</v>
      </c>
      <c r="H1752">
        <v>102</v>
      </c>
    </row>
    <row r="1753" spans="1:8" x14ac:dyDescent="0.3">
      <c r="A1753">
        <v>1752</v>
      </c>
      <c r="B1753" t="s">
        <v>235</v>
      </c>
      <c r="C1753">
        <v>580</v>
      </c>
      <c r="D1753">
        <v>2007</v>
      </c>
      <c r="E1753" t="s">
        <v>730</v>
      </c>
      <c r="F1753" t="s">
        <v>32</v>
      </c>
      <c r="G1753" s="1">
        <v>44643</v>
      </c>
      <c r="H1753">
        <v>109</v>
      </c>
    </row>
    <row r="1754" spans="1:8" x14ac:dyDescent="0.3">
      <c r="A1754">
        <v>1753</v>
      </c>
      <c r="B1754" t="s">
        <v>83</v>
      </c>
      <c r="C1754">
        <v>550</v>
      </c>
      <c r="D1754">
        <v>1997</v>
      </c>
      <c r="E1754" t="s">
        <v>458</v>
      </c>
      <c r="F1754" t="s">
        <v>10</v>
      </c>
      <c r="G1754" s="1">
        <v>44603</v>
      </c>
      <c r="H1754">
        <v>108</v>
      </c>
    </row>
    <row r="1755" spans="1:8" x14ac:dyDescent="0.3">
      <c r="A1755">
        <v>1754</v>
      </c>
      <c r="B1755" t="s">
        <v>83</v>
      </c>
      <c r="C1755">
        <v>550</v>
      </c>
      <c r="D1755">
        <v>1999</v>
      </c>
      <c r="E1755" t="s">
        <v>458</v>
      </c>
      <c r="F1755" t="s">
        <v>28</v>
      </c>
      <c r="G1755" s="1">
        <v>44581</v>
      </c>
      <c r="H1755">
        <v>104</v>
      </c>
    </row>
    <row r="1756" spans="1:8" x14ac:dyDescent="0.3">
      <c r="A1756">
        <v>1755</v>
      </c>
      <c r="B1756" t="s">
        <v>83</v>
      </c>
      <c r="C1756">
        <v>550</v>
      </c>
      <c r="D1756">
        <v>1998</v>
      </c>
      <c r="E1756" t="s">
        <v>693</v>
      </c>
      <c r="F1756" t="s">
        <v>28</v>
      </c>
      <c r="G1756" s="1">
        <v>44646</v>
      </c>
      <c r="H1756">
        <v>102</v>
      </c>
    </row>
    <row r="1757" spans="1:8" x14ac:dyDescent="0.3">
      <c r="A1757">
        <v>1756</v>
      </c>
      <c r="B1757" t="s">
        <v>235</v>
      </c>
      <c r="C1757">
        <v>619</v>
      </c>
      <c r="D1757">
        <v>1998</v>
      </c>
      <c r="E1757" t="s">
        <v>467</v>
      </c>
      <c r="F1757" t="s">
        <v>32</v>
      </c>
      <c r="G1757" s="1">
        <v>44638</v>
      </c>
      <c r="H1757">
        <v>102</v>
      </c>
    </row>
    <row r="1758" spans="1:8" x14ac:dyDescent="0.3">
      <c r="A1758">
        <v>1757</v>
      </c>
      <c r="B1758" t="s">
        <v>75</v>
      </c>
      <c r="C1758">
        <v>611</v>
      </c>
      <c r="D1758">
        <v>2007</v>
      </c>
      <c r="E1758" t="s">
        <v>684</v>
      </c>
      <c r="F1758" t="s">
        <v>69</v>
      </c>
      <c r="G1758" s="1">
        <v>44627</v>
      </c>
      <c r="H1758">
        <v>114</v>
      </c>
    </row>
    <row r="1759" spans="1:8" x14ac:dyDescent="0.3">
      <c r="A1759">
        <v>1758</v>
      </c>
      <c r="B1759" t="s">
        <v>90</v>
      </c>
      <c r="C1759">
        <v>619</v>
      </c>
      <c r="D1759">
        <v>1997</v>
      </c>
      <c r="E1759" t="s">
        <v>485</v>
      </c>
      <c r="F1759" t="s">
        <v>28</v>
      </c>
      <c r="G1759" s="1">
        <v>44559</v>
      </c>
      <c r="H1759">
        <v>102</v>
      </c>
    </row>
    <row r="1760" spans="1:8" x14ac:dyDescent="0.3">
      <c r="A1760">
        <v>1759</v>
      </c>
      <c r="B1760" t="s">
        <v>90</v>
      </c>
      <c r="C1760">
        <v>610</v>
      </c>
      <c r="D1760">
        <v>1999</v>
      </c>
      <c r="E1760" t="s">
        <v>475</v>
      </c>
      <c r="F1760" t="s">
        <v>28</v>
      </c>
      <c r="G1760" s="1">
        <v>44636</v>
      </c>
      <c r="H1760">
        <v>104</v>
      </c>
    </row>
    <row r="1761" spans="1:8" x14ac:dyDescent="0.3">
      <c r="A1761">
        <v>1760</v>
      </c>
      <c r="B1761" t="s">
        <v>90</v>
      </c>
      <c r="C1761">
        <v>600</v>
      </c>
      <c r="D1761">
        <v>1998</v>
      </c>
      <c r="E1761" t="s">
        <v>743</v>
      </c>
      <c r="F1761" t="s">
        <v>283</v>
      </c>
      <c r="G1761" s="1">
        <v>44504</v>
      </c>
      <c r="H1761">
        <v>107</v>
      </c>
    </row>
    <row r="1762" spans="1:8" x14ac:dyDescent="0.3">
      <c r="A1762">
        <v>1761</v>
      </c>
      <c r="B1762" t="s">
        <v>83</v>
      </c>
      <c r="C1762">
        <v>540</v>
      </c>
      <c r="D1762">
        <v>2007</v>
      </c>
      <c r="E1762" t="s">
        <v>453</v>
      </c>
      <c r="F1762" t="s">
        <v>45</v>
      </c>
      <c r="G1762" s="1">
        <v>44533</v>
      </c>
      <c r="H1762">
        <v>104</v>
      </c>
    </row>
    <row r="1763" spans="1:8" x14ac:dyDescent="0.3">
      <c r="A1763">
        <v>1762</v>
      </c>
      <c r="B1763" t="s">
        <v>83</v>
      </c>
      <c r="C1763">
        <v>611</v>
      </c>
      <c r="D1763">
        <v>1999</v>
      </c>
      <c r="E1763" t="s">
        <v>708</v>
      </c>
      <c r="F1763" t="s">
        <v>10</v>
      </c>
      <c r="G1763" s="1">
        <v>44626</v>
      </c>
      <c r="H1763">
        <v>102</v>
      </c>
    </row>
    <row r="1764" spans="1:8" x14ac:dyDescent="0.3">
      <c r="A1764">
        <v>1763</v>
      </c>
      <c r="B1764" t="s">
        <v>454</v>
      </c>
      <c r="C1764">
        <v>580</v>
      </c>
      <c r="D1764">
        <v>1997</v>
      </c>
      <c r="E1764" t="s">
        <v>744</v>
      </c>
      <c r="F1764" t="s">
        <v>32</v>
      </c>
      <c r="G1764" s="1">
        <v>44655</v>
      </c>
      <c r="H1764">
        <v>102</v>
      </c>
    </row>
    <row r="1765" spans="1:8" x14ac:dyDescent="0.3">
      <c r="A1765">
        <v>1764</v>
      </c>
      <c r="B1765" t="s">
        <v>90</v>
      </c>
      <c r="C1765">
        <v>587</v>
      </c>
      <c r="D1765">
        <v>1995</v>
      </c>
      <c r="E1765" t="s">
        <v>745</v>
      </c>
      <c r="F1765" t="s">
        <v>45</v>
      </c>
      <c r="G1765" s="1">
        <v>44496</v>
      </c>
      <c r="H1765">
        <v>116</v>
      </c>
    </row>
    <row r="1766" spans="1:8" x14ac:dyDescent="0.3">
      <c r="A1766">
        <v>1765</v>
      </c>
      <c r="B1766" t="s">
        <v>90</v>
      </c>
      <c r="C1766">
        <v>619</v>
      </c>
      <c r="D1766">
        <v>1997</v>
      </c>
      <c r="E1766" t="s">
        <v>746</v>
      </c>
      <c r="F1766" t="s">
        <v>28</v>
      </c>
      <c r="G1766" s="1">
        <v>44656</v>
      </c>
      <c r="H1766">
        <v>104</v>
      </c>
    </row>
    <row r="1767" spans="1:8" x14ac:dyDescent="0.3">
      <c r="A1767">
        <v>1766</v>
      </c>
      <c r="B1767" t="s">
        <v>435</v>
      </c>
      <c r="C1767">
        <v>540</v>
      </c>
      <c r="D1767">
        <v>2005</v>
      </c>
      <c r="E1767" t="s">
        <v>436</v>
      </c>
      <c r="F1767" t="s">
        <v>28</v>
      </c>
      <c r="G1767" s="1">
        <v>44639</v>
      </c>
      <c r="H1767">
        <v>106</v>
      </c>
    </row>
    <row r="1768" spans="1:8" x14ac:dyDescent="0.3">
      <c r="A1768">
        <v>1767</v>
      </c>
      <c r="B1768" t="s">
        <v>83</v>
      </c>
      <c r="C1768">
        <v>548</v>
      </c>
      <c r="D1768">
        <v>2000</v>
      </c>
      <c r="E1768" t="s">
        <v>747</v>
      </c>
      <c r="F1768" t="s">
        <v>101</v>
      </c>
      <c r="G1768" s="1">
        <v>44544</v>
      </c>
      <c r="H1768">
        <v>107</v>
      </c>
    </row>
    <row r="1769" spans="1:8" x14ac:dyDescent="0.3">
      <c r="A1769">
        <v>1768</v>
      </c>
      <c r="B1769" t="s">
        <v>748</v>
      </c>
      <c r="C1769">
        <v>509</v>
      </c>
      <c r="D1769">
        <v>1957</v>
      </c>
      <c r="E1769" t="s">
        <v>749</v>
      </c>
      <c r="F1769" t="s">
        <v>69</v>
      </c>
      <c r="G1769" s="1">
        <v>44501</v>
      </c>
      <c r="H1769">
        <v>114</v>
      </c>
    </row>
    <row r="1770" spans="1:8" x14ac:dyDescent="0.3">
      <c r="A1770">
        <v>1769</v>
      </c>
      <c r="B1770" t="s">
        <v>83</v>
      </c>
      <c r="C1770">
        <v>587</v>
      </c>
      <c r="D1770">
        <v>1994</v>
      </c>
      <c r="E1770" t="s">
        <v>140</v>
      </c>
      <c r="F1770" t="s">
        <v>45</v>
      </c>
      <c r="G1770" s="1">
        <v>44594</v>
      </c>
      <c r="H1770">
        <v>114</v>
      </c>
    </row>
    <row r="1771" spans="1:8" x14ac:dyDescent="0.3">
      <c r="A1771">
        <v>1770</v>
      </c>
      <c r="B1771" t="s">
        <v>75</v>
      </c>
      <c r="C1771">
        <v>550</v>
      </c>
      <c r="D1771">
        <v>1999</v>
      </c>
      <c r="E1771" t="s">
        <v>592</v>
      </c>
      <c r="F1771" t="s">
        <v>10</v>
      </c>
      <c r="G1771" s="1">
        <v>44536</v>
      </c>
      <c r="H1771">
        <v>114</v>
      </c>
    </row>
    <row r="1772" spans="1:8" x14ac:dyDescent="0.3">
      <c r="A1772">
        <v>1771</v>
      </c>
      <c r="B1772" t="s">
        <v>83</v>
      </c>
      <c r="C1772">
        <v>550</v>
      </c>
      <c r="D1772">
        <v>2007</v>
      </c>
      <c r="E1772" t="s">
        <v>571</v>
      </c>
      <c r="F1772" t="s">
        <v>28</v>
      </c>
      <c r="G1772" s="1">
        <v>44573</v>
      </c>
      <c r="H1772">
        <v>104</v>
      </c>
    </row>
    <row r="1773" spans="1:8" x14ac:dyDescent="0.3">
      <c r="A1773">
        <v>1772</v>
      </c>
      <c r="B1773" t="s">
        <v>90</v>
      </c>
      <c r="C1773">
        <v>550</v>
      </c>
      <c r="D1773">
        <v>1996</v>
      </c>
      <c r="E1773" t="s">
        <v>456</v>
      </c>
      <c r="F1773" t="s">
        <v>28</v>
      </c>
      <c r="G1773" s="1">
        <v>44609</v>
      </c>
      <c r="H1773">
        <v>102</v>
      </c>
    </row>
    <row r="1774" spans="1:8" x14ac:dyDescent="0.3">
      <c r="A1774">
        <v>1773</v>
      </c>
      <c r="B1774" t="s">
        <v>90</v>
      </c>
      <c r="C1774">
        <v>580</v>
      </c>
      <c r="D1774">
        <v>2007</v>
      </c>
      <c r="E1774" t="s">
        <v>727</v>
      </c>
      <c r="F1774" t="s">
        <v>45</v>
      </c>
      <c r="G1774" s="1">
        <v>44524</v>
      </c>
      <c r="H1774">
        <v>114</v>
      </c>
    </row>
    <row r="1775" spans="1:8" x14ac:dyDescent="0.3">
      <c r="A1775">
        <v>1774</v>
      </c>
      <c r="B1775" t="s">
        <v>90</v>
      </c>
      <c r="C1775">
        <v>587</v>
      </c>
      <c r="D1775">
        <v>1998</v>
      </c>
      <c r="E1775" t="s">
        <v>750</v>
      </c>
      <c r="F1775" t="s">
        <v>18</v>
      </c>
      <c r="G1775" s="1">
        <v>44507</v>
      </c>
      <c r="H1775">
        <v>101</v>
      </c>
    </row>
    <row r="1776" spans="1:8" x14ac:dyDescent="0.3">
      <c r="A1776">
        <v>1775</v>
      </c>
      <c r="B1776" t="s">
        <v>83</v>
      </c>
      <c r="C1776">
        <v>548</v>
      </c>
      <c r="D1776">
        <v>2006</v>
      </c>
      <c r="E1776" t="s">
        <v>593</v>
      </c>
      <c r="F1776" t="s">
        <v>10</v>
      </c>
      <c r="G1776" s="1">
        <v>44588</v>
      </c>
      <c r="H1776">
        <v>114</v>
      </c>
    </row>
    <row r="1777" spans="1:8" x14ac:dyDescent="0.3">
      <c r="A1777">
        <v>1776</v>
      </c>
      <c r="B1777" t="s">
        <v>83</v>
      </c>
      <c r="C1777">
        <v>523</v>
      </c>
      <c r="D1777">
        <v>2007</v>
      </c>
      <c r="E1777">
        <v>300</v>
      </c>
      <c r="F1777" t="s">
        <v>10</v>
      </c>
      <c r="G1777" s="1">
        <v>44523</v>
      </c>
      <c r="H1777">
        <v>114</v>
      </c>
    </row>
    <row r="1778" spans="1:8" x14ac:dyDescent="0.3">
      <c r="A1778">
        <v>1777</v>
      </c>
      <c r="B1778" t="s">
        <v>90</v>
      </c>
      <c r="C1778">
        <v>580</v>
      </c>
      <c r="D1778">
        <v>2005</v>
      </c>
      <c r="E1778" t="s">
        <v>607</v>
      </c>
      <c r="F1778" t="s">
        <v>10</v>
      </c>
      <c r="G1778" s="1">
        <v>44615</v>
      </c>
      <c r="H1778">
        <v>114</v>
      </c>
    </row>
    <row r="1779" spans="1:8" x14ac:dyDescent="0.3">
      <c r="A1779">
        <v>1778</v>
      </c>
      <c r="B1779" t="s">
        <v>235</v>
      </c>
      <c r="C1779">
        <v>619</v>
      </c>
      <c r="D1779">
        <v>2000</v>
      </c>
      <c r="E1779" t="s">
        <v>467</v>
      </c>
      <c r="F1779" t="s">
        <v>32</v>
      </c>
      <c r="G1779" s="1">
        <v>44597</v>
      </c>
      <c r="H1779">
        <v>102</v>
      </c>
    </row>
    <row r="1780" spans="1:8" x14ac:dyDescent="0.3">
      <c r="A1780">
        <v>1779</v>
      </c>
      <c r="B1780" t="s">
        <v>90</v>
      </c>
      <c r="C1780">
        <v>619</v>
      </c>
      <c r="D1780">
        <v>1996</v>
      </c>
      <c r="E1780" t="s">
        <v>714</v>
      </c>
      <c r="F1780" t="s">
        <v>18</v>
      </c>
      <c r="G1780" s="1">
        <v>44632</v>
      </c>
      <c r="H1780">
        <v>102</v>
      </c>
    </row>
    <row r="1781" spans="1:8" x14ac:dyDescent="0.3">
      <c r="A1781">
        <v>1780</v>
      </c>
      <c r="B1781" t="s">
        <v>90</v>
      </c>
      <c r="C1781">
        <v>580</v>
      </c>
      <c r="D1781">
        <v>2007</v>
      </c>
      <c r="E1781" t="s">
        <v>727</v>
      </c>
      <c r="F1781" t="s">
        <v>45</v>
      </c>
      <c r="G1781" s="1">
        <v>44573</v>
      </c>
      <c r="H1781">
        <v>102</v>
      </c>
    </row>
    <row r="1782" spans="1:8" x14ac:dyDescent="0.3">
      <c r="A1782">
        <v>1781</v>
      </c>
      <c r="B1782" t="s">
        <v>435</v>
      </c>
      <c r="C1782">
        <v>540</v>
      </c>
      <c r="D1782">
        <v>2003</v>
      </c>
      <c r="E1782" t="s">
        <v>436</v>
      </c>
      <c r="F1782" t="s">
        <v>10</v>
      </c>
      <c r="G1782" s="1">
        <v>44602</v>
      </c>
      <c r="H1782">
        <v>103</v>
      </c>
    </row>
    <row r="1783" spans="1:8" x14ac:dyDescent="0.3">
      <c r="A1783">
        <v>1782</v>
      </c>
      <c r="B1783" t="s">
        <v>75</v>
      </c>
      <c r="C1783">
        <v>619</v>
      </c>
      <c r="D1783">
        <v>2007</v>
      </c>
      <c r="E1783" t="s">
        <v>711</v>
      </c>
      <c r="F1783" t="s">
        <v>28</v>
      </c>
      <c r="G1783" s="1">
        <v>44522</v>
      </c>
      <c r="H1783">
        <v>102</v>
      </c>
    </row>
    <row r="1784" spans="1:8" x14ac:dyDescent="0.3">
      <c r="A1784">
        <v>1783</v>
      </c>
      <c r="B1784" t="s">
        <v>83</v>
      </c>
      <c r="C1784">
        <v>587</v>
      </c>
      <c r="D1784">
        <v>1996</v>
      </c>
      <c r="E1784" t="s">
        <v>445</v>
      </c>
      <c r="F1784" t="s">
        <v>10</v>
      </c>
      <c r="G1784" s="1">
        <v>44629</v>
      </c>
      <c r="H1784">
        <v>102</v>
      </c>
    </row>
    <row r="1785" spans="1:8" x14ac:dyDescent="0.3">
      <c r="A1785">
        <v>1784</v>
      </c>
      <c r="B1785" t="s">
        <v>75</v>
      </c>
      <c r="C1785">
        <v>633</v>
      </c>
      <c r="D1785">
        <v>2007</v>
      </c>
      <c r="E1785" t="s">
        <v>581</v>
      </c>
      <c r="F1785" t="s">
        <v>18</v>
      </c>
      <c r="G1785" s="1">
        <v>44614</v>
      </c>
      <c r="H1785">
        <v>101</v>
      </c>
    </row>
    <row r="1786" spans="1:8" x14ac:dyDescent="0.3">
      <c r="A1786">
        <v>1785</v>
      </c>
      <c r="B1786" t="s">
        <v>435</v>
      </c>
      <c r="C1786">
        <v>587</v>
      </c>
      <c r="D1786">
        <v>2007</v>
      </c>
      <c r="E1786" t="s">
        <v>437</v>
      </c>
      <c r="F1786" t="s">
        <v>69</v>
      </c>
      <c r="G1786" s="1">
        <v>44621</v>
      </c>
      <c r="H1786">
        <v>104</v>
      </c>
    </row>
    <row r="1787" spans="1:8" x14ac:dyDescent="0.3">
      <c r="A1787">
        <v>1786</v>
      </c>
      <c r="B1787" t="s">
        <v>90</v>
      </c>
      <c r="C1787">
        <v>619</v>
      </c>
      <c r="D1787">
        <v>2007</v>
      </c>
      <c r="E1787" t="s">
        <v>575</v>
      </c>
      <c r="F1787" t="s">
        <v>10</v>
      </c>
      <c r="G1787" s="1">
        <v>44568</v>
      </c>
      <c r="H1787">
        <v>102</v>
      </c>
    </row>
    <row r="1788" spans="1:8" x14ac:dyDescent="0.3">
      <c r="A1788">
        <v>1787</v>
      </c>
      <c r="B1788" t="s">
        <v>83</v>
      </c>
      <c r="C1788">
        <v>550</v>
      </c>
      <c r="D1788">
        <v>2007</v>
      </c>
      <c r="E1788" t="s">
        <v>458</v>
      </c>
      <c r="F1788" t="s">
        <v>283</v>
      </c>
      <c r="G1788" s="1">
        <v>44611</v>
      </c>
      <c r="H1788">
        <v>102</v>
      </c>
    </row>
    <row r="1789" spans="1:8" x14ac:dyDescent="0.3">
      <c r="A1789">
        <v>1788</v>
      </c>
      <c r="B1789" t="s">
        <v>90</v>
      </c>
      <c r="C1789">
        <v>619</v>
      </c>
      <c r="D1789">
        <v>1996</v>
      </c>
      <c r="E1789" t="s">
        <v>448</v>
      </c>
      <c r="F1789" t="s">
        <v>10</v>
      </c>
      <c r="G1789" s="1">
        <v>44605</v>
      </c>
      <c r="H1789">
        <v>114</v>
      </c>
    </row>
    <row r="1790" spans="1:8" x14ac:dyDescent="0.3">
      <c r="A1790">
        <v>1789</v>
      </c>
      <c r="B1790" t="s">
        <v>90</v>
      </c>
      <c r="C1790">
        <v>540</v>
      </c>
      <c r="D1790">
        <v>2007</v>
      </c>
      <c r="E1790" t="s">
        <v>679</v>
      </c>
      <c r="F1790" t="s">
        <v>45</v>
      </c>
      <c r="G1790" s="1">
        <v>44517</v>
      </c>
      <c r="H1790">
        <v>101</v>
      </c>
    </row>
    <row r="1791" spans="1:8" x14ac:dyDescent="0.3">
      <c r="A1791">
        <v>1790</v>
      </c>
      <c r="B1791" t="s">
        <v>90</v>
      </c>
      <c r="C1791">
        <v>576</v>
      </c>
      <c r="D1791">
        <v>2002</v>
      </c>
      <c r="E1791" t="s">
        <v>698</v>
      </c>
      <c r="F1791" t="s">
        <v>32</v>
      </c>
      <c r="G1791" s="1">
        <v>44614</v>
      </c>
      <c r="H1791">
        <v>104</v>
      </c>
    </row>
    <row r="1792" spans="1:8" x14ac:dyDescent="0.3">
      <c r="A1792">
        <v>1791</v>
      </c>
      <c r="B1792" t="s">
        <v>83</v>
      </c>
      <c r="C1792">
        <v>540</v>
      </c>
      <c r="D1792">
        <v>2006</v>
      </c>
      <c r="E1792" t="s">
        <v>453</v>
      </c>
      <c r="F1792" t="s">
        <v>69</v>
      </c>
      <c r="G1792" s="1">
        <v>44593</v>
      </c>
      <c r="H1792">
        <v>103</v>
      </c>
    </row>
    <row r="1793" spans="1:8" x14ac:dyDescent="0.3">
      <c r="A1793">
        <v>1792</v>
      </c>
      <c r="B1793" t="s">
        <v>90</v>
      </c>
      <c r="C1793">
        <v>610</v>
      </c>
      <c r="D1793">
        <v>2004</v>
      </c>
      <c r="E1793" t="s">
        <v>444</v>
      </c>
      <c r="F1793" t="s">
        <v>69</v>
      </c>
      <c r="G1793" s="1">
        <v>44594</v>
      </c>
      <c r="H1793">
        <v>109</v>
      </c>
    </row>
    <row r="1794" spans="1:8" x14ac:dyDescent="0.3">
      <c r="A1794">
        <v>1793</v>
      </c>
      <c r="B1794" t="s">
        <v>454</v>
      </c>
      <c r="C1794">
        <v>556</v>
      </c>
      <c r="D1794">
        <v>1995</v>
      </c>
      <c r="E1794" t="s">
        <v>692</v>
      </c>
      <c r="F1794" t="s">
        <v>32</v>
      </c>
      <c r="G1794" s="1">
        <v>44599</v>
      </c>
      <c r="H1794">
        <v>103</v>
      </c>
    </row>
    <row r="1795" spans="1:8" x14ac:dyDescent="0.3">
      <c r="A1795">
        <v>1794</v>
      </c>
      <c r="B1795" t="s">
        <v>235</v>
      </c>
      <c r="C1795">
        <v>619</v>
      </c>
      <c r="D1795">
        <v>1997</v>
      </c>
      <c r="E1795" t="s">
        <v>467</v>
      </c>
      <c r="F1795" t="s">
        <v>32</v>
      </c>
      <c r="G1795" s="1">
        <v>44601</v>
      </c>
      <c r="H1795">
        <v>102</v>
      </c>
    </row>
    <row r="1796" spans="1:8" x14ac:dyDescent="0.3">
      <c r="A1796">
        <v>1795</v>
      </c>
      <c r="B1796" t="s">
        <v>75</v>
      </c>
      <c r="C1796">
        <v>576</v>
      </c>
      <c r="D1796">
        <v>2002</v>
      </c>
      <c r="E1796" t="s">
        <v>572</v>
      </c>
      <c r="F1796" t="s">
        <v>32</v>
      </c>
      <c r="G1796" s="1">
        <v>44566</v>
      </c>
      <c r="H1796">
        <v>106</v>
      </c>
    </row>
    <row r="1797" spans="1:8" x14ac:dyDescent="0.3">
      <c r="A1797">
        <v>1796</v>
      </c>
      <c r="B1797" t="s">
        <v>454</v>
      </c>
      <c r="C1797">
        <v>619</v>
      </c>
      <c r="D1797">
        <v>1991</v>
      </c>
      <c r="E1797" t="s">
        <v>606</v>
      </c>
      <c r="F1797" t="s">
        <v>32</v>
      </c>
      <c r="G1797" s="1">
        <v>44535</v>
      </c>
      <c r="H1797">
        <v>114</v>
      </c>
    </row>
    <row r="1798" spans="1:8" x14ac:dyDescent="0.3">
      <c r="A1798">
        <v>1797</v>
      </c>
      <c r="B1798" t="s">
        <v>90</v>
      </c>
      <c r="C1798">
        <v>587</v>
      </c>
      <c r="D1798">
        <v>1997</v>
      </c>
      <c r="E1798" t="s">
        <v>570</v>
      </c>
      <c r="F1798" t="s">
        <v>18</v>
      </c>
      <c r="G1798" s="1">
        <v>44592</v>
      </c>
      <c r="H1798">
        <v>104</v>
      </c>
    </row>
    <row r="1799" spans="1:8" x14ac:dyDescent="0.3">
      <c r="A1799">
        <v>1798</v>
      </c>
      <c r="B1799" t="s">
        <v>435</v>
      </c>
      <c r="C1799">
        <v>548</v>
      </c>
      <c r="D1799">
        <v>2007</v>
      </c>
      <c r="E1799" t="s">
        <v>668</v>
      </c>
      <c r="F1799" t="s">
        <v>45</v>
      </c>
      <c r="G1799" s="1">
        <v>44621</v>
      </c>
      <c r="H1799">
        <v>111</v>
      </c>
    </row>
    <row r="1800" spans="1:8" x14ac:dyDescent="0.3">
      <c r="A1800">
        <v>1799</v>
      </c>
      <c r="B1800" t="s">
        <v>90</v>
      </c>
      <c r="C1800">
        <v>619</v>
      </c>
      <c r="D1800">
        <v>1998</v>
      </c>
      <c r="E1800" t="s">
        <v>448</v>
      </c>
      <c r="F1800" t="s">
        <v>69</v>
      </c>
      <c r="G1800" s="1">
        <v>44572</v>
      </c>
      <c r="H1800">
        <v>102</v>
      </c>
    </row>
    <row r="1801" spans="1:8" x14ac:dyDescent="0.3">
      <c r="A1801">
        <v>1800</v>
      </c>
      <c r="B1801" t="s">
        <v>75</v>
      </c>
      <c r="C1801">
        <v>619</v>
      </c>
      <c r="D1801">
        <v>1998</v>
      </c>
      <c r="E1801" t="s">
        <v>751</v>
      </c>
      <c r="F1801" t="s">
        <v>10</v>
      </c>
      <c r="G1801" s="1">
        <v>44595</v>
      </c>
      <c r="H1801">
        <v>102</v>
      </c>
    </row>
    <row r="1802" spans="1:8" x14ac:dyDescent="0.3">
      <c r="A1802">
        <v>1801</v>
      </c>
      <c r="B1802" t="s">
        <v>90</v>
      </c>
      <c r="C1802">
        <v>611</v>
      </c>
      <c r="D1802">
        <v>2005</v>
      </c>
      <c r="E1802" t="s">
        <v>684</v>
      </c>
      <c r="F1802" t="s">
        <v>69</v>
      </c>
      <c r="G1802" s="1">
        <v>44480</v>
      </c>
      <c r="H1802">
        <v>102</v>
      </c>
    </row>
    <row r="1803" spans="1:8" x14ac:dyDescent="0.3">
      <c r="A1803">
        <v>1802</v>
      </c>
      <c r="B1803" t="s">
        <v>90</v>
      </c>
      <c r="C1803">
        <v>550</v>
      </c>
      <c r="D1803">
        <v>1996</v>
      </c>
      <c r="E1803" t="s">
        <v>584</v>
      </c>
      <c r="F1803" t="s">
        <v>10</v>
      </c>
      <c r="G1803" s="1">
        <v>44610</v>
      </c>
      <c r="H1803">
        <v>102</v>
      </c>
    </row>
    <row r="1804" spans="1:8" x14ac:dyDescent="0.3">
      <c r="A1804">
        <v>1803</v>
      </c>
      <c r="B1804" t="s">
        <v>83</v>
      </c>
      <c r="C1804">
        <v>548</v>
      </c>
      <c r="D1804">
        <v>2007</v>
      </c>
      <c r="E1804" t="s">
        <v>593</v>
      </c>
      <c r="F1804" t="s">
        <v>18</v>
      </c>
      <c r="G1804" s="1">
        <v>44486</v>
      </c>
      <c r="H1804">
        <v>102</v>
      </c>
    </row>
    <row r="1805" spans="1:8" x14ac:dyDescent="0.3">
      <c r="A1805">
        <v>1804</v>
      </c>
      <c r="B1805" t="s">
        <v>90</v>
      </c>
      <c r="C1805">
        <v>556</v>
      </c>
      <c r="D1805">
        <v>1998</v>
      </c>
      <c r="E1805" t="s">
        <v>472</v>
      </c>
      <c r="F1805" t="s">
        <v>32</v>
      </c>
      <c r="G1805" s="1">
        <v>44495</v>
      </c>
      <c r="H1805">
        <v>101</v>
      </c>
    </row>
    <row r="1806" spans="1:8" x14ac:dyDescent="0.3">
      <c r="A1806">
        <v>1805</v>
      </c>
      <c r="B1806" t="s">
        <v>83</v>
      </c>
      <c r="C1806">
        <v>576</v>
      </c>
      <c r="D1806">
        <v>1997</v>
      </c>
      <c r="E1806" t="s">
        <v>667</v>
      </c>
      <c r="F1806" t="s">
        <v>10</v>
      </c>
      <c r="G1806" s="1">
        <v>44496</v>
      </c>
      <c r="H1806">
        <v>114</v>
      </c>
    </row>
    <row r="1807" spans="1:8" x14ac:dyDescent="0.3">
      <c r="A1807">
        <v>1806</v>
      </c>
      <c r="B1807" t="s">
        <v>90</v>
      </c>
      <c r="C1807">
        <v>512</v>
      </c>
      <c r="D1807">
        <v>2007</v>
      </c>
      <c r="E1807" t="s">
        <v>729</v>
      </c>
      <c r="F1807" t="s">
        <v>10</v>
      </c>
      <c r="G1807" s="1">
        <v>44608</v>
      </c>
      <c r="H1807">
        <v>104</v>
      </c>
    </row>
    <row r="1808" spans="1:8" x14ac:dyDescent="0.3">
      <c r="A1808">
        <v>1807</v>
      </c>
      <c r="B1808" t="s">
        <v>435</v>
      </c>
      <c r="C1808">
        <v>540</v>
      </c>
      <c r="D1808">
        <v>2003</v>
      </c>
      <c r="E1808" t="s">
        <v>436</v>
      </c>
      <c r="F1808" t="s">
        <v>10</v>
      </c>
      <c r="G1808" s="1">
        <v>44530</v>
      </c>
      <c r="H1808">
        <v>105</v>
      </c>
    </row>
    <row r="1809" spans="1:8" x14ac:dyDescent="0.3">
      <c r="A1809">
        <v>1808</v>
      </c>
      <c r="B1809" t="s">
        <v>90</v>
      </c>
      <c r="C1809">
        <v>587</v>
      </c>
      <c r="D1809">
        <v>1998</v>
      </c>
      <c r="E1809" t="s">
        <v>461</v>
      </c>
      <c r="F1809" t="s">
        <v>69</v>
      </c>
      <c r="G1809" s="1">
        <v>44607</v>
      </c>
      <c r="H1809">
        <v>102</v>
      </c>
    </row>
    <row r="1810" spans="1:8" x14ac:dyDescent="0.3">
      <c r="A1810">
        <v>1809</v>
      </c>
      <c r="B1810" t="s">
        <v>90</v>
      </c>
      <c r="C1810">
        <v>550</v>
      </c>
      <c r="D1810">
        <v>1998</v>
      </c>
      <c r="E1810" t="s">
        <v>584</v>
      </c>
      <c r="F1810" t="s">
        <v>10</v>
      </c>
      <c r="G1810" s="1">
        <v>44581</v>
      </c>
      <c r="H1810">
        <v>104</v>
      </c>
    </row>
    <row r="1811" spans="1:8" x14ac:dyDescent="0.3">
      <c r="A1811">
        <v>1810</v>
      </c>
      <c r="B1811" t="s">
        <v>235</v>
      </c>
      <c r="C1811">
        <v>619</v>
      </c>
      <c r="D1811">
        <v>1998</v>
      </c>
      <c r="E1811" t="s">
        <v>467</v>
      </c>
      <c r="F1811" t="s">
        <v>32</v>
      </c>
      <c r="G1811" s="1">
        <v>44545</v>
      </c>
      <c r="H1811">
        <v>102</v>
      </c>
    </row>
    <row r="1812" spans="1:8" x14ac:dyDescent="0.3">
      <c r="A1812">
        <v>1811</v>
      </c>
      <c r="B1812" t="s">
        <v>37</v>
      </c>
      <c r="C1812">
        <v>549</v>
      </c>
      <c r="D1812">
        <v>1983</v>
      </c>
      <c r="E1812" t="s">
        <v>752</v>
      </c>
      <c r="F1812" t="s">
        <v>66</v>
      </c>
      <c r="G1812" s="1">
        <v>44656</v>
      </c>
      <c r="H1812">
        <v>109</v>
      </c>
    </row>
    <row r="1813" spans="1:8" x14ac:dyDescent="0.3">
      <c r="A1813">
        <v>1812</v>
      </c>
      <c r="B1813" t="s">
        <v>8</v>
      </c>
      <c r="C1813">
        <v>623</v>
      </c>
      <c r="D1813">
        <v>2005</v>
      </c>
      <c r="E1813" t="s">
        <v>65</v>
      </c>
      <c r="F1813" t="s">
        <v>10</v>
      </c>
      <c r="G1813" s="1">
        <v>44493</v>
      </c>
      <c r="H1813">
        <v>102</v>
      </c>
    </row>
    <row r="1814" spans="1:8" x14ac:dyDescent="0.3">
      <c r="A1814">
        <v>1813</v>
      </c>
      <c r="B1814" t="s">
        <v>61</v>
      </c>
      <c r="C1814">
        <v>519</v>
      </c>
      <c r="D1814">
        <v>1994</v>
      </c>
      <c r="E1814" t="s">
        <v>753</v>
      </c>
      <c r="F1814" t="s">
        <v>32</v>
      </c>
      <c r="G1814" s="1">
        <v>44485</v>
      </c>
      <c r="H1814">
        <v>109</v>
      </c>
    </row>
    <row r="1815" spans="1:8" x14ac:dyDescent="0.3">
      <c r="A1815">
        <v>1814</v>
      </c>
      <c r="B1815" t="s">
        <v>8</v>
      </c>
      <c r="C1815">
        <v>562</v>
      </c>
      <c r="D1815">
        <v>2004</v>
      </c>
      <c r="E1815" t="s">
        <v>754</v>
      </c>
      <c r="F1815" t="s">
        <v>10</v>
      </c>
      <c r="G1815" s="1">
        <v>44624</v>
      </c>
      <c r="H1815">
        <v>103</v>
      </c>
    </row>
    <row r="1816" spans="1:8" x14ac:dyDescent="0.3">
      <c r="A1816">
        <v>1815</v>
      </c>
      <c r="B1816" t="s">
        <v>8</v>
      </c>
      <c r="C1816">
        <v>623</v>
      </c>
      <c r="D1816">
        <v>2005</v>
      </c>
      <c r="E1816" t="s">
        <v>23</v>
      </c>
      <c r="F1816" t="s">
        <v>47</v>
      </c>
      <c r="G1816" s="1">
        <v>44646</v>
      </c>
      <c r="H1816">
        <v>102</v>
      </c>
    </row>
    <row r="1817" spans="1:8" x14ac:dyDescent="0.3">
      <c r="A1817">
        <v>1816</v>
      </c>
      <c r="B1817" t="s">
        <v>37</v>
      </c>
      <c r="C1817">
        <v>623</v>
      </c>
      <c r="D1817">
        <v>2004</v>
      </c>
      <c r="E1817" t="s">
        <v>755</v>
      </c>
      <c r="F1817" t="s">
        <v>10</v>
      </c>
      <c r="G1817" s="1">
        <v>44515</v>
      </c>
      <c r="H1817">
        <v>103</v>
      </c>
    </row>
    <row r="1818" spans="1:8" x14ac:dyDescent="0.3">
      <c r="A1818">
        <v>1817</v>
      </c>
      <c r="B1818" t="s">
        <v>8</v>
      </c>
      <c r="C1818">
        <v>514</v>
      </c>
      <c r="D1818">
        <v>2005</v>
      </c>
      <c r="E1818" t="s">
        <v>209</v>
      </c>
      <c r="F1818" t="s">
        <v>10</v>
      </c>
      <c r="G1818" s="1">
        <v>44587</v>
      </c>
      <c r="H1818">
        <v>114</v>
      </c>
    </row>
    <row r="1819" spans="1:8" x14ac:dyDescent="0.3">
      <c r="A1819">
        <v>1818</v>
      </c>
      <c r="B1819" t="s">
        <v>8</v>
      </c>
      <c r="C1819">
        <v>549</v>
      </c>
      <c r="D1819">
        <v>2004</v>
      </c>
      <c r="E1819" t="s">
        <v>46</v>
      </c>
      <c r="F1819" t="s">
        <v>69</v>
      </c>
      <c r="G1819" s="1">
        <v>44619</v>
      </c>
      <c r="H1819">
        <v>115</v>
      </c>
    </row>
    <row r="1820" spans="1:8" x14ac:dyDescent="0.3">
      <c r="A1820">
        <v>1819</v>
      </c>
      <c r="B1820" t="s">
        <v>37</v>
      </c>
      <c r="C1820">
        <v>623</v>
      </c>
      <c r="D1820">
        <v>2004</v>
      </c>
      <c r="E1820" t="s">
        <v>756</v>
      </c>
      <c r="F1820" t="s">
        <v>123</v>
      </c>
      <c r="G1820" s="1">
        <v>44582</v>
      </c>
      <c r="H1820">
        <v>102</v>
      </c>
    </row>
    <row r="1821" spans="1:8" x14ac:dyDescent="0.3">
      <c r="A1821">
        <v>1820</v>
      </c>
      <c r="B1821" t="s">
        <v>11</v>
      </c>
      <c r="C1821">
        <v>533</v>
      </c>
      <c r="D1821">
        <v>2004</v>
      </c>
      <c r="E1821" t="s">
        <v>757</v>
      </c>
      <c r="F1821" t="s">
        <v>32</v>
      </c>
      <c r="G1821" s="1">
        <v>44562</v>
      </c>
      <c r="H1821">
        <v>103</v>
      </c>
    </row>
    <row r="1822" spans="1:8" x14ac:dyDescent="0.3">
      <c r="A1822">
        <v>1821</v>
      </c>
      <c r="B1822" t="s">
        <v>37</v>
      </c>
      <c r="C1822">
        <v>623</v>
      </c>
      <c r="D1822">
        <v>2005</v>
      </c>
      <c r="E1822" t="s">
        <v>314</v>
      </c>
      <c r="F1822" t="s">
        <v>123</v>
      </c>
      <c r="G1822" s="1">
        <v>44572</v>
      </c>
      <c r="H1822">
        <v>105</v>
      </c>
    </row>
    <row r="1823" spans="1:8" x14ac:dyDescent="0.3">
      <c r="A1823">
        <v>1822</v>
      </c>
      <c r="B1823" t="s">
        <v>37</v>
      </c>
      <c r="C1823">
        <v>623</v>
      </c>
      <c r="D1823">
        <v>2005</v>
      </c>
      <c r="E1823" t="s">
        <v>314</v>
      </c>
      <c r="F1823" t="s">
        <v>123</v>
      </c>
      <c r="G1823" s="1">
        <v>44572</v>
      </c>
      <c r="H1823">
        <v>105</v>
      </c>
    </row>
    <row r="1824" spans="1:8" x14ac:dyDescent="0.3">
      <c r="A1824">
        <v>1823</v>
      </c>
      <c r="B1824" t="s">
        <v>8</v>
      </c>
      <c r="C1824">
        <v>562</v>
      </c>
      <c r="D1824">
        <v>2005</v>
      </c>
      <c r="E1824" t="s">
        <v>139</v>
      </c>
      <c r="F1824" t="s">
        <v>10</v>
      </c>
      <c r="G1824" s="1">
        <v>44633</v>
      </c>
      <c r="H1824">
        <v>103</v>
      </c>
    </row>
    <row r="1825" spans="1:8" x14ac:dyDescent="0.3">
      <c r="A1825">
        <v>1824</v>
      </c>
      <c r="B1825" t="s">
        <v>90</v>
      </c>
      <c r="C1825">
        <v>619</v>
      </c>
      <c r="D1825">
        <v>1994</v>
      </c>
      <c r="E1825" t="s">
        <v>451</v>
      </c>
      <c r="F1825" t="s">
        <v>47</v>
      </c>
      <c r="G1825" s="1">
        <v>44644</v>
      </c>
      <c r="H1825">
        <v>102</v>
      </c>
    </row>
    <row r="1826" spans="1:8" x14ac:dyDescent="0.3">
      <c r="A1826">
        <v>1825</v>
      </c>
      <c r="B1826" t="s">
        <v>235</v>
      </c>
      <c r="C1826">
        <v>619</v>
      </c>
      <c r="D1826">
        <v>1999</v>
      </c>
      <c r="E1826" t="s">
        <v>467</v>
      </c>
      <c r="F1826" t="s">
        <v>28</v>
      </c>
      <c r="G1826" s="1">
        <v>44488</v>
      </c>
      <c r="H1826">
        <v>108</v>
      </c>
    </row>
    <row r="1827" spans="1:8" x14ac:dyDescent="0.3">
      <c r="A1827">
        <v>1826</v>
      </c>
      <c r="B1827" t="s">
        <v>435</v>
      </c>
      <c r="C1827">
        <v>548</v>
      </c>
      <c r="D1827">
        <v>2007</v>
      </c>
      <c r="E1827" t="s">
        <v>668</v>
      </c>
      <c r="F1827" t="s">
        <v>10</v>
      </c>
      <c r="G1827" s="1">
        <v>44597</v>
      </c>
      <c r="H1827">
        <v>105</v>
      </c>
    </row>
    <row r="1828" spans="1:8" x14ac:dyDescent="0.3">
      <c r="A1828">
        <v>1827</v>
      </c>
      <c r="B1828" t="s">
        <v>90</v>
      </c>
      <c r="C1828">
        <v>576</v>
      </c>
      <c r="D1828">
        <v>1998</v>
      </c>
      <c r="E1828" t="s">
        <v>667</v>
      </c>
      <c r="F1828" t="s">
        <v>10</v>
      </c>
      <c r="G1828" s="1">
        <v>44623</v>
      </c>
      <c r="H1828">
        <v>115</v>
      </c>
    </row>
    <row r="1829" spans="1:8" x14ac:dyDescent="0.3">
      <c r="A1829">
        <v>1828</v>
      </c>
      <c r="B1829" t="s">
        <v>83</v>
      </c>
      <c r="C1829">
        <v>540</v>
      </c>
      <c r="D1829">
        <v>2001</v>
      </c>
      <c r="E1829" t="s">
        <v>453</v>
      </c>
      <c r="F1829" t="s">
        <v>45</v>
      </c>
      <c r="G1829" s="1">
        <v>44557</v>
      </c>
      <c r="H1829">
        <v>104</v>
      </c>
    </row>
    <row r="1830" spans="1:8" x14ac:dyDescent="0.3">
      <c r="A1830">
        <v>1829</v>
      </c>
      <c r="B1830" t="s">
        <v>83</v>
      </c>
      <c r="C1830">
        <v>540</v>
      </c>
      <c r="D1830">
        <v>2007</v>
      </c>
      <c r="E1830" t="s">
        <v>453</v>
      </c>
      <c r="F1830" t="s">
        <v>45</v>
      </c>
      <c r="G1830" s="1">
        <v>44584</v>
      </c>
      <c r="H1830">
        <v>115</v>
      </c>
    </row>
    <row r="1831" spans="1:8" x14ac:dyDescent="0.3">
      <c r="A1831">
        <v>1830</v>
      </c>
      <c r="B1831" t="s">
        <v>235</v>
      </c>
      <c r="C1831">
        <v>580</v>
      </c>
      <c r="D1831">
        <v>2007</v>
      </c>
      <c r="E1831" t="s">
        <v>730</v>
      </c>
      <c r="F1831" t="s">
        <v>32</v>
      </c>
      <c r="G1831" s="1">
        <v>44570</v>
      </c>
      <c r="H1831">
        <v>102</v>
      </c>
    </row>
    <row r="1832" spans="1:8" x14ac:dyDescent="0.3">
      <c r="A1832">
        <v>1831</v>
      </c>
      <c r="B1832" t="s">
        <v>75</v>
      </c>
      <c r="C1832">
        <v>619</v>
      </c>
      <c r="D1832">
        <v>1992</v>
      </c>
      <c r="E1832" t="s">
        <v>460</v>
      </c>
      <c r="F1832" t="s">
        <v>47</v>
      </c>
      <c r="G1832" s="1">
        <v>44559</v>
      </c>
      <c r="H1832">
        <v>102</v>
      </c>
    </row>
    <row r="1833" spans="1:8" x14ac:dyDescent="0.3">
      <c r="A1833">
        <v>1832</v>
      </c>
      <c r="B1833" t="s">
        <v>90</v>
      </c>
      <c r="C1833">
        <v>619</v>
      </c>
      <c r="D1833">
        <v>2002</v>
      </c>
      <c r="E1833" t="s">
        <v>467</v>
      </c>
      <c r="F1833" t="s">
        <v>32</v>
      </c>
      <c r="G1833" s="1">
        <v>44554</v>
      </c>
      <c r="H1833">
        <v>102</v>
      </c>
    </row>
    <row r="1834" spans="1:8" x14ac:dyDescent="0.3">
      <c r="A1834">
        <v>1833</v>
      </c>
      <c r="B1834" t="s">
        <v>83</v>
      </c>
      <c r="C1834">
        <v>548</v>
      </c>
      <c r="D1834">
        <v>2004</v>
      </c>
      <c r="E1834" t="s">
        <v>758</v>
      </c>
      <c r="F1834" t="s">
        <v>69</v>
      </c>
      <c r="G1834" s="1">
        <v>44635</v>
      </c>
      <c r="H1834">
        <v>104</v>
      </c>
    </row>
    <row r="1835" spans="1:8" x14ac:dyDescent="0.3">
      <c r="A1835">
        <v>1834</v>
      </c>
      <c r="B1835" t="s">
        <v>90</v>
      </c>
      <c r="C1835">
        <v>610</v>
      </c>
      <c r="D1835">
        <v>2000</v>
      </c>
      <c r="E1835" t="s">
        <v>475</v>
      </c>
      <c r="F1835" t="s">
        <v>32</v>
      </c>
      <c r="G1835" s="1">
        <v>44643</v>
      </c>
      <c r="H1835">
        <v>102</v>
      </c>
    </row>
    <row r="1836" spans="1:8" x14ac:dyDescent="0.3">
      <c r="A1836">
        <v>1835</v>
      </c>
      <c r="B1836" t="s">
        <v>435</v>
      </c>
      <c r="C1836">
        <v>587</v>
      </c>
      <c r="D1836">
        <v>2000</v>
      </c>
      <c r="E1836" t="s">
        <v>437</v>
      </c>
      <c r="F1836" t="s">
        <v>32</v>
      </c>
      <c r="G1836" s="1">
        <v>44553</v>
      </c>
      <c r="H1836">
        <v>106</v>
      </c>
    </row>
    <row r="1837" spans="1:8" x14ac:dyDescent="0.3">
      <c r="A1837">
        <v>1836</v>
      </c>
      <c r="B1837" t="s">
        <v>235</v>
      </c>
      <c r="C1837">
        <v>619</v>
      </c>
      <c r="D1837">
        <v>2002</v>
      </c>
      <c r="E1837" t="s">
        <v>467</v>
      </c>
      <c r="F1837" t="s">
        <v>32</v>
      </c>
      <c r="G1837" s="1">
        <v>44630</v>
      </c>
      <c r="H1837">
        <v>102</v>
      </c>
    </row>
    <row r="1838" spans="1:8" x14ac:dyDescent="0.3">
      <c r="A1838">
        <v>1837</v>
      </c>
      <c r="B1838" t="s">
        <v>75</v>
      </c>
      <c r="C1838">
        <v>619</v>
      </c>
      <c r="D1838">
        <v>2007</v>
      </c>
      <c r="E1838" t="s">
        <v>711</v>
      </c>
      <c r="F1838" t="s">
        <v>45</v>
      </c>
      <c r="G1838" s="1">
        <v>44518</v>
      </c>
      <c r="H1838">
        <v>114</v>
      </c>
    </row>
    <row r="1839" spans="1:8" x14ac:dyDescent="0.3">
      <c r="A1839">
        <v>1838</v>
      </c>
      <c r="B1839" t="s">
        <v>83</v>
      </c>
      <c r="C1839">
        <v>512</v>
      </c>
      <c r="D1839">
        <v>1998</v>
      </c>
      <c r="E1839" t="s">
        <v>479</v>
      </c>
      <c r="F1839" t="s">
        <v>28</v>
      </c>
      <c r="G1839" s="1">
        <v>44491</v>
      </c>
      <c r="H1839">
        <v>115</v>
      </c>
    </row>
    <row r="1840" spans="1:8" x14ac:dyDescent="0.3">
      <c r="A1840">
        <v>1839</v>
      </c>
      <c r="B1840" t="s">
        <v>75</v>
      </c>
      <c r="C1840">
        <v>576</v>
      </c>
      <c r="D1840">
        <v>2006</v>
      </c>
      <c r="E1840" t="s">
        <v>578</v>
      </c>
      <c r="F1840" t="s">
        <v>618</v>
      </c>
      <c r="G1840" s="1">
        <v>44505</v>
      </c>
      <c r="H1840">
        <v>115</v>
      </c>
    </row>
    <row r="1841" spans="1:8" x14ac:dyDescent="0.3">
      <c r="A1841">
        <v>1840</v>
      </c>
      <c r="B1841" t="s">
        <v>75</v>
      </c>
      <c r="C1841">
        <v>611</v>
      </c>
      <c r="D1841">
        <v>2007</v>
      </c>
      <c r="E1841" t="s">
        <v>684</v>
      </c>
      <c r="F1841" t="s">
        <v>283</v>
      </c>
      <c r="G1841" s="1">
        <v>44656</v>
      </c>
      <c r="H1841">
        <v>103</v>
      </c>
    </row>
    <row r="1842" spans="1:8" x14ac:dyDescent="0.3">
      <c r="A1842">
        <v>1841</v>
      </c>
      <c r="B1842" t="s">
        <v>486</v>
      </c>
      <c r="C1842">
        <v>580</v>
      </c>
      <c r="D1842">
        <v>1996</v>
      </c>
      <c r="E1842" t="s">
        <v>476</v>
      </c>
      <c r="F1842" t="s">
        <v>10</v>
      </c>
      <c r="G1842" s="1">
        <v>44562</v>
      </c>
      <c r="H1842">
        <v>102</v>
      </c>
    </row>
    <row r="1843" spans="1:8" x14ac:dyDescent="0.3">
      <c r="A1843">
        <v>1842</v>
      </c>
      <c r="B1843" t="s">
        <v>454</v>
      </c>
      <c r="C1843">
        <v>556</v>
      </c>
      <c r="D1843">
        <v>2007</v>
      </c>
      <c r="E1843" t="s">
        <v>759</v>
      </c>
      <c r="F1843" t="s">
        <v>32</v>
      </c>
      <c r="G1843" s="1">
        <v>44537</v>
      </c>
      <c r="H1843">
        <v>103</v>
      </c>
    </row>
    <row r="1844" spans="1:8" x14ac:dyDescent="0.3">
      <c r="A1844">
        <v>1843</v>
      </c>
      <c r="B1844" t="s">
        <v>90</v>
      </c>
      <c r="C1844">
        <v>619</v>
      </c>
      <c r="D1844">
        <v>2001</v>
      </c>
      <c r="E1844" t="s">
        <v>606</v>
      </c>
      <c r="F1844" t="s">
        <v>32</v>
      </c>
      <c r="G1844" s="1">
        <v>44630</v>
      </c>
      <c r="H1844">
        <v>114</v>
      </c>
    </row>
    <row r="1845" spans="1:8" x14ac:dyDescent="0.3">
      <c r="A1845">
        <v>1844</v>
      </c>
      <c r="B1845" t="s">
        <v>75</v>
      </c>
      <c r="C1845">
        <v>587</v>
      </c>
      <c r="D1845">
        <v>1996</v>
      </c>
      <c r="E1845" t="s">
        <v>461</v>
      </c>
      <c r="F1845" t="s">
        <v>47</v>
      </c>
      <c r="G1845" s="1">
        <v>44551</v>
      </c>
      <c r="H1845">
        <v>107</v>
      </c>
    </row>
    <row r="1846" spans="1:8" x14ac:dyDescent="0.3">
      <c r="A1846">
        <v>1845</v>
      </c>
      <c r="B1846" t="s">
        <v>90</v>
      </c>
      <c r="C1846">
        <v>619</v>
      </c>
      <c r="D1846">
        <v>1997</v>
      </c>
      <c r="E1846" t="s">
        <v>448</v>
      </c>
      <c r="F1846" t="s">
        <v>47</v>
      </c>
      <c r="G1846" s="1">
        <v>44578</v>
      </c>
      <c r="H1846">
        <v>114</v>
      </c>
    </row>
    <row r="1847" spans="1:8" x14ac:dyDescent="0.3">
      <c r="A1847">
        <v>1846</v>
      </c>
      <c r="B1847" t="s">
        <v>90</v>
      </c>
      <c r="C1847">
        <v>576</v>
      </c>
      <c r="D1847">
        <v>1998</v>
      </c>
      <c r="E1847" t="s">
        <v>572</v>
      </c>
      <c r="F1847" t="s">
        <v>32</v>
      </c>
      <c r="G1847" s="1">
        <v>44652</v>
      </c>
      <c r="H1847">
        <v>102</v>
      </c>
    </row>
    <row r="1848" spans="1:8" x14ac:dyDescent="0.3">
      <c r="A1848">
        <v>1847</v>
      </c>
      <c r="B1848" t="s">
        <v>90</v>
      </c>
      <c r="C1848">
        <v>548</v>
      </c>
      <c r="D1848">
        <v>2007</v>
      </c>
      <c r="E1848" t="s">
        <v>593</v>
      </c>
      <c r="F1848" t="s">
        <v>10</v>
      </c>
      <c r="G1848" s="1">
        <v>44495</v>
      </c>
      <c r="H1848">
        <v>103</v>
      </c>
    </row>
    <row r="1849" spans="1:8" x14ac:dyDescent="0.3">
      <c r="A1849">
        <v>1848</v>
      </c>
      <c r="B1849" t="s">
        <v>75</v>
      </c>
      <c r="C1849">
        <v>576</v>
      </c>
      <c r="D1849">
        <v>1999</v>
      </c>
      <c r="E1849" t="s">
        <v>578</v>
      </c>
      <c r="F1849" t="s">
        <v>32</v>
      </c>
      <c r="G1849" s="1">
        <v>44623</v>
      </c>
      <c r="H1849">
        <v>108</v>
      </c>
    </row>
    <row r="1850" spans="1:8" x14ac:dyDescent="0.3">
      <c r="A1850">
        <v>1849</v>
      </c>
      <c r="B1850" t="s">
        <v>435</v>
      </c>
      <c r="C1850">
        <v>540</v>
      </c>
      <c r="D1850">
        <v>2007</v>
      </c>
      <c r="E1850" t="s">
        <v>760</v>
      </c>
      <c r="F1850" t="s">
        <v>10</v>
      </c>
      <c r="G1850" s="1">
        <v>44501</v>
      </c>
      <c r="H1850">
        <v>104</v>
      </c>
    </row>
    <row r="1851" spans="1:8" x14ac:dyDescent="0.3">
      <c r="A1851">
        <v>1850</v>
      </c>
      <c r="B1851" t="s">
        <v>75</v>
      </c>
      <c r="C1851">
        <v>580</v>
      </c>
      <c r="D1851">
        <v>2005</v>
      </c>
      <c r="E1851" t="s">
        <v>607</v>
      </c>
      <c r="F1851" t="s">
        <v>47</v>
      </c>
      <c r="G1851" s="1">
        <v>44624</v>
      </c>
      <c r="H1851">
        <v>102</v>
      </c>
    </row>
    <row r="1852" spans="1:8" x14ac:dyDescent="0.3">
      <c r="A1852">
        <v>1851</v>
      </c>
      <c r="B1852" t="s">
        <v>235</v>
      </c>
      <c r="C1852">
        <v>587</v>
      </c>
      <c r="D1852">
        <v>2002</v>
      </c>
      <c r="E1852" t="s">
        <v>175</v>
      </c>
      <c r="F1852" t="s">
        <v>32</v>
      </c>
      <c r="G1852" s="1">
        <v>44477</v>
      </c>
      <c r="H1852">
        <v>102</v>
      </c>
    </row>
    <row r="1853" spans="1:8" x14ac:dyDescent="0.3">
      <c r="A1853">
        <v>1852</v>
      </c>
      <c r="B1853" t="s">
        <v>435</v>
      </c>
      <c r="C1853">
        <v>587</v>
      </c>
      <c r="D1853">
        <v>2007</v>
      </c>
      <c r="E1853" t="s">
        <v>437</v>
      </c>
      <c r="F1853" t="s">
        <v>45</v>
      </c>
      <c r="G1853" s="1">
        <v>44486</v>
      </c>
      <c r="H1853">
        <v>101</v>
      </c>
    </row>
    <row r="1854" spans="1:8" x14ac:dyDescent="0.3">
      <c r="A1854">
        <v>1853</v>
      </c>
      <c r="B1854" t="s">
        <v>235</v>
      </c>
      <c r="C1854">
        <v>619</v>
      </c>
      <c r="D1854">
        <v>1997</v>
      </c>
      <c r="E1854" t="s">
        <v>467</v>
      </c>
      <c r="F1854" t="s">
        <v>32</v>
      </c>
      <c r="G1854" s="1">
        <v>44599</v>
      </c>
      <c r="H1854">
        <v>102</v>
      </c>
    </row>
    <row r="1855" spans="1:8" x14ac:dyDescent="0.3">
      <c r="A1855">
        <v>1854</v>
      </c>
      <c r="B1855" t="s">
        <v>90</v>
      </c>
      <c r="C1855">
        <v>619</v>
      </c>
      <c r="D1855">
        <v>2001</v>
      </c>
      <c r="E1855" t="s">
        <v>694</v>
      </c>
      <c r="F1855" t="s">
        <v>28</v>
      </c>
      <c r="G1855" s="1">
        <v>44645</v>
      </c>
      <c r="H1855">
        <v>105</v>
      </c>
    </row>
    <row r="1856" spans="1:8" x14ac:dyDescent="0.3">
      <c r="A1856">
        <v>1855</v>
      </c>
      <c r="B1856" t="s">
        <v>83</v>
      </c>
      <c r="C1856">
        <v>550</v>
      </c>
      <c r="D1856">
        <v>1998</v>
      </c>
      <c r="E1856" t="s">
        <v>693</v>
      </c>
      <c r="F1856" t="s">
        <v>10</v>
      </c>
      <c r="G1856" s="1">
        <v>44584</v>
      </c>
      <c r="H1856">
        <v>102</v>
      </c>
    </row>
    <row r="1857" spans="1:8" x14ac:dyDescent="0.3">
      <c r="A1857">
        <v>1856</v>
      </c>
      <c r="B1857" t="s">
        <v>90</v>
      </c>
      <c r="C1857">
        <v>550</v>
      </c>
      <c r="D1857">
        <v>1999</v>
      </c>
      <c r="E1857" t="s">
        <v>584</v>
      </c>
      <c r="F1857" t="s">
        <v>10</v>
      </c>
      <c r="G1857" s="1">
        <v>44597</v>
      </c>
      <c r="H1857">
        <v>102</v>
      </c>
    </row>
    <row r="1858" spans="1:8" x14ac:dyDescent="0.3">
      <c r="A1858">
        <v>1857</v>
      </c>
      <c r="B1858" t="s">
        <v>90</v>
      </c>
      <c r="C1858">
        <v>587</v>
      </c>
      <c r="D1858">
        <v>1999</v>
      </c>
      <c r="E1858" t="s">
        <v>570</v>
      </c>
      <c r="F1858" t="s">
        <v>28</v>
      </c>
      <c r="G1858" s="1">
        <v>44485</v>
      </c>
      <c r="H1858">
        <v>116</v>
      </c>
    </row>
    <row r="1859" spans="1:8" x14ac:dyDescent="0.3">
      <c r="A1859">
        <v>1858</v>
      </c>
      <c r="B1859" t="s">
        <v>235</v>
      </c>
      <c r="C1859">
        <v>619</v>
      </c>
      <c r="D1859">
        <v>2000</v>
      </c>
      <c r="E1859" t="s">
        <v>467</v>
      </c>
      <c r="F1859" t="s">
        <v>32</v>
      </c>
      <c r="G1859" s="1">
        <v>44613</v>
      </c>
      <c r="H1859">
        <v>109</v>
      </c>
    </row>
    <row r="1860" spans="1:8" x14ac:dyDescent="0.3">
      <c r="A1860">
        <v>1859</v>
      </c>
      <c r="B1860" t="s">
        <v>75</v>
      </c>
      <c r="C1860">
        <v>580</v>
      </c>
      <c r="D1860">
        <v>2006</v>
      </c>
      <c r="E1860" t="s">
        <v>607</v>
      </c>
      <c r="F1860" t="s">
        <v>28</v>
      </c>
      <c r="G1860" s="1">
        <v>44523</v>
      </c>
      <c r="H1860">
        <v>102</v>
      </c>
    </row>
    <row r="1861" spans="1:8" x14ac:dyDescent="0.3">
      <c r="A1861">
        <v>1860</v>
      </c>
      <c r="B1861" t="s">
        <v>75</v>
      </c>
      <c r="C1861">
        <v>580</v>
      </c>
      <c r="D1861">
        <v>2006</v>
      </c>
      <c r="E1861" t="s">
        <v>607</v>
      </c>
      <c r="F1861" t="s">
        <v>28</v>
      </c>
      <c r="G1861" s="1">
        <v>44523</v>
      </c>
      <c r="H1861">
        <v>102</v>
      </c>
    </row>
    <row r="1862" spans="1:8" x14ac:dyDescent="0.3">
      <c r="A1862">
        <v>1861</v>
      </c>
      <c r="B1862" t="s">
        <v>83</v>
      </c>
      <c r="C1862">
        <v>587</v>
      </c>
      <c r="D1862">
        <v>1998</v>
      </c>
      <c r="E1862" t="s">
        <v>590</v>
      </c>
      <c r="F1862" t="s">
        <v>28</v>
      </c>
      <c r="G1862" s="1">
        <v>44487</v>
      </c>
      <c r="H1862">
        <v>103</v>
      </c>
    </row>
    <row r="1863" spans="1:8" x14ac:dyDescent="0.3">
      <c r="A1863">
        <v>1862</v>
      </c>
      <c r="B1863" t="s">
        <v>75</v>
      </c>
      <c r="C1863">
        <v>550</v>
      </c>
      <c r="D1863">
        <v>1998</v>
      </c>
      <c r="E1863" t="s">
        <v>592</v>
      </c>
      <c r="F1863" t="s">
        <v>10</v>
      </c>
      <c r="G1863" s="1">
        <v>44525</v>
      </c>
      <c r="H1863">
        <v>107</v>
      </c>
    </row>
    <row r="1864" spans="1:8" x14ac:dyDescent="0.3">
      <c r="A1864">
        <v>1863</v>
      </c>
      <c r="B1864" t="s">
        <v>90</v>
      </c>
      <c r="C1864">
        <v>619</v>
      </c>
      <c r="D1864">
        <v>2007</v>
      </c>
      <c r="E1864" t="s">
        <v>604</v>
      </c>
      <c r="F1864" t="s">
        <v>18</v>
      </c>
      <c r="G1864" s="1">
        <v>44558</v>
      </c>
      <c r="H1864">
        <v>102</v>
      </c>
    </row>
    <row r="1865" spans="1:8" x14ac:dyDescent="0.3">
      <c r="A1865">
        <v>1864</v>
      </c>
      <c r="B1865" t="s">
        <v>83</v>
      </c>
      <c r="C1865">
        <v>550</v>
      </c>
      <c r="D1865">
        <v>2007</v>
      </c>
      <c r="E1865" t="s">
        <v>571</v>
      </c>
      <c r="F1865" t="s">
        <v>10</v>
      </c>
      <c r="G1865" s="1">
        <v>44531</v>
      </c>
      <c r="H1865">
        <v>103</v>
      </c>
    </row>
    <row r="1866" spans="1:8" x14ac:dyDescent="0.3">
      <c r="A1866">
        <v>1865</v>
      </c>
      <c r="B1866" t="s">
        <v>486</v>
      </c>
      <c r="C1866">
        <v>619</v>
      </c>
      <c r="D1866">
        <v>1998</v>
      </c>
      <c r="E1866" t="s">
        <v>438</v>
      </c>
      <c r="F1866" t="s">
        <v>10</v>
      </c>
      <c r="G1866" s="1">
        <v>44580</v>
      </c>
      <c r="H1866">
        <v>104</v>
      </c>
    </row>
    <row r="1867" spans="1:8" x14ac:dyDescent="0.3">
      <c r="A1867">
        <v>1866</v>
      </c>
      <c r="B1867" t="s">
        <v>761</v>
      </c>
      <c r="C1867">
        <v>530</v>
      </c>
      <c r="D1867">
        <v>2007</v>
      </c>
      <c r="E1867" t="s">
        <v>762</v>
      </c>
      <c r="F1867" t="s">
        <v>32</v>
      </c>
      <c r="G1867" s="1">
        <v>44656</v>
      </c>
      <c r="H1867">
        <v>103</v>
      </c>
    </row>
    <row r="1868" spans="1:8" x14ac:dyDescent="0.3">
      <c r="A1868">
        <v>1867</v>
      </c>
      <c r="B1868" t="s">
        <v>491</v>
      </c>
      <c r="C1868">
        <v>587</v>
      </c>
      <c r="D1868">
        <v>1997</v>
      </c>
      <c r="E1868" t="s">
        <v>691</v>
      </c>
      <c r="F1868" t="s">
        <v>32</v>
      </c>
      <c r="G1868" s="1">
        <v>44541</v>
      </c>
      <c r="H1868">
        <v>102</v>
      </c>
    </row>
    <row r="1869" spans="1:8" x14ac:dyDescent="0.3">
      <c r="A1869">
        <v>1868</v>
      </c>
      <c r="B1869" t="s">
        <v>90</v>
      </c>
      <c r="C1869">
        <v>619</v>
      </c>
      <c r="D1869">
        <v>2001</v>
      </c>
      <c r="E1869" t="s">
        <v>460</v>
      </c>
      <c r="F1869" t="s">
        <v>69</v>
      </c>
      <c r="G1869" s="1">
        <v>44531</v>
      </c>
      <c r="H1869">
        <v>103</v>
      </c>
    </row>
    <row r="1870" spans="1:8" x14ac:dyDescent="0.3">
      <c r="A1870">
        <v>1869</v>
      </c>
      <c r="B1870" t="s">
        <v>435</v>
      </c>
      <c r="C1870">
        <v>540</v>
      </c>
      <c r="D1870">
        <v>2007</v>
      </c>
      <c r="E1870" t="s">
        <v>760</v>
      </c>
      <c r="F1870" t="s">
        <v>69</v>
      </c>
      <c r="G1870" s="1">
        <v>44512</v>
      </c>
      <c r="H1870">
        <v>114</v>
      </c>
    </row>
    <row r="1871" spans="1:8" x14ac:dyDescent="0.3">
      <c r="A1871">
        <v>1870</v>
      </c>
      <c r="B1871" t="s">
        <v>491</v>
      </c>
      <c r="C1871">
        <v>556</v>
      </c>
      <c r="D1871">
        <v>2002</v>
      </c>
      <c r="E1871" t="s">
        <v>692</v>
      </c>
      <c r="F1871" t="s">
        <v>32</v>
      </c>
      <c r="G1871" s="1">
        <v>44508</v>
      </c>
      <c r="H1871">
        <v>111</v>
      </c>
    </row>
    <row r="1872" spans="1:8" x14ac:dyDescent="0.3">
      <c r="A1872">
        <v>1871</v>
      </c>
      <c r="B1872" t="s">
        <v>90</v>
      </c>
      <c r="C1872">
        <v>633</v>
      </c>
      <c r="D1872">
        <v>2007</v>
      </c>
      <c r="E1872" t="s">
        <v>763</v>
      </c>
      <c r="F1872" t="s">
        <v>45</v>
      </c>
      <c r="G1872" s="1">
        <v>44509</v>
      </c>
      <c r="H1872">
        <v>114</v>
      </c>
    </row>
    <row r="1873" spans="1:8" x14ac:dyDescent="0.3">
      <c r="A1873">
        <v>1872</v>
      </c>
      <c r="B1873" t="s">
        <v>235</v>
      </c>
      <c r="C1873">
        <v>619</v>
      </c>
      <c r="D1873">
        <v>1990</v>
      </c>
      <c r="E1873" t="s">
        <v>606</v>
      </c>
      <c r="F1873" t="s">
        <v>283</v>
      </c>
      <c r="G1873" s="1">
        <v>44491</v>
      </c>
      <c r="H1873">
        <v>114</v>
      </c>
    </row>
    <row r="1874" spans="1:8" x14ac:dyDescent="0.3">
      <c r="A1874">
        <v>1873</v>
      </c>
      <c r="B1874" t="s">
        <v>90</v>
      </c>
      <c r="C1874">
        <v>619</v>
      </c>
      <c r="D1874">
        <v>1998</v>
      </c>
      <c r="E1874" t="s">
        <v>599</v>
      </c>
      <c r="F1874" t="s">
        <v>47</v>
      </c>
      <c r="G1874" s="1">
        <v>44634</v>
      </c>
      <c r="H1874">
        <v>111</v>
      </c>
    </row>
    <row r="1875" spans="1:8" x14ac:dyDescent="0.3">
      <c r="A1875">
        <v>1874</v>
      </c>
      <c r="B1875" t="s">
        <v>90</v>
      </c>
      <c r="C1875">
        <v>576</v>
      </c>
      <c r="D1875">
        <v>2002</v>
      </c>
      <c r="E1875" t="s">
        <v>698</v>
      </c>
      <c r="F1875" t="s">
        <v>32</v>
      </c>
      <c r="G1875" s="1">
        <v>44596</v>
      </c>
      <c r="H1875">
        <v>104</v>
      </c>
    </row>
    <row r="1876" spans="1:8" x14ac:dyDescent="0.3">
      <c r="A1876">
        <v>1875</v>
      </c>
      <c r="B1876" t="s">
        <v>235</v>
      </c>
      <c r="C1876">
        <v>619</v>
      </c>
      <c r="D1876">
        <v>2001</v>
      </c>
      <c r="E1876" t="s">
        <v>467</v>
      </c>
      <c r="F1876" t="s">
        <v>32</v>
      </c>
      <c r="G1876" s="1">
        <v>44625</v>
      </c>
      <c r="H1876">
        <v>102</v>
      </c>
    </row>
    <row r="1877" spans="1:8" x14ac:dyDescent="0.3">
      <c r="A1877">
        <v>1876</v>
      </c>
      <c r="B1877" t="s">
        <v>90</v>
      </c>
      <c r="C1877">
        <v>576</v>
      </c>
      <c r="D1877">
        <v>1998</v>
      </c>
      <c r="E1877" t="s">
        <v>572</v>
      </c>
      <c r="F1877" t="s">
        <v>45</v>
      </c>
      <c r="G1877" s="1">
        <v>44553</v>
      </c>
      <c r="H1877">
        <v>102</v>
      </c>
    </row>
    <row r="1878" spans="1:8" x14ac:dyDescent="0.3">
      <c r="A1878">
        <v>1877</v>
      </c>
      <c r="B1878" t="s">
        <v>90</v>
      </c>
      <c r="C1878">
        <v>556</v>
      </c>
      <c r="D1878">
        <v>1999</v>
      </c>
      <c r="E1878" t="s">
        <v>621</v>
      </c>
      <c r="F1878" t="s">
        <v>10</v>
      </c>
      <c r="G1878" s="1">
        <v>44490</v>
      </c>
      <c r="H1878">
        <v>114</v>
      </c>
    </row>
    <row r="1879" spans="1:8" x14ac:dyDescent="0.3">
      <c r="A1879">
        <v>1878</v>
      </c>
      <c r="B1879" t="s">
        <v>75</v>
      </c>
      <c r="C1879">
        <v>576</v>
      </c>
      <c r="D1879">
        <v>2007</v>
      </c>
      <c r="E1879" t="s">
        <v>764</v>
      </c>
      <c r="F1879" t="s">
        <v>18</v>
      </c>
      <c r="G1879" s="1">
        <v>44608</v>
      </c>
      <c r="H1879">
        <v>101</v>
      </c>
    </row>
    <row r="1880" spans="1:8" x14ac:dyDescent="0.3">
      <c r="A1880">
        <v>1879</v>
      </c>
      <c r="B1880" t="s">
        <v>75</v>
      </c>
      <c r="C1880">
        <v>576</v>
      </c>
      <c r="D1880">
        <v>2007</v>
      </c>
      <c r="E1880" t="s">
        <v>600</v>
      </c>
      <c r="F1880" t="s">
        <v>28</v>
      </c>
      <c r="G1880" s="1">
        <v>44497</v>
      </c>
      <c r="H1880">
        <v>107</v>
      </c>
    </row>
    <row r="1881" spans="1:8" x14ac:dyDescent="0.3">
      <c r="A1881">
        <v>1880</v>
      </c>
      <c r="B1881" t="s">
        <v>435</v>
      </c>
      <c r="C1881">
        <v>576</v>
      </c>
      <c r="D1881">
        <v>1989</v>
      </c>
      <c r="E1881" t="s">
        <v>765</v>
      </c>
      <c r="F1881" t="s">
        <v>32</v>
      </c>
      <c r="G1881" s="1">
        <v>44567</v>
      </c>
      <c r="H1881">
        <v>108</v>
      </c>
    </row>
    <row r="1882" spans="1:8" x14ac:dyDescent="0.3">
      <c r="A1882">
        <v>1881</v>
      </c>
      <c r="B1882" t="s">
        <v>90</v>
      </c>
      <c r="C1882">
        <v>619</v>
      </c>
      <c r="D1882">
        <v>1996</v>
      </c>
      <c r="E1882" t="s">
        <v>448</v>
      </c>
      <c r="F1882" t="s">
        <v>28</v>
      </c>
      <c r="G1882" s="1">
        <v>44512</v>
      </c>
      <c r="H1882">
        <v>114</v>
      </c>
    </row>
    <row r="1883" spans="1:8" x14ac:dyDescent="0.3">
      <c r="A1883">
        <v>1882</v>
      </c>
      <c r="B1883" t="s">
        <v>435</v>
      </c>
      <c r="C1883">
        <v>619</v>
      </c>
      <c r="D1883">
        <v>2007</v>
      </c>
      <c r="E1883" t="s">
        <v>448</v>
      </c>
      <c r="F1883" t="s">
        <v>45</v>
      </c>
      <c r="G1883" s="1">
        <v>44571</v>
      </c>
      <c r="H1883">
        <v>104</v>
      </c>
    </row>
    <row r="1884" spans="1:8" x14ac:dyDescent="0.3">
      <c r="A1884">
        <v>1883</v>
      </c>
      <c r="B1884" t="s">
        <v>83</v>
      </c>
      <c r="C1884">
        <v>576</v>
      </c>
      <c r="D1884">
        <v>1994</v>
      </c>
      <c r="E1884">
        <v>323</v>
      </c>
      <c r="F1884" t="s">
        <v>47</v>
      </c>
      <c r="G1884" s="1">
        <v>44623</v>
      </c>
      <c r="H1884">
        <v>107</v>
      </c>
    </row>
    <row r="1885" spans="1:8" x14ac:dyDescent="0.3">
      <c r="A1885">
        <v>1884</v>
      </c>
      <c r="B1885" t="s">
        <v>75</v>
      </c>
      <c r="C1885">
        <v>619</v>
      </c>
      <c r="D1885">
        <v>1998</v>
      </c>
      <c r="E1885" t="s">
        <v>766</v>
      </c>
      <c r="F1885" t="s">
        <v>10</v>
      </c>
      <c r="G1885" s="1">
        <v>44646</v>
      </c>
      <c r="H1885">
        <v>101</v>
      </c>
    </row>
    <row r="1886" spans="1:8" x14ac:dyDescent="0.3">
      <c r="A1886">
        <v>1885</v>
      </c>
      <c r="B1886" t="s">
        <v>90</v>
      </c>
      <c r="C1886">
        <v>610</v>
      </c>
      <c r="D1886">
        <v>2007</v>
      </c>
      <c r="E1886" t="s">
        <v>484</v>
      </c>
      <c r="F1886" t="s">
        <v>45</v>
      </c>
      <c r="G1886" s="1">
        <v>44584</v>
      </c>
      <c r="H1886">
        <v>114</v>
      </c>
    </row>
    <row r="1887" spans="1:8" x14ac:dyDescent="0.3">
      <c r="A1887">
        <v>1886</v>
      </c>
      <c r="B1887" t="s">
        <v>90</v>
      </c>
      <c r="C1887">
        <v>610</v>
      </c>
      <c r="D1887">
        <v>1998</v>
      </c>
      <c r="E1887" t="s">
        <v>674</v>
      </c>
      <c r="F1887" t="s">
        <v>32</v>
      </c>
      <c r="G1887" s="1">
        <v>44655</v>
      </c>
      <c r="H1887">
        <v>103</v>
      </c>
    </row>
    <row r="1888" spans="1:8" x14ac:dyDescent="0.3">
      <c r="A1888">
        <v>1887</v>
      </c>
      <c r="B1888" t="s">
        <v>83</v>
      </c>
      <c r="C1888">
        <v>587</v>
      </c>
      <c r="D1888">
        <v>1996</v>
      </c>
      <c r="E1888" t="s">
        <v>461</v>
      </c>
      <c r="F1888" t="s">
        <v>45</v>
      </c>
      <c r="G1888" s="1">
        <v>44487</v>
      </c>
      <c r="H1888">
        <v>106</v>
      </c>
    </row>
    <row r="1889" spans="1:8" x14ac:dyDescent="0.3">
      <c r="A1889">
        <v>1888</v>
      </c>
      <c r="B1889" t="s">
        <v>90</v>
      </c>
      <c r="C1889">
        <v>619</v>
      </c>
      <c r="D1889">
        <v>1997</v>
      </c>
      <c r="E1889" t="s">
        <v>682</v>
      </c>
      <c r="F1889" t="s">
        <v>28</v>
      </c>
      <c r="G1889" s="1">
        <v>44581</v>
      </c>
      <c r="H1889">
        <v>116</v>
      </c>
    </row>
    <row r="1890" spans="1:8" x14ac:dyDescent="0.3">
      <c r="A1890">
        <v>1889</v>
      </c>
      <c r="B1890" t="s">
        <v>75</v>
      </c>
      <c r="C1890">
        <v>548</v>
      </c>
      <c r="D1890">
        <v>2007</v>
      </c>
      <c r="E1890" t="s">
        <v>605</v>
      </c>
      <c r="F1890" t="s">
        <v>283</v>
      </c>
      <c r="G1890" s="1">
        <v>44562</v>
      </c>
      <c r="H1890">
        <v>103</v>
      </c>
    </row>
    <row r="1891" spans="1:8" x14ac:dyDescent="0.3">
      <c r="A1891">
        <v>1890</v>
      </c>
      <c r="B1891" t="s">
        <v>75</v>
      </c>
      <c r="C1891">
        <v>619</v>
      </c>
      <c r="D1891">
        <v>1998</v>
      </c>
      <c r="E1891" t="s">
        <v>767</v>
      </c>
      <c r="F1891" t="s">
        <v>283</v>
      </c>
      <c r="G1891" s="1">
        <v>44647</v>
      </c>
      <c r="H1891">
        <v>102</v>
      </c>
    </row>
    <row r="1892" spans="1:8" x14ac:dyDescent="0.3">
      <c r="A1892">
        <v>1891</v>
      </c>
      <c r="B1892" t="s">
        <v>486</v>
      </c>
      <c r="C1892">
        <v>619</v>
      </c>
      <c r="D1892">
        <v>1998</v>
      </c>
      <c r="E1892" t="s">
        <v>576</v>
      </c>
      <c r="F1892" t="s">
        <v>10</v>
      </c>
      <c r="G1892" s="1">
        <v>44491</v>
      </c>
      <c r="H1892">
        <v>103</v>
      </c>
    </row>
    <row r="1893" spans="1:8" x14ac:dyDescent="0.3">
      <c r="A1893">
        <v>1892</v>
      </c>
      <c r="B1893" t="s">
        <v>83</v>
      </c>
      <c r="C1893">
        <v>550</v>
      </c>
      <c r="D1893">
        <v>1998</v>
      </c>
      <c r="E1893" t="s">
        <v>571</v>
      </c>
      <c r="F1893" t="s">
        <v>45</v>
      </c>
      <c r="G1893" s="1">
        <v>44647</v>
      </c>
      <c r="H1893">
        <v>102</v>
      </c>
    </row>
    <row r="1894" spans="1:8" x14ac:dyDescent="0.3">
      <c r="A1894">
        <v>1893</v>
      </c>
      <c r="B1894" t="s">
        <v>90</v>
      </c>
      <c r="C1894">
        <v>610</v>
      </c>
      <c r="D1894">
        <v>2000</v>
      </c>
      <c r="E1894" t="s">
        <v>444</v>
      </c>
      <c r="F1894" t="s">
        <v>69</v>
      </c>
      <c r="G1894" s="1">
        <v>44613</v>
      </c>
      <c r="H1894">
        <v>101</v>
      </c>
    </row>
    <row r="1895" spans="1:8" x14ac:dyDescent="0.3">
      <c r="A1895">
        <v>1894</v>
      </c>
      <c r="B1895" t="s">
        <v>90</v>
      </c>
      <c r="C1895">
        <v>576</v>
      </c>
      <c r="D1895">
        <v>2007</v>
      </c>
      <c r="E1895" t="s">
        <v>600</v>
      </c>
      <c r="F1895" t="s">
        <v>283</v>
      </c>
      <c r="G1895" s="1">
        <v>44643</v>
      </c>
      <c r="H1895">
        <v>108</v>
      </c>
    </row>
    <row r="1896" spans="1:8" x14ac:dyDescent="0.3">
      <c r="A1896">
        <v>1895</v>
      </c>
      <c r="B1896" t="s">
        <v>90</v>
      </c>
      <c r="C1896">
        <v>576</v>
      </c>
      <c r="D1896">
        <v>2004</v>
      </c>
      <c r="E1896" t="s">
        <v>578</v>
      </c>
      <c r="F1896" t="s">
        <v>10</v>
      </c>
      <c r="G1896" s="1">
        <v>44571</v>
      </c>
      <c r="H1896">
        <v>109</v>
      </c>
    </row>
    <row r="1897" spans="1:8" x14ac:dyDescent="0.3">
      <c r="A1897">
        <v>1896</v>
      </c>
      <c r="B1897" t="s">
        <v>435</v>
      </c>
      <c r="C1897">
        <v>619</v>
      </c>
      <c r="D1897">
        <v>2007</v>
      </c>
      <c r="E1897" t="s">
        <v>448</v>
      </c>
      <c r="F1897" t="s">
        <v>69</v>
      </c>
      <c r="G1897" s="1">
        <v>44583</v>
      </c>
      <c r="H1897">
        <v>102</v>
      </c>
    </row>
    <row r="1898" spans="1:8" x14ac:dyDescent="0.3">
      <c r="A1898">
        <v>1897</v>
      </c>
      <c r="B1898" t="s">
        <v>90</v>
      </c>
      <c r="C1898">
        <v>576</v>
      </c>
      <c r="D1898">
        <v>2001</v>
      </c>
      <c r="E1898" t="s">
        <v>572</v>
      </c>
      <c r="F1898" t="s">
        <v>32</v>
      </c>
      <c r="G1898" s="1">
        <v>44597</v>
      </c>
      <c r="H1898">
        <v>115</v>
      </c>
    </row>
    <row r="1899" spans="1:8" x14ac:dyDescent="0.3">
      <c r="A1899">
        <v>1898</v>
      </c>
      <c r="B1899" t="s">
        <v>90</v>
      </c>
      <c r="C1899">
        <v>576</v>
      </c>
      <c r="D1899">
        <v>2002</v>
      </c>
      <c r="E1899" t="s">
        <v>698</v>
      </c>
      <c r="F1899" t="s">
        <v>28</v>
      </c>
      <c r="G1899" s="1">
        <v>44585</v>
      </c>
      <c r="H1899">
        <v>107</v>
      </c>
    </row>
    <row r="1900" spans="1:8" x14ac:dyDescent="0.3">
      <c r="A1900">
        <v>1899</v>
      </c>
      <c r="B1900" t="s">
        <v>83</v>
      </c>
      <c r="C1900">
        <v>610</v>
      </c>
      <c r="D1900">
        <v>2000</v>
      </c>
      <c r="E1900" t="s">
        <v>475</v>
      </c>
      <c r="F1900" t="s">
        <v>18</v>
      </c>
      <c r="G1900" s="1">
        <v>44627</v>
      </c>
      <c r="H1900">
        <v>109</v>
      </c>
    </row>
    <row r="1901" spans="1:8" x14ac:dyDescent="0.3">
      <c r="A1901">
        <v>1900</v>
      </c>
      <c r="B1901" t="s">
        <v>90</v>
      </c>
      <c r="C1901">
        <v>576</v>
      </c>
      <c r="D1901">
        <v>2000</v>
      </c>
      <c r="E1901" t="s">
        <v>572</v>
      </c>
      <c r="F1901" t="s">
        <v>32</v>
      </c>
      <c r="G1901" s="1">
        <v>44550</v>
      </c>
      <c r="H1901">
        <v>114</v>
      </c>
    </row>
    <row r="1902" spans="1:8" x14ac:dyDescent="0.3">
      <c r="A1902">
        <v>1901</v>
      </c>
      <c r="B1902" t="s">
        <v>90</v>
      </c>
      <c r="C1902">
        <v>619</v>
      </c>
      <c r="D1902">
        <v>2007</v>
      </c>
      <c r="E1902" t="s">
        <v>447</v>
      </c>
      <c r="F1902" t="s">
        <v>10</v>
      </c>
      <c r="G1902" s="1">
        <v>44626</v>
      </c>
      <c r="H1902">
        <v>102</v>
      </c>
    </row>
    <row r="1903" spans="1:8" x14ac:dyDescent="0.3">
      <c r="A1903">
        <v>1902</v>
      </c>
      <c r="B1903" t="s">
        <v>90</v>
      </c>
      <c r="C1903">
        <v>619</v>
      </c>
      <c r="D1903">
        <v>1998</v>
      </c>
      <c r="E1903" t="s">
        <v>682</v>
      </c>
      <c r="F1903" t="s">
        <v>32</v>
      </c>
      <c r="G1903" s="1">
        <v>44621</v>
      </c>
      <c r="H1903">
        <v>107</v>
      </c>
    </row>
    <row r="1904" spans="1:8" x14ac:dyDescent="0.3">
      <c r="A1904">
        <v>1903</v>
      </c>
      <c r="B1904" t="s">
        <v>75</v>
      </c>
      <c r="C1904">
        <v>611</v>
      </c>
      <c r="D1904">
        <v>2007</v>
      </c>
      <c r="E1904" t="s">
        <v>768</v>
      </c>
      <c r="F1904" t="s">
        <v>18</v>
      </c>
      <c r="G1904" s="1">
        <v>44546</v>
      </c>
      <c r="H1904">
        <v>103</v>
      </c>
    </row>
    <row r="1905" spans="1:8" x14ac:dyDescent="0.3">
      <c r="A1905">
        <v>1904</v>
      </c>
      <c r="B1905" t="s">
        <v>83</v>
      </c>
      <c r="C1905">
        <v>587</v>
      </c>
      <c r="D1905">
        <v>1998</v>
      </c>
      <c r="E1905" t="s">
        <v>478</v>
      </c>
      <c r="F1905" t="s">
        <v>10</v>
      </c>
      <c r="G1905" s="1">
        <v>44502</v>
      </c>
      <c r="H1905">
        <v>103</v>
      </c>
    </row>
    <row r="1906" spans="1:8" x14ac:dyDescent="0.3">
      <c r="A1906">
        <v>1905</v>
      </c>
      <c r="B1906" t="s">
        <v>235</v>
      </c>
      <c r="C1906">
        <v>619</v>
      </c>
      <c r="D1906">
        <v>1999</v>
      </c>
      <c r="E1906" t="s">
        <v>467</v>
      </c>
      <c r="F1906" t="s">
        <v>32</v>
      </c>
      <c r="G1906" s="1">
        <v>44516</v>
      </c>
      <c r="H1906">
        <v>109</v>
      </c>
    </row>
    <row r="1907" spans="1:8" x14ac:dyDescent="0.3">
      <c r="A1907">
        <v>1906</v>
      </c>
      <c r="B1907" t="s">
        <v>90</v>
      </c>
      <c r="C1907">
        <v>512</v>
      </c>
      <c r="D1907">
        <v>2001</v>
      </c>
      <c r="E1907" t="s">
        <v>479</v>
      </c>
      <c r="F1907" t="s">
        <v>10</v>
      </c>
      <c r="G1907" s="1">
        <v>44521</v>
      </c>
      <c r="H1907">
        <v>102</v>
      </c>
    </row>
    <row r="1908" spans="1:8" x14ac:dyDescent="0.3">
      <c r="A1908">
        <v>1907</v>
      </c>
      <c r="B1908" t="s">
        <v>83</v>
      </c>
      <c r="C1908">
        <v>619</v>
      </c>
      <c r="D1908">
        <v>2008</v>
      </c>
      <c r="E1908" t="s">
        <v>769</v>
      </c>
      <c r="F1908" t="s">
        <v>28</v>
      </c>
      <c r="G1908" s="1">
        <v>44616</v>
      </c>
      <c r="H1908">
        <v>114</v>
      </c>
    </row>
    <row r="1909" spans="1:8" x14ac:dyDescent="0.3">
      <c r="A1909">
        <v>1908</v>
      </c>
      <c r="B1909" t="s">
        <v>83</v>
      </c>
      <c r="C1909">
        <v>550</v>
      </c>
      <c r="D1909">
        <v>1996</v>
      </c>
      <c r="E1909" t="s">
        <v>571</v>
      </c>
      <c r="F1909" t="s">
        <v>47</v>
      </c>
      <c r="G1909" s="1">
        <v>44595</v>
      </c>
      <c r="H1909">
        <v>116</v>
      </c>
    </row>
    <row r="1910" spans="1:8" x14ac:dyDescent="0.3">
      <c r="A1910">
        <v>1909</v>
      </c>
      <c r="B1910" t="s">
        <v>90</v>
      </c>
      <c r="C1910">
        <v>619</v>
      </c>
      <c r="D1910">
        <v>2000</v>
      </c>
      <c r="E1910" t="s">
        <v>594</v>
      </c>
      <c r="F1910" t="s">
        <v>32</v>
      </c>
      <c r="G1910" s="1">
        <v>44544</v>
      </c>
      <c r="H1910">
        <v>109</v>
      </c>
    </row>
    <row r="1911" spans="1:8" x14ac:dyDescent="0.3">
      <c r="A1911">
        <v>1910</v>
      </c>
      <c r="B1911" t="s">
        <v>90</v>
      </c>
      <c r="C1911">
        <v>619</v>
      </c>
      <c r="D1911">
        <v>1996</v>
      </c>
      <c r="E1911" t="s">
        <v>485</v>
      </c>
      <c r="F1911" t="s">
        <v>283</v>
      </c>
      <c r="G1911" s="1">
        <v>44488</v>
      </c>
      <c r="H1911">
        <v>114</v>
      </c>
    </row>
    <row r="1912" spans="1:8" x14ac:dyDescent="0.3">
      <c r="A1912">
        <v>1911</v>
      </c>
      <c r="B1912" t="s">
        <v>75</v>
      </c>
      <c r="C1912">
        <v>531</v>
      </c>
      <c r="D1912">
        <v>2008</v>
      </c>
      <c r="E1912" t="s">
        <v>696</v>
      </c>
      <c r="F1912" t="s">
        <v>28</v>
      </c>
      <c r="G1912" s="1">
        <v>44606</v>
      </c>
      <c r="H1912">
        <v>102</v>
      </c>
    </row>
    <row r="1913" spans="1:8" x14ac:dyDescent="0.3">
      <c r="A1913">
        <v>1912</v>
      </c>
      <c r="B1913" t="s">
        <v>435</v>
      </c>
      <c r="C1913">
        <v>540</v>
      </c>
      <c r="D1913">
        <v>2000</v>
      </c>
      <c r="E1913" t="s">
        <v>436</v>
      </c>
      <c r="F1913" t="s">
        <v>69</v>
      </c>
      <c r="G1913" s="1">
        <v>44587</v>
      </c>
      <c r="H1913">
        <v>114</v>
      </c>
    </row>
    <row r="1914" spans="1:8" x14ac:dyDescent="0.3">
      <c r="A1914">
        <v>1913</v>
      </c>
      <c r="B1914" t="s">
        <v>90</v>
      </c>
      <c r="C1914">
        <v>619</v>
      </c>
      <c r="D1914">
        <v>1999</v>
      </c>
      <c r="E1914" t="s">
        <v>485</v>
      </c>
      <c r="F1914" t="s">
        <v>45</v>
      </c>
      <c r="G1914" s="1">
        <v>44631</v>
      </c>
      <c r="H1914">
        <v>102</v>
      </c>
    </row>
    <row r="1915" spans="1:8" x14ac:dyDescent="0.3">
      <c r="A1915">
        <v>1914</v>
      </c>
      <c r="B1915" t="s">
        <v>83</v>
      </c>
      <c r="C1915">
        <v>550</v>
      </c>
      <c r="D1915">
        <v>1999</v>
      </c>
      <c r="E1915" t="s">
        <v>571</v>
      </c>
      <c r="F1915" t="s">
        <v>45</v>
      </c>
      <c r="G1915" s="1">
        <v>44653</v>
      </c>
      <c r="H1915">
        <v>107</v>
      </c>
    </row>
    <row r="1916" spans="1:8" x14ac:dyDescent="0.3">
      <c r="A1916">
        <v>1915</v>
      </c>
      <c r="B1916" t="s">
        <v>83</v>
      </c>
      <c r="C1916">
        <v>550</v>
      </c>
      <c r="D1916">
        <v>1997</v>
      </c>
      <c r="E1916" t="s">
        <v>693</v>
      </c>
      <c r="F1916" t="s">
        <v>28</v>
      </c>
      <c r="G1916" s="1">
        <v>44585</v>
      </c>
      <c r="H1916">
        <v>114</v>
      </c>
    </row>
    <row r="1917" spans="1:8" x14ac:dyDescent="0.3">
      <c r="A1917">
        <v>1916</v>
      </c>
      <c r="B1917" t="s">
        <v>435</v>
      </c>
      <c r="C1917">
        <v>540</v>
      </c>
      <c r="D1917">
        <v>2008</v>
      </c>
      <c r="E1917" t="s">
        <v>760</v>
      </c>
      <c r="F1917" t="s">
        <v>18</v>
      </c>
      <c r="G1917" s="1">
        <v>44585</v>
      </c>
      <c r="H1917">
        <v>114</v>
      </c>
    </row>
    <row r="1918" spans="1:8" x14ac:dyDescent="0.3">
      <c r="A1918">
        <v>1917</v>
      </c>
      <c r="B1918" t="s">
        <v>83</v>
      </c>
      <c r="C1918">
        <v>619</v>
      </c>
      <c r="D1918">
        <v>2008</v>
      </c>
      <c r="E1918" t="s">
        <v>670</v>
      </c>
      <c r="F1918" t="s">
        <v>10</v>
      </c>
      <c r="G1918" s="1">
        <v>44555</v>
      </c>
      <c r="H1918">
        <v>102</v>
      </c>
    </row>
    <row r="1919" spans="1:8" x14ac:dyDescent="0.3">
      <c r="A1919">
        <v>1918</v>
      </c>
      <c r="B1919" t="s">
        <v>83</v>
      </c>
      <c r="C1919">
        <v>548</v>
      </c>
      <c r="D1919">
        <v>2008</v>
      </c>
      <c r="E1919" t="s">
        <v>593</v>
      </c>
      <c r="F1919" t="s">
        <v>32</v>
      </c>
      <c r="G1919" s="1">
        <v>44583</v>
      </c>
      <c r="H1919">
        <v>104</v>
      </c>
    </row>
    <row r="1920" spans="1:8" x14ac:dyDescent="0.3">
      <c r="A1920">
        <v>1919</v>
      </c>
      <c r="B1920" t="s">
        <v>435</v>
      </c>
      <c r="C1920">
        <v>576</v>
      </c>
      <c r="D1920">
        <v>1990</v>
      </c>
      <c r="E1920" t="s">
        <v>712</v>
      </c>
      <c r="F1920" t="s">
        <v>69</v>
      </c>
      <c r="G1920" s="1">
        <v>44525</v>
      </c>
      <c r="H1920">
        <v>101</v>
      </c>
    </row>
    <row r="1921" spans="1:8" x14ac:dyDescent="0.3">
      <c r="A1921">
        <v>1920</v>
      </c>
      <c r="B1921" t="s">
        <v>90</v>
      </c>
      <c r="C1921">
        <v>610</v>
      </c>
      <c r="D1921">
        <v>2008</v>
      </c>
      <c r="E1921" t="s">
        <v>475</v>
      </c>
      <c r="F1921" t="s">
        <v>18</v>
      </c>
      <c r="G1921" s="1">
        <v>44580</v>
      </c>
      <c r="H1921">
        <v>102</v>
      </c>
    </row>
    <row r="1922" spans="1:8" x14ac:dyDescent="0.3">
      <c r="A1922">
        <v>1921</v>
      </c>
      <c r="B1922" t="s">
        <v>90</v>
      </c>
      <c r="C1922">
        <v>559</v>
      </c>
      <c r="D1922">
        <v>2008</v>
      </c>
      <c r="E1922" t="s">
        <v>770</v>
      </c>
      <c r="F1922" t="s">
        <v>18</v>
      </c>
      <c r="G1922" s="1">
        <v>44555</v>
      </c>
      <c r="H1922">
        <v>102</v>
      </c>
    </row>
    <row r="1923" spans="1:8" x14ac:dyDescent="0.3">
      <c r="A1923">
        <v>1922</v>
      </c>
      <c r="B1923" t="s">
        <v>454</v>
      </c>
      <c r="C1923">
        <v>546</v>
      </c>
      <c r="D1923">
        <v>1998</v>
      </c>
      <c r="E1923" t="s">
        <v>760</v>
      </c>
      <c r="F1923" t="s">
        <v>32</v>
      </c>
      <c r="G1923" s="1">
        <v>44635</v>
      </c>
      <c r="H1923">
        <v>102</v>
      </c>
    </row>
    <row r="1924" spans="1:8" x14ac:dyDescent="0.3">
      <c r="A1924">
        <v>1923</v>
      </c>
      <c r="B1924" t="s">
        <v>90</v>
      </c>
      <c r="C1924">
        <v>610</v>
      </c>
      <c r="D1924">
        <v>2002</v>
      </c>
      <c r="E1924" t="s">
        <v>475</v>
      </c>
      <c r="F1924" t="s">
        <v>32</v>
      </c>
      <c r="G1924" s="1">
        <v>44644</v>
      </c>
      <c r="H1924">
        <v>114</v>
      </c>
    </row>
    <row r="1925" spans="1:8" x14ac:dyDescent="0.3">
      <c r="A1925">
        <v>1924</v>
      </c>
      <c r="B1925" t="s">
        <v>75</v>
      </c>
      <c r="C1925">
        <v>550</v>
      </c>
      <c r="D1925">
        <v>2000</v>
      </c>
      <c r="E1925" t="s">
        <v>458</v>
      </c>
      <c r="F1925" t="s">
        <v>28</v>
      </c>
      <c r="G1925" s="1">
        <v>44636</v>
      </c>
      <c r="H1925">
        <v>102</v>
      </c>
    </row>
    <row r="1926" spans="1:8" x14ac:dyDescent="0.3">
      <c r="A1926">
        <v>1925</v>
      </c>
      <c r="B1926" t="s">
        <v>90</v>
      </c>
      <c r="C1926">
        <v>576</v>
      </c>
      <c r="D1926">
        <v>2008</v>
      </c>
      <c r="E1926" t="s">
        <v>600</v>
      </c>
      <c r="F1926" t="s">
        <v>28</v>
      </c>
      <c r="G1926" s="1">
        <v>44635</v>
      </c>
      <c r="H1926">
        <v>102</v>
      </c>
    </row>
    <row r="1927" spans="1:8" x14ac:dyDescent="0.3">
      <c r="A1927">
        <v>1926</v>
      </c>
      <c r="B1927" t="s">
        <v>90</v>
      </c>
      <c r="C1927">
        <v>550</v>
      </c>
      <c r="D1927">
        <v>1998</v>
      </c>
      <c r="E1927" t="s">
        <v>584</v>
      </c>
      <c r="F1927" t="s">
        <v>10</v>
      </c>
      <c r="G1927" s="1">
        <v>44559</v>
      </c>
      <c r="H1927">
        <v>102</v>
      </c>
    </row>
    <row r="1928" spans="1:8" x14ac:dyDescent="0.3">
      <c r="A1928">
        <v>1927</v>
      </c>
      <c r="B1928" t="s">
        <v>90</v>
      </c>
      <c r="C1928">
        <v>633</v>
      </c>
      <c r="D1928">
        <v>2008</v>
      </c>
      <c r="E1928" t="s">
        <v>771</v>
      </c>
      <c r="F1928" t="s">
        <v>69</v>
      </c>
      <c r="G1928" s="1">
        <v>44520</v>
      </c>
      <c r="H1928">
        <v>102</v>
      </c>
    </row>
    <row r="1929" spans="1:8" x14ac:dyDescent="0.3">
      <c r="A1929">
        <v>1928</v>
      </c>
      <c r="B1929" t="s">
        <v>90</v>
      </c>
      <c r="C1929">
        <v>610</v>
      </c>
      <c r="D1929">
        <v>2000</v>
      </c>
      <c r="E1929" t="s">
        <v>475</v>
      </c>
      <c r="F1929" t="s">
        <v>28</v>
      </c>
      <c r="G1929" s="1">
        <v>44582</v>
      </c>
      <c r="H1929">
        <v>114</v>
      </c>
    </row>
    <row r="1930" spans="1:8" x14ac:dyDescent="0.3">
      <c r="A1930">
        <v>1929</v>
      </c>
      <c r="B1930" t="s">
        <v>75</v>
      </c>
      <c r="C1930">
        <v>633</v>
      </c>
      <c r="D1930">
        <v>1996</v>
      </c>
      <c r="E1930" t="s">
        <v>477</v>
      </c>
      <c r="F1930" t="s">
        <v>618</v>
      </c>
      <c r="G1930" s="1">
        <v>44645</v>
      </c>
      <c r="H1930">
        <v>101</v>
      </c>
    </row>
    <row r="1931" spans="1:8" x14ac:dyDescent="0.3">
      <c r="A1931">
        <v>1930</v>
      </c>
      <c r="B1931" t="s">
        <v>435</v>
      </c>
      <c r="C1931">
        <v>548</v>
      </c>
      <c r="D1931">
        <v>2004</v>
      </c>
      <c r="E1931" t="s">
        <v>611</v>
      </c>
      <c r="F1931" t="s">
        <v>32</v>
      </c>
      <c r="G1931" s="1">
        <v>44588</v>
      </c>
      <c r="H1931">
        <v>102</v>
      </c>
    </row>
    <row r="1932" spans="1:8" x14ac:dyDescent="0.3">
      <c r="A1932">
        <v>1931</v>
      </c>
      <c r="B1932" t="s">
        <v>83</v>
      </c>
      <c r="C1932">
        <v>580</v>
      </c>
      <c r="D1932">
        <v>2001</v>
      </c>
      <c r="E1932" t="s">
        <v>441</v>
      </c>
      <c r="F1932" t="s">
        <v>32</v>
      </c>
      <c r="G1932" s="1">
        <v>44504</v>
      </c>
      <c r="H1932">
        <v>103</v>
      </c>
    </row>
    <row r="1933" spans="1:8" x14ac:dyDescent="0.3">
      <c r="A1933">
        <v>1932</v>
      </c>
      <c r="B1933" t="s">
        <v>90</v>
      </c>
      <c r="C1933">
        <v>619</v>
      </c>
      <c r="D1933">
        <v>2004</v>
      </c>
      <c r="E1933" t="s">
        <v>485</v>
      </c>
      <c r="F1933" t="s">
        <v>28</v>
      </c>
      <c r="G1933" s="1">
        <v>44492</v>
      </c>
      <c r="H1933">
        <v>104</v>
      </c>
    </row>
    <row r="1934" spans="1:8" x14ac:dyDescent="0.3">
      <c r="A1934">
        <v>1933</v>
      </c>
      <c r="B1934" t="s">
        <v>90</v>
      </c>
      <c r="C1934">
        <v>540</v>
      </c>
      <c r="D1934">
        <v>2008</v>
      </c>
      <c r="E1934" t="s">
        <v>679</v>
      </c>
      <c r="F1934" t="s">
        <v>45</v>
      </c>
      <c r="G1934" s="1">
        <v>44521</v>
      </c>
      <c r="H1934">
        <v>102</v>
      </c>
    </row>
    <row r="1935" spans="1:8" x14ac:dyDescent="0.3">
      <c r="A1935">
        <v>1934</v>
      </c>
      <c r="B1935" t="s">
        <v>235</v>
      </c>
      <c r="C1935">
        <v>619</v>
      </c>
      <c r="D1935">
        <v>2008</v>
      </c>
      <c r="E1935" t="s">
        <v>467</v>
      </c>
      <c r="F1935" t="s">
        <v>10</v>
      </c>
      <c r="G1935" s="1">
        <v>44476</v>
      </c>
      <c r="H1935">
        <v>115</v>
      </c>
    </row>
    <row r="1936" spans="1:8" x14ac:dyDescent="0.3">
      <c r="A1936">
        <v>1935</v>
      </c>
      <c r="B1936" t="s">
        <v>83</v>
      </c>
      <c r="C1936">
        <v>619</v>
      </c>
      <c r="D1936">
        <v>2008</v>
      </c>
      <c r="E1936" t="s">
        <v>670</v>
      </c>
      <c r="F1936" t="s">
        <v>10</v>
      </c>
      <c r="G1936" s="1">
        <v>44618</v>
      </c>
      <c r="H1936">
        <v>109</v>
      </c>
    </row>
    <row r="1937" spans="1:8" x14ac:dyDescent="0.3">
      <c r="A1937">
        <v>1936</v>
      </c>
      <c r="B1937" t="s">
        <v>83</v>
      </c>
      <c r="C1937">
        <v>610</v>
      </c>
      <c r="D1937">
        <v>2000</v>
      </c>
      <c r="E1937" t="s">
        <v>444</v>
      </c>
      <c r="F1937" t="s">
        <v>18</v>
      </c>
      <c r="G1937" s="1">
        <v>44510</v>
      </c>
      <c r="H1937">
        <v>103</v>
      </c>
    </row>
    <row r="1938" spans="1:8" x14ac:dyDescent="0.3">
      <c r="A1938">
        <v>1937</v>
      </c>
      <c r="B1938" t="s">
        <v>75</v>
      </c>
      <c r="C1938">
        <v>611</v>
      </c>
      <c r="D1938">
        <v>2004</v>
      </c>
      <c r="E1938" t="s">
        <v>684</v>
      </c>
      <c r="F1938" t="s">
        <v>10</v>
      </c>
      <c r="G1938" s="1">
        <v>44614</v>
      </c>
      <c r="H1938">
        <v>103</v>
      </c>
    </row>
    <row r="1939" spans="1:8" x14ac:dyDescent="0.3">
      <c r="A1939">
        <v>1938</v>
      </c>
      <c r="B1939" t="s">
        <v>75</v>
      </c>
      <c r="C1939">
        <v>619</v>
      </c>
      <c r="D1939">
        <v>1998</v>
      </c>
      <c r="E1939" t="s">
        <v>766</v>
      </c>
      <c r="F1939" t="s">
        <v>10</v>
      </c>
      <c r="G1939" s="1">
        <v>44656</v>
      </c>
      <c r="H1939">
        <v>104</v>
      </c>
    </row>
    <row r="1940" spans="1:8" x14ac:dyDescent="0.3">
      <c r="A1940">
        <v>1939</v>
      </c>
      <c r="B1940" t="s">
        <v>75</v>
      </c>
      <c r="C1940">
        <v>633</v>
      </c>
      <c r="D1940">
        <v>2001</v>
      </c>
      <c r="E1940" t="s">
        <v>581</v>
      </c>
      <c r="F1940" t="s">
        <v>10</v>
      </c>
      <c r="G1940" s="1">
        <v>44506</v>
      </c>
      <c r="H1940">
        <v>115</v>
      </c>
    </row>
    <row r="1941" spans="1:8" x14ac:dyDescent="0.3">
      <c r="A1941">
        <v>1940</v>
      </c>
      <c r="B1941" t="s">
        <v>435</v>
      </c>
      <c r="C1941">
        <v>540</v>
      </c>
      <c r="D1941">
        <v>2005</v>
      </c>
      <c r="E1941" t="s">
        <v>436</v>
      </c>
      <c r="F1941" t="s">
        <v>32</v>
      </c>
      <c r="G1941" s="1">
        <v>44591</v>
      </c>
      <c r="H1941">
        <v>101</v>
      </c>
    </row>
    <row r="1942" spans="1:8" x14ac:dyDescent="0.3">
      <c r="A1942">
        <v>1941</v>
      </c>
      <c r="B1942" t="s">
        <v>90</v>
      </c>
      <c r="C1942">
        <v>587</v>
      </c>
      <c r="D1942">
        <v>2000</v>
      </c>
      <c r="E1942" t="s">
        <v>446</v>
      </c>
      <c r="F1942" t="s">
        <v>32</v>
      </c>
      <c r="G1942" s="1">
        <v>44505</v>
      </c>
      <c r="H1942">
        <v>104</v>
      </c>
    </row>
    <row r="1943" spans="1:8" x14ac:dyDescent="0.3">
      <c r="A1943">
        <v>1942</v>
      </c>
      <c r="B1943" t="s">
        <v>83</v>
      </c>
      <c r="C1943">
        <v>580</v>
      </c>
      <c r="D1943">
        <v>1997</v>
      </c>
      <c r="E1943" t="s">
        <v>580</v>
      </c>
      <c r="F1943" t="s">
        <v>10</v>
      </c>
      <c r="G1943" s="1">
        <v>44584</v>
      </c>
      <c r="H1943">
        <v>102</v>
      </c>
    </row>
    <row r="1944" spans="1:8" x14ac:dyDescent="0.3">
      <c r="A1944">
        <v>1943</v>
      </c>
      <c r="B1944" t="s">
        <v>75</v>
      </c>
      <c r="C1944">
        <v>576</v>
      </c>
      <c r="D1944">
        <v>1999</v>
      </c>
      <c r="E1944" t="s">
        <v>578</v>
      </c>
      <c r="F1944" t="s">
        <v>28</v>
      </c>
      <c r="G1944" s="1">
        <v>44625</v>
      </c>
      <c r="H1944">
        <v>109</v>
      </c>
    </row>
    <row r="1945" spans="1:8" x14ac:dyDescent="0.3">
      <c r="A1945">
        <v>1944</v>
      </c>
      <c r="B1945" t="s">
        <v>90</v>
      </c>
      <c r="C1945">
        <v>576</v>
      </c>
      <c r="D1945">
        <v>1999</v>
      </c>
      <c r="E1945" t="s">
        <v>572</v>
      </c>
      <c r="F1945" t="s">
        <v>10</v>
      </c>
      <c r="G1945" s="1">
        <v>44653</v>
      </c>
      <c r="H1945">
        <v>109</v>
      </c>
    </row>
    <row r="1946" spans="1:8" x14ac:dyDescent="0.3">
      <c r="A1946">
        <v>1945</v>
      </c>
      <c r="B1946" t="s">
        <v>90</v>
      </c>
      <c r="C1946">
        <v>587</v>
      </c>
      <c r="D1946">
        <v>1996</v>
      </c>
      <c r="E1946" t="s">
        <v>713</v>
      </c>
      <c r="F1946" t="s">
        <v>28</v>
      </c>
      <c r="G1946" s="1">
        <v>44614</v>
      </c>
      <c r="H1946">
        <v>103</v>
      </c>
    </row>
    <row r="1947" spans="1:8" x14ac:dyDescent="0.3">
      <c r="A1947">
        <v>1946</v>
      </c>
      <c r="B1947" t="s">
        <v>90</v>
      </c>
      <c r="C1947">
        <v>596</v>
      </c>
      <c r="D1947">
        <v>2008</v>
      </c>
      <c r="E1947" t="s">
        <v>772</v>
      </c>
      <c r="F1947" t="s">
        <v>28</v>
      </c>
      <c r="G1947" s="1">
        <v>44648</v>
      </c>
      <c r="H1947">
        <v>102</v>
      </c>
    </row>
    <row r="1948" spans="1:8" x14ac:dyDescent="0.3">
      <c r="A1948">
        <v>1947</v>
      </c>
      <c r="B1948" t="s">
        <v>90</v>
      </c>
      <c r="C1948">
        <v>619</v>
      </c>
      <c r="D1948">
        <v>1999</v>
      </c>
      <c r="E1948" t="s">
        <v>694</v>
      </c>
      <c r="F1948" t="s">
        <v>28</v>
      </c>
      <c r="G1948" s="1">
        <v>44652</v>
      </c>
      <c r="H1948">
        <v>103</v>
      </c>
    </row>
    <row r="1949" spans="1:8" x14ac:dyDescent="0.3">
      <c r="A1949">
        <v>1948</v>
      </c>
      <c r="B1949" t="s">
        <v>235</v>
      </c>
      <c r="C1949">
        <v>580</v>
      </c>
      <c r="D1949">
        <v>2008</v>
      </c>
      <c r="E1949" t="s">
        <v>730</v>
      </c>
      <c r="F1949" t="s">
        <v>32</v>
      </c>
      <c r="G1949" s="1">
        <v>44516</v>
      </c>
      <c r="H1949">
        <v>102</v>
      </c>
    </row>
    <row r="1950" spans="1:8" x14ac:dyDescent="0.3">
      <c r="A1950">
        <v>1949</v>
      </c>
      <c r="B1950" t="s">
        <v>83</v>
      </c>
      <c r="C1950">
        <v>587</v>
      </c>
      <c r="D1950">
        <v>2002</v>
      </c>
      <c r="E1950" t="s">
        <v>140</v>
      </c>
      <c r="F1950" t="s">
        <v>10</v>
      </c>
      <c r="G1950" s="1">
        <v>44509</v>
      </c>
      <c r="H1950">
        <v>102</v>
      </c>
    </row>
    <row r="1951" spans="1:8" x14ac:dyDescent="0.3">
      <c r="A1951">
        <v>1950</v>
      </c>
      <c r="B1951" t="s">
        <v>90</v>
      </c>
      <c r="C1951">
        <v>619</v>
      </c>
      <c r="D1951">
        <v>1999</v>
      </c>
      <c r="E1951" t="s">
        <v>448</v>
      </c>
      <c r="F1951" t="s">
        <v>10</v>
      </c>
      <c r="G1951" s="1">
        <v>44547</v>
      </c>
      <c r="H1951">
        <v>114</v>
      </c>
    </row>
    <row r="1952" spans="1:8" x14ac:dyDescent="0.3">
      <c r="A1952">
        <v>1951</v>
      </c>
      <c r="B1952" t="s">
        <v>90</v>
      </c>
      <c r="C1952">
        <v>548</v>
      </c>
      <c r="D1952">
        <v>2008</v>
      </c>
      <c r="E1952" t="s">
        <v>632</v>
      </c>
      <c r="F1952" t="s">
        <v>10</v>
      </c>
      <c r="G1952" s="1">
        <v>44538</v>
      </c>
      <c r="H1952">
        <v>104</v>
      </c>
    </row>
    <row r="1953" spans="1:8" x14ac:dyDescent="0.3">
      <c r="A1953">
        <v>1952</v>
      </c>
      <c r="B1953" t="s">
        <v>75</v>
      </c>
      <c r="C1953">
        <v>576</v>
      </c>
      <c r="D1953">
        <v>1991</v>
      </c>
      <c r="E1953" t="s">
        <v>619</v>
      </c>
      <c r="F1953" t="s">
        <v>69</v>
      </c>
      <c r="G1953" s="1">
        <v>44508</v>
      </c>
      <c r="H1953">
        <v>114</v>
      </c>
    </row>
    <row r="1954" spans="1:8" x14ac:dyDescent="0.3">
      <c r="A1954">
        <v>1953</v>
      </c>
      <c r="B1954" t="s">
        <v>75</v>
      </c>
      <c r="C1954">
        <v>576</v>
      </c>
      <c r="D1954">
        <v>1991</v>
      </c>
      <c r="E1954" t="s">
        <v>619</v>
      </c>
      <c r="F1954" t="s">
        <v>69</v>
      </c>
      <c r="G1954" s="1">
        <v>44547</v>
      </c>
      <c r="H1954">
        <v>114</v>
      </c>
    </row>
    <row r="1955" spans="1:8" x14ac:dyDescent="0.3">
      <c r="A1955">
        <v>1954</v>
      </c>
      <c r="B1955" t="s">
        <v>614</v>
      </c>
      <c r="C1955">
        <v>619</v>
      </c>
      <c r="D1955">
        <v>1999</v>
      </c>
      <c r="E1955" t="s">
        <v>467</v>
      </c>
      <c r="F1955" t="s">
        <v>18</v>
      </c>
      <c r="G1955" s="1">
        <v>44550</v>
      </c>
      <c r="H1955">
        <v>111</v>
      </c>
    </row>
    <row r="1956" spans="1:8" x14ac:dyDescent="0.3">
      <c r="A1956">
        <v>1955</v>
      </c>
      <c r="B1956" t="s">
        <v>75</v>
      </c>
      <c r="C1956">
        <v>580</v>
      </c>
      <c r="D1956">
        <v>2008</v>
      </c>
      <c r="E1956" t="s">
        <v>607</v>
      </c>
      <c r="F1956" t="s">
        <v>10</v>
      </c>
      <c r="G1956" s="1">
        <v>44620</v>
      </c>
      <c r="H1956">
        <v>101</v>
      </c>
    </row>
    <row r="1957" spans="1:8" x14ac:dyDescent="0.3">
      <c r="A1957">
        <v>1956</v>
      </c>
      <c r="B1957" t="s">
        <v>75</v>
      </c>
      <c r="C1957">
        <v>507</v>
      </c>
      <c r="D1957">
        <v>2002</v>
      </c>
      <c r="E1957" t="s">
        <v>773</v>
      </c>
      <c r="F1957" t="s">
        <v>10</v>
      </c>
      <c r="G1957" s="1">
        <v>44496</v>
      </c>
      <c r="H1957">
        <v>105</v>
      </c>
    </row>
    <row r="1958" spans="1:8" x14ac:dyDescent="0.3">
      <c r="A1958">
        <v>1957</v>
      </c>
      <c r="B1958" t="s">
        <v>83</v>
      </c>
      <c r="C1958">
        <v>550</v>
      </c>
      <c r="D1958">
        <v>1999</v>
      </c>
      <c r="E1958" t="s">
        <v>592</v>
      </c>
      <c r="F1958" t="s">
        <v>32</v>
      </c>
      <c r="G1958" s="1">
        <v>44655</v>
      </c>
      <c r="H1958">
        <v>109</v>
      </c>
    </row>
    <row r="1959" spans="1:8" x14ac:dyDescent="0.3">
      <c r="A1959">
        <v>1958</v>
      </c>
      <c r="B1959" t="s">
        <v>75</v>
      </c>
      <c r="C1959">
        <v>576</v>
      </c>
      <c r="D1959">
        <v>1999</v>
      </c>
      <c r="E1959" t="s">
        <v>572</v>
      </c>
      <c r="F1959" t="s">
        <v>10</v>
      </c>
      <c r="G1959" s="1">
        <v>44625</v>
      </c>
      <c r="H1959">
        <v>102</v>
      </c>
    </row>
    <row r="1960" spans="1:8" x14ac:dyDescent="0.3">
      <c r="A1960">
        <v>1959</v>
      </c>
      <c r="B1960" t="s">
        <v>435</v>
      </c>
      <c r="C1960">
        <v>540</v>
      </c>
      <c r="D1960">
        <v>2005</v>
      </c>
      <c r="E1960" t="s">
        <v>436</v>
      </c>
      <c r="F1960" t="s">
        <v>28</v>
      </c>
      <c r="G1960" s="1">
        <v>44579</v>
      </c>
      <c r="H1960">
        <v>108</v>
      </c>
    </row>
    <row r="1961" spans="1:8" x14ac:dyDescent="0.3">
      <c r="A1961">
        <v>1960</v>
      </c>
      <c r="B1961" t="s">
        <v>90</v>
      </c>
      <c r="C1961">
        <v>576</v>
      </c>
      <c r="D1961">
        <v>2003</v>
      </c>
      <c r="E1961" t="s">
        <v>578</v>
      </c>
      <c r="F1961" t="s">
        <v>10</v>
      </c>
      <c r="G1961" s="1">
        <v>44541</v>
      </c>
      <c r="H1961">
        <v>109</v>
      </c>
    </row>
    <row r="1962" spans="1:8" x14ac:dyDescent="0.3">
      <c r="A1962">
        <v>1961</v>
      </c>
      <c r="B1962" t="s">
        <v>491</v>
      </c>
      <c r="C1962">
        <v>587</v>
      </c>
      <c r="D1962">
        <v>1998</v>
      </c>
      <c r="E1962" t="s">
        <v>691</v>
      </c>
      <c r="F1962" t="s">
        <v>32</v>
      </c>
      <c r="G1962" s="1">
        <v>44476</v>
      </c>
      <c r="H1962">
        <v>102</v>
      </c>
    </row>
    <row r="1963" spans="1:8" x14ac:dyDescent="0.3">
      <c r="A1963">
        <v>1962</v>
      </c>
      <c r="B1963" t="s">
        <v>90</v>
      </c>
      <c r="C1963">
        <v>610</v>
      </c>
      <c r="D1963">
        <v>1998</v>
      </c>
      <c r="E1963" t="s">
        <v>475</v>
      </c>
      <c r="F1963" t="s">
        <v>32</v>
      </c>
      <c r="G1963" s="1">
        <v>44541</v>
      </c>
      <c r="H1963">
        <v>115</v>
      </c>
    </row>
    <row r="1964" spans="1:8" x14ac:dyDescent="0.3">
      <c r="A1964">
        <v>1963</v>
      </c>
      <c r="B1964" t="s">
        <v>90</v>
      </c>
      <c r="C1964">
        <v>610</v>
      </c>
      <c r="D1964">
        <v>1998</v>
      </c>
      <c r="E1964" t="s">
        <v>444</v>
      </c>
      <c r="F1964" t="s">
        <v>32</v>
      </c>
      <c r="G1964" s="1">
        <v>44559</v>
      </c>
      <c r="H1964">
        <v>116</v>
      </c>
    </row>
    <row r="1965" spans="1:8" x14ac:dyDescent="0.3">
      <c r="A1965">
        <v>1964</v>
      </c>
      <c r="B1965" t="s">
        <v>454</v>
      </c>
      <c r="C1965">
        <v>556</v>
      </c>
      <c r="D1965">
        <v>2000</v>
      </c>
      <c r="E1965" t="s">
        <v>774</v>
      </c>
      <c r="F1965" t="s">
        <v>69</v>
      </c>
      <c r="G1965" s="1">
        <v>44644</v>
      </c>
      <c r="H1965">
        <v>114</v>
      </c>
    </row>
    <row r="1966" spans="1:8" x14ac:dyDescent="0.3">
      <c r="A1966">
        <v>1965</v>
      </c>
      <c r="B1966" t="s">
        <v>435</v>
      </c>
      <c r="C1966">
        <v>548</v>
      </c>
      <c r="D1966">
        <v>2008</v>
      </c>
      <c r="E1966" t="s">
        <v>611</v>
      </c>
      <c r="F1966" t="s">
        <v>10</v>
      </c>
      <c r="G1966" s="1">
        <v>44617</v>
      </c>
      <c r="H1966">
        <v>111</v>
      </c>
    </row>
    <row r="1967" spans="1:8" x14ac:dyDescent="0.3">
      <c r="A1967">
        <v>1966</v>
      </c>
      <c r="B1967" t="s">
        <v>90</v>
      </c>
      <c r="C1967">
        <v>548</v>
      </c>
      <c r="D1967">
        <v>2008</v>
      </c>
      <c r="E1967" t="s">
        <v>593</v>
      </c>
      <c r="F1967" t="s">
        <v>28</v>
      </c>
      <c r="G1967" s="1">
        <v>44643</v>
      </c>
      <c r="H1967">
        <v>101</v>
      </c>
    </row>
    <row r="1968" spans="1:8" x14ac:dyDescent="0.3">
      <c r="A1968">
        <v>1967</v>
      </c>
      <c r="B1968" t="s">
        <v>75</v>
      </c>
      <c r="C1968">
        <v>580</v>
      </c>
      <c r="D1968">
        <v>2008</v>
      </c>
      <c r="E1968" t="s">
        <v>607</v>
      </c>
      <c r="F1968" t="s">
        <v>28</v>
      </c>
      <c r="G1968" s="1">
        <v>44650</v>
      </c>
      <c r="H1968">
        <v>105</v>
      </c>
    </row>
    <row r="1969" spans="1:8" x14ac:dyDescent="0.3">
      <c r="A1969">
        <v>1968</v>
      </c>
      <c r="B1969" t="s">
        <v>90</v>
      </c>
      <c r="C1969">
        <v>610</v>
      </c>
      <c r="D1969">
        <v>2002</v>
      </c>
      <c r="E1969" t="s">
        <v>475</v>
      </c>
      <c r="F1969" t="s">
        <v>10</v>
      </c>
      <c r="G1969" s="1">
        <v>44647</v>
      </c>
      <c r="H1969">
        <v>102</v>
      </c>
    </row>
    <row r="1970" spans="1:8" x14ac:dyDescent="0.3">
      <c r="A1970">
        <v>1969</v>
      </c>
      <c r="B1970" t="s">
        <v>75</v>
      </c>
      <c r="C1970">
        <v>633</v>
      </c>
      <c r="D1970">
        <v>2001</v>
      </c>
      <c r="E1970" t="s">
        <v>581</v>
      </c>
      <c r="F1970" t="s">
        <v>10</v>
      </c>
      <c r="G1970" s="1">
        <v>44625</v>
      </c>
      <c r="H1970">
        <v>101</v>
      </c>
    </row>
    <row r="1971" spans="1:8" x14ac:dyDescent="0.3">
      <c r="A1971">
        <v>1970</v>
      </c>
      <c r="B1971" t="s">
        <v>83</v>
      </c>
      <c r="C1971">
        <v>610</v>
      </c>
      <c r="D1971">
        <v>1995</v>
      </c>
      <c r="E1971" t="s">
        <v>444</v>
      </c>
      <c r="F1971" t="s">
        <v>69</v>
      </c>
      <c r="G1971" s="1">
        <v>44637</v>
      </c>
      <c r="H1971">
        <v>102</v>
      </c>
    </row>
    <row r="1972" spans="1:8" x14ac:dyDescent="0.3">
      <c r="A1972">
        <v>1971</v>
      </c>
      <c r="B1972" t="s">
        <v>75</v>
      </c>
      <c r="C1972">
        <v>610</v>
      </c>
      <c r="D1972">
        <v>2001</v>
      </c>
      <c r="E1972" t="s">
        <v>444</v>
      </c>
      <c r="F1972" t="s">
        <v>28</v>
      </c>
      <c r="G1972" s="1">
        <v>44533</v>
      </c>
      <c r="H1972">
        <v>102</v>
      </c>
    </row>
    <row r="1973" spans="1:8" x14ac:dyDescent="0.3">
      <c r="A1973">
        <v>1972</v>
      </c>
      <c r="B1973" t="s">
        <v>83</v>
      </c>
      <c r="C1973">
        <v>633</v>
      </c>
      <c r="D1973">
        <v>2004</v>
      </c>
      <c r="E1973" t="s">
        <v>686</v>
      </c>
      <c r="F1973" t="s">
        <v>28</v>
      </c>
      <c r="G1973" s="1">
        <v>44490</v>
      </c>
      <c r="H1973">
        <v>115</v>
      </c>
    </row>
    <row r="1974" spans="1:8" x14ac:dyDescent="0.3">
      <c r="A1974">
        <v>1973</v>
      </c>
      <c r="B1974" t="s">
        <v>90</v>
      </c>
      <c r="C1974">
        <v>610</v>
      </c>
      <c r="D1974">
        <v>1997</v>
      </c>
      <c r="E1974" t="s">
        <v>444</v>
      </c>
      <c r="F1974" t="s">
        <v>32</v>
      </c>
      <c r="G1974" s="1">
        <v>44644</v>
      </c>
      <c r="H1974">
        <v>108</v>
      </c>
    </row>
    <row r="1975" spans="1:8" x14ac:dyDescent="0.3">
      <c r="A1975">
        <v>1974</v>
      </c>
      <c r="B1975" t="s">
        <v>235</v>
      </c>
      <c r="C1975">
        <v>619</v>
      </c>
      <c r="D1975">
        <v>1996</v>
      </c>
      <c r="E1975" t="s">
        <v>775</v>
      </c>
      <c r="F1975" t="s">
        <v>45</v>
      </c>
      <c r="G1975" s="1">
        <v>44595</v>
      </c>
      <c r="H1975">
        <v>102</v>
      </c>
    </row>
    <row r="1976" spans="1:8" x14ac:dyDescent="0.3">
      <c r="A1976">
        <v>1975</v>
      </c>
      <c r="B1976" t="s">
        <v>90</v>
      </c>
      <c r="C1976">
        <v>576</v>
      </c>
      <c r="D1976">
        <v>2001</v>
      </c>
      <c r="E1976" t="s">
        <v>572</v>
      </c>
      <c r="F1976" t="s">
        <v>69</v>
      </c>
      <c r="G1976" s="1">
        <v>44617</v>
      </c>
      <c r="H1976">
        <v>109</v>
      </c>
    </row>
    <row r="1977" spans="1:8" x14ac:dyDescent="0.3">
      <c r="A1977">
        <v>1976</v>
      </c>
      <c r="B1977" t="s">
        <v>75</v>
      </c>
      <c r="C1977">
        <v>576</v>
      </c>
      <c r="D1977">
        <v>2004</v>
      </c>
      <c r="E1977" t="s">
        <v>578</v>
      </c>
      <c r="F1977" t="s">
        <v>28</v>
      </c>
      <c r="G1977" s="1">
        <v>44640</v>
      </c>
      <c r="H1977">
        <v>114</v>
      </c>
    </row>
    <row r="1978" spans="1:8" x14ac:dyDescent="0.3">
      <c r="A1978">
        <v>1977</v>
      </c>
      <c r="B1978" t="s">
        <v>83</v>
      </c>
      <c r="C1978">
        <v>580</v>
      </c>
      <c r="D1978">
        <v>1997</v>
      </c>
      <c r="E1978" t="s">
        <v>580</v>
      </c>
      <c r="F1978" t="s">
        <v>10</v>
      </c>
      <c r="G1978" s="1">
        <v>44603</v>
      </c>
      <c r="H1978">
        <v>102</v>
      </c>
    </row>
    <row r="1979" spans="1:8" x14ac:dyDescent="0.3">
      <c r="A1979">
        <v>1978</v>
      </c>
      <c r="B1979" t="s">
        <v>83</v>
      </c>
      <c r="C1979">
        <v>548</v>
      </c>
      <c r="D1979">
        <v>2008</v>
      </c>
      <c r="E1979" t="s">
        <v>593</v>
      </c>
      <c r="F1979" t="s">
        <v>10</v>
      </c>
      <c r="G1979" s="1">
        <v>44559</v>
      </c>
      <c r="H1979">
        <v>104</v>
      </c>
    </row>
    <row r="1980" spans="1:8" x14ac:dyDescent="0.3">
      <c r="A1980">
        <v>1979</v>
      </c>
      <c r="B1980" t="s">
        <v>435</v>
      </c>
      <c r="C1980">
        <v>576</v>
      </c>
      <c r="D1980">
        <v>2005</v>
      </c>
      <c r="E1980" t="s">
        <v>450</v>
      </c>
      <c r="F1980" t="s">
        <v>18</v>
      </c>
      <c r="G1980" s="1">
        <v>44637</v>
      </c>
      <c r="H1980">
        <v>109</v>
      </c>
    </row>
    <row r="1981" spans="1:8" x14ac:dyDescent="0.3">
      <c r="A1981">
        <v>1980</v>
      </c>
      <c r="B1981" t="s">
        <v>235</v>
      </c>
      <c r="C1981">
        <v>587</v>
      </c>
      <c r="D1981">
        <v>2007</v>
      </c>
      <c r="E1981" t="s">
        <v>175</v>
      </c>
      <c r="F1981" t="s">
        <v>10</v>
      </c>
      <c r="G1981" s="1">
        <v>44619</v>
      </c>
      <c r="H1981">
        <v>105</v>
      </c>
    </row>
    <row r="1982" spans="1:8" x14ac:dyDescent="0.3">
      <c r="A1982">
        <v>1981</v>
      </c>
      <c r="B1982" t="s">
        <v>83</v>
      </c>
      <c r="C1982">
        <v>550</v>
      </c>
      <c r="D1982">
        <v>1997</v>
      </c>
      <c r="E1982" t="s">
        <v>693</v>
      </c>
      <c r="F1982" t="s">
        <v>32</v>
      </c>
      <c r="G1982" s="1">
        <v>44593</v>
      </c>
      <c r="H1982">
        <v>102</v>
      </c>
    </row>
    <row r="1983" spans="1:8" x14ac:dyDescent="0.3">
      <c r="A1983">
        <v>1982</v>
      </c>
      <c r="B1983" t="s">
        <v>83</v>
      </c>
      <c r="C1983">
        <v>580</v>
      </c>
      <c r="D1983">
        <v>2008</v>
      </c>
      <c r="E1983" t="s">
        <v>441</v>
      </c>
      <c r="F1983" t="s">
        <v>69</v>
      </c>
      <c r="G1983" s="1">
        <v>44588</v>
      </c>
      <c r="H1983">
        <v>106</v>
      </c>
    </row>
    <row r="1984" spans="1:8" x14ac:dyDescent="0.3">
      <c r="A1984">
        <v>1983</v>
      </c>
      <c r="B1984" t="s">
        <v>435</v>
      </c>
      <c r="C1984">
        <v>587</v>
      </c>
      <c r="D1984">
        <v>2008</v>
      </c>
      <c r="E1984" t="s">
        <v>437</v>
      </c>
      <c r="F1984" t="s">
        <v>10</v>
      </c>
      <c r="G1984" s="1">
        <v>44615</v>
      </c>
      <c r="H1984">
        <v>108</v>
      </c>
    </row>
    <row r="1985" spans="1:8" x14ac:dyDescent="0.3">
      <c r="A1985">
        <v>1984</v>
      </c>
      <c r="B1985" t="s">
        <v>90</v>
      </c>
      <c r="C1985">
        <v>576</v>
      </c>
      <c r="D1985">
        <v>1996</v>
      </c>
      <c r="E1985" t="s">
        <v>578</v>
      </c>
      <c r="F1985" t="s">
        <v>47</v>
      </c>
      <c r="G1985" s="1">
        <v>44492</v>
      </c>
      <c r="H1985">
        <v>109</v>
      </c>
    </row>
    <row r="1986" spans="1:8" x14ac:dyDescent="0.3">
      <c r="A1986">
        <v>1985</v>
      </c>
      <c r="B1986" t="s">
        <v>90</v>
      </c>
      <c r="C1986">
        <v>576</v>
      </c>
      <c r="D1986">
        <v>1999</v>
      </c>
      <c r="E1986" t="s">
        <v>776</v>
      </c>
      <c r="F1986" t="s">
        <v>28</v>
      </c>
      <c r="G1986" s="1">
        <v>44599</v>
      </c>
      <c r="H1986">
        <v>109</v>
      </c>
    </row>
    <row r="1987" spans="1:8" x14ac:dyDescent="0.3">
      <c r="A1987">
        <v>1986</v>
      </c>
      <c r="B1987" t="s">
        <v>75</v>
      </c>
      <c r="C1987">
        <v>611</v>
      </c>
      <c r="D1987">
        <v>2008</v>
      </c>
      <c r="E1987" t="s">
        <v>684</v>
      </c>
      <c r="F1987" t="s">
        <v>18</v>
      </c>
      <c r="G1987" s="1">
        <v>44592</v>
      </c>
      <c r="H1987">
        <v>106</v>
      </c>
    </row>
    <row r="1988" spans="1:8" x14ac:dyDescent="0.3">
      <c r="A1988">
        <v>1987</v>
      </c>
      <c r="B1988" t="s">
        <v>435</v>
      </c>
      <c r="C1988">
        <v>587</v>
      </c>
      <c r="D1988">
        <v>2008</v>
      </c>
      <c r="E1988" t="s">
        <v>437</v>
      </c>
      <c r="F1988" t="s">
        <v>32</v>
      </c>
      <c r="G1988" s="1">
        <v>44655</v>
      </c>
      <c r="H1988">
        <v>102</v>
      </c>
    </row>
    <row r="1989" spans="1:8" x14ac:dyDescent="0.3">
      <c r="A1989">
        <v>1988</v>
      </c>
      <c r="B1989" t="s">
        <v>90</v>
      </c>
      <c r="C1989">
        <v>548</v>
      </c>
      <c r="D1989">
        <v>2008</v>
      </c>
      <c r="E1989" t="s">
        <v>632</v>
      </c>
      <c r="F1989" t="s">
        <v>32</v>
      </c>
      <c r="G1989" s="1">
        <v>44601</v>
      </c>
      <c r="H1989">
        <v>102</v>
      </c>
    </row>
    <row r="1990" spans="1:8" x14ac:dyDescent="0.3">
      <c r="A1990">
        <v>1989</v>
      </c>
      <c r="B1990" t="s">
        <v>90</v>
      </c>
      <c r="C1990">
        <v>587</v>
      </c>
      <c r="D1990">
        <v>2001</v>
      </c>
      <c r="E1990" t="s">
        <v>777</v>
      </c>
      <c r="F1990" t="s">
        <v>10</v>
      </c>
      <c r="G1990" s="1">
        <v>44505</v>
      </c>
      <c r="H1990">
        <v>115</v>
      </c>
    </row>
    <row r="1991" spans="1:8" x14ac:dyDescent="0.3">
      <c r="A1991">
        <v>1990</v>
      </c>
      <c r="B1991" t="s">
        <v>435</v>
      </c>
      <c r="C1991">
        <v>540</v>
      </c>
      <c r="D1991">
        <v>2008</v>
      </c>
      <c r="E1991" t="s">
        <v>760</v>
      </c>
      <c r="F1991" t="s">
        <v>10</v>
      </c>
      <c r="G1991" s="1">
        <v>44641</v>
      </c>
      <c r="H1991">
        <v>102</v>
      </c>
    </row>
    <row r="1992" spans="1:8" x14ac:dyDescent="0.3">
      <c r="A1992">
        <v>1991</v>
      </c>
      <c r="B1992" t="s">
        <v>235</v>
      </c>
      <c r="C1992">
        <v>577</v>
      </c>
      <c r="D1992">
        <v>2008</v>
      </c>
      <c r="E1992" t="s">
        <v>778</v>
      </c>
      <c r="F1992" t="s">
        <v>32</v>
      </c>
      <c r="G1992" s="1">
        <v>44548</v>
      </c>
      <c r="H1992">
        <v>102</v>
      </c>
    </row>
    <row r="1993" spans="1:8" x14ac:dyDescent="0.3">
      <c r="A1993">
        <v>1992</v>
      </c>
      <c r="B1993" t="s">
        <v>90</v>
      </c>
      <c r="C1993">
        <v>587</v>
      </c>
      <c r="D1993">
        <v>1998</v>
      </c>
      <c r="E1993" t="s">
        <v>570</v>
      </c>
      <c r="F1993" t="s">
        <v>28</v>
      </c>
      <c r="G1993" s="1">
        <v>44643</v>
      </c>
      <c r="H1993">
        <v>103</v>
      </c>
    </row>
    <row r="1994" spans="1:8" x14ac:dyDescent="0.3">
      <c r="A1994">
        <v>1993</v>
      </c>
      <c r="B1994" t="s">
        <v>90</v>
      </c>
      <c r="C1994">
        <v>576</v>
      </c>
      <c r="D1994">
        <v>2003</v>
      </c>
      <c r="E1994" t="s">
        <v>698</v>
      </c>
      <c r="F1994" t="s">
        <v>45</v>
      </c>
      <c r="G1994" s="1">
        <v>44626</v>
      </c>
      <c r="H1994">
        <v>104</v>
      </c>
    </row>
    <row r="1995" spans="1:8" x14ac:dyDescent="0.3">
      <c r="A1995">
        <v>1994</v>
      </c>
      <c r="B1995" t="s">
        <v>90</v>
      </c>
      <c r="C1995">
        <v>540</v>
      </c>
      <c r="D1995">
        <v>2001</v>
      </c>
      <c r="E1995" t="s">
        <v>468</v>
      </c>
      <c r="F1995" t="s">
        <v>69</v>
      </c>
      <c r="G1995" s="1">
        <v>44498</v>
      </c>
      <c r="H1995">
        <v>104</v>
      </c>
    </row>
    <row r="1996" spans="1:8" x14ac:dyDescent="0.3">
      <c r="A1996">
        <v>1995</v>
      </c>
      <c r="B1996" t="s">
        <v>90</v>
      </c>
      <c r="C1996">
        <v>619</v>
      </c>
      <c r="D1996">
        <v>1998</v>
      </c>
      <c r="E1996" t="s">
        <v>467</v>
      </c>
      <c r="F1996" t="s">
        <v>10</v>
      </c>
      <c r="G1996" s="1">
        <v>44568</v>
      </c>
      <c r="H1996">
        <v>102</v>
      </c>
    </row>
    <row r="1997" spans="1:8" x14ac:dyDescent="0.3">
      <c r="A1997">
        <v>1996</v>
      </c>
      <c r="B1997" t="s">
        <v>90</v>
      </c>
      <c r="C1997">
        <v>610</v>
      </c>
      <c r="D1997">
        <v>2000</v>
      </c>
      <c r="E1997" t="s">
        <v>475</v>
      </c>
      <c r="F1997" t="s">
        <v>32</v>
      </c>
      <c r="G1997" s="1">
        <v>44655</v>
      </c>
      <c r="H1997">
        <v>104</v>
      </c>
    </row>
    <row r="1998" spans="1:8" x14ac:dyDescent="0.3">
      <c r="A1998">
        <v>1997</v>
      </c>
      <c r="B1998" t="s">
        <v>90</v>
      </c>
      <c r="C1998">
        <v>576</v>
      </c>
      <c r="D1998">
        <v>1999</v>
      </c>
      <c r="E1998" t="s">
        <v>572</v>
      </c>
      <c r="F1998" t="s">
        <v>18</v>
      </c>
      <c r="G1998" s="1">
        <v>44519</v>
      </c>
      <c r="H1998">
        <v>106</v>
      </c>
    </row>
    <row r="1999" spans="1:8" x14ac:dyDescent="0.3">
      <c r="A1999">
        <v>1998</v>
      </c>
      <c r="B1999" t="s">
        <v>435</v>
      </c>
      <c r="C1999">
        <v>548</v>
      </c>
      <c r="D1999">
        <v>2008</v>
      </c>
      <c r="E1999" t="s">
        <v>465</v>
      </c>
      <c r="F1999" t="s">
        <v>32</v>
      </c>
      <c r="G1999" s="1">
        <v>44655</v>
      </c>
      <c r="H1999">
        <v>104</v>
      </c>
    </row>
    <row r="2000" spans="1:8" x14ac:dyDescent="0.3">
      <c r="A2000">
        <v>1999</v>
      </c>
      <c r="B2000" t="s">
        <v>90</v>
      </c>
      <c r="C2000">
        <v>550</v>
      </c>
      <c r="D2000">
        <v>1995</v>
      </c>
      <c r="E2000" t="s">
        <v>584</v>
      </c>
      <c r="F2000" t="s">
        <v>28</v>
      </c>
      <c r="G2000" s="1">
        <v>44582</v>
      </c>
      <c r="H2000">
        <v>116</v>
      </c>
    </row>
    <row r="2001" spans="1:8" x14ac:dyDescent="0.3">
      <c r="A2001">
        <v>2000</v>
      </c>
      <c r="B2001" t="s">
        <v>75</v>
      </c>
      <c r="C2001">
        <v>550</v>
      </c>
      <c r="D2001">
        <v>2001</v>
      </c>
      <c r="E2001" t="s">
        <v>458</v>
      </c>
      <c r="F2001" t="s">
        <v>32</v>
      </c>
      <c r="G2001" s="1">
        <v>44626</v>
      </c>
      <c r="H2001">
        <v>102</v>
      </c>
    </row>
    <row r="2002" spans="1:8" x14ac:dyDescent="0.3">
      <c r="A2002">
        <v>2001</v>
      </c>
      <c r="B2002" t="s">
        <v>83</v>
      </c>
      <c r="C2002">
        <v>548</v>
      </c>
      <c r="D2002">
        <v>2008</v>
      </c>
      <c r="E2002" t="s">
        <v>593</v>
      </c>
      <c r="F2002" t="s">
        <v>69</v>
      </c>
      <c r="G2002" s="1">
        <v>44598</v>
      </c>
      <c r="H2002">
        <v>105</v>
      </c>
    </row>
    <row r="2003" spans="1:8" x14ac:dyDescent="0.3">
      <c r="A2003">
        <v>2002</v>
      </c>
      <c r="B2003" t="s">
        <v>83</v>
      </c>
      <c r="C2003">
        <v>548</v>
      </c>
      <c r="D2003">
        <v>2008</v>
      </c>
      <c r="E2003" t="s">
        <v>779</v>
      </c>
      <c r="F2003" t="s">
        <v>10</v>
      </c>
      <c r="G2003" s="1">
        <v>44642</v>
      </c>
      <c r="H2003">
        <v>102</v>
      </c>
    </row>
    <row r="2004" spans="1:8" x14ac:dyDescent="0.3">
      <c r="A2004">
        <v>2003</v>
      </c>
      <c r="B2004" t="s">
        <v>614</v>
      </c>
      <c r="C2004">
        <v>580</v>
      </c>
      <c r="D2004">
        <v>2007</v>
      </c>
      <c r="E2004" t="s">
        <v>780</v>
      </c>
      <c r="F2004" t="s">
        <v>32</v>
      </c>
      <c r="G2004" s="1">
        <v>44656</v>
      </c>
      <c r="H2004">
        <v>114</v>
      </c>
    </row>
    <row r="2005" spans="1:8" x14ac:dyDescent="0.3">
      <c r="A2005">
        <v>2004</v>
      </c>
      <c r="B2005" t="s">
        <v>83</v>
      </c>
      <c r="C2005">
        <v>619</v>
      </c>
      <c r="D2005">
        <v>2004</v>
      </c>
      <c r="E2005" t="s">
        <v>586</v>
      </c>
      <c r="F2005" t="s">
        <v>10</v>
      </c>
      <c r="G2005" s="1">
        <v>44580</v>
      </c>
      <c r="H2005">
        <v>114</v>
      </c>
    </row>
    <row r="2006" spans="1:8" x14ac:dyDescent="0.3">
      <c r="A2006">
        <v>2005</v>
      </c>
      <c r="B2006" t="s">
        <v>90</v>
      </c>
      <c r="C2006">
        <v>540</v>
      </c>
      <c r="D2006">
        <v>2008</v>
      </c>
      <c r="E2006" t="s">
        <v>679</v>
      </c>
      <c r="F2006" t="s">
        <v>283</v>
      </c>
      <c r="G2006" s="1">
        <v>44478</v>
      </c>
      <c r="H2006">
        <v>101</v>
      </c>
    </row>
    <row r="2007" spans="1:8" x14ac:dyDescent="0.3">
      <c r="A2007">
        <v>2006</v>
      </c>
      <c r="B2007" t="s">
        <v>90</v>
      </c>
      <c r="C2007">
        <v>619</v>
      </c>
      <c r="D2007">
        <v>2001</v>
      </c>
      <c r="E2007" t="s">
        <v>599</v>
      </c>
      <c r="F2007" t="s">
        <v>10</v>
      </c>
      <c r="G2007" s="1">
        <v>44561</v>
      </c>
      <c r="H2007">
        <v>114</v>
      </c>
    </row>
    <row r="2008" spans="1:8" x14ac:dyDescent="0.3">
      <c r="A2008">
        <v>2007</v>
      </c>
      <c r="B2008" t="s">
        <v>83</v>
      </c>
      <c r="C2008">
        <v>587</v>
      </c>
      <c r="D2008">
        <v>1995</v>
      </c>
      <c r="E2008" t="s">
        <v>750</v>
      </c>
      <c r="F2008" t="s">
        <v>45</v>
      </c>
      <c r="G2008" s="1">
        <v>44620</v>
      </c>
      <c r="H2008">
        <v>103</v>
      </c>
    </row>
    <row r="2009" spans="1:8" x14ac:dyDescent="0.3">
      <c r="A2009">
        <v>2008</v>
      </c>
      <c r="B2009" t="s">
        <v>90</v>
      </c>
      <c r="C2009">
        <v>576</v>
      </c>
      <c r="D2009">
        <v>2003</v>
      </c>
      <c r="E2009" t="s">
        <v>698</v>
      </c>
      <c r="F2009" t="s">
        <v>32</v>
      </c>
      <c r="G2009" s="1">
        <v>44570</v>
      </c>
      <c r="H2009">
        <v>101</v>
      </c>
    </row>
    <row r="2010" spans="1:8" x14ac:dyDescent="0.3">
      <c r="A2010">
        <v>2009</v>
      </c>
      <c r="B2010" t="s">
        <v>90</v>
      </c>
      <c r="C2010">
        <v>610</v>
      </c>
      <c r="D2010">
        <v>2001</v>
      </c>
      <c r="E2010" t="s">
        <v>475</v>
      </c>
      <c r="F2010" t="s">
        <v>32</v>
      </c>
      <c r="G2010" s="1">
        <v>44546</v>
      </c>
      <c r="H2010">
        <v>114</v>
      </c>
    </row>
    <row r="2011" spans="1:8" x14ac:dyDescent="0.3">
      <c r="A2011">
        <v>2010</v>
      </c>
      <c r="B2011" t="s">
        <v>75</v>
      </c>
      <c r="C2011">
        <v>576</v>
      </c>
      <c r="D2011">
        <v>2002</v>
      </c>
      <c r="E2011" t="s">
        <v>572</v>
      </c>
      <c r="F2011" t="s">
        <v>10</v>
      </c>
      <c r="G2011" s="1">
        <v>44651</v>
      </c>
      <c r="H2011">
        <v>102</v>
      </c>
    </row>
    <row r="2012" spans="1:8" x14ac:dyDescent="0.3">
      <c r="A2012">
        <v>2011</v>
      </c>
      <c r="B2012" t="s">
        <v>75</v>
      </c>
      <c r="C2012">
        <v>611</v>
      </c>
      <c r="D2012">
        <v>2005</v>
      </c>
      <c r="E2012" t="s">
        <v>684</v>
      </c>
      <c r="F2012" t="s">
        <v>32</v>
      </c>
      <c r="G2012" s="1">
        <v>44581</v>
      </c>
      <c r="H2012">
        <v>102</v>
      </c>
    </row>
    <row r="2013" spans="1:8" x14ac:dyDescent="0.3">
      <c r="A2013">
        <v>2012</v>
      </c>
      <c r="B2013" t="s">
        <v>75</v>
      </c>
      <c r="C2013">
        <v>619</v>
      </c>
      <c r="D2013">
        <v>2001</v>
      </c>
      <c r="E2013" t="s">
        <v>460</v>
      </c>
      <c r="F2013" t="s">
        <v>69</v>
      </c>
      <c r="G2013" s="1">
        <v>44656</v>
      </c>
      <c r="H2013">
        <v>109</v>
      </c>
    </row>
    <row r="2014" spans="1:8" x14ac:dyDescent="0.3">
      <c r="A2014">
        <v>2013</v>
      </c>
      <c r="B2014" t="s">
        <v>90</v>
      </c>
      <c r="C2014">
        <v>540</v>
      </c>
      <c r="D2014">
        <v>2002</v>
      </c>
      <c r="E2014" t="s">
        <v>440</v>
      </c>
      <c r="F2014" t="s">
        <v>10</v>
      </c>
      <c r="G2014" s="1">
        <v>44656</v>
      </c>
      <c r="H2014">
        <v>102</v>
      </c>
    </row>
    <row r="2015" spans="1:8" x14ac:dyDescent="0.3">
      <c r="A2015">
        <v>2014</v>
      </c>
      <c r="B2015" t="s">
        <v>90</v>
      </c>
      <c r="C2015">
        <v>576</v>
      </c>
      <c r="D2015">
        <v>2000</v>
      </c>
      <c r="E2015" t="s">
        <v>572</v>
      </c>
      <c r="F2015" t="s">
        <v>32</v>
      </c>
      <c r="G2015" s="1">
        <v>44603</v>
      </c>
      <c r="H2015">
        <v>105</v>
      </c>
    </row>
    <row r="2016" spans="1:8" x14ac:dyDescent="0.3">
      <c r="A2016">
        <v>2015</v>
      </c>
      <c r="B2016" t="s">
        <v>235</v>
      </c>
      <c r="C2016">
        <v>619</v>
      </c>
      <c r="D2016">
        <v>2000</v>
      </c>
      <c r="E2016" t="s">
        <v>467</v>
      </c>
      <c r="F2016" t="s">
        <v>32</v>
      </c>
      <c r="G2016" s="1">
        <v>44642</v>
      </c>
      <c r="H2016">
        <v>103</v>
      </c>
    </row>
    <row r="2017" spans="1:8" x14ac:dyDescent="0.3">
      <c r="A2017">
        <v>2016</v>
      </c>
      <c r="B2017" t="s">
        <v>83</v>
      </c>
      <c r="C2017">
        <v>570</v>
      </c>
      <c r="D2017">
        <v>2008</v>
      </c>
      <c r="E2017" t="s">
        <v>781</v>
      </c>
      <c r="F2017" t="s">
        <v>10</v>
      </c>
      <c r="G2017" s="1">
        <v>44495</v>
      </c>
      <c r="H2017">
        <v>102</v>
      </c>
    </row>
    <row r="2018" spans="1:8" x14ac:dyDescent="0.3">
      <c r="A2018">
        <v>2017</v>
      </c>
      <c r="B2018" t="s">
        <v>90</v>
      </c>
      <c r="C2018">
        <v>587</v>
      </c>
      <c r="D2018">
        <v>1999</v>
      </c>
      <c r="E2018" t="s">
        <v>175</v>
      </c>
      <c r="F2018" t="s">
        <v>18</v>
      </c>
      <c r="G2018" s="1">
        <v>44596</v>
      </c>
      <c r="H2018">
        <v>102</v>
      </c>
    </row>
    <row r="2019" spans="1:8" x14ac:dyDescent="0.3">
      <c r="A2019">
        <v>2018</v>
      </c>
      <c r="B2019" t="s">
        <v>90</v>
      </c>
      <c r="C2019">
        <v>576</v>
      </c>
      <c r="D2019">
        <v>2001</v>
      </c>
      <c r="E2019" t="s">
        <v>572</v>
      </c>
      <c r="F2019" t="s">
        <v>32</v>
      </c>
      <c r="G2019" s="1">
        <v>44620</v>
      </c>
      <c r="H2019">
        <v>103</v>
      </c>
    </row>
    <row r="2020" spans="1:8" x14ac:dyDescent="0.3">
      <c r="A2020">
        <v>2019</v>
      </c>
      <c r="B2020" t="s">
        <v>235</v>
      </c>
      <c r="C2020">
        <v>576</v>
      </c>
      <c r="D2020">
        <v>2003</v>
      </c>
      <c r="E2020" t="s">
        <v>723</v>
      </c>
      <c r="F2020" t="s">
        <v>32</v>
      </c>
      <c r="G2020" s="1">
        <v>44516</v>
      </c>
      <c r="H2020">
        <v>104</v>
      </c>
    </row>
    <row r="2021" spans="1:8" x14ac:dyDescent="0.3">
      <c r="A2021">
        <v>2020</v>
      </c>
      <c r="B2021" t="s">
        <v>83</v>
      </c>
      <c r="C2021">
        <v>619</v>
      </c>
      <c r="D2021">
        <v>2008</v>
      </c>
      <c r="E2021" t="s">
        <v>670</v>
      </c>
      <c r="F2021" t="s">
        <v>28</v>
      </c>
      <c r="G2021" s="1">
        <v>44643</v>
      </c>
      <c r="H2021">
        <v>102</v>
      </c>
    </row>
    <row r="2022" spans="1:8" x14ac:dyDescent="0.3">
      <c r="A2022">
        <v>2021</v>
      </c>
      <c r="B2022" t="s">
        <v>83</v>
      </c>
      <c r="C2022">
        <v>587</v>
      </c>
      <c r="D2022">
        <v>1999</v>
      </c>
      <c r="E2022" t="s">
        <v>445</v>
      </c>
      <c r="F2022" t="s">
        <v>10</v>
      </c>
      <c r="G2022" s="1">
        <v>44623</v>
      </c>
      <c r="H2022">
        <v>102</v>
      </c>
    </row>
    <row r="2023" spans="1:8" x14ac:dyDescent="0.3">
      <c r="A2023">
        <v>2022</v>
      </c>
      <c r="B2023" t="s">
        <v>435</v>
      </c>
      <c r="C2023">
        <v>587</v>
      </c>
      <c r="D2023">
        <v>2009</v>
      </c>
      <c r="E2023" t="s">
        <v>437</v>
      </c>
      <c r="F2023" t="s">
        <v>10</v>
      </c>
      <c r="G2023" s="1">
        <v>44504</v>
      </c>
      <c r="H2023">
        <v>104</v>
      </c>
    </row>
    <row r="2024" spans="1:8" x14ac:dyDescent="0.3">
      <c r="A2024">
        <v>2023</v>
      </c>
      <c r="B2024" t="s">
        <v>75</v>
      </c>
      <c r="C2024">
        <v>576</v>
      </c>
      <c r="D2024">
        <v>2001</v>
      </c>
      <c r="E2024" t="s">
        <v>578</v>
      </c>
      <c r="F2024" t="s">
        <v>47</v>
      </c>
      <c r="G2024" s="1">
        <v>44598</v>
      </c>
      <c r="H2024">
        <v>102</v>
      </c>
    </row>
    <row r="2025" spans="1:8" x14ac:dyDescent="0.3">
      <c r="A2025">
        <v>2024</v>
      </c>
      <c r="B2025" t="s">
        <v>90</v>
      </c>
      <c r="C2025">
        <v>619</v>
      </c>
      <c r="D2025">
        <v>1996</v>
      </c>
      <c r="E2025" t="s">
        <v>599</v>
      </c>
      <c r="F2025" t="s">
        <v>10</v>
      </c>
      <c r="G2025" s="1">
        <v>44597</v>
      </c>
      <c r="H2025">
        <v>102</v>
      </c>
    </row>
    <row r="2026" spans="1:8" x14ac:dyDescent="0.3">
      <c r="A2026">
        <v>2025</v>
      </c>
      <c r="B2026" t="s">
        <v>435</v>
      </c>
      <c r="C2026">
        <v>540</v>
      </c>
      <c r="D2026">
        <v>2009</v>
      </c>
      <c r="E2026" t="s">
        <v>760</v>
      </c>
      <c r="F2026" t="s">
        <v>10</v>
      </c>
      <c r="G2026" s="1">
        <v>44647</v>
      </c>
      <c r="H2026">
        <v>106</v>
      </c>
    </row>
    <row r="2027" spans="1:8" x14ac:dyDescent="0.3">
      <c r="A2027">
        <v>2026</v>
      </c>
      <c r="B2027" t="s">
        <v>90</v>
      </c>
      <c r="C2027">
        <v>507</v>
      </c>
      <c r="D2027">
        <v>2003</v>
      </c>
      <c r="E2027" t="s">
        <v>91</v>
      </c>
      <c r="F2027" t="s">
        <v>47</v>
      </c>
      <c r="G2027" s="1">
        <v>44622</v>
      </c>
      <c r="H2027">
        <v>114</v>
      </c>
    </row>
    <row r="2028" spans="1:8" x14ac:dyDescent="0.3">
      <c r="A2028">
        <v>2027</v>
      </c>
      <c r="B2028" t="s">
        <v>90</v>
      </c>
      <c r="C2028">
        <v>610</v>
      </c>
      <c r="D2028">
        <v>2002</v>
      </c>
      <c r="E2028" t="s">
        <v>475</v>
      </c>
      <c r="F2028" t="s">
        <v>10</v>
      </c>
      <c r="G2028" s="1">
        <v>44497</v>
      </c>
      <c r="H2028">
        <v>115</v>
      </c>
    </row>
    <row r="2029" spans="1:8" x14ac:dyDescent="0.3">
      <c r="A2029">
        <v>2028</v>
      </c>
      <c r="B2029" t="s">
        <v>75</v>
      </c>
      <c r="C2029">
        <v>633</v>
      </c>
      <c r="D2029">
        <v>2003</v>
      </c>
      <c r="E2029" t="s">
        <v>581</v>
      </c>
      <c r="F2029" t="s">
        <v>45</v>
      </c>
      <c r="G2029" s="1">
        <v>44503</v>
      </c>
      <c r="H2029">
        <v>102</v>
      </c>
    </row>
    <row r="2030" spans="1:8" x14ac:dyDescent="0.3">
      <c r="A2030">
        <v>2029</v>
      </c>
      <c r="B2030" t="s">
        <v>90</v>
      </c>
      <c r="C2030">
        <v>550</v>
      </c>
      <c r="D2030">
        <v>1999</v>
      </c>
      <c r="E2030" t="s">
        <v>571</v>
      </c>
      <c r="F2030" t="s">
        <v>10</v>
      </c>
      <c r="G2030" s="1">
        <v>44641</v>
      </c>
      <c r="H2030">
        <v>109</v>
      </c>
    </row>
    <row r="2031" spans="1:8" x14ac:dyDescent="0.3">
      <c r="A2031">
        <v>2030</v>
      </c>
      <c r="B2031" t="s">
        <v>235</v>
      </c>
      <c r="C2031">
        <v>580</v>
      </c>
      <c r="D2031">
        <v>2009</v>
      </c>
      <c r="E2031" t="s">
        <v>730</v>
      </c>
      <c r="F2031" t="s">
        <v>32</v>
      </c>
      <c r="G2031" s="1">
        <v>44596</v>
      </c>
      <c r="H2031">
        <v>102</v>
      </c>
    </row>
    <row r="2032" spans="1:8" x14ac:dyDescent="0.3">
      <c r="A2032">
        <v>2031</v>
      </c>
      <c r="B2032" t="s">
        <v>90</v>
      </c>
      <c r="C2032">
        <v>619</v>
      </c>
      <c r="D2032">
        <v>1996</v>
      </c>
      <c r="E2032" t="s">
        <v>448</v>
      </c>
      <c r="F2032" t="s">
        <v>28</v>
      </c>
      <c r="G2032" s="1">
        <v>44550</v>
      </c>
      <c r="H2032">
        <v>114</v>
      </c>
    </row>
    <row r="2033" spans="1:8" x14ac:dyDescent="0.3">
      <c r="A2033">
        <v>2032</v>
      </c>
      <c r="B2033" t="s">
        <v>75</v>
      </c>
      <c r="C2033">
        <v>548</v>
      </c>
      <c r="D2033">
        <v>2009</v>
      </c>
      <c r="E2033" t="s">
        <v>605</v>
      </c>
      <c r="F2033" t="s">
        <v>10</v>
      </c>
      <c r="G2033" s="1">
        <v>44532</v>
      </c>
      <c r="H2033">
        <v>105</v>
      </c>
    </row>
    <row r="2034" spans="1:8" x14ac:dyDescent="0.3">
      <c r="A2034">
        <v>2033</v>
      </c>
      <c r="B2034" t="s">
        <v>90</v>
      </c>
      <c r="C2034">
        <v>576</v>
      </c>
      <c r="D2034">
        <v>1999</v>
      </c>
      <c r="E2034" t="s">
        <v>572</v>
      </c>
      <c r="F2034" t="s">
        <v>32</v>
      </c>
      <c r="G2034" s="1">
        <v>44615</v>
      </c>
      <c r="H2034">
        <v>103</v>
      </c>
    </row>
    <row r="2035" spans="1:8" x14ac:dyDescent="0.3">
      <c r="A2035">
        <v>2034</v>
      </c>
      <c r="B2035" t="s">
        <v>491</v>
      </c>
      <c r="C2035">
        <v>576</v>
      </c>
      <c r="D2035">
        <v>1977</v>
      </c>
      <c r="E2035" t="s">
        <v>782</v>
      </c>
      <c r="F2035" t="s">
        <v>32</v>
      </c>
      <c r="G2035" s="1">
        <v>44510</v>
      </c>
      <c r="H2035">
        <v>101</v>
      </c>
    </row>
    <row r="2036" spans="1:8" x14ac:dyDescent="0.3">
      <c r="A2036">
        <v>2035</v>
      </c>
      <c r="B2036" t="s">
        <v>435</v>
      </c>
      <c r="C2036">
        <v>587</v>
      </c>
      <c r="D2036">
        <v>2009</v>
      </c>
      <c r="E2036" t="s">
        <v>437</v>
      </c>
      <c r="F2036" t="s">
        <v>10</v>
      </c>
      <c r="G2036" s="1">
        <v>44651</v>
      </c>
      <c r="H2036">
        <v>104</v>
      </c>
    </row>
    <row r="2037" spans="1:8" x14ac:dyDescent="0.3">
      <c r="A2037">
        <v>2036</v>
      </c>
      <c r="B2037" t="s">
        <v>16</v>
      </c>
      <c r="C2037">
        <v>565</v>
      </c>
      <c r="D2037">
        <v>2011</v>
      </c>
      <c r="E2037" t="s">
        <v>122</v>
      </c>
      <c r="F2037" t="s">
        <v>123</v>
      </c>
      <c r="G2037" s="1">
        <v>44602</v>
      </c>
      <c r="H2037">
        <v>114</v>
      </c>
    </row>
    <row r="2038" spans="1:8" x14ac:dyDescent="0.3">
      <c r="A2038">
        <v>2037</v>
      </c>
      <c r="B2038" t="s">
        <v>435</v>
      </c>
      <c r="C2038">
        <v>619</v>
      </c>
      <c r="D2038">
        <v>2009</v>
      </c>
      <c r="E2038" t="s">
        <v>448</v>
      </c>
      <c r="F2038" t="s">
        <v>47</v>
      </c>
      <c r="G2038" s="1">
        <v>44583</v>
      </c>
      <c r="H2038">
        <v>102</v>
      </c>
    </row>
    <row r="2039" spans="1:8" x14ac:dyDescent="0.3">
      <c r="A2039">
        <v>2038</v>
      </c>
      <c r="B2039" t="s">
        <v>90</v>
      </c>
      <c r="C2039">
        <v>610</v>
      </c>
      <c r="D2039">
        <v>2001</v>
      </c>
      <c r="E2039" t="s">
        <v>444</v>
      </c>
      <c r="F2039" t="s">
        <v>28</v>
      </c>
      <c r="G2039" s="1">
        <v>44558</v>
      </c>
      <c r="H2039">
        <v>108</v>
      </c>
    </row>
    <row r="2040" spans="1:8" x14ac:dyDescent="0.3">
      <c r="A2040">
        <v>2039</v>
      </c>
      <c r="B2040" t="s">
        <v>435</v>
      </c>
      <c r="C2040">
        <v>619</v>
      </c>
      <c r="D2040">
        <v>2001</v>
      </c>
      <c r="E2040" t="s">
        <v>448</v>
      </c>
      <c r="F2040" t="s">
        <v>32</v>
      </c>
      <c r="G2040" s="1">
        <v>44655</v>
      </c>
      <c r="H2040">
        <v>104</v>
      </c>
    </row>
    <row r="2041" spans="1:8" x14ac:dyDescent="0.3">
      <c r="A2041">
        <v>2040</v>
      </c>
      <c r="B2041" t="s">
        <v>90</v>
      </c>
      <c r="C2041">
        <v>587</v>
      </c>
      <c r="D2041">
        <v>2009</v>
      </c>
      <c r="E2041" t="s">
        <v>724</v>
      </c>
      <c r="F2041" t="s">
        <v>18</v>
      </c>
      <c r="G2041" s="1">
        <v>44588</v>
      </c>
      <c r="H2041">
        <v>103</v>
      </c>
    </row>
    <row r="2042" spans="1:8" x14ac:dyDescent="0.3">
      <c r="A2042">
        <v>2041</v>
      </c>
      <c r="B2042" t="s">
        <v>83</v>
      </c>
      <c r="C2042">
        <v>548</v>
      </c>
      <c r="D2042">
        <v>2009</v>
      </c>
      <c r="E2042" t="s">
        <v>593</v>
      </c>
      <c r="F2042" t="s">
        <v>283</v>
      </c>
      <c r="G2042" s="1">
        <v>44634</v>
      </c>
      <c r="H2042">
        <v>108</v>
      </c>
    </row>
    <row r="2043" spans="1:8" x14ac:dyDescent="0.3">
      <c r="A2043">
        <v>2042</v>
      </c>
      <c r="B2043" t="s">
        <v>83</v>
      </c>
      <c r="C2043">
        <v>550</v>
      </c>
      <c r="D2043">
        <v>2001</v>
      </c>
      <c r="E2043" t="s">
        <v>571</v>
      </c>
      <c r="F2043" t="s">
        <v>32</v>
      </c>
      <c r="G2043" s="1">
        <v>44635</v>
      </c>
      <c r="H2043">
        <v>102</v>
      </c>
    </row>
    <row r="2044" spans="1:8" x14ac:dyDescent="0.3">
      <c r="A2044">
        <v>2043</v>
      </c>
      <c r="B2044" t="s">
        <v>75</v>
      </c>
      <c r="C2044">
        <v>576</v>
      </c>
      <c r="D2044">
        <v>2006</v>
      </c>
      <c r="E2044" t="s">
        <v>578</v>
      </c>
      <c r="F2044" t="s">
        <v>10</v>
      </c>
      <c r="G2044" s="1">
        <v>44606</v>
      </c>
      <c r="H2044">
        <v>102</v>
      </c>
    </row>
    <row r="2045" spans="1:8" x14ac:dyDescent="0.3">
      <c r="A2045">
        <v>2044</v>
      </c>
      <c r="B2045" t="s">
        <v>83</v>
      </c>
      <c r="C2045">
        <v>550</v>
      </c>
      <c r="D2045">
        <v>2002</v>
      </c>
      <c r="E2045" t="s">
        <v>693</v>
      </c>
      <c r="F2045" t="s">
        <v>10</v>
      </c>
      <c r="G2045" s="1">
        <v>44499</v>
      </c>
      <c r="H2045">
        <v>115</v>
      </c>
    </row>
    <row r="2046" spans="1:8" x14ac:dyDescent="0.3">
      <c r="A2046">
        <v>2045</v>
      </c>
      <c r="B2046" t="s">
        <v>90</v>
      </c>
      <c r="C2046">
        <v>576</v>
      </c>
      <c r="D2046">
        <v>2002</v>
      </c>
      <c r="E2046" t="s">
        <v>698</v>
      </c>
      <c r="F2046" t="s">
        <v>69</v>
      </c>
      <c r="G2046" s="1">
        <v>44552</v>
      </c>
      <c r="H2046">
        <v>103</v>
      </c>
    </row>
    <row r="2047" spans="1:8" x14ac:dyDescent="0.3">
      <c r="A2047">
        <v>2046</v>
      </c>
      <c r="B2047" t="s">
        <v>83</v>
      </c>
      <c r="C2047">
        <v>512</v>
      </c>
      <c r="D2047">
        <v>1999</v>
      </c>
      <c r="E2047" t="s">
        <v>479</v>
      </c>
      <c r="F2047" t="s">
        <v>18</v>
      </c>
      <c r="G2047" s="1">
        <v>44544</v>
      </c>
      <c r="H2047">
        <v>102</v>
      </c>
    </row>
    <row r="2048" spans="1:8" x14ac:dyDescent="0.3">
      <c r="A2048">
        <v>2047</v>
      </c>
      <c r="B2048" t="s">
        <v>83</v>
      </c>
      <c r="C2048">
        <v>587</v>
      </c>
      <c r="D2048">
        <v>2000</v>
      </c>
      <c r="E2048" t="s">
        <v>590</v>
      </c>
      <c r="F2048" t="s">
        <v>283</v>
      </c>
      <c r="G2048" s="1">
        <v>44655</v>
      </c>
      <c r="H2048">
        <v>102</v>
      </c>
    </row>
    <row r="2049" spans="1:8" x14ac:dyDescent="0.3">
      <c r="A2049">
        <v>2048</v>
      </c>
      <c r="B2049" t="s">
        <v>83</v>
      </c>
      <c r="C2049">
        <v>580</v>
      </c>
      <c r="D2049">
        <v>2003</v>
      </c>
      <c r="E2049" t="s">
        <v>441</v>
      </c>
      <c r="F2049" t="s">
        <v>32</v>
      </c>
      <c r="G2049" s="1">
        <v>44621</v>
      </c>
      <c r="H2049">
        <v>102</v>
      </c>
    </row>
    <row r="2050" spans="1:8" x14ac:dyDescent="0.3">
      <c r="A2050">
        <v>2049</v>
      </c>
      <c r="B2050" t="s">
        <v>90</v>
      </c>
      <c r="C2050">
        <v>550</v>
      </c>
      <c r="D2050">
        <v>2001</v>
      </c>
      <c r="E2050" t="s">
        <v>456</v>
      </c>
      <c r="F2050" t="s">
        <v>10</v>
      </c>
      <c r="G2050" s="1">
        <v>44629</v>
      </c>
      <c r="H2050">
        <v>102</v>
      </c>
    </row>
    <row r="2051" spans="1:8" x14ac:dyDescent="0.3">
      <c r="A2051">
        <v>2050</v>
      </c>
      <c r="B2051" t="s">
        <v>90</v>
      </c>
      <c r="C2051">
        <v>587</v>
      </c>
      <c r="D2051">
        <v>2001</v>
      </c>
      <c r="E2051" t="s">
        <v>446</v>
      </c>
      <c r="F2051" t="s">
        <v>10</v>
      </c>
      <c r="G2051" s="1">
        <v>44579</v>
      </c>
      <c r="H2051">
        <v>104</v>
      </c>
    </row>
    <row r="2052" spans="1:8" x14ac:dyDescent="0.3">
      <c r="A2052">
        <v>2051</v>
      </c>
      <c r="B2052" t="s">
        <v>75</v>
      </c>
      <c r="C2052">
        <v>550</v>
      </c>
      <c r="D2052">
        <v>1999</v>
      </c>
      <c r="E2052" t="s">
        <v>592</v>
      </c>
      <c r="F2052" t="s">
        <v>66</v>
      </c>
      <c r="G2052" s="1">
        <v>44509</v>
      </c>
      <c r="H2052">
        <v>102</v>
      </c>
    </row>
    <row r="2053" spans="1:8" x14ac:dyDescent="0.3">
      <c r="A2053">
        <v>2052</v>
      </c>
      <c r="B2053" t="s">
        <v>75</v>
      </c>
      <c r="C2053">
        <v>633</v>
      </c>
      <c r="D2053">
        <v>2001</v>
      </c>
      <c r="E2053" t="s">
        <v>726</v>
      </c>
      <c r="F2053" t="s">
        <v>10</v>
      </c>
      <c r="G2053" s="1">
        <v>44529</v>
      </c>
      <c r="H2053">
        <v>102</v>
      </c>
    </row>
    <row r="2054" spans="1:8" x14ac:dyDescent="0.3">
      <c r="A2054">
        <v>2053</v>
      </c>
      <c r="B2054" t="s">
        <v>90</v>
      </c>
      <c r="C2054">
        <v>576</v>
      </c>
      <c r="D2054">
        <v>2000</v>
      </c>
      <c r="E2054" t="s">
        <v>572</v>
      </c>
      <c r="F2054" t="s">
        <v>18</v>
      </c>
      <c r="G2054" s="1">
        <v>44645</v>
      </c>
      <c r="H2054">
        <v>109</v>
      </c>
    </row>
    <row r="2055" spans="1:8" x14ac:dyDescent="0.3">
      <c r="A2055">
        <v>2054</v>
      </c>
      <c r="B2055" t="s">
        <v>75</v>
      </c>
      <c r="C2055">
        <v>610</v>
      </c>
      <c r="D2055">
        <v>2001</v>
      </c>
      <c r="E2055" t="s">
        <v>444</v>
      </c>
      <c r="F2055" t="s">
        <v>32</v>
      </c>
      <c r="G2055" s="1">
        <v>44544</v>
      </c>
      <c r="H2055">
        <v>102</v>
      </c>
    </row>
    <row r="2056" spans="1:8" x14ac:dyDescent="0.3">
      <c r="A2056">
        <v>2055</v>
      </c>
      <c r="B2056" t="s">
        <v>83</v>
      </c>
      <c r="C2056">
        <v>619</v>
      </c>
      <c r="D2056">
        <v>2009</v>
      </c>
      <c r="E2056" t="s">
        <v>769</v>
      </c>
      <c r="F2056" t="s">
        <v>10</v>
      </c>
      <c r="G2056" s="1">
        <v>44653</v>
      </c>
      <c r="H2056">
        <v>109</v>
      </c>
    </row>
    <row r="2057" spans="1:8" x14ac:dyDescent="0.3">
      <c r="A2057">
        <v>2056</v>
      </c>
      <c r="B2057" t="s">
        <v>90</v>
      </c>
      <c r="C2057">
        <v>619</v>
      </c>
      <c r="D2057">
        <v>1997</v>
      </c>
      <c r="E2057" t="s">
        <v>483</v>
      </c>
      <c r="F2057" t="s">
        <v>32</v>
      </c>
      <c r="G2057" s="1">
        <v>44646</v>
      </c>
      <c r="H2057">
        <v>114</v>
      </c>
    </row>
    <row r="2058" spans="1:8" x14ac:dyDescent="0.3">
      <c r="A2058">
        <v>2057</v>
      </c>
      <c r="B2058" t="s">
        <v>90</v>
      </c>
      <c r="C2058">
        <v>587</v>
      </c>
      <c r="D2058">
        <v>2002</v>
      </c>
      <c r="E2058" t="s">
        <v>783</v>
      </c>
      <c r="F2058" t="s">
        <v>32</v>
      </c>
      <c r="G2058" s="1">
        <v>44497</v>
      </c>
      <c r="H2058">
        <v>102</v>
      </c>
    </row>
    <row r="2059" spans="1:8" x14ac:dyDescent="0.3">
      <c r="A2059">
        <v>2058</v>
      </c>
      <c r="B2059" t="s">
        <v>90</v>
      </c>
      <c r="C2059">
        <v>550</v>
      </c>
      <c r="D2059">
        <v>2001</v>
      </c>
      <c r="E2059" t="s">
        <v>784</v>
      </c>
      <c r="F2059" t="s">
        <v>10</v>
      </c>
      <c r="G2059" s="1">
        <v>44653</v>
      </c>
      <c r="H2059">
        <v>109</v>
      </c>
    </row>
    <row r="2060" spans="1:8" x14ac:dyDescent="0.3">
      <c r="A2060">
        <v>2059</v>
      </c>
      <c r="B2060" t="s">
        <v>8</v>
      </c>
      <c r="C2060">
        <v>562</v>
      </c>
      <c r="D2060">
        <v>2005</v>
      </c>
      <c r="E2060" t="s">
        <v>785</v>
      </c>
      <c r="F2060" t="s">
        <v>10</v>
      </c>
      <c r="G2060" s="1">
        <v>44526</v>
      </c>
      <c r="H2060">
        <v>103</v>
      </c>
    </row>
    <row r="2061" spans="1:8" x14ac:dyDescent="0.3">
      <c r="A2061">
        <v>2060</v>
      </c>
      <c r="B2061" t="s">
        <v>8</v>
      </c>
      <c r="C2061">
        <v>623</v>
      </c>
      <c r="D2061">
        <v>2005</v>
      </c>
      <c r="E2061" t="s">
        <v>33</v>
      </c>
      <c r="F2061" t="s">
        <v>18</v>
      </c>
      <c r="G2061" s="1">
        <v>44508</v>
      </c>
      <c r="H2061">
        <v>109</v>
      </c>
    </row>
    <row r="2062" spans="1:8" x14ac:dyDescent="0.3">
      <c r="A2062">
        <v>2061</v>
      </c>
      <c r="B2062" t="s">
        <v>8</v>
      </c>
      <c r="C2062">
        <v>549</v>
      </c>
      <c r="D2062">
        <v>2000</v>
      </c>
      <c r="E2062" t="s">
        <v>46</v>
      </c>
      <c r="F2062" t="s">
        <v>45</v>
      </c>
      <c r="G2062" s="1">
        <v>44610</v>
      </c>
      <c r="H2062">
        <v>103</v>
      </c>
    </row>
    <row r="2063" spans="1:8" x14ac:dyDescent="0.3">
      <c r="A2063">
        <v>2062</v>
      </c>
      <c r="B2063" t="s">
        <v>8</v>
      </c>
      <c r="C2063">
        <v>562</v>
      </c>
      <c r="D2063">
        <v>2005</v>
      </c>
      <c r="E2063">
        <v>2855</v>
      </c>
      <c r="F2063" t="s">
        <v>10</v>
      </c>
      <c r="G2063" s="1">
        <v>44627</v>
      </c>
      <c r="H2063">
        <v>102</v>
      </c>
    </row>
    <row r="2064" spans="1:8" x14ac:dyDescent="0.3">
      <c r="A2064">
        <v>2063</v>
      </c>
      <c r="B2064" t="s">
        <v>8</v>
      </c>
      <c r="C2064">
        <v>623</v>
      </c>
      <c r="D2064">
        <v>2005</v>
      </c>
      <c r="E2064" t="s">
        <v>786</v>
      </c>
      <c r="F2064" t="s">
        <v>10</v>
      </c>
      <c r="G2064" s="1">
        <v>44641</v>
      </c>
      <c r="H2064">
        <v>103</v>
      </c>
    </row>
    <row r="2065" spans="1:8" x14ac:dyDescent="0.3">
      <c r="A2065">
        <v>2064</v>
      </c>
      <c r="B2065" t="s">
        <v>8</v>
      </c>
      <c r="C2065">
        <v>623</v>
      </c>
      <c r="D2065">
        <v>2005</v>
      </c>
      <c r="E2065" t="s">
        <v>787</v>
      </c>
      <c r="F2065" t="s">
        <v>47</v>
      </c>
      <c r="G2065" s="1">
        <v>44645</v>
      </c>
      <c r="H2065">
        <v>115</v>
      </c>
    </row>
    <row r="2066" spans="1:8" x14ac:dyDescent="0.3">
      <c r="A2066">
        <v>2065</v>
      </c>
      <c r="B2066" t="s">
        <v>8</v>
      </c>
      <c r="C2066">
        <v>623</v>
      </c>
      <c r="D2066">
        <v>2005</v>
      </c>
      <c r="E2066" t="s">
        <v>65</v>
      </c>
      <c r="F2066" t="s">
        <v>45</v>
      </c>
      <c r="G2066" s="1">
        <v>44601</v>
      </c>
      <c r="H2066">
        <v>109</v>
      </c>
    </row>
    <row r="2067" spans="1:8" x14ac:dyDescent="0.3">
      <c r="A2067">
        <v>2066</v>
      </c>
      <c r="B2067" t="s">
        <v>8</v>
      </c>
      <c r="C2067">
        <v>562</v>
      </c>
      <c r="D2067">
        <v>2005</v>
      </c>
      <c r="E2067" t="s">
        <v>788</v>
      </c>
      <c r="F2067" t="s">
        <v>10</v>
      </c>
      <c r="G2067" s="1">
        <v>44498</v>
      </c>
      <c r="H2067">
        <v>103</v>
      </c>
    </row>
    <row r="2068" spans="1:8" x14ac:dyDescent="0.3">
      <c r="A2068">
        <v>2067</v>
      </c>
      <c r="B2068" t="s">
        <v>8</v>
      </c>
      <c r="C2068">
        <v>623</v>
      </c>
      <c r="D2068">
        <v>2005</v>
      </c>
      <c r="E2068" t="s">
        <v>789</v>
      </c>
      <c r="F2068" t="s">
        <v>32</v>
      </c>
      <c r="G2068" s="1">
        <v>44641</v>
      </c>
      <c r="H2068">
        <v>104</v>
      </c>
    </row>
    <row r="2069" spans="1:8" x14ac:dyDescent="0.3">
      <c r="A2069">
        <v>2068</v>
      </c>
      <c r="B2069" t="s">
        <v>61</v>
      </c>
      <c r="C2069">
        <v>637</v>
      </c>
      <c r="D2069">
        <v>1972</v>
      </c>
      <c r="E2069" t="s">
        <v>175</v>
      </c>
      <c r="F2069" t="s">
        <v>32</v>
      </c>
      <c r="G2069" s="1">
        <v>44550</v>
      </c>
      <c r="H2069">
        <v>102</v>
      </c>
    </row>
    <row r="2070" spans="1:8" x14ac:dyDescent="0.3">
      <c r="A2070">
        <v>2069</v>
      </c>
      <c r="B2070" t="s">
        <v>11</v>
      </c>
      <c r="C2070">
        <v>623</v>
      </c>
      <c r="D2070">
        <v>1976</v>
      </c>
      <c r="E2070" t="s">
        <v>36</v>
      </c>
      <c r="F2070" t="s">
        <v>101</v>
      </c>
      <c r="G2070" s="1">
        <v>44494</v>
      </c>
      <c r="H2070">
        <v>104</v>
      </c>
    </row>
    <row r="2071" spans="1:8" x14ac:dyDescent="0.3">
      <c r="A2071">
        <v>2070</v>
      </c>
      <c r="B2071" t="s">
        <v>8</v>
      </c>
      <c r="C2071">
        <v>623</v>
      </c>
      <c r="D2071">
        <v>2005</v>
      </c>
      <c r="E2071" t="s">
        <v>23</v>
      </c>
      <c r="F2071" t="s">
        <v>18</v>
      </c>
      <c r="G2071" s="1">
        <v>44574</v>
      </c>
      <c r="H2071">
        <v>109</v>
      </c>
    </row>
    <row r="2072" spans="1:8" x14ac:dyDescent="0.3">
      <c r="A2072">
        <v>2071</v>
      </c>
      <c r="B2072" t="s">
        <v>83</v>
      </c>
      <c r="C2072">
        <v>548</v>
      </c>
      <c r="D2072">
        <v>2009</v>
      </c>
      <c r="E2072" t="s">
        <v>790</v>
      </c>
      <c r="F2072" t="s">
        <v>69</v>
      </c>
      <c r="G2072" s="1">
        <v>44554</v>
      </c>
      <c r="H2072">
        <v>104</v>
      </c>
    </row>
    <row r="2073" spans="1:8" x14ac:dyDescent="0.3">
      <c r="A2073">
        <v>2072</v>
      </c>
      <c r="B2073" t="s">
        <v>435</v>
      </c>
      <c r="C2073">
        <v>576</v>
      </c>
      <c r="D2073">
        <v>2005</v>
      </c>
      <c r="E2073" t="s">
        <v>450</v>
      </c>
      <c r="F2073" t="s">
        <v>10</v>
      </c>
      <c r="G2073" s="1">
        <v>44639</v>
      </c>
      <c r="H2073">
        <v>105</v>
      </c>
    </row>
    <row r="2074" spans="1:8" x14ac:dyDescent="0.3">
      <c r="A2074">
        <v>2073</v>
      </c>
      <c r="B2074" t="s">
        <v>75</v>
      </c>
      <c r="C2074">
        <v>611</v>
      </c>
      <c r="D2074">
        <v>2000</v>
      </c>
      <c r="E2074" t="s">
        <v>684</v>
      </c>
      <c r="F2074" t="s">
        <v>18</v>
      </c>
      <c r="G2074" s="1">
        <v>44558</v>
      </c>
      <c r="H2074">
        <v>103</v>
      </c>
    </row>
    <row r="2075" spans="1:8" x14ac:dyDescent="0.3">
      <c r="A2075">
        <v>2074</v>
      </c>
      <c r="B2075" t="s">
        <v>700</v>
      </c>
      <c r="C2075">
        <v>577</v>
      </c>
      <c r="D2075">
        <v>2009</v>
      </c>
      <c r="E2075" t="s">
        <v>690</v>
      </c>
      <c r="F2075" t="s">
        <v>32</v>
      </c>
      <c r="G2075" s="1">
        <v>44510</v>
      </c>
      <c r="H2075">
        <v>102</v>
      </c>
    </row>
    <row r="2076" spans="1:8" x14ac:dyDescent="0.3">
      <c r="A2076">
        <v>2075</v>
      </c>
      <c r="B2076" t="s">
        <v>90</v>
      </c>
      <c r="C2076">
        <v>550</v>
      </c>
      <c r="D2076">
        <v>1998</v>
      </c>
      <c r="E2076" t="s">
        <v>584</v>
      </c>
      <c r="F2076" t="s">
        <v>28</v>
      </c>
      <c r="G2076" s="1">
        <v>44550</v>
      </c>
      <c r="H2076">
        <v>108</v>
      </c>
    </row>
    <row r="2077" spans="1:8" x14ac:dyDescent="0.3">
      <c r="A2077">
        <v>2076</v>
      </c>
      <c r="B2077" t="s">
        <v>83</v>
      </c>
      <c r="C2077">
        <v>507</v>
      </c>
      <c r="D2077">
        <v>2004</v>
      </c>
      <c r="E2077" t="s">
        <v>791</v>
      </c>
      <c r="F2077" t="s">
        <v>10</v>
      </c>
      <c r="G2077" s="1">
        <v>44555</v>
      </c>
      <c r="H2077">
        <v>105</v>
      </c>
    </row>
    <row r="2078" spans="1:8" x14ac:dyDescent="0.3">
      <c r="A2078">
        <v>2077</v>
      </c>
      <c r="B2078" t="s">
        <v>435</v>
      </c>
      <c r="C2078">
        <v>619</v>
      </c>
      <c r="D2078">
        <v>1991</v>
      </c>
      <c r="E2078" t="s">
        <v>448</v>
      </c>
      <c r="F2078" t="s">
        <v>69</v>
      </c>
      <c r="G2078" s="1">
        <v>44501</v>
      </c>
      <c r="H2078">
        <v>102</v>
      </c>
    </row>
    <row r="2079" spans="1:8" x14ac:dyDescent="0.3">
      <c r="A2079">
        <v>2078</v>
      </c>
      <c r="B2079" t="s">
        <v>90</v>
      </c>
      <c r="C2079">
        <v>548</v>
      </c>
      <c r="D2079">
        <v>2009</v>
      </c>
      <c r="E2079" t="s">
        <v>593</v>
      </c>
      <c r="F2079" t="s">
        <v>32</v>
      </c>
      <c r="G2079" s="1">
        <v>44545</v>
      </c>
      <c r="H2079">
        <v>101</v>
      </c>
    </row>
    <row r="2080" spans="1:8" x14ac:dyDescent="0.3">
      <c r="A2080">
        <v>2079</v>
      </c>
      <c r="B2080" t="s">
        <v>90</v>
      </c>
      <c r="C2080">
        <v>610</v>
      </c>
      <c r="D2080">
        <v>2004</v>
      </c>
      <c r="E2080" t="s">
        <v>475</v>
      </c>
      <c r="F2080" t="s">
        <v>10</v>
      </c>
      <c r="G2080" s="1">
        <v>44528</v>
      </c>
      <c r="H2080">
        <v>101</v>
      </c>
    </row>
    <row r="2081" spans="1:8" x14ac:dyDescent="0.3">
      <c r="A2081">
        <v>2080</v>
      </c>
      <c r="B2081" t="s">
        <v>75</v>
      </c>
      <c r="C2081">
        <v>619</v>
      </c>
      <c r="D2081">
        <v>2000</v>
      </c>
      <c r="E2081" t="s">
        <v>739</v>
      </c>
      <c r="F2081" t="s">
        <v>740</v>
      </c>
      <c r="G2081" s="1">
        <v>44655</v>
      </c>
      <c r="H2081">
        <v>102</v>
      </c>
    </row>
    <row r="2082" spans="1:8" x14ac:dyDescent="0.3">
      <c r="A2082">
        <v>2081</v>
      </c>
      <c r="B2082" t="s">
        <v>435</v>
      </c>
      <c r="C2082">
        <v>540</v>
      </c>
      <c r="D2082">
        <v>2005</v>
      </c>
      <c r="E2082" t="s">
        <v>436</v>
      </c>
      <c r="F2082" t="s">
        <v>18</v>
      </c>
      <c r="G2082" s="1">
        <v>44557</v>
      </c>
      <c r="H2082">
        <v>104</v>
      </c>
    </row>
    <row r="2083" spans="1:8" x14ac:dyDescent="0.3">
      <c r="A2083">
        <v>2082</v>
      </c>
      <c r="B2083" t="s">
        <v>75</v>
      </c>
      <c r="C2083">
        <v>550</v>
      </c>
      <c r="D2083">
        <v>2000</v>
      </c>
      <c r="E2083" t="s">
        <v>458</v>
      </c>
      <c r="F2083" t="s">
        <v>10</v>
      </c>
      <c r="G2083" s="1">
        <v>44648</v>
      </c>
      <c r="H2083">
        <v>102</v>
      </c>
    </row>
    <row r="2084" spans="1:8" x14ac:dyDescent="0.3">
      <c r="A2084">
        <v>2083</v>
      </c>
      <c r="B2084" t="s">
        <v>90</v>
      </c>
      <c r="C2084">
        <v>576</v>
      </c>
      <c r="D2084">
        <v>2001</v>
      </c>
      <c r="E2084" t="s">
        <v>792</v>
      </c>
      <c r="F2084" t="s">
        <v>10</v>
      </c>
      <c r="G2084" s="1">
        <v>44577</v>
      </c>
      <c r="H2084">
        <v>114</v>
      </c>
    </row>
    <row r="2085" spans="1:8" x14ac:dyDescent="0.3">
      <c r="A2085">
        <v>2084</v>
      </c>
      <c r="B2085" t="s">
        <v>83</v>
      </c>
      <c r="C2085">
        <v>610</v>
      </c>
      <c r="D2085">
        <v>2000</v>
      </c>
      <c r="E2085" t="s">
        <v>475</v>
      </c>
      <c r="F2085" t="s">
        <v>32</v>
      </c>
      <c r="G2085" s="1">
        <v>44503</v>
      </c>
      <c r="H2085">
        <v>102</v>
      </c>
    </row>
    <row r="2086" spans="1:8" x14ac:dyDescent="0.3">
      <c r="A2086">
        <v>2085</v>
      </c>
      <c r="B2086" t="s">
        <v>83</v>
      </c>
      <c r="C2086">
        <v>540</v>
      </c>
      <c r="D2086">
        <v>2009</v>
      </c>
      <c r="E2086" t="s">
        <v>453</v>
      </c>
      <c r="F2086" t="s">
        <v>10</v>
      </c>
      <c r="G2086" s="1">
        <v>44615</v>
      </c>
      <c r="H2086">
        <v>105</v>
      </c>
    </row>
    <row r="2087" spans="1:8" x14ac:dyDescent="0.3">
      <c r="A2087">
        <v>2086</v>
      </c>
      <c r="B2087" t="s">
        <v>90</v>
      </c>
      <c r="C2087">
        <v>550</v>
      </c>
      <c r="D2087">
        <v>1997</v>
      </c>
      <c r="E2087" t="s">
        <v>456</v>
      </c>
      <c r="F2087" t="s">
        <v>10</v>
      </c>
      <c r="G2087" s="1">
        <v>44613</v>
      </c>
      <c r="H2087">
        <v>108</v>
      </c>
    </row>
    <row r="2088" spans="1:8" x14ac:dyDescent="0.3">
      <c r="A2088">
        <v>2087</v>
      </c>
      <c r="B2088" t="s">
        <v>435</v>
      </c>
      <c r="C2088">
        <v>580</v>
      </c>
      <c r="D2088">
        <v>1994</v>
      </c>
      <c r="E2088" t="s">
        <v>793</v>
      </c>
      <c r="F2088" t="s">
        <v>32</v>
      </c>
      <c r="G2088" s="1">
        <v>44636</v>
      </c>
      <c r="H2088">
        <v>101</v>
      </c>
    </row>
    <row r="2089" spans="1:8" x14ac:dyDescent="0.3">
      <c r="A2089">
        <v>2088</v>
      </c>
      <c r="B2089" t="s">
        <v>83</v>
      </c>
      <c r="C2089">
        <v>548</v>
      </c>
      <c r="D2089">
        <v>2009</v>
      </c>
      <c r="E2089" t="s">
        <v>593</v>
      </c>
      <c r="F2089" t="s">
        <v>28</v>
      </c>
      <c r="G2089" s="1">
        <v>44575</v>
      </c>
      <c r="H2089">
        <v>105</v>
      </c>
    </row>
    <row r="2090" spans="1:8" x14ac:dyDescent="0.3">
      <c r="A2090">
        <v>2089</v>
      </c>
      <c r="B2090" t="s">
        <v>90</v>
      </c>
      <c r="C2090">
        <v>576</v>
      </c>
      <c r="D2090">
        <v>2003</v>
      </c>
      <c r="E2090" t="s">
        <v>698</v>
      </c>
      <c r="F2090" t="s">
        <v>69</v>
      </c>
      <c r="G2090" s="1">
        <v>44495</v>
      </c>
      <c r="H2090">
        <v>102</v>
      </c>
    </row>
    <row r="2091" spans="1:8" x14ac:dyDescent="0.3">
      <c r="A2091">
        <v>2090</v>
      </c>
      <c r="B2091" t="s">
        <v>90</v>
      </c>
      <c r="C2091">
        <v>576</v>
      </c>
      <c r="D2091">
        <v>1998</v>
      </c>
      <c r="E2091" t="s">
        <v>572</v>
      </c>
      <c r="F2091" t="s">
        <v>10</v>
      </c>
      <c r="G2091" s="1">
        <v>44648</v>
      </c>
      <c r="H2091">
        <v>102</v>
      </c>
    </row>
    <row r="2092" spans="1:8" x14ac:dyDescent="0.3">
      <c r="A2092">
        <v>2091</v>
      </c>
      <c r="B2092" t="s">
        <v>435</v>
      </c>
      <c r="C2092">
        <v>548</v>
      </c>
      <c r="D2092">
        <v>2009</v>
      </c>
      <c r="E2092" t="s">
        <v>794</v>
      </c>
      <c r="F2092" t="s">
        <v>45</v>
      </c>
      <c r="G2092" s="1">
        <v>44480</v>
      </c>
      <c r="H2092">
        <v>108</v>
      </c>
    </row>
    <row r="2093" spans="1:8" x14ac:dyDescent="0.3">
      <c r="A2093">
        <v>2092</v>
      </c>
      <c r="B2093" t="s">
        <v>90</v>
      </c>
      <c r="C2093">
        <v>610</v>
      </c>
      <c r="D2093">
        <v>2002</v>
      </c>
      <c r="E2093" t="s">
        <v>475</v>
      </c>
      <c r="F2093" t="s">
        <v>28</v>
      </c>
      <c r="G2093" s="1">
        <v>44495</v>
      </c>
      <c r="H2093">
        <v>111</v>
      </c>
    </row>
    <row r="2094" spans="1:8" x14ac:dyDescent="0.3">
      <c r="A2094">
        <v>2093</v>
      </c>
      <c r="B2094" t="s">
        <v>90</v>
      </c>
      <c r="C2094">
        <v>619</v>
      </c>
      <c r="D2094">
        <v>2000</v>
      </c>
      <c r="E2094" t="s">
        <v>795</v>
      </c>
      <c r="F2094" t="s">
        <v>10</v>
      </c>
      <c r="G2094" s="1">
        <v>44651</v>
      </c>
      <c r="H2094">
        <v>102</v>
      </c>
    </row>
    <row r="2095" spans="1:8" x14ac:dyDescent="0.3">
      <c r="A2095">
        <v>2094</v>
      </c>
      <c r="B2095" t="s">
        <v>90</v>
      </c>
      <c r="C2095">
        <v>576</v>
      </c>
      <c r="D2095">
        <v>2002</v>
      </c>
      <c r="E2095" t="s">
        <v>776</v>
      </c>
      <c r="F2095" t="s">
        <v>18</v>
      </c>
      <c r="G2095" s="1">
        <v>44637</v>
      </c>
      <c r="H2095">
        <v>102</v>
      </c>
    </row>
    <row r="2096" spans="1:8" x14ac:dyDescent="0.3">
      <c r="A2096">
        <v>2095</v>
      </c>
      <c r="B2096" t="s">
        <v>235</v>
      </c>
      <c r="C2096">
        <v>550</v>
      </c>
      <c r="D2096">
        <v>2005</v>
      </c>
      <c r="E2096" t="s">
        <v>456</v>
      </c>
      <c r="F2096" t="s">
        <v>45</v>
      </c>
      <c r="G2096" s="1">
        <v>44637</v>
      </c>
      <c r="H2096">
        <v>102</v>
      </c>
    </row>
    <row r="2097" spans="1:8" x14ac:dyDescent="0.3">
      <c r="A2097">
        <v>2096</v>
      </c>
      <c r="B2097" t="s">
        <v>90</v>
      </c>
      <c r="C2097">
        <v>611</v>
      </c>
      <c r="D2097">
        <v>2001</v>
      </c>
      <c r="E2097" t="s">
        <v>796</v>
      </c>
      <c r="F2097" t="s">
        <v>28</v>
      </c>
      <c r="G2097" s="1">
        <v>44530</v>
      </c>
      <c r="H2097">
        <v>109</v>
      </c>
    </row>
    <row r="2098" spans="1:8" x14ac:dyDescent="0.3">
      <c r="A2098">
        <v>2097</v>
      </c>
      <c r="B2098" t="s">
        <v>83</v>
      </c>
      <c r="C2098">
        <v>548</v>
      </c>
      <c r="D2098">
        <v>1998</v>
      </c>
      <c r="E2098" t="s">
        <v>747</v>
      </c>
      <c r="F2098" t="s">
        <v>28</v>
      </c>
      <c r="G2098" s="1">
        <v>44649</v>
      </c>
      <c r="H2098">
        <v>116</v>
      </c>
    </row>
    <row r="2099" spans="1:8" x14ac:dyDescent="0.3">
      <c r="A2099">
        <v>2098</v>
      </c>
      <c r="B2099" t="s">
        <v>83</v>
      </c>
      <c r="C2099">
        <v>619</v>
      </c>
      <c r="D2099">
        <v>2001</v>
      </c>
      <c r="E2099" t="s">
        <v>694</v>
      </c>
      <c r="F2099" t="s">
        <v>10</v>
      </c>
      <c r="G2099" s="1">
        <v>44537</v>
      </c>
      <c r="H2099">
        <v>109</v>
      </c>
    </row>
    <row r="2100" spans="1:8" x14ac:dyDescent="0.3">
      <c r="A2100">
        <v>2099</v>
      </c>
      <c r="B2100" t="s">
        <v>90</v>
      </c>
      <c r="C2100">
        <v>610</v>
      </c>
      <c r="D2100">
        <v>2000</v>
      </c>
      <c r="E2100" t="s">
        <v>444</v>
      </c>
      <c r="F2100" t="s">
        <v>32</v>
      </c>
      <c r="G2100" s="1">
        <v>44562</v>
      </c>
      <c r="H2100">
        <v>109</v>
      </c>
    </row>
    <row r="2101" spans="1:8" x14ac:dyDescent="0.3">
      <c r="A2101">
        <v>2100</v>
      </c>
      <c r="B2101" t="s">
        <v>75</v>
      </c>
      <c r="C2101">
        <v>580</v>
      </c>
      <c r="D2101">
        <v>2004</v>
      </c>
      <c r="E2101" t="s">
        <v>607</v>
      </c>
      <c r="F2101" t="s">
        <v>32</v>
      </c>
      <c r="G2101" s="1">
        <v>44615</v>
      </c>
      <c r="H2101">
        <v>105</v>
      </c>
    </row>
    <row r="2102" spans="1:8" x14ac:dyDescent="0.3">
      <c r="A2102">
        <v>2101</v>
      </c>
      <c r="B2102" t="s">
        <v>90</v>
      </c>
      <c r="C2102">
        <v>619</v>
      </c>
      <c r="D2102">
        <v>2009</v>
      </c>
      <c r="E2102" t="s">
        <v>797</v>
      </c>
      <c r="F2102" t="s">
        <v>45</v>
      </c>
      <c r="G2102" s="1">
        <v>44604</v>
      </c>
      <c r="H2102">
        <v>114</v>
      </c>
    </row>
    <row r="2103" spans="1:8" x14ac:dyDescent="0.3">
      <c r="A2103">
        <v>2102</v>
      </c>
      <c r="B2103" t="s">
        <v>435</v>
      </c>
      <c r="C2103">
        <v>619</v>
      </c>
      <c r="D2103">
        <v>2007</v>
      </c>
      <c r="E2103" t="s">
        <v>448</v>
      </c>
      <c r="F2103" t="s">
        <v>10</v>
      </c>
      <c r="G2103" s="1">
        <v>44613</v>
      </c>
      <c r="H2103">
        <v>104</v>
      </c>
    </row>
    <row r="2104" spans="1:8" x14ac:dyDescent="0.3">
      <c r="A2104">
        <v>2103</v>
      </c>
      <c r="B2104" t="s">
        <v>75</v>
      </c>
      <c r="C2104">
        <v>540</v>
      </c>
      <c r="D2104">
        <v>2009</v>
      </c>
      <c r="E2104" t="s">
        <v>798</v>
      </c>
      <c r="F2104" t="s">
        <v>28</v>
      </c>
      <c r="G2104" s="1">
        <v>44494</v>
      </c>
      <c r="H2104">
        <v>114</v>
      </c>
    </row>
    <row r="2105" spans="1:8" x14ac:dyDescent="0.3">
      <c r="A2105">
        <v>2104</v>
      </c>
      <c r="B2105" t="s">
        <v>75</v>
      </c>
      <c r="C2105">
        <v>633</v>
      </c>
      <c r="D2105">
        <v>2009</v>
      </c>
      <c r="E2105" t="s">
        <v>581</v>
      </c>
      <c r="F2105" t="s">
        <v>18</v>
      </c>
      <c r="G2105" s="1">
        <v>44493</v>
      </c>
      <c r="H2105">
        <v>102</v>
      </c>
    </row>
    <row r="2106" spans="1:8" x14ac:dyDescent="0.3">
      <c r="A2106">
        <v>2105</v>
      </c>
      <c r="B2106" t="s">
        <v>90</v>
      </c>
      <c r="C2106">
        <v>580</v>
      </c>
      <c r="D2106">
        <v>1991</v>
      </c>
      <c r="E2106" t="s">
        <v>442</v>
      </c>
      <c r="F2106" t="s">
        <v>47</v>
      </c>
      <c r="G2106" s="1">
        <v>44642</v>
      </c>
      <c r="H2106">
        <v>106</v>
      </c>
    </row>
    <row r="2107" spans="1:8" x14ac:dyDescent="0.3">
      <c r="A2107">
        <v>2106</v>
      </c>
      <c r="B2107" t="s">
        <v>435</v>
      </c>
      <c r="C2107">
        <v>540</v>
      </c>
      <c r="D2107">
        <v>2009</v>
      </c>
      <c r="E2107" t="s">
        <v>760</v>
      </c>
      <c r="F2107" t="s">
        <v>32</v>
      </c>
      <c r="G2107" s="1">
        <v>44528</v>
      </c>
      <c r="H2107">
        <v>109</v>
      </c>
    </row>
    <row r="2108" spans="1:8" x14ac:dyDescent="0.3">
      <c r="A2108">
        <v>2107</v>
      </c>
      <c r="B2108" t="s">
        <v>90</v>
      </c>
      <c r="C2108">
        <v>610</v>
      </c>
      <c r="D2108">
        <v>2002</v>
      </c>
      <c r="E2108" t="s">
        <v>475</v>
      </c>
      <c r="F2108" t="s">
        <v>10</v>
      </c>
      <c r="G2108" s="1">
        <v>44607</v>
      </c>
      <c r="H2108">
        <v>109</v>
      </c>
    </row>
    <row r="2109" spans="1:8" x14ac:dyDescent="0.3">
      <c r="A2109">
        <v>2108</v>
      </c>
      <c r="B2109" t="s">
        <v>90</v>
      </c>
      <c r="C2109">
        <v>619</v>
      </c>
      <c r="D2109">
        <v>2001</v>
      </c>
      <c r="E2109" t="s">
        <v>766</v>
      </c>
      <c r="F2109" t="s">
        <v>283</v>
      </c>
      <c r="G2109" s="1">
        <v>44488</v>
      </c>
      <c r="H2109">
        <v>102</v>
      </c>
    </row>
    <row r="2110" spans="1:8" x14ac:dyDescent="0.3">
      <c r="A2110">
        <v>2109</v>
      </c>
      <c r="B2110" t="s">
        <v>75</v>
      </c>
      <c r="C2110">
        <v>550</v>
      </c>
      <c r="D2110">
        <v>2003</v>
      </c>
      <c r="E2110" t="s">
        <v>458</v>
      </c>
      <c r="F2110" t="s">
        <v>10</v>
      </c>
      <c r="G2110" s="1">
        <v>44648</v>
      </c>
      <c r="H2110">
        <v>103</v>
      </c>
    </row>
    <row r="2111" spans="1:8" x14ac:dyDescent="0.3">
      <c r="A2111">
        <v>2110</v>
      </c>
      <c r="B2111" t="s">
        <v>83</v>
      </c>
      <c r="C2111">
        <v>587</v>
      </c>
      <c r="D2111">
        <v>2002</v>
      </c>
      <c r="E2111" t="s">
        <v>590</v>
      </c>
      <c r="F2111" t="s">
        <v>69</v>
      </c>
      <c r="G2111" s="1">
        <v>44643</v>
      </c>
      <c r="H2111">
        <v>102</v>
      </c>
    </row>
    <row r="2112" spans="1:8" x14ac:dyDescent="0.3">
      <c r="A2112">
        <v>2111</v>
      </c>
      <c r="B2112" t="s">
        <v>83</v>
      </c>
      <c r="C2112">
        <v>548</v>
      </c>
      <c r="D2112">
        <v>2009</v>
      </c>
      <c r="E2112" t="s">
        <v>790</v>
      </c>
      <c r="F2112" t="s">
        <v>28</v>
      </c>
      <c r="G2112" s="1">
        <v>44652</v>
      </c>
      <c r="H2112">
        <v>101</v>
      </c>
    </row>
    <row r="2113" spans="1:8" x14ac:dyDescent="0.3">
      <c r="A2113">
        <v>2112</v>
      </c>
      <c r="B2113" t="s">
        <v>90</v>
      </c>
      <c r="C2113">
        <v>576</v>
      </c>
      <c r="D2113">
        <v>2002</v>
      </c>
      <c r="E2113" t="s">
        <v>698</v>
      </c>
      <c r="F2113" t="s">
        <v>28</v>
      </c>
      <c r="G2113" s="1">
        <v>44654</v>
      </c>
      <c r="H2113">
        <v>109</v>
      </c>
    </row>
    <row r="2114" spans="1:8" x14ac:dyDescent="0.3">
      <c r="A2114">
        <v>2113</v>
      </c>
      <c r="B2114" t="s">
        <v>235</v>
      </c>
      <c r="C2114">
        <v>587</v>
      </c>
      <c r="D2114">
        <v>2004</v>
      </c>
      <c r="E2114" t="s">
        <v>799</v>
      </c>
      <c r="F2114" t="s">
        <v>32</v>
      </c>
      <c r="G2114" s="1">
        <v>44608</v>
      </c>
      <c r="H2114">
        <v>102</v>
      </c>
    </row>
    <row r="2115" spans="1:8" x14ac:dyDescent="0.3">
      <c r="A2115">
        <v>2114</v>
      </c>
      <c r="B2115" t="s">
        <v>90</v>
      </c>
      <c r="C2115">
        <v>610</v>
      </c>
      <c r="D2115">
        <v>2001</v>
      </c>
      <c r="E2115" t="s">
        <v>444</v>
      </c>
      <c r="F2115" t="s">
        <v>28</v>
      </c>
      <c r="G2115" s="1">
        <v>44535</v>
      </c>
      <c r="H2115">
        <v>109</v>
      </c>
    </row>
    <row r="2116" spans="1:8" x14ac:dyDescent="0.3">
      <c r="A2116">
        <v>2115</v>
      </c>
      <c r="B2116" t="s">
        <v>90</v>
      </c>
      <c r="C2116">
        <v>550</v>
      </c>
      <c r="D2116">
        <v>2000</v>
      </c>
      <c r="E2116" t="s">
        <v>584</v>
      </c>
      <c r="F2116" t="s">
        <v>32</v>
      </c>
      <c r="G2116" s="1">
        <v>44519</v>
      </c>
      <c r="H2116">
        <v>104</v>
      </c>
    </row>
    <row r="2117" spans="1:8" x14ac:dyDescent="0.3">
      <c r="A2117">
        <v>2116</v>
      </c>
      <c r="B2117" t="s">
        <v>90</v>
      </c>
      <c r="C2117">
        <v>576</v>
      </c>
      <c r="D2117">
        <v>2009</v>
      </c>
      <c r="E2117" t="s">
        <v>800</v>
      </c>
      <c r="F2117" t="s">
        <v>28</v>
      </c>
      <c r="G2117" s="1">
        <v>44609</v>
      </c>
      <c r="H2117">
        <v>104</v>
      </c>
    </row>
    <row r="2118" spans="1:8" x14ac:dyDescent="0.3">
      <c r="A2118">
        <v>2117</v>
      </c>
      <c r="B2118" t="s">
        <v>83</v>
      </c>
      <c r="C2118">
        <v>580</v>
      </c>
      <c r="D2118">
        <v>2004</v>
      </c>
      <c r="E2118" t="s">
        <v>441</v>
      </c>
      <c r="F2118" t="s">
        <v>28</v>
      </c>
      <c r="G2118" s="1">
        <v>44597</v>
      </c>
      <c r="H2118">
        <v>102</v>
      </c>
    </row>
    <row r="2119" spans="1:8" x14ac:dyDescent="0.3">
      <c r="A2119">
        <v>2118</v>
      </c>
      <c r="B2119" t="s">
        <v>75</v>
      </c>
      <c r="C2119">
        <v>619</v>
      </c>
      <c r="D2119">
        <v>2002</v>
      </c>
      <c r="E2119" t="s">
        <v>801</v>
      </c>
      <c r="F2119" t="s">
        <v>10</v>
      </c>
      <c r="G2119" s="1">
        <v>44483</v>
      </c>
      <c r="H2119">
        <v>114</v>
      </c>
    </row>
    <row r="2120" spans="1:8" x14ac:dyDescent="0.3">
      <c r="A2120">
        <v>2119</v>
      </c>
      <c r="B2120" t="s">
        <v>90</v>
      </c>
      <c r="C2120">
        <v>576</v>
      </c>
      <c r="D2120">
        <v>2003</v>
      </c>
      <c r="E2120" t="s">
        <v>572</v>
      </c>
      <c r="F2120" t="s">
        <v>10</v>
      </c>
      <c r="G2120" s="1">
        <v>44508</v>
      </c>
      <c r="H2120">
        <v>114</v>
      </c>
    </row>
    <row r="2121" spans="1:8" x14ac:dyDescent="0.3">
      <c r="A2121">
        <v>2120</v>
      </c>
      <c r="B2121" t="s">
        <v>75</v>
      </c>
      <c r="C2121">
        <v>619</v>
      </c>
      <c r="D2121">
        <v>2009</v>
      </c>
      <c r="E2121" t="s">
        <v>460</v>
      </c>
      <c r="F2121" t="s">
        <v>28</v>
      </c>
      <c r="G2121" s="1">
        <v>44584</v>
      </c>
      <c r="H2121">
        <v>102</v>
      </c>
    </row>
    <row r="2122" spans="1:8" x14ac:dyDescent="0.3">
      <c r="A2122">
        <v>2121</v>
      </c>
      <c r="B2122" t="s">
        <v>83</v>
      </c>
      <c r="C2122">
        <v>619</v>
      </c>
      <c r="D2122">
        <v>2000</v>
      </c>
      <c r="E2122" t="s">
        <v>802</v>
      </c>
      <c r="F2122" t="s">
        <v>283</v>
      </c>
      <c r="G2122" s="1">
        <v>44543</v>
      </c>
      <c r="H2122">
        <v>102</v>
      </c>
    </row>
    <row r="2123" spans="1:8" x14ac:dyDescent="0.3">
      <c r="A2123">
        <v>2122</v>
      </c>
      <c r="B2123" t="s">
        <v>90</v>
      </c>
      <c r="C2123">
        <v>576</v>
      </c>
      <c r="D2123">
        <v>2002</v>
      </c>
      <c r="E2123" t="s">
        <v>776</v>
      </c>
      <c r="F2123" t="s">
        <v>10</v>
      </c>
      <c r="G2123" s="1">
        <v>44654</v>
      </c>
      <c r="H2123">
        <v>102</v>
      </c>
    </row>
    <row r="2124" spans="1:8" x14ac:dyDescent="0.3">
      <c r="A2124">
        <v>2123</v>
      </c>
      <c r="B2124" t="s">
        <v>90</v>
      </c>
      <c r="C2124">
        <v>540</v>
      </c>
      <c r="D2124">
        <v>2005</v>
      </c>
      <c r="E2124" t="s">
        <v>798</v>
      </c>
      <c r="F2124" t="s">
        <v>10</v>
      </c>
      <c r="G2124" s="1">
        <v>44581</v>
      </c>
      <c r="H2124">
        <v>102</v>
      </c>
    </row>
    <row r="2125" spans="1:8" x14ac:dyDescent="0.3">
      <c r="A2125">
        <v>2124</v>
      </c>
      <c r="B2125" t="s">
        <v>435</v>
      </c>
      <c r="C2125">
        <v>548</v>
      </c>
      <c r="D2125">
        <v>1994</v>
      </c>
      <c r="E2125" t="s">
        <v>803</v>
      </c>
      <c r="F2125" t="s">
        <v>45</v>
      </c>
      <c r="G2125" s="1">
        <v>44477</v>
      </c>
      <c r="H2125">
        <v>104</v>
      </c>
    </row>
    <row r="2126" spans="1:8" x14ac:dyDescent="0.3">
      <c r="A2126">
        <v>2125</v>
      </c>
      <c r="B2126" t="s">
        <v>83</v>
      </c>
      <c r="C2126">
        <v>587</v>
      </c>
      <c r="D2126">
        <v>2002</v>
      </c>
      <c r="E2126" t="s">
        <v>445</v>
      </c>
      <c r="F2126" t="s">
        <v>28</v>
      </c>
      <c r="G2126" s="1">
        <v>44493</v>
      </c>
      <c r="H2126">
        <v>114</v>
      </c>
    </row>
    <row r="2127" spans="1:8" x14ac:dyDescent="0.3">
      <c r="A2127">
        <v>2126</v>
      </c>
      <c r="B2127" t="s">
        <v>83</v>
      </c>
      <c r="C2127">
        <v>512</v>
      </c>
      <c r="D2127">
        <v>2002</v>
      </c>
      <c r="E2127" t="s">
        <v>804</v>
      </c>
      <c r="F2127" t="s">
        <v>18</v>
      </c>
      <c r="G2127" s="1">
        <v>44622</v>
      </c>
      <c r="H2127">
        <v>114</v>
      </c>
    </row>
    <row r="2128" spans="1:8" x14ac:dyDescent="0.3">
      <c r="A2128">
        <v>2127</v>
      </c>
      <c r="B2128" t="s">
        <v>614</v>
      </c>
      <c r="C2128">
        <v>540</v>
      </c>
      <c r="D2128">
        <v>1996</v>
      </c>
      <c r="E2128" t="s">
        <v>701</v>
      </c>
      <c r="F2128" t="s">
        <v>32</v>
      </c>
      <c r="G2128" s="1">
        <v>44524</v>
      </c>
      <c r="H2128">
        <v>107</v>
      </c>
    </row>
    <row r="2129" spans="1:8" x14ac:dyDescent="0.3">
      <c r="A2129">
        <v>2128</v>
      </c>
      <c r="B2129" t="s">
        <v>671</v>
      </c>
      <c r="C2129">
        <v>512</v>
      </c>
      <c r="D2129">
        <v>2004</v>
      </c>
      <c r="E2129" t="s">
        <v>805</v>
      </c>
      <c r="F2129" t="s">
        <v>18</v>
      </c>
      <c r="G2129" s="1">
        <v>44642</v>
      </c>
      <c r="H2129">
        <v>102</v>
      </c>
    </row>
    <row r="2130" spans="1:8" x14ac:dyDescent="0.3">
      <c r="A2130">
        <v>2129</v>
      </c>
      <c r="B2130" t="s">
        <v>90</v>
      </c>
      <c r="C2130">
        <v>556</v>
      </c>
      <c r="D2130">
        <v>2000</v>
      </c>
      <c r="E2130" t="s">
        <v>621</v>
      </c>
      <c r="F2130" t="s">
        <v>283</v>
      </c>
      <c r="G2130" s="1">
        <v>44500</v>
      </c>
      <c r="H2130">
        <v>114</v>
      </c>
    </row>
    <row r="2131" spans="1:8" x14ac:dyDescent="0.3">
      <c r="A2131">
        <v>2130</v>
      </c>
      <c r="B2131" t="s">
        <v>83</v>
      </c>
      <c r="C2131">
        <v>550</v>
      </c>
      <c r="D2131">
        <v>2003</v>
      </c>
      <c r="E2131" t="s">
        <v>571</v>
      </c>
      <c r="F2131" t="s">
        <v>10</v>
      </c>
      <c r="G2131" s="1">
        <v>44481</v>
      </c>
      <c r="H2131">
        <v>102</v>
      </c>
    </row>
    <row r="2132" spans="1:8" x14ac:dyDescent="0.3">
      <c r="A2132">
        <v>2131</v>
      </c>
      <c r="B2132" t="s">
        <v>90</v>
      </c>
      <c r="C2132">
        <v>610</v>
      </c>
      <c r="D2132">
        <v>2000</v>
      </c>
      <c r="E2132" t="s">
        <v>475</v>
      </c>
      <c r="F2132" t="s">
        <v>32</v>
      </c>
      <c r="G2132" s="1">
        <v>44542</v>
      </c>
      <c r="H2132">
        <v>109</v>
      </c>
    </row>
    <row r="2133" spans="1:8" x14ac:dyDescent="0.3">
      <c r="A2133">
        <v>2132</v>
      </c>
      <c r="B2133" t="s">
        <v>435</v>
      </c>
      <c r="C2133">
        <v>548</v>
      </c>
      <c r="D2133">
        <v>2010</v>
      </c>
      <c r="E2133" t="s">
        <v>794</v>
      </c>
      <c r="F2133" t="s">
        <v>69</v>
      </c>
      <c r="G2133" s="1">
        <v>44639</v>
      </c>
      <c r="H2133">
        <v>105</v>
      </c>
    </row>
    <row r="2134" spans="1:8" x14ac:dyDescent="0.3">
      <c r="A2134">
        <v>2133</v>
      </c>
      <c r="B2134" t="s">
        <v>83</v>
      </c>
      <c r="C2134">
        <v>570</v>
      </c>
      <c r="D2134">
        <v>2007</v>
      </c>
      <c r="E2134" t="s">
        <v>806</v>
      </c>
      <c r="F2134" t="s">
        <v>32</v>
      </c>
      <c r="G2134" s="1">
        <v>44643</v>
      </c>
      <c r="H2134">
        <v>102</v>
      </c>
    </row>
    <row r="2135" spans="1:8" x14ac:dyDescent="0.3">
      <c r="A2135">
        <v>2134</v>
      </c>
      <c r="B2135" t="s">
        <v>83</v>
      </c>
      <c r="C2135">
        <v>587</v>
      </c>
      <c r="D2135">
        <v>2002</v>
      </c>
      <c r="E2135" t="s">
        <v>445</v>
      </c>
      <c r="F2135" t="s">
        <v>10</v>
      </c>
      <c r="G2135" s="1">
        <v>44655</v>
      </c>
      <c r="H2135">
        <v>102</v>
      </c>
    </row>
    <row r="2136" spans="1:8" x14ac:dyDescent="0.3">
      <c r="A2136">
        <v>2135</v>
      </c>
      <c r="B2136" t="s">
        <v>90</v>
      </c>
      <c r="C2136">
        <v>619</v>
      </c>
      <c r="D2136">
        <v>2001</v>
      </c>
      <c r="E2136" t="s">
        <v>694</v>
      </c>
      <c r="F2136" t="s">
        <v>10</v>
      </c>
      <c r="G2136" s="1">
        <v>44615</v>
      </c>
      <c r="H2136">
        <v>109</v>
      </c>
    </row>
    <row r="2137" spans="1:8" x14ac:dyDescent="0.3">
      <c r="A2137">
        <v>2136</v>
      </c>
      <c r="B2137" t="s">
        <v>90</v>
      </c>
      <c r="C2137">
        <v>550</v>
      </c>
      <c r="D2137">
        <v>2002</v>
      </c>
      <c r="E2137" t="s">
        <v>584</v>
      </c>
      <c r="F2137" t="s">
        <v>32</v>
      </c>
      <c r="G2137" s="1">
        <v>44547</v>
      </c>
      <c r="H2137">
        <v>103</v>
      </c>
    </row>
    <row r="2138" spans="1:8" x14ac:dyDescent="0.3">
      <c r="A2138">
        <v>2137</v>
      </c>
      <c r="B2138" t="s">
        <v>83</v>
      </c>
      <c r="C2138">
        <v>512</v>
      </c>
      <c r="D2138">
        <v>2002</v>
      </c>
      <c r="E2138" t="s">
        <v>479</v>
      </c>
      <c r="F2138" t="s">
        <v>47</v>
      </c>
      <c r="G2138" s="1">
        <v>44508</v>
      </c>
      <c r="H2138">
        <v>104</v>
      </c>
    </row>
    <row r="2139" spans="1:8" x14ac:dyDescent="0.3">
      <c r="A2139">
        <v>2138</v>
      </c>
      <c r="B2139" t="s">
        <v>435</v>
      </c>
      <c r="C2139">
        <v>540</v>
      </c>
      <c r="D2139">
        <v>2001</v>
      </c>
      <c r="E2139" t="s">
        <v>436</v>
      </c>
      <c r="F2139" t="s">
        <v>32</v>
      </c>
      <c r="G2139" s="1">
        <v>44646</v>
      </c>
      <c r="H2139">
        <v>104</v>
      </c>
    </row>
    <row r="2140" spans="1:8" x14ac:dyDescent="0.3">
      <c r="A2140">
        <v>2139</v>
      </c>
      <c r="B2140" t="s">
        <v>90</v>
      </c>
      <c r="C2140">
        <v>619</v>
      </c>
      <c r="D2140">
        <v>2000</v>
      </c>
      <c r="E2140" t="s">
        <v>599</v>
      </c>
      <c r="F2140" t="s">
        <v>10</v>
      </c>
      <c r="G2140" s="1">
        <v>44489</v>
      </c>
      <c r="H2140">
        <v>115</v>
      </c>
    </row>
    <row r="2141" spans="1:8" x14ac:dyDescent="0.3">
      <c r="A2141">
        <v>2140</v>
      </c>
      <c r="B2141" t="s">
        <v>75</v>
      </c>
      <c r="C2141">
        <v>619</v>
      </c>
      <c r="D2141">
        <v>2000</v>
      </c>
      <c r="E2141" t="s">
        <v>795</v>
      </c>
      <c r="F2141" t="s">
        <v>69</v>
      </c>
      <c r="G2141" s="1">
        <v>44656</v>
      </c>
      <c r="H2141">
        <v>103</v>
      </c>
    </row>
    <row r="2142" spans="1:8" x14ac:dyDescent="0.3">
      <c r="A2142">
        <v>2141</v>
      </c>
      <c r="B2142" t="s">
        <v>435</v>
      </c>
      <c r="C2142">
        <v>544</v>
      </c>
      <c r="D2142">
        <v>2010</v>
      </c>
      <c r="E2142" t="s">
        <v>807</v>
      </c>
      <c r="F2142" t="s">
        <v>18</v>
      </c>
      <c r="G2142" s="1">
        <v>44524</v>
      </c>
      <c r="H2142">
        <v>106</v>
      </c>
    </row>
    <row r="2143" spans="1:8" x14ac:dyDescent="0.3">
      <c r="A2143">
        <v>2142</v>
      </c>
      <c r="B2143" t="s">
        <v>75</v>
      </c>
      <c r="C2143">
        <v>507</v>
      </c>
      <c r="D2143">
        <v>2010</v>
      </c>
      <c r="E2143" t="s">
        <v>338</v>
      </c>
      <c r="F2143" t="s">
        <v>28</v>
      </c>
      <c r="G2143" s="1">
        <v>44550</v>
      </c>
      <c r="H2143">
        <v>109</v>
      </c>
    </row>
    <row r="2144" spans="1:8" x14ac:dyDescent="0.3">
      <c r="A2144">
        <v>2143</v>
      </c>
      <c r="B2144" t="s">
        <v>83</v>
      </c>
      <c r="C2144">
        <v>548</v>
      </c>
      <c r="D2144">
        <v>1998</v>
      </c>
      <c r="E2144" t="s">
        <v>747</v>
      </c>
      <c r="F2144" t="s">
        <v>10</v>
      </c>
      <c r="G2144" s="1">
        <v>44506</v>
      </c>
      <c r="H2144">
        <v>102</v>
      </c>
    </row>
    <row r="2145" spans="1:8" x14ac:dyDescent="0.3">
      <c r="A2145">
        <v>2144</v>
      </c>
      <c r="B2145" t="s">
        <v>75</v>
      </c>
      <c r="C2145">
        <v>619</v>
      </c>
      <c r="D2145">
        <v>2004</v>
      </c>
      <c r="E2145" t="s">
        <v>739</v>
      </c>
      <c r="F2145" t="s">
        <v>32</v>
      </c>
      <c r="G2145" s="1">
        <v>44580</v>
      </c>
      <c r="H2145">
        <v>102</v>
      </c>
    </row>
    <row r="2146" spans="1:8" x14ac:dyDescent="0.3">
      <c r="A2146">
        <v>2145</v>
      </c>
      <c r="B2146" t="s">
        <v>90</v>
      </c>
      <c r="C2146">
        <v>610</v>
      </c>
      <c r="D2146">
        <v>2002</v>
      </c>
      <c r="E2146" t="s">
        <v>475</v>
      </c>
      <c r="F2146" t="s">
        <v>28</v>
      </c>
      <c r="G2146" s="1">
        <v>44536</v>
      </c>
      <c r="H2146">
        <v>103</v>
      </c>
    </row>
    <row r="2147" spans="1:8" x14ac:dyDescent="0.3">
      <c r="A2147">
        <v>2146</v>
      </c>
      <c r="B2147" t="s">
        <v>75</v>
      </c>
      <c r="C2147">
        <v>550</v>
      </c>
      <c r="D2147">
        <v>2002</v>
      </c>
      <c r="E2147" t="s">
        <v>808</v>
      </c>
      <c r="F2147" t="s">
        <v>32</v>
      </c>
      <c r="G2147" s="1">
        <v>44645</v>
      </c>
      <c r="H2147">
        <v>105</v>
      </c>
    </row>
    <row r="2148" spans="1:8" x14ac:dyDescent="0.3">
      <c r="A2148">
        <v>2147</v>
      </c>
      <c r="B2148" t="s">
        <v>90</v>
      </c>
      <c r="C2148">
        <v>610</v>
      </c>
      <c r="D2148">
        <v>2008</v>
      </c>
      <c r="E2148" t="s">
        <v>674</v>
      </c>
      <c r="F2148" t="s">
        <v>32</v>
      </c>
      <c r="G2148" s="1">
        <v>44557</v>
      </c>
      <c r="H2148">
        <v>109</v>
      </c>
    </row>
    <row r="2149" spans="1:8" x14ac:dyDescent="0.3">
      <c r="A2149">
        <v>2148</v>
      </c>
      <c r="B2149" t="s">
        <v>435</v>
      </c>
      <c r="C2149">
        <v>540</v>
      </c>
      <c r="D2149">
        <v>2003</v>
      </c>
      <c r="E2149" t="s">
        <v>436</v>
      </c>
      <c r="F2149" t="s">
        <v>69</v>
      </c>
      <c r="G2149" s="1">
        <v>44596</v>
      </c>
      <c r="H2149">
        <v>102</v>
      </c>
    </row>
    <row r="2150" spans="1:8" x14ac:dyDescent="0.3">
      <c r="A2150">
        <v>2149</v>
      </c>
      <c r="B2150" t="s">
        <v>75</v>
      </c>
      <c r="C2150">
        <v>576</v>
      </c>
      <c r="D2150">
        <v>2002</v>
      </c>
      <c r="E2150" t="s">
        <v>578</v>
      </c>
      <c r="F2150" t="s">
        <v>69</v>
      </c>
      <c r="G2150" s="1">
        <v>44629</v>
      </c>
      <c r="H2150">
        <v>107</v>
      </c>
    </row>
    <row r="2151" spans="1:8" x14ac:dyDescent="0.3">
      <c r="A2151">
        <v>2150</v>
      </c>
      <c r="B2151" t="s">
        <v>435</v>
      </c>
      <c r="C2151">
        <v>576</v>
      </c>
      <c r="D2151">
        <v>2006</v>
      </c>
      <c r="E2151" t="s">
        <v>450</v>
      </c>
      <c r="F2151" t="s">
        <v>32</v>
      </c>
      <c r="G2151" s="1">
        <v>44574</v>
      </c>
      <c r="H2151">
        <v>103</v>
      </c>
    </row>
    <row r="2152" spans="1:8" x14ac:dyDescent="0.3">
      <c r="A2152">
        <v>2151</v>
      </c>
      <c r="B2152" t="s">
        <v>83</v>
      </c>
      <c r="C2152">
        <v>540</v>
      </c>
      <c r="D2152">
        <v>2003</v>
      </c>
      <c r="E2152" t="s">
        <v>453</v>
      </c>
      <c r="F2152" t="s">
        <v>66</v>
      </c>
      <c r="G2152" s="1">
        <v>44539</v>
      </c>
      <c r="H2152">
        <v>114</v>
      </c>
    </row>
    <row r="2153" spans="1:8" x14ac:dyDescent="0.3">
      <c r="A2153">
        <v>2152</v>
      </c>
      <c r="B2153" t="s">
        <v>90</v>
      </c>
      <c r="C2153">
        <v>540</v>
      </c>
      <c r="D2153">
        <v>2010</v>
      </c>
      <c r="E2153" t="s">
        <v>679</v>
      </c>
      <c r="F2153" t="s">
        <v>45</v>
      </c>
      <c r="G2153" s="1">
        <v>44495</v>
      </c>
      <c r="H2153">
        <v>104</v>
      </c>
    </row>
    <row r="2154" spans="1:8" x14ac:dyDescent="0.3">
      <c r="A2154">
        <v>2153</v>
      </c>
      <c r="B2154" t="s">
        <v>75</v>
      </c>
      <c r="C2154">
        <v>576</v>
      </c>
      <c r="D2154">
        <v>2010</v>
      </c>
      <c r="E2154" t="s">
        <v>600</v>
      </c>
      <c r="F2154" t="s">
        <v>18</v>
      </c>
      <c r="G2154" s="1">
        <v>44541</v>
      </c>
      <c r="H2154">
        <v>104</v>
      </c>
    </row>
    <row r="2155" spans="1:8" x14ac:dyDescent="0.3">
      <c r="A2155">
        <v>2154</v>
      </c>
      <c r="B2155" t="s">
        <v>83</v>
      </c>
      <c r="C2155">
        <v>576</v>
      </c>
      <c r="D2155">
        <v>2005</v>
      </c>
      <c r="E2155" t="s">
        <v>698</v>
      </c>
      <c r="F2155" t="s">
        <v>18</v>
      </c>
      <c r="G2155" s="1">
        <v>44603</v>
      </c>
      <c r="H2155">
        <v>109</v>
      </c>
    </row>
    <row r="2156" spans="1:8" x14ac:dyDescent="0.3">
      <c r="A2156">
        <v>2155</v>
      </c>
      <c r="B2156" t="s">
        <v>90</v>
      </c>
      <c r="C2156">
        <v>610</v>
      </c>
      <c r="D2156">
        <v>2002</v>
      </c>
      <c r="E2156" t="s">
        <v>444</v>
      </c>
      <c r="F2156" t="s">
        <v>32</v>
      </c>
      <c r="G2156" s="1">
        <v>44550</v>
      </c>
      <c r="H2156">
        <v>114</v>
      </c>
    </row>
    <row r="2157" spans="1:8" x14ac:dyDescent="0.3">
      <c r="A2157">
        <v>2156</v>
      </c>
      <c r="B2157" t="s">
        <v>83</v>
      </c>
      <c r="C2157">
        <v>540</v>
      </c>
      <c r="D2157">
        <v>2010</v>
      </c>
      <c r="E2157" t="s">
        <v>453</v>
      </c>
      <c r="F2157" t="s">
        <v>10</v>
      </c>
      <c r="G2157" s="1">
        <v>44543</v>
      </c>
      <c r="H2157">
        <v>114</v>
      </c>
    </row>
    <row r="2158" spans="1:8" x14ac:dyDescent="0.3">
      <c r="A2158">
        <v>2157</v>
      </c>
      <c r="B2158" t="s">
        <v>809</v>
      </c>
      <c r="C2158">
        <v>587</v>
      </c>
      <c r="D2158">
        <v>2010</v>
      </c>
      <c r="E2158" t="s">
        <v>437</v>
      </c>
      <c r="F2158" t="s">
        <v>10</v>
      </c>
      <c r="G2158" s="1">
        <v>44573</v>
      </c>
      <c r="H2158">
        <v>102</v>
      </c>
    </row>
    <row r="2159" spans="1:8" x14ac:dyDescent="0.3">
      <c r="A2159">
        <v>2158</v>
      </c>
      <c r="B2159" t="s">
        <v>75</v>
      </c>
      <c r="C2159">
        <v>619</v>
      </c>
      <c r="D2159">
        <v>2004</v>
      </c>
      <c r="E2159" t="s">
        <v>460</v>
      </c>
      <c r="F2159" t="s">
        <v>10</v>
      </c>
      <c r="G2159" s="1">
        <v>44591</v>
      </c>
      <c r="H2159">
        <v>102</v>
      </c>
    </row>
    <row r="2160" spans="1:8" x14ac:dyDescent="0.3">
      <c r="A2160">
        <v>2159</v>
      </c>
      <c r="B2160" t="s">
        <v>75</v>
      </c>
      <c r="C2160">
        <v>611</v>
      </c>
      <c r="D2160">
        <v>2010</v>
      </c>
      <c r="E2160" t="s">
        <v>684</v>
      </c>
      <c r="F2160" t="s">
        <v>18</v>
      </c>
      <c r="G2160" s="1">
        <v>44590</v>
      </c>
      <c r="H2160">
        <v>104</v>
      </c>
    </row>
    <row r="2161" spans="1:8" x14ac:dyDescent="0.3">
      <c r="A2161">
        <v>2160</v>
      </c>
      <c r="B2161" t="s">
        <v>83</v>
      </c>
      <c r="C2161">
        <v>548</v>
      </c>
      <c r="D2161">
        <v>2010</v>
      </c>
      <c r="E2161" t="s">
        <v>593</v>
      </c>
      <c r="F2161" t="s">
        <v>18</v>
      </c>
      <c r="G2161" s="1">
        <v>44633</v>
      </c>
      <c r="H2161">
        <v>101</v>
      </c>
    </row>
    <row r="2162" spans="1:8" x14ac:dyDescent="0.3">
      <c r="A2162">
        <v>2161</v>
      </c>
      <c r="B2162" t="s">
        <v>90</v>
      </c>
      <c r="C2162">
        <v>619</v>
      </c>
      <c r="D2162">
        <v>1996</v>
      </c>
      <c r="E2162" t="s">
        <v>594</v>
      </c>
      <c r="F2162" t="s">
        <v>18</v>
      </c>
      <c r="G2162" s="1">
        <v>44483</v>
      </c>
      <c r="H2162">
        <v>105</v>
      </c>
    </row>
    <row r="2163" spans="1:8" x14ac:dyDescent="0.3">
      <c r="A2163">
        <v>2162</v>
      </c>
      <c r="B2163" t="s">
        <v>90</v>
      </c>
      <c r="C2163">
        <v>610</v>
      </c>
      <c r="D2163">
        <v>2001</v>
      </c>
      <c r="E2163" t="s">
        <v>475</v>
      </c>
      <c r="F2163" t="s">
        <v>10</v>
      </c>
      <c r="G2163" s="1">
        <v>44652</v>
      </c>
      <c r="H2163">
        <v>114</v>
      </c>
    </row>
    <row r="2164" spans="1:8" x14ac:dyDescent="0.3">
      <c r="A2164">
        <v>2163</v>
      </c>
      <c r="B2164" t="s">
        <v>90</v>
      </c>
      <c r="C2164">
        <v>580</v>
      </c>
      <c r="D2164">
        <v>2000</v>
      </c>
      <c r="E2164" t="s">
        <v>441</v>
      </c>
      <c r="F2164" t="s">
        <v>10</v>
      </c>
      <c r="G2164" s="1">
        <v>44627</v>
      </c>
      <c r="H2164">
        <v>102</v>
      </c>
    </row>
    <row r="2165" spans="1:8" x14ac:dyDescent="0.3">
      <c r="A2165">
        <v>2164</v>
      </c>
      <c r="B2165" t="s">
        <v>90</v>
      </c>
      <c r="C2165">
        <v>619</v>
      </c>
      <c r="D2165">
        <v>1991</v>
      </c>
      <c r="E2165" t="s">
        <v>448</v>
      </c>
      <c r="F2165" t="s">
        <v>45</v>
      </c>
      <c r="G2165" s="1">
        <v>44505</v>
      </c>
      <c r="H2165">
        <v>114</v>
      </c>
    </row>
    <row r="2166" spans="1:8" x14ac:dyDescent="0.3">
      <c r="A2166">
        <v>2165</v>
      </c>
      <c r="B2166" t="s">
        <v>83</v>
      </c>
      <c r="C2166">
        <v>548</v>
      </c>
      <c r="D2166">
        <v>2010</v>
      </c>
      <c r="E2166" t="s">
        <v>790</v>
      </c>
      <c r="F2166" t="s">
        <v>10</v>
      </c>
      <c r="G2166" s="1">
        <v>44628</v>
      </c>
      <c r="H2166">
        <v>103</v>
      </c>
    </row>
    <row r="2167" spans="1:8" x14ac:dyDescent="0.3">
      <c r="A2167">
        <v>2166</v>
      </c>
      <c r="B2167" t="s">
        <v>75</v>
      </c>
      <c r="C2167">
        <v>576</v>
      </c>
      <c r="D2167">
        <v>2009</v>
      </c>
      <c r="E2167" t="s">
        <v>578</v>
      </c>
      <c r="F2167" t="s">
        <v>18</v>
      </c>
      <c r="G2167" s="1">
        <v>44569</v>
      </c>
      <c r="H2167">
        <v>114</v>
      </c>
    </row>
    <row r="2168" spans="1:8" x14ac:dyDescent="0.3">
      <c r="A2168">
        <v>2167</v>
      </c>
      <c r="B2168" t="s">
        <v>90</v>
      </c>
      <c r="C2168">
        <v>548</v>
      </c>
      <c r="D2168">
        <v>2010</v>
      </c>
      <c r="E2168" t="s">
        <v>810</v>
      </c>
      <c r="F2168" t="s">
        <v>18</v>
      </c>
      <c r="G2168" s="1">
        <v>44603</v>
      </c>
      <c r="H2168">
        <v>105</v>
      </c>
    </row>
    <row r="2169" spans="1:8" x14ac:dyDescent="0.3">
      <c r="A2169">
        <v>2168</v>
      </c>
      <c r="B2169" t="s">
        <v>90</v>
      </c>
      <c r="C2169">
        <v>610</v>
      </c>
      <c r="D2169">
        <v>2000</v>
      </c>
      <c r="E2169" t="s">
        <v>475</v>
      </c>
      <c r="F2169" t="s">
        <v>32</v>
      </c>
      <c r="G2169" s="1">
        <v>44561</v>
      </c>
      <c r="H2169">
        <v>103</v>
      </c>
    </row>
    <row r="2170" spans="1:8" x14ac:dyDescent="0.3">
      <c r="A2170">
        <v>2169</v>
      </c>
      <c r="B2170" t="s">
        <v>83</v>
      </c>
      <c r="C2170">
        <v>619</v>
      </c>
      <c r="D2170">
        <v>2002</v>
      </c>
      <c r="E2170" t="s">
        <v>694</v>
      </c>
      <c r="F2170" t="s">
        <v>10</v>
      </c>
      <c r="G2170" s="1">
        <v>44609</v>
      </c>
      <c r="H2170">
        <v>102</v>
      </c>
    </row>
    <row r="2171" spans="1:8" x14ac:dyDescent="0.3">
      <c r="A2171">
        <v>2170</v>
      </c>
      <c r="B2171" t="s">
        <v>435</v>
      </c>
      <c r="C2171">
        <v>619</v>
      </c>
      <c r="D2171">
        <v>2010</v>
      </c>
      <c r="E2171" t="s">
        <v>448</v>
      </c>
      <c r="F2171" t="s">
        <v>10</v>
      </c>
      <c r="G2171" s="1">
        <v>44638</v>
      </c>
      <c r="H2171">
        <v>115</v>
      </c>
    </row>
    <row r="2172" spans="1:8" x14ac:dyDescent="0.3">
      <c r="A2172">
        <v>2171</v>
      </c>
      <c r="B2172" t="s">
        <v>90</v>
      </c>
      <c r="C2172">
        <v>619</v>
      </c>
      <c r="D2172">
        <v>2003</v>
      </c>
      <c r="E2172" t="s">
        <v>599</v>
      </c>
      <c r="F2172" t="s">
        <v>10</v>
      </c>
      <c r="G2172" s="1">
        <v>44576</v>
      </c>
      <c r="H2172">
        <v>103</v>
      </c>
    </row>
    <row r="2173" spans="1:8" x14ac:dyDescent="0.3">
      <c r="A2173">
        <v>2172</v>
      </c>
      <c r="B2173" t="s">
        <v>435</v>
      </c>
      <c r="C2173">
        <v>540</v>
      </c>
      <c r="D2173">
        <v>2000</v>
      </c>
      <c r="E2173" t="s">
        <v>436</v>
      </c>
      <c r="F2173" t="s">
        <v>28</v>
      </c>
      <c r="G2173" s="1">
        <v>44550</v>
      </c>
      <c r="H2173">
        <v>104</v>
      </c>
    </row>
    <row r="2174" spans="1:8" x14ac:dyDescent="0.3">
      <c r="A2174">
        <v>2173</v>
      </c>
      <c r="B2174" t="s">
        <v>90</v>
      </c>
      <c r="C2174">
        <v>512</v>
      </c>
      <c r="D2174">
        <v>2005</v>
      </c>
      <c r="E2174" t="s">
        <v>811</v>
      </c>
      <c r="F2174" t="s">
        <v>10</v>
      </c>
      <c r="G2174" s="1">
        <v>44487</v>
      </c>
      <c r="H2174">
        <v>101</v>
      </c>
    </row>
    <row r="2175" spans="1:8" x14ac:dyDescent="0.3">
      <c r="A2175">
        <v>2174</v>
      </c>
      <c r="B2175" t="s">
        <v>90</v>
      </c>
      <c r="C2175">
        <v>580</v>
      </c>
      <c r="D2175">
        <v>2007</v>
      </c>
      <c r="E2175" t="s">
        <v>727</v>
      </c>
      <c r="F2175" t="s">
        <v>18</v>
      </c>
      <c r="G2175" s="1">
        <v>44639</v>
      </c>
      <c r="H2175">
        <v>104</v>
      </c>
    </row>
    <row r="2176" spans="1:8" x14ac:dyDescent="0.3">
      <c r="A2176">
        <v>2175</v>
      </c>
      <c r="B2176" t="s">
        <v>83</v>
      </c>
      <c r="C2176">
        <v>610</v>
      </c>
      <c r="D2176">
        <v>2005</v>
      </c>
      <c r="E2176" t="s">
        <v>444</v>
      </c>
      <c r="F2176" t="s">
        <v>32</v>
      </c>
      <c r="G2176" s="1">
        <v>44536</v>
      </c>
      <c r="H2176">
        <v>105</v>
      </c>
    </row>
    <row r="2177" spans="1:8" x14ac:dyDescent="0.3">
      <c r="A2177">
        <v>2176</v>
      </c>
      <c r="B2177" t="s">
        <v>90</v>
      </c>
      <c r="C2177">
        <v>610</v>
      </c>
      <c r="D2177">
        <v>2002</v>
      </c>
      <c r="E2177" t="s">
        <v>475</v>
      </c>
      <c r="F2177" t="s">
        <v>28</v>
      </c>
      <c r="G2177" s="1">
        <v>44534</v>
      </c>
      <c r="H2177">
        <v>114</v>
      </c>
    </row>
    <row r="2178" spans="1:8" x14ac:dyDescent="0.3">
      <c r="A2178">
        <v>2177</v>
      </c>
      <c r="B2178" t="s">
        <v>90</v>
      </c>
      <c r="C2178">
        <v>619</v>
      </c>
      <c r="D2178">
        <v>1999</v>
      </c>
      <c r="E2178" t="s">
        <v>746</v>
      </c>
      <c r="F2178" t="s">
        <v>10</v>
      </c>
      <c r="G2178" s="1">
        <v>44590</v>
      </c>
      <c r="H2178">
        <v>102</v>
      </c>
    </row>
    <row r="2179" spans="1:8" x14ac:dyDescent="0.3">
      <c r="A2179">
        <v>2178</v>
      </c>
      <c r="B2179" t="s">
        <v>435</v>
      </c>
      <c r="C2179">
        <v>540</v>
      </c>
      <c r="D2179">
        <v>2004</v>
      </c>
      <c r="E2179" t="s">
        <v>436</v>
      </c>
      <c r="F2179" t="s">
        <v>28</v>
      </c>
      <c r="G2179" s="1">
        <v>44645</v>
      </c>
      <c r="H2179">
        <v>105</v>
      </c>
    </row>
    <row r="2180" spans="1:8" x14ac:dyDescent="0.3">
      <c r="A2180">
        <v>2179</v>
      </c>
      <c r="B2180" t="s">
        <v>90</v>
      </c>
      <c r="C2180">
        <v>576</v>
      </c>
      <c r="D2180">
        <v>2005</v>
      </c>
      <c r="E2180" t="s">
        <v>698</v>
      </c>
      <c r="F2180" t="s">
        <v>45</v>
      </c>
      <c r="G2180" s="1">
        <v>44595</v>
      </c>
      <c r="H2180">
        <v>115</v>
      </c>
    </row>
    <row r="2181" spans="1:8" x14ac:dyDescent="0.3">
      <c r="A2181">
        <v>2180</v>
      </c>
      <c r="B2181" t="s">
        <v>90</v>
      </c>
      <c r="C2181">
        <v>576</v>
      </c>
      <c r="D2181">
        <v>2005</v>
      </c>
      <c r="E2181" t="s">
        <v>698</v>
      </c>
      <c r="F2181" t="s">
        <v>45</v>
      </c>
      <c r="G2181" s="1">
        <v>44600</v>
      </c>
      <c r="H2181">
        <v>116</v>
      </c>
    </row>
    <row r="2182" spans="1:8" x14ac:dyDescent="0.3">
      <c r="A2182">
        <v>2181</v>
      </c>
      <c r="B2182" t="s">
        <v>235</v>
      </c>
      <c r="C2182">
        <v>619</v>
      </c>
      <c r="D2182">
        <v>2008</v>
      </c>
      <c r="E2182" t="s">
        <v>467</v>
      </c>
      <c r="F2182" t="s">
        <v>10</v>
      </c>
      <c r="G2182" s="1">
        <v>44505</v>
      </c>
      <c r="H2182">
        <v>102</v>
      </c>
    </row>
    <row r="2183" spans="1:8" x14ac:dyDescent="0.3">
      <c r="A2183">
        <v>2182</v>
      </c>
      <c r="B2183" t="s">
        <v>435</v>
      </c>
      <c r="C2183">
        <v>619</v>
      </c>
      <c r="D2183">
        <v>2007</v>
      </c>
      <c r="E2183" t="s">
        <v>448</v>
      </c>
      <c r="F2183" t="s">
        <v>18</v>
      </c>
      <c r="G2183" s="1">
        <v>44634</v>
      </c>
      <c r="H2183">
        <v>109</v>
      </c>
    </row>
    <row r="2184" spans="1:8" x14ac:dyDescent="0.3">
      <c r="A2184">
        <v>2183</v>
      </c>
      <c r="B2184" t="s">
        <v>83</v>
      </c>
      <c r="C2184">
        <v>580</v>
      </c>
      <c r="D2184">
        <v>2006</v>
      </c>
      <c r="E2184" t="s">
        <v>441</v>
      </c>
      <c r="F2184" t="s">
        <v>10</v>
      </c>
      <c r="G2184" s="1">
        <v>44553</v>
      </c>
      <c r="H2184">
        <v>103</v>
      </c>
    </row>
    <row r="2185" spans="1:8" x14ac:dyDescent="0.3">
      <c r="A2185">
        <v>2184</v>
      </c>
      <c r="B2185" t="s">
        <v>75</v>
      </c>
      <c r="C2185">
        <v>550</v>
      </c>
      <c r="D2185">
        <v>2004</v>
      </c>
      <c r="E2185" t="s">
        <v>808</v>
      </c>
      <c r="F2185" t="s">
        <v>10</v>
      </c>
      <c r="G2185" s="1">
        <v>44493</v>
      </c>
      <c r="H2185">
        <v>114</v>
      </c>
    </row>
    <row r="2186" spans="1:8" x14ac:dyDescent="0.3">
      <c r="A2186">
        <v>2185</v>
      </c>
      <c r="B2186" t="s">
        <v>90</v>
      </c>
      <c r="C2186">
        <v>580</v>
      </c>
      <c r="D2186">
        <v>2010</v>
      </c>
      <c r="E2186" t="s">
        <v>727</v>
      </c>
      <c r="F2186" t="s">
        <v>32</v>
      </c>
      <c r="G2186" s="1">
        <v>44604</v>
      </c>
      <c r="H2186">
        <v>102</v>
      </c>
    </row>
    <row r="2187" spans="1:8" x14ac:dyDescent="0.3">
      <c r="A2187">
        <v>2186</v>
      </c>
      <c r="B2187" t="s">
        <v>90</v>
      </c>
      <c r="C2187">
        <v>548</v>
      </c>
      <c r="D2187">
        <v>2010</v>
      </c>
      <c r="E2187" t="s">
        <v>593</v>
      </c>
      <c r="F2187" t="s">
        <v>18</v>
      </c>
      <c r="G2187" s="1">
        <v>44605</v>
      </c>
      <c r="H2187">
        <v>102</v>
      </c>
    </row>
    <row r="2188" spans="1:8" x14ac:dyDescent="0.3">
      <c r="A2188">
        <v>2187</v>
      </c>
      <c r="B2188" t="s">
        <v>83</v>
      </c>
      <c r="C2188">
        <v>619</v>
      </c>
      <c r="D2188">
        <v>2010</v>
      </c>
      <c r="E2188" t="s">
        <v>670</v>
      </c>
      <c r="F2188" t="s">
        <v>47</v>
      </c>
      <c r="G2188" s="1">
        <v>44534</v>
      </c>
      <c r="H2188">
        <v>103</v>
      </c>
    </row>
    <row r="2189" spans="1:8" x14ac:dyDescent="0.3">
      <c r="A2189">
        <v>2188</v>
      </c>
      <c r="B2189" t="s">
        <v>90</v>
      </c>
      <c r="C2189">
        <v>540</v>
      </c>
      <c r="D2189">
        <v>2005</v>
      </c>
      <c r="E2189" t="s">
        <v>468</v>
      </c>
      <c r="F2189" t="s">
        <v>69</v>
      </c>
      <c r="G2189" s="1">
        <v>44478</v>
      </c>
      <c r="H2189">
        <v>102</v>
      </c>
    </row>
    <row r="2190" spans="1:8" x14ac:dyDescent="0.3">
      <c r="A2190">
        <v>2189</v>
      </c>
      <c r="B2190" t="s">
        <v>235</v>
      </c>
      <c r="C2190">
        <v>587</v>
      </c>
      <c r="D2190">
        <v>2005</v>
      </c>
      <c r="E2190" t="s">
        <v>812</v>
      </c>
      <c r="F2190" t="s">
        <v>32</v>
      </c>
      <c r="G2190" s="1">
        <v>44610</v>
      </c>
      <c r="H2190">
        <v>103</v>
      </c>
    </row>
    <row r="2191" spans="1:8" x14ac:dyDescent="0.3">
      <c r="A2191">
        <v>2190</v>
      </c>
      <c r="B2191" t="s">
        <v>75</v>
      </c>
      <c r="C2191">
        <v>577</v>
      </c>
      <c r="D2191">
        <v>2010</v>
      </c>
      <c r="E2191" t="s">
        <v>813</v>
      </c>
      <c r="F2191" t="s">
        <v>45</v>
      </c>
      <c r="G2191" s="1">
        <v>44649</v>
      </c>
      <c r="H2191">
        <v>102</v>
      </c>
    </row>
    <row r="2192" spans="1:8" x14ac:dyDescent="0.3">
      <c r="A2192">
        <v>2191</v>
      </c>
      <c r="B2192" t="s">
        <v>90</v>
      </c>
      <c r="C2192">
        <v>610</v>
      </c>
      <c r="D2192">
        <v>2001</v>
      </c>
      <c r="E2192" t="s">
        <v>444</v>
      </c>
      <c r="F2192" t="s">
        <v>69</v>
      </c>
      <c r="G2192" s="1">
        <v>44481</v>
      </c>
      <c r="H2192">
        <v>114</v>
      </c>
    </row>
    <row r="2193" spans="1:8" x14ac:dyDescent="0.3">
      <c r="A2193">
        <v>2192</v>
      </c>
      <c r="B2193" t="s">
        <v>75</v>
      </c>
      <c r="C2193">
        <v>587</v>
      </c>
      <c r="D2193">
        <v>2001</v>
      </c>
      <c r="E2193" t="s">
        <v>783</v>
      </c>
      <c r="F2193" t="s">
        <v>10</v>
      </c>
      <c r="G2193" s="1">
        <v>44510</v>
      </c>
      <c r="H2193">
        <v>102</v>
      </c>
    </row>
    <row r="2194" spans="1:8" x14ac:dyDescent="0.3">
      <c r="A2194">
        <v>2193</v>
      </c>
      <c r="B2194" t="s">
        <v>90</v>
      </c>
      <c r="C2194">
        <v>550</v>
      </c>
      <c r="D2194">
        <v>2001</v>
      </c>
      <c r="E2194" t="s">
        <v>458</v>
      </c>
      <c r="F2194" t="s">
        <v>10</v>
      </c>
      <c r="G2194" s="1">
        <v>44656</v>
      </c>
      <c r="H2194">
        <v>111</v>
      </c>
    </row>
    <row r="2195" spans="1:8" x14ac:dyDescent="0.3">
      <c r="A2195">
        <v>2194</v>
      </c>
      <c r="B2195" t="s">
        <v>75</v>
      </c>
      <c r="C2195">
        <v>524</v>
      </c>
      <c r="D2195">
        <v>2010</v>
      </c>
      <c r="E2195" t="s">
        <v>814</v>
      </c>
      <c r="F2195" t="s">
        <v>28</v>
      </c>
      <c r="G2195" s="1">
        <v>44651</v>
      </c>
      <c r="H2195">
        <v>109</v>
      </c>
    </row>
    <row r="2196" spans="1:8" x14ac:dyDescent="0.3">
      <c r="A2196">
        <v>2195</v>
      </c>
      <c r="B2196" t="s">
        <v>90</v>
      </c>
      <c r="C2196">
        <v>540</v>
      </c>
      <c r="D2196">
        <v>2003</v>
      </c>
      <c r="E2196" t="s">
        <v>468</v>
      </c>
      <c r="F2196" t="s">
        <v>18</v>
      </c>
      <c r="G2196" s="1">
        <v>44622</v>
      </c>
      <c r="H2196">
        <v>101</v>
      </c>
    </row>
    <row r="2197" spans="1:8" x14ac:dyDescent="0.3">
      <c r="A2197">
        <v>2196</v>
      </c>
      <c r="B2197" t="s">
        <v>83</v>
      </c>
      <c r="C2197">
        <v>540</v>
      </c>
      <c r="D2197">
        <v>2007</v>
      </c>
      <c r="E2197" t="s">
        <v>815</v>
      </c>
      <c r="F2197" t="s">
        <v>45</v>
      </c>
      <c r="G2197" s="1">
        <v>44645</v>
      </c>
      <c r="H2197">
        <v>104</v>
      </c>
    </row>
    <row r="2198" spans="1:8" x14ac:dyDescent="0.3">
      <c r="A2198">
        <v>2197</v>
      </c>
      <c r="B2198" t="s">
        <v>90</v>
      </c>
      <c r="C2198">
        <v>576</v>
      </c>
      <c r="D2198">
        <v>2003</v>
      </c>
      <c r="E2198" t="s">
        <v>578</v>
      </c>
      <c r="F2198" t="s">
        <v>32</v>
      </c>
      <c r="G2198" s="1">
        <v>44642</v>
      </c>
      <c r="H2198">
        <v>102</v>
      </c>
    </row>
    <row r="2199" spans="1:8" x14ac:dyDescent="0.3">
      <c r="A2199">
        <v>2198</v>
      </c>
      <c r="B2199" t="s">
        <v>83</v>
      </c>
      <c r="C2199">
        <v>576</v>
      </c>
      <c r="D2199">
        <v>2002</v>
      </c>
      <c r="E2199" t="s">
        <v>698</v>
      </c>
      <c r="F2199" t="s">
        <v>10</v>
      </c>
      <c r="G2199" s="1">
        <v>44642</v>
      </c>
      <c r="H2199">
        <v>109</v>
      </c>
    </row>
    <row r="2200" spans="1:8" x14ac:dyDescent="0.3">
      <c r="A2200">
        <v>2199</v>
      </c>
      <c r="B2200" t="s">
        <v>90</v>
      </c>
      <c r="C2200">
        <v>619</v>
      </c>
      <c r="D2200">
        <v>2001</v>
      </c>
      <c r="E2200" t="s">
        <v>766</v>
      </c>
      <c r="F2200" t="s">
        <v>69</v>
      </c>
      <c r="G2200" s="1">
        <v>44513</v>
      </c>
      <c r="H2200">
        <v>115</v>
      </c>
    </row>
    <row r="2201" spans="1:8" x14ac:dyDescent="0.3">
      <c r="A2201">
        <v>2200</v>
      </c>
      <c r="B2201" t="s">
        <v>90</v>
      </c>
      <c r="C2201">
        <v>576</v>
      </c>
      <c r="D2201">
        <v>2002</v>
      </c>
      <c r="E2201" t="s">
        <v>698</v>
      </c>
      <c r="F2201" t="s">
        <v>10</v>
      </c>
      <c r="G2201" s="1">
        <v>44497</v>
      </c>
      <c r="H2201">
        <v>109</v>
      </c>
    </row>
    <row r="2202" spans="1:8" x14ac:dyDescent="0.3">
      <c r="A2202">
        <v>2201</v>
      </c>
      <c r="B2202" t="s">
        <v>90</v>
      </c>
      <c r="C2202">
        <v>576</v>
      </c>
      <c r="D2202">
        <v>2002</v>
      </c>
      <c r="E2202" t="s">
        <v>776</v>
      </c>
      <c r="F2202" t="s">
        <v>32</v>
      </c>
      <c r="G2202" s="1">
        <v>44629</v>
      </c>
      <c r="H2202">
        <v>107</v>
      </c>
    </row>
    <row r="2203" spans="1:8" x14ac:dyDescent="0.3">
      <c r="A2203">
        <v>2202</v>
      </c>
      <c r="B2203" t="s">
        <v>90</v>
      </c>
      <c r="C2203">
        <v>587</v>
      </c>
      <c r="D2203">
        <v>2005</v>
      </c>
      <c r="E2203" t="s">
        <v>439</v>
      </c>
      <c r="F2203" t="s">
        <v>10</v>
      </c>
      <c r="G2203" s="1">
        <v>44655</v>
      </c>
      <c r="H2203">
        <v>111</v>
      </c>
    </row>
    <row r="2204" spans="1:8" x14ac:dyDescent="0.3">
      <c r="A2204">
        <v>2203</v>
      </c>
      <c r="B2204" t="s">
        <v>83</v>
      </c>
      <c r="C2204">
        <v>550</v>
      </c>
      <c r="D2204">
        <v>2001</v>
      </c>
      <c r="E2204" t="s">
        <v>693</v>
      </c>
      <c r="F2204" t="s">
        <v>28</v>
      </c>
      <c r="G2204" s="1">
        <v>44524</v>
      </c>
      <c r="H2204">
        <v>102</v>
      </c>
    </row>
    <row r="2205" spans="1:8" x14ac:dyDescent="0.3">
      <c r="A2205">
        <v>2204</v>
      </c>
      <c r="B2205" t="s">
        <v>90</v>
      </c>
      <c r="C2205">
        <v>568</v>
      </c>
      <c r="D2205">
        <v>2006</v>
      </c>
      <c r="E2205" t="s">
        <v>743</v>
      </c>
      <c r="F2205" t="s">
        <v>18</v>
      </c>
      <c r="G2205" s="1">
        <v>44483</v>
      </c>
      <c r="H2205">
        <v>109</v>
      </c>
    </row>
    <row r="2206" spans="1:8" x14ac:dyDescent="0.3">
      <c r="A2206">
        <v>2205</v>
      </c>
      <c r="B2206" t="s">
        <v>90</v>
      </c>
      <c r="C2206">
        <v>610</v>
      </c>
      <c r="D2206">
        <v>1997</v>
      </c>
      <c r="E2206" t="s">
        <v>674</v>
      </c>
      <c r="F2206" t="s">
        <v>10</v>
      </c>
      <c r="G2206" s="1">
        <v>44587</v>
      </c>
      <c r="H2206">
        <v>115</v>
      </c>
    </row>
    <row r="2207" spans="1:8" x14ac:dyDescent="0.3">
      <c r="A2207">
        <v>2206</v>
      </c>
      <c r="B2207" t="s">
        <v>486</v>
      </c>
      <c r="C2207">
        <v>587</v>
      </c>
      <c r="D2207">
        <v>1996</v>
      </c>
      <c r="E2207" t="s">
        <v>140</v>
      </c>
      <c r="F2207" t="s">
        <v>32</v>
      </c>
      <c r="G2207" s="1">
        <v>44522</v>
      </c>
      <c r="H2207">
        <v>102</v>
      </c>
    </row>
    <row r="2208" spans="1:8" x14ac:dyDescent="0.3">
      <c r="A2208">
        <v>2207</v>
      </c>
      <c r="B2208" t="s">
        <v>90</v>
      </c>
      <c r="C2208">
        <v>619</v>
      </c>
      <c r="D2208">
        <v>2000</v>
      </c>
      <c r="E2208" t="s">
        <v>599</v>
      </c>
      <c r="F2208" t="s">
        <v>45</v>
      </c>
      <c r="G2208" s="1">
        <v>44574</v>
      </c>
      <c r="H2208">
        <v>109</v>
      </c>
    </row>
    <row r="2209" spans="1:8" x14ac:dyDescent="0.3">
      <c r="A2209">
        <v>2208</v>
      </c>
      <c r="B2209" t="s">
        <v>90</v>
      </c>
      <c r="C2209">
        <v>587</v>
      </c>
      <c r="D2209">
        <v>2003</v>
      </c>
      <c r="E2209" t="s">
        <v>487</v>
      </c>
      <c r="F2209" t="s">
        <v>32</v>
      </c>
      <c r="G2209" s="1">
        <v>44650</v>
      </c>
      <c r="H2209">
        <v>102</v>
      </c>
    </row>
    <row r="2210" spans="1:8" x14ac:dyDescent="0.3">
      <c r="A2210">
        <v>2209</v>
      </c>
      <c r="B2210" t="s">
        <v>75</v>
      </c>
      <c r="C2210">
        <v>619</v>
      </c>
      <c r="D2210">
        <v>2003</v>
      </c>
      <c r="E2210" t="s">
        <v>739</v>
      </c>
      <c r="F2210" t="s">
        <v>18</v>
      </c>
      <c r="G2210" s="1">
        <v>44557</v>
      </c>
      <c r="H2210">
        <v>102</v>
      </c>
    </row>
    <row r="2211" spans="1:8" x14ac:dyDescent="0.3">
      <c r="A2211">
        <v>2210</v>
      </c>
      <c r="B2211" t="s">
        <v>83</v>
      </c>
      <c r="C2211">
        <v>587</v>
      </c>
      <c r="D2211">
        <v>2001</v>
      </c>
      <c r="E2211" t="s">
        <v>446</v>
      </c>
      <c r="F2211" t="s">
        <v>10</v>
      </c>
      <c r="G2211" s="1">
        <v>44623</v>
      </c>
      <c r="H2211">
        <v>111</v>
      </c>
    </row>
    <row r="2212" spans="1:8" x14ac:dyDescent="0.3">
      <c r="A2212">
        <v>2211</v>
      </c>
      <c r="B2212" t="s">
        <v>90</v>
      </c>
      <c r="C2212">
        <v>512</v>
      </c>
      <c r="D2212">
        <v>2010</v>
      </c>
      <c r="E2212" t="s">
        <v>816</v>
      </c>
      <c r="F2212" t="s">
        <v>32</v>
      </c>
      <c r="G2212" s="1">
        <v>44612</v>
      </c>
      <c r="H2212">
        <v>103</v>
      </c>
    </row>
    <row r="2213" spans="1:8" x14ac:dyDescent="0.3">
      <c r="A2213">
        <v>2212</v>
      </c>
      <c r="B2213" t="s">
        <v>83</v>
      </c>
      <c r="C2213">
        <v>576</v>
      </c>
      <c r="D2213">
        <v>2003</v>
      </c>
      <c r="E2213" t="s">
        <v>817</v>
      </c>
      <c r="F2213" t="s">
        <v>47</v>
      </c>
      <c r="G2213" s="1">
        <v>44604</v>
      </c>
      <c r="H2213">
        <v>114</v>
      </c>
    </row>
    <row r="2214" spans="1:8" x14ac:dyDescent="0.3">
      <c r="A2214">
        <v>2213</v>
      </c>
      <c r="B2214" t="s">
        <v>83</v>
      </c>
      <c r="C2214">
        <v>512</v>
      </c>
      <c r="D2214">
        <v>2001</v>
      </c>
      <c r="E2214" t="s">
        <v>479</v>
      </c>
      <c r="F2214" t="s">
        <v>10</v>
      </c>
      <c r="G2214" s="1">
        <v>44521</v>
      </c>
      <c r="H2214">
        <v>106</v>
      </c>
    </row>
    <row r="2215" spans="1:8" x14ac:dyDescent="0.3">
      <c r="A2215">
        <v>2214</v>
      </c>
      <c r="B2215" t="s">
        <v>83</v>
      </c>
      <c r="C2215">
        <v>610</v>
      </c>
      <c r="D2215">
        <v>2001</v>
      </c>
      <c r="E2215" t="s">
        <v>475</v>
      </c>
      <c r="F2215" t="s">
        <v>10</v>
      </c>
      <c r="G2215" s="1">
        <v>44544</v>
      </c>
      <c r="H2215">
        <v>114</v>
      </c>
    </row>
    <row r="2216" spans="1:8" x14ac:dyDescent="0.3">
      <c r="A2216">
        <v>2215</v>
      </c>
      <c r="B2216" t="s">
        <v>83</v>
      </c>
      <c r="C2216">
        <v>548</v>
      </c>
      <c r="D2216">
        <v>2010</v>
      </c>
      <c r="E2216" t="s">
        <v>790</v>
      </c>
      <c r="F2216" t="s">
        <v>28</v>
      </c>
      <c r="G2216" s="1">
        <v>44576</v>
      </c>
      <c r="H2216">
        <v>102</v>
      </c>
    </row>
    <row r="2217" spans="1:8" x14ac:dyDescent="0.3">
      <c r="A2217">
        <v>2216</v>
      </c>
      <c r="B2217" t="s">
        <v>90</v>
      </c>
      <c r="C2217">
        <v>540</v>
      </c>
      <c r="D2217">
        <v>2010</v>
      </c>
      <c r="E2217" t="s">
        <v>679</v>
      </c>
      <c r="F2217" t="s">
        <v>32</v>
      </c>
      <c r="G2217" s="1">
        <v>44610</v>
      </c>
      <c r="H2217">
        <v>114</v>
      </c>
    </row>
    <row r="2218" spans="1:8" x14ac:dyDescent="0.3">
      <c r="A2218">
        <v>2217</v>
      </c>
      <c r="B2218" t="s">
        <v>83</v>
      </c>
      <c r="C2218">
        <v>576</v>
      </c>
      <c r="D2218">
        <v>2003</v>
      </c>
      <c r="E2218" t="s">
        <v>698</v>
      </c>
      <c r="F2218" t="s">
        <v>10</v>
      </c>
      <c r="G2218" s="1">
        <v>44477</v>
      </c>
      <c r="H2218">
        <v>108</v>
      </c>
    </row>
    <row r="2219" spans="1:8" x14ac:dyDescent="0.3">
      <c r="A2219">
        <v>2218</v>
      </c>
      <c r="B2219" t="s">
        <v>90</v>
      </c>
      <c r="C2219">
        <v>619</v>
      </c>
      <c r="D2219">
        <v>2003</v>
      </c>
      <c r="E2219" t="s">
        <v>682</v>
      </c>
      <c r="F2219" t="s">
        <v>10</v>
      </c>
      <c r="G2219" s="1">
        <v>44647</v>
      </c>
      <c r="H2219">
        <v>102</v>
      </c>
    </row>
    <row r="2220" spans="1:8" x14ac:dyDescent="0.3">
      <c r="A2220">
        <v>2219</v>
      </c>
      <c r="B2220" t="s">
        <v>90</v>
      </c>
      <c r="C2220">
        <v>555</v>
      </c>
      <c r="D2220">
        <v>2010</v>
      </c>
      <c r="E2220" t="s">
        <v>818</v>
      </c>
      <c r="F2220" t="s">
        <v>28</v>
      </c>
      <c r="G2220" s="1">
        <v>44632</v>
      </c>
      <c r="H2220">
        <v>102</v>
      </c>
    </row>
    <row r="2221" spans="1:8" x14ac:dyDescent="0.3">
      <c r="A2221">
        <v>2220</v>
      </c>
      <c r="B2221" t="s">
        <v>83</v>
      </c>
      <c r="C2221">
        <v>587</v>
      </c>
      <c r="D2221">
        <v>2001</v>
      </c>
      <c r="E2221" t="s">
        <v>590</v>
      </c>
      <c r="F2221" t="s">
        <v>45</v>
      </c>
      <c r="G2221" s="1">
        <v>44525</v>
      </c>
      <c r="H2221">
        <v>102</v>
      </c>
    </row>
    <row r="2222" spans="1:8" x14ac:dyDescent="0.3">
      <c r="A2222">
        <v>2221</v>
      </c>
      <c r="B2222" t="s">
        <v>809</v>
      </c>
      <c r="C2222">
        <v>587</v>
      </c>
      <c r="D2222">
        <v>2010</v>
      </c>
      <c r="E2222" t="s">
        <v>437</v>
      </c>
      <c r="F2222" t="s">
        <v>28</v>
      </c>
      <c r="G2222" s="1">
        <v>44602</v>
      </c>
      <c r="H2222">
        <v>109</v>
      </c>
    </row>
    <row r="2223" spans="1:8" x14ac:dyDescent="0.3">
      <c r="A2223">
        <v>2222</v>
      </c>
      <c r="B2223" t="s">
        <v>90</v>
      </c>
      <c r="C2223">
        <v>548</v>
      </c>
      <c r="D2223">
        <v>2010</v>
      </c>
      <c r="E2223" t="s">
        <v>810</v>
      </c>
      <c r="F2223" t="s">
        <v>18</v>
      </c>
      <c r="G2223" s="1">
        <v>44653</v>
      </c>
      <c r="H2223">
        <v>109</v>
      </c>
    </row>
    <row r="2224" spans="1:8" x14ac:dyDescent="0.3">
      <c r="A2224">
        <v>2223</v>
      </c>
      <c r="B2224" t="s">
        <v>75</v>
      </c>
      <c r="C2224">
        <v>633</v>
      </c>
      <c r="D2224">
        <v>2001</v>
      </c>
      <c r="E2224" t="s">
        <v>581</v>
      </c>
      <c r="F2224" t="s">
        <v>10</v>
      </c>
      <c r="G2224" s="1">
        <v>44649</v>
      </c>
      <c r="H2224">
        <v>102</v>
      </c>
    </row>
    <row r="2225" spans="1:8" x14ac:dyDescent="0.3">
      <c r="A2225">
        <v>2224</v>
      </c>
      <c r="B2225" t="s">
        <v>90</v>
      </c>
      <c r="C2225">
        <v>610</v>
      </c>
      <c r="D2225">
        <v>2001</v>
      </c>
      <c r="E2225" t="s">
        <v>444</v>
      </c>
      <c r="F2225" t="s">
        <v>69</v>
      </c>
      <c r="G2225" s="1">
        <v>44503</v>
      </c>
      <c r="H2225">
        <v>104</v>
      </c>
    </row>
    <row r="2226" spans="1:8" x14ac:dyDescent="0.3">
      <c r="A2226">
        <v>2225</v>
      </c>
      <c r="B2226" t="s">
        <v>435</v>
      </c>
      <c r="C2226">
        <v>587</v>
      </c>
      <c r="D2226">
        <v>2010</v>
      </c>
      <c r="E2226" t="s">
        <v>437</v>
      </c>
      <c r="F2226" t="s">
        <v>32</v>
      </c>
      <c r="G2226" s="1">
        <v>44592</v>
      </c>
      <c r="H2226">
        <v>111</v>
      </c>
    </row>
    <row r="2227" spans="1:8" x14ac:dyDescent="0.3">
      <c r="A2227">
        <v>2226</v>
      </c>
      <c r="B2227" t="s">
        <v>83</v>
      </c>
      <c r="C2227">
        <v>587</v>
      </c>
      <c r="D2227">
        <v>2007</v>
      </c>
      <c r="E2227" t="s">
        <v>140</v>
      </c>
      <c r="F2227" t="s">
        <v>45</v>
      </c>
      <c r="G2227" s="1">
        <v>44549</v>
      </c>
      <c r="H2227">
        <v>102</v>
      </c>
    </row>
    <row r="2228" spans="1:8" x14ac:dyDescent="0.3">
      <c r="A2228">
        <v>2227</v>
      </c>
      <c r="B2228" t="s">
        <v>75</v>
      </c>
      <c r="C2228">
        <v>619</v>
      </c>
      <c r="D2228">
        <v>2010</v>
      </c>
      <c r="E2228" t="s">
        <v>460</v>
      </c>
      <c r="F2228" t="s">
        <v>32</v>
      </c>
      <c r="G2228" s="1">
        <v>44652</v>
      </c>
      <c r="H2228">
        <v>103</v>
      </c>
    </row>
    <row r="2229" spans="1:8" x14ac:dyDescent="0.3">
      <c r="A2229">
        <v>2228</v>
      </c>
      <c r="B2229" t="s">
        <v>75</v>
      </c>
      <c r="C2229">
        <v>576</v>
      </c>
      <c r="D2229">
        <v>2002</v>
      </c>
      <c r="E2229" t="s">
        <v>698</v>
      </c>
      <c r="F2229" t="s">
        <v>32</v>
      </c>
      <c r="G2229" s="1">
        <v>44516</v>
      </c>
      <c r="H2229">
        <v>104</v>
      </c>
    </row>
    <row r="2230" spans="1:8" x14ac:dyDescent="0.3">
      <c r="A2230">
        <v>2229</v>
      </c>
      <c r="B2230" t="s">
        <v>90</v>
      </c>
      <c r="C2230">
        <v>587</v>
      </c>
      <c r="D2230">
        <v>2001</v>
      </c>
      <c r="E2230" t="s">
        <v>446</v>
      </c>
      <c r="F2230" t="s">
        <v>47</v>
      </c>
      <c r="G2230" s="1">
        <v>44655</v>
      </c>
      <c r="H2230">
        <v>114</v>
      </c>
    </row>
    <row r="2231" spans="1:8" x14ac:dyDescent="0.3">
      <c r="A2231">
        <v>2230</v>
      </c>
      <c r="B2231" t="s">
        <v>83</v>
      </c>
      <c r="C2231">
        <v>576</v>
      </c>
      <c r="D2231">
        <v>2002</v>
      </c>
      <c r="E2231" t="s">
        <v>698</v>
      </c>
      <c r="F2231" t="s">
        <v>32</v>
      </c>
      <c r="G2231" s="1">
        <v>44540</v>
      </c>
      <c r="H2231">
        <v>103</v>
      </c>
    </row>
    <row r="2232" spans="1:8" x14ac:dyDescent="0.3">
      <c r="A2232">
        <v>2231</v>
      </c>
      <c r="B2232" t="s">
        <v>235</v>
      </c>
      <c r="C2232">
        <v>555</v>
      </c>
      <c r="D2232">
        <v>2010</v>
      </c>
      <c r="E2232" t="s">
        <v>819</v>
      </c>
      <c r="F2232" t="s">
        <v>32</v>
      </c>
      <c r="G2232" s="1">
        <v>44648</v>
      </c>
      <c r="H2232">
        <v>102</v>
      </c>
    </row>
    <row r="2233" spans="1:8" x14ac:dyDescent="0.3">
      <c r="A2233">
        <v>2232</v>
      </c>
      <c r="B2233" t="s">
        <v>90</v>
      </c>
      <c r="C2233">
        <v>587</v>
      </c>
      <c r="D2233">
        <v>2010</v>
      </c>
      <c r="E2233" t="s">
        <v>820</v>
      </c>
      <c r="F2233" t="s">
        <v>45</v>
      </c>
      <c r="G2233" s="1">
        <v>44506</v>
      </c>
      <c r="H2233">
        <v>102</v>
      </c>
    </row>
    <row r="2234" spans="1:8" x14ac:dyDescent="0.3">
      <c r="A2234">
        <v>2233</v>
      </c>
      <c r="B2234" t="s">
        <v>90</v>
      </c>
      <c r="C2234">
        <v>580</v>
      </c>
      <c r="D2234">
        <v>2004</v>
      </c>
      <c r="E2234" t="s">
        <v>441</v>
      </c>
      <c r="F2234" t="s">
        <v>32</v>
      </c>
      <c r="G2234" s="1">
        <v>44576</v>
      </c>
      <c r="H2234">
        <v>101</v>
      </c>
    </row>
    <row r="2235" spans="1:8" x14ac:dyDescent="0.3">
      <c r="A2235">
        <v>2234</v>
      </c>
      <c r="B2235" t="s">
        <v>75</v>
      </c>
      <c r="C2235">
        <v>512</v>
      </c>
      <c r="D2235">
        <v>2003</v>
      </c>
      <c r="E2235" t="s">
        <v>821</v>
      </c>
      <c r="F2235" t="s">
        <v>18</v>
      </c>
      <c r="G2235" s="1">
        <v>44538</v>
      </c>
      <c r="H2235">
        <v>109</v>
      </c>
    </row>
    <row r="2236" spans="1:8" x14ac:dyDescent="0.3">
      <c r="A2236">
        <v>2235</v>
      </c>
      <c r="B2236" t="s">
        <v>83</v>
      </c>
      <c r="C2236">
        <v>587</v>
      </c>
      <c r="D2236">
        <v>1993</v>
      </c>
      <c r="E2236" t="s">
        <v>822</v>
      </c>
      <c r="F2236" t="s">
        <v>18</v>
      </c>
      <c r="G2236" s="1">
        <v>44561</v>
      </c>
      <c r="H2236">
        <v>102</v>
      </c>
    </row>
    <row r="2237" spans="1:8" x14ac:dyDescent="0.3">
      <c r="A2237">
        <v>2236</v>
      </c>
      <c r="B2237" t="s">
        <v>75</v>
      </c>
      <c r="C2237">
        <v>576</v>
      </c>
      <c r="D2237">
        <v>2005</v>
      </c>
      <c r="E2237" t="s">
        <v>578</v>
      </c>
      <c r="F2237" t="s">
        <v>28</v>
      </c>
      <c r="G2237" s="1">
        <v>44604</v>
      </c>
      <c r="H2237">
        <v>102</v>
      </c>
    </row>
    <row r="2238" spans="1:8" x14ac:dyDescent="0.3">
      <c r="A2238">
        <v>2237</v>
      </c>
      <c r="B2238" t="s">
        <v>90</v>
      </c>
      <c r="C2238">
        <v>550</v>
      </c>
      <c r="D2238">
        <v>2002</v>
      </c>
      <c r="E2238" t="s">
        <v>584</v>
      </c>
      <c r="F2238" t="s">
        <v>45</v>
      </c>
      <c r="G2238" s="1">
        <v>44550</v>
      </c>
      <c r="H2238">
        <v>102</v>
      </c>
    </row>
    <row r="2239" spans="1:8" x14ac:dyDescent="0.3">
      <c r="A2239">
        <v>2238</v>
      </c>
      <c r="B2239" t="s">
        <v>90</v>
      </c>
      <c r="C2239">
        <v>587</v>
      </c>
      <c r="D2239">
        <v>2005</v>
      </c>
      <c r="E2239" t="s">
        <v>777</v>
      </c>
      <c r="F2239" t="s">
        <v>69</v>
      </c>
      <c r="G2239" s="1">
        <v>44580</v>
      </c>
      <c r="H2239">
        <v>104</v>
      </c>
    </row>
    <row r="2240" spans="1:8" x14ac:dyDescent="0.3">
      <c r="A2240">
        <v>2239</v>
      </c>
      <c r="B2240" t="s">
        <v>90</v>
      </c>
      <c r="C2240">
        <v>576</v>
      </c>
      <c r="D2240">
        <v>2004</v>
      </c>
      <c r="E2240" t="s">
        <v>596</v>
      </c>
      <c r="F2240" t="s">
        <v>45</v>
      </c>
      <c r="G2240" s="1">
        <v>44623</v>
      </c>
      <c r="H2240">
        <v>103</v>
      </c>
    </row>
    <row r="2241" spans="1:8" x14ac:dyDescent="0.3">
      <c r="A2241">
        <v>2240</v>
      </c>
      <c r="B2241" t="s">
        <v>75</v>
      </c>
      <c r="C2241">
        <v>555</v>
      </c>
      <c r="D2241">
        <v>2011</v>
      </c>
      <c r="E2241" t="s">
        <v>818</v>
      </c>
      <c r="F2241" t="s">
        <v>32</v>
      </c>
      <c r="G2241" s="1">
        <v>44584</v>
      </c>
      <c r="H2241">
        <v>102</v>
      </c>
    </row>
    <row r="2242" spans="1:8" x14ac:dyDescent="0.3">
      <c r="A2242">
        <v>2241</v>
      </c>
      <c r="B2242" t="s">
        <v>75</v>
      </c>
      <c r="C2242">
        <v>576</v>
      </c>
      <c r="D2242">
        <v>2004</v>
      </c>
      <c r="E2242" t="s">
        <v>823</v>
      </c>
      <c r="F2242" t="s">
        <v>28</v>
      </c>
      <c r="G2242" s="1">
        <v>44591</v>
      </c>
      <c r="H2242">
        <v>103</v>
      </c>
    </row>
    <row r="2243" spans="1:8" x14ac:dyDescent="0.3">
      <c r="A2243">
        <v>2242</v>
      </c>
      <c r="B2243" t="s">
        <v>75</v>
      </c>
      <c r="C2243">
        <v>610</v>
      </c>
      <c r="D2243">
        <v>2002</v>
      </c>
      <c r="E2243" t="s">
        <v>444</v>
      </c>
      <c r="F2243" t="s">
        <v>28</v>
      </c>
      <c r="G2243" s="1">
        <v>44531</v>
      </c>
      <c r="H2243">
        <v>105</v>
      </c>
    </row>
    <row r="2244" spans="1:8" x14ac:dyDescent="0.3">
      <c r="A2244">
        <v>2243</v>
      </c>
      <c r="B2244" t="s">
        <v>90</v>
      </c>
      <c r="C2244">
        <v>619</v>
      </c>
      <c r="D2244">
        <v>2002</v>
      </c>
      <c r="E2244" t="s">
        <v>824</v>
      </c>
      <c r="F2244" t="s">
        <v>32</v>
      </c>
      <c r="G2244" s="1">
        <v>44651</v>
      </c>
      <c r="H2244">
        <v>114</v>
      </c>
    </row>
    <row r="2245" spans="1:8" x14ac:dyDescent="0.3">
      <c r="A2245">
        <v>2244</v>
      </c>
      <c r="B2245" t="s">
        <v>75</v>
      </c>
      <c r="C2245">
        <v>512</v>
      </c>
      <c r="D2245">
        <v>1997</v>
      </c>
      <c r="E2245" t="s">
        <v>685</v>
      </c>
      <c r="F2245" t="s">
        <v>32</v>
      </c>
      <c r="G2245" s="1">
        <v>44566</v>
      </c>
      <c r="H2245">
        <v>102</v>
      </c>
    </row>
    <row r="2246" spans="1:8" x14ac:dyDescent="0.3">
      <c r="A2246">
        <v>2245</v>
      </c>
      <c r="B2246" t="s">
        <v>90</v>
      </c>
      <c r="C2246">
        <v>580</v>
      </c>
      <c r="D2246">
        <v>1997</v>
      </c>
      <c r="E2246" t="s">
        <v>442</v>
      </c>
      <c r="F2246" t="s">
        <v>69</v>
      </c>
      <c r="G2246" s="1">
        <v>44523</v>
      </c>
      <c r="H2246">
        <v>101</v>
      </c>
    </row>
    <row r="2247" spans="1:8" x14ac:dyDescent="0.3">
      <c r="A2247">
        <v>2246</v>
      </c>
      <c r="B2247" t="s">
        <v>90</v>
      </c>
      <c r="C2247">
        <v>550</v>
      </c>
      <c r="D2247">
        <v>2001</v>
      </c>
      <c r="E2247" t="s">
        <v>458</v>
      </c>
      <c r="F2247" t="s">
        <v>28</v>
      </c>
      <c r="G2247" s="1">
        <v>44562</v>
      </c>
      <c r="H2247">
        <v>109</v>
      </c>
    </row>
    <row r="2248" spans="1:8" x14ac:dyDescent="0.3">
      <c r="A2248">
        <v>2247</v>
      </c>
      <c r="B2248" t="s">
        <v>90</v>
      </c>
      <c r="C2248">
        <v>587</v>
      </c>
      <c r="D2248">
        <v>2002</v>
      </c>
      <c r="E2248" t="s">
        <v>487</v>
      </c>
      <c r="F2248" t="s">
        <v>10</v>
      </c>
      <c r="G2248" s="1">
        <v>44515</v>
      </c>
      <c r="H2248">
        <v>108</v>
      </c>
    </row>
    <row r="2249" spans="1:8" x14ac:dyDescent="0.3">
      <c r="A2249">
        <v>2248</v>
      </c>
      <c r="B2249" t="s">
        <v>75</v>
      </c>
      <c r="C2249">
        <v>576</v>
      </c>
      <c r="D2249">
        <v>2003</v>
      </c>
      <c r="E2249" t="s">
        <v>578</v>
      </c>
      <c r="F2249" t="s">
        <v>283</v>
      </c>
      <c r="G2249" s="1">
        <v>44604</v>
      </c>
      <c r="H2249">
        <v>109</v>
      </c>
    </row>
    <row r="2250" spans="1:8" x14ac:dyDescent="0.3">
      <c r="A2250">
        <v>2249</v>
      </c>
      <c r="B2250" t="s">
        <v>75</v>
      </c>
      <c r="C2250">
        <v>619</v>
      </c>
      <c r="D2250">
        <v>2001</v>
      </c>
      <c r="E2250" t="s">
        <v>739</v>
      </c>
      <c r="F2250" t="s">
        <v>69</v>
      </c>
      <c r="G2250" s="1">
        <v>44624</v>
      </c>
      <c r="H2250">
        <v>103</v>
      </c>
    </row>
    <row r="2251" spans="1:8" x14ac:dyDescent="0.3">
      <c r="A2251">
        <v>2250</v>
      </c>
      <c r="B2251" t="s">
        <v>435</v>
      </c>
      <c r="C2251">
        <v>540</v>
      </c>
      <c r="D2251">
        <v>2011</v>
      </c>
      <c r="E2251" t="s">
        <v>760</v>
      </c>
      <c r="F2251" t="s">
        <v>28</v>
      </c>
      <c r="G2251" s="1">
        <v>44633</v>
      </c>
      <c r="H2251">
        <v>109</v>
      </c>
    </row>
    <row r="2252" spans="1:8" x14ac:dyDescent="0.3">
      <c r="A2252">
        <v>2251</v>
      </c>
      <c r="B2252" t="s">
        <v>435</v>
      </c>
      <c r="C2252">
        <v>540</v>
      </c>
      <c r="D2252">
        <v>1997</v>
      </c>
      <c r="E2252" t="s">
        <v>436</v>
      </c>
      <c r="F2252" t="s">
        <v>69</v>
      </c>
      <c r="G2252" s="1">
        <v>44594</v>
      </c>
      <c r="H2252">
        <v>103</v>
      </c>
    </row>
    <row r="2253" spans="1:8" x14ac:dyDescent="0.3">
      <c r="A2253">
        <v>2252</v>
      </c>
      <c r="B2253" t="s">
        <v>83</v>
      </c>
      <c r="C2253">
        <v>550</v>
      </c>
      <c r="D2253">
        <v>1995</v>
      </c>
      <c r="E2253" t="s">
        <v>571</v>
      </c>
      <c r="F2253" t="s">
        <v>28</v>
      </c>
      <c r="G2253" s="1">
        <v>44573</v>
      </c>
      <c r="H2253">
        <v>115</v>
      </c>
    </row>
    <row r="2254" spans="1:8" x14ac:dyDescent="0.3">
      <c r="A2254">
        <v>2253</v>
      </c>
      <c r="B2254" t="s">
        <v>83</v>
      </c>
      <c r="C2254">
        <v>550</v>
      </c>
      <c r="D2254">
        <v>2000</v>
      </c>
      <c r="E2254" t="s">
        <v>693</v>
      </c>
      <c r="F2254" t="s">
        <v>10</v>
      </c>
      <c r="G2254" s="1">
        <v>44501</v>
      </c>
      <c r="H2254">
        <v>109</v>
      </c>
    </row>
    <row r="2255" spans="1:8" x14ac:dyDescent="0.3">
      <c r="A2255">
        <v>2254</v>
      </c>
      <c r="B2255" t="s">
        <v>75</v>
      </c>
      <c r="C2255">
        <v>576</v>
      </c>
      <c r="D2255">
        <v>2002</v>
      </c>
      <c r="E2255" t="s">
        <v>698</v>
      </c>
      <c r="F2255" t="s">
        <v>32</v>
      </c>
      <c r="G2255" s="1">
        <v>44489</v>
      </c>
      <c r="H2255">
        <v>109</v>
      </c>
    </row>
    <row r="2256" spans="1:8" x14ac:dyDescent="0.3">
      <c r="A2256">
        <v>2255</v>
      </c>
      <c r="B2256" t="s">
        <v>75</v>
      </c>
      <c r="C2256">
        <v>576</v>
      </c>
      <c r="D2256">
        <v>2003</v>
      </c>
      <c r="E2256" t="s">
        <v>578</v>
      </c>
      <c r="F2256" t="s">
        <v>618</v>
      </c>
      <c r="G2256" s="1">
        <v>44640</v>
      </c>
      <c r="H2256">
        <v>105</v>
      </c>
    </row>
    <row r="2257" spans="1:8" x14ac:dyDescent="0.3">
      <c r="A2257">
        <v>2256</v>
      </c>
      <c r="B2257" t="s">
        <v>75</v>
      </c>
      <c r="C2257">
        <v>633</v>
      </c>
      <c r="D2257">
        <v>2004</v>
      </c>
      <c r="E2257" t="s">
        <v>581</v>
      </c>
      <c r="F2257" t="s">
        <v>18</v>
      </c>
      <c r="G2257" s="1">
        <v>44485</v>
      </c>
      <c r="H2257">
        <v>102</v>
      </c>
    </row>
    <row r="2258" spans="1:8" x14ac:dyDescent="0.3">
      <c r="A2258">
        <v>2257</v>
      </c>
      <c r="B2258" t="s">
        <v>435</v>
      </c>
      <c r="C2258">
        <v>540</v>
      </c>
      <c r="D2258">
        <v>1984</v>
      </c>
      <c r="E2258" t="s">
        <v>453</v>
      </c>
      <c r="F2258" t="s">
        <v>283</v>
      </c>
      <c r="G2258" s="1">
        <v>44553</v>
      </c>
      <c r="H2258">
        <v>101</v>
      </c>
    </row>
    <row r="2259" spans="1:8" x14ac:dyDescent="0.3">
      <c r="A2259">
        <v>2258</v>
      </c>
      <c r="B2259" t="s">
        <v>90</v>
      </c>
      <c r="C2259">
        <v>580</v>
      </c>
      <c r="D2259">
        <v>2007</v>
      </c>
      <c r="E2259" t="s">
        <v>727</v>
      </c>
      <c r="F2259" t="s">
        <v>18</v>
      </c>
      <c r="G2259" s="1">
        <v>44531</v>
      </c>
      <c r="H2259">
        <v>115</v>
      </c>
    </row>
    <row r="2260" spans="1:8" x14ac:dyDescent="0.3">
      <c r="A2260">
        <v>2259</v>
      </c>
      <c r="B2260" t="s">
        <v>809</v>
      </c>
      <c r="C2260">
        <v>587</v>
      </c>
      <c r="D2260">
        <v>2011</v>
      </c>
      <c r="E2260" t="s">
        <v>437</v>
      </c>
      <c r="F2260" t="s">
        <v>10</v>
      </c>
      <c r="G2260" s="1">
        <v>44605</v>
      </c>
      <c r="H2260">
        <v>101</v>
      </c>
    </row>
    <row r="2261" spans="1:8" x14ac:dyDescent="0.3">
      <c r="A2261">
        <v>2260</v>
      </c>
      <c r="B2261" t="s">
        <v>83</v>
      </c>
      <c r="C2261">
        <v>610</v>
      </c>
      <c r="D2261">
        <v>2002</v>
      </c>
      <c r="E2261" t="s">
        <v>444</v>
      </c>
      <c r="F2261" t="s">
        <v>10</v>
      </c>
      <c r="G2261" s="1">
        <v>44599</v>
      </c>
      <c r="H2261">
        <v>102</v>
      </c>
    </row>
    <row r="2262" spans="1:8" x14ac:dyDescent="0.3">
      <c r="A2262">
        <v>2261</v>
      </c>
      <c r="B2262" t="s">
        <v>83</v>
      </c>
      <c r="C2262">
        <v>512</v>
      </c>
      <c r="D2262">
        <v>1997</v>
      </c>
      <c r="E2262" t="s">
        <v>825</v>
      </c>
      <c r="F2262" t="s">
        <v>32</v>
      </c>
      <c r="G2262" s="1">
        <v>44637</v>
      </c>
      <c r="H2262">
        <v>102</v>
      </c>
    </row>
    <row r="2263" spans="1:8" x14ac:dyDescent="0.3">
      <c r="A2263">
        <v>2262</v>
      </c>
      <c r="B2263" t="s">
        <v>75</v>
      </c>
      <c r="C2263">
        <v>619</v>
      </c>
      <c r="D2263">
        <v>2011</v>
      </c>
      <c r="E2263" t="s">
        <v>826</v>
      </c>
      <c r="F2263" t="s">
        <v>32</v>
      </c>
      <c r="G2263" s="1">
        <v>44497</v>
      </c>
      <c r="H2263">
        <v>104</v>
      </c>
    </row>
    <row r="2264" spans="1:8" x14ac:dyDescent="0.3">
      <c r="A2264">
        <v>2263</v>
      </c>
      <c r="B2264" t="s">
        <v>75</v>
      </c>
      <c r="C2264">
        <v>633</v>
      </c>
      <c r="D2264">
        <v>2009</v>
      </c>
      <c r="E2264" t="s">
        <v>477</v>
      </c>
      <c r="F2264" t="s">
        <v>18</v>
      </c>
      <c r="G2264" s="1">
        <v>44650</v>
      </c>
      <c r="H2264">
        <v>102</v>
      </c>
    </row>
    <row r="2265" spans="1:8" x14ac:dyDescent="0.3">
      <c r="A2265">
        <v>2264</v>
      </c>
      <c r="B2265" t="s">
        <v>83</v>
      </c>
      <c r="C2265">
        <v>587</v>
      </c>
      <c r="D2265">
        <v>2003</v>
      </c>
      <c r="E2265" t="s">
        <v>446</v>
      </c>
      <c r="F2265" t="s">
        <v>10</v>
      </c>
      <c r="G2265" s="1">
        <v>44599</v>
      </c>
      <c r="H2265">
        <v>102</v>
      </c>
    </row>
    <row r="2266" spans="1:8" x14ac:dyDescent="0.3">
      <c r="A2266">
        <v>2265</v>
      </c>
      <c r="B2266" t="s">
        <v>83</v>
      </c>
      <c r="C2266">
        <v>548</v>
      </c>
      <c r="D2266">
        <v>1999</v>
      </c>
      <c r="E2266" t="s">
        <v>747</v>
      </c>
      <c r="F2266" t="s">
        <v>18</v>
      </c>
      <c r="G2266" s="1">
        <v>44540</v>
      </c>
      <c r="H2266">
        <v>102</v>
      </c>
    </row>
    <row r="2267" spans="1:8" x14ac:dyDescent="0.3">
      <c r="A2267">
        <v>2266</v>
      </c>
      <c r="B2267" t="s">
        <v>90</v>
      </c>
      <c r="C2267">
        <v>576</v>
      </c>
      <c r="D2267">
        <v>2002</v>
      </c>
      <c r="E2267" t="s">
        <v>698</v>
      </c>
      <c r="F2267" t="s">
        <v>10</v>
      </c>
      <c r="G2267" s="1">
        <v>44646</v>
      </c>
      <c r="H2267">
        <v>105</v>
      </c>
    </row>
    <row r="2268" spans="1:8" x14ac:dyDescent="0.3">
      <c r="A2268">
        <v>2267</v>
      </c>
      <c r="B2268" t="s">
        <v>90</v>
      </c>
      <c r="C2268">
        <v>550</v>
      </c>
      <c r="D2268">
        <v>2003</v>
      </c>
      <c r="E2268" t="s">
        <v>584</v>
      </c>
      <c r="F2268" t="s">
        <v>32</v>
      </c>
      <c r="G2268" s="1">
        <v>44544</v>
      </c>
      <c r="H2268">
        <v>114</v>
      </c>
    </row>
    <row r="2269" spans="1:8" x14ac:dyDescent="0.3">
      <c r="A2269">
        <v>2268</v>
      </c>
      <c r="B2269" t="s">
        <v>90</v>
      </c>
      <c r="C2269">
        <v>587</v>
      </c>
      <c r="D2269">
        <v>2005</v>
      </c>
      <c r="E2269" t="s">
        <v>487</v>
      </c>
      <c r="F2269" t="s">
        <v>32</v>
      </c>
      <c r="G2269" s="1">
        <v>44642</v>
      </c>
      <c r="H2269">
        <v>114</v>
      </c>
    </row>
    <row r="2270" spans="1:8" x14ac:dyDescent="0.3">
      <c r="A2270">
        <v>2269</v>
      </c>
      <c r="B2270" t="s">
        <v>90</v>
      </c>
      <c r="C2270">
        <v>619</v>
      </c>
      <c r="D2270">
        <v>2001</v>
      </c>
      <c r="E2270" t="s">
        <v>460</v>
      </c>
      <c r="F2270" t="s">
        <v>28</v>
      </c>
      <c r="G2270" s="1">
        <v>44627</v>
      </c>
      <c r="H2270">
        <v>101</v>
      </c>
    </row>
    <row r="2271" spans="1:8" x14ac:dyDescent="0.3">
      <c r="A2271">
        <v>2270</v>
      </c>
      <c r="B2271" t="s">
        <v>435</v>
      </c>
      <c r="C2271">
        <v>540</v>
      </c>
      <c r="D2271">
        <v>2005</v>
      </c>
      <c r="E2271" t="s">
        <v>436</v>
      </c>
      <c r="F2271" t="s">
        <v>18</v>
      </c>
      <c r="G2271" s="1">
        <v>44575</v>
      </c>
      <c r="H2271">
        <v>102</v>
      </c>
    </row>
    <row r="2272" spans="1:8" x14ac:dyDescent="0.3">
      <c r="A2272">
        <v>2271</v>
      </c>
      <c r="B2272" t="s">
        <v>90</v>
      </c>
      <c r="C2272">
        <v>550</v>
      </c>
      <c r="D2272">
        <v>1999</v>
      </c>
      <c r="E2272" t="s">
        <v>571</v>
      </c>
      <c r="F2272" t="s">
        <v>32</v>
      </c>
      <c r="G2272" s="1">
        <v>44477</v>
      </c>
      <c r="H2272">
        <v>103</v>
      </c>
    </row>
    <row r="2273" spans="1:8" x14ac:dyDescent="0.3">
      <c r="A2273">
        <v>2272</v>
      </c>
      <c r="B2273" t="s">
        <v>435</v>
      </c>
      <c r="C2273">
        <v>580</v>
      </c>
      <c r="D2273">
        <v>2011</v>
      </c>
      <c r="E2273" t="s">
        <v>464</v>
      </c>
      <c r="F2273" t="s">
        <v>101</v>
      </c>
      <c r="G2273" s="1">
        <v>44635</v>
      </c>
      <c r="H2273">
        <v>101</v>
      </c>
    </row>
    <row r="2274" spans="1:8" x14ac:dyDescent="0.3">
      <c r="A2274">
        <v>2273</v>
      </c>
      <c r="B2274" t="s">
        <v>90</v>
      </c>
      <c r="C2274">
        <v>576</v>
      </c>
      <c r="D2274">
        <v>2001</v>
      </c>
      <c r="E2274" t="s">
        <v>792</v>
      </c>
      <c r="F2274" t="s">
        <v>10</v>
      </c>
      <c r="G2274" s="1">
        <v>44542</v>
      </c>
      <c r="H2274">
        <v>114</v>
      </c>
    </row>
    <row r="2275" spans="1:8" x14ac:dyDescent="0.3">
      <c r="A2275">
        <v>2274</v>
      </c>
      <c r="B2275" t="s">
        <v>83</v>
      </c>
      <c r="C2275">
        <v>610</v>
      </c>
      <c r="D2275">
        <v>2000</v>
      </c>
      <c r="E2275" t="s">
        <v>475</v>
      </c>
      <c r="F2275" t="s">
        <v>28</v>
      </c>
      <c r="G2275" s="1">
        <v>44540</v>
      </c>
      <c r="H2275">
        <v>106</v>
      </c>
    </row>
    <row r="2276" spans="1:8" x14ac:dyDescent="0.3">
      <c r="A2276">
        <v>2275</v>
      </c>
      <c r="B2276" t="s">
        <v>75</v>
      </c>
      <c r="C2276">
        <v>587</v>
      </c>
      <c r="D2276">
        <v>2002</v>
      </c>
      <c r="E2276" t="s">
        <v>827</v>
      </c>
      <c r="F2276" t="s">
        <v>123</v>
      </c>
      <c r="G2276" s="1">
        <v>44609</v>
      </c>
      <c r="H2276">
        <v>109</v>
      </c>
    </row>
    <row r="2277" spans="1:8" x14ac:dyDescent="0.3">
      <c r="A2277">
        <v>2276</v>
      </c>
      <c r="B2277" t="s">
        <v>90</v>
      </c>
      <c r="C2277">
        <v>576</v>
      </c>
      <c r="D2277">
        <v>2002</v>
      </c>
      <c r="E2277" t="s">
        <v>698</v>
      </c>
      <c r="F2277" t="s">
        <v>45</v>
      </c>
      <c r="G2277" s="1">
        <v>44651</v>
      </c>
      <c r="H2277">
        <v>105</v>
      </c>
    </row>
    <row r="2278" spans="1:8" x14ac:dyDescent="0.3">
      <c r="A2278">
        <v>2277</v>
      </c>
      <c r="B2278" t="s">
        <v>75</v>
      </c>
      <c r="C2278">
        <v>580</v>
      </c>
      <c r="D2278">
        <v>2004</v>
      </c>
      <c r="E2278" t="s">
        <v>607</v>
      </c>
      <c r="F2278" t="s">
        <v>45</v>
      </c>
      <c r="G2278" s="1">
        <v>44595</v>
      </c>
      <c r="H2278">
        <v>102</v>
      </c>
    </row>
    <row r="2279" spans="1:8" x14ac:dyDescent="0.3">
      <c r="A2279">
        <v>2278</v>
      </c>
      <c r="B2279" t="s">
        <v>491</v>
      </c>
      <c r="C2279">
        <v>587</v>
      </c>
      <c r="D2279">
        <v>1994</v>
      </c>
      <c r="E2279" t="s">
        <v>691</v>
      </c>
      <c r="F2279" t="s">
        <v>32</v>
      </c>
      <c r="G2279" s="1">
        <v>44482</v>
      </c>
      <c r="H2279">
        <v>114</v>
      </c>
    </row>
    <row r="2280" spans="1:8" x14ac:dyDescent="0.3">
      <c r="A2280">
        <v>2279</v>
      </c>
      <c r="B2280" t="s">
        <v>435</v>
      </c>
      <c r="C2280">
        <v>619</v>
      </c>
      <c r="D2280">
        <v>2011</v>
      </c>
      <c r="E2280" t="s">
        <v>448</v>
      </c>
      <c r="F2280" t="s">
        <v>18</v>
      </c>
      <c r="G2280" s="1">
        <v>44640</v>
      </c>
      <c r="H2280">
        <v>105</v>
      </c>
    </row>
    <row r="2281" spans="1:8" x14ac:dyDescent="0.3">
      <c r="A2281">
        <v>2280</v>
      </c>
      <c r="B2281" t="s">
        <v>75</v>
      </c>
      <c r="C2281">
        <v>576</v>
      </c>
      <c r="D2281">
        <v>2005</v>
      </c>
      <c r="E2281" t="s">
        <v>823</v>
      </c>
      <c r="F2281" t="s">
        <v>10</v>
      </c>
      <c r="G2281" s="1">
        <v>44631</v>
      </c>
      <c r="H2281">
        <v>114</v>
      </c>
    </row>
    <row r="2282" spans="1:8" x14ac:dyDescent="0.3">
      <c r="A2282">
        <v>2281</v>
      </c>
      <c r="B2282" t="s">
        <v>90</v>
      </c>
      <c r="C2282">
        <v>610</v>
      </c>
      <c r="D2282">
        <v>2002</v>
      </c>
      <c r="E2282" t="s">
        <v>674</v>
      </c>
      <c r="F2282" t="s">
        <v>283</v>
      </c>
      <c r="G2282" s="1">
        <v>44622</v>
      </c>
      <c r="H2282">
        <v>101</v>
      </c>
    </row>
    <row r="2283" spans="1:8" x14ac:dyDescent="0.3">
      <c r="A2283">
        <v>2282</v>
      </c>
      <c r="B2283" t="s">
        <v>90</v>
      </c>
      <c r="C2283">
        <v>540</v>
      </c>
      <c r="D2283">
        <v>2011</v>
      </c>
      <c r="E2283" t="s">
        <v>440</v>
      </c>
      <c r="F2283" t="s">
        <v>45</v>
      </c>
      <c r="G2283" s="1">
        <v>44581</v>
      </c>
      <c r="H2283">
        <v>102</v>
      </c>
    </row>
    <row r="2284" spans="1:8" x14ac:dyDescent="0.3">
      <c r="A2284">
        <v>2283</v>
      </c>
      <c r="B2284" t="s">
        <v>90</v>
      </c>
      <c r="C2284">
        <v>548</v>
      </c>
      <c r="D2284">
        <v>2011</v>
      </c>
      <c r="E2284" t="s">
        <v>810</v>
      </c>
      <c r="F2284" t="s">
        <v>18</v>
      </c>
      <c r="G2284" s="1">
        <v>44624</v>
      </c>
      <c r="H2284">
        <v>102</v>
      </c>
    </row>
    <row r="2285" spans="1:8" x14ac:dyDescent="0.3">
      <c r="A2285">
        <v>2284</v>
      </c>
      <c r="B2285" t="s">
        <v>83</v>
      </c>
      <c r="C2285">
        <v>548</v>
      </c>
      <c r="D2285">
        <v>1972</v>
      </c>
      <c r="E2285" t="s">
        <v>828</v>
      </c>
      <c r="F2285" t="s">
        <v>28</v>
      </c>
      <c r="G2285" s="1">
        <v>44604</v>
      </c>
      <c r="H2285">
        <v>105</v>
      </c>
    </row>
    <row r="2286" spans="1:8" x14ac:dyDescent="0.3">
      <c r="A2286">
        <v>2285</v>
      </c>
      <c r="B2286" t="s">
        <v>435</v>
      </c>
      <c r="C2286">
        <v>587</v>
      </c>
      <c r="D2286">
        <v>2011</v>
      </c>
      <c r="E2286" t="s">
        <v>437</v>
      </c>
      <c r="F2286" t="s">
        <v>10</v>
      </c>
      <c r="G2286" s="1">
        <v>44544</v>
      </c>
      <c r="H2286">
        <v>102</v>
      </c>
    </row>
    <row r="2287" spans="1:8" x14ac:dyDescent="0.3">
      <c r="A2287">
        <v>2286</v>
      </c>
      <c r="B2287" t="s">
        <v>75</v>
      </c>
      <c r="C2287">
        <v>592</v>
      </c>
      <c r="D2287">
        <v>2003</v>
      </c>
      <c r="E2287">
        <v>307</v>
      </c>
      <c r="F2287" t="s">
        <v>28</v>
      </c>
      <c r="G2287" s="1">
        <v>44636</v>
      </c>
      <c r="H2287">
        <v>114</v>
      </c>
    </row>
    <row r="2288" spans="1:8" x14ac:dyDescent="0.3">
      <c r="A2288">
        <v>2287</v>
      </c>
      <c r="B2288" t="s">
        <v>83</v>
      </c>
      <c r="C2288">
        <v>512</v>
      </c>
      <c r="D2288">
        <v>2001</v>
      </c>
      <c r="E2288" t="s">
        <v>479</v>
      </c>
      <c r="F2288" t="s">
        <v>28</v>
      </c>
      <c r="G2288" s="1">
        <v>44494</v>
      </c>
      <c r="H2288">
        <v>114</v>
      </c>
    </row>
    <row r="2289" spans="1:8" x14ac:dyDescent="0.3">
      <c r="A2289">
        <v>2288</v>
      </c>
      <c r="B2289" t="s">
        <v>90</v>
      </c>
      <c r="C2289">
        <v>550</v>
      </c>
      <c r="D2289">
        <v>2000</v>
      </c>
      <c r="E2289" t="s">
        <v>584</v>
      </c>
      <c r="F2289" t="s">
        <v>45</v>
      </c>
      <c r="G2289" s="1">
        <v>44588</v>
      </c>
      <c r="H2289">
        <v>102</v>
      </c>
    </row>
    <row r="2290" spans="1:8" x14ac:dyDescent="0.3">
      <c r="A2290">
        <v>2289</v>
      </c>
      <c r="B2290" t="s">
        <v>83</v>
      </c>
      <c r="C2290">
        <v>550</v>
      </c>
      <c r="D2290">
        <v>2001</v>
      </c>
      <c r="E2290" t="s">
        <v>571</v>
      </c>
      <c r="F2290" t="s">
        <v>10</v>
      </c>
      <c r="G2290" s="1">
        <v>44588</v>
      </c>
      <c r="H2290">
        <v>107</v>
      </c>
    </row>
    <row r="2291" spans="1:8" x14ac:dyDescent="0.3">
      <c r="A2291">
        <v>2290</v>
      </c>
      <c r="B2291" t="s">
        <v>83</v>
      </c>
      <c r="C2291">
        <v>550</v>
      </c>
      <c r="D2291">
        <v>2005</v>
      </c>
      <c r="E2291" t="s">
        <v>571</v>
      </c>
      <c r="F2291" t="s">
        <v>10</v>
      </c>
      <c r="G2291" s="1">
        <v>44614</v>
      </c>
      <c r="H2291">
        <v>102</v>
      </c>
    </row>
    <row r="2292" spans="1:8" x14ac:dyDescent="0.3">
      <c r="A2292">
        <v>2291</v>
      </c>
      <c r="B2292" t="s">
        <v>90</v>
      </c>
      <c r="C2292">
        <v>531</v>
      </c>
      <c r="D2292">
        <v>1991</v>
      </c>
      <c r="E2292" t="s">
        <v>829</v>
      </c>
      <c r="F2292" t="s">
        <v>18</v>
      </c>
      <c r="G2292" s="1">
        <v>44481</v>
      </c>
      <c r="H2292">
        <v>104</v>
      </c>
    </row>
    <row r="2293" spans="1:8" x14ac:dyDescent="0.3">
      <c r="A2293">
        <v>2292</v>
      </c>
      <c r="B2293" t="s">
        <v>75</v>
      </c>
      <c r="C2293">
        <v>587</v>
      </c>
      <c r="D2293">
        <v>2003</v>
      </c>
      <c r="E2293" t="s">
        <v>827</v>
      </c>
      <c r="F2293" t="s">
        <v>32</v>
      </c>
      <c r="G2293" s="1">
        <v>44552</v>
      </c>
      <c r="H2293">
        <v>102</v>
      </c>
    </row>
    <row r="2294" spans="1:8" x14ac:dyDescent="0.3">
      <c r="A2294">
        <v>2293</v>
      </c>
      <c r="B2294" t="s">
        <v>83</v>
      </c>
      <c r="C2294">
        <v>619</v>
      </c>
      <c r="D2294">
        <v>2002</v>
      </c>
      <c r="E2294" t="s">
        <v>802</v>
      </c>
      <c r="F2294" t="s">
        <v>32</v>
      </c>
      <c r="G2294" s="1">
        <v>44636</v>
      </c>
      <c r="H2294">
        <v>114</v>
      </c>
    </row>
    <row r="2295" spans="1:8" x14ac:dyDescent="0.3">
      <c r="A2295">
        <v>2294</v>
      </c>
      <c r="B2295" t="s">
        <v>83</v>
      </c>
      <c r="C2295">
        <v>548</v>
      </c>
      <c r="D2295">
        <v>2001</v>
      </c>
      <c r="E2295" t="s">
        <v>443</v>
      </c>
      <c r="F2295" t="s">
        <v>32</v>
      </c>
      <c r="G2295" s="1">
        <v>44557</v>
      </c>
      <c r="H2295">
        <v>105</v>
      </c>
    </row>
    <row r="2296" spans="1:8" x14ac:dyDescent="0.3">
      <c r="A2296">
        <v>2295</v>
      </c>
      <c r="B2296" t="s">
        <v>90</v>
      </c>
      <c r="C2296">
        <v>548</v>
      </c>
      <c r="D2296">
        <v>2008</v>
      </c>
      <c r="E2296" t="s">
        <v>593</v>
      </c>
      <c r="F2296" t="s">
        <v>47</v>
      </c>
      <c r="G2296" s="1">
        <v>44486</v>
      </c>
      <c r="H2296">
        <v>103</v>
      </c>
    </row>
    <row r="2297" spans="1:8" x14ac:dyDescent="0.3">
      <c r="A2297">
        <v>2296</v>
      </c>
      <c r="B2297" t="s">
        <v>90</v>
      </c>
      <c r="C2297">
        <v>619</v>
      </c>
      <c r="D2297">
        <v>2003</v>
      </c>
      <c r="E2297" t="s">
        <v>594</v>
      </c>
      <c r="F2297" t="s">
        <v>10</v>
      </c>
      <c r="G2297" s="1">
        <v>44603</v>
      </c>
      <c r="H2297">
        <v>104</v>
      </c>
    </row>
    <row r="2298" spans="1:8" x14ac:dyDescent="0.3">
      <c r="A2298">
        <v>2297</v>
      </c>
      <c r="B2298" t="s">
        <v>90</v>
      </c>
      <c r="C2298">
        <v>580</v>
      </c>
      <c r="D2298">
        <v>2011</v>
      </c>
      <c r="E2298" t="s">
        <v>676</v>
      </c>
      <c r="F2298" t="s">
        <v>101</v>
      </c>
      <c r="G2298" s="1">
        <v>44589</v>
      </c>
      <c r="H2298">
        <v>101</v>
      </c>
    </row>
    <row r="2299" spans="1:8" x14ac:dyDescent="0.3">
      <c r="A2299">
        <v>2298</v>
      </c>
      <c r="B2299" t="s">
        <v>90</v>
      </c>
      <c r="C2299">
        <v>576</v>
      </c>
      <c r="D2299">
        <v>2011</v>
      </c>
      <c r="E2299" t="s">
        <v>830</v>
      </c>
      <c r="F2299" t="s">
        <v>18</v>
      </c>
      <c r="G2299" s="1">
        <v>44549</v>
      </c>
      <c r="H2299">
        <v>102</v>
      </c>
    </row>
    <row r="2300" spans="1:8" x14ac:dyDescent="0.3">
      <c r="A2300">
        <v>2299</v>
      </c>
      <c r="B2300" t="s">
        <v>75</v>
      </c>
      <c r="C2300">
        <v>610</v>
      </c>
      <c r="D2300">
        <v>2001</v>
      </c>
      <c r="E2300" t="s">
        <v>444</v>
      </c>
      <c r="F2300" t="s">
        <v>69</v>
      </c>
      <c r="G2300" s="1">
        <v>44632</v>
      </c>
      <c r="H2300">
        <v>102</v>
      </c>
    </row>
    <row r="2301" spans="1:8" x14ac:dyDescent="0.3">
      <c r="A2301">
        <v>2300</v>
      </c>
      <c r="B2301" t="s">
        <v>90</v>
      </c>
      <c r="C2301">
        <v>577</v>
      </c>
      <c r="D2301">
        <v>2000</v>
      </c>
      <c r="E2301" t="s">
        <v>831</v>
      </c>
      <c r="F2301" t="s">
        <v>10</v>
      </c>
      <c r="G2301" s="1">
        <v>44607</v>
      </c>
      <c r="H2301">
        <v>114</v>
      </c>
    </row>
    <row r="2302" spans="1:8" x14ac:dyDescent="0.3">
      <c r="A2302">
        <v>2301</v>
      </c>
      <c r="B2302" t="s">
        <v>83</v>
      </c>
      <c r="C2302">
        <v>619</v>
      </c>
      <c r="D2302">
        <v>2007</v>
      </c>
      <c r="E2302" t="s">
        <v>769</v>
      </c>
      <c r="F2302" t="s">
        <v>69</v>
      </c>
      <c r="G2302" s="1">
        <v>44580</v>
      </c>
      <c r="H2302">
        <v>103</v>
      </c>
    </row>
    <row r="2303" spans="1:8" x14ac:dyDescent="0.3">
      <c r="A2303">
        <v>2302</v>
      </c>
      <c r="B2303" t="s">
        <v>90</v>
      </c>
      <c r="C2303">
        <v>610</v>
      </c>
      <c r="D2303">
        <v>2002</v>
      </c>
      <c r="E2303" t="s">
        <v>674</v>
      </c>
      <c r="F2303" t="s">
        <v>18</v>
      </c>
      <c r="G2303" s="1">
        <v>44528</v>
      </c>
      <c r="H2303">
        <v>109</v>
      </c>
    </row>
    <row r="2304" spans="1:8" x14ac:dyDescent="0.3">
      <c r="A2304">
        <v>2303</v>
      </c>
      <c r="B2304" t="s">
        <v>75</v>
      </c>
      <c r="C2304">
        <v>576</v>
      </c>
      <c r="D2304">
        <v>2004</v>
      </c>
      <c r="E2304" t="s">
        <v>578</v>
      </c>
      <c r="F2304" t="s">
        <v>28</v>
      </c>
      <c r="G2304" s="1">
        <v>44656</v>
      </c>
      <c r="H2304">
        <v>105</v>
      </c>
    </row>
    <row r="2305" spans="1:8" x14ac:dyDescent="0.3">
      <c r="A2305">
        <v>2304</v>
      </c>
      <c r="B2305" t="s">
        <v>83</v>
      </c>
      <c r="C2305">
        <v>576</v>
      </c>
      <c r="D2305">
        <v>2006</v>
      </c>
      <c r="E2305" t="s">
        <v>698</v>
      </c>
      <c r="F2305" t="s">
        <v>32</v>
      </c>
      <c r="G2305" s="1">
        <v>44583</v>
      </c>
      <c r="H2305">
        <v>107</v>
      </c>
    </row>
    <row r="2306" spans="1:8" x14ac:dyDescent="0.3">
      <c r="A2306">
        <v>2305</v>
      </c>
      <c r="B2306" t="s">
        <v>75</v>
      </c>
      <c r="C2306">
        <v>633</v>
      </c>
      <c r="D2306">
        <v>2011</v>
      </c>
      <c r="E2306" t="s">
        <v>581</v>
      </c>
      <c r="F2306" t="s">
        <v>18</v>
      </c>
      <c r="G2306" s="1">
        <v>44617</v>
      </c>
      <c r="H2306">
        <v>102</v>
      </c>
    </row>
    <row r="2307" spans="1:8" x14ac:dyDescent="0.3">
      <c r="A2307">
        <v>2306</v>
      </c>
      <c r="B2307" t="s">
        <v>90</v>
      </c>
      <c r="C2307">
        <v>576</v>
      </c>
      <c r="D2307">
        <v>2002</v>
      </c>
      <c r="E2307" t="s">
        <v>572</v>
      </c>
      <c r="F2307" t="s">
        <v>69</v>
      </c>
      <c r="G2307" s="1">
        <v>44557</v>
      </c>
      <c r="H2307">
        <v>109</v>
      </c>
    </row>
    <row r="2308" spans="1:8" x14ac:dyDescent="0.3">
      <c r="A2308">
        <v>2307</v>
      </c>
      <c r="B2308" t="s">
        <v>8</v>
      </c>
      <c r="C2308">
        <v>514</v>
      </c>
      <c r="D2308">
        <v>2005</v>
      </c>
      <c r="E2308" t="s">
        <v>832</v>
      </c>
      <c r="F2308" t="s">
        <v>47</v>
      </c>
      <c r="G2308" s="1">
        <v>44615</v>
      </c>
      <c r="H2308">
        <v>114</v>
      </c>
    </row>
    <row r="2309" spans="1:8" x14ac:dyDescent="0.3">
      <c r="A2309">
        <v>2308</v>
      </c>
      <c r="B2309" t="s">
        <v>37</v>
      </c>
      <c r="C2309">
        <v>623</v>
      </c>
      <c r="D2309">
        <v>2006</v>
      </c>
      <c r="E2309" t="s">
        <v>833</v>
      </c>
      <c r="F2309" t="s">
        <v>18</v>
      </c>
      <c r="G2309" s="1">
        <v>44620</v>
      </c>
      <c r="H2309">
        <v>102</v>
      </c>
    </row>
    <row r="2310" spans="1:8" x14ac:dyDescent="0.3">
      <c r="A2310">
        <v>2309</v>
      </c>
      <c r="B2310" t="s">
        <v>11</v>
      </c>
      <c r="C2310">
        <v>623</v>
      </c>
      <c r="D2310">
        <v>2005</v>
      </c>
      <c r="E2310" t="s">
        <v>834</v>
      </c>
      <c r="F2310" t="s">
        <v>18</v>
      </c>
      <c r="G2310" s="1">
        <v>44577</v>
      </c>
      <c r="H2310">
        <v>102</v>
      </c>
    </row>
    <row r="2311" spans="1:8" x14ac:dyDescent="0.3">
      <c r="A2311">
        <v>2310</v>
      </c>
      <c r="B2311" t="s">
        <v>8</v>
      </c>
      <c r="C2311">
        <v>549</v>
      </c>
      <c r="D2311">
        <v>1989</v>
      </c>
      <c r="E2311" t="s">
        <v>46</v>
      </c>
      <c r="F2311" t="s">
        <v>47</v>
      </c>
      <c r="G2311" s="1">
        <v>44571</v>
      </c>
      <c r="H2311">
        <v>114</v>
      </c>
    </row>
    <row r="2312" spans="1:8" x14ac:dyDescent="0.3">
      <c r="A2312">
        <v>2311</v>
      </c>
      <c r="B2312" t="s">
        <v>8</v>
      </c>
      <c r="C2312">
        <v>549</v>
      </c>
      <c r="D2312">
        <v>1989</v>
      </c>
      <c r="E2312" t="s">
        <v>835</v>
      </c>
      <c r="F2312" t="s">
        <v>28</v>
      </c>
      <c r="G2312" s="1">
        <v>44503</v>
      </c>
      <c r="H2312">
        <v>114</v>
      </c>
    </row>
    <row r="2313" spans="1:8" x14ac:dyDescent="0.3">
      <c r="A2313">
        <v>2312</v>
      </c>
      <c r="B2313" t="s">
        <v>8</v>
      </c>
      <c r="C2313">
        <v>514</v>
      </c>
      <c r="D2313">
        <v>2005</v>
      </c>
      <c r="E2313" t="s">
        <v>836</v>
      </c>
      <c r="F2313" t="s">
        <v>10</v>
      </c>
      <c r="G2313" s="1">
        <v>44496</v>
      </c>
      <c r="H2313">
        <v>102</v>
      </c>
    </row>
    <row r="2314" spans="1:8" x14ac:dyDescent="0.3">
      <c r="A2314">
        <v>2313</v>
      </c>
      <c r="B2314" t="s">
        <v>8</v>
      </c>
      <c r="C2314">
        <v>623</v>
      </c>
      <c r="D2314">
        <v>2006</v>
      </c>
      <c r="E2314" t="s">
        <v>837</v>
      </c>
      <c r="F2314" t="s">
        <v>28</v>
      </c>
      <c r="G2314" s="1">
        <v>44576</v>
      </c>
      <c r="H2314">
        <v>115</v>
      </c>
    </row>
    <row r="2315" spans="1:8" x14ac:dyDescent="0.3">
      <c r="A2315">
        <v>2314</v>
      </c>
      <c r="B2315" t="s">
        <v>75</v>
      </c>
      <c r="C2315">
        <v>576</v>
      </c>
      <c r="D2315">
        <v>2002</v>
      </c>
      <c r="E2315" t="s">
        <v>572</v>
      </c>
      <c r="F2315" t="s">
        <v>10</v>
      </c>
      <c r="G2315" s="1">
        <v>44574</v>
      </c>
      <c r="H2315">
        <v>102</v>
      </c>
    </row>
    <row r="2316" spans="1:8" x14ac:dyDescent="0.3">
      <c r="A2316">
        <v>2315</v>
      </c>
      <c r="B2316" t="s">
        <v>75</v>
      </c>
      <c r="C2316">
        <v>633</v>
      </c>
      <c r="D2316">
        <v>2003</v>
      </c>
      <c r="E2316" t="s">
        <v>838</v>
      </c>
      <c r="F2316" t="s">
        <v>18</v>
      </c>
      <c r="G2316" s="1">
        <v>44652</v>
      </c>
      <c r="H2316">
        <v>102</v>
      </c>
    </row>
    <row r="2317" spans="1:8" x14ac:dyDescent="0.3">
      <c r="A2317">
        <v>2316</v>
      </c>
      <c r="B2317" t="s">
        <v>435</v>
      </c>
      <c r="C2317">
        <v>580</v>
      </c>
      <c r="D2317">
        <v>1992</v>
      </c>
      <c r="E2317" t="s">
        <v>469</v>
      </c>
      <c r="F2317" t="s">
        <v>47</v>
      </c>
      <c r="G2317" s="1">
        <v>44627</v>
      </c>
      <c r="H2317">
        <v>102</v>
      </c>
    </row>
    <row r="2318" spans="1:8" x14ac:dyDescent="0.3">
      <c r="A2318">
        <v>2317</v>
      </c>
      <c r="B2318" t="s">
        <v>235</v>
      </c>
      <c r="C2318">
        <v>576</v>
      </c>
      <c r="D2318">
        <v>2006</v>
      </c>
      <c r="E2318" t="s">
        <v>723</v>
      </c>
      <c r="F2318" t="s">
        <v>32</v>
      </c>
      <c r="G2318" s="1">
        <v>44651</v>
      </c>
      <c r="H2318">
        <v>102</v>
      </c>
    </row>
    <row r="2319" spans="1:8" x14ac:dyDescent="0.3">
      <c r="A2319">
        <v>2318</v>
      </c>
      <c r="B2319" t="s">
        <v>75</v>
      </c>
      <c r="C2319">
        <v>576</v>
      </c>
      <c r="D2319">
        <v>2011</v>
      </c>
      <c r="E2319" t="s">
        <v>731</v>
      </c>
      <c r="F2319" t="s">
        <v>32</v>
      </c>
      <c r="G2319" s="1">
        <v>44550</v>
      </c>
      <c r="H2319">
        <v>109</v>
      </c>
    </row>
    <row r="2320" spans="1:8" x14ac:dyDescent="0.3">
      <c r="A2320">
        <v>2319</v>
      </c>
      <c r="B2320" t="s">
        <v>435</v>
      </c>
      <c r="C2320">
        <v>576</v>
      </c>
      <c r="D2320">
        <v>2011</v>
      </c>
      <c r="E2320" t="s">
        <v>839</v>
      </c>
      <c r="F2320" t="s">
        <v>32</v>
      </c>
      <c r="G2320" s="1">
        <v>44618</v>
      </c>
      <c r="H2320">
        <v>104</v>
      </c>
    </row>
    <row r="2321" spans="1:8" x14ac:dyDescent="0.3">
      <c r="A2321">
        <v>2320</v>
      </c>
      <c r="B2321" t="s">
        <v>83</v>
      </c>
      <c r="C2321">
        <v>548</v>
      </c>
      <c r="D2321">
        <v>2011</v>
      </c>
      <c r="E2321" t="s">
        <v>593</v>
      </c>
      <c r="F2321" t="s">
        <v>32</v>
      </c>
      <c r="G2321" s="1">
        <v>44655</v>
      </c>
      <c r="H2321">
        <v>104</v>
      </c>
    </row>
    <row r="2322" spans="1:8" x14ac:dyDescent="0.3">
      <c r="A2322">
        <v>2321</v>
      </c>
      <c r="B2322" t="s">
        <v>90</v>
      </c>
      <c r="C2322">
        <v>550</v>
      </c>
      <c r="D2322">
        <v>2002</v>
      </c>
      <c r="E2322" t="s">
        <v>784</v>
      </c>
      <c r="F2322" t="s">
        <v>28</v>
      </c>
      <c r="G2322" s="1">
        <v>44651</v>
      </c>
      <c r="H2322">
        <v>102</v>
      </c>
    </row>
    <row r="2323" spans="1:8" x14ac:dyDescent="0.3">
      <c r="A2323">
        <v>2322</v>
      </c>
      <c r="B2323" t="s">
        <v>83</v>
      </c>
      <c r="C2323">
        <v>576</v>
      </c>
      <c r="D2323">
        <v>2002</v>
      </c>
      <c r="E2323" t="s">
        <v>698</v>
      </c>
      <c r="F2323" t="s">
        <v>45</v>
      </c>
      <c r="G2323" s="1">
        <v>44607</v>
      </c>
      <c r="H2323">
        <v>102</v>
      </c>
    </row>
    <row r="2324" spans="1:8" x14ac:dyDescent="0.3">
      <c r="A2324">
        <v>2323</v>
      </c>
      <c r="B2324" t="s">
        <v>90</v>
      </c>
      <c r="C2324">
        <v>619</v>
      </c>
      <c r="D2324">
        <v>2004</v>
      </c>
      <c r="E2324" t="s">
        <v>599</v>
      </c>
      <c r="F2324" t="s">
        <v>32</v>
      </c>
      <c r="G2324" s="1">
        <v>44613</v>
      </c>
      <c r="H2324">
        <v>102</v>
      </c>
    </row>
    <row r="2325" spans="1:8" x14ac:dyDescent="0.3">
      <c r="A2325">
        <v>2324</v>
      </c>
      <c r="B2325" t="s">
        <v>90</v>
      </c>
      <c r="C2325">
        <v>548</v>
      </c>
      <c r="D2325">
        <v>2010</v>
      </c>
      <c r="E2325" t="s">
        <v>810</v>
      </c>
      <c r="F2325" t="s">
        <v>18</v>
      </c>
      <c r="G2325" s="1">
        <v>44606</v>
      </c>
      <c r="H2325">
        <v>106</v>
      </c>
    </row>
    <row r="2326" spans="1:8" x14ac:dyDescent="0.3">
      <c r="A2326">
        <v>2325</v>
      </c>
      <c r="B2326" t="s">
        <v>83</v>
      </c>
      <c r="C2326">
        <v>587</v>
      </c>
      <c r="D2326">
        <v>2005</v>
      </c>
      <c r="E2326" t="s">
        <v>590</v>
      </c>
      <c r="F2326" t="s">
        <v>45</v>
      </c>
      <c r="G2326" s="1">
        <v>44515</v>
      </c>
      <c r="H2326">
        <v>108</v>
      </c>
    </row>
    <row r="2327" spans="1:8" x14ac:dyDescent="0.3">
      <c r="A2327">
        <v>2326</v>
      </c>
      <c r="B2327" t="s">
        <v>83</v>
      </c>
      <c r="C2327">
        <v>576</v>
      </c>
      <c r="D2327">
        <v>2003</v>
      </c>
      <c r="E2327" t="s">
        <v>698</v>
      </c>
      <c r="F2327" t="s">
        <v>10</v>
      </c>
      <c r="G2327" s="1">
        <v>44576</v>
      </c>
      <c r="H2327">
        <v>108</v>
      </c>
    </row>
    <row r="2328" spans="1:8" x14ac:dyDescent="0.3">
      <c r="A2328">
        <v>2327</v>
      </c>
      <c r="B2328" t="s">
        <v>83</v>
      </c>
      <c r="C2328">
        <v>576</v>
      </c>
      <c r="D2328">
        <v>2006</v>
      </c>
      <c r="E2328" t="s">
        <v>823</v>
      </c>
      <c r="F2328" t="s">
        <v>28</v>
      </c>
      <c r="G2328" s="1">
        <v>44655</v>
      </c>
      <c r="H2328">
        <v>109</v>
      </c>
    </row>
    <row r="2329" spans="1:8" x14ac:dyDescent="0.3">
      <c r="A2329">
        <v>2328</v>
      </c>
      <c r="B2329" t="s">
        <v>83</v>
      </c>
      <c r="C2329">
        <v>587</v>
      </c>
      <c r="D2329">
        <v>2006</v>
      </c>
      <c r="E2329" t="s">
        <v>359</v>
      </c>
      <c r="F2329" t="s">
        <v>10</v>
      </c>
      <c r="G2329" s="1">
        <v>44610</v>
      </c>
      <c r="H2329">
        <v>102</v>
      </c>
    </row>
    <row r="2330" spans="1:8" x14ac:dyDescent="0.3">
      <c r="A2330">
        <v>2329</v>
      </c>
      <c r="B2330" t="s">
        <v>90</v>
      </c>
      <c r="C2330">
        <v>610</v>
      </c>
      <c r="D2330">
        <v>2003</v>
      </c>
      <c r="E2330" t="s">
        <v>475</v>
      </c>
      <c r="F2330" t="s">
        <v>283</v>
      </c>
      <c r="G2330" s="1">
        <v>44613</v>
      </c>
      <c r="H2330">
        <v>115</v>
      </c>
    </row>
    <row r="2331" spans="1:8" x14ac:dyDescent="0.3">
      <c r="A2331">
        <v>2330</v>
      </c>
      <c r="B2331" t="s">
        <v>90</v>
      </c>
      <c r="C2331">
        <v>619</v>
      </c>
      <c r="D2331">
        <v>2011</v>
      </c>
      <c r="E2331" t="s">
        <v>604</v>
      </c>
      <c r="F2331" t="s">
        <v>10</v>
      </c>
      <c r="G2331" s="1">
        <v>44603</v>
      </c>
      <c r="H2331">
        <v>102</v>
      </c>
    </row>
    <row r="2332" spans="1:8" x14ac:dyDescent="0.3">
      <c r="A2332">
        <v>2331</v>
      </c>
      <c r="B2332" t="s">
        <v>83</v>
      </c>
      <c r="C2332">
        <v>580</v>
      </c>
      <c r="D2332">
        <v>2000</v>
      </c>
      <c r="E2332" t="s">
        <v>441</v>
      </c>
      <c r="F2332" t="s">
        <v>45</v>
      </c>
      <c r="G2332" s="1">
        <v>44490</v>
      </c>
      <c r="H2332">
        <v>102</v>
      </c>
    </row>
    <row r="2333" spans="1:8" x14ac:dyDescent="0.3">
      <c r="A2333">
        <v>2332</v>
      </c>
      <c r="B2333" t="s">
        <v>83</v>
      </c>
      <c r="C2333">
        <v>619</v>
      </c>
      <c r="D2333">
        <v>2001</v>
      </c>
      <c r="E2333" t="s">
        <v>694</v>
      </c>
      <c r="F2333" t="s">
        <v>10</v>
      </c>
      <c r="G2333" s="1">
        <v>44487</v>
      </c>
      <c r="H2333">
        <v>114</v>
      </c>
    </row>
    <row r="2334" spans="1:8" x14ac:dyDescent="0.3">
      <c r="A2334">
        <v>2333</v>
      </c>
      <c r="B2334" t="s">
        <v>90</v>
      </c>
      <c r="C2334">
        <v>610</v>
      </c>
      <c r="D2334">
        <v>2002</v>
      </c>
      <c r="E2334" t="s">
        <v>475</v>
      </c>
      <c r="F2334" t="s">
        <v>10</v>
      </c>
      <c r="G2334" s="1">
        <v>44651</v>
      </c>
      <c r="H2334">
        <v>102</v>
      </c>
    </row>
    <row r="2335" spans="1:8" x14ac:dyDescent="0.3">
      <c r="A2335">
        <v>2334</v>
      </c>
      <c r="B2335" t="s">
        <v>83</v>
      </c>
      <c r="C2335">
        <v>610</v>
      </c>
      <c r="D2335">
        <v>2002</v>
      </c>
      <c r="E2335" t="s">
        <v>475</v>
      </c>
      <c r="F2335" t="s">
        <v>45</v>
      </c>
      <c r="G2335" s="1">
        <v>44556</v>
      </c>
      <c r="H2335">
        <v>107</v>
      </c>
    </row>
    <row r="2336" spans="1:8" x14ac:dyDescent="0.3">
      <c r="A2336">
        <v>2335</v>
      </c>
      <c r="B2336" t="s">
        <v>435</v>
      </c>
      <c r="C2336">
        <v>540</v>
      </c>
      <c r="D2336">
        <v>2003</v>
      </c>
      <c r="E2336" t="s">
        <v>436</v>
      </c>
      <c r="F2336" t="s">
        <v>28</v>
      </c>
      <c r="G2336" s="1">
        <v>44594</v>
      </c>
      <c r="H2336">
        <v>104</v>
      </c>
    </row>
    <row r="2337" spans="1:8" x14ac:dyDescent="0.3">
      <c r="A2337">
        <v>2336</v>
      </c>
      <c r="B2337" t="s">
        <v>83</v>
      </c>
      <c r="C2337">
        <v>577</v>
      </c>
      <c r="D2337">
        <v>2004</v>
      </c>
      <c r="E2337" t="s">
        <v>840</v>
      </c>
      <c r="F2337" t="s">
        <v>18</v>
      </c>
      <c r="G2337" s="1">
        <v>44518</v>
      </c>
      <c r="H2337">
        <v>102</v>
      </c>
    </row>
    <row r="2338" spans="1:8" x14ac:dyDescent="0.3">
      <c r="A2338">
        <v>2337</v>
      </c>
      <c r="B2338" t="s">
        <v>90</v>
      </c>
      <c r="C2338">
        <v>610</v>
      </c>
      <c r="D2338">
        <v>2002</v>
      </c>
      <c r="E2338" t="s">
        <v>444</v>
      </c>
      <c r="F2338" t="s">
        <v>32</v>
      </c>
      <c r="G2338" s="1">
        <v>44625</v>
      </c>
      <c r="H2338">
        <v>104</v>
      </c>
    </row>
    <row r="2339" spans="1:8" x14ac:dyDescent="0.3">
      <c r="A2339">
        <v>2338</v>
      </c>
      <c r="B2339" t="s">
        <v>83</v>
      </c>
      <c r="C2339">
        <v>522</v>
      </c>
      <c r="D2339">
        <v>1972</v>
      </c>
      <c r="E2339" t="s">
        <v>841</v>
      </c>
      <c r="F2339" t="s">
        <v>47</v>
      </c>
      <c r="G2339" s="1">
        <v>44629</v>
      </c>
      <c r="H2339">
        <v>104</v>
      </c>
    </row>
    <row r="2340" spans="1:8" x14ac:dyDescent="0.3">
      <c r="A2340">
        <v>2339</v>
      </c>
      <c r="B2340" t="s">
        <v>90</v>
      </c>
      <c r="C2340">
        <v>580</v>
      </c>
      <c r="D2340">
        <v>2000</v>
      </c>
      <c r="E2340" t="s">
        <v>442</v>
      </c>
      <c r="F2340" t="s">
        <v>10</v>
      </c>
      <c r="G2340" s="1">
        <v>44522</v>
      </c>
      <c r="H2340">
        <v>102</v>
      </c>
    </row>
    <row r="2341" spans="1:8" x14ac:dyDescent="0.3">
      <c r="A2341">
        <v>2340</v>
      </c>
      <c r="B2341" t="s">
        <v>90</v>
      </c>
      <c r="C2341">
        <v>619</v>
      </c>
      <c r="D2341">
        <v>1991</v>
      </c>
      <c r="E2341" t="s">
        <v>448</v>
      </c>
      <c r="F2341" t="s">
        <v>45</v>
      </c>
      <c r="G2341" s="1">
        <v>44531</v>
      </c>
      <c r="H2341">
        <v>114</v>
      </c>
    </row>
    <row r="2342" spans="1:8" x14ac:dyDescent="0.3">
      <c r="A2342">
        <v>2341</v>
      </c>
      <c r="B2342" t="s">
        <v>90</v>
      </c>
      <c r="C2342">
        <v>576</v>
      </c>
      <c r="D2342">
        <v>2005</v>
      </c>
      <c r="E2342" t="s">
        <v>698</v>
      </c>
      <c r="F2342" t="s">
        <v>28</v>
      </c>
      <c r="G2342" s="1">
        <v>44625</v>
      </c>
      <c r="H2342">
        <v>107</v>
      </c>
    </row>
    <row r="2343" spans="1:8" x14ac:dyDescent="0.3">
      <c r="A2343">
        <v>2342</v>
      </c>
      <c r="B2343" t="s">
        <v>83</v>
      </c>
      <c r="C2343">
        <v>512</v>
      </c>
      <c r="D2343">
        <v>2005</v>
      </c>
      <c r="E2343" t="s">
        <v>707</v>
      </c>
      <c r="F2343" t="s">
        <v>10</v>
      </c>
      <c r="G2343" s="1">
        <v>44633</v>
      </c>
      <c r="H2343">
        <v>102</v>
      </c>
    </row>
    <row r="2344" spans="1:8" x14ac:dyDescent="0.3">
      <c r="A2344">
        <v>2343</v>
      </c>
      <c r="B2344" t="s">
        <v>809</v>
      </c>
      <c r="C2344">
        <v>587</v>
      </c>
      <c r="D2344">
        <v>2011</v>
      </c>
      <c r="E2344" t="s">
        <v>437</v>
      </c>
      <c r="F2344" t="s">
        <v>69</v>
      </c>
      <c r="G2344" s="1">
        <v>44539</v>
      </c>
      <c r="H2344">
        <v>115</v>
      </c>
    </row>
    <row r="2345" spans="1:8" x14ac:dyDescent="0.3">
      <c r="A2345">
        <v>2344</v>
      </c>
      <c r="B2345" t="s">
        <v>83</v>
      </c>
      <c r="C2345">
        <v>587</v>
      </c>
      <c r="D2345">
        <v>2006</v>
      </c>
      <c r="E2345" t="s">
        <v>359</v>
      </c>
      <c r="F2345" t="s">
        <v>32</v>
      </c>
      <c r="G2345" s="1">
        <v>44604</v>
      </c>
      <c r="H2345">
        <v>102</v>
      </c>
    </row>
    <row r="2346" spans="1:8" x14ac:dyDescent="0.3">
      <c r="A2346">
        <v>2345</v>
      </c>
      <c r="B2346" t="s">
        <v>83</v>
      </c>
      <c r="C2346">
        <v>550</v>
      </c>
      <c r="D2346">
        <v>2002</v>
      </c>
      <c r="E2346" t="s">
        <v>571</v>
      </c>
      <c r="F2346" t="s">
        <v>45</v>
      </c>
      <c r="G2346" s="1">
        <v>44618</v>
      </c>
      <c r="H2346">
        <v>102</v>
      </c>
    </row>
    <row r="2347" spans="1:8" x14ac:dyDescent="0.3">
      <c r="A2347">
        <v>2346</v>
      </c>
      <c r="B2347" t="s">
        <v>75</v>
      </c>
      <c r="C2347">
        <v>633</v>
      </c>
      <c r="D2347">
        <v>2003</v>
      </c>
      <c r="E2347" t="s">
        <v>581</v>
      </c>
      <c r="F2347" t="s">
        <v>28</v>
      </c>
      <c r="G2347" s="1">
        <v>44617</v>
      </c>
      <c r="H2347">
        <v>102</v>
      </c>
    </row>
    <row r="2348" spans="1:8" x14ac:dyDescent="0.3">
      <c r="A2348">
        <v>2347</v>
      </c>
      <c r="B2348" t="s">
        <v>435</v>
      </c>
      <c r="C2348">
        <v>619</v>
      </c>
      <c r="D2348">
        <v>2011</v>
      </c>
      <c r="E2348" t="s">
        <v>448</v>
      </c>
      <c r="F2348" t="s">
        <v>283</v>
      </c>
      <c r="G2348" s="1">
        <v>44540</v>
      </c>
      <c r="H2348">
        <v>105</v>
      </c>
    </row>
    <row r="2349" spans="1:8" x14ac:dyDescent="0.3">
      <c r="A2349">
        <v>2348</v>
      </c>
      <c r="B2349" t="s">
        <v>83</v>
      </c>
      <c r="C2349">
        <v>512</v>
      </c>
      <c r="D2349">
        <v>2000</v>
      </c>
      <c r="E2349" t="s">
        <v>479</v>
      </c>
      <c r="F2349" t="s">
        <v>10</v>
      </c>
      <c r="G2349" s="1">
        <v>44564</v>
      </c>
      <c r="H2349">
        <v>102</v>
      </c>
    </row>
    <row r="2350" spans="1:8" x14ac:dyDescent="0.3">
      <c r="A2350">
        <v>2349</v>
      </c>
      <c r="B2350" t="s">
        <v>809</v>
      </c>
      <c r="C2350">
        <v>587</v>
      </c>
      <c r="D2350">
        <v>2011</v>
      </c>
      <c r="E2350" t="s">
        <v>437</v>
      </c>
      <c r="F2350" t="s">
        <v>10</v>
      </c>
      <c r="G2350" s="1">
        <v>44569</v>
      </c>
      <c r="H2350">
        <v>102</v>
      </c>
    </row>
    <row r="2351" spans="1:8" x14ac:dyDescent="0.3">
      <c r="A2351">
        <v>2350</v>
      </c>
      <c r="B2351" t="s">
        <v>90</v>
      </c>
      <c r="C2351">
        <v>610</v>
      </c>
      <c r="D2351">
        <v>2002</v>
      </c>
      <c r="E2351" t="s">
        <v>475</v>
      </c>
      <c r="F2351" t="s">
        <v>32</v>
      </c>
      <c r="G2351" s="1">
        <v>44560</v>
      </c>
      <c r="H2351">
        <v>101</v>
      </c>
    </row>
    <row r="2352" spans="1:8" x14ac:dyDescent="0.3">
      <c r="A2352">
        <v>2351</v>
      </c>
      <c r="B2352" t="s">
        <v>435</v>
      </c>
      <c r="C2352">
        <v>540</v>
      </c>
      <c r="D2352">
        <v>2011</v>
      </c>
      <c r="E2352" t="s">
        <v>760</v>
      </c>
      <c r="F2352" t="s">
        <v>69</v>
      </c>
      <c r="G2352" s="1">
        <v>44535</v>
      </c>
      <c r="H2352">
        <v>108</v>
      </c>
    </row>
    <row r="2353" spans="1:8" x14ac:dyDescent="0.3">
      <c r="A2353">
        <v>2352</v>
      </c>
      <c r="B2353" t="s">
        <v>83</v>
      </c>
      <c r="C2353">
        <v>619</v>
      </c>
      <c r="D2353">
        <v>2000</v>
      </c>
      <c r="E2353" t="s">
        <v>694</v>
      </c>
      <c r="F2353" t="s">
        <v>10</v>
      </c>
      <c r="G2353" s="1">
        <v>44644</v>
      </c>
      <c r="H2353">
        <v>102</v>
      </c>
    </row>
    <row r="2354" spans="1:8" x14ac:dyDescent="0.3">
      <c r="A2354">
        <v>2353</v>
      </c>
      <c r="B2354" t="s">
        <v>75</v>
      </c>
      <c r="C2354">
        <v>619</v>
      </c>
      <c r="D2354">
        <v>2011</v>
      </c>
      <c r="E2354" t="s">
        <v>711</v>
      </c>
      <c r="F2354" t="s">
        <v>10</v>
      </c>
      <c r="G2354" s="1">
        <v>44582</v>
      </c>
      <c r="H2354">
        <v>114</v>
      </c>
    </row>
    <row r="2355" spans="1:8" x14ac:dyDescent="0.3">
      <c r="A2355">
        <v>2354</v>
      </c>
      <c r="B2355" t="s">
        <v>75</v>
      </c>
      <c r="C2355">
        <v>619</v>
      </c>
      <c r="D2355">
        <v>2000</v>
      </c>
      <c r="E2355" t="s">
        <v>795</v>
      </c>
      <c r="F2355" t="s">
        <v>283</v>
      </c>
      <c r="G2355" s="1">
        <v>44625</v>
      </c>
      <c r="H2355">
        <v>102</v>
      </c>
    </row>
    <row r="2356" spans="1:8" x14ac:dyDescent="0.3">
      <c r="A2356">
        <v>2355</v>
      </c>
      <c r="B2356" t="s">
        <v>75</v>
      </c>
      <c r="C2356">
        <v>550</v>
      </c>
      <c r="D2356">
        <v>2000</v>
      </c>
      <c r="E2356" t="s">
        <v>458</v>
      </c>
      <c r="F2356" t="s">
        <v>28</v>
      </c>
      <c r="G2356" s="1">
        <v>44578</v>
      </c>
      <c r="H2356">
        <v>102</v>
      </c>
    </row>
    <row r="2357" spans="1:8" x14ac:dyDescent="0.3">
      <c r="A2357">
        <v>2356</v>
      </c>
      <c r="B2357" t="s">
        <v>75</v>
      </c>
      <c r="C2357">
        <v>619</v>
      </c>
      <c r="D2357">
        <v>2011</v>
      </c>
      <c r="E2357" t="s">
        <v>711</v>
      </c>
      <c r="F2357" t="s">
        <v>69</v>
      </c>
      <c r="G2357" s="1">
        <v>44519</v>
      </c>
      <c r="H2357">
        <v>102</v>
      </c>
    </row>
    <row r="2358" spans="1:8" x14ac:dyDescent="0.3">
      <c r="A2358">
        <v>2357</v>
      </c>
      <c r="B2358" t="s">
        <v>83</v>
      </c>
      <c r="C2358">
        <v>619</v>
      </c>
      <c r="D2358">
        <v>2004</v>
      </c>
      <c r="E2358" t="s">
        <v>842</v>
      </c>
      <c r="F2358" t="s">
        <v>10</v>
      </c>
      <c r="G2358" s="1">
        <v>44655</v>
      </c>
      <c r="H2358">
        <v>102</v>
      </c>
    </row>
    <row r="2359" spans="1:8" x14ac:dyDescent="0.3">
      <c r="A2359">
        <v>2358</v>
      </c>
      <c r="B2359" t="s">
        <v>90</v>
      </c>
      <c r="C2359">
        <v>619</v>
      </c>
      <c r="D2359">
        <v>2002</v>
      </c>
      <c r="E2359" t="s">
        <v>843</v>
      </c>
      <c r="F2359" t="s">
        <v>10</v>
      </c>
      <c r="G2359" s="1">
        <v>44603</v>
      </c>
      <c r="H2359">
        <v>102</v>
      </c>
    </row>
    <row r="2360" spans="1:8" x14ac:dyDescent="0.3">
      <c r="A2360">
        <v>2359</v>
      </c>
      <c r="B2360" t="s">
        <v>90</v>
      </c>
      <c r="C2360">
        <v>576</v>
      </c>
      <c r="D2360">
        <v>2006</v>
      </c>
      <c r="E2360" t="s">
        <v>698</v>
      </c>
      <c r="F2360" t="s">
        <v>45</v>
      </c>
      <c r="G2360" s="1">
        <v>44620</v>
      </c>
      <c r="H2360">
        <v>109</v>
      </c>
    </row>
    <row r="2361" spans="1:8" x14ac:dyDescent="0.3">
      <c r="A2361">
        <v>2360</v>
      </c>
      <c r="B2361" t="s">
        <v>90</v>
      </c>
      <c r="C2361">
        <v>610</v>
      </c>
      <c r="D2361">
        <v>2006</v>
      </c>
      <c r="E2361" t="s">
        <v>444</v>
      </c>
      <c r="F2361" t="s">
        <v>10</v>
      </c>
      <c r="G2361" s="1">
        <v>44567</v>
      </c>
      <c r="H2361">
        <v>101</v>
      </c>
    </row>
    <row r="2362" spans="1:8" x14ac:dyDescent="0.3">
      <c r="A2362">
        <v>2361</v>
      </c>
      <c r="B2362" t="s">
        <v>90</v>
      </c>
      <c r="C2362">
        <v>507</v>
      </c>
      <c r="D2362">
        <v>2005</v>
      </c>
      <c r="E2362" t="s">
        <v>844</v>
      </c>
      <c r="F2362" t="s">
        <v>18</v>
      </c>
      <c r="G2362" s="1">
        <v>44507</v>
      </c>
      <c r="H2362">
        <v>101</v>
      </c>
    </row>
    <row r="2363" spans="1:8" x14ac:dyDescent="0.3">
      <c r="A2363">
        <v>2362</v>
      </c>
      <c r="B2363" t="s">
        <v>435</v>
      </c>
      <c r="C2363">
        <v>540</v>
      </c>
      <c r="D2363">
        <v>2004</v>
      </c>
      <c r="E2363" t="s">
        <v>436</v>
      </c>
      <c r="F2363" t="s">
        <v>45</v>
      </c>
      <c r="G2363" s="1">
        <v>44574</v>
      </c>
      <c r="H2363">
        <v>103</v>
      </c>
    </row>
    <row r="2364" spans="1:8" x14ac:dyDescent="0.3">
      <c r="A2364">
        <v>2363</v>
      </c>
      <c r="B2364" t="s">
        <v>75</v>
      </c>
      <c r="C2364">
        <v>576</v>
      </c>
      <c r="D2364">
        <v>2004</v>
      </c>
      <c r="E2364" t="s">
        <v>578</v>
      </c>
      <c r="F2364" t="s">
        <v>10</v>
      </c>
      <c r="G2364" s="1">
        <v>44609</v>
      </c>
      <c r="H2364">
        <v>107</v>
      </c>
    </row>
    <row r="2365" spans="1:8" x14ac:dyDescent="0.3">
      <c r="A2365">
        <v>2364</v>
      </c>
      <c r="B2365" t="s">
        <v>83</v>
      </c>
      <c r="C2365">
        <v>548</v>
      </c>
      <c r="D2365">
        <v>1999</v>
      </c>
      <c r="E2365" t="s">
        <v>747</v>
      </c>
      <c r="F2365" t="s">
        <v>101</v>
      </c>
      <c r="G2365" s="1">
        <v>44488</v>
      </c>
      <c r="H2365">
        <v>114</v>
      </c>
    </row>
    <row r="2366" spans="1:8" x14ac:dyDescent="0.3">
      <c r="A2366">
        <v>2365</v>
      </c>
      <c r="B2366" t="s">
        <v>16</v>
      </c>
      <c r="C2366">
        <v>536</v>
      </c>
      <c r="D2366">
        <v>2021</v>
      </c>
      <c r="E2366" t="s">
        <v>845</v>
      </c>
      <c r="F2366" t="s">
        <v>69</v>
      </c>
      <c r="G2366" s="1">
        <v>44586</v>
      </c>
      <c r="H2366">
        <v>102</v>
      </c>
    </row>
    <row r="2367" spans="1:8" x14ac:dyDescent="0.3">
      <c r="A2367">
        <v>2366</v>
      </c>
      <c r="B2367" t="s">
        <v>90</v>
      </c>
      <c r="C2367">
        <v>580</v>
      </c>
      <c r="D2367">
        <v>2002</v>
      </c>
      <c r="E2367" t="s">
        <v>846</v>
      </c>
      <c r="F2367" t="s">
        <v>18</v>
      </c>
      <c r="G2367" s="1">
        <v>44616</v>
      </c>
      <c r="H2367">
        <v>108</v>
      </c>
    </row>
    <row r="2368" spans="1:8" x14ac:dyDescent="0.3">
      <c r="A2368">
        <v>2367</v>
      </c>
      <c r="B2368" t="s">
        <v>75</v>
      </c>
      <c r="C2368">
        <v>587</v>
      </c>
      <c r="D2368">
        <v>2002</v>
      </c>
      <c r="E2368" t="s">
        <v>827</v>
      </c>
      <c r="F2368" t="s">
        <v>66</v>
      </c>
      <c r="G2368" s="1">
        <v>44532</v>
      </c>
      <c r="H2368">
        <v>109</v>
      </c>
    </row>
    <row r="2369" spans="1:8" x14ac:dyDescent="0.3">
      <c r="A2369">
        <v>2368</v>
      </c>
      <c r="B2369" t="s">
        <v>75</v>
      </c>
      <c r="C2369">
        <v>576</v>
      </c>
      <c r="D2369">
        <v>2001</v>
      </c>
      <c r="E2369" t="s">
        <v>572</v>
      </c>
      <c r="F2369" t="s">
        <v>32</v>
      </c>
      <c r="G2369" s="1">
        <v>44498</v>
      </c>
      <c r="H2369">
        <v>102</v>
      </c>
    </row>
    <row r="2370" spans="1:8" x14ac:dyDescent="0.3">
      <c r="A2370">
        <v>2369</v>
      </c>
      <c r="B2370" t="s">
        <v>83</v>
      </c>
      <c r="C2370">
        <v>619</v>
      </c>
      <c r="D2370">
        <v>2006</v>
      </c>
      <c r="E2370" t="s">
        <v>847</v>
      </c>
      <c r="F2370" t="s">
        <v>10</v>
      </c>
      <c r="G2370" s="1">
        <v>44647</v>
      </c>
      <c r="H2370">
        <v>115</v>
      </c>
    </row>
    <row r="2371" spans="1:8" x14ac:dyDescent="0.3">
      <c r="A2371">
        <v>2370</v>
      </c>
      <c r="B2371" t="s">
        <v>75</v>
      </c>
      <c r="C2371">
        <v>540</v>
      </c>
      <c r="D2371">
        <v>2012</v>
      </c>
      <c r="E2371" t="s">
        <v>440</v>
      </c>
      <c r="F2371" t="s">
        <v>45</v>
      </c>
      <c r="G2371" s="1">
        <v>44599</v>
      </c>
      <c r="H2371">
        <v>108</v>
      </c>
    </row>
    <row r="2372" spans="1:8" x14ac:dyDescent="0.3">
      <c r="A2372">
        <v>2371</v>
      </c>
      <c r="B2372" t="s">
        <v>75</v>
      </c>
      <c r="C2372">
        <v>619</v>
      </c>
      <c r="D2372">
        <v>2001</v>
      </c>
      <c r="E2372" t="s">
        <v>767</v>
      </c>
      <c r="F2372" t="s">
        <v>47</v>
      </c>
      <c r="G2372" s="1">
        <v>44563</v>
      </c>
      <c r="H2372">
        <v>109</v>
      </c>
    </row>
    <row r="2373" spans="1:8" x14ac:dyDescent="0.3">
      <c r="A2373">
        <v>2372</v>
      </c>
      <c r="B2373" t="s">
        <v>83</v>
      </c>
      <c r="C2373">
        <v>587</v>
      </c>
      <c r="D2373">
        <v>2006</v>
      </c>
      <c r="E2373" t="s">
        <v>359</v>
      </c>
      <c r="F2373" t="s">
        <v>32</v>
      </c>
      <c r="G2373" s="1">
        <v>44606</v>
      </c>
      <c r="H2373">
        <v>103</v>
      </c>
    </row>
    <row r="2374" spans="1:8" x14ac:dyDescent="0.3">
      <c r="A2374">
        <v>2373</v>
      </c>
      <c r="B2374" t="s">
        <v>75</v>
      </c>
      <c r="C2374">
        <v>619</v>
      </c>
      <c r="D2374">
        <v>2002</v>
      </c>
      <c r="E2374" t="s">
        <v>848</v>
      </c>
      <c r="F2374" t="s">
        <v>69</v>
      </c>
      <c r="G2374" s="1">
        <v>44641</v>
      </c>
      <c r="H2374">
        <v>102</v>
      </c>
    </row>
    <row r="2375" spans="1:8" x14ac:dyDescent="0.3">
      <c r="A2375">
        <v>2374</v>
      </c>
      <c r="B2375" t="s">
        <v>90</v>
      </c>
      <c r="C2375">
        <v>548</v>
      </c>
      <c r="D2375">
        <v>2006</v>
      </c>
      <c r="E2375" t="s">
        <v>593</v>
      </c>
      <c r="F2375" t="s">
        <v>18</v>
      </c>
      <c r="G2375" s="1">
        <v>44633</v>
      </c>
      <c r="H2375">
        <v>102</v>
      </c>
    </row>
    <row r="2376" spans="1:8" x14ac:dyDescent="0.3">
      <c r="A2376">
        <v>2375</v>
      </c>
      <c r="B2376" t="s">
        <v>435</v>
      </c>
      <c r="C2376">
        <v>556</v>
      </c>
      <c r="D2376">
        <v>2012</v>
      </c>
      <c r="E2376" t="s">
        <v>849</v>
      </c>
      <c r="F2376" t="s">
        <v>101</v>
      </c>
      <c r="G2376" s="1">
        <v>44635</v>
      </c>
      <c r="H2376">
        <v>103</v>
      </c>
    </row>
    <row r="2377" spans="1:8" x14ac:dyDescent="0.3">
      <c r="A2377">
        <v>2376</v>
      </c>
      <c r="B2377" t="s">
        <v>435</v>
      </c>
      <c r="C2377">
        <v>548</v>
      </c>
      <c r="D2377">
        <v>2009</v>
      </c>
      <c r="E2377" t="s">
        <v>794</v>
      </c>
      <c r="F2377" t="s">
        <v>32</v>
      </c>
      <c r="G2377" s="1">
        <v>44578</v>
      </c>
      <c r="H2377">
        <v>103</v>
      </c>
    </row>
    <row r="2378" spans="1:8" x14ac:dyDescent="0.3">
      <c r="A2378">
        <v>2377</v>
      </c>
      <c r="B2378" t="s">
        <v>83</v>
      </c>
      <c r="C2378">
        <v>577</v>
      </c>
      <c r="D2378">
        <v>2011</v>
      </c>
      <c r="E2378" t="s">
        <v>524</v>
      </c>
      <c r="F2378" t="s">
        <v>32</v>
      </c>
      <c r="G2378" s="1">
        <v>44481</v>
      </c>
      <c r="H2378">
        <v>102</v>
      </c>
    </row>
    <row r="2379" spans="1:8" x14ac:dyDescent="0.3">
      <c r="A2379">
        <v>2378</v>
      </c>
      <c r="B2379" t="s">
        <v>235</v>
      </c>
      <c r="C2379">
        <v>611</v>
      </c>
      <c r="D2379">
        <v>1989</v>
      </c>
      <c r="E2379" t="s">
        <v>850</v>
      </c>
      <c r="F2379" t="s">
        <v>32</v>
      </c>
      <c r="G2379" s="1">
        <v>44633</v>
      </c>
      <c r="H2379">
        <v>102</v>
      </c>
    </row>
    <row r="2380" spans="1:8" x14ac:dyDescent="0.3">
      <c r="A2380">
        <v>2379</v>
      </c>
      <c r="B2380" t="s">
        <v>90</v>
      </c>
      <c r="C2380">
        <v>619</v>
      </c>
      <c r="D2380">
        <v>2003</v>
      </c>
      <c r="E2380" t="s">
        <v>682</v>
      </c>
      <c r="F2380" t="s">
        <v>10</v>
      </c>
      <c r="G2380" s="1">
        <v>44579</v>
      </c>
      <c r="H2380">
        <v>109</v>
      </c>
    </row>
    <row r="2381" spans="1:8" x14ac:dyDescent="0.3">
      <c r="A2381">
        <v>2380</v>
      </c>
      <c r="B2381" t="s">
        <v>75</v>
      </c>
      <c r="C2381">
        <v>576</v>
      </c>
      <c r="D2381">
        <v>2002</v>
      </c>
      <c r="E2381" t="s">
        <v>578</v>
      </c>
      <c r="F2381" t="s">
        <v>123</v>
      </c>
      <c r="G2381" s="1">
        <v>44609</v>
      </c>
      <c r="H2381">
        <v>102</v>
      </c>
    </row>
    <row r="2382" spans="1:8" x14ac:dyDescent="0.3">
      <c r="A2382">
        <v>2381</v>
      </c>
      <c r="B2382" t="s">
        <v>90</v>
      </c>
      <c r="C2382">
        <v>619</v>
      </c>
      <c r="D2382">
        <v>1997</v>
      </c>
      <c r="E2382" t="s">
        <v>448</v>
      </c>
      <c r="F2382" t="s">
        <v>18</v>
      </c>
      <c r="G2382" s="1">
        <v>44639</v>
      </c>
      <c r="H2382">
        <v>114</v>
      </c>
    </row>
    <row r="2383" spans="1:8" x14ac:dyDescent="0.3">
      <c r="A2383">
        <v>2382</v>
      </c>
      <c r="B2383" t="s">
        <v>671</v>
      </c>
      <c r="C2383">
        <v>512</v>
      </c>
      <c r="D2383">
        <v>2003</v>
      </c>
      <c r="E2383" t="s">
        <v>805</v>
      </c>
      <c r="F2383" t="s">
        <v>45</v>
      </c>
      <c r="G2383" s="1">
        <v>44509</v>
      </c>
      <c r="H2383">
        <v>102</v>
      </c>
    </row>
    <row r="2384" spans="1:8" x14ac:dyDescent="0.3">
      <c r="A2384">
        <v>2383</v>
      </c>
      <c r="B2384" t="s">
        <v>75</v>
      </c>
      <c r="C2384">
        <v>576</v>
      </c>
      <c r="D2384">
        <v>2004</v>
      </c>
      <c r="E2384" t="s">
        <v>578</v>
      </c>
      <c r="F2384" t="s">
        <v>10</v>
      </c>
      <c r="G2384" s="1">
        <v>44616</v>
      </c>
      <c r="H2384">
        <v>103</v>
      </c>
    </row>
    <row r="2385" spans="1:8" x14ac:dyDescent="0.3">
      <c r="A2385">
        <v>2384</v>
      </c>
      <c r="B2385" t="s">
        <v>75</v>
      </c>
      <c r="C2385">
        <v>540</v>
      </c>
      <c r="D2385">
        <v>2012</v>
      </c>
      <c r="E2385" t="s">
        <v>440</v>
      </c>
      <c r="F2385" t="s">
        <v>18</v>
      </c>
      <c r="G2385" s="1">
        <v>44654</v>
      </c>
      <c r="H2385">
        <v>102</v>
      </c>
    </row>
    <row r="2386" spans="1:8" x14ac:dyDescent="0.3">
      <c r="A2386">
        <v>2385</v>
      </c>
      <c r="B2386" t="s">
        <v>83</v>
      </c>
      <c r="C2386">
        <v>610</v>
      </c>
      <c r="D2386">
        <v>2003</v>
      </c>
      <c r="E2386" t="s">
        <v>475</v>
      </c>
      <c r="F2386" t="s">
        <v>28</v>
      </c>
      <c r="G2386" s="1">
        <v>44547</v>
      </c>
      <c r="H2386">
        <v>109</v>
      </c>
    </row>
    <row r="2387" spans="1:8" x14ac:dyDescent="0.3">
      <c r="A2387">
        <v>2386</v>
      </c>
      <c r="B2387" t="s">
        <v>90</v>
      </c>
      <c r="C2387">
        <v>576</v>
      </c>
      <c r="D2387">
        <v>2003</v>
      </c>
      <c r="E2387" t="s">
        <v>776</v>
      </c>
      <c r="F2387" t="s">
        <v>45</v>
      </c>
      <c r="G2387" s="1">
        <v>44654</v>
      </c>
      <c r="H2387">
        <v>102</v>
      </c>
    </row>
    <row r="2388" spans="1:8" x14ac:dyDescent="0.3">
      <c r="A2388">
        <v>2387</v>
      </c>
      <c r="B2388" t="s">
        <v>75</v>
      </c>
      <c r="C2388">
        <v>610</v>
      </c>
      <c r="D2388">
        <v>1998</v>
      </c>
      <c r="E2388" t="s">
        <v>444</v>
      </c>
      <c r="F2388" t="s">
        <v>18</v>
      </c>
      <c r="G2388" s="1">
        <v>44637</v>
      </c>
      <c r="H2388">
        <v>109</v>
      </c>
    </row>
    <row r="2389" spans="1:8" x14ac:dyDescent="0.3">
      <c r="A2389">
        <v>2388</v>
      </c>
      <c r="B2389" t="s">
        <v>90</v>
      </c>
      <c r="C2389">
        <v>610</v>
      </c>
      <c r="D2389">
        <v>2002</v>
      </c>
      <c r="E2389" t="s">
        <v>475</v>
      </c>
      <c r="F2389" t="s">
        <v>10</v>
      </c>
      <c r="G2389" s="1">
        <v>44558</v>
      </c>
      <c r="H2389">
        <v>109</v>
      </c>
    </row>
    <row r="2390" spans="1:8" x14ac:dyDescent="0.3">
      <c r="A2390">
        <v>2389</v>
      </c>
      <c r="B2390" t="s">
        <v>90</v>
      </c>
      <c r="C2390">
        <v>610</v>
      </c>
      <c r="D2390">
        <v>2009</v>
      </c>
      <c r="E2390" t="s">
        <v>475</v>
      </c>
      <c r="F2390" t="s">
        <v>18</v>
      </c>
      <c r="G2390" s="1">
        <v>44654</v>
      </c>
      <c r="H2390">
        <v>101</v>
      </c>
    </row>
    <row r="2391" spans="1:8" x14ac:dyDescent="0.3">
      <c r="A2391">
        <v>2390</v>
      </c>
      <c r="B2391" t="s">
        <v>75</v>
      </c>
      <c r="C2391">
        <v>587</v>
      </c>
      <c r="D2391">
        <v>2000</v>
      </c>
      <c r="E2391" t="s">
        <v>783</v>
      </c>
      <c r="F2391" t="s">
        <v>69</v>
      </c>
      <c r="G2391" s="1">
        <v>44559</v>
      </c>
      <c r="H2391">
        <v>102</v>
      </c>
    </row>
    <row r="2392" spans="1:8" x14ac:dyDescent="0.3">
      <c r="A2392">
        <v>2391</v>
      </c>
      <c r="B2392" t="s">
        <v>90</v>
      </c>
      <c r="C2392">
        <v>555</v>
      </c>
      <c r="D2392">
        <v>2012</v>
      </c>
      <c r="E2392" t="s">
        <v>818</v>
      </c>
      <c r="F2392" t="s">
        <v>28</v>
      </c>
      <c r="G2392" s="1">
        <v>44552</v>
      </c>
      <c r="H2392">
        <v>114</v>
      </c>
    </row>
    <row r="2393" spans="1:8" x14ac:dyDescent="0.3">
      <c r="A2393">
        <v>2392</v>
      </c>
      <c r="B2393" t="s">
        <v>90</v>
      </c>
      <c r="C2393">
        <v>580</v>
      </c>
      <c r="D2393">
        <v>2012</v>
      </c>
      <c r="E2393" t="s">
        <v>727</v>
      </c>
      <c r="F2393" t="s">
        <v>69</v>
      </c>
      <c r="G2393" s="1">
        <v>44610</v>
      </c>
      <c r="H2393">
        <v>102</v>
      </c>
    </row>
    <row r="2394" spans="1:8" x14ac:dyDescent="0.3">
      <c r="A2394">
        <v>2393</v>
      </c>
      <c r="B2394" t="s">
        <v>75</v>
      </c>
      <c r="C2394">
        <v>512</v>
      </c>
      <c r="D2394">
        <v>2002</v>
      </c>
      <c r="E2394" t="s">
        <v>685</v>
      </c>
      <c r="F2394" t="s">
        <v>69</v>
      </c>
      <c r="G2394" s="1">
        <v>44492</v>
      </c>
      <c r="H2394">
        <v>115</v>
      </c>
    </row>
    <row r="2395" spans="1:8" x14ac:dyDescent="0.3">
      <c r="A2395">
        <v>2394</v>
      </c>
      <c r="B2395" t="s">
        <v>83</v>
      </c>
      <c r="C2395">
        <v>576</v>
      </c>
      <c r="D2395">
        <v>2005</v>
      </c>
      <c r="E2395" t="s">
        <v>823</v>
      </c>
      <c r="F2395" t="s">
        <v>32</v>
      </c>
      <c r="G2395" s="1">
        <v>44501</v>
      </c>
      <c r="H2395">
        <v>102</v>
      </c>
    </row>
    <row r="2396" spans="1:8" x14ac:dyDescent="0.3">
      <c r="A2396">
        <v>2395</v>
      </c>
      <c r="B2396" t="s">
        <v>90</v>
      </c>
      <c r="C2396">
        <v>548</v>
      </c>
      <c r="D2396">
        <v>2012</v>
      </c>
      <c r="E2396" t="s">
        <v>810</v>
      </c>
      <c r="F2396" t="s">
        <v>32</v>
      </c>
      <c r="G2396" s="1">
        <v>44596</v>
      </c>
      <c r="H2396">
        <v>102</v>
      </c>
    </row>
    <row r="2397" spans="1:8" x14ac:dyDescent="0.3">
      <c r="A2397">
        <v>2396</v>
      </c>
      <c r="B2397" t="s">
        <v>435</v>
      </c>
      <c r="C2397">
        <v>580</v>
      </c>
      <c r="D2397">
        <v>2001</v>
      </c>
      <c r="E2397" t="s">
        <v>469</v>
      </c>
      <c r="F2397" t="s">
        <v>47</v>
      </c>
      <c r="G2397" s="1">
        <v>44654</v>
      </c>
      <c r="H2397">
        <v>102</v>
      </c>
    </row>
    <row r="2398" spans="1:8" x14ac:dyDescent="0.3">
      <c r="A2398">
        <v>2397</v>
      </c>
      <c r="B2398" t="s">
        <v>235</v>
      </c>
      <c r="C2398">
        <v>580</v>
      </c>
      <c r="D2398">
        <v>2012</v>
      </c>
      <c r="E2398" t="s">
        <v>730</v>
      </c>
      <c r="F2398" t="s">
        <v>32</v>
      </c>
      <c r="G2398" s="1">
        <v>44505</v>
      </c>
      <c r="H2398">
        <v>109</v>
      </c>
    </row>
    <row r="2399" spans="1:8" x14ac:dyDescent="0.3">
      <c r="A2399">
        <v>2398</v>
      </c>
      <c r="B2399" t="s">
        <v>90</v>
      </c>
      <c r="C2399">
        <v>550</v>
      </c>
      <c r="D2399">
        <v>2001</v>
      </c>
      <c r="E2399" t="s">
        <v>784</v>
      </c>
      <c r="F2399" t="s">
        <v>618</v>
      </c>
      <c r="G2399" s="1">
        <v>44542</v>
      </c>
      <c r="H2399">
        <v>101</v>
      </c>
    </row>
    <row r="2400" spans="1:8" x14ac:dyDescent="0.3">
      <c r="A2400">
        <v>2399</v>
      </c>
      <c r="B2400" t="s">
        <v>75</v>
      </c>
      <c r="C2400">
        <v>576</v>
      </c>
      <c r="D2400">
        <v>2006</v>
      </c>
      <c r="E2400" t="s">
        <v>578</v>
      </c>
      <c r="F2400" t="s">
        <v>10</v>
      </c>
      <c r="G2400" s="1">
        <v>44533</v>
      </c>
      <c r="H2400">
        <v>109</v>
      </c>
    </row>
    <row r="2401" spans="1:8" x14ac:dyDescent="0.3">
      <c r="A2401">
        <v>2400</v>
      </c>
      <c r="B2401" t="s">
        <v>90</v>
      </c>
      <c r="C2401">
        <v>610</v>
      </c>
      <c r="D2401">
        <v>2012</v>
      </c>
      <c r="E2401" t="s">
        <v>674</v>
      </c>
      <c r="F2401" t="s">
        <v>32</v>
      </c>
      <c r="G2401" s="1">
        <v>44542</v>
      </c>
      <c r="H2401">
        <v>104</v>
      </c>
    </row>
    <row r="2402" spans="1:8" x14ac:dyDescent="0.3">
      <c r="A2402">
        <v>2401</v>
      </c>
      <c r="B2402" t="s">
        <v>90</v>
      </c>
      <c r="C2402">
        <v>592</v>
      </c>
      <c r="D2402">
        <v>2012</v>
      </c>
      <c r="E2402">
        <v>308</v>
      </c>
      <c r="F2402" t="s">
        <v>28</v>
      </c>
      <c r="G2402" s="1">
        <v>44535</v>
      </c>
      <c r="H2402">
        <v>115</v>
      </c>
    </row>
    <row r="2403" spans="1:8" x14ac:dyDescent="0.3">
      <c r="A2403">
        <v>2402</v>
      </c>
      <c r="B2403" t="s">
        <v>75</v>
      </c>
      <c r="C2403">
        <v>576</v>
      </c>
      <c r="D2403">
        <v>2004</v>
      </c>
      <c r="E2403" t="s">
        <v>578</v>
      </c>
      <c r="F2403" t="s">
        <v>28</v>
      </c>
      <c r="G2403" s="1">
        <v>44655</v>
      </c>
      <c r="H2403">
        <v>102</v>
      </c>
    </row>
    <row r="2404" spans="1:8" x14ac:dyDescent="0.3">
      <c r="A2404">
        <v>2403</v>
      </c>
      <c r="B2404" t="s">
        <v>75</v>
      </c>
      <c r="C2404">
        <v>550</v>
      </c>
      <c r="D2404">
        <v>2002</v>
      </c>
      <c r="E2404" t="s">
        <v>458</v>
      </c>
      <c r="F2404" t="s">
        <v>10</v>
      </c>
      <c r="G2404" s="1">
        <v>44534</v>
      </c>
      <c r="H2404">
        <v>102</v>
      </c>
    </row>
    <row r="2405" spans="1:8" x14ac:dyDescent="0.3">
      <c r="A2405">
        <v>2404</v>
      </c>
      <c r="B2405" t="s">
        <v>75</v>
      </c>
      <c r="C2405">
        <v>611</v>
      </c>
      <c r="D2405">
        <v>2006</v>
      </c>
      <c r="E2405" t="s">
        <v>684</v>
      </c>
      <c r="F2405" t="s">
        <v>10</v>
      </c>
      <c r="G2405" s="1">
        <v>44587</v>
      </c>
      <c r="H2405">
        <v>101</v>
      </c>
    </row>
    <row r="2406" spans="1:8" x14ac:dyDescent="0.3">
      <c r="A2406">
        <v>2405</v>
      </c>
      <c r="B2406" t="s">
        <v>90</v>
      </c>
      <c r="C2406">
        <v>587</v>
      </c>
      <c r="D2406">
        <v>2006</v>
      </c>
      <c r="E2406" t="s">
        <v>812</v>
      </c>
      <c r="F2406" t="s">
        <v>10</v>
      </c>
      <c r="G2406" s="1">
        <v>44655</v>
      </c>
      <c r="H2406">
        <v>102</v>
      </c>
    </row>
    <row r="2407" spans="1:8" x14ac:dyDescent="0.3">
      <c r="A2407">
        <v>2406</v>
      </c>
      <c r="B2407" t="s">
        <v>83</v>
      </c>
      <c r="C2407">
        <v>550</v>
      </c>
      <c r="D2407">
        <v>2000</v>
      </c>
      <c r="E2407" t="s">
        <v>693</v>
      </c>
      <c r="F2407" t="s">
        <v>18</v>
      </c>
      <c r="G2407" s="1">
        <v>44627</v>
      </c>
      <c r="H2407">
        <v>102</v>
      </c>
    </row>
    <row r="2408" spans="1:8" x14ac:dyDescent="0.3">
      <c r="A2408">
        <v>2407</v>
      </c>
      <c r="B2408" t="s">
        <v>435</v>
      </c>
      <c r="C2408">
        <v>619</v>
      </c>
      <c r="D2408">
        <v>2012</v>
      </c>
      <c r="E2408" t="s">
        <v>448</v>
      </c>
      <c r="F2408" t="s">
        <v>32</v>
      </c>
      <c r="G2408" s="1">
        <v>44648</v>
      </c>
      <c r="H2408">
        <v>108</v>
      </c>
    </row>
    <row r="2409" spans="1:8" x14ac:dyDescent="0.3">
      <c r="A2409">
        <v>2408</v>
      </c>
      <c r="B2409" t="s">
        <v>83</v>
      </c>
      <c r="C2409">
        <v>512</v>
      </c>
      <c r="D2409">
        <v>2002</v>
      </c>
      <c r="E2409" t="s">
        <v>851</v>
      </c>
      <c r="F2409" t="s">
        <v>10</v>
      </c>
      <c r="G2409" s="1">
        <v>44529</v>
      </c>
      <c r="H2409">
        <v>102</v>
      </c>
    </row>
    <row r="2410" spans="1:8" x14ac:dyDescent="0.3">
      <c r="A2410">
        <v>2409</v>
      </c>
      <c r="B2410" t="s">
        <v>83</v>
      </c>
      <c r="C2410">
        <v>587</v>
      </c>
      <c r="D2410">
        <v>2004</v>
      </c>
      <c r="E2410" t="s">
        <v>140</v>
      </c>
      <c r="F2410" t="s">
        <v>45</v>
      </c>
      <c r="G2410" s="1">
        <v>44652</v>
      </c>
      <c r="H2410">
        <v>114</v>
      </c>
    </row>
    <row r="2411" spans="1:8" x14ac:dyDescent="0.3">
      <c r="A2411">
        <v>2410</v>
      </c>
      <c r="B2411" t="s">
        <v>90</v>
      </c>
      <c r="C2411">
        <v>610</v>
      </c>
      <c r="D2411">
        <v>2005</v>
      </c>
      <c r="E2411" t="s">
        <v>674</v>
      </c>
      <c r="F2411" t="s">
        <v>10</v>
      </c>
      <c r="G2411" s="1">
        <v>44588</v>
      </c>
      <c r="H2411">
        <v>109</v>
      </c>
    </row>
    <row r="2412" spans="1:8" x14ac:dyDescent="0.3">
      <c r="A2412">
        <v>2411</v>
      </c>
      <c r="B2412" t="s">
        <v>75</v>
      </c>
      <c r="C2412">
        <v>619</v>
      </c>
      <c r="D2412">
        <v>1999</v>
      </c>
      <c r="E2412" t="s">
        <v>739</v>
      </c>
      <c r="F2412" t="s">
        <v>283</v>
      </c>
      <c r="G2412" s="1">
        <v>44547</v>
      </c>
      <c r="H2412">
        <v>105</v>
      </c>
    </row>
    <row r="2413" spans="1:8" x14ac:dyDescent="0.3">
      <c r="A2413">
        <v>2412</v>
      </c>
      <c r="B2413" t="s">
        <v>90</v>
      </c>
      <c r="C2413">
        <v>587</v>
      </c>
      <c r="D2413">
        <v>2005</v>
      </c>
      <c r="E2413" t="s">
        <v>852</v>
      </c>
      <c r="F2413" t="s">
        <v>28</v>
      </c>
      <c r="G2413" s="1">
        <v>44559</v>
      </c>
      <c r="H2413">
        <v>105</v>
      </c>
    </row>
    <row r="2414" spans="1:8" x14ac:dyDescent="0.3">
      <c r="A2414">
        <v>2413</v>
      </c>
      <c r="B2414" t="s">
        <v>90</v>
      </c>
      <c r="C2414">
        <v>550</v>
      </c>
      <c r="D2414">
        <v>1996</v>
      </c>
      <c r="E2414" t="s">
        <v>456</v>
      </c>
      <c r="F2414" t="s">
        <v>618</v>
      </c>
      <c r="G2414" s="1">
        <v>44653</v>
      </c>
      <c r="H2414">
        <v>108</v>
      </c>
    </row>
    <row r="2415" spans="1:8" x14ac:dyDescent="0.3">
      <c r="A2415">
        <v>2414</v>
      </c>
      <c r="B2415" t="s">
        <v>83</v>
      </c>
      <c r="C2415">
        <v>576</v>
      </c>
      <c r="D2415">
        <v>2003</v>
      </c>
      <c r="E2415" t="s">
        <v>817</v>
      </c>
      <c r="F2415" t="s">
        <v>28</v>
      </c>
      <c r="G2415" s="1">
        <v>44494</v>
      </c>
      <c r="H2415">
        <v>102</v>
      </c>
    </row>
    <row r="2416" spans="1:8" x14ac:dyDescent="0.3">
      <c r="A2416">
        <v>2415</v>
      </c>
      <c r="B2416" t="s">
        <v>83</v>
      </c>
      <c r="C2416">
        <v>548</v>
      </c>
      <c r="D2416">
        <v>2001</v>
      </c>
      <c r="E2416" t="s">
        <v>443</v>
      </c>
      <c r="F2416" t="s">
        <v>28</v>
      </c>
      <c r="G2416" s="1">
        <v>44478</v>
      </c>
      <c r="H2416">
        <v>103</v>
      </c>
    </row>
    <row r="2417" spans="1:8" x14ac:dyDescent="0.3">
      <c r="A2417">
        <v>2416</v>
      </c>
      <c r="B2417" t="s">
        <v>75</v>
      </c>
      <c r="C2417">
        <v>587</v>
      </c>
      <c r="D2417">
        <v>2006</v>
      </c>
      <c r="E2417" t="s">
        <v>359</v>
      </c>
      <c r="F2417" t="s">
        <v>10</v>
      </c>
      <c r="G2417" s="1">
        <v>44656</v>
      </c>
      <c r="H2417">
        <v>103</v>
      </c>
    </row>
    <row r="2418" spans="1:8" x14ac:dyDescent="0.3">
      <c r="A2418">
        <v>2417</v>
      </c>
      <c r="B2418" t="s">
        <v>90</v>
      </c>
      <c r="C2418">
        <v>576</v>
      </c>
      <c r="D2418">
        <v>2003</v>
      </c>
      <c r="E2418" t="s">
        <v>698</v>
      </c>
      <c r="F2418" t="s">
        <v>10</v>
      </c>
      <c r="G2418" s="1">
        <v>44603</v>
      </c>
      <c r="H2418">
        <v>102</v>
      </c>
    </row>
    <row r="2419" spans="1:8" x14ac:dyDescent="0.3">
      <c r="A2419">
        <v>2418</v>
      </c>
      <c r="B2419" t="s">
        <v>75</v>
      </c>
      <c r="C2419">
        <v>576</v>
      </c>
      <c r="D2419">
        <v>2005</v>
      </c>
      <c r="E2419" t="s">
        <v>578</v>
      </c>
      <c r="F2419" t="s">
        <v>10</v>
      </c>
      <c r="G2419" s="1">
        <v>44639</v>
      </c>
      <c r="H2419">
        <v>103</v>
      </c>
    </row>
    <row r="2420" spans="1:8" x14ac:dyDescent="0.3">
      <c r="A2420">
        <v>2419</v>
      </c>
      <c r="B2420" t="s">
        <v>75</v>
      </c>
      <c r="C2420">
        <v>576</v>
      </c>
      <c r="D2420">
        <v>2004</v>
      </c>
      <c r="E2420" t="s">
        <v>578</v>
      </c>
      <c r="F2420" t="s">
        <v>28</v>
      </c>
      <c r="G2420" s="1">
        <v>44577</v>
      </c>
      <c r="H2420">
        <v>103</v>
      </c>
    </row>
    <row r="2421" spans="1:8" x14ac:dyDescent="0.3">
      <c r="A2421">
        <v>2420</v>
      </c>
      <c r="B2421" t="s">
        <v>435</v>
      </c>
      <c r="C2421">
        <v>576</v>
      </c>
      <c r="D2421">
        <v>2002</v>
      </c>
      <c r="E2421" t="s">
        <v>450</v>
      </c>
      <c r="F2421" t="s">
        <v>69</v>
      </c>
      <c r="G2421" s="1">
        <v>44651</v>
      </c>
      <c r="H2421">
        <v>102</v>
      </c>
    </row>
    <row r="2422" spans="1:8" x14ac:dyDescent="0.3">
      <c r="A2422">
        <v>2421</v>
      </c>
      <c r="B2422" t="s">
        <v>435</v>
      </c>
      <c r="C2422">
        <v>540</v>
      </c>
      <c r="D2422">
        <v>2012</v>
      </c>
      <c r="E2422" t="s">
        <v>760</v>
      </c>
      <c r="F2422" t="s">
        <v>32</v>
      </c>
      <c r="G2422" s="1">
        <v>44605</v>
      </c>
      <c r="H2422">
        <v>104</v>
      </c>
    </row>
    <row r="2423" spans="1:8" x14ac:dyDescent="0.3">
      <c r="A2423">
        <v>2422</v>
      </c>
      <c r="B2423" t="s">
        <v>90</v>
      </c>
      <c r="C2423">
        <v>619</v>
      </c>
      <c r="D2423">
        <v>1999</v>
      </c>
      <c r="E2423" t="s">
        <v>599</v>
      </c>
      <c r="F2423" t="s">
        <v>10</v>
      </c>
      <c r="G2423" s="1">
        <v>44641</v>
      </c>
      <c r="H2423">
        <v>102</v>
      </c>
    </row>
    <row r="2424" spans="1:8" x14ac:dyDescent="0.3">
      <c r="A2424">
        <v>2423</v>
      </c>
      <c r="B2424" t="s">
        <v>83</v>
      </c>
      <c r="C2424">
        <v>548</v>
      </c>
      <c r="D2424">
        <v>2012</v>
      </c>
      <c r="E2424" t="s">
        <v>790</v>
      </c>
      <c r="F2424" t="s">
        <v>45</v>
      </c>
      <c r="G2424" s="1">
        <v>44619</v>
      </c>
      <c r="H2424">
        <v>102</v>
      </c>
    </row>
    <row r="2425" spans="1:8" x14ac:dyDescent="0.3">
      <c r="A2425">
        <v>2424</v>
      </c>
      <c r="B2425" t="s">
        <v>435</v>
      </c>
      <c r="C2425">
        <v>540</v>
      </c>
      <c r="D2425">
        <v>2002</v>
      </c>
      <c r="E2425" t="s">
        <v>436</v>
      </c>
      <c r="F2425" t="s">
        <v>47</v>
      </c>
      <c r="G2425" s="1">
        <v>44631</v>
      </c>
      <c r="H2425">
        <v>115</v>
      </c>
    </row>
    <row r="2426" spans="1:8" x14ac:dyDescent="0.3">
      <c r="A2426">
        <v>2425</v>
      </c>
      <c r="B2426" t="s">
        <v>90</v>
      </c>
      <c r="C2426">
        <v>576</v>
      </c>
      <c r="D2426">
        <v>2006</v>
      </c>
      <c r="E2426" t="s">
        <v>698</v>
      </c>
      <c r="F2426" t="s">
        <v>18</v>
      </c>
      <c r="G2426" s="1">
        <v>44536</v>
      </c>
      <c r="H2426">
        <v>109</v>
      </c>
    </row>
    <row r="2427" spans="1:8" x14ac:dyDescent="0.3">
      <c r="A2427">
        <v>2426</v>
      </c>
      <c r="B2427" t="s">
        <v>83</v>
      </c>
      <c r="C2427">
        <v>548</v>
      </c>
      <c r="D2427">
        <v>2003</v>
      </c>
      <c r="E2427" t="s">
        <v>593</v>
      </c>
      <c r="F2427" t="s">
        <v>69</v>
      </c>
      <c r="G2427" s="1">
        <v>44549</v>
      </c>
      <c r="H2427">
        <v>102</v>
      </c>
    </row>
    <row r="2428" spans="1:8" x14ac:dyDescent="0.3">
      <c r="A2428">
        <v>2427</v>
      </c>
      <c r="B2428" t="s">
        <v>90</v>
      </c>
      <c r="C2428">
        <v>576</v>
      </c>
      <c r="D2428">
        <v>2002</v>
      </c>
      <c r="E2428" t="s">
        <v>698</v>
      </c>
      <c r="F2428" t="s">
        <v>32</v>
      </c>
      <c r="G2428" s="1">
        <v>44643</v>
      </c>
      <c r="H2428">
        <v>102</v>
      </c>
    </row>
    <row r="2429" spans="1:8" x14ac:dyDescent="0.3">
      <c r="A2429">
        <v>2428</v>
      </c>
      <c r="B2429" t="s">
        <v>75</v>
      </c>
      <c r="C2429">
        <v>611</v>
      </c>
      <c r="D2429">
        <v>2006</v>
      </c>
      <c r="E2429" t="s">
        <v>684</v>
      </c>
      <c r="F2429" t="s">
        <v>66</v>
      </c>
      <c r="G2429" s="1">
        <v>44547</v>
      </c>
      <c r="H2429">
        <v>109</v>
      </c>
    </row>
    <row r="2430" spans="1:8" x14ac:dyDescent="0.3">
      <c r="A2430">
        <v>2429</v>
      </c>
      <c r="B2430" t="s">
        <v>435</v>
      </c>
      <c r="C2430">
        <v>576</v>
      </c>
      <c r="D2430">
        <v>2006</v>
      </c>
      <c r="E2430" t="s">
        <v>723</v>
      </c>
      <c r="F2430" t="s">
        <v>32</v>
      </c>
      <c r="G2430" s="1">
        <v>44499</v>
      </c>
      <c r="H2430">
        <v>102</v>
      </c>
    </row>
    <row r="2431" spans="1:8" x14ac:dyDescent="0.3">
      <c r="A2431">
        <v>2430</v>
      </c>
      <c r="B2431" t="s">
        <v>75</v>
      </c>
      <c r="C2431">
        <v>633</v>
      </c>
      <c r="D2431">
        <v>2003</v>
      </c>
      <c r="E2431" t="s">
        <v>581</v>
      </c>
      <c r="F2431" t="s">
        <v>18</v>
      </c>
      <c r="G2431" s="1">
        <v>44578</v>
      </c>
      <c r="H2431">
        <v>111</v>
      </c>
    </row>
    <row r="2432" spans="1:8" x14ac:dyDescent="0.3">
      <c r="A2432">
        <v>2431</v>
      </c>
      <c r="B2432" t="s">
        <v>435</v>
      </c>
      <c r="C2432">
        <v>587</v>
      </c>
      <c r="D2432">
        <v>2012</v>
      </c>
      <c r="E2432" t="s">
        <v>437</v>
      </c>
      <c r="F2432" t="s">
        <v>10</v>
      </c>
      <c r="G2432" s="1">
        <v>44614</v>
      </c>
      <c r="H2432">
        <v>114</v>
      </c>
    </row>
    <row r="2433" spans="1:8" x14ac:dyDescent="0.3">
      <c r="A2433">
        <v>2432</v>
      </c>
      <c r="B2433" t="s">
        <v>90</v>
      </c>
      <c r="C2433">
        <v>576</v>
      </c>
      <c r="D2433">
        <v>2002</v>
      </c>
      <c r="E2433" t="s">
        <v>698</v>
      </c>
      <c r="F2433" t="s">
        <v>69</v>
      </c>
      <c r="G2433" s="1">
        <v>44546</v>
      </c>
      <c r="H2433">
        <v>109</v>
      </c>
    </row>
    <row r="2434" spans="1:8" x14ac:dyDescent="0.3">
      <c r="A2434">
        <v>2433</v>
      </c>
      <c r="B2434" t="s">
        <v>90</v>
      </c>
      <c r="C2434">
        <v>610</v>
      </c>
      <c r="D2434">
        <v>2000</v>
      </c>
      <c r="E2434" t="s">
        <v>475</v>
      </c>
      <c r="F2434" t="s">
        <v>18</v>
      </c>
      <c r="G2434" s="1">
        <v>44526</v>
      </c>
      <c r="H2434">
        <v>104</v>
      </c>
    </row>
    <row r="2435" spans="1:8" x14ac:dyDescent="0.3">
      <c r="A2435">
        <v>2434</v>
      </c>
      <c r="B2435" t="s">
        <v>83</v>
      </c>
      <c r="C2435">
        <v>610</v>
      </c>
      <c r="D2435">
        <v>2009</v>
      </c>
      <c r="E2435" t="s">
        <v>475</v>
      </c>
      <c r="F2435" t="s">
        <v>18</v>
      </c>
      <c r="G2435" s="1">
        <v>44645</v>
      </c>
      <c r="H2435">
        <v>111</v>
      </c>
    </row>
    <row r="2436" spans="1:8" x14ac:dyDescent="0.3">
      <c r="A2436">
        <v>2435</v>
      </c>
      <c r="B2436" t="s">
        <v>235</v>
      </c>
      <c r="C2436">
        <v>619</v>
      </c>
      <c r="D2436">
        <v>2012</v>
      </c>
      <c r="E2436" t="s">
        <v>467</v>
      </c>
      <c r="F2436" t="s">
        <v>32</v>
      </c>
      <c r="G2436" s="1">
        <v>44522</v>
      </c>
      <c r="H2436">
        <v>102</v>
      </c>
    </row>
    <row r="2437" spans="1:8" x14ac:dyDescent="0.3">
      <c r="A2437">
        <v>2436</v>
      </c>
      <c r="B2437" t="s">
        <v>90</v>
      </c>
      <c r="C2437">
        <v>540</v>
      </c>
      <c r="D2437">
        <v>2002</v>
      </c>
      <c r="E2437" t="s">
        <v>489</v>
      </c>
      <c r="F2437" t="s">
        <v>47</v>
      </c>
      <c r="G2437" s="1">
        <v>44627</v>
      </c>
      <c r="H2437">
        <v>104</v>
      </c>
    </row>
    <row r="2438" spans="1:8" x14ac:dyDescent="0.3">
      <c r="A2438">
        <v>2437</v>
      </c>
      <c r="B2438" t="s">
        <v>435</v>
      </c>
      <c r="C2438">
        <v>548</v>
      </c>
      <c r="D2438">
        <v>2012</v>
      </c>
      <c r="E2438" t="s">
        <v>794</v>
      </c>
      <c r="F2438" t="s">
        <v>10</v>
      </c>
      <c r="G2438" s="1">
        <v>44569</v>
      </c>
      <c r="H2438">
        <v>107</v>
      </c>
    </row>
    <row r="2439" spans="1:8" x14ac:dyDescent="0.3">
      <c r="A2439">
        <v>2438</v>
      </c>
      <c r="B2439" t="s">
        <v>90</v>
      </c>
      <c r="C2439">
        <v>587</v>
      </c>
      <c r="D2439">
        <v>2001</v>
      </c>
      <c r="E2439" t="s">
        <v>677</v>
      </c>
      <c r="F2439" t="s">
        <v>32</v>
      </c>
      <c r="G2439" s="1">
        <v>44634</v>
      </c>
      <c r="H2439">
        <v>111</v>
      </c>
    </row>
    <row r="2440" spans="1:8" x14ac:dyDescent="0.3">
      <c r="A2440">
        <v>2439</v>
      </c>
      <c r="B2440" t="s">
        <v>75</v>
      </c>
      <c r="C2440">
        <v>540</v>
      </c>
      <c r="D2440">
        <v>2012</v>
      </c>
      <c r="E2440" t="s">
        <v>76</v>
      </c>
      <c r="F2440" t="s">
        <v>18</v>
      </c>
      <c r="G2440" s="1">
        <v>44652</v>
      </c>
      <c r="H2440">
        <v>102</v>
      </c>
    </row>
    <row r="2441" spans="1:8" x14ac:dyDescent="0.3">
      <c r="A2441">
        <v>2440</v>
      </c>
      <c r="B2441" t="s">
        <v>486</v>
      </c>
      <c r="C2441">
        <v>507</v>
      </c>
      <c r="D2441">
        <v>2011</v>
      </c>
      <c r="E2441" t="s">
        <v>853</v>
      </c>
      <c r="F2441" t="s">
        <v>45</v>
      </c>
      <c r="G2441" s="1">
        <v>44577</v>
      </c>
      <c r="H2441">
        <v>102</v>
      </c>
    </row>
    <row r="2442" spans="1:8" x14ac:dyDescent="0.3">
      <c r="A2442">
        <v>2441</v>
      </c>
      <c r="B2442" t="s">
        <v>75</v>
      </c>
      <c r="C2442">
        <v>587</v>
      </c>
      <c r="D2442">
        <v>2005</v>
      </c>
      <c r="E2442" t="s">
        <v>359</v>
      </c>
      <c r="F2442" t="s">
        <v>10</v>
      </c>
      <c r="G2442" s="1">
        <v>44530</v>
      </c>
      <c r="H2442">
        <v>109</v>
      </c>
    </row>
    <row r="2443" spans="1:8" x14ac:dyDescent="0.3">
      <c r="A2443">
        <v>2442</v>
      </c>
      <c r="B2443" t="s">
        <v>83</v>
      </c>
      <c r="C2443">
        <v>576</v>
      </c>
      <c r="D2443">
        <v>2005</v>
      </c>
      <c r="E2443" t="s">
        <v>823</v>
      </c>
      <c r="F2443" t="s">
        <v>32</v>
      </c>
      <c r="G2443" s="1">
        <v>44645</v>
      </c>
      <c r="H2443">
        <v>105</v>
      </c>
    </row>
    <row r="2444" spans="1:8" x14ac:dyDescent="0.3">
      <c r="A2444">
        <v>2443</v>
      </c>
      <c r="B2444" t="s">
        <v>435</v>
      </c>
      <c r="C2444">
        <v>580</v>
      </c>
      <c r="D2444">
        <v>2012</v>
      </c>
      <c r="E2444" t="s">
        <v>464</v>
      </c>
      <c r="F2444" t="s">
        <v>10</v>
      </c>
      <c r="G2444" s="1">
        <v>44572</v>
      </c>
      <c r="H2444">
        <v>115</v>
      </c>
    </row>
    <row r="2445" spans="1:8" x14ac:dyDescent="0.3">
      <c r="A2445">
        <v>2444</v>
      </c>
      <c r="B2445" t="s">
        <v>83</v>
      </c>
      <c r="C2445">
        <v>548</v>
      </c>
      <c r="D2445">
        <v>2001</v>
      </c>
      <c r="E2445" t="s">
        <v>443</v>
      </c>
      <c r="F2445" t="s">
        <v>10</v>
      </c>
      <c r="G2445" s="1">
        <v>44615</v>
      </c>
      <c r="H2445">
        <v>103</v>
      </c>
    </row>
    <row r="2446" spans="1:8" x14ac:dyDescent="0.3">
      <c r="A2446">
        <v>2445</v>
      </c>
      <c r="B2446" t="s">
        <v>75</v>
      </c>
      <c r="C2446">
        <v>619</v>
      </c>
      <c r="D2446">
        <v>2005</v>
      </c>
      <c r="E2446" t="s">
        <v>460</v>
      </c>
      <c r="F2446" t="s">
        <v>28</v>
      </c>
      <c r="G2446" s="1">
        <v>44568</v>
      </c>
      <c r="H2446">
        <v>111</v>
      </c>
    </row>
    <row r="2447" spans="1:8" x14ac:dyDescent="0.3">
      <c r="A2447">
        <v>2446</v>
      </c>
      <c r="B2447" t="s">
        <v>435</v>
      </c>
      <c r="C2447">
        <v>619</v>
      </c>
      <c r="D2447">
        <v>2001</v>
      </c>
      <c r="E2447" t="s">
        <v>448</v>
      </c>
      <c r="F2447" t="s">
        <v>32</v>
      </c>
      <c r="G2447" s="1">
        <v>44586</v>
      </c>
      <c r="H2447">
        <v>109</v>
      </c>
    </row>
    <row r="2448" spans="1:8" x14ac:dyDescent="0.3">
      <c r="A2448">
        <v>2447</v>
      </c>
      <c r="B2448" t="s">
        <v>75</v>
      </c>
      <c r="C2448">
        <v>576</v>
      </c>
      <c r="D2448">
        <v>2005</v>
      </c>
      <c r="E2448" t="s">
        <v>578</v>
      </c>
      <c r="F2448" t="s">
        <v>10</v>
      </c>
      <c r="G2448" s="1">
        <v>44638</v>
      </c>
      <c r="H2448">
        <v>109</v>
      </c>
    </row>
    <row r="2449" spans="1:8" x14ac:dyDescent="0.3">
      <c r="A2449">
        <v>2448</v>
      </c>
      <c r="B2449" t="s">
        <v>83</v>
      </c>
      <c r="C2449">
        <v>587</v>
      </c>
      <c r="D2449">
        <v>2004</v>
      </c>
      <c r="E2449" t="s">
        <v>359</v>
      </c>
      <c r="F2449" t="s">
        <v>28</v>
      </c>
      <c r="G2449" s="1">
        <v>44656</v>
      </c>
      <c r="H2449">
        <v>102</v>
      </c>
    </row>
    <row r="2450" spans="1:8" x14ac:dyDescent="0.3">
      <c r="A2450">
        <v>2449</v>
      </c>
      <c r="B2450" t="s">
        <v>435</v>
      </c>
      <c r="C2450">
        <v>540</v>
      </c>
      <c r="D2450">
        <v>2006</v>
      </c>
      <c r="E2450" t="s">
        <v>854</v>
      </c>
      <c r="F2450" t="s">
        <v>45</v>
      </c>
      <c r="G2450" s="1">
        <v>44603</v>
      </c>
      <c r="H2450">
        <v>104</v>
      </c>
    </row>
    <row r="2451" spans="1:8" x14ac:dyDescent="0.3">
      <c r="A2451">
        <v>2450</v>
      </c>
      <c r="B2451" t="s">
        <v>83</v>
      </c>
      <c r="C2451">
        <v>619</v>
      </c>
      <c r="D2451">
        <v>2004</v>
      </c>
      <c r="E2451" t="s">
        <v>670</v>
      </c>
      <c r="F2451" t="s">
        <v>283</v>
      </c>
      <c r="G2451" s="1">
        <v>44539</v>
      </c>
      <c r="H2451">
        <v>102</v>
      </c>
    </row>
    <row r="2452" spans="1:8" x14ac:dyDescent="0.3">
      <c r="A2452">
        <v>2451</v>
      </c>
      <c r="B2452" t="s">
        <v>435</v>
      </c>
      <c r="C2452">
        <v>576</v>
      </c>
      <c r="D2452">
        <v>2002</v>
      </c>
      <c r="E2452" t="s">
        <v>450</v>
      </c>
      <c r="F2452" t="s">
        <v>32</v>
      </c>
      <c r="G2452" s="1">
        <v>44637</v>
      </c>
      <c r="H2452">
        <v>109</v>
      </c>
    </row>
    <row r="2453" spans="1:8" x14ac:dyDescent="0.3">
      <c r="A2453">
        <v>2452</v>
      </c>
      <c r="B2453" t="s">
        <v>83</v>
      </c>
      <c r="C2453">
        <v>576</v>
      </c>
      <c r="D2453">
        <v>2003</v>
      </c>
      <c r="E2453" t="s">
        <v>698</v>
      </c>
      <c r="F2453" t="s">
        <v>32</v>
      </c>
      <c r="G2453" s="1">
        <v>44504</v>
      </c>
      <c r="H2453">
        <v>109</v>
      </c>
    </row>
    <row r="2454" spans="1:8" x14ac:dyDescent="0.3">
      <c r="A2454">
        <v>2453</v>
      </c>
      <c r="B2454" t="s">
        <v>83</v>
      </c>
      <c r="C2454">
        <v>540</v>
      </c>
      <c r="D2454">
        <v>2002</v>
      </c>
      <c r="E2454" t="s">
        <v>453</v>
      </c>
      <c r="F2454" t="s">
        <v>10</v>
      </c>
      <c r="G2454" s="1">
        <v>44604</v>
      </c>
      <c r="H2454">
        <v>114</v>
      </c>
    </row>
    <row r="2455" spans="1:8" x14ac:dyDescent="0.3">
      <c r="A2455">
        <v>2454</v>
      </c>
      <c r="B2455" t="s">
        <v>90</v>
      </c>
      <c r="C2455">
        <v>619</v>
      </c>
      <c r="D2455">
        <v>1988</v>
      </c>
      <c r="E2455" t="s">
        <v>485</v>
      </c>
      <c r="F2455" t="s">
        <v>32</v>
      </c>
      <c r="G2455" s="1">
        <v>44653</v>
      </c>
      <c r="H2455">
        <v>114</v>
      </c>
    </row>
    <row r="2456" spans="1:8" x14ac:dyDescent="0.3">
      <c r="A2456">
        <v>2455</v>
      </c>
      <c r="B2456" t="s">
        <v>435</v>
      </c>
      <c r="C2456">
        <v>540</v>
      </c>
      <c r="D2456">
        <v>2012</v>
      </c>
      <c r="E2456" t="s">
        <v>760</v>
      </c>
      <c r="F2456" t="s">
        <v>45</v>
      </c>
      <c r="G2456" s="1">
        <v>44578</v>
      </c>
      <c r="H2456">
        <v>102</v>
      </c>
    </row>
    <row r="2457" spans="1:8" x14ac:dyDescent="0.3">
      <c r="A2457">
        <v>2456</v>
      </c>
      <c r="B2457" t="s">
        <v>83</v>
      </c>
      <c r="C2457">
        <v>548</v>
      </c>
      <c r="D2457">
        <v>2012</v>
      </c>
      <c r="E2457" t="s">
        <v>790</v>
      </c>
      <c r="F2457" t="s">
        <v>10</v>
      </c>
      <c r="G2457" s="1">
        <v>44627</v>
      </c>
      <c r="H2457">
        <v>102</v>
      </c>
    </row>
    <row r="2458" spans="1:8" x14ac:dyDescent="0.3">
      <c r="A2458">
        <v>2457</v>
      </c>
      <c r="B2458" t="s">
        <v>435</v>
      </c>
      <c r="C2458">
        <v>540</v>
      </c>
      <c r="D2458">
        <v>2008</v>
      </c>
      <c r="E2458" t="s">
        <v>760</v>
      </c>
      <c r="F2458" t="s">
        <v>69</v>
      </c>
      <c r="G2458" s="1">
        <v>44626</v>
      </c>
      <c r="H2458">
        <v>114</v>
      </c>
    </row>
    <row r="2459" spans="1:8" x14ac:dyDescent="0.3">
      <c r="A2459">
        <v>2458</v>
      </c>
      <c r="B2459" t="s">
        <v>491</v>
      </c>
      <c r="C2459">
        <v>580</v>
      </c>
      <c r="D2459">
        <v>2008</v>
      </c>
      <c r="E2459" t="s">
        <v>469</v>
      </c>
      <c r="F2459" t="s">
        <v>32</v>
      </c>
      <c r="G2459" s="1">
        <v>44614</v>
      </c>
      <c r="H2459">
        <v>102</v>
      </c>
    </row>
    <row r="2460" spans="1:8" x14ac:dyDescent="0.3">
      <c r="A2460">
        <v>2459</v>
      </c>
      <c r="B2460" t="s">
        <v>83</v>
      </c>
      <c r="C2460">
        <v>587</v>
      </c>
      <c r="D2460">
        <v>2005</v>
      </c>
      <c r="E2460" t="s">
        <v>359</v>
      </c>
      <c r="F2460" t="s">
        <v>28</v>
      </c>
      <c r="G2460" s="1">
        <v>44656</v>
      </c>
      <c r="H2460">
        <v>102</v>
      </c>
    </row>
    <row r="2461" spans="1:8" x14ac:dyDescent="0.3">
      <c r="A2461">
        <v>2460</v>
      </c>
      <c r="B2461" t="s">
        <v>235</v>
      </c>
      <c r="C2461">
        <v>619</v>
      </c>
      <c r="D2461">
        <v>2000</v>
      </c>
      <c r="E2461" t="s">
        <v>467</v>
      </c>
      <c r="F2461" t="s">
        <v>32</v>
      </c>
      <c r="G2461" s="1">
        <v>44483</v>
      </c>
      <c r="H2461">
        <v>102</v>
      </c>
    </row>
    <row r="2462" spans="1:8" x14ac:dyDescent="0.3">
      <c r="A2462">
        <v>2461</v>
      </c>
      <c r="B2462" t="s">
        <v>83</v>
      </c>
      <c r="C2462">
        <v>580</v>
      </c>
      <c r="D2462">
        <v>1999</v>
      </c>
      <c r="E2462" t="s">
        <v>580</v>
      </c>
      <c r="F2462" t="s">
        <v>28</v>
      </c>
      <c r="G2462" s="1">
        <v>44562</v>
      </c>
      <c r="H2462">
        <v>107</v>
      </c>
    </row>
    <row r="2463" spans="1:8" x14ac:dyDescent="0.3">
      <c r="A2463">
        <v>2462</v>
      </c>
      <c r="B2463" t="s">
        <v>83</v>
      </c>
      <c r="C2463">
        <v>587</v>
      </c>
      <c r="D2463">
        <v>2007</v>
      </c>
      <c r="E2463" t="s">
        <v>359</v>
      </c>
      <c r="F2463" t="s">
        <v>32</v>
      </c>
      <c r="G2463" s="1">
        <v>44530</v>
      </c>
      <c r="H2463">
        <v>102</v>
      </c>
    </row>
    <row r="2464" spans="1:8" x14ac:dyDescent="0.3">
      <c r="A2464">
        <v>2463</v>
      </c>
      <c r="B2464" t="s">
        <v>90</v>
      </c>
      <c r="C2464">
        <v>619</v>
      </c>
      <c r="D2464">
        <v>1994</v>
      </c>
      <c r="E2464" t="s">
        <v>467</v>
      </c>
      <c r="F2464" t="s">
        <v>283</v>
      </c>
      <c r="G2464" s="1">
        <v>44651</v>
      </c>
      <c r="H2464">
        <v>109</v>
      </c>
    </row>
    <row r="2465" spans="1:8" x14ac:dyDescent="0.3">
      <c r="A2465">
        <v>2464</v>
      </c>
      <c r="B2465" t="s">
        <v>75</v>
      </c>
      <c r="C2465">
        <v>611</v>
      </c>
      <c r="D2465">
        <v>2006</v>
      </c>
      <c r="E2465" t="s">
        <v>684</v>
      </c>
      <c r="F2465" t="s">
        <v>123</v>
      </c>
      <c r="G2465" s="1">
        <v>44595</v>
      </c>
      <c r="H2465">
        <v>104</v>
      </c>
    </row>
    <row r="2466" spans="1:8" x14ac:dyDescent="0.3">
      <c r="A2466">
        <v>2465</v>
      </c>
      <c r="B2466" t="s">
        <v>75</v>
      </c>
      <c r="C2466">
        <v>576</v>
      </c>
      <c r="D2466">
        <v>2002</v>
      </c>
      <c r="E2466" t="s">
        <v>698</v>
      </c>
      <c r="F2466" t="s">
        <v>10</v>
      </c>
      <c r="G2466" s="1">
        <v>44511</v>
      </c>
      <c r="H2466">
        <v>114</v>
      </c>
    </row>
    <row r="2467" spans="1:8" x14ac:dyDescent="0.3">
      <c r="A2467">
        <v>2466</v>
      </c>
      <c r="B2467" t="s">
        <v>90</v>
      </c>
      <c r="C2467">
        <v>540</v>
      </c>
      <c r="D2467">
        <v>2012</v>
      </c>
      <c r="E2467" t="s">
        <v>679</v>
      </c>
      <c r="F2467" t="s">
        <v>32</v>
      </c>
      <c r="G2467" s="1">
        <v>44481</v>
      </c>
      <c r="H2467">
        <v>102</v>
      </c>
    </row>
    <row r="2468" spans="1:8" x14ac:dyDescent="0.3">
      <c r="A2468">
        <v>2467</v>
      </c>
      <c r="B2468" t="s">
        <v>435</v>
      </c>
      <c r="C2468">
        <v>540</v>
      </c>
      <c r="D2468">
        <v>2001</v>
      </c>
      <c r="E2468" t="s">
        <v>436</v>
      </c>
      <c r="F2468" t="s">
        <v>47</v>
      </c>
      <c r="G2468" s="1">
        <v>44624</v>
      </c>
      <c r="H2468">
        <v>104</v>
      </c>
    </row>
    <row r="2469" spans="1:8" x14ac:dyDescent="0.3">
      <c r="A2469">
        <v>2468</v>
      </c>
      <c r="B2469" t="s">
        <v>671</v>
      </c>
      <c r="C2469">
        <v>634</v>
      </c>
      <c r="D2469">
        <v>2003</v>
      </c>
      <c r="E2469" t="s">
        <v>855</v>
      </c>
      <c r="F2469" t="s">
        <v>32</v>
      </c>
      <c r="G2469" s="1">
        <v>44483</v>
      </c>
      <c r="H2469">
        <v>102</v>
      </c>
    </row>
    <row r="2470" spans="1:8" x14ac:dyDescent="0.3">
      <c r="A2470">
        <v>2469</v>
      </c>
      <c r="B2470" t="s">
        <v>75</v>
      </c>
      <c r="C2470">
        <v>611</v>
      </c>
      <c r="D2470">
        <v>2012</v>
      </c>
      <c r="E2470" t="s">
        <v>684</v>
      </c>
      <c r="F2470" t="s">
        <v>123</v>
      </c>
      <c r="G2470" s="1">
        <v>44642</v>
      </c>
      <c r="H2470">
        <v>102</v>
      </c>
    </row>
    <row r="2471" spans="1:8" x14ac:dyDescent="0.3">
      <c r="A2471">
        <v>2470</v>
      </c>
      <c r="B2471" t="s">
        <v>90</v>
      </c>
      <c r="C2471">
        <v>610</v>
      </c>
      <c r="D2471">
        <v>2005</v>
      </c>
      <c r="E2471" t="s">
        <v>475</v>
      </c>
      <c r="F2471" t="s">
        <v>18</v>
      </c>
      <c r="G2471" s="1">
        <v>44647</v>
      </c>
      <c r="H2471">
        <v>109</v>
      </c>
    </row>
    <row r="2472" spans="1:8" x14ac:dyDescent="0.3">
      <c r="A2472">
        <v>2471</v>
      </c>
      <c r="B2472" t="s">
        <v>90</v>
      </c>
      <c r="C2472">
        <v>548</v>
      </c>
      <c r="D2472">
        <v>2012</v>
      </c>
      <c r="E2472" t="s">
        <v>593</v>
      </c>
      <c r="F2472" t="s">
        <v>47</v>
      </c>
      <c r="G2472" s="1">
        <v>44638</v>
      </c>
      <c r="H2472">
        <v>106</v>
      </c>
    </row>
    <row r="2473" spans="1:8" x14ac:dyDescent="0.3">
      <c r="A2473">
        <v>2472</v>
      </c>
      <c r="B2473" t="s">
        <v>75</v>
      </c>
      <c r="C2473">
        <v>587</v>
      </c>
      <c r="D2473">
        <v>2005</v>
      </c>
      <c r="E2473" t="s">
        <v>359</v>
      </c>
      <c r="F2473" t="s">
        <v>10</v>
      </c>
      <c r="G2473" s="1">
        <v>44649</v>
      </c>
      <c r="H2473">
        <v>114</v>
      </c>
    </row>
    <row r="2474" spans="1:8" x14ac:dyDescent="0.3">
      <c r="A2474">
        <v>2473</v>
      </c>
      <c r="B2474" t="s">
        <v>90</v>
      </c>
      <c r="C2474">
        <v>580</v>
      </c>
      <c r="D2474">
        <v>2012</v>
      </c>
      <c r="E2474" t="s">
        <v>727</v>
      </c>
      <c r="F2474" t="s">
        <v>32</v>
      </c>
      <c r="G2474" s="1">
        <v>44507</v>
      </c>
      <c r="H2474">
        <v>114</v>
      </c>
    </row>
    <row r="2475" spans="1:8" x14ac:dyDescent="0.3">
      <c r="A2475">
        <v>2474</v>
      </c>
      <c r="B2475" t="s">
        <v>90</v>
      </c>
      <c r="C2475">
        <v>610</v>
      </c>
      <c r="D2475">
        <v>2009</v>
      </c>
      <c r="E2475" t="s">
        <v>475</v>
      </c>
      <c r="F2475" t="s">
        <v>32</v>
      </c>
      <c r="G2475" s="1">
        <v>44497</v>
      </c>
      <c r="H2475">
        <v>114</v>
      </c>
    </row>
    <row r="2476" spans="1:8" x14ac:dyDescent="0.3">
      <c r="A2476">
        <v>2475</v>
      </c>
      <c r="B2476" t="s">
        <v>75</v>
      </c>
      <c r="C2476">
        <v>611</v>
      </c>
      <c r="D2476">
        <v>2012</v>
      </c>
      <c r="E2476" t="s">
        <v>684</v>
      </c>
      <c r="F2476" t="s">
        <v>10</v>
      </c>
      <c r="G2476" s="1">
        <v>44642</v>
      </c>
      <c r="H2476">
        <v>102</v>
      </c>
    </row>
    <row r="2477" spans="1:8" x14ac:dyDescent="0.3">
      <c r="A2477">
        <v>2476</v>
      </c>
      <c r="B2477" t="s">
        <v>90</v>
      </c>
      <c r="C2477">
        <v>580</v>
      </c>
      <c r="D2477">
        <v>2005</v>
      </c>
      <c r="E2477" t="s">
        <v>727</v>
      </c>
      <c r="F2477" t="s">
        <v>18</v>
      </c>
      <c r="G2477" s="1">
        <v>44640</v>
      </c>
      <c r="H2477">
        <v>102</v>
      </c>
    </row>
    <row r="2478" spans="1:8" x14ac:dyDescent="0.3">
      <c r="A2478">
        <v>2477</v>
      </c>
      <c r="B2478" t="s">
        <v>83</v>
      </c>
      <c r="C2478">
        <v>587</v>
      </c>
      <c r="D2478">
        <v>2005</v>
      </c>
      <c r="E2478" t="s">
        <v>590</v>
      </c>
      <c r="F2478" t="s">
        <v>47</v>
      </c>
      <c r="G2478" s="1">
        <v>44568</v>
      </c>
      <c r="H2478">
        <v>107</v>
      </c>
    </row>
    <row r="2479" spans="1:8" x14ac:dyDescent="0.3">
      <c r="A2479">
        <v>2478</v>
      </c>
      <c r="B2479" t="s">
        <v>75</v>
      </c>
      <c r="C2479">
        <v>587</v>
      </c>
      <c r="D2479">
        <v>2004</v>
      </c>
      <c r="E2479" t="s">
        <v>783</v>
      </c>
      <c r="F2479" t="s">
        <v>45</v>
      </c>
      <c r="G2479" s="1">
        <v>44656</v>
      </c>
      <c r="H2479">
        <v>103</v>
      </c>
    </row>
    <row r="2480" spans="1:8" x14ac:dyDescent="0.3">
      <c r="A2480">
        <v>2479</v>
      </c>
      <c r="B2480" t="s">
        <v>90</v>
      </c>
      <c r="C2480">
        <v>619</v>
      </c>
      <c r="D2480">
        <v>1999</v>
      </c>
      <c r="E2480" t="s">
        <v>448</v>
      </c>
      <c r="F2480" t="s">
        <v>32</v>
      </c>
      <c r="G2480" s="1">
        <v>44560</v>
      </c>
      <c r="H2480">
        <v>104</v>
      </c>
    </row>
    <row r="2481" spans="1:8" x14ac:dyDescent="0.3">
      <c r="A2481">
        <v>2480</v>
      </c>
      <c r="B2481" t="s">
        <v>435</v>
      </c>
      <c r="C2481">
        <v>619</v>
      </c>
      <c r="D2481">
        <v>2012</v>
      </c>
      <c r="E2481" t="s">
        <v>448</v>
      </c>
      <c r="F2481" t="s">
        <v>32</v>
      </c>
      <c r="G2481" s="1">
        <v>44591</v>
      </c>
      <c r="H2481">
        <v>101</v>
      </c>
    </row>
    <row r="2482" spans="1:8" x14ac:dyDescent="0.3">
      <c r="A2482">
        <v>2481</v>
      </c>
      <c r="B2482" t="s">
        <v>83</v>
      </c>
      <c r="C2482">
        <v>619</v>
      </c>
      <c r="D2482">
        <v>2005</v>
      </c>
      <c r="E2482" t="s">
        <v>842</v>
      </c>
      <c r="F2482" t="s">
        <v>10</v>
      </c>
      <c r="G2482" s="1">
        <v>44547</v>
      </c>
      <c r="H2482">
        <v>114</v>
      </c>
    </row>
    <row r="2483" spans="1:8" x14ac:dyDescent="0.3">
      <c r="A2483">
        <v>2482</v>
      </c>
      <c r="B2483" t="s">
        <v>90</v>
      </c>
      <c r="C2483">
        <v>580</v>
      </c>
      <c r="D2483">
        <v>2007</v>
      </c>
      <c r="E2483" t="s">
        <v>727</v>
      </c>
      <c r="F2483" t="s">
        <v>10</v>
      </c>
      <c r="G2483" s="1">
        <v>44542</v>
      </c>
      <c r="H2483">
        <v>108</v>
      </c>
    </row>
    <row r="2484" spans="1:8" x14ac:dyDescent="0.3">
      <c r="A2484">
        <v>2483</v>
      </c>
      <c r="B2484" t="s">
        <v>90</v>
      </c>
      <c r="C2484">
        <v>559</v>
      </c>
      <c r="D2484">
        <v>2018</v>
      </c>
      <c r="E2484" t="s">
        <v>856</v>
      </c>
      <c r="F2484" t="s">
        <v>18</v>
      </c>
      <c r="G2484" s="1">
        <v>44641</v>
      </c>
      <c r="H2484">
        <v>102</v>
      </c>
    </row>
    <row r="2485" spans="1:8" x14ac:dyDescent="0.3">
      <c r="A2485">
        <v>2484</v>
      </c>
      <c r="B2485" t="s">
        <v>75</v>
      </c>
      <c r="C2485">
        <v>550</v>
      </c>
      <c r="D2485">
        <v>1997</v>
      </c>
      <c r="E2485" t="s">
        <v>458</v>
      </c>
      <c r="F2485" t="s">
        <v>47</v>
      </c>
      <c r="G2485" s="1">
        <v>44541</v>
      </c>
      <c r="H2485">
        <v>109</v>
      </c>
    </row>
    <row r="2486" spans="1:8" x14ac:dyDescent="0.3">
      <c r="A2486">
        <v>2485</v>
      </c>
      <c r="B2486" t="s">
        <v>90</v>
      </c>
      <c r="C2486">
        <v>550</v>
      </c>
      <c r="D2486">
        <v>2005</v>
      </c>
      <c r="E2486" t="s">
        <v>857</v>
      </c>
      <c r="F2486" t="s">
        <v>28</v>
      </c>
      <c r="G2486" s="1">
        <v>44484</v>
      </c>
      <c r="H2486">
        <v>102</v>
      </c>
    </row>
    <row r="2487" spans="1:8" x14ac:dyDescent="0.3">
      <c r="A2487">
        <v>2486</v>
      </c>
      <c r="B2487" t="s">
        <v>90</v>
      </c>
      <c r="C2487">
        <v>576</v>
      </c>
      <c r="D2487">
        <v>2007</v>
      </c>
      <c r="E2487" t="s">
        <v>698</v>
      </c>
      <c r="F2487" t="s">
        <v>10</v>
      </c>
      <c r="G2487" s="1">
        <v>44655</v>
      </c>
      <c r="H2487">
        <v>109</v>
      </c>
    </row>
    <row r="2488" spans="1:8" x14ac:dyDescent="0.3">
      <c r="A2488">
        <v>2487</v>
      </c>
      <c r="B2488" t="s">
        <v>83</v>
      </c>
      <c r="C2488">
        <v>512</v>
      </c>
      <c r="D2488">
        <v>2001</v>
      </c>
      <c r="E2488" t="s">
        <v>858</v>
      </c>
      <c r="F2488" t="s">
        <v>28</v>
      </c>
      <c r="G2488" s="1">
        <v>44617</v>
      </c>
      <c r="H2488">
        <v>102</v>
      </c>
    </row>
    <row r="2489" spans="1:8" x14ac:dyDescent="0.3">
      <c r="A2489">
        <v>2488</v>
      </c>
      <c r="B2489" t="s">
        <v>90</v>
      </c>
      <c r="C2489">
        <v>580</v>
      </c>
      <c r="D2489">
        <v>2005</v>
      </c>
      <c r="E2489" t="s">
        <v>727</v>
      </c>
      <c r="F2489" t="s">
        <v>45</v>
      </c>
      <c r="G2489" s="1">
        <v>44532</v>
      </c>
      <c r="H2489">
        <v>114</v>
      </c>
    </row>
    <row r="2490" spans="1:8" x14ac:dyDescent="0.3">
      <c r="A2490">
        <v>2489</v>
      </c>
      <c r="B2490" t="s">
        <v>90</v>
      </c>
      <c r="C2490">
        <v>619</v>
      </c>
      <c r="D2490">
        <v>2005</v>
      </c>
      <c r="E2490" t="s">
        <v>682</v>
      </c>
      <c r="F2490" t="s">
        <v>32</v>
      </c>
      <c r="G2490" s="1">
        <v>44643</v>
      </c>
      <c r="H2490">
        <v>102</v>
      </c>
    </row>
    <row r="2491" spans="1:8" x14ac:dyDescent="0.3">
      <c r="A2491">
        <v>2490</v>
      </c>
      <c r="B2491" t="s">
        <v>90</v>
      </c>
      <c r="C2491">
        <v>610</v>
      </c>
      <c r="D2491">
        <v>2003</v>
      </c>
      <c r="E2491" t="s">
        <v>444</v>
      </c>
      <c r="F2491" t="s">
        <v>10</v>
      </c>
      <c r="G2491" s="1">
        <v>44654</v>
      </c>
      <c r="H2491">
        <v>103</v>
      </c>
    </row>
    <row r="2492" spans="1:8" x14ac:dyDescent="0.3">
      <c r="A2492">
        <v>2491</v>
      </c>
      <c r="B2492" t="s">
        <v>90</v>
      </c>
      <c r="C2492">
        <v>619</v>
      </c>
      <c r="D2492">
        <v>1996</v>
      </c>
      <c r="E2492" t="s">
        <v>594</v>
      </c>
      <c r="F2492" t="s">
        <v>69</v>
      </c>
      <c r="G2492" s="1">
        <v>44645</v>
      </c>
      <c r="H2492">
        <v>115</v>
      </c>
    </row>
    <row r="2493" spans="1:8" x14ac:dyDescent="0.3">
      <c r="A2493">
        <v>2492</v>
      </c>
      <c r="B2493" t="s">
        <v>435</v>
      </c>
      <c r="C2493">
        <v>619</v>
      </c>
      <c r="D2493">
        <v>2012</v>
      </c>
      <c r="E2493" t="s">
        <v>448</v>
      </c>
      <c r="F2493" t="s">
        <v>18</v>
      </c>
      <c r="G2493" s="1">
        <v>44506</v>
      </c>
      <c r="H2493">
        <v>114</v>
      </c>
    </row>
    <row r="2494" spans="1:8" x14ac:dyDescent="0.3">
      <c r="A2494">
        <v>2493</v>
      </c>
      <c r="B2494" t="s">
        <v>75</v>
      </c>
      <c r="C2494">
        <v>576</v>
      </c>
      <c r="D2494">
        <v>2005</v>
      </c>
      <c r="E2494" t="s">
        <v>578</v>
      </c>
      <c r="F2494" t="s">
        <v>10</v>
      </c>
      <c r="G2494" s="1">
        <v>44601</v>
      </c>
      <c r="H2494">
        <v>103</v>
      </c>
    </row>
    <row r="2495" spans="1:8" x14ac:dyDescent="0.3">
      <c r="A2495">
        <v>2494</v>
      </c>
      <c r="B2495" t="s">
        <v>75</v>
      </c>
      <c r="C2495">
        <v>587</v>
      </c>
      <c r="D2495">
        <v>2005</v>
      </c>
      <c r="E2495" t="s">
        <v>359</v>
      </c>
      <c r="F2495" t="s">
        <v>10</v>
      </c>
      <c r="G2495" s="1">
        <v>44655</v>
      </c>
      <c r="H2495">
        <v>101</v>
      </c>
    </row>
    <row r="2496" spans="1:8" x14ac:dyDescent="0.3">
      <c r="A2496">
        <v>2495</v>
      </c>
      <c r="B2496" t="s">
        <v>83</v>
      </c>
      <c r="C2496">
        <v>580</v>
      </c>
      <c r="D2496">
        <v>1996</v>
      </c>
      <c r="E2496" t="s">
        <v>476</v>
      </c>
      <c r="F2496" t="s">
        <v>10</v>
      </c>
      <c r="G2496" s="1">
        <v>44562</v>
      </c>
      <c r="H2496">
        <v>102</v>
      </c>
    </row>
    <row r="2497" spans="1:8" x14ac:dyDescent="0.3">
      <c r="A2497">
        <v>2496</v>
      </c>
      <c r="B2497" t="s">
        <v>75</v>
      </c>
      <c r="C2497">
        <v>548</v>
      </c>
      <c r="D2497">
        <v>2012</v>
      </c>
      <c r="E2497" t="s">
        <v>859</v>
      </c>
      <c r="F2497" t="s">
        <v>10</v>
      </c>
      <c r="G2497" s="1">
        <v>44621</v>
      </c>
      <c r="H2497">
        <v>102</v>
      </c>
    </row>
    <row r="2498" spans="1:8" x14ac:dyDescent="0.3">
      <c r="A2498">
        <v>2497</v>
      </c>
      <c r="B2498" t="s">
        <v>83</v>
      </c>
      <c r="C2498">
        <v>592</v>
      </c>
      <c r="D2498">
        <v>2009</v>
      </c>
      <c r="E2498">
        <v>407</v>
      </c>
      <c r="F2498" t="s">
        <v>18</v>
      </c>
      <c r="G2498" s="1">
        <v>44535</v>
      </c>
      <c r="H2498">
        <v>104</v>
      </c>
    </row>
    <row r="2499" spans="1:8" x14ac:dyDescent="0.3">
      <c r="A2499">
        <v>2498</v>
      </c>
      <c r="B2499" t="s">
        <v>75</v>
      </c>
      <c r="C2499">
        <v>521</v>
      </c>
      <c r="D2499">
        <v>2012</v>
      </c>
      <c r="E2499" t="s">
        <v>860</v>
      </c>
      <c r="F2499" t="s">
        <v>18</v>
      </c>
      <c r="G2499" s="1">
        <v>44591</v>
      </c>
      <c r="H2499">
        <v>102</v>
      </c>
    </row>
    <row r="2500" spans="1:8" x14ac:dyDescent="0.3">
      <c r="A2500">
        <v>2499</v>
      </c>
      <c r="B2500" t="s">
        <v>83</v>
      </c>
      <c r="C2500">
        <v>540</v>
      </c>
      <c r="D2500">
        <v>2012</v>
      </c>
      <c r="E2500" t="s">
        <v>453</v>
      </c>
      <c r="F2500" t="s">
        <v>69</v>
      </c>
      <c r="G2500" s="1">
        <v>44541</v>
      </c>
      <c r="H2500">
        <v>105</v>
      </c>
    </row>
    <row r="2501" spans="1:8" x14ac:dyDescent="0.3">
      <c r="A2501">
        <v>2500</v>
      </c>
      <c r="B2501" t="s">
        <v>90</v>
      </c>
      <c r="C2501">
        <v>633</v>
      </c>
      <c r="D2501">
        <v>2007</v>
      </c>
      <c r="E2501" t="s">
        <v>581</v>
      </c>
      <c r="F2501" t="s">
        <v>28</v>
      </c>
      <c r="G2501" s="1">
        <v>44624</v>
      </c>
      <c r="H2501">
        <v>108</v>
      </c>
    </row>
    <row r="2502" spans="1:8" x14ac:dyDescent="0.3">
      <c r="A2502">
        <v>2501</v>
      </c>
      <c r="B2502" t="s">
        <v>90</v>
      </c>
      <c r="C2502">
        <v>550</v>
      </c>
      <c r="D2502">
        <v>2005</v>
      </c>
      <c r="E2502" t="s">
        <v>584</v>
      </c>
      <c r="F2502" t="s">
        <v>32</v>
      </c>
      <c r="G2502" s="1">
        <v>44647</v>
      </c>
      <c r="H2502">
        <v>102</v>
      </c>
    </row>
    <row r="2503" spans="1:8" x14ac:dyDescent="0.3">
      <c r="A2503">
        <v>2502</v>
      </c>
      <c r="B2503" t="s">
        <v>435</v>
      </c>
      <c r="C2503">
        <v>587</v>
      </c>
      <c r="D2503">
        <v>2012</v>
      </c>
      <c r="E2503" t="s">
        <v>437</v>
      </c>
      <c r="F2503" t="s">
        <v>10</v>
      </c>
      <c r="G2503" s="1">
        <v>44511</v>
      </c>
      <c r="H2503">
        <v>101</v>
      </c>
    </row>
    <row r="2504" spans="1:8" x14ac:dyDescent="0.3">
      <c r="A2504">
        <v>2503</v>
      </c>
      <c r="B2504" t="s">
        <v>75</v>
      </c>
      <c r="C2504">
        <v>576</v>
      </c>
      <c r="D2504">
        <v>2005</v>
      </c>
      <c r="E2504" t="s">
        <v>578</v>
      </c>
      <c r="F2504" t="s">
        <v>28</v>
      </c>
      <c r="G2504" s="1">
        <v>44655</v>
      </c>
      <c r="H2504">
        <v>102</v>
      </c>
    </row>
    <row r="2505" spans="1:8" x14ac:dyDescent="0.3">
      <c r="A2505">
        <v>2504</v>
      </c>
      <c r="B2505" t="s">
        <v>75</v>
      </c>
      <c r="C2505">
        <v>619</v>
      </c>
      <c r="D2505">
        <v>2012</v>
      </c>
      <c r="E2505" t="s">
        <v>460</v>
      </c>
      <c r="F2505" t="s">
        <v>10</v>
      </c>
      <c r="G2505" s="1">
        <v>44651</v>
      </c>
      <c r="H2505">
        <v>104</v>
      </c>
    </row>
    <row r="2506" spans="1:8" x14ac:dyDescent="0.3">
      <c r="A2506">
        <v>2505</v>
      </c>
      <c r="B2506" t="s">
        <v>75</v>
      </c>
      <c r="C2506">
        <v>611</v>
      </c>
      <c r="D2506">
        <v>2005</v>
      </c>
      <c r="E2506" t="s">
        <v>684</v>
      </c>
      <c r="F2506" t="s">
        <v>10</v>
      </c>
      <c r="G2506" s="1">
        <v>44575</v>
      </c>
      <c r="H2506">
        <v>108</v>
      </c>
    </row>
    <row r="2507" spans="1:8" x14ac:dyDescent="0.3">
      <c r="A2507">
        <v>2506</v>
      </c>
      <c r="B2507" t="s">
        <v>83</v>
      </c>
      <c r="C2507">
        <v>548</v>
      </c>
      <c r="D2507">
        <v>2007</v>
      </c>
      <c r="E2507" t="s">
        <v>593</v>
      </c>
      <c r="F2507" t="s">
        <v>47</v>
      </c>
      <c r="G2507" s="1">
        <v>44553</v>
      </c>
      <c r="H2507">
        <v>111</v>
      </c>
    </row>
    <row r="2508" spans="1:8" x14ac:dyDescent="0.3">
      <c r="A2508">
        <v>2507</v>
      </c>
      <c r="B2508" t="s">
        <v>75</v>
      </c>
      <c r="C2508">
        <v>619</v>
      </c>
      <c r="D2508">
        <v>2013</v>
      </c>
      <c r="E2508" t="s">
        <v>711</v>
      </c>
      <c r="F2508" t="s">
        <v>28</v>
      </c>
      <c r="G2508" s="1">
        <v>44599</v>
      </c>
      <c r="H2508">
        <v>103</v>
      </c>
    </row>
    <row r="2509" spans="1:8" x14ac:dyDescent="0.3">
      <c r="A2509">
        <v>2508</v>
      </c>
      <c r="B2509" t="s">
        <v>75</v>
      </c>
      <c r="C2509">
        <v>619</v>
      </c>
      <c r="D2509">
        <v>2003</v>
      </c>
      <c r="E2509" t="s">
        <v>594</v>
      </c>
      <c r="F2509" t="s">
        <v>123</v>
      </c>
      <c r="G2509" s="1">
        <v>44650</v>
      </c>
      <c r="H2509">
        <v>102</v>
      </c>
    </row>
    <row r="2510" spans="1:8" x14ac:dyDescent="0.3">
      <c r="A2510">
        <v>2509</v>
      </c>
      <c r="B2510" t="s">
        <v>90</v>
      </c>
      <c r="C2510">
        <v>610</v>
      </c>
      <c r="D2510">
        <v>2006</v>
      </c>
      <c r="E2510" t="s">
        <v>475</v>
      </c>
      <c r="F2510" t="s">
        <v>10</v>
      </c>
      <c r="G2510" s="1">
        <v>44644</v>
      </c>
      <c r="H2510">
        <v>102</v>
      </c>
    </row>
    <row r="2511" spans="1:8" x14ac:dyDescent="0.3">
      <c r="A2511">
        <v>2510</v>
      </c>
      <c r="B2511" t="s">
        <v>75</v>
      </c>
      <c r="C2511">
        <v>576</v>
      </c>
      <c r="D2511">
        <v>2001</v>
      </c>
      <c r="E2511">
        <v>626</v>
      </c>
      <c r="F2511" t="s">
        <v>47</v>
      </c>
      <c r="G2511" s="1">
        <v>44574</v>
      </c>
      <c r="H2511">
        <v>102</v>
      </c>
    </row>
    <row r="2512" spans="1:8" x14ac:dyDescent="0.3">
      <c r="A2512">
        <v>2511</v>
      </c>
      <c r="B2512" t="s">
        <v>83</v>
      </c>
      <c r="C2512">
        <v>550</v>
      </c>
      <c r="D2512">
        <v>2005</v>
      </c>
      <c r="E2512" t="s">
        <v>571</v>
      </c>
      <c r="F2512" t="s">
        <v>18</v>
      </c>
      <c r="G2512" s="1">
        <v>44648</v>
      </c>
      <c r="H2512">
        <v>102</v>
      </c>
    </row>
    <row r="2513" spans="1:8" x14ac:dyDescent="0.3">
      <c r="A2513">
        <v>2512</v>
      </c>
      <c r="B2513" t="s">
        <v>75</v>
      </c>
      <c r="C2513">
        <v>587</v>
      </c>
      <c r="D2513">
        <v>2005</v>
      </c>
      <c r="E2513" t="s">
        <v>359</v>
      </c>
      <c r="F2513" t="s">
        <v>10</v>
      </c>
      <c r="G2513" s="1">
        <v>44600</v>
      </c>
      <c r="H2513">
        <v>102</v>
      </c>
    </row>
    <row r="2514" spans="1:8" x14ac:dyDescent="0.3">
      <c r="A2514">
        <v>2513</v>
      </c>
      <c r="B2514" t="s">
        <v>90</v>
      </c>
      <c r="C2514">
        <v>576</v>
      </c>
      <c r="D2514">
        <v>2007</v>
      </c>
      <c r="E2514" t="s">
        <v>698</v>
      </c>
      <c r="F2514" t="s">
        <v>10</v>
      </c>
      <c r="G2514" s="1">
        <v>44569</v>
      </c>
      <c r="H2514">
        <v>103</v>
      </c>
    </row>
    <row r="2515" spans="1:8" x14ac:dyDescent="0.3">
      <c r="A2515">
        <v>2514</v>
      </c>
      <c r="B2515" t="s">
        <v>83</v>
      </c>
      <c r="C2515">
        <v>577</v>
      </c>
      <c r="D2515">
        <v>2008</v>
      </c>
      <c r="E2515" t="s">
        <v>861</v>
      </c>
      <c r="F2515" t="s">
        <v>10</v>
      </c>
      <c r="G2515" s="1">
        <v>44542</v>
      </c>
      <c r="H2515">
        <v>104</v>
      </c>
    </row>
    <row r="2516" spans="1:8" x14ac:dyDescent="0.3">
      <c r="A2516">
        <v>2515</v>
      </c>
      <c r="B2516" t="s">
        <v>83</v>
      </c>
      <c r="C2516">
        <v>587</v>
      </c>
      <c r="D2516">
        <v>2007</v>
      </c>
      <c r="E2516" t="s">
        <v>590</v>
      </c>
      <c r="F2516" t="s">
        <v>69</v>
      </c>
      <c r="G2516" s="1">
        <v>44521</v>
      </c>
      <c r="H2516">
        <v>102</v>
      </c>
    </row>
    <row r="2517" spans="1:8" x14ac:dyDescent="0.3">
      <c r="A2517">
        <v>2516</v>
      </c>
      <c r="B2517" t="s">
        <v>75</v>
      </c>
      <c r="C2517">
        <v>550</v>
      </c>
      <c r="D2517">
        <v>2004</v>
      </c>
      <c r="E2517" t="s">
        <v>808</v>
      </c>
      <c r="F2517" t="s">
        <v>69</v>
      </c>
      <c r="G2517" s="1">
        <v>44632</v>
      </c>
      <c r="H2517">
        <v>103</v>
      </c>
    </row>
    <row r="2518" spans="1:8" x14ac:dyDescent="0.3">
      <c r="A2518">
        <v>2517</v>
      </c>
      <c r="B2518" t="s">
        <v>83</v>
      </c>
      <c r="C2518">
        <v>610</v>
      </c>
      <c r="D2518">
        <v>2004</v>
      </c>
      <c r="E2518" t="s">
        <v>475</v>
      </c>
      <c r="F2518" t="s">
        <v>28</v>
      </c>
      <c r="G2518" s="1">
        <v>44547</v>
      </c>
      <c r="H2518">
        <v>102</v>
      </c>
    </row>
    <row r="2519" spans="1:8" x14ac:dyDescent="0.3">
      <c r="A2519">
        <v>2518</v>
      </c>
      <c r="B2519" t="s">
        <v>75</v>
      </c>
      <c r="C2519">
        <v>611</v>
      </c>
      <c r="D2519">
        <v>2006</v>
      </c>
      <c r="E2519" t="s">
        <v>684</v>
      </c>
      <c r="F2519" t="s">
        <v>32</v>
      </c>
      <c r="G2519" s="1">
        <v>44552</v>
      </c>
      <c r="H2519">
        <v>103</v>
      </c>
    </row>
    <row r="2520" spans="1:8" x14ac:dyDescent="0.3">
      <c r="A2520">
        <v>2519</v>
      </c>
      <c r="B2520" t="s">
        <v>435</v>
      </c>
      <c r="C2520">
        <v>580</v>
      </c>
      <c r="D2520">
        <v>1997</v>
      </c>
      <c r="E2520" t="s">
        <v>469</v>
      </c>
      <c r="F2520" t="s">
        <v>47</v>
      </c>
      <c r="G2520" s="1">
        <v>44481</v>
      </c>
      <c r="H2520">
        <v>104</v>
      </c>
    </row>
    <row r="2521" spans="1:8" x14ac:dyDescent="0.3">
      <c r="A2521">
        <v>2520</v>
      </c>
      <c r="B2521" t="s">
        <v>75</v>
      </c>
      <c r="C2521">
        <v>576</v>
      </c>
      <c r="D2521">
        <v>2005</v>
      </c>
      <c r="E2521" t="s">
        <v>578</v>
      </c>
      <c r="F2521" t="s">
        <v>10</v>
      </c>
      <c r="G2521" s="1">
        <v>44620</v>
      </c>
      <c r="H2521">
        <v>102</v>
      </c>
    </row>
    <row r="2522" spans="1:8" x14ac:dyDescent="0.3">
      <c r="A2522">
        <v>2521</v>
      </c>
      <c r="B2522" t="s">
        <v>90</v>
      </c>
      <c r="C2522">
        <v>619</v>
      </c>
      <c r="D2522">
        <v>2000</v>
      </c>
      <c r="E2522" t="s">
        <v>485</v>
      </c>
      <c r="F2522" t="s">
        <v>10</v>
      </c>
      <c r="G2522" s="1">
        <v>44531</v>
      </c>
      <c r="H2522">
        <v>102</v>
      </c>
    </row>
    <row r="2523" spans="1:8" x14ac:dyDescent="0.3">
      <c r="A2523">
        <v>2522</v>
      </c>
      <c r="B2523" t="s">
        <v>83</v>
      </c>
      <c r="C2523">
        <v>550</v>
      </c>
      <c r="D2523">
        <v>2001</v>
      </c>
      <c r="E2523" t="s">
        <v>571</v>
      </c>
      <c r="F2523" t="s">
        <v>18</v>
      </c>
      <c r="G2523" s="1">
        <v>44506</v>
      </c>
      <c r="H2523">
        <v>102</v>
      </c>
    </row>
    <row r="2524" spans="1:8" x14ac:dyDescent="0.3">
      <c r="A2524">
        <v>2523</v>
      </c>
      <c r="B2524" t="s">
        <v>90</v>
      </c>
      <c r="C2524">
        <v>576</v>
      </c>
      <c r="D2524">
        <v>2006</v>
      </c>
      <c r="E2524" t="s">
        <v>698</v>
      </c>
      <c r="F2524" t="s">
        <v>18</v>
      </c>
      <c r="G2524" s="1">
        <v>44591</v>
      </c>
      <c r="H2524">
        <v>102</v>
      </c>
    </row>
    <row r="2525" spans="1:8" x14ac:dyDescent="0.3">
      <c r="A2525">
        <v>2524</v>
      </c>
      <c r="B2525" t="s">
        <v>75</v>
      </c>
      <c r="C2525">
        <v>576</v>
      </c>
      <c r="D2525">
        <v>2005</v>
      </c>
      <c r="E2525" t="s">
        <v>578</v>
      </c>
      <c r="F2525" t="s">
        <v>32</v>
      </c>
      <c r="G2525" s="1">
        <v>44657</v>
      </c>
      <c r="H2525">
        <v>102</v>
      </c>
    </row>
    <row r="2526" spans="1:8" x14ac:dyDescent="0.3">
      <c r="A2526">
        <v>2525</v>
      </c>
      <c r="B2526" t="s">
        <v>435</v>
      </c>
      <c r="C2526">
        <v>619</v>
      </c>
      <c r="D2526">
        <v>2013</v>
      </c>
      <c r="E2526" t="s">
        <v>448</v>
      </c>
      <c r="F2526" t="s">
        <v>32</v>
      </c>
      <c r="G2526" s="1">
        <v>44524</v>
      </c>
      <c r="H2526">
        <v>108</v>
      </c>
    </row>
    <row r="2527" spans="1:8" x14ac:dyDescent="0.3">
      <c r="A2527">
        <v>2526</v>
      </c>
      <c r="B2527" t="s">
        <v>435</v>
      </c>
      <c r="C2527">
        <v>540</v>
      </c>
      <c r="D2527">
        <v>2013</v>
      </c>
      <c r="E2527" t="s">
        <v>760</v>
      </c>
      <c r="F2527" t="s">
        <v>10</v>
      </c>
      <c r="G2527" s="1">
        <v>44523</v>
      </c>
      <c r="H2527">
        <v>104</v>
      </c>
    </row>
    <row r="2528" spans="1:8" x14ac:dyDescent="0.3">
      <c r="A2528">
        <v>2527</v>
      </c>
      <c r="B2528" t="s">
        <v>90</v>
      </c>
      <c r="C2528">
        <v>619</v>
      </c>
      <c r="D2528">
        <v>1998</v>
      </c>
      <c r="E2528" t="s">
        <v>862</v>
      </c>
      <c r="F2528" t="s">
        <v>32</v>
      </c>
      <c r="G2528" s="1">
        <v>44607</v>
      </c>
      <c r="H2528">
        <v>102</v>
      </c>
    </row>
    <row r="2529" spans="1:8" x14ac:dyDescent="0.3">
      <c r="A2529">
        <v>2528</v>
      </c>
      <c r="B2529" t="s">
        <v>435</v>
      </c>
      <c r="C2529">
        <v>587</v>
      </c>
      <c r="D2529">
        <v>2013</v>
      </c>
      <c r="E2529" t="s">
        <v>437</v>
      </c>
      <c r="F2529" t="s">
        <v>18</v>
      </c>
      <c r="G2529" s="1">
        <v>44598</v>
      </c>
      <c r="H2529">
        <v>103</v>
      </c>
    </row>
    <row r="2530" spans="1:8" x14ac:dyDescent="0.3">
      <c r="A2530">
        <v>2529</v>
      </c>
      <c r="B2530" t="s">
        <v>83</v>
      </c>
      <c r="C2530">
        <v>587</v>
      </c>
      <c r="D2530">
        <v>2005</v>
      </c>
      <c r="E2530" t="s">
        <v>863</v>
      </c>
      <c r="F2530" t="s">
        <v>10</v>
      </c>
      <c r="G2530" s="1">
        <v>44650</v>
      </c>
      <c r="H2530">
        <v>102</v>
      </c>
    </row>
    <row r="2531" spans="1:8" x14ac:dyDescent="0.3">
      <c r="A2531">
        <v>2530</v>
      </c>
      <c r="B2531" t="s">
        <v>809</v>
      </c>
      <c r="C2531">
        <v>587</v>
      </c>
      <c r="D2531">
        <v>2013</v>
      </c>
      <c r="E2531" t="s">
        <v>437</v>
      </c>
      <c r="F2531" t="s">
        <v>10</v>
      </c>
      <c r="G2531" s="1">
        <v>44562</v>
      </c>
      <c r="H2531">
        <v>103</v>
      </c>
    </row>
    <row r="2532" spans="1:8" x14ac:dyDescent="0.3">
      <c r="A2532">
        <v>2531</v>
      </c>
      <c r="B2532" t="s">
        <v>75</v>
      </c>
      <c r="C2532">
        <v>619</v>
      </c>
      <c r="D2532">
        <v>2013</v>
      </c>
      <c r="E2532" t="s">
        <v>460</v>
      </c>
      <c r="F2532" t="s">
        <v>10</v>
      </c>
      <c r="G2532" s="1">
        <v>44543</v>
      </c>
      <c r="H2532">
        <v>101</v>
      </c>
    </row>
    <row r="2533" spans="1:8" x14ac:dyDescent="0.3">
      <c r="A2533">
        <v>2532</v>
      </c>
      <c r="B2533" t="s">
        <v>83</v>
      </c>
      <c r="C2533">
        <v>619</v>
      </c>
      <c r="D2533">
        <v>2004</v>
      </c>
      <c r="E2533" t="s">
        <v>612</v>
      </c>
      <c r="F2533" t="s">
        <v>28</v>
      </c>
      <c r="G2533" s="1">
        <v>44606</v>
      </c>
      <c r="H2533">
        <v>102</v>
      </c>
    </row>
    <row r="2534" spans="1:8" x14ac:dyDescent="0.3">
      <c r="A2534">
        <v>2533</v>
      </c>
      <c r="B2534" t="s">
        <v>83</v>
      </c>
      <c r="C2534">
        <v>577</v>
      </c>
      <c r="D2534">
        <v>2006</v>
      </c>
      <c r="E2534" t="s">
        <v>861</v>
      </c>
      <c r="F2534" t="s">
        <v>10</v>
      </c>
      <c r="G2534" s="1">
        <v>44517</v>
      </c>
      <c r="H2534">
        <v>102</v>
      </c>
    </row>
    <row r="2535" spans="1:8" x14ac:dyDescent="0.3">
      <c r="A2535">
        <v>2534</v>
      </c>
      <c r="B2535" t="s">
        <v>90</v>
      </c>
      <c r="C2535">
        <v>576</v>
      </c>
      <c r="D2535">
        <v>1999</v>
      </c>
      <c r="E2535" t="s">
        <v>572</v>
      </c>
      <c r="F2535" t="s">
        <v>10</v>
      </c>
      <c r="G2535" s="1">
        <v>44574</v>
      </c>
      <c r="H2535">
        <v>107</v>
      </c>
    </row>
    <row r="2536" spans="1:8" x14ac:dyDescent="0.3">
      <c r="A2536">
        <v>2535</v>
      </c>
      <c r="B2536" t="s">
        <v>75</v>
      </c>
      <c r="C2536">
        <v>587</v>
      </c>
      <c r="D2536">
        <v>2005</v>
      </c>
      <c r="E2536" t="s">
        <v>359</v>
      </c>
      <c r="F2536" t="s">
        <v>18</v>
      </c>
      <c r="G2536" s="1">
        <v>44653</v>
      </c>
      <c r="H2536">
        <v>102</v>
      </c>
    </row>
    <row r="2537" spans="1:8" x14ac:dyDescent="0.3">
      <c r="A2537">
        <v>2536</v>
      </c>
      <c r="B2537" t="s">
        <v>90</v>
      </c>
      <c r="C2537">
        <v>507</v>
      </c>
      <c r="D2537">
        <v>2004</v>
      </c>
      <c r="E2537" t="s">
        <v>609</v>
      </c>
      <c r="F2537" t="s">
        <v>18</v>
      </c>
      <c r="G2537" s="1">
        <v>44616</v>
      </c>
      <c r="H2537">
        <v>114</v>
      </c>
    </row>
    <row r="2538" spans="1:8" x14ac:dyDescent="0.3">
      <c r="A2538">
        <v>2537</v>
      </c>
      <c r="B2538" t="s">
        <v>90</v>
      </c>
      <c r="C2538">
        <v>548</v>
      </c>
      <c r="D2538">
        <v>2010</v>
      </c>
      <c r="E2538" t="s">
        <v>593</v>
      </c>
      <c r="F2538" t="s">
        <v>18</v>
      </c>
      <c r="G2538" s="1">
        <v>44510</v>
      </c>
      <c r="H2538">
        <v>107</v>
      </c>
    </row>
    <row r="2539" spans="1:8" x14ac:dyDescent="0.3">
      <c r="A2539">
        <v>2538</v>
      </c>
      <c r="B2539" t="s">
        <v>75</v>
      </c>
      <c r="C2539">
        <v>611</v>
      </c>
      <c r="D2539">
        <v>2009</v>
      </c>
      <c r="E2539" t="s">
        <v>684</v>
      </c>
      <c r="F2539" t="s">
        <v>18</v>
      </c>
      <c r="G2539" s="1">
        <v>44479</v>
      </c>
      <c r="H2539">
        <v>101</v>
      </c>
    </row>
    <row r="2540" spans="1:8" x14ac:dyDescent="0.3">
      <c r="A2540">
        <v>2539</v>
      </c>
      <c r="B2540" t="s">
        <v>486</v>
      </c>
      <c r="C2540">
        <v>577</v>
      </c>
      <c r="D2540">
        <v>2016</v>
      </c>
      <c r="E2540" t="s">
        <v>725</v>
      </c>
      <c r="F2540" t="s">
        <v>32</v>
      </c>
      <c r="G2540" s="1">
        <v>44624</v>
      </c>
      <c r="H2540">
        <v>114</v>
      </c>
    </row>
    <row r="2541" spans="1:8" x14ac:dyDescent="0.3">
      <c r="A2541">
        <v>2540</v>
      </c>
      <c r="B2541" t="s">
        <v>90</v>
      </c>
      <c r="C2541">
        <v>576</v>
      </c>
      <c r="D2541">
        <v>2004</v>
      </c>
      <c r="E2541" t="s">
        <v>823</v>
      </c>
      <c r="F2541" t="s">
        <v>45</v>
      </c>
      <c r="G2541" s="1">
        <v>44507</v>
      </c>
      <c r="H2541">
        <v>104</v>
      </c>
    </row>
    <row r="2542" spans="1:8" x14ac:dyDescent="0.3">
      <c r="A2542">
        <v>2541</v>
      </c>
      <c r="B2542" t="s">
        <v>435</v>
      </c>
      <c r="C2542">
        <v>587</v>
      </c>
      <c r="D2542">
        <v>1991</v>
      </c>
      <c r="E2542" t="s">
        <v>437</v>
      </c>
      <c r="F2542" t="s">
        <v>28</v>
      </c>
      <c r="G2542" s="1">
        <v>44569</v>
      </c>
      <c r="H2542">
        <v>108</v>
      </c>
    </row>
    <row r="2543" spans="1:8" x14ac:dyDescent="0.3">
      <c r="A2543">
        <v>2542</v>
      </c>
      <c r="B2543" t="s">
        <v>83</v>
      </c>
      <c r="C2543">
        <v>633</v>
      </c>
      <c r="D2543">
        <v>2006</v>
      </c>
      <c r="E2543" t="s">
        <v>686</v>
      </c>
      <c r="F2543" t="s">
        <v>32</v>
      </c>
      <c r="G2543" s="1">
        <v>44646</v>
      </c>
      <c r="H2543">
        <v>102</v>
      </c>
    </row>
    <row r="2544" spans="1:8" x14ac:dyDescent="0.3">
      <c r="A2544">
        <v>2543</v>
      </c>
      <c r="B2544" t="s">
        <v>90</v>
      </c>
      <c r="C2544">
        <v>576</v>
      </c>
      <c r="D2544">
        <v>2008</v>
      </c>
      <c r="E2544" t="s">
        <v>823</v>
      </c>
      <c r="F2544" t="s">
        <v>18</v>
      </c>
      <c r="G2544" s="1">
        <v>44636</v>
      </c>
      <c r="H2544">
        <v>104</v>
      </c>
    </row>
    <row r="2545" spans="1:8" x14ac:dyDescent="0.3">
      <c r="A2545">
        <v>2544</v>
      </c>
      <c r="B2545" t="s">
        <v>90</v>
      </c>
      <c r="C2545">
        <v>548</v>
      </c>
      <c r="D2545">
        <v>2013</v>
      </c>
      <c r="E2545" t="s">
        <v>810</v>
      </c>
      <c r="F2545" t="s">
        <v>32</v>
      </c>
      <c r="G2545" s="1">
        <v>44618</v>
      </c>
      <c r="H2545">
        <v>102</v>
      </c>
    </row>
    <row r="2546" spans="1:8" x14ac:dyDescent="0.3">
      <c r="A2546">
        <v>2545</v>
      </c>
      <c r="B2546" t="s">
        <v>83</v>
      </c>
      <c r="C2546">
        <v>512</v>
      </c>
      <c r="D2546">
        <v>2007</v>
      </c>
      <c r="E2546" t="s">
        <v>707</v>
      </c>
      <c r="F2546" t="s">
        <v>18</v>
      </c>
      <c r="G2546" s="1">
        <v>44480</v>
      </c>
      <c r="H2546">
        <v>102</v>
      </c>
    </row>
    <row r="2547" spans="1:8" x14ac:dyDescent="0.3">
      <c r="A2547">
        <v>2546</v>
      </c>
      <c r="B2547" t="s">
        <v>486</v>
      </c>
      <c r="C2547">
        <v>576</v>
      </c>
      <c r="D2547">
        <v>1998</v>
      </c>
      <c r="E2547" t="s">
        <v>864</v>
      </c>
      <c r="F2547" t="s">
        <v>47</v>
      </c>
      <c r="G2547" s="1">
        <v>44487</v>
      </c>
      <c r="H2547">
        <v>105</v>
      </c>
    </row>
    <row r="2548" spans="1:8" x14ac:dyDescent="0.3">
      <c r="A2548">
        <v>2547</v>
      </c>
      <c r="B2548" t="s">
        <v>90</v>
      </c>
      <c r="C2548">
        <v>580</v>
      </c>
      <c r="D2548">
        <v>2014</v>
      </c>
      <c r="E2548" t="s">
        <v>727</v>
      </c>
      <c r="F2548" t="s">
        <v>18</v>
      </c>
      <c r="G2548" s="1">
        <v>44485</v>
      </c>
      <c r="H2548">
        <v>106</v>
      </c>
    </row>
    <row r="2549" spans="1:8" x14ac:dyDescent="0.3">
      <c r="A2549">
        <v>2548</v>
      </c>
      <c r="B2549" t="s">
        <v>90</v>
      </c>
      <c r="C2549">
        <v>619</v>
      </c>
      <c r="D2549">
        <v>2004</v>
      </c>
      <c r="E2549" t="s">
        <v>682</v>
      </c>
      <c r="F2549" t="s">
        <v>10</v>
      </c>
      <c r="G2549" s="1">
        <v>44545</v>
      </c>
      <c r="H2549">
        <v>102</v>
      </c>
    </row>
    <row r="2550" spans="1:8" x14ac:dyDescent="0.3">
      <c r="A2550">
        <v>2549</v>
      </c>
      <c r="B2550" t="s">
        <v>75</v>
      </c>
      <c r="C2550">
        <v>619</v>
      </c>
      <c r="D2550">
        <v>2004</v>
      </c>
      <c r="E2550" t="s">
        <v>739</v>
      </c>
      <c r="F2550" t="s">
        <v>69</v>
      </c>
      <c r="G2550" s="1">
        <v>44653</v>
      </c>
      <c r="H2550">
        <v>102</v>
      </c>
    </row>
    <row r="2551" spans="1:8" x14ac:dyDescent="0.3">
      <c r="A2551">
        <v>2550</v>
      </c>
      <c r="B2551" t="s">
        <v>83</v>
      </c>
      <c r="C2551">
        <v>550</v>
      </c>
      <c r="D2551">
        <v>2007</v>
      </c>
      <c r="E2551" t="s">
        <v>571</v>
      </c>
      <c r="F2551" t="s">
        <v>18</v>
      </c>
      <c r="G2551" s="1">
        <v>44519</v>
      </c>
      <c r="H2551">
        <v>109</v>
      </c>
    </row>
    <row r="2552" spans="1:8" x14ac:dyDescent="0.3">
      <c r="A2552">
        <v>2551</v>
      </c>
      <c r="B2552" t="s">
        <v>75</v>
      </c>
      <c r="C2552">
        <v>576</v>
      </c>
      <c r="D2552">
        <v>2006</v>
      </c>
      <c r="E2552" t="s">
        <v>578</v>
      </c>
      <c r="F2552" t="s">
        <v>10</v>
      </c>
      <c r="G2552" s="1">
        <v>44655</v>
      </c>
      <c r="H2552">
        <v>111</v>
      </c>
    </row>
    <row r="2553" spans="1:8" x14ac:dyDescent="0.3">
      <c r="A2553">
        <v>2552</v>
      </c>
      <c r="B2553" t="s">
        <v>83</v>
      </c>
      <c r="C2553">
        <v>550</v>
      </c>
      <c r="D2553">
        <v>1998</v>
      </c>
      <c r="E2553" t="s">
        <v>571</v>
      </c>
      <c r="F2553" t="s">
        <v>69</v>
      </c>
      <c r="G2553" s="1">
        <v>44476</v>
      </c>
      <c r="H2553">
        <v>101</v>
      </c>
    </row>
    <row r="2554" spans="1:8" x14ac:dyDescent="0.3">
      <c r="A2554">
        <v>2553</v>
      </c>
      <c r="B2554" t="s">
        <v>83</v>
      </c>
      <c r="C2554">
        <v>512</v>
      </c>
      <c r="D2554">
        <v>2003</v>
      </c>
      <c r="E2554" t="s">
        <v>865</v>
      </c>
      <c r="F2554" t="s">
        <v>32</v>
      </c>
      <c r="G2554" s="1">
        <v>44557</v>
      </c>
      <c r="H2554">
        <v>104</v>
      </c>
    </row>
    <row r="2555" spans="1:8" x14ac:dyDescent="0.3">
      <c r="A2555">
        <v>2554</v>
      </c>
      <c r="B2555" t="s">
        <v>235</v>
      </c>
      <c r="C2555">
        <v>619</v>
      </c>
      <c r="D2555">
        <v>2006</v>
      </c>
      <c r="E2555" t="s">
        <v>467</v>
      </c>
      <c r="F2555" t="s">
        <v>10</v>
      </c>
      <c r="G2555" s="1">
        <v>44634</v>
      </c>
      <c r="H2555">
        <v>102</v>
      </c>
    </row>
    <row r="2556" spans="1:8" x14ac:dyDescent="0.3">
      <c r="A2556">
        <v>2555</v>
      </c>
      <c r="B2556" t="s">
        <v>90</v>
      </c>
      <c r="C2556">
        <v>548</v>
      </c>
      <c r="D2556">
        <v>2013</v>
      </c>
      <c r="E2556" t="s">
        <v>810</v>
      </c>
      <c r="F2556" t="s">
        <v>69</v>
      </c>
      <c r="G2556" s="1">
        <v>44626</v>
      </c>
      <c r="H2556">
        <v>102</v>
      </c>
    </row>
    <row r="2557" spans="1:8" x14ac:dyDescent="0.3">
      <c r="A2557">
        <v>2556</v>
      </c>
      <c r="B2557" t="s">
        <v>90</v>
      </c>
      <c r="C2557">
        <v>576</v>
      </c>
      <c r="D2557">
        <v>2006</v>
      </c>
      <c r="E2557" t="s">
        <v>698</v>
      </c>
      <c r="F2557" t="s">
        <v>618</v>
      </c>
      <c r="G2557" s="1">
        <v>44598</v>
      </c>
      <c r="H2557">
        <v>105</v>
      </c>
    </row>
    <row r="2558" spans="1:8" x14ac:dyDescent="0.3">
      <c r="A2558">
        <v>2557</v>
      </c>
      <c r="B2558" t="s">
        <v>83</v>
      </c>
      <c r="C2558">
        <v>580</v>
      </c>
      <c r="D2558">
        <v>1979</v>
      </c>
      <c r="E2558" t="s">
        <v>441</v>
      </c>
      <c r="F2558" t="s">
        <v>283</v>
      </c>
      <c r="G2558" s="1">
        <v>44503</v>
      </c>
      <c r="H2558">
        <v>102</v>
      </c>
    </row>
    <row r="2559" spans="1:8" x14ac:dyDescent="0.3">
      <c r="A2559">
        <v>2558</v>
      </c>
      <c r="B2559" t="s">
        <v>83</v>
      </c>
      <c r="C2559">
        <v>540</v>
      </c>
      <c r="D2559">
        <v>2013</v>
      </c>
      <c r="E2559" t="s">
        <v>453</v>
      </c>
      <c r="F2559" t="s">
        <v>28</v>
      </c>
      <c r="G2559" s="1">
        <v>44631</v>
      </c>
      <c r="H2559">
        <v>101</v>
      </c>
    </row>
    <row r="2560" spans="1:8" x14ac:dyDescent="0.3">
      <c r="A2560">
        <v>2559</v>
      </c>
      <c r="B2560" t="s">
        <v>75</v>
      </c>
      <c r="C2560">
        <v>522</v>
      </c>
      <c r="D2560">
        <v>2008</v>
      </c>
      <c r="E2560" t="s">
        <v>790</v>
      </c>
      <c r="F2560" t="s">
        <v>45</v>
      </c>
      <c r="G2560" s="1">
        <v>44655</v>
      </c>
      <c r="H2560">
        <v>102</v>
      </c>
    </row>
    <row r="2561" spans="1:8" x14ac:dyDescent="0.3">
      <c r="A2561">
        <v>2560</v>
      </c>
      <c r="B2561" t="s">
        <v>83</v>
      </c>
      <c r="C2561">
        <v>587</v>
      </c>
      <c r="D2561">
        <v>2006</v>
      </c>
      <c r="E2561" t="s">
        <v>590</v>
      </c>
      <c r="F2561" t="s">
        <v>10</v>
      </c>
      <c r="G2561" s="1">
        <v>44634</v>
      </c>
      <c r="H2561">
        <v>105</v>
      </c>
    </row>
    <row r="2562" spans="1:8" x14ac:dyDescent="0.3">
      <c r="A2562">
        <v>2561</v>
      </c>
      <c r="B2562" t="s">
        <v>435</v>
      </c>
      <c r="C2562">
        <v>580</v>
      </c>
      <c r="D2562">
        <v>2001</v>
      </c>
      <c r="E2562" t="s">
        <v>464</v>
      </c>
      <c r="F2562" t="s">
        <v>32</v>
      </c>
      <c r="G2562" s="1">
        <v>44606</v>
      </c>
      <c r="H2562">
        <v>107</v>
      </c>
    </row>
    <row r="2563" spans="1:8" x14ac:dyDescent="0.3">
      <c r="A2563">
        <v>2562</v>
      </c>
      <c r="B2563" t="s">
        <v>435</v>
      </c>
      <c r="C2563">
        <v>580</v>
      </c>
      <c r="D2563">
        <v>2013</v>
      </c>
      <c r="E2563" t="s">
        <v>464</v>
      </c>
      <c r="F2563" t="s">
        <v>45</v>
      </c>
      <c r="G2563" s="1">
        <v>44532</v>
      </c>
      <c r="H2563">
        <v>101</v>
      </c>
    </row>
    <row r="2564" spans="1:8" x14ac:dyDescent="0.3">
      <c r="A2564">
        <v>2563</v>
      </c>
      <c r="B2564" t="s">
        <v>435</v>
      </c>
      <c r="C2564">
        <v>580</v>
      </c>
      <c r="D2564">
        <v>2013</v>
      </c>
      <c r="E2564" t="s">
        <v>464</v>
      </c>
      <c r="F2564" t="s">
        <v>45</v>
      </c>
      <c r="G2564" s="1">
        <v>44533</v>
      </c>
      <c r="H2564">
        <v>101</v>
      </c>
    </row>
    <row r="2565" spans="1:8" x14ac:dyDescent="0.3">
      <c r="A2565">
        <v>2564</v>
      </c>
      <c r="B2565" t="s">
        <v>90</v>
      </c>
      <c r="C2565">
        <v>576</v>
      </c>
      <c r="D2565">
        <v>2013</v>
      </c>
      <c r="E2565" t="s">
        <v>600</v>
      </c>
      <c r="F2565" t="s">
        <v>69</v>
      </c>
      <c r="G2565" s="1">
        <v>44569</v>
      </c>
      <c r="H2565">
        <v>114</v>
      </c>
    </row>
    <row r="2566" spans="1:8" x14ac:dyDescent="0.3">
      <c r="A2566">
        <v>2565</v>
      </c>
      <c r="B2566" t="s">
        <v>90</v>
      </c>
      <c r="C2566">
        <v>587</v>
      </c>
      <c r="D2566">
        <v>2006</v>
      </c>
      <c r="E2566" t="s">
        <v>487</v>
      </c>
      <c r="F2566" t="s">
        <v>10</v>
      </c>
      <c r="G2566" s="1">
        <v>44648</v>
      </c>
      <c r="H2566">
        <v>102</v>
      </c>
    </row>
    <row r="2567" spans="1:8" x14ac:dyDescent="0.3">
      <c r="A2567">
        <v>2566</v>
      </c>
      <c r="B2567" t="s">
        <v>75</v>
      </c>
      <c r="C2567">
        <v>576</v>
      </c>
      <c r="D2567">
        <v>2004</v>
      </c>
      <c r="E2567" t="s">
        <v>578</v>
      </c>
      <c r="F2567" t="s">
        <v>123</v>
      </c>
      <c r="G2567" s="1">
        <v>44656</v>
      </c>
      <c r="H2567">
        <v>106</v>
      </c>
    </row>
    <row r="2568" spans="1:8" x14ac:dyDescent="0.3">
      <c r="A2568">
        <v>2567</v>
      </c>
      <c r="B2568" t="s">
        <v>90</v>
      </c>
      <c r="C2568">
        <v>619</v>
      </c>
      <c r="D2568">
        <v>2004</v>
      </c>
      <c r="E2568" t="s">
        <v>599</v>
      </c>
      <c r="F2568" t="s">
        <v>32</v>
      </c>
      <c r="G2568" s="1">
        <v>44632</v>
      </c>
      <c r="H2568">
        <v>103</v>
      </c>
    </row>
    <row r="2569" spans="1:8" x14ac:dyDescent="0.3">
      <c r="A2569">
        <v>2568</v>
      </c>
      <c r="B2569" t="s">
        <v>83</v>
      </c>
      <c r="C2569">
        <v>550</v>
      </c>
      <c r="D2569">
        <v>2006</v>
      </c>
      <c r="E2569" t="s">
        <v>458</v>
      </c>
      <c r="F2569" t="s">
        <v>69</v>
      </c>
      <c r="G2569" s="1">
        <v>44609</v>
      </c>
      <c r="H2569">
        <v>109</v>
      </c>
    </row>
    <row r="2570" spans="1:8" x14ac:dyDescent="0.3">
      <c r="A2570">
        <v>2569</v>
      </c>
      <c r="B2570" t="s">
        <v>75</v>
      </c>
      <c r="C2570">
        <v>550</v>
      </c>
      <c r="D2570">
        <v>2004</v>
      </c>
      <c r="E2570" t="s">
        <v>808</v>
      </c>
      <c r="F2570" t="s">
        <v>47</v>
      </c>
      <c r="G2570" s="1">
        <v>44626</v>
      </c>
      <c r="H2570">
        <v>102</v>
      </c>
    </row>
    <row r="2571" spans="1:8" x14ac:dyDescent="0.3">
      <c r="A2571">
        <v>2570</v>
      </c>
      <c r="B2571" t="s">
        <v>90</v>
      </c>
      <c r="C2571">
        <v>619</v>
      </c>
      <c r="D2571">
        <v>1990</v>
      </c>
      <c r="E2571" t="s">
        <v>448</v>
      </c>
      <c r="F2571" t="s">
        <v>28</v>
      </c>
      <c r="G2571" s="1">
        <v>44514</v>
      </c>
      <c r="H2571">
        <v>102</v>
      </c>
    </row>
    <row r="2572" spans="1:8" x14ac:dyDescent="0.3">
      <c r="A2572">
        <v>2571</v>
      </c>
      <c r="B2572" t="s">
        <v>90</v>
      </c>
      <c r="C2572">
        <v>619</v>
      </c>
      <c r="D2572">
        <v>2005</v>
      </c>
      <c r="E2572" t="s">
        <v>866</v>
      </c>
      <c r="F2572" t="s">
        <v>10</v>
      </c>
      <c r="G2572" s="1">
        <v>44595</v>
      </c>
      <c r="H2572">
        <v>114</v>
      </c>
    </row>
    <row r="2573" spans="1:8" x14ac:dyDescent="0.3">
      <c r="A2573">
        <v>2572</v>
      </c>
      <c r="B2573" t="s">
        <v>75</v>
      </c>
      <c r="C2573">
        <v>576</v>
      </c>
      <c r="D2573">
        <v>2006</v>
      </c>
      <c r="E2573" t="s">
        <v>578</v>
      </c>
      <c r="F2573" t="s">
        <v>10</v>
      </c>
      <c r="G2573" s="1">
        <v>44584</v>
      </c>
      <c r="H2573">
        <v>101</v>
      </c>
    </row>
    <row r="2574" spans="1:8" x14ac:dyDescent="0.3">
      <c r="A2574">
        <v>2573</v>
      </c>
      <c r="B2574" t="s">
        <v>75</v>
      </c>
      <c r="C2574">
        <v>619</v>
      </c>
      <c r="D2574">
        <v>2013</v>
      </c>
      <c r="E2574" t="s">
        <v>460</v>
      </c>
      <c r="F2574" t="s">
        <v>32</v>
      </c>
      <c r="G2574" s="1">
        <v>44651</v>
      </c>
      <c r="H2574">
        <v>102</v>
      </c>
    </row>
    <row r="2575" spans="1:8" x14ac:dyDescent="0.3">
      <c r="A2575">
        <v>2574</v>
      </c>
      <c r="B2575" t="s">
        <v>83</v>
      </c>
      <c r="C2575">
        <v>548</v>
      </c>
      <c r="D2575">
        <v>2003</v>
      </c>
      <c r="E2575" t="s">
        <v>593</v>
      </c>
      <c r="F2575" t="s">
        <v>18</v>
      </c>
      <c r="G2575" s="1">
        <v>44652</v>
      </c>
      <c r="H2575">
        <v>103</v>
      </c>
    </row>
    <row r="2576" spans="1:8" x14ac:dyDescent="0.3">
      <c r="A2576">
        <v>2575</v>
      </c>
      <c r="B2576" t="s">
        <v>75</v>
      </c>
      <c r="C2576">
        <v>512</v>
      </c>
      <c r="D2576">
        <v>2005</v>
      </c>
      <c r="E2576" t="s">
        <v>867</v>
      </c>
      <c r="F2576" t="s">
        <v>69</v>
      </c>
      <c r="G2576" s="1">
        <v>44611</v>
      </c>
      <c r="H2576">
        <v>114</v>
      </c>
    </row>
    <row r="2577" spans="1:8" x14ac:dyDescent="0.3">
      <c r="A2577">
        <v>2576</v>
      </c>
      <c r="B2577" t="s">
        <v>83</v>
      </c>
      <c r="C2577">
        <v>619</v>
      </c>
      <c r="D2577">
        <v>2010</v>
      </c>
      <c r="E2577" t="s">
        <v>826</v>
      </c>
      <c r="F2577" t="s">
        <v>32</v>
      </c>
      <c r="G2577" s="1">
        <v>44647</v>
      </c>
      <c r="H2577">
        <v>102</v>
      </c>
    </row>
    <row r="2578" spans="1:8" x14ac:dyDescent="0.3">
      <c r="A2578">
        <v>2577</v>
      </c>
      <c r="B2578" t="s">
        <v>75</v>
      </c>
      <c r="C2578">
        <v>587</v>
      </c>
      <c r="D2578">
        <v>2005</v>
      </c>
      <c r="E2578" t="s">
        <v>359</v>
      </c>
      <c r="F2578" t="s">
        <v>28</v>
      </c>
      <c r="G2578" s="1">
        <v>44576</v>
      </c>
      <c r="H2578">
        <v>102</v>
      </c>
    </row>
    <row r="2579" spans="1:8" x14ac:dyDescent="0.3">
      <c r="A2579">
        <v>2578</v>
      </c>
      <c r="B2579" t="s">
        <v>75</v>
      </c>
      <c r="C2579">
        <v>587</v>
      </c>
      <c r="D2579">
        <v>2005</v>
      </c>
      <c r="E2579" t="s">
        <v>359</v>
      </c>
      <c r="F2579" t="s">
        <v>10</v>
      </c>
      <c r="G2579" s="1">
        <v>44654</v>
      </c>
      <c r="H2579">
        <v>102</v>
      </c>
    </row>
    <row r="2580" spans="1:8" x14ac:dyDescent="0.3">
      <c r="A2580">
        <v>2579</v>
      </c>
      <c r="B2580" t="s">
        <v>75</v>
      </c>
      <c r="C2580">
        <v>576</v>
      </c>
      <c r="D2580">
        <v>2006</v>
      </c>
      <c r="E2580" t="s">
        <v>578</v>
      </c>
      <c r="F2580" t="s">
        <v>32</v>
      </c>
      <c r="G2580" s="1">
        <v>44592</v>
      </c>
      <c r="H2580">
        <v>109</v>
      </c>
    </row>
    <row r="2581" spans="1:8" x14ac:dyDescent="0.3">
      <c r="A2581">
        <v>2580</v>
      </c>
      <c r="B2581" t="s">
        <v>75</v>
      </c>
      <c r="C2581">
        <v>633</v>
      </c>
      <c r="D2581">
        <v>2008</v>
      </c>
      <c r="E2581" t="s">
        <v>581</v>
      </c>
      <c r="F2581" t="s">
        <v>32</v>
      </c>
      <c r="G2581" s="1">
        <v>44489</v>
      </c>
      <c r="H2581">
        <v>104</v>
      </c>
    </row>
    <row r="2582" spans="1:8" x14ac:dyDescent="0.3">
      <c r="A2582">
        <v>2581</v>
      </c>
      <c r="B2582" t="s">
        <v>8</v>
      </c>
      <c r="C2582">
        <v>562</v>
      </c>
      <c r="D2582">
        <v>2006</v>
      </c>
      <c r="E2582" t="s">
        <v>868</v>
      </c>
      <c r="F2582" t="s">
        <v>10</v>
      </c>
      <c r="G2582" s="1">
        <v>44579</v>
      </c>
      <c r="H2582">
        <v>102</v>
      </c>
    </row>
    <row r="2583" spans="1:8" x14ac:dyDescent="0.3">
      <c r="A2583">
        <v>2582</v>
      </c>
      <c r="B2583" t="s">
        <v>90</v>
      </c>
      <c r="C2583">
        <v>619</v>
      </c>
      <c r="D2583">
        <v>1993</v>
      </c>
      <c r="E2583" t="s">
        <v>448</v>
      </c>
      <c r="F2583" t="s">
        <v>47</v>
      </c>
      <c r="G2583" s="1">
        <v>44526</v>
      </c>
      <c r="H2583">
        <v>104</v>
      </c>
    </row>
    <row r="2584" spans="1:8" x14ac:dyDescent="0.3">
      <c r="A2584">
        <v>2583</v>
      </c>
      <c r="B2584" t="s">
        <v>11</v>
      </c>
      <c r="C2584">
        <v>623</v>
      </c>
      <c r="D2584">
        <v>2006</v>
      </c>
      <c r="E2584" t="s">
        <v>211</v>
      </c>
      <c r="F2584" t="s">
        <v>45</v>
      </c>
      <c r="G2584" s="1">
        <v>44644</v>
      </c>
      <c r="H2584">
        <v>104</v>
      </c>
    </row>
    <row r="2585" spans="1:8" x14ac:dyDescent="0.3">
      <c r="A2585">
        <v>2584</v>
      </c>
      <c r="B2585" t="s">
        <v>8</v>
      </c>
      <c r="C2585">
        <v>623</v>
      </c>
      <c r="D2585">
        <v>2006</v>
      </c>
      <c r="E2585" t="s">
        <v>58</v>
      </c>
      <c r="F2585" t="s">
        <v>10</v>
      </c>
      <c r="G2585" s="1">
        <v>44559</v>
      </c>
      <c r="H2585">
        <v>104</v>
      </c>
    </row>
    <row r="2586" spans="1:8" x14ac:dyDescent="0.3">
      <c r="A2586">
        <v>2585</v>
      </c>
      <c r="B2586" t="s">
        <v>37</v>
      </c>
      <c r="C2586">
        <v>562</v>
      </c>
      <c r="D2586">
        <v>2006</v>
      </c>
      <c r="E2586" t="s">
        <v>46</v>
      </c>
      <c r="F2586" t="s">
        <v>10</v>
      </c>
      <c r="G2586" s="1">
        <v>44559</v>
      </c>
      <c r="H2586">
        <v>111</v>
      </c>
    </row>
    <row r="2587" spans="1:8" x14ac:dyDescent="0.3">
      <c r="A2587">
        <v>2586</v>
      </c>
      <c r="B2587" t="s">
        <v>11</v>
      </c>
      <c r="C2587">
        <v>623</v>
      </c>
      <c r="D2587">
        <v>2006</v>
      </c>
      <c r="E2587" t="s">
        <v>20</v>
      </c>
      <c r="F2587" t="s">
        <v>10</v>
      </c>
      <c r="G2587" s="1">
        <v>44531</v>
      </c>
      <c r="H2587">
        <v>103</v>
      </c>
    </row>
    <row r="2588" spans="1:8" x14ac:dyDescent="0.3">
      <c r="A2588">
        <v>2587</v>
      </c>
      <c r="B2588" t="s">
        <v>37</v>
      </c>
      <c r="C2588">
        <v>506</v>
      </c>
      <c r="D2588">
        <v>2006</v>
      </c>
      <c r="E2588" t="s">
        <v>869</v>
      </c>
      <c r="F2588" t="s">
        <v>66</v>
      </c>
      <c r="G2588" s="1">
        <v>44575</v>
      </c>
      <c r="H2588">
        <v>104</v>
      </c>
    </row>
    <row r="2589" spans="1:8" x14ac:dyDescent="0.3">
      <c r="A2589">
        <v>2588</v>
      </c>
      <c r="B2589" t="s">
        <v>37</v>
      </c>
      <c r="C2589">
        <v>597</v>
      </c>
      <c r="D2589">
        <v>2006</v>
      </c>
      <c r="E2589" t="s">
        <v>46</v>
      </c>
      <c r="F2589" t="s">
        <v>10</v>
      </c>
      <c r="G2589" s="1">
        <v>44609</v>
      </c>
      <c r="H2589">
        <v>114</v>
      </c>
    </row>
    <row r="2590" spans="1:8" x14ac:dyDescent="0.3">
      <c r="A2590">
        <v>2589</v>
      </c>
      <c r="B2590" t="s">
        <v>8</v>
      </c>
      <c r="C2590">
        <v>562</v>
      </c>
      <c r="D2590">
        <v>2006</v>
      </c>
      <c r="E2590" t="s">
        <v>870</v>
      </c>
      <c r="F2590" t="s">
        <v>10</v>
      </c>
      <c r="G2590" s="1">
        <v>44492</v>
      </c>
      <c r="H2590">
        <v>103</v>
      </c>
    </row>
    <row r="2591" spans="1:8" x14ac:dyDescent="0.3">
      <c r="A2591">
        <v>2590</v>
      </c>
      <c r="B2591" t="s">
        <v>83</v>
      </c>
      <c r="C2591">
        <v>576</v>
      </c>
      <c r="D2591">
        <v>2004</v>
      </c>
      <c r="E2591" t="s">
        <v>823</v>
      </c>
      <c r="F2591" t="s">
        <v>69</v>
      </c>
      <c r="G2591" s="1">
        <v>44614</v>
      </c>
      <c r="H2591">
        <v>114</v>
      </c>
    </row>
    <row r="2592" spans="1:8" x14ac:dyDescent="0.3">
      <c r="A2592">
        <v>2591</v>
      </c>
      <c r="B2592" t="s">
        <v>83</v>
      </c>
      <c r="C2592">
        <v>576</v>
      </c>
      <c r="D2592">
        <v>2002</v>
      </c>
      <c r="E2592" t="s">
        <v>698</v>
      </c>
      <c r="F2592" t="s">
        <v>28</v>
      </c>
      <c r="G2592" s="1">
        <v>44652</v>
      </c>
      <c r="H2592">
        <v>109</v>
      </c>
    </row>
    <row r="2593" spans="1:8" x14ac:dyDescent="0.3">
      <c r="A2593">
        <v>2592</v>
      </c>
      <c r="B2593" t="s">
        <v>90</v>
      </c>
      <c r="C2593">
        <v>587</v>
      </c>
      <c r="D2593">
        <v>1997</v>
      </c>
      <c r="E2593" t="s">
        <v>461</v>
      </c>
      <c r="F2593" t="s">
        <v>18</v>
      </c>
      <c r="G2593" s="1">
        <v>44602</v>
      </c>
      <c r="H2593">
        <v>106</v>
      </c>
    </row>
    <row r="2594" spans="1:8" x14ac:dyDescent="0.3">
      <c r="A2594">
        <v>2593</v>
      </c>
      <c r="B2594" t="s">
        <v>90</v>
      </c>
      <c r="C2594">
        <v>576</v>
      </c>
      <c r="D2594">
        <v>1999</v>
      </c>
      <c r="E2594" t="s">
        <v>572</v>
      </c>
      <c r="F2594" t="s">
        <v>32</v>
      </c>
      <c r="G2594" s="1">
        <v>44621</v>
      </c>
      <c r="H2594">
        <v>107</v>
      </c>
    </row>
    <row r="2595" spans="1:8" x14ac:dyDescent="0.3">
      <c r="A2595">
        <v>2594</v>
      </c>
      <c r="B2595" t="s">
        <v>83</v>
      </c>
      <c r="C2595">
        <v>548</v>
      </c>
      <c r="D2595">
        <v>2013</v>
      </c>
      <c r="E2595" t="s">
        <v>593</v>
      </c>
      <c r="F2595" t="s">
        <v>47</v>
      </c>
      <c r="G2595" s="1">
        <v>44492</v>
      </c>
      <c r="H2595">
        <v>109</v>
      </c>
    </row>
    <row r="2596" spans="1:8" x14ac:dyDescent="0.3">
      <c r="A2596">
        <v>2595</v>
      </c>
      <c r="B2596" t="s">
        <v>83</v>
      </c>
      <c r="C2596">
        <v>587</v>
      </c>
      <c r="D2596">
        <v>2007</v>
      </c>
      <c r="E2596" t="s">
        <v>590</v>
      </c>
      <c r="F2596" t="s">
        <v>10</v>
      </c>
      <c r="G2596" s="1">
        <v>44650</v>
      </c>
      <c r="H2596">
        <v>102</v>
      </c>
    </row>
    <row r="2597" spans="1:8" x14ac:dyDescent="0.3">
      <c r="A2597">
        <v>2596</v>
      </c>
      <c r="B2597" t="s">
        <v>90</v>
      </c>
      <c r="C2597">
        <v>576</v>
      </c>
      <c r="D2597">
        <v>2006</v>
      </c>
      <c r="E2597" t="s">
        <v>698</v>
      </c>
      <c r="F2597" t="s">
        <v>18</v>
      </c>
      <c r="G2597" s="1">
        <v>44652</v>
      </c>
      <c r="H2597">
        <v>102</v>
      </c>
    </row>
    <row r="2598" spans="1:8" x14ac:dyDescent="0.3">
      <c r="A2598">
        <v>2597</v>
      </c>
      <c r="B2598" t="s">
        <v>435</v>
      </c>
      <c r="C2598">
        <v>619</v>
      </c>
      <c r="D2598">
        <v>2000</v>
      </c>
      <c r="E2598" t="s">
        <v>448</v>
      </c>
      <c r="F2598" t="s">
        <v>32</v>
      </c>
      <c r="G2598" s="1">
        <v>44653</v>
      </c>
      <c r="H2598">
        <v>114</v>
      </c>
    </row>
    <row r="2599" spans="1:8" x14ac:dyDescent="0.3">
      <c r="A2599">
        <v>2598</v>
      </c>
      <c r="B2599" t="s">
        <v>83</v>
      </c>
      <c r="C2599">
        <v>587</v>
      </c>
      <c r="D2599">
        <v>2004</v>
      </c>
      <c r="E2599" t="s">
        <v>863</v>
      </c>
      <c r="F2599" t="s">
        <v>32</v>
      </c>
      <c r="G2599" s="1">
        <v>44510</v>
      </c>
      <c r="H2599">
        <v>105</v>
      </c>
    </row>
    <row r="2600" spans="1:8" x14ac:dyDescent="0.3">
      <c r="A2600">
        <v>2599</v>
      </c>
      <c r="B2600" t="s">
        <v>90</v>
      </c>
      <c r="C2600">
        <v>576</v>
      </c>
      <c r="D2600">
        <v>2006</v>
      </c>
      <c r="E2600" t="s">
        <v>698</v>
      </c>
      <c r="F2600" t="s">
        <v>10</v>
      </c>
      <c r="G2600" s="1">
        <v>44615</v>
      </c>
      <c r="H2600">
        <v>107</v>
      </c>
    </row>
    <row r="2601" spans="1:8" x14ac:dyDescent="0.3">
      <c r="A2601">
        <v>2600</v>
      </c>
      <c r="B2601" t="s">
        <v>90</v>
      </c>
      <c r="C2601">
        <v>540</v>
      </c>
      <c r="D2601">
        <v>2004</v>
      </c>
      <c r="E2601" t="s">
        <v>679</v>
      </c>
      <c r="F2601" t="s">
        <v>10</v>
      </c>
      <c r="G2601" s="1">
        <v>44618</v>
      </c>
      <c r="H2601">
        <v>114</v>
      </c>
    </row>
    <row r="2602" spans="1:8" x14ac:dyDescent="0.3">
      <c r="A2602">
        <v>2601</v>
      </c>
      <c r="B2602" t="s">
        <v>435</v>
      </c>
      <c r="C2602">
        <v>587</v>
      </c>
      <c r="D2602">
        <v>2002</v>
      </c>
      <c r="E2602" t="s">
        <v>437</v>
      </c>
      <c r="F2602" t="s">
        <v>10</v>
      </c>
      <c r="G2602" s="1">
        <v>44568</v>
      </c>
      <c r="H2602">
        <v>102</v>
      </c>
    </row>
    <row r="2603" spans="1:8" x14ac:dyDescent="0.3">
      <c r="A2603">
        <v>2602</v>
      </c>
      <c r="B2603" t="s">
        <v>75</v>
      </c>
      <c r="C2603">
        <v>576</v>
      </c>
      <c r="D2603">
        <v>2004</v>
      </c>
      <c r="E2603" t="s">
        <v>578</v>
      </c>
      <c r="F2603" t="s">
        <v>32</v>
      </c>
      <c r="G2603" s="1">
        <v>44504</v>
      </c>
      <c r="H2603">
        <v>105</v>
      </c>
    </row>
    <row r="2604" spans="1:8" x14ac:dyDescent="0.3">
      <c r="A2604">
        <v>2603</v>
      </c>
      <c r="B2604" t="s">
        <v>90</v>
      </c>
      <c r="C2604">
        <v>619</v>
      </c>
      <c r="D2604">
        <v>2006</v>
      </c>
      <c r="E2604" t="s">
        <v>612</v>
      </c>
      <c r="F2604" t="s">
        <v>10</v>
      </c>
      <c r="G2604" s="1">
        <v>44480</v>
      </c>
      <c r="H2604">
        <v>109</v>
      </c>
    </row>
    <row r="2605" spans="1:8" x14ac:dyDescent="0.3">
      <c r="A2605">
        <v>2604</v>
      </c>
      <c r="B2605" t="s">
        <v>90</v>
      </c>
      <c r="C2605">
        <v>548</v>
      </c>
      <c r="D2605">
        <v>2001</v>
      </c>
      <c r="E2605" t="s">
        <v>443</v>
      </c>
      <c r="F2605" t="s">
        <v>47</v>
      </c>
      <c r="G2605" s="1">
        <v>44552</v>
      </c>
      <c r="H2605">
        <v>103</v>
      </c>
    </row>
    <row r="2606" spans="1:8" x14ac:dyDescent="0.3">
      <c r="A2606">
        <v>2605</v>
      </c>
      <c r="B2606" t="s">
        <v>235</v>
      </c>
      <c r="C2606">
        <v>587</v>
      </c>
      <c r="D2606">
        <v>2008</v>
      </c>
      <c r="E2606" t="s">
        <v>175</v>
      </c>
      <c r="F2606" t="s">
        <v>32</v>
      </c>
      <c r="G2606" s="1">
        <v>44483</v>
      </c>
      <c r="H2606">
        <v>114</v>
      </c>
    </row>
    <row r="2607" spans="1:8" x14ac:dyDescent="0.3">
      <c r="A2607">
        <v>2606</v>
      </c>
      <c r="B2607" t="s">
        <v>83</v>
      </c>
      <c r="C2607">
        <v>540</v>
      </c>
      <c r="D2607">
        <v>2013</v>
      </c>
      <c r="E2607" t="s">
        <v>453</v>
      </c>
      <c r="F2607" t="s">
        <v>28</v>
      </c>
      <c r="G2607" s="1">
        <v>44512</v>
      </c>
      <c r="H2607">
        <v>105</v>
      </c>
    </row>
    <row r="2608" spans="1:8" x14ac:dyDescent="0.3">
      <c r="A2608">
        <v>2607</v>
      </c>
      <c r="B2608" t="s">
        <v>83</v>
      </c>
      <c r="C2608">
        <v>610</v>
      </c>
      <c r="D2608">
        <v>2002</v>
      </c>
      <c r="E2608" t="s">
        <v>475</v>
      </c>
      <c r="F2608" t="s">
        <v>10</v>
      </c>
      <c r="G2608" s="1">
        <v>44589</v>
      </c>
      <c r="H2608">
        <v>109</v>
      </c>
    </row>
    <row r="2609" spans="1:8" x14ac:dyDescent="0.3">
      <c r="A2609">
        <v>2608</v>
      </c>
      <c r="B2609" t="s">
        <v>75</v>
      </c>
      <c r="C2609">
        <v>548</v>
      </c>
      <c r="D2609">
        <v>2013</v>
      </c>
      <c r="E2609" t="s">
        <v>859</v>
      </c>
      <c r="F2609" t="s">
        <v>18</v>
      </c>
      <c r="G2609" s="1">
        <v>44648</v>
      </c>
      <c r="H2609">
        <v>102</v>
      </c>
    </row>
    <row r="2610" spans="1:8" x14ac:dyDescent="0.3">
      <c r="A2610">
        <v>2609</v>
      </c>
      <c r="B2610" t="s">
        <v>435</v>
      </c>
      <c r="C2610">
        <v>544</v>
      </c>
      <c r="D2610">
        <v>2013</v>
      </c>
      <c r="E2610" t="s">
        <v>871</v>
      </c>
      <c r="F2610" t="s">
        <v>18</v>
      </c>
      <c r="G2610" s="1">
        <v>44610</v>
      </c>
      <c r="H2610">
        <v>103</v>
      </c>
    </row>
    <row r="2611" spans="1:8" x14ac:dyDescent="0.3">
      <c r="A2611">
        <v>2610</v>
      </c>
      <c r="B2611" t="s">
        <v>75</v>
      </c>
      <c r="C2611">
        <v>633</v>
      </c>
      <c r="D2611">
        <v>2004</v>
      </c>
      <c r="E2611" t="s">
        <v>726</v>
      </c>
      <c r="F2611" t="s">
        <v>18</v>
      </c>
      <c r="G2611" s="1">
        <v>44555</v>
      </c>
      <c r="H2611">
        <v>102</v>
      </c>
    </row>
    <row r="2612" spans="1:8" x14ac:dyDescent="0.3">
      <c r="A2612">
        <v>2611</v>
      </c>
      <c r="B2612" t="s">
        <v>90</v>
      </c>
      <c r="C2612">
        <v>576</v>
      </c>
      <c r="D2612">
        <v>2005</v>
      </c>
      <c r="E2612" t="s">
        <v>578</v>
      </c>
      <c r="F2612" t="s">
        <v>69</v>
      </c>
      <c r="G2612" s="1">
        <v>44506</v>
      </c>
      <c r="H2612">
        <v>109</v>
      </c>
    </row>
    <row r="2613" spans="1:8" x14ac:dyDescent="0.3">
      <c r="A2613">
        <v>2612</v>
      </c>
      <c r="B2613" t="s">
        <v>235</v>
      </c>
      <c r="C2613">
        <v>540</v>
      </c>
      <c r="D2613">
        <v>2008</v>
      </c>
      <c r="E2613" t="s">
        <v>701</v>
      </c>
      <c r="F2613" t="s">
        <v>32</v>
      </c>
      <c r="G2613" s="1">
        <v>44579</v>
      </c>
      <c r="H2613">
        <v>102</v>
      </c>
    </row>
    <row r="2614" spans="1:8" x14ac:dyDescent="0.3">
      <c r="A2614">
        <v>2613</v>
      </c>
      <c r="B2614" t="s">
        <v>83</v>
      </c>
      <c r="C2614">
        <v>550</v>
      </c>
      <c r="D2614">
        <v>2005</v>
      </c>
      <c r="E2614" t="s">
        <v>458</v>
      </c>
      <c r="F2614" t="s">
        <v>32</v>
      </c>
      <c r="G2614" s="1">
        <v>44629</v>
      </c>
      <c r="H2614">
        <v>109</v>
      </c>
    </row>
    <row r="2615" spans="1:8" x14ac:dyDescent="0.3">
      <c r="A2615">
        <v>2614</v>
      </c>
      <c r="B2615" t="s">
        <v>809</v>
      </c>
      <c r="C2615">
        <v>556</v>
      </c>
      <c r="D2615">
        <v>2007</v>
      </c>
      <c r="E2615" t="s">
        <v>872</v>
      </c>
      <c r="F2615" t="s">
        <v>32</v>
      </c>
      <c r="G2615" s="1">
        <v>44578</v>
      </c>
      <c r="H2615">
        <v>102</v>
      </c>
    </row>
    <row r="2616" spans="1:8" x14ac:dyDescent="0.3">
      <c r="A2616">
        <v>2615</v>
      </c>
      <c r="B2616" t="s">
        <v>435</v>
      </c>
      <c r="C2616">
        <v>587</v>
      </c>
      <c r="D2616">
        <v>2013</v>
      </c>
      <c r="E2616" t="s">
        <v>437</v>
      </c>
      <c r="F2616" t="s">
        <v>69</v>
      </c>
      <c r="G2616" s="1">
        <v>44653</v>
      </c>
      <c r="H2616">
        <v>103</v>
      </c>
    </row>
    <row r="2617" spans="1:8" x14ac:dyDescent="0.3">
      <c r="A2617">
        <v>2616</v>
      </c>
      <c r="B2617" t="s">
        <v>435</v>
      </c>
      <c r="C2617">
        <v>587</v>
      </c>
      <c r="D2617">
        <v>2003</v>
      </c>
      <c r="E2617" t="s">
        <v>437</v>
      </c>
      <c r="F2617" t="s">
        <v>32</v>
      </c>
      <c r="G2617" s="1">
        <v>44509</v>
      </c>
      <c r="H2617">
        <v>114</v>
      </c>
    </row>
    <row r="2618" spans="1:8" x14ac:dyDescent="0.3">
      <c r="A2618">
        <v>2617</v>
      </c>
      <c r="B2618" t="s">
        <v>83</v>
      </c>
      <c r="C2618">
        <v>548</v>
      </c>
      <c r="D2618">
        <v>2013</v>
      </c>
      <c r="E2618" t="s">
        <v>593</v>
      </c>
      <c r="F2618" t="s">
        <v>32</v>
      </c>
      <c r="G2618" s="1">
        <v>44586</v>
      </c>
      <c r="H2618">
        <v>114</v>
      </c>
    </row>
    <row r="2619" spans="1:8" x14ac:dyDescent="0.3">
      <c r="A2619">
        <v>2618</v>
      </c>
      <c r="B2619" t="s">
        <v>90</v>
      </c>
      <c r="C2619">
        <v>580</v>
      </c>
      <c r="D2619">
        <v>2006</v>
      </c>
      <c r="E2619" t="s">
        <v>727</v>
      </c>
      <c r="F2619" t="s">
        <v>32</v>
      </c>
      <c r="G2619" s="1">
        <v>44579</v>
      </c>
      <c r="H2619">
        <v>103</v>
      </c>
    </row>
    <row r="2620" spans="1:8" x14ac:dyDescent="0.3">
      <c r="A2620">
        <v>2619</v>
      </c>
      <c r="B2620" t="s">
        <v>75</v>
      </c>
      <c r="C2620">
        <v>576</v>
      </c>
      <c r="D2620">
        <v>2006</v>
      </c>
      <c r="E2620" t="s">
        <v>578</v>
      </c>
      <c r="F2620" t="s">
        <v>32</v>
      </c>
      <c r="G2620" s="1">
        <v>44618</v>
      </c>
      <c r="H2620">
        <v>109</v>
      </c>
    </row>
    <row r="2621" spans="1:8" x14ac:dyDescent="0.3">
      <c r="A2621">
        <v>2620</v>
      </c>
      <c r="B2621" t="s">
        <v>83</v>
      </c>
      <c r="C2621">
        <v>610</v>
      </c>
      <c r="D2621">
        <v>1994</v>
      </c>
      <c r="E2621" t="s">
        <v>444</v>
      </c>
      <c r="F2621" t="s">
        <v>32</v>
      </c>
      <c r="G2621" s="1">
        <v>44653</v>
      </c>
      <c r="H2621">
        <v>114</v>
      </c>
    </row>
    <row r="2622" spans="1:8" x14ac:dyDescent="0.3">
      <c r="A2622">
        <v>2621</v>
      </c>
      <c r="B2622" t="s">
        <v>486</v>
      </c>
      <c r="C2622">
        <v>576</v>
      </c>
      <c r="D2622">
        <v>1992</v>
      </c>
      <c r="E2622" t="s">
        <v>873</v>
      </c>
      <c r="F2622" t="s">
        <v>69</v>
      </c>
      <c r="G2622" s="1">
        <v>44589</v>
      </c>
      <c r="H2622">
        <v>102</v>
      </c>
    </row>
    <row r="2623" spans="1:8" x14ac:dyDescent="0.3">
      <c r="A2623">
        <v>2622</v>
      </c>
      <c r="B2623" t="s">
        <v>75</v>
      </c>
      <c r="C2623">
        <v>587</v>
      </c>
      <c r="D2623">
        <v>2005</v>
      </c>
      <c r="E2623" t="s">
        <v>359</v>
      </c>
      <c r="F2623" t="s">
        <v>283</v>
      </c>
      <c r="G2623" s="1">
        <v>44515</v>
      </c>
      <c r="H2623">
        <v>105</v>
      </c>
    </row>
    <row r="2624" spans="1:8" x14ac:dyDescent="0.3">
      <c r="A2624">
        <v>2623</v>
      </c>
      <c r="B2624" t="s">
        <v>90</v>
      </c>
      <c r="C2624">
        <v>610</v>
      </c>
      <c r="D2624">
        <v>2004</v>
      </c>
      <c r="E2624" t="s">
        <v>484</v>
      </c>
      <c r="F2624" t="s">
        <v>283</v>
      </c>
      <c r="G2624" s="1">
        <v>44620</v>
      </c>
      <c r="H2624">
        <v>114</v>
      </c>
    </row>
    <row r="2625" spans="1:8" x14ac:dyDescent="0.3">
      <c r="A2625">
        <v>2624</v>
      </c>
      <c r="B2625" t="s">
        <v>83</v>
      </c>
      <c r="C2625">
        <v>576</v>
      </c>
      <c r="D2625">
        <v>2003</v>
      </c>
      <c r="E2625" t="s">
        <v>698</v>
      </c>
      <c r="F2625" t="s">
        <v>10</v>
      </c>
      <c r="G2625" s="1">
        <v>44625</v>
      </c>
      <c r="H2625">
        <v>114</v>
      </c>
    </row>
    <row r="2626" spans="1:8" x14ac:dyDescent="0.3">
      <c r="A2626">
        <v>2625</v>
      </c>
      <c r="B2626" t="s">
        <v>83</v>
      </c>
      <c r="C2626">
        <v>576</v>
      </c>
      <c r="D2626">
        <v>2003</v>
      </c>
      <c r="E2626" t="s">
        <v>698</v>
      </c>
      <c r="F2626" t="s">
        <v>10</v>
      </c>
      <c r="G2626" s="1">
        <v>44629</v>
      </c>
      <c r="H2626">
        <v>114</v>
      </c>
    </row>
    <row r="2627" spans="1:8" x14ac:dyDescent="0.3">
      <c r="A2627">
        <v>2626</v>
      </c>
      <c r="B2627" t="s">
        <v>90</v>
      </c>
      <c r="C2627">
        <v>576</v>
      </c>
      <c r="D2627">
        <v>2005</v>
      </c>
      <c r="E2627" t="s">
        <v>578</v>
      </c>
      <c r="F2627" t="s">
        <v>618</v>
      </c>
      <c r="G2627" s="1">
        <v>44632</v>
      </c>
      <c r="H2627">
        <v>102</v>
      </c>
    </row>
    <row r="2628" spans="1:8" x14ac:dyDescent="0.3">
      <c r="A2628">
        <v>2627</v>
      </c>
      <c r="B2628" t="s">
        <v>435</v>
      </c>
      <c r="C2628">
        <v>607</v>
      </c>
      <c r="D2628">
        <v>2013</v>
      </c>
      <c r="E2628" t="s">
        <v>733</v>
      </c>
      <c r="F2628" t="s">
        <v>69</v>
      </c>
      <c r="G2628" s="1">
        <v>44572</v>
      </c>
      <c r="H2628">
        <v>108</v>
      </c>
    </row>
    <row r="2629" spans="1:8" x14ac:dyDescent="0.3">
      <c r="A2629">
        <v>2628</v>
      </c>
      <c r="B2629" t="s">
        <v>90</v>
      </c>
      <c r="C2629">
        <v>610</v>
      </c>
      <c r="D2629">
        <v>2003</v>
      </c>
      <c r="E2629" t="s">
        <v>674</v>
      </c>
      <c r="F2629" t="s">
        <v>28</v>
      </c>
      <c r="G2629" s="1">
        <v>44496</v>
      </c>
      <c r="H2629">
        <v>102</v>
      </c>
    </row>
    <row r="2630" spans="1:8" x14ac:dyDescent="0.3">
      <c r="A2630">
        <v>2629</v>
      </c>
      <c r="B2630" t="s">
        <v>90</v>
      </c>
      <c r="C2630">
        <v>619</v>
      </c>
      <c r="D2630">
        <v>2008</v>
      </c>
      <c r="E2630" t="s">
        <v>575</v>
      </c>
      <c r="F2630" t="s">
        <v>32</v>
      </c>
      <c r="G2630" s="1">
        <v>44555</v>
      </c>
      <c r="H2630">
        <v>102</v>
      </c>
    </row>
    <row r="2631" spans="1:8" x14ac:dyDescent="0.3">
      <c r="A2631">
        <v>2630</v>
      </c>
      <c r="B2631" t="s">
        <v>75</v>
      </c>
      <c r="C2631">
        <v>576</v>
      </c>
      <c r="D2631">
        <v>2002</v>
      </c>
      <c r="E2631" t="s">
        <v>578</v>
      </c>
      <c r="F2631" t="s">
        <v>10</v>
      </c>
      <c r="G2631" s="1">
        <v>44619</v>
      </c>
      <c r="H2631">
        <v>109</v>
      </c>
    </row>
    <row r="2632" spans="1:8" x14ac:dyDescent="0.3">
      <c r="A2632">
        <v>2631</v>
      </c>
      <c r="B2632" t="s">
        <v>75</v>
      </c>
      <c r="C2632">
        <v>592</v>
      </c>
      <c r="D2632">
        <v>2013</v>
      </c>
      <c r="E2632">
        <v>208</v>
      </c>
      <c r="F2632" t="s">
        <v>69</v>
      </c>
      <c r="G2632" s="1">
        <v>44538</v>
      </c>
      <c r="H2632">
        <v>114</v>
      </c>
    </row>
    <row r="2633" spans="1:8" x14ac:dyDescent="0.3">
      <c r="A2633">
        <v>2632</v>
      </c>
      <c r="B2633" t="s">
        <v>83</v>
      </c>
      <c r="C2633">
        <v>512</v>
      </c>
      <c r="D2633">
        <v>2006</v>
      </c>
      <c r="E2633" t="s">
        <v>84</v>
      </c>
      <c r="F2633" t="s">
        <v>32</v>
      </c>
      <c r="G2633" s="1">
        <v>44523</v>
      </c>
      <c r="H2633">
        <v>102</v>
      </c>
    </row>
    <row r="2634" spans="1:8" x14ac:dyDescent="0.3">
      <c r="A2634">
        <v>2633</v>
      </c>
      <c r="B2634" t="s">
        <v>83</v>
      </c>
      <c r="C2634">
        <v>576</v>
      </c>
      <c r="D2634">
        <v>2005</v>
      </c>
      <c r="E2634" t="s">
        <v>698</v>
      </c>
      <c r="F2634" t="s">
        <v>10</v>
      </c>
      <c r="G2634" s="1">
        <v>44537</v>
      </c>
      <c r="H2634">
        <v>105</v>
      </c>
    </row>
    <row r="2635" spans="1:8" x14ac:dyDescent="0.3">
      <c r="A2635">
        <v>2634</v>
      </c>
      <c r="B2635" t="s">
        <v>83</v>
      </c>
      <c r="C2635">
        <v>548</v>
      </c>
      <c r="D2635">
        <v>2010</v>
      </c>
      <c r="E2635" t="s">
        <v>593</v>
      </c>
      <c r="F2635" t="s">
        <v>45</v>
      </c>
      <c r="G2635" s="1">
        <v>44485</v>
      </c>
      <c r="H2635">
        <v>102</v>
      </c>
    </row>
    <row r="2636" spans="1:8" x14ac:dyDescent="0.3">
      <c r="A2636">
        <v>2635</v>
      </c>
      <c r="B2636" t="s">
        <v>90</v>
      </c>
      <c r="C2636">
        <v>580</v>
      </c>
      <c r="D2636">
        <v>2005</v>
      </c>
      <c r="E2636" t="s">
        <v>607</v>
      </c>
      <c r="F2636" t="s">
        <v>10</v>
      </c>
      <c r="G2636" s="1">
        <v>44569</v>
      </c>
      <c r="H2636">
        <v>102</v>
      </c>
    </row>
    <row r="2637" spans="1:8" x14ac:dyDescent="0.3">
      <c r="A2637">
        <v>2636</v>
      </c>
      <c r="B2637" t="s">
        <v>83</v>
      </c>
      <c r="C2637">
        <v>512</v>
      </c>
      <c r="D2637">
        <v>1996</v>
      </c>
      <c r="E2637" t="s">
        <v>685</v>
      </c>
      <c r="F2637" t="s">
        <v>28</v>
      </c>
      <c r="G2637" s="1">
        <v>44504</v>
      </c>
      <c r="H2637">
        <v>102</v>
      </c>
    </row>
    <row r="2638" spans="1:8" x14ac:dyDescent="0.3">
      <c r="A2638">
        <v>2637</v>
      </c>
      <c r="B2638" t="s">
        <v>75</v>
      </c>
      <c r="C2638">
        <v>576</v>
      </c>
      <c r="D2638">
        <v>2004</v>
      </c>
      <c r="E2638" t="s">
        <v>578</v>
      </c>
      <c r="F2638" t="s">
        <v>10</v>
      </c>
      <c r="G2638" s="1">
        <v>44625</v>
      </c>
      <c r="H2638">
        <v>103</v>
      </c>
    </row>
    <row r="2639" spans="1:8" x14ac:dyDescent="0.3">
      <c r="A2639">
        <v>2638</v>
      </c>
      <c r="B2639" t="s">
        <v>83</v>
      </c>
      <c r="C2639">
        <v>619</v>
      </c>
      <c r="D2639">
        <v>2006</v>
      </c>
      <c r="E2639" t="s">
        <v>842</v>
      </c>
      <c r="F2639" t="s">
        <v>32</v>
      </c>
      <c r="G2639" s="1">
        <v>44614</v>
      </c>
      <c r="H2639">
        <v>107</v>
      </c>
    </row>
    <row r="2640" spans="1:8" x14ac:dyDescent="0.3">
      <c r="A2640">
        <v>2639</v>
      </c>
      <c r="B2640" t="s">
        <v>83</v>
      </c>
      <c r="C2640">
        <v>587</v>
      </c>
      <c r="D2640">
        <v>2006</v>
      </c>
      <c r="E2640" t="s">
        <v>359</v>
      </c>
      <c r="F2640" t="s">
        <v>10</v>
      </c>
      <c r="G2640" s="1">
        <v>44598</v>
      </c>
      <c r="H2640">
        <v>103</v>
      </c>
    </row>
    <row r="2641" spans="1:8" x14ac:dyDescent="0.3">
      <c r="A2641">
        <v>2640</v>
      </c>
      <c r="B2641" t="s">
        <v>90</v>
      </c>
      <c r="C2641">
        <v>619</v>
      </c>
      <c r="D2641">
        <v>2005</v>
      </c>
      <c r="E2641" t="s">
        <v>874</v>
      </c>
      <c r="F2641" t="s">
        <v>10</v>
      </c>
      <c r="G2641" s="1">
        <v>44554</v>
      </c>
      <c r="H2641">
        <v>102</v>
      </c>
    </row>
    <row r="2642" spans="1:8" x14ac:dyDescent="0.3">
      <c r="A2642">
        <v>2641</v>
      </c>
      <c r="B2642" t="s">
        <v>75</v>
      </c>
      <c r="C2642">
        <v>587</v>
      </c>
      <c r="D2642">
        <v>2005</v>
      </c>
      <c r="E2642" t="s">
        <v>359</v>
      </c>
      <c r="F2642" t="s">
        <v>32</v>
      </c>
      <c r="G2642" s="1">
        <v>44584</v>
      </c>
      <c r="H2642">
        <v>102</v>
      </c>
    </row>
    <row r="2643" spans="1:8" x14ac:dyDescent="0.3">
      <c r="A2643">
        <v>2642</v>
      </c>
      <c r="B2643" t="s">
        <v>435</v>
      </c>
      <c r="C2643">
        <v>540</v>
      </c>
      <c r="D2643">
        <v>2013</v>
      </c>
      <c r="E2643" t="s">
        <v>760</v>
      </c>
      <c r="F2643" t="s">
        <v>10</v>
      </c>
      <c r="G2643" s="1">
        <v>44491</v>
      </c>
      <c r="H2643">
        <v>105</v>
      </c>
    </row>
    <row r="2644" spans="1:8" x14ac:dyDescent="0.3">
      <c r="A2644">
        <v>2643</v>
      </c>
      <c r="B2644" t="s">
        <v>83</v>
      </c>
      <c r="C2644">
        <v>550</v>
      </c>
      <c r="D2644">
        <v>2005</v>
      </c>
      <c r="E2644" t="s">
        <v>458</v>
      </c>
      <c r="F2644" t="s">
        <v>10</v>
      </c>
      <c r="G2644" s="1">
        <v>44481</v>
      </c>
      <c r="H2644">
        <v>109</v>
      </c>
    </row>
    <row r="2645" spans="1:8" x14ac:dyDescent="0.3">
      <c r="A2645">
        <v>2644</v>
      </c>
      <c r="B2645" t="s">
        <v>75</v>
      </c>
      <c r="C2645">
        <v>619</v>
      </c>
      <c r="D2645">
        <v>2004</v>
      </c>
      <c r="E2645" t="s">
        <v>739</v>
      </c>
      <c r="F2645" t="s">
        <v>69</v>
      </c>
      <c r="G2645" s="1">
        <v>44618</v>
      </c>
      <c r="H2645">
        <v>102</v>
      </c>
    </row>
    <row r="2646" spans="1:8" x14ac:dyDescent="0.3">
      <c r="A2646">
        <v>2645</v>
      </c>
      <c r="B2646" t="s">
        <v>75</v>
      </c>
      <c r="C2646">
        <v>550</v>
      </c>
      <c r="D2646">
        <v>2006</v>
      </c>
      <c r="E2646" t="s">
        <v>808</v>
      </c>
      <c r="F2646" t="s">
        <v>45</v>
      </c>
      <c r="G2646" s="1">
        <v>44654</v>
      </c>
      <c r="H2646">
        <v>102</v>
      </c>
    </row>
    <row r="2647" spans="1:8" x14ac:dyDescent="0.3">
      <c r="A2647">
        <v>2646</v>
      </c>
      <c r="B2647" t="s">
        <v>75</v>
      </c>
      <c r="C2647">
        <v>576</v>
      </c>
      <c r="D2647">
        <v>2004</v>
      </c>
      <c r="E2647" t="s">
        <v>578</v>
      </c>
      <c r="F2647" t="s">
        <v>32</v>
      </c>
      <c r="G2647" s="1">
        <v>44590</v>
      </c>
      <c r="H2647">
        <v>102</v>
      </c>
    </row>
    <row r="2648" spans="1:8" x14ac:dyDescent="0.3">
      <c r="A2648">
        <v>2647</v>
      </c>
      <c r="B2648" t="s">
        <v>90</v>
      </c>
      <c r="C2648">
        <v>540</v>
      </c>
      <c r="D2648">
        <v>2014</v>
      </c>
      <c r="E2648" t="s">
        <v>875</v>
      </c>
      <c r="F2648" t="s">
        <v>10</v>
      </c>
      <c r="G2648" s="1">
        <v>44484</v>
      </c>
      <c r="H2648">
        <v>114</v>
      </c>
    </row>
    <row r="2649" spans="1:8" x14ac:dyDescent="0.3">
      <c r="A2649">
        <v>2648</v>
      </c>
      <c r="B2649" t="s">
        <v>75</v>
      </c>
      <c r="C2649">
        <v>598</v>
      </c>
      <c r="D2649">
        <v>2006</v>
      </c>
      <c r="E2649" t="s">
        <v>876</v>
      </c>
      <c r="F2649" t="s">
        <v>123</v>
      </c>
      <c r="G2649" s="1">
        <v>44649</v>
      </c>
      <c r="H2649">
        <v>103</v>
      </c>
    </row>
    <row r="2650" spans="1:8" x14ac:dyDescent="0.3">
      <c r="A2650">
        <v>2649</v>
      </c>
      <c r="B2650" t="s">
        <v>83</v>
      </c>
      <c r="C2650">
        <v>610</v>
      </c>
      <c r="D2650">
        <v>2005</v>
      </c>
      <c r="E2650" t="s">
        <v>475</v>
      </c>
      <c r="F2650" t="s">
        <v>18</v>
      </c>
      <c r="G2650" s="1">
        <v>44568</v>
      </c>
      <c r="H2650">
        <v>102</v>
      </c>
    </row>
    <row r="2651" spans="1:8" x14ac:dyDescent="0.3">
      <c r="A2651">
        <v>2650</v>
      </c>
      <c r="B2651" t="s">
        <v>75</v>
      </c>
      <c r="C2651">
        <v>633</v>
      </c>
      <c r="D2651">
        <v>2006</v>
      </c>
      <c r="E2651" t="s">
        <v>581</v>
      </c>
      <c r="F2651" t="s">
        <v>18</v>
      </c>
      <c r="G2651" s="1">
        <v>44637</v>
      </c>
      <c r="H2651">
        <v>109</v>
      </c>
    </row>
    <row r="2652" spans="1:8" x14ac:dyDescent="0.3">
      <c r="A2652">
        <v>2651</v>
      </c>
      <c r="B2652" t="s">
        <v>90</v>
      </c>
      <c r="C2652">
        <v>576</v>
      </c>
      <c r="D2652">
        <v>2006</v>
      </c>
      <c r="E2652" t="s">
        <v>596</v>
      </c>
      <c r="F2652" t="s">
        <v>18</v>
      </c>
      <c r="G2652" s="1">
        <v>44509</v>
      </c>
      <c r="H2652">
        <v>105</v>
      </c>
    </row>
    <row r="2653" spans="1:8" x14ac:dyDescent="0.3">
      <c r="A2653">
        <v>2652</v>
      </c>
      <c r="B2653" t="s">
        <v>83</v>
      </c>
      <c r="C2653">
        <v>576</v>
      </c>
      <c r="D2653">
        <v>2006</v>
      </c>
      <c r="E2653" t="s">
        <v>698</v>
      </c>
      <c r="F2653" t="s">
        <v>45</v>
      </c>
      <c r="G2653" s="1">
        <v>44591</v>
      </c>
      <c r="H2653">
        <v>109</v>
      </c>
    </row>
    <row r="2654" spans="1:8" x14ac:dyDescent="0.3">
      <c r="A2654">
        <v>2653</v>
      </c>
      <c r="B2654" t="s">
        <v>83</v>
      </c>
      <c r="C2654">
        <v>576</v>
      </c>
      <c r="D2654">
        <v>2006</v>
      </c>
      <c r="E2654" t="s">
        <v>698</v>
      </c>
      <c r="F2654" t="s">
        <v>32</v>
      </c>
      <c r="G2654" s="1">
        <v>44622</v>
      </c>
      <c r="H2654">
        <v>102</v>
      </c>
    </row>
    <row r="2655" spans="1:8" x14ac:dyDescent="0.3">
      <c r="A2655">
        <v>2654</v>
      </c>
      <c r="B2655" t="s">
        <v>75</v>
      </c>
      <c r="C2655">
        <v>587</v>
      </c>
      <c r="D2655">
        <v>2004</v>
      </c>
      <c r="E2655" t="s">
        <v>827</v>
      </c>
      <c r="F2655" t="s">
        <v>28</v>
      </c>
      <c r="G2655" s="1">
        <v>44533</v>
      </c>
      <c r="H2655">
        <v>102</v>
      </c>
    </row>
    <row r="2656" spans="1:8" x14ac:dyDescent="0.3">
      <c r="A2656">
        <v>2655</v>
      </c>
      <c r="B2656" t="s">
        <v>83</v>
      </c>
      <c r="C2656">
        <v>576</v>
      </c>
      <c r="D2656">
        <v>2005</v>
      </c>
      <c r="E2656" t="s">
        <v>817</v>
      </c>
      <c r="F2656" t="s">
        <v>10</v>
      </c>
      <c r="G2656" s="1">
        <v>44653</v>
      </c>
      <c r="H2656">
        <v>114</v>
      </c>
    </row>
    <row r="2657" spans="1:8" x14ac:dyDescent="0.3">
      <c r="A2657">
        <v>2656</v>
      </c>
      <c r="B2657" t="s">
        <v>90</v>
      </c>
      <c r="C2657">
        <v>550</v>
      </c>
      <c r="D2657">
        <v>2004</v>
      </c>
      <c r="E2657" t="s">
        <v>584</v>
      </c>
      <c r="F2657" t="s">
        <v>32</v>
      </c>
      <c r="G2657" s="1">
        <v>44619</v>
      </c>
      <c r="H2657">
        <v>102</v>
      </c>
    </row>
    <row r="2658" spans="1:8" x14ac:dyDescent="0.3">
      <c r="A2658">
        <v>2657</v>
      </c>
      <c r="B2658" t="s">
        <v>235</v>
      </c>
      <c r="C2658">
        <v>619</v>
      </c>
      <c r="D2658">
        <v>2008</v>
      </c>
      <c r="E2658" t="s">
        <v>236</v>
      </c>
      <c r="F2658" t="s">
        <v>10</v>
      </c>
      <c r="G2658" s="1">
        <v>44630</v>
      </c>
      <c r="H2658">
        <v>102</v>
      </c>
    </row>
    <row r="2659" spans="1:8" x14ac:dyDescent="0.3">
      <c r="A2659">
        <v>2658</v>
      </c>
      <c r="B2659" t="s">
        <v>83</v>
      </c>
      <c r="C2659">
        <v>550</v>
      </c>
      <c r="D2659">
        <v>2003</v>
      </c>
      <c r="E2659" t="s">
        <v>571</v>
      </c>
      <c r="F2659" t="s">
        <v>10</v>
      </c>
      <c r="G2659" s="1">
        <v>44512</v>
      </c>
      <c r="H2659">
        <v>102</v>
      </c>
    </row>
    <row r="2660" spans="1:8" x14ac:dyDescent="0.3">
      <c r="A2660">
        <v>2659</v>
      </c>
      <c r="B2660" t="s">
        <v>435</v>
      </c>
      <c r="C2660">
        <v>587</v>
      </c>
      <c r="D2660">
        <v>2014</v>
      </c>
      <c r="E2660" t="s">
        <v>437</v>
      </c>
      <c r="F2660" t="s">
        <v>18</v>
      </c>
      <c r="G2660" s="1">
        <v>44629</v>
      </c>
      <c r="H2660">
        <v>102</v>
      </c>
    </row>
    <row r="2661" spans="1:8" x14ac:dyDescent="0.3">
      <c r="A2661">
        <v>2660</v>
      </c>
      <c r="B2661" t="s">
        <v>75</v>
      </c>
      <c r="C2661">
        <v>587</v>
      </c>
      <c r="D2661">
        <v>2004</v>
      </c>
      <c r="E2661" t="s">
        <v>359</v>
      </c>
      <c r="F2661" t="s">
        <v>45</v>
      </c>
      <c r="G2661" s="1">
        <v>44642</v>
      </c>
      <c r="H2661">
        <v>102</v>
      </c>
    </row>
    <row r="2662" spans="1:8" x14ac:dyDescent="0.3">
      <c r="A2662">
        <v>2661</v>
      </c>
      <c r="B2662" t="s">
        <v>90</v>
      </c>
      <c r="C2662">
        <v>550</v>
      </c>
      <c r="D2662">
        <v>2006</v>
      </c>
      <c r="E2662" t="s">
        <v>877</v>
      </c>
      <c r="F2662" t="s">
        <v>618</v>
      </c>
      <c r="G2662" s="1">
        <v>44620</v>
      </c>
      <c r="H2662">
        <v>105</v>
      </c>
    </row>
    <row r="2663" spans="1:8" x14ac:dyDescent="0.3">
      <c r="A2663">
        <v>2662</v>
      </c>
      <c r="B2663" t="s">
        <v>75</v>
      </c>
      <c r="C2663">
        <v>587</v>
      </c>
      <c r="D2663">
        <v>2004</v>
      </c>
      <c r="E2663" t="s">
        <v>359</v>
      </c>
      <c r="F2663" t="s">
        <v>10</v>
      </c>
      <c r="G2663" s="1">
        <v>44640</v>
      </c>
      <c r="H2663">
        <v>103</v>
      </c>
    </row>
    <row r="2664" spans="1:8" x14ac:dyDescent="0.3">
      <c r="A2664">
        <v>2663</v>
      </c>
      <c r="B2664" t="s">
        <v>75</v>
      </c>
      <c r="C2664">
        <v>576</v>
      </c>
      <c r="D2664">
        <v>2004</v>
      </c>
      <c r="E2664" t="s">
        <v>578</v>
      </c>
      <c r="F2664" t="s">
        <v>10</v>
      </c>
      <c r="G2664" s="1">
        <v>44644</v>
      </c>
      <c r="H2664">
        <v>109</v>
      </c>
    </row>
    <row r="2665" spans="1:8" x14ac:dyDescent="0.3">
      <c r="A2665">
        <v>2664</v>
      </c>
      <c r="B2665" t="s">
        <v>75</v>
      </c>
      <c r="C2665">
        <v>576</v>
      </c>
      <c r="D2665">
        <v>2004</v>
      </c>
      <c r="E2665" t="s">
        <v>578</v>
      </c>
      <c r="F2665" t="s">
        <v>10</v>
      </c>
      <c r="G2665" s="1">
        <v>44535</v>
      </c>
      <c r="H2665">
        <v>109</v>
      </c>
    </row>
    <row r="2666" spans="1:8" x14ac:dyDescent="0.3">
      <c r="A2666">
        <v>2665</v>
      </c>
      <c r="B2666" t="s">
        <v>75</v>
      </c>
      <c r="C2666">
        <v>531</v>
      </c>
      <c r="D2666">
        <v>2008</v>
      </c>
      <c r="E2666" t="s">
        <v>878</v>
      </c>
      <c r="F2666" t="s">
        <v>10</v>
      </c>
      <c r="G2666" s="1">
        <v>44591</v>
      </c>
      <c r="H2666">
        <v>102</v>
      </c>
    </row>
    <row r="2667" spans="1:8" x14ac:dyDescent="0.3">
      <c r="A2667">
        <v>2666</v>
      </c>
      <c r="B2667" t="s">
        <v>83</v>
      </c>
      <c r="C2667">
        <v>619</v>
      </c>
      <c r="D2667">
        <v>2008</v>
      </c>
      <c r="E2667" t="s">
        <v>826</v>
      </c>
      <c r="F2667" t="s">
        <v>32</v>
      </c>
      <c r="G2667" s="1">
        <v>44555</v>
      </c>
      <c r="H2667">
        <v>102</v>
      </c>
    </row>
    <row r="2668" spans="1:8" x14ac:dyDescent="0.3">
      <c r="A2668">
        <v>2667</v>
      </c>
      <c r="B2668" t="s">
        <v>235</v>
      </c>
      <c r="C2668">
        <v>619</v>
      </c>
      <c r="D2668">
        <v>2006</v>
      </c>
      <c r="E2668" t="s">
        <v>467</v>
      </c>
      <c r="F2668" t="s">
        <v>69</v>
      </c>
      <c r="G2668" s="1">
        <v>44641</v>
      </c>
      <c r="H2668">
        <v>109</v>
      </c>
    </row>
    <row r="2669" spans="1:8" x14ac:dyDescent="0.3">
      <c r="A2669">
        <v>2668</v>
      </c>
      <c r="B2669" t="s">
        <v>83</v>
      </c>
      <c r="C2669">
        <v>512</v>
      </c>
      <c r="D2669">
        <v>2005</v>
      </c>
      <c r="E2669" t="s">
        <v>707</v>
      </c>
      <c r="F2669" t="s">
        <v>32</v>
      </c>
      <c r="G2669" s="1">
        <v>44560</v>
      </c>
      <c r="H2669">
        <v>114</v>
      </c>
    </row>
    <row r="2670" spans="1:8" x14ac:dyDescent="0.3">
      <c r="A2670">
        <v>2669</v>
      </c>
      <c r="B2670" t="s">
        <v>83</v>
      </c>
      <c r="C2670">
        <v>548</v>
      </c>
      <c r="D2670">
        <v>2006</v>
      </c>
      <c r="E2670" t="s">
        <v>593</v>
      </c>
      <c r="F2670" t="s">
        <v>283</v>
      </c>
      <c r="G2670" s="1">
        <v>44603</v>
      </c>
      <c r="H2670">
        <v>114</v>
      </c>
    </row>
    <row r="2671" spans="1:8" x14ac:dyDescent="0.3">
      <c r="A2671">
        <v>2670</v>
      </c>
      <c r="B2671" t="s">
        <v>90</v>
      </c>
      <c r="C2671">
        <v>610</v>
      </c>
      <c r="D2671">
        <v>2004</v>
      </c>
      <c r="E2671" t="s">
        <v>484</v>
      </c>
      <c r="F2671" t="s">
        <v>283</v>
      </c>
      <c r="G2671" s="1">
        <v>44624</v>
      </c>
      <c r="H2671">
        <v>102</v>
      </c>
    </row>
    <row r="2672" spans="1:8" x14ac:dyDescent="0.3">
      <c r="A2672">
        <v>2671</v>
      </c>
      <c r="B2672" t="s">
        <v>435</v>
      </c>
      <c r="C2672">
        <v>587</v>
      </c>
      <c r="D2672">
        <v>2005</v>
      </c>
      <c r="E2672" t="s">
        <v>437</v>
      </c>
      <c r="F2672" t="s">
        <v>47</v>
      </c>
      <c r="G2672" s="1">
        <v>44569</v>
      </c>
      <c r="H2672">
        <v>109</v>
      </c>
    </row>
    <row r="2673" spans="1:8" x14ac:dyDescent="0.3">
      <c r="A2673">
        <v>2672</v>
      </c>
      <c r="B2673" t="s">
        <v>83</v>
      </c>
      <c r="C2673">
        <v>523</v>
      </c>
      <c r="D2673">
        <v>1971</v>
      </c>
      <c r="E2673" t="s">
        <v>879</v>
      </c>
      <c r="F2673" t="s">
        <v>32</v>
      </c>
      <c r="G2673" s="1">
        <v>44615</v>
      </c>
      <c r="H2673">
        <v>103</v>
      </c>
    </row>
    <row r="2674" spans="1:8" x14ac:dyDescent="0.3">
      <c r="A2674">
        <v>2673</v>
      </c>
      <c r="B2674" t="s">
        <v>90</v>
      </c>
      <c r="C2674">
        <v>619</v>
      </c>
      <c r="D2674">
        <v>2005</v>
      </c>
      <c r="E2674" t="s">
        <v>599</v>
      </c>
      <c r="F2674" t="s">
        <v>10</v>
      </c>
      <c r="G2674" s="1">
        <v>44502</v>
      </c>
      <c r="H2674">
        <v>114</v>
      </c>
    </row>
    <row r="2675" spans="1:8" x14ac:dyDescent="0.3">
      <c r="A2675">
        <v>2674</v>
      </c>
      <c r="B2675" t="s">
        <v>435</v>
      </c>
      <c r="C2675">
        <v>580</v>
      </c>
      <c r="D2675">
        <v>1999</v>
      </c>
      <c r="E2675" t="s">
        <v>469</v>
      </c>
      <c r="F2675" t="s">
        <v>47</v>
      </c>
      <c r="G2675" s="1">
        <v>44612</v>
      </c>
      <c r="H2675">
        <v>108</v>
      </c>
    </row>
    <row r="2676" spans="1:8" x14ac:dyDescent="0.3">
      <c r="A2676">
        <v>2675</v>
      </c>
      <c r="B2676" t="s">
        <v>90</v>
      </c>
      <c r="C2676">
        <v>619</v>
      </c>
      <c r="D2676">
        <v>2007</v>
      </c>
      <c r="E2676" t="s">
        <v>682</v>
      </c>
      <c r="F2676" t="s">
        <v>32</v>
      </c>
      <c r="G2676" s="1">
        <v>44634</v>
      </c>
      <c r="H2676">
        <v>104</v>
      </c>
    </row>
    <row r="2677" spans="1:8" x14ac:dyDescent="0.3">
      <c r="A2677">
        <v>2676</v>
      </c>
      <c r="B2677" t="s">
        <v>435</v>
      </c>
      <c r="C2677">
        <v>619</v>
      </c>
      <c r="D2677">
        <v>2014</v>
      </c>
      <c r="E2677" t="s">
        <v>448</v>
      </c>
      <c r="F2677" t="s">
        <v>18</v>
      </c>
      <c r="G2677" s="1">
        <v>44591</v>
      </c>
      <c r="H2677">
        <v>114</v>
      </c>
    </row>
    <row r="2678" spans="1:8" x14ac:dyDescent="0.3">
      <c r="A2678">
        <v>2677</v>
      </c>
      <c r="B2678" t="s">
        <v>75</v>
      </c>
      <c r="C2678">
        <v>611</v>
      </c>
      <c r="D2678">
        <v>2006</v>
      </c>
      <c r="E2678" t="s">
        <v>684</v>
      </c>
      <c r="F2678" t="s">
        <v>69</v>
      </c>
      <c r="G2678" s="1">
        <v>44598</v>
      </c>
      <c r="H2678">
        <v>102</v>
      </c>
    </row>
    <row r="2679" spans="1:8" x14ac:dyDescent="0.3">
      <c r="A2679">
        <v>2678</v>
      </c>
      <c r="B2679" t="s">
        <v>75</v>
      </c>
      <c r="C2679">
        <v>611</v>
      </c>
      <c r="D2679">
        <v>2005</v>
      </c>
      <c r="E2679" t="s">
        <v>684</v>
      </c>
      <c r="F2679" t="s">
        <v>10</v>
      </c>
      <c r="G2679" s="1">
        <v>44597</v>
      </c>
      <c r="H2679">
        <v>102</v>
      </c>
    </row>
    <row r="2680" spans="1:8" x14ac:dyDescent="0.3">
      <c r="A2680">
        <v>2679</v>
      </c>
      <c r="B2680" t="s">
        <v>90</v>
      </c>
      <c r="C2680">
        <v>576</v>
      </c>
      <c r="D2680">
        <v>2007</v>
      </c>
      <c r="E2680" t="s">
        <v>800</v>
      </c>
      <c r="F2680" t="s">
        <v>28</v>
      </c>
      <c r="G2680" s="1">
        <v>44649</v>
      </c>
      <c r="H2680">
        <v>115</v>
      </c>
    </row>
    <row r="2681" spans="1:8" x14ac:dyDescent="0.3">
      <c r="A2681">
        <v>2680</v>
      </c>
      <c r="B2681" t="s">
        <v>83</v>
      </c>
      <c r="C2681">
        <v>576</v>
      </c>
      <c r="D2681">
        <v>2006</v>
      </c>
      <c r="E2681" t="s">
        <v>698</v>
      </c>
      <c r="F2681" t="s">
        <v>18</v>
      </c>
      <c r="G2681" s="1">
        <v>44503</v>
      </c>
      <c r="H2681">
        <v>114</v>
      </c>
    </row>
    <row r="2682" spans="1:8" x14ac:dyDescent="0.3">
      <c r="A2682">
        <v>2681</v>
      </c>
      <c r="B2682" t="s">
        <v>90</v>
      </c>
      <c r="C2682">
        <v>512</v>
      </c>
      <c r="D2682">
        <v>2008</v>
      </c>
      <c r="E2682" t="s">
        <v>729</v>
      </c>
      <c r="F2682" t="s">
        <v>45</v>
      </c>
      <c r="G2682" s="1">
        <v>44566</v>
      </c>
      <c r="H2682">
        <v>102</v>
      </c>
    </row>
    <row r="2683" spans="1:8" x14ac:dyDescent="0.3">
      <c r="A2683">
        <v>2682</v>
      </c>
      <c r="B2683" t="s">
        <v>75</v>
      </c>
      <c r="C2683">
        <v>619</v>
      </c>
      <c r="D2683">
        <v>2006</v>
      </c>
      <c r="E2683" t="s">
        <v>739</v>
      </c>
      <c r="F2683" t="s">
        <v>32</v>
      </c>
      <c r="G2683" s="1">
        <v>44581</v>
      </c>
      <c r="H2683">
        <v>102</v>
      </c>
    </row>
    <row r="2684" spans="1:8" x14ac:dyDescent="0.3">
      <c r="A2684">
        <v>2683</v>
      </c>
      <c r="B2684" t="s">
        <v>90</v>
      </c>
      <c r="C2684">
        <v>550</v>
      </c>
      <c r="D2684">
        <v>2005</v>
      </c>
      <c r="E2684" t="s">
        <v>877</v>
      </c>
      <c r="F2684" t="s">
        <v>47</v>
      </c>
      <c r="G2684" s="1">
        <v>44617</v>
      </c>
      <c r="H2684">
        <v>102</v>
      </c>
    </row>
    <row r="2685" spans="1:8" x14ac:dyDescent="0.3">
      <c r="A2685">
        <v>2684</v>
      </c>
      <c r="B2685" t="s">
        <v>90</v>
      </c>
      <c r="C2685">
        <v>540</v>
      </c>
      <c r="D2685">
        <v>2014</v>
      </c>
      <c r="E2685" t="s">
        <v>875</v>
      </c>
      <c r="F2685" t="s">
        <v>32</v>
      </c>
      <c r="G2685" s="1">
        <v>44622</v>
      </c>
      <c r="H2685">
        <v>102</v>
      </c>
    </row>
    <row r="2686" spans="1:8" x14ac:dyDescent="0.3">
      <c r="A2686">
        <v>2685</v>
      </c>
      <c r="B2686" t="s">
        <v>700</v>
      </c>
      <c r="C2686">
        <v>619</v>
      </c>
      <c r="D2686">
        <v>1996</v>
      </c>
      <c r="E2686" t="s">
        <v>467</v>
      </c>
      <c r="F2686" t="s">
        <v>32</v>
      </c>
      <c r="G2686" s="1">
        <v>44546</v>
      </c>
      <c r="H2686">
        <v>109</v>
      </c>
    </row>
    <row r="2687" spans="1:8" x14ac:dyDescent="0.3">
      <c r="A2687">
        <v>2686</v>
      </c>
      <c r="B2687" t="s">
        <v>90</v>
      </c>
      <c r="C2687">
        <v>550</v>
      </c>
      <c r="D2687">
        <v>2004</v>
      </c>
      <c r="E2687" t="s">
        <v>784</v>
      </c>
      <c r="F2687" t="s">
        <v>18</v>
      </c>
      <c r="G2687" s="1">
        <v>44576</v>
      </c>
      <c r="H2687">
        <v>107</v>
      </c>
    </row>
    <row r="2688" spans="1:8" x14ac:dyDescent="0.3">
      <c r="A2688">
        <v>2687</v>
      </c>
      <c r="B2688" t="s">
        <v>90</v>
      </c>
      <c r="C2688">
        <v>587</v>
      </c>
      <c r="D2688">
        <v>2005</v>
      </c>
      <c r="E2688" t="s">
        <v>777</v>
      </c>
      <c r="F2688" t="s">
        <v>10</v>
      </c>
      <c r="G2688" s="1">
        <v>44586</v>
      </c>
      <c r="H2688">
        <v>103</v>
      </c>
    </row>
    <row r="2689" spans="1:8" x14ac:dyDescent="0.3">
      <c r="A2689">
        <v>2688</v>
      </c>
      <c r="B2689" t="s">
        <v>75</v>
      </c>
      <c r="C2689">
        <v>550</v>
      </c>
      <c r="D2689">
        <v>2004</v>
      </c>
      <c r="E2689" t="s">
        <v>808</v>
      </c>
      <c r="F2689" t="s">
        <v>10</v>
      </c>
      <c r="G2689" s="1">
        <v>44627</v>
      </c>
      <c r="H2689">
        <v>102</v>
      </c>
    </row>
    <row r="2690" spans="1:8" x14ac:dyDescent="0.3">
      <c r="A2690">
        <v>2689</v>
      </c>
      <c r="B2690" t="s">
        <v>435</v>
      </c>
      <c r="C2690">
        <v>619</v>
      </c>
      <c r="D2690">
        <v>2010</v>
      </c>
      <c r="E2690" t="s">
        <v>448</v>
      </c>
      <c r="F2690" t="s">
        <v>10</v>
      </c>
      <c r="G2690" s="1">
        <v>44598</v>
      </c>
      <c r="H2690">
        <v>104</v>
      </c>
    </row>
    <row r="2691" spans="1:8" x14ac:dyDescent="0.3">
      <c r="A2691">
        <v>2690</v>
      </c>
      <c r="B2691" t="s">
        <v>75</v>
      </c>
      <c r="C2691">
        <v>550</v>
      </c>
      <c r="D2691">
        <v>2006</v>
      </c>
      <c r="E2691" t="s">
        <v>808</v>
      </c>
      <c r="F2691" t="s">
        <v>69</v>
      </c>
      <c r="G2691" s="1">
        <v>44635</v>
      </c>
      <c r="H2691">
        <v>103</v>
      </c>
    </row>
    <row r="2692" spans="1:8" x14ac:dyDescent="0.3">
      <c r="A2692">
        <v>2691</v>
      </c>
      <c r="B2692" t="s">
        <v>75</v>
      </c>
      <c r="C2692">
        <v>576</v>
      </c>
      <c r="D2692">
        <v>2006</v>
      </c>
      <c r="E2692" t="s">
        <v>578</v>
      </c>
      <c r="F2692" t="s">
        <v>32</v>
      </c>
      <c r="G2692" s="1">
        <v>44621</v>
      </c>
      <c r="H2692">
        <v>109</v>
      </c>
    </row>
    <row r="2693" spans="1:8" x14ac:dyDescent="0.3">
      <c r="A2693">
        <v>2692</v>
      </c>
      <c r="B2693" t="s">
        <v>83</v>
      </c>
      <c r="C2693">
        <v>577</v>
      </c>
      <c r="D2693">
        <v>2009</v>
      </c>
      <c r="E2693" t="s">
        <v>880</v>
      </c>
      <c r="F2693" t="s">
        <v>10</v>
      </c>
      <c r="G2693" s="1">
        <v>44648</v>
      </c>
      <c r="H2693">
        <v>102</v>
      </c>
    </row>
    <row r="2694" spans="1:8" x14ac:dyDescent="0.3">
      <c r="A2694">
        <v>2693</v>
      </c>
      <c r="B2694" t="s">
        <v>235</v>
      </c>
      <c r="C2694">
        <v>580</v>
      </c>
      <c r="D2694">
        <v>2014</v>
      </c>
      <c r="E2694" t="s">
        <v>730</v>
      </c>
      <c r="F2694" t="s">
        <v>32</v>
      </c>
      <c r="G2694" s="1">
        <v>44484</v>
      </c>
      <c r="H2694">
        <v>102</v>
      </c>
    </row>
    <row r="2695" spans="1:8" x14ac:dyDescent="0.3">
      <c r="A2695">
        <v>2694</v>
      </c>
      <c r="B2695" t="s">
        <v>90</v>
      </c>
      <c r="C2695">
        <v>610</v>
      </c>
      <c r="D2695">
        <v>2011</v>
      </c>
      <c r="E2695" t="s">
        <v>475</v>
      </c>
      <c r="F2695" t="s">
        <v>45</v>
      </c>
      <c r="G2695" s="1">
        <v>44614</v>
      </c>
      <c r="H2695">
        <v>102</v>
      </c>
    </row>
    <row r="2696" spans="1:8" x14ac:dyDescent="0.3">
      <c r="A2696">
        <v>2695</v>
      </c>
      <c r="B2696" t="s">
        <v>235</v>
      </c>
      <c r="C2696">
        <v>619</v>
      </c>
      <c r="D2696">
        <v>2014</v>
      </c>
      <c r="E2696" t="s">
        <v>467</v>
      </c>
      <c r="F2696" t="s">
        <v>69</v>
      </c>
      <c r="G2696" s="1">
        <v>44586</v>
      </c>
      <c r="H2696">
        <v>114</v>
      </c>
    </row>
    <row r="2697" spans="1:8" x14ac:dyDescent="0.3">
      <c r="A2697">
        <v>2696</v>
      </c>
      <c r="B2697" t="s">
        <v>435</v>
      </c>
      <c r="C2697">
        <v>576</v>
      </c>
      <c r="D2697">
        <v>2014</v>
      </c>
      <c r="E2697" t="s">
        <v>839</v>
      </c>
      <c r="F2697" t="s">
        <v>28</v>
      </c>
      <c r="G2697" s="1">
        <v>44618</v>
      </c>
      <c r="H2697">
        <v>104</v>
      </c>
    </row>
    <row r="2698" spans="1:8" x14ac:dyDescent="0.3">
      <c r="A2698">
        <v>2697</v>
      </c>
      <c r="B2698" t="s">
        <v>90</v>
      </c>
      <c r="C2698">
        <v>577</v>
      </c>
      <c r="D2698">
        <v>2014</v>
      </c>
      <c r="E2698" t="s">
        <v>881</v>
      </c>
      <c r="F2698" t="s">
        <v>10</v>
      </c>
      <c r="G2698" s="1">
        <v>44591</v>
      </c>
      <c r="H2698">
        <v>114</v>
      </c>
    </row>
    <row r="2699" spans="1:8" x14ac:dyDescent="0.3">
      <c r="A2699">
        <v>2698</v>
      </c>
      <c r="B2699" t="s">
        <v>75</v>
      </c>
      <c r="C2699">
        <v>619</v>
      </c>
      <c r="D2699">
        <v>2009</v>
      </c>
      <c r="E2699" t="s">
        <v>826</v>
      </c>
      <c r="F2699" t="s">
        <v>32</v>
      </c>
      <c r="G2699" s="1">
        <v>44629</v>
      </c>
      <c r="H2699">
        <v>109</v>
      </c>
    </row>
    <row r="2700" spans="1:8" x14ac:dyDescent="0.3">
      <c r="A2700">
        <v>2699</v>
      </c>
      <c r="B2700" t="s">
        <v>90</v>
      </c>
      <c r="C2700">
        <v>550</v>
      </c>
      <c r="D2700">
        <v>2006</v>
      </c>
      <c r="E2700" t="s">
        <v>784</v>
      </c>
      <c r="F2700" t="s">
        <v>18</v>
      </c>
      <c r="G2700" s="1">
        <v>44502</v>
      </c>
      <c r="H2700">
        <v>101</v>
      </c>
    </row>
    <row r="2701" spans="1:8" x14ac:dyDescent="0.3">
      <c r="A2701">
        <v>2700</v>
      </c>
      <c r="B2701" t="s">
        <v>435</v>
      </c>
      <c r="C2701">
        <v>587</v>
      </c>
      <c r="D2701">
        <v>2014</v>
      </c>
      <c r="E2701" t="s">
        <v>437</v>
      </c>
      <c r="F2701" t="s">
        <v>45</v>
      </c>
      <c r="G2701" s="1">
        <v>44653</v>
      </c>
      <c r="H2701">
        <v>107</v>
      </c>
    </row>
    <row r="2702" spans="1:8" x14ac:dyDescent="0.3">
      <c r="A2702">
        <v>2701</v>
      </c>
      <c r="B2702" t="s">
        <v>75</v>
      </c>
      <c r="C2702">
        <v>579</v>
      </c>
      <c r="D2702">
        <v>2005</v>
      </c>
      <c r="E2702" t="s">
        <v>249</v>
      </c>
      <c r="F2702" t="s">
        <v>283</v>
      </c>
      <c r="G2702" s="1">
        <v>44618</v>
      </c>
      <c r="H2702">
        <v>115</v>
      </c>
    </row>
    <row r="2703" spans="1:8" x14ac:dyDescent="0.3">
      <c r="A2703">
        <v>2702</v>
      </c>
      <c r="B2703" t="s">
        <v>75</v>
      </c>
      <c r="C2703">
        <v>576</v>
      </c>
      <c r="D2703">
        <v>2004</v>
      </c>
      <c r="E2703" t="s">
        <v>578</v>
      </c>
      <c r="F2703" t="s">
        <v>18</v>
      </c>
      <c r="G2703" s="1">
        <v>44643</v>
      </c>
      <c r="H2703">
        <v>102</v>
      </c>
    </row>
    <row r="2704" spans="1:8" x14ac:dyDescent="0.3">
      <c r="A2704">
        <v>2703</v>
      </c>
      <c r="B2704" t="s">
        <v>83</v>
      </c>
      <c r="C2704">
        <v>512</v>
      </c>
      <c r="D2704">
        <v>2001</v>
      </c>
      <c r="E2704" t="s">
        <v>479</v>
      </c>
      <c r="F2704" t="s">
        <v>10</v>
      </c>
      <c r="G2704" s="1">
        <v>44619</v>
      </c>
      <c r="H2704">
        <v>102</v>
      </c>
    </row>
    <row r="2705" spans="1:8" x14ac:dyDescent="0.3">
      <c r="A2705">
        <v>2704</v>
      </c>
      <c r="B2705" t="s">
        <v>83</v>
      </c>
      <c r="C2705">
        <v>587</v>
      </c>
      <c r="D2705">
        <v>2007</v>
      </c>
      <c r="E2705" t="s">
        <v>359</v>
      </c>
      <c r="F2705" t="s">
        <v>32</v>
      </c>
      <c r="G2705" s="1">
        <v>44551</v>
      </c>
      <c r="H2705">
        <v>105</v>
      </c>
    </row>
    <row r="2706" spans="1:8" x14ac:dyDescent="0.3">
      <c r="A2706">
        <v>2705</v>
      </c>
      <c r="B2706" t="s">
        <v>235</v>
      </c>
      <c r="C2706">
        <v>619</v>
      </c>
      <c r="D2706">
        <v>2009</v>
      </c>
      <c r="E2706" t="s">
        <v>467</v>
      </c>
      <c r="F2706" t="s">
        <v>66</v>
      </c>
      <c r="G2706" s="1">
        <v>44607</v>
      </c>
      <c r="H2706">
        <v>102</v>
      </c>
    </row>
    <row r="2707" spans="1:8" x14ac:dyDescent="0.3">
      <c r="A2707">
        <v>2706</v>
      </c>
      <c r="B2707" t="s">
        <v>83</v>
      </c>
      <c r="C2707">
        <v>507</v>
      </c>
      <c r="D2707">
        <v>2004</v>
      </c>
      <c r="E2707" t="s">
        <v>773</v>
      </c>
      <c r="F2707" t="s">
        <v>18</v>
      </c>
      <c r="G2707" s="1">
        <v>44639</v>
      </c>
      <c r="H2707">
        <v>114</v>
      </c>
    </row>
    <row r="2708" spans="1:8" x14ac:dyDescent="0.3">
      <c r="A2708">
        <v>2707</v>
      </c>
      <c r="B2708" t="s">
        <v>75</v>
      </c>
      <c r="C2708">
        <v>512</v>
      </c>
      <c r="D2708">
        <v>2005</v>
      </c>
      <c r="E2708" t="s">
        <v>867</v>
      </c>
      <c r="F2708" t="s">
        <v>45</v>
      </c>
      <c r="G2708" s="1">
        <v>44576</v>
      </c>
      <c r="H2708">
        <v>106</v>
      </c>
    </row>
    <row r="2709" spans="1:8" x14ac:dyDescent="0.3">
      <c r="A2709">
        <v>2708</v>
      </c>
      <c r="B2709" t="s">
        <v>83</v>
      </c>
      <c r="C2709">
        <v>580</v>
      </c>
      <c r="D2709">
        <v>1999</v>
      </c>
      <c r="E2709" t="s">
        <v>285</v>
      </c>
      <c r="F2709" t="s">
        <v>18</v>
      </c>
      <c r="G2709" s="1">
        <v>44588</v>
      </c>
      <c r="H2709">
        <v>102</v>
      </c>
    </row>
    <row r="2710" spans="1:8" x14ac:dyDescent="0.3">
      <c r="A2710">
        <v>2709</v>
      </c>
      <c r="B2710" t="s">
        <v>90</v>
      </c>
      <c r="C2710">
        <v>564</v>
      </c>
      <c r="D2710">
        <v>2014</v>
      </c>
      <c r="E2710" t="s">
        <v>882</v>
      </c>
      <c r="F2710" t="s">
        <v>10</v>
      </c>
      <c r="G2710" s="1">
        <v>44644</v>
      </c>
      <c r="H2710">
        <v>104</v>
      </c>
    </row>
    <row r="2711" spans="1:8" x14ac:dyDescent="0.3">
      <c r="A2711">
        <v>2710</v>
      </c>
      <c r="B2711" t="s">
        <v>75</v>
      </c>
      <c r="C2711">
        <v>587</v>
      </c>
      <c r="D2711">
        <v>2004</v>
      </c>
      <c r="E2711" t="s">
        <v>827</v>
      </c>
      <c r="F2711" t="s">
        <v>10</v>
      </c>
      <c r="G2711" s="1">
        <v>44585</v>
      </c>
      <c r="H2711">
        <v>107</v>
      </c>
    </row>
    <row r="2712" spans="1:8" x14ac:dyDescent="0.3">
      <c r="A2712">
        <v>2711</v>
      </c>
      <c r="B2712" t="s">
        <v>75</v>
      </c>
      <c r="C2712">
        <v>580</v>
      </c>
      <c r="D2712">
        <v>2005</v>
      </c>
      <c r="E2712" t="s">
        <v>607</v>
      </c>
      <c r="F2712" t="s">
        <v>10</v>
      </c>
      <c r="G2712" s="1">
        <v>44634</v>
      </c>
      <c r="H2712">
        <v>102</v>
      </c>
    </row>
    <row r="2713" spans="1:8" x14ac:dyDescent="0.3">
      <c r="A2713">
        <v>2712</v>
      </c>
      <c r="B2713" t="s">
        <v>90</v>
      </c>
      <c r="C2713">
        <v>610</v>
      </c>
      <c r="D2713">
        <v>1997</v>
      </c>
      <c r="E2713" t="s">
        <v>674</v>
      </c>
      <c r="F2713" t="s">
        <v>69</v>
      </c>
      <c r="G2713" s="1">
        <v>44631</v>
      </c>
      <c r="H2713">
        <v>115</v>
      </c>
    </row>
    <row r="2714" spans="1:8" x14ac:dyDescent="0.3">
      <c r="A2714">
        <v>2713</v>
      </c>
      <c r="B2714" t="s">
        <v>90</v>
      </c>
      <c r="C2714">
        <v>587</v>
      </c>
      <c r="D2714">
        <v>2004</v>
      </c>
      <c r="E2714" t="s">
        <v>883</v>
      </c>
      <c r="F2714" t="s">
        <v>32</v>
      </c>
      <c r="G2714" s="1">
        <v>44570</v>
      </c>
      <c r="H2714">
        <v>102</v>
      </c>
    </row>
    <row r="2715" spans="1:8" x14ac:dyDescent="0.3">
      <c r="A2715">
        <v>2714</v>
      </c>
      <c r="B2715" t="s">
        <v>75</v>
      </c>
      <c r="C2715">
        <v>587</v>
      </c>
      <c r="D2715">
        <v>2005</v>
      </c>
      <c r="E2715" t="s">
        <v>359</v>
      </c>
      <c r="F2715" t="s">
        <v>283</v>
      </c>
      <c r="G2715" s="1">
        <v>44609</v>
      </c>
      <c r="H2715">
        <v>102</v>
      </c>
    </row>
    <row r="2716" spans="1:8" x14ac:dyDescent="0.3">
      <c r="A2716">
        <v>2715</v>
      </c>
      <c r="B2716" t="s">
        <v>83</v>
      </c>
      <c r="C2716">
        <v>619</v>
      </c>
      <c r="D2716">
        <v>2005</v>
      </c>
      <c r="E2716" t="s">
        <v>842</v>
      </c>
      <c r="F2716" t="s">
        <v>10</v>
      </c>
      <c r="G2716" s="1">
        <v>44605</v>
      </c>
      <c r="H2716">
        <v>104</v>
      </c>
    </row>
    <row r="2717" spans="1:8" x14ac:dyDescent="0.3">
      <c r="A2717">
        <v>2716</v>
      </c>
      <c r="B2717" t="s">
        <v>83</v>
      </c>
      <c r="C2717">
        <v>576</v>
      </c>
      <c r="D2717">
        <v>2005</v>
      </c>
      <c r="E2717" t="s">
        <v>823</v>
      </c>
      <c r="F2717" t="s">
        <v>45</v>
      </c>
      <c r="G2717" s="1">
        <v>44582</v>
      </c>
      <c r="H2717">
        <v>103</v>
      </c>
    </row>
    <row r="2718" spans="1:8" x14ac:dyDescent="0.3">
      <c r="A2718">
        <v>2717</v>
      </c>
      <c r="B2718" t="s">
        <v>75</v>
      </c>
      <c r="C2718">
        <v>576</v>
      </c>
      <c r="D2718">
        <v>2005</v>
      </c>
      <c r="E2718" t="s">
        <v>578</v>
      </c>
      <c r="F2718" t="s">
        <v>10</v>
      </c>
      <c r="G2718" s="1">
        <v>44620</v>
      </c>
      <c r="H2718">
        <v>102</v>
      </c>
    </row>
    <row r="2719" spans="1:8" x14ac:dyDescent="0.3">
      <c r="A2719">
        <v>2718</v>
      </c>
      <c r="B2719" t="s">
        <v>90</v>
      </c>
      <c r="C2719">
        <v>610</v>
      </c>
      <c r="D2719">
        <v>1998</v>
      </c>
      <c r="E2719" t="s">
        <v>444</v>
      </c>
      <c r="F2719" t="s">
        <v>10</v>
      </c>
      <c r="G2719" s="1">
        <v>44656</v>
      </c>
      <c r="H2719">
        <v>114</v>
      </c>
    </row>
    <row r="2720" spans="1:8" x14ac:dyDescent="0.3">
      <c r="A2720">
        <v>2719</v>
      </c>
      <c r="B2720" t="s">
        <v>90</v>
      </c>
      <c r="C2720">
        <v>548</v>
      </c>
      <c r="D2720">
        <v>2014</v>
      </c>
      <c r="E2720" t="s">
        <v>810</v>
      </c>
      <c r="F2720" t="s">
        <v>18</v>
      </c>
      <c r="G2720" s="1">
        <v>44528</v>
      </c>
      <c r="H2720">
        <v>114</v>
      </c>
    </row>
    <row r="2721" spans="1:8" x14ac:dyDescent="0.3">
      <c r="A2721">
        <v>2720</v>
      </c>
      <c r="B2721" t="s">
        <v>83</v>
      </c>
      <c r="C2721">
        <v>540</v>
      </c>
      <c r="D2721">
        <v>2014</v>
      </c>
      <c r="E2721" t="s">
        <v>453</v>
      </c>
      <c r="F2721" t="s">
        <v>32</v>
      </c>
      <c r="G2721" s="1">
        <v>44540</v>
      </c>
      <c r="H2721">
        <v>115</v>
      </c>
    </row>
    <row r="2722" spans="1:8" x14ac:dyDescent="0.3">
      <c r="A2722">
        <v>2721</v>
      </c>
      <c r="B2722" t="s">
        <v>83</v>
      </c>
      <c r="C2722">
        <v>587</v>
      </c>
      <c r="D2722">
        <v>1995</v>
      </c>
      <c r="E2722" t="s">
        <v>461</v>
      </c>
      <c r="F2722" t="s">
        <v>10</v>
      </c>
      <c r="G2722" s="1">
        <v>44543</v>
      </c>
      <c r="H2722">
        <v>109</v>
      </c>
    </row>
    <row r="2723" spans="1:8" x14ac:dyDescent="0.3">
      <c r="A2723">
        <v>2722</v>
      </c>
      <c r="B2723" t="s">
        <v>90</v>
      </c>
      <c r="C2723">
        <v>548</v>
      </c>
      <c r="D2723">
        <v>2014</v>
      </c>
      <c r="E2723" t="s">
        <v>810</v>
      </c>
      <c r="F2723" t="s">
        <v>283</v>
      </c>
      <c r="G2723" s="1">
        <v>44637</v>
      </c>
      <c r="H2723">
        <v>102</v>
      </c>
    </row>
    <row r="2724" spans="1:8" x14ac:dyDescent="0.3">
      <c r="A2724">
        <v>2723</v>
      </c>
      <c r="B2724" t="s">
        <v>435</v>
      </c>
      <c r="C2724">
        <v>540</v>
      </c>
      <c r="D2724">
        <v>2006</v>
      </c>
      <c r="E2724" t="s">
        <v>436</v>
      </c>
      <c r="F2724" t="s">
        <v>10</v>
      </c>
      <c r="G2724" s="1">
        <v>44605</v>
      </c>
      <c r="H2724">
        <v>104</v>
      </c>
    </row>
    <row r="2725" spans="1:8" x14ac:dyDescent="0.3">
      <c r="A2725">
        <v>2724</v>
      </c>
      <c r="B2725" t="s">
        <v>83</v>
      </c>
      <c r="C2725">
        <v>507</v>
      </c>
      <c r="D2725">
        <v>1998</v>
      </c>
      <c r="E2725" t="s">
        <v>688</v>
      </c>
      <c r="F2725" t="s">
        <v>10</v>
      </c>
      <c r="G2725" s="1">
        <v>44575</v>
      </c>
      <c r="H2725">
        <v>102</v>
      </c>
    </row>
    <row r="2726" spans="1:8" x14ac:dyDescent="0.3">
      <c r="A2726">
        <v>2725</v>
      </c>
      <c r="B2726" t="s">
        <v>75</v>
      </c>
      <c r="C2726">
        <v>576</v>
      </c>
      <c r="D2726">
        <v>2005</v>
      </c>
      <c r="E2726" t="s">
        <v>823</v>
      </c>
      <c r="F2726" t="s">
        <v>28</v>
      </c>
      <c r="G2726" s="1">
        <v>44573</v>
      </c>
      <c r="H2726">
        <v>104</v>
      </c>
    </row>
    <row r="2727" spans="1:8" x14ac:dyDescent="0.3">
      <c r="A2727">
        <v>2726</v>
      </c>
      <c r="B2727" t="s">
        <v>83</v>
      </c>
      <c r="C2727">
        <v>512</v>
      </c>
      <c r="D2727">
        <v>2005</v>
      </c>
      <c r="E2727" t="s">
        <v>707</v>
      </c>
      <c r="F2727" t="s">
        <v>18</v>
      </c>
      <c r="G2727" s="1">
        <v>44602</v>
      </c>
      <c r="H2727">
        <v>102</v>
      </c>
    </row>
    <row r="2728" spans="1:8" x14ac:dyDescent="0.3">
      <c r="A2728">
        <v>2727</v>
      </c>
      <c r="B2728" t="s">
        <v>83</v>
      </c>
      <c r="C2728">
        <v>548</v>
      </c>
      <c r="D2728">
        <v>2005</v>
      </c>
      <c r="E2728" t="s">
        <v>593</v>
      </c>
      <c r="F2728" t="s">
        <v>28</v>
      </c>
      <c r="G2728" s="1">
        <v>44603</v>
      </c>
      <c r="H2728">
        <v>103</v>
      </c>
    </row>
    <row r="2729" spans="1:8" x14ac:dyDescent="0.3">
      <c r="A2729">
        <v>2728</v>
      </c>
      <c r="B2729" t="s">
        <v>90</v>
      </c>
      <c r="C2729">
        <v>576</v>
      </c>
      <c r="D2729">
        <v>2006</v>
      </c>
      <c r="E2729" t="s">
        <v>596</v>
      </c>
      <c r="F2729" t="s">
        <v>32</v>
      </c>
      <c r="G2729" s="1">
        <v>44526</v>
      </c>
      <c r="H2729">
        <v>102</v>
      </c>
    </row>
    <row r="2730" spans="1:8" x14ac:dyDescent="0.3">
      <c r="A2730">
        <v>2729</v>
      </c>
      <c r="B2730" t="s">
        <v>75</v>
      </c>
      <c r="C2730">
        <v>587</v>
      </c>
      <c r="D2730">
        <v>2005</v>
      </c>
      <c r="E2730" t="s">
        <v>359</v>
      </c>
      <c r="F2730" t="s">
        <v>10</v>
      </c>
      <c r="G2730" s="1">
        <v>44620</v>
      </c>
      <c r="H2730">
        <v>103</v>
      </c>
    </row>
    <row r="2731" spans="1:8" x14ac:dyDescent="0.3">
      <c r="A2731">
        <v>2730</v>
      </c>
      <c r="B2731" t="s">
        <v>146</v>
      </c>
      <c r="C2731">
        <v>550</v>
      </c>
      <c r="D2731">
        <v>1981</v>
      </c>
      <c r="E2731" t="s">
        <v>884</v>
      </c>
      <c r="F2731" t="s">
        <v>69</v>
      </c>
      <c r="G2731" s="1">
        <v>44547</v>
      </c>
      <c r="H2731">
        <v>115</v>
      </c>
    </row>
    <row r="2732" spans="1:8" x14ac:dyDescent="0.3">
      <c r="A2732">
        <v>2731</v>
      </c>
      <c r="B2732" t="s">
        <v>83</v>
      </c>
      <c r="C2732">
        <v>555</v>
      </c>
      <c r="D2732">
        <v>2014</v>
      </c>
      <c r="E2732" t="s">
        <v>885</v>
      </c>
      <c r="F2732" t="s">
        <v>10</v>
      </c>
      <c r="G2732" s="1">
        <v>44649</v>
      </c>
      <c r="H2732">
        <v>102</v>
      </c>
    </row>
    <row r="2733" spans="1:8" x14ac:dyDescent="0.3">
      <c r="A2733">
        <v>2732</v>
      </c>
      <c r="B2733" t="s">
        <v>83</v>
      </c>
      <c r="C2733">
        <v>576</v>
      </c>
      <c r="D2733">
        <v>2005</v>
      </c>
      <c r="E2733" t="s">
        <v>698</v>
      </c>
      <c r="F2733" t="s">
        <v>32</v>
      </c>
      <c r="G2733" s="1">
        <v>44617</v>
      </c>
      <c r="H2733">
        <v>109</v>
      </c>
    </row>
    <row r="2734" spans="1:8" x14ac:dyDescent="0.3">
      <c r="A2734">
        <v>2733</v>
      </c>
      <c r="B2734" t="s">
        <v>83</v>
      </c>
      <c r="C2734">
        <v>512</v>
      </c>
      <c r="D2734">
        <v>2006</v>
      </c>
      <c r="E2734" t="s">
        <v>704</v>
      </c>
      <c r="F2734" t="s">
        <v>45</v>
      </c>
      <c r="G2734" s="1">
        <v>44521</v>
      </c>
      <c r="H2734">
        <v>103</v>
      </c>
    </row>
    <row r="2735" spans="1:8" x14ac:dyDescent="0.3">
      <c r="A2735">
        <v>2734</v>
      </c>
      <c r="B2735" t="s">
        <v>235</v>
      </c>
      <c r="C2735">
        <v>619</v>
      </c>
      <c r="D2735">
        <v>2007</v>
      </c>
      <c r="E2735" t="s">
        <v>467</v>
      </c>
      <c r="F2735" t="s">
        <v>32</v>
      </c>
      <c r="G2735" s="1">
        <v>44586</v>
      </c>
      <c r="H2735">
        <v>114</v>
      </c>
    </row>
    <row r="2736" spans="1:8" x14ac:dyDescent="0.3">
      <c r="A2736">
        <v>2735</v>
      </c>
      <c r="B2736" t="s">
        <v>75</v>
      </c>
      <c r="C2736">
        <v>576</v>
      </c>
      <c r="D2736">
        <v>2004</v>
      </c>
      <c r="E2736" t="s">
        <v>578</v>
      </c>
      <c r="F2736" t="s">
        <v>28</v>
      </c>
      <c r="G2736" s="1">
        <v>44605</v>
      </c>
      <c r="H2736">
        <v>102</v>
      </c>
    </row>
    <row r="2737" spans="1:8" x14ac:dyDescent="0.3">
      <c r="A2737">
        <v>2736</v>
      </c>
      <c r="B2737" t="s">
        <v>435</v>
      </c>
      <c r="C2737">
        <v>619</v>
      </c>
      <c r="D2737">
        <v>2005</v>
      </c>
      <c r="E2737" t="s">
        <v>448</v>
      </c>
      <c r="F2737" t="s">
        <v>618</v>
      </c>
      <c r="G2737" s="1">
        <v>44548</v>
      </c>
      <c r="H2737">
        <v>103</v>
      </c>
    </row>
    <row r="2738" spans="1:8" x14ac:dyDescent="0.3">
      <c r="A2738">
        <v>2737</v>
      </c>
      <c r="B2738" t="s">
        <v>435</v>
      </c>
      <c r="C2738">
        <v>619</v>
      </c>
      <c r="D2738">
        <v>2014</v>
      </c>
      <c r="E2738" t="s">
        <v>448</v>
      </c>
      <c r="F2738" t="s">
        <v>18</v>
      </c>
      <c r="G2738" s="1">
        <v>44578</v>
      </c>
      <c r="H2738">
        <v>104</v>
      </c>
    </row>
    <row r="2739" spans="1:8" x14ac:dyDescent="0.3">
      <c r="A2739">
        <v>2738</v>
      </c>
      <c r="B2739" t="s">
        <v>75</v>
      </c>
      <c r="C2739">
        <v>587</v>
      </c>
      <c r="D2739">
        <v>2005</v>
      </c>
      <c r="E2739" t="s">
        <v>359</v>
      </c>
      <c r="F2739" t="s">
        <v>10</v>
      </c>
      <c r="G2739" s="1">
        <v>44552</v>
      </c>
      <c r="H2739">
        <v>102</v>
      </c>
    </row>
    <row r="2740" spans="1:8" x14ac:dyDescent="0.3">
      <c r="A2740">
        <v>2739</v>
      </c>
      <c r="B2740" t="s">
        <v>491</v>
      </c>
      <c r="C2740">
        <v>587</v>
      </c>
      <c r="D2740">
        <v>1993</v>
      </c>
      <c r="E2740" t="s">
        <v>691</v>
      </c>
      <c r="F2740" t="s">
        <v>32</v>
      </c>
      <c r="G2740" s="1">
        <v>44481</v>
      </c>
      <c r="H2740">
        <v>114</v>
      </c>
    </row>
    <row r="2741" spans="1:8" x14ac:dyDescent="0.3">
      <c r="A2741">
        <v>2740</v>
      </c>
      <c r="B2741" t="s">
        <v>75</v>
      </c>
      <c r="C2741">
        <v>587</v>
      </c>
      <c r="D2741">
        <v>2005</v>
      </c>
      <c r="E2741" t="s">
        <v>359</v>
      </c>
      <c r="F2741" t="s">
        <v>283</v>
      </c>
      <c r="G2741" s="1">
        <v>44609</v>
      </c>
      <c r="H2741">
        <v>105</v>
      </c>
    </row>
    <row r="2742" spans="1:8" x14ac:dyDescent="0.3">
      <c r="A2742">
        <v>2741</v>
      </c>
      <c r="B2742" t="s">
        <v>90</v>
      </c>
      <c r="C2742">
        <v>619</v>
      </c>
      <c r="D2742">
        <v>1998</v>
      </c>
      <c r="E2742" t="s">
        <v>485</v>
      </c>
      <c r="F2742" t="s">
        <v>47</v>
      </c>
      <c r="G2742" s="1">
        <v>44627</v>
      </c>
      <c r="H2742">
        <v>114</v>
      </c>
    </row>
    <row r="2743" spans="1:8" x14ac:dyDescent="0.3">
      <c r="A2743">
        <v>2742</v>
      </c>
      <c r="B2743" t="s">
        <v>83</v>
      </c>
      <c r="C2743">
        <v>619</v>
      </c>
      <c r="D2743">
        <v>2005</v>
      </c>
      <c r="E2743" t="s">
        <v>842</v>
      </c>
      <c r="F2743" t="s">
        <v>10</v>
      </c>
      <c r="G2743" s="1">
        <v>44650</v>
      </c>
      <c r="H2743">
        <v>102</v>
      </c>
    </row>
    <row r="2744" spans="1:8" x14ac:dyDescent="0.3">
      <c r="A2744">
        <v>2743</v>
      </c>
      <c r="B2744" t="s">
        <v>90</v>
      </c>
      <c r="C2744">
        <v>610</v>
      </c>
      <c r="D2744">
        <v>2005</v>
      </c>
      <c r="E2744" t="s">
        <v>475</v>
      </c>
      <c r="F2744" t="s">
        <v>32</v>
      </c>
      <c r="G2744" s="1">
        <v>44620</v>
      </c>
      <c r="H2744">
        <v>102</v>
      </c>
    </row>
    <row r="2745" spans="1:8" x14ac:dyDescent="0.3">
      <c r="A2745">
        <v>2744</v>
      </c>
      <c r="B2745" t="s">
        <v>75</v>
      </c>
      <c r="C2745">
        <v>576</v>
      </c>
      <c r="D2745">
        <v>2005</v>
      </c>
      <c r="E2745" t="s">
        <v>578</v>
      </c>
      <c r="F2745" t="s">
        <v>28</v>
      </c>
      <c r="G2745" s="1">
        <v>44624</v>
      </c>
      <c r="H2745">
        <v>104</v>
      </c>
    </row>
    <row r="2746" spans="1:8" x14ac:dyDescent="0.3">
      <c r="A2746">
        <v>2745</v>
      </c>
      <c r="B2746" t="s">
        <v>83</v>
      </c>
      <c r="C2746">
        <v>576</v>
      </c>
      <c r="D2746">
        <v>2004</v>
      </c>
      <c r="E2746" t="s">
        <v>823</v>
      </c>
      <c r="F2746" t="s">
        <v>10</v>
      </c>
      <c r="G2746" s="1">
        <v>44615</v>
      </c>
      <c r="H2746">
        <v>104</v>
      </c>
    </row>
    <row r="2747" spans="1:8" x14ac:dyDescent="0.3">
      <c r="A2747">
        <v>2746</v>
      </c>
      <c r="B2747" t="s">
        <v>83</v>
      </c>
      <c r="C2747">
        <v>610</v>
      </c>
      <c r="D2747">
        <v>2000</v>
      </c>
      <c r="E2747" t="s">
        <v>444</v>
      </c>
      <c r="F2747" t="s">
        <v>32</v>
      </c>
      <c r="G2747" s="1">
        <v>44632</v>
      </c>
      <c r="H2747">
        <v>109</v>
      </c>
    </row>
    <row r="2748" spans="1:8" x14ac:dyDescent="0.3">
      <c r="A2748">
        <v>2747</v>
      </c>
      <c r="B2748" t="s">
        <v>75</v>
      </c>
      <c r="C2748">
        <v>576</v>
      </c>
      <c r="D2748">
        <v>2007</v>
      </c>
      <c r="E2748" t="s">
        <v>578</v>
      </c>
      <c r="F2748" t="s">
        <v>618</v>
      </c>
      <c r="G2748" s="1">
        <v>44627</v>
      </c>
      <c r="H2748">
        <v>101</v>
      </c>
    </row>
    <row r="2749" spans="1:8" x14ac:dyDescent="0.3">
      <c r="A2749">
        <v>2748</v>
      </c>
      <c r="B2749" t="s">
        <v>90</v>
      </c>
      <c r="C2749">
        <v>587</v>
      </c>
      <c r="D2749">
        <v>2006</v>
      </c>
      <c r="E2749" t="s">
        <v>852</v>
      </c>
      <c r="F2749" t="s">
        <v>32</v>
      </c>
      <c r="G2749" s="1">
        <v>44576</v>
      </c>
      <c r="H2749">
        <v>105</v>
      </c>
    </row>
    <row r="2750" spans="1:8" x14ac:dyDescent="0.3">
      <c r="A2750">
        <v>2749</v>
      </c>
      <c r="B2750" t="s">
        <v>90</v>
      </c>
      <c r="C2750">
        <v>633</v>
      </c>
      <c r="D2750">
        <v>2003</v>
      </c>
      <c r="E2750" t="s">
        <v>581</v>
      </c>
      <c r="F2750" t="s">
        <v>10</v>
      </c>
      <c r="G2750" s="1">
        <v>44579</v>
      </c>
      <c r="H2750">
        <v>101</v>
      </c>
    </row>
    <row r="2751" spans="1:8" x14ac:dyDescent="0.3">
      <c r="A2751">
        <v>2750</v>
      </c>
      <c r="B2751" t="s">
        <v>83</v>
      </c>
      <c r="C2751">
        <v>587</v>
      </c>
      <c r="D2751">
        <v>2007</v>
      </c>
      <c r="E2751" t="s">
        <v>140</v>
      </c>
      <c r="F2751" t="s">
        <v>32</v>
      </c>
      <c r="G2751" s="1">
        <v>44538</v>
      </c>
      <c r="H2751">
        <v>102</v>
      </c>
    </row>
    <row r="2752" spans="1:8" x14ac:dyDescent="0.3">
      <c r="A2752">
        <v>2751</v>
      </c>
      <c r="B2752" t="s">
        <v>90</v>
      </c>
      <c r="C2752">
        <v>619</v>
      </c>
      <c r="D2752">
        <v>2004</v>
      </c>
      <c r="E2752" t="s">
        <v>612</v>
      </c>
      <c r="F2752" t="s">
        <v>10</v>
      </c>
      <c r="G2752" s="1">
        <v>44626</v>
      </c>
      <c r="H2752">
        <v>102</v>
      </c>
    </row>
    <row r="2753" spans="1:8" x14ac:dyDescent="0.3">
      <c r="A2753">
        <v>2752</v>
      </c>
      <c r="B2753" t="s">
        <v>90</v>
      </c>
      <c r="C2753">
        <v>619</v>
      </c>
      <c r="D2753">
        <v>2006</v>
      </c>
      <c r="E2753" t="s">
        <v>886</v>
      </c>
      <c r="F2753" t="s">
        <v>101</v>
      </c>
      <c r="G2753" s="1">
        <v>44655</v>
      </c>
      <c r="H2753">
        <v>102</v>
      </c>
    </row>
    <row r="2754" spans="1:8" x14ac:dyDescent="0.3">
      <c r="A2754">
        <v>2753</v>
      </c>
      <c r="B2754" t="s">
        <v>90</v>
      </c>
      <c r="C2754">
        <v>580</v>
      </c>
      <c r="D2754">
        <v>1995</v>
      </c>
      <c r="E2754" t="s">
        <v>442</v>
      </c>
      <c r="F2754" t="s">
        <v>32</v>
      </c>
      <c r="G2754" s="1">
        <v>44578</v>
      </c>
      <c r="H2754">
        <v>102</v>
      </c>
    </row>
    <row r="2755" spans="1:8" x14ac:dyDescent="0.3">
      <c r="A2755">
        <v>2754</v>
      </c>
      <c r="B2755" t="s">
        <v>90</v>
      </c>
      <c r="C2755">
        <v>587</v>
      </c>
      <c r="D2755">
        <v>2004</v>
      </c>
      <c r="E2755" t="s">
        <v>677</v>
      </c>
      <c r="F2755" t="s">
        <v>10</v>
      </c>
      <c r="G2755" s="1">
        <v>44582</v>
      </c>
      <c r="H2755">
        <v>109</v>
      </c>
    </row>
    <row r="2756" spans="1:8" x14ac:dyDescent="0.3">
      <c r="A2756">
        <v>2755</v>
      </c>
      <c r="B2756" t="s">
        <v>83</v>
      </c>
      <c r="C2756">
        <v>619</v>
      </c>
      <c r="D2756">
        <v>2005</v>
      </c>
      <c r="E2756" t="s">
        <v>842</v>
      </c>
      <c r="F2756" t="s">
        <v>32</v>
      </c>
      <c r="G2756" s="1">
        <v>44636</v>
      </c>
      <c r="H2756">
        <v>103</v>
      </c>
    </row>
    <row r="2757" spans="1:8" x14ac:dyDescent="0.3">
      <c r="A2757">
        <v>2756</v>
      </c>
      <c r="B2757" t="s">
        <v>90</v>
      </c>
      <c r="C2757">
        <v>610</v>
      </c>
      <c r="D2757">
        <v>2005</v>
      </c>
      <c r="E2757" t="s">
        <v>674</v>
      </c>
      <c r="F2757" t="s">
        <v>47</v>
      </c>
      <c r="G2757" s="1">
        <v>44616</v>
      </c>
      <c r="H2757">
        <v>109</v>
      </c>
    </row>
    <row r="2758" spans="1:8" x14ac:dyDescent="0.3">
      <c r="A2758">
        <v>2757</v>
      </c>
      <c r="B2758" t="s">
        <v>90</v>
      </c>
      <c r="C2758">
        <v>569</v>
      </c>
      <c r="D2758">
        <v>2006</v>
      </c>
      <c r="E2758" t="s">
        <v>736</v>
      </c>
      <c r="F2758" t="s">
        <v>10</v>
      </c>
      <c r="G2758" s="1">
        <v>44488</v>
      </c>
      <c r="H2758">
        <v>115</v>
      </c>
    </row>
    <row r="2759" spans="1:8" x14ac:dyDescent="0.3">
      <c r="A2759">
        <v>2758</v>
      </c>
      <c r="B2759" t="s">
        <v>90</v>
      </c>
      <c r="C2759">
        <v>610</v>
      </c>
      <c r="D2759">
        <v>2006</v>
      </c>
      <c r="E2759" t="s">
        <v>444</v>
      </c>
      <c r="F2759" t="s">
        <v>28</v>
      </c>
      <c r="G2759" s="1">
        <v>44654</v>
      </c>
      <c r="H2759">
        <v>102</v>
      </c>
    </row>
    <row r="2760" spans="1:8" x14ac:dyDescent="0.3">
      <c r="A2760">
        <v>2759</v>
      </c>
      <c r="B2760" t="s">
        <v>90</v>
      </c>
      <c r="C2760">
        <v>619</v>
      </c>
      <c r="D2760">
        <v>2004</v>
      </c>
      <c r="E2760" t="s">
        <v>874</v>
      </c>
      <c r="F2760" t="s">
        <v>10</v>
      </c>
      <c r="G2760" s="1">
        <v>44645</v>
      </c>
      <c r="H2760">
        <v>101</v>
      </c>
    </row>
    <row r="2761" spans="1:8" x14ac:dyDescent="0.3">
      <c r="A2761">
        <v>2760</v>
      </c>
      <c r="B2761" t="s">
        <v>435</v>
      </c>
      <c r="C2761">
        <v>587</v>
      </c>
      <c r="D2761">
        <v>2014</v>
      </c>
      <c r="E2761" t="s">
        <v>437</v>
      </c>
      <c r="F2761" t="s">
        <v>10</v>
      </c>
      <c r="G2761" s="1">
        <v>44632</v>
      </c>
      <c r="H2761">
        <v>109</v>
      </c>
    </row>
    <row r="2762" spans="1:8" x14ac:dyDescent="0.3">
      <c r="A2762">
        <v>2761</v>
      </c>
      <c r="B2762" t="s">
        <v>90</v>
      </c>
      <c r="C2762">
        <v>576</v>
      </c>
      <c r="D2762">
        <v>2004</v>
      </c>
      <c r="E2762" t="s">
        <v>578</v>
      </c>
      <c r="F2762" t="s">
        <v>28</v>
      </c>
      <c r="G2762" s="1">
        <v>44642</v>
      </c>
      <c r="H2762">
        <v>102</v>
      </c>
    </row>
    <row r="2763" spans="1:8" x14ac:dyDescent="0.3">
      <c r="A2763">
        <v>2762</v>
      </c>
      <c r="B2763" t="s">
        <v>83</v>
      </c>
      <c r="C2763">
        <v>587</v>
      </c>
      <c r="D2763">
        <v>2006</v>
      </c>
      <c r="E2763" t="s">
        <v>359</v>
      </c>
      <c r="F2763" t="s">
        <v>10</v>
      </c>
      <c r="G2763" s="1">
        <v>44593</v>
      </c>
      <c r="H2763">
        <v>102</v>
      </c>
    </row>
    <row r="2764" spans="1:8" x14ac:dyDescent="0.3">
      <c r="A2764">
        <v>2763</v>
      </c>
      <c r="B2764" t="s">
        <v>90</v>
      </c>
      <c r="C2764">
        <v>507</v>
      </c>
      <c r="D2764">
        <v>2005</v>
      </c>
      <c r="E2764" t="s">
        <v>688</v>
      </c>
      <c r="F2764" t="s">
        <v>10</v>
      </c>
      <c r="G2764" s="1">
        <v>44529</v>
      </c>
      <c r="H2764">
        <v>102</v>
      </c>
    </row>
    <row r="2765" spans="1:8" x14ac:dyDescent="0.3">
      <c r="A2765">
        <v>2764</v>
      </c>
      <c r="B2765" t="s">
        <v>435</v>
      </c>
      <c r="C2765">
        <v>619</v>
      </c>
      <c r="D2765">
        <v>2014</v>
      </c>
      <c r="E2765" t="s">
        <v>448</v>
      </c>
      <c r="F2765" t="s">
        <v>32</v>
      </c>
      <c r="G2765" s="1">
        <v>44652</v>
      </c>
      <c r="H2765">
        <v>106</v>
      </c>
    </row>
    <row r="2766" spans="1:8" x14ac:dyDescent="0.3">
      <c r="A2766">
        <v>2765</v>
      </c>
      <c r="B2766" t="s">
        <v>90</v>
      </c>
      <c r="C2766">
        <v>619</v>
      </c>
      <c r="D2766">
        <v>1997</v>
      </c>
      <c r="E2766" t="s">
        <v>448</v>
      </c>
      <c r="F2766" t="s">
        <v>47</v>
      </c>
      <c r="G2766" s="1">
        <v>44590</v>
      </c>
      <c r="H2766">
        <v>109</v>
      </c>
    </row>
    <row r="2767" spans="1:8" x14ac:dyDescent="0.3">
      <c r="A2767">
        <v>2766</v>
      </c>
      <c r="B2767" t="s">
        <v>83</v>
      </c>
      <c r="C2767">
        <v>512</v>
      </c>
      <c r="D2767">
        <v>2003</v>
      </c>
      <c r="E2767" t="s">
        <v>479</v>
      </c>
      <c r="F2767" t="s">
        <v>10</v>
      </c>
      <c r="G2767" s="1">
        <v>44656</v>
      </c>
      <c r="H2767">
        <v>102</v>
      </c>
    </row>
    <row r="2768" spans="1:8" x14ac:dyDescent="0.3">
      <c r="A2768">
        <v>2767</v>
      </c>
      <c r="B2768" t="s">
        <v>235</v>
      </c>
      <c r="C2768">
        <v>619</v>
      </c>
      <c r="D2768">
        <v>2009</v>
      </c>
      <c r="E2768" t="s">
        <v>467</v>
      </c>
      <c r="F2768" t="s">
        <v>32</v>
      </c>
      <c r="G2768" s="1">
        <v>44571</v>
      </c>
      <c r="H2768">
        <v>114</v>
      </c>
    </row>
    <row r="2769" spans="1:8" x14ac:dyDescent="0.3">
      <c r="A2769">
        <v>2768</v>
      </c>
      <c r="B2769" t="s">
        <v>75</v>
      </c>
      <c r="C2769">
        <v>550</v>
      </c>
      <c r="D2769">
        <v>2014</v>
      </c>
      <c r="E2769" t="s">
        <v>601</v>
      </c>
      <c r="F2769" t="s">
        <v>10</v>
      </c>
      <c r="G2769" s="1">
        <v>44611</v>
      </c>
      <c r="H2769">
        <v>109</v>
      </c>
    </row>
    <row r="2770" spans="1:8" x14ac:dyDescent="0.3">
      <c r="A2770">
        <v>2769</v>
      </c>
      <c r="B2770" t="s">
        <v>90</v>
      </c>
      <c r="C2770">
        <v>550</v>
      </c>
      <c r="D2770">
        <v>2005</v>
      </c>
      <c r="E2770" t="s">
        <v>584</v>
      </c>
      <c r="F2770" t="s">
        <v>618</v>
      </c>
      <c r="G2770" s="1">
        <v>44517</v>
      </c>
      <c r="H2770">
        <v>102</v>
      </c>
    </row>
    <row r="2771" spans="1:8" x14ac:dyDescent="0.3">
      <c r="A2771">
        <v>2770</v>
      </c>
      <c r="B2771" t="s">
        <v>90</v>
      </c>
      <c r="C2771">
        <v>619</v>
      </c>
      <c r="D2771">
        <v>2014</v>
      </c>
      <c r="E2771" t="s">
        <v>575</v>
      </c>
      <c r="F2771" t="s">
        <v>28</v>
      </c>
      <c r="G2771" s="1">
        <v>44600</v>
      </c>
      <c r="H2771">
        <v>114</v>
      </c>
    </row>
    <row r="2772" spans="1:8" x14ac:dyDescent="0.3">
      <c r="A2772">
        <v>2771</v>
      </c>
      <c r="B2772" t="s">
        <v>90</v>
      </c>
      <c r="C2772">
        <v>587</v>
      </c>
      <c r="D2772">
        <v>2005</v>
      </c>
      <c r="E2772" t="s">
        <v>777</v>
      </c>
      <c r="F2772" t="s">
        <v>32</v>
      </c>
      <c r="G2772" s="1">
        <v>44559</v>
      </c>
      <c r="H2772">
        <v>103</v>
      </c>
    </row>
    <row r="2773" spans="1:8" x14ac:dyDescent="0.3">
      <c r="A2773">
        <v>2772</v>
      </c>
      <c r="B2773" t="s">
        <v>90</v>
      </c>
      <c r="C2773">
        <v>576</v>
      </c>
      <c r="D2773">
        <v>2004</v>
      </c>
      <c r="E2773" t="s">
        <v>698</v>
      </c>
      <c r="F2773" t="s">
        <v>32</v>
      </c>
      <c r="G2773" s="1">
        <v>44653</v>
      </c>
      <c r="H2773">
        <v>102</v>
      </c>
    </row>
    <row r="2774" spans="1:8" x14ac:dyDescent="0.3">
      <c r="A2774">
        <v>2773</v>
      </c>
      <c r="B2774" t="s">
        <v>90</v>
      </c>
      <c r="C2774">
        <v>587</v>
      </c>
      <c r="D2774">
        <v>2005</v>
      </c>
      <c r="E2774" t="s">
        <v>777</v>
      </c>
      <c r="F2774" t="s">
        <v>10</v>
      </c>
      <c r="G2774" s="1">
        <v>44577</v>
      </c>
      <c r="H2774">
        <v>114</v>
      </c>
    </row>
    <row r="2775" spans="1:8" x14ac:dyDescent="0.3">
      <c r="A2775">
        <v>2774</v>
      </c>
      <c r="B2775" t="s">
        <v>90</v>
      </c>
      <c r="C2775">
        <v>610</v>
      </c>
      <c r="D2775">
        <v>2005</v>
      </c>
      <c r="E2775" t="s">
        <v>674</v>
      </c>
      <c r="F2775" t="s">
        <v>10</v>
      </c>
      <c r="G2775" s="1">
        <v>44535</v>
      </c>
      <c r="H2775">
        <v>102</v>
      </c>
    </row>
    <row r="2776" spans="1:8" x14ac:dyDescent="0.3">
      <c r="A2776">
        <v>2775</v>
      </c>
      <c r="B2776" t="s">
        <v>90</v>
      </c>
      <c r="C2776">
        <v>559</v>
      </c>
      <c r="D2776">
        <v>2014</v>
      </c>
      <c r="E2776" t="s">
        <v>770</v>
      </c>
      <c r="F2776" t="s">
        <v>18</v>
      </c>
      <c r="G2776" s="1">
        <v>44588</v>
      </c>
      <c r="H2776">
        <v>114</v>
      </c>
    </row>
    <row r="2777" spans="1:8" x14ac:dyDescent="0.3">
      <c r="A2777">
        <v>2776</v>
      </c>
      <c r="B2777" t="s">
        <v>75</v>
      </c>
      <c r="C2777">
        <v>576</v>
      </c>
      <c r="D2777">
        <v>2005</v>
      </c>
      <c r="E2777" t="s">
        <v>578</v>
      </c>
      <c r="F2777" t="s">
        <v>10</v>
      </c>
      <c r="G2777" s="1">
        <v>44652</v>
      </c>
      <c r="H2777">
        <v>104</v>
      </c>
    </row>
    <row r="2778" spans="1:8" x14ac:dyDescent="0.3">
      <c r="A2778">
        <v>2777</v>
      </c>
      <c r="B2778" t="s">
        <v>435</v>
      </c>
      <c r="C2778">
        <v>619</v>
      </c>
      <c r="D2778">
        <v>2014</v>
      </c>
      <c r="E2778" t="s">
        <v>448</v>
      </c>
      <c r="F2778" t="s">
        <v>32</v>
      </c>
      <c r="G2778" s="1">
        <v>44646</v>
      </c>
      <c r="H2778">
        <v>111</v>
      </c>
    </row>
    <row r="2779" spans="1:8" x14ac:dyDescent="0.3">
      <c r="A2779">
        <v>2778</v>
      </c>
      <c r="B2779" t="s">
        <v>90</v>
      </c>
      <c r="C2779">
        <v>576</v>
      </c>
      <c r="D2779">
        <v>2008</v>
      </c>
      <c r="E2779" t="s">
        <v>698</v>
      </c>
      <c r="F2779" t="s">
        <v>18</v>
      </c>
      <c r="G2779" s="1">
        <v>44499</v>
      </c>
      <c r="H2779">
        <v>109</v>
      </c>
    </row>
    <row r="2780" spans="1:8" x14ac:dyDescent="0.3">
      <c r="A2780">
        <v>2779</v>
      </c>
      <c r="B2780" t="s">
        <v>83</v>
      </c>
      <c r="C2780">
        <v>587</v>
      </c>
      <c r="D2780">
        <v>2006</v>
      </c>
      <c r="E2780" t="s">
        <v>863</v>
      </c>
      <c r="F2780" t="s">
        <v>283</v>
      </c>
      <c r="G2780" s="1">
        <v>44644</v>
      </c>
      <c r="H2780">
        <v>102</v>
      </c>
    </row>
    <row r="2781" spans="1:8" x14ac:dyDescent="0.3">
      <c r="A2781">
        <v>2780</v>
      </c>
      <c r="B2781" t="s">
        <v>75</v>
      </c>
      <c r="C2781">
        <v>633</v>
      </c>
      <c r="D2781">
        <v>2011</v>
      </c>
      <c r="E2781" t="s">
        <v>581</v>
      </c>
      <c r="F2781" t="s">
        <v>32</v>
      </c>
      <c r="G2781" s="1">
        <v>44652</v>
      </c>
      <c r="H2781">
        <v>102</v>
      </c>
    </row>
    <row r="2782" spans="1:8" x14ac:dyDescent="0.3">
      <c r="A2782">
        <v>2781</v>
      </c>
      <c r="B2782" t="s">
        <v>83</v>
      </c>
      <c r="C2782">
        <v>576</v>
      </c>
      <c r="D2782">
        <v>2003</v>
      </c>
      <c r="E2782" t="s">
        <v>698</v>
      </c>
      <c r="F2782" t="s">
        <v>69</v>
      </c>
      <c r="G2782" s="1">
        <v>44486</v>
      </c>
      <c r="H2782">
        <v>103</v>
      </c>
    </row>
    <row r="2783" spans="1:8" x14ac:dyDescent="0.3">
      <c r="A2783">
        <v>2782</v>
      </c>
      <c r="B2783" t="s">
        <v>83</v>
      </c>
      <c r="C2783">
        <v>619</v>
      </c>
      <c r="D2783">
        <v>2002</v>
      </c>
      <c r="E2783" t="s">
        <v>670</v>
      </c>
      <c r="F2783" t="s">
        <v>69</v>
      </c>
      <c r="G2783" s="1">
        <v>44653</v>
      </c>
      <c r="H2783">
        <v>108</v>
      </c>
    </row>
    <row r="2784" spans="1:8" x14ac:dyDescent="0.3">
      <c r="A2784">
        <v>2783</v>
      </c>
      <c r="B2784" t="s">
        <v>75</v>
      </c>
      <c r="C2784">
        <v>592</v>
      </c>
      <c r="D2784">
        <v>2014</v>
      </c>
      <c r="E2784">
        <v>208</v>
      </c>
      <c r="F2784" t="s">
        <v>28</v>
      </c>
      <c r="G2784" s="1">
        <v>44652</v>
      </c>
      <c r="H2784">
        <v>103</v>
      </c>
    </row>
    <row r="2785" spans="1:8" x14ac:dyDescent="0.3">
      <c r="A2785">
        <v>2784</v>
      </c>
      <c r="B2785" t="s">
        <v>75</v>
      </c>
      <c r="C2785">
        <v>619</v>
      </c>
      <c r="D2785">
        <v>2007</v>
      </c>
      <c r="E2785" t="s">
        <v>887</v>
      </c>
      <c r="F2785" t="s">
        <v>18</v>
      </c>
      <c r="G2785" s="1">
        <v>44555</v>
      </c>
      <c r="H2785">
        <v>108</v>
      </c>
    </row>
    <row r="2786" spans="1:8" x14ac:dyDescent="0.3">
      <c r="A2786">
        <v>2785</v>
      </c>
      <c r="B2786" t="s">
        <v>75</v>
      </c>
      <c r="C2786">
        <v>576</v>
      </c>
      <c r="D2786">
        <v>2005</v>
      </c>
      <c r="E2786" t="s">
        <v>578</v>
      </c>
      <c r="F2786" t="s">
        <v>618</v>
      </c>
      <c r="G2786" s="1">
        <v>44643</v>
      </c>
      <c r="H2786">
        <v>109</v>
      </c>
    </row>
    <row r="2787" spans="1:8" x14ac:dyDescent="0.3">
      <c r="A2787">
        <v>2786</v>
      </c>
      <c r="B2787" t="s">
        <v>83</v>
      </c>
      <c r="C2787">
        <v>512</v>
      </c>
      <c r="D2787">
        <v>2008</v>
      </c>
      <c r="E2787" t="s">
        <v>84</v>
      </c>
      <c r="F2787" t="s">
        <v>18</v>
      </c>
      <c r="G2787" s="1">
        <v>44588</v>
      </c>
      <c r="H2787">
        <v>102</v>
      </c>
    </row>
    <row r="2788" spans="1:8" x14ac:dyDescent="0.3">
      <c r="A2788">
        <v>2787</v>
      </c>
      <c r="B2788" t="s">
        <v>75</v>
      </c>
      <c r="C2788">
        <v>611</v>
      </c>
      <c r="D2788">
        <v>2007</v>
      </c>
      <c r="E2788" t="s">
        <v>684</v>
      </c>
      <c r="F2788" t="s">
        <v>45</v>
      </c>
      <c r="G2788" s="1">
        <v>44516</v>
      </c>
      <c r="H2788">
        <v>102</v>
      </c>
    </row>
    <row r="2789" spans="1:8" x14ac:dyDescent="0.3">
      <c r="A2789">
        <v>2788</v>
      </c>
      <c r="B2789" t="s">
        <v>435</v>
      </c>
      <c r="C2789">
        <v>548</v>
      </c>
      <c r="D2789">
        <v>2015</v>
      </c>
      <c r="E2789" t="s">
        <v>794</v>
      </c>
      <c r="F2789" t="s">
        <v>18</v>
      </c>
      <c r="G2789" s="1">
        <v>44573</v>
      </c>
      <c r="H2789">
        <v>116</v>
      </c>
    </row>
    <row r="2790" spans="1:8" x14ac:dyDescent="0.3">
      <c r="A2790">
        <v>2789</v>
      </c>
      <c r="B2790" t="s">
        <v>75</v>
      </c>
      <c r="C2790">
        <v>576</v>
      </c>
      <c r="D2790">
        <v>2008</v>
      </c>
      <c r="E2790" t="s">
        <v>823</v>
      </c>
      <c r="F2790" t="s">
        <v>32</v>
      </c>
      <c r="G2790" s="1">
        <v>44486</v>
      </c>
      <c r="H2790">
        <v>105</v>
      </c>
    </row>
    <row r="2791" spans="1:8" x14ac:dyDescent="0.3">
      <c r="A2791">
        <v>2790</v>
      </c>
      <c r="B2791" t="s">
        <v>90</v>
      </c>
      <c r="C2791">
        <v>610</v>
      </c>
      <c r="D2791">
        <v>2005</v>
      </c>
      <c r="E2791" t="s">
        <v>475</v>
      </c>
      <c r="F2791" t="s">
        <v>32</v>
      </c>
      <c r="G2791" s="1">
        <v>44493</v>
      </c>
      <c r="H2791">
        <v>114</v>
      </c>
    </row>
    <row r="2792" spans="1:8" x14ac:dyDescent="0.3">
      <c r="A2792">
        <v>2791</v>
      </c>
      <c r="B2792" t="s">
        <v>75</v>
      </c>
      <c r="C2792">
        <v>548</v>
      </c>
      <c r="D2792">
        <v>2015</v>
      </c>
      <c r="E2792" t="s">
        <v>790</v>
      </c>
      <c r="F2792" t="s">
        <v>10</v>
      </c>
      <c r="G2792" s="1">
        <v>44518</v>
      </c>
      <c r="H2792">
        <v>104</v>
      </c>
    </row>
    <row r="2793" spans="1:8" x14ac:dyDescent="0.3">
      <c r="A2793">
        <v>2792</v>
      </c>
      <c r="B2793" t="s">
        <v>75</v>
      </c>
      <c r="C2793">
        <v>550</v>
      </c>
      <c r="D2793">
        <v>2001</v>
      </c>
      <c r="E2793" t="s">
        <v>888</v>
      </c>
      <c r="F2793" t="s">
        <v>32</v>
      </c>
      <c r="G2793" s="1">
        <v>44625</v>
      </c>
      <c r="H2793">
        <v>102</v>
      </c>
    </row>
    <row r="2794" spans="1:8" x14ac:dyDescent="0.3">
      <c r="A2794">
        <v>2793</v>
      </c>
      <c r="B2794" t="s">
        <v>90</v>
      </c>
      <c r="C2794">
        <v>580</v>
      </c>
      <c r="D2794">
        <v>2006</v>
      </c>
      <c r="E2794" t="s">
        <v>727</v>
      </c>
      <c r="F2794" t="s">
        <v>32</v>
      </c>
      <c r="G2794" s="1">
        <v>44536</v>
      </c>
      <c r="H2794">
        <v>114</v>
      </c>
    </row>
    <row r="2795" spans="1:8" x14ac:dyDescent="0.3">
      <c r="A2795">
        <v>2794</v>
      </c>
      <c r="B2795" t="s">
        <v>90</v>
      </c>
      <c r="C2795">
        <v>576</v>
      </c>
      <c r="D2795">
        <v>2007</v>
      </c>
      <c r="E2795" t="s">
        <v>698</v>
      </c>
      <c r="F2795" t="s">
        <v>69</v>
      </c>
      <c r="G2795" s="1">
        <v>44536</v>
      </c>
      <c r="H2795">
        <v>102</v>
      </c>
    </row>
    <row r="2796" spans="1:8" x14ac:dyDescent="0.3">
      <c r="A2796">
        <v>2795</v>
      </c>
      <c r="B2796" t="s">
        <v>75</v>
      </c>
      <c r="C2796">
        <v>587</v>
      </c>
      <c r="D2796">
        <v>2006</v>
      </c>
      <c r="E2796" t="s">
        <v>359</v>
      </c>
      <c r="F2796" t="s">
        <v>45</v>
      </c>
      <c r="G2796" s="1">
        <v>44622</v>
      </c>
      <c r="H2796">
        <v>103</v>
      </c>
    </row>
    <row r="2797" spans="1:8" x14ac:dyDescent="0.3">
      <c r="A2797">
        <v>2796</v>
      </c>
      <c r="B2797" t="s">
        <v>75</v>
      </c>
      <c r="C2797">
        <v>576</v>
      </c>
      <c r="D2797">
        <v>2009</v>
      </c>
      <c r="E2797" t="s">
        <v>823</v>
      </c>
      <c r="F2797" t="s">
        <v>45</v>
      </c>
      <c r="G2797" s="1">
        <v>44611</v>
      </c>
      <c r="H2797">
        <v>103</v>
      </c>
    </row>
    <row r="2798" spans="1:8" x14ac:dyDescent="0.3">
      <c r="A2798">
        <v>2797</v>
      </c>
      <c r="B2798" t="s">
        <v>75</v>
      </c>
      <c r="C2798">
        <v>576</v>
      </c>
      <c r="D2798">
        <v>2009</v>
      </c>
      <c r="E2798" t="s">
        <v>823</v>
      </c>
      <c r="F2798" t="s">
        <v>45</v>
      </c>
      <c r="G2798" s="1">
        <v>44616</v>
      </c>
      <c r="H2798">
        <v>103</v>
      </c>
    </row>
    <row r="2799" spans="1:8" x14ac:dyDescent="0.3">
      <c r="A2799">
        <v>2798</v>
      </c>
      <c r="B2799" t="s">
        <v>435</v>
      </c>
      <c r="C2799">
        <v>540</v>
      </c>
      <c r="D2799">
        <v>2003</v>
      </c>
      <c r="E2799" t="s">
        <v>436</v>
      </c>
      <c r="F2799" t="s">
        <v>47</v>
      </c>
      <c r="G2799" s="1">
        <v>44552</v>
      </c>
      <c r="H2799">
        <v>109</v>
      </c>
    </row>
    <row r="2800" spans="1:8" x14ac:dyDescent="0.3">
      <c r="A2800">
        <v>2799</v>
      </c>
      <c r="B2800" t="s">
        <v>90</v>
      </c>
      <c r="C2800">
        <v>576</v>
      </c>
      <c r="D2800">
        <v>2003</v>
      </c>
      <c r="E2800" t="s">
        <v>572</v>
      </c>
      <c r="F2800" t="s">
        <v>10</v>
      </c>
      <c r="G2800" s="1">
        <v>44619</v>
      </c>
      <c r="H2800">
        <v>104</v>
      </c>
    </row>
    <row r="2801" spans="1:8" x14ac:dyDescent="0.3">
      <c r="A2801">
        <v>2800</v>
      </c>
      <c r="B2801" t="s">
        <v>83</v>
      </c>
      <c r="C2801">
        <v>507</v>
      </c>
      <c r="D2801">
        <v>2009</v>
      </c>
      <c r="E2801" t="s">
        <v>609</v>
      </c>
      <c r="F2801" t="s">
        <v>10</v>
      </c>
      <c r="G2801" s="1">
        <v>44618</v>
      </c>
      <c r="H2801">
        <v>102</v>
      </c>
    </row>
    <row r="2802" spans="1:8" x14ac:dyDescent="0.3">
      <c r="A2802">
        <v>2801</v>
      </c>
      <c r="B2802" t="s">
        <v>90</v>
      </c>
      <c r="C2802">
        <v>611</v>
      </c>
      <c r="D2802">
        <v>2007</v>
      </c>
      <c r="E2802" t="s">
        <v>721</v>
      </c>
      <c r="F2802" t="s">
        <v>101</v>
      </c>
      <c r="G2802" s="1">
        <v>44648</v>
      </c>
      <c r="H2802">
        <v>109</v>
      </c>
    </row>
    <row r="2803" spans="1:8" x14ac:dyDescent="0.3">
      <c r="A2803">
        <v>2802</v>
      </c>
      <c r="B2803" t="s">
        <v>90</v>
      </c>
      <c r="C2803">
        <v>550</v>
      </c>
      <c r="D2803">
        <v>2004</v>
      </c>
      <c r="E2803" t="s">
        <v>584</v>
      </c>
      <c r="F2803" t="s">
        <v>45</v>
      </c>
      <c r="G2803" s="1">
        <v>44627</v>
      </c>
      <c r="H2803">
        <v>109</v>
      </c>
    </row>
    <row r="2804" spans="1:8" x14ac:dyDescent="0.3">
      <c r="A2804">
        <v>2803</v>
      </c>
      <c r="B2804" t="s">
        <v>90</v>
      </c>
      <c r="C2804">
        <v>576</v>
      </c>
      <c r="D2804">
        <v>2003</v>
      </c>
      <c r="E2804" t="s">
        <v>698</v>
      </c>
      <c r="F2804" t="s">
        <v>32</v>
      </c>
      <c r="G2804" s="1">
        <v>44656</v>
      </c>
      <c r="H2804">
        <v>102</v>
      </c>
    </row>
    <row r="2805" spans="1:8" x14ac:dyDescent="0.3">
      <c r="A2805">
        <v>2804</v>
      </c>
      <c r="B2805" t="s">
        <v>90</v>
      </c>
      <c r="C2805">
        <v>610</v>
      </c>
      <c r="D2805">
        <v>2006</v>
      </c>
      <c r="E2805" t="s">
        <v>674</v>
      </c>
      <c r="F2805" t="s">
        <v>10</v>
      </c>
      <c r="G2805" s="1">
        <v>44656</v>
      </c>
      <c r="H2805">
        <v>102</v>
      </c>
    </row>
    <row r="2806" spans="1:8" x14ac:dyDescent="0.3">
      <c r="A2806">
        <v>2805</v>
      </c>
      <c r="B2806" t="s">
        <v>671</v>
      </c>
      <c r="C2806">
        <v>512</v>
      </c>
      <c r="D2806">
        <v>2008</v>
      </c>
      <c r="E2806" t="s">
        <v>889</v>
      </c>
      <c r="F2806" t="s">
        <v>18</v>
      </c>
      <c r="G2806" s="1">
        <v>44521</v>
      </c>
      <c r="H2806">
        <v>102</v>
      </c>
    </row>
    <row r="2807" spans="1:8" x14ac:dyDescent="0.3">
      <c r="A2807">
        <v>2806</v>
      </c>
      <c r="B2807" t="s">
        <v>83</v>
      </c>
      <c r="C2807">
        <v>580</v>
      </c>
      <c r="D2807">
        <v>2007</v>
      </c>
      <c r="E2807" t="s">
        <v>580</v>
      </c>
      <c r="F2807" t="s">
        <v>45</v>
      </c>
      <c r="G2807" s="1">
        <v>44632</v>
      </c>
      <c r="H2807">
        <v>109</v>
      </c>
    </row>
    <row r="2808" spans="1:8" x14ac:dyDescent="0.3">
      <c r="A2808">
        <v>2807</v>
      </c>
      <c r="B2808" t="s">
        <v>454</v>
      </c>
      <c r="C2808">
        <v>556</v>
      </c>
      <c r="D2808">
        <v>2015</v>
      </c>
      <c r="E2808" t="s">
        <v>890</v>
      </c>
      <c r="F2808" t="s">
        <v>32</v>
      </c>
      <c r="G2808" s="1">
        <v>44620</v>
      </c>
      <c r="H2808">
        <v>108</v>
      </c>
    </row>
    <row r="2809" spans="1:8" x14ac:dyDescent="0.3">
      <c r="A2809">
        <v>2808</v>
      </c>
      <c r="B2809" t="s">
        <v>90</v>
      </c>
      <c r="C2809">
        <v>610</v>
      </c>
      <c r="D2809">
        <v>2000</v>
      </c>
      <c r="E2809" t="s">
        <v>444</v>
      </c>
      <c r="F2809" t="s">
        <v>69</v>
      </c>
      <c r="G2809" s="1">
        <v>44496</v>
      </c>
      <c r="H2809">
        <v>109</v>
      </c>
    </row>
    <row r="2810" spans="1:8" x14ac:dyDescent="0.3">
      <c r="A2810">
        <v>2809</v>
      </c>
      <c r="B2810" t="s">
        <v>90</v>
      </c>
      <c r="C2810">
        <v>576</v>
      </c>
      <c r="D2810">
        <v>2007</v>
      </c>
      <c r="E2810" t="s">
        <v>776</v>
      </c>
      <c r="F2810" t="s">
        <v>618</v>
      </c>
      <c r="G2810" s="1">
        <v>44621</v>
      </c>
      <c r="H2810">
        <v>102</v>
      </c>
    </row>
    <row r="2811" spans="1:8" x14ac:dyDescent="0.3">
      <c r="A2811">
        <v>2810</v>
      </c>
      <c r="B2811" t="s">
        <v>75</v>
      </c>
      <c r="C2811">
        <v>633</v>
      </c>
      <c r="D2811">
        <v>2008</v>
      </c>
      <c r="E2811" t="s">
        <v>581</v>
      </c>
      <c r="F2811" t="s">
        <v>28</v>
      </c>
      <c r="G2811" s="1">
        <v>44510</v>
      </c>
      <c r="H2811">
        <v>114</v>
      </c>
    </row>
    <row r="2812" spans="1:8" x14ac:dyDescent="0.3">
      <c r="A2812">
        <v>2811</v>
      </c>
      <c r="B2812" t="s">
        <v>75</v>
      </c>
      <c r="C2812">
        <v>587</v>
      </c>
      <c r="D2812">
        <v>2005</v>
      </c>
      <c r="E2812" t="s">
        <v>891</v>
      </c>
      <c r="F2812" t="s">
        <v>32</v>
      </c>
      <c r="G2812" s="1">
        <v>44487</v>
      </c>
      <c r="H2812">
        <v>102</v>
      </c>
    </row>
    <row r="2813" spans="1:8" x14ac:dyDescent="0.3">
      <c r="A2813">
        <v>2812</v>
      </c>
      <c r="B2813" t="s">
        <v>75</v>
      </c>
      <c r="C2813">
        <v>611</v>
      </c>
      <c r="D2813">
        <v>2005</v>
      </c>
      <c r="E2813" t="s">
        <v>684</v>
      </c>
      <c r="F2813" t="s">
        <v>45</v>
      </c>
      <c r="G2813" s="1">
        <v>44516</v>
      </c>
      <c r="H2813">
        <v>102</v>
      </c>
    </row>
    <row r="2814" spans="1:8" x14ac:dyDescent="0.3">
      <c r="A2814">
        <v>2813</v>
      </c>
      <c r="B2814" t="s">
        <v>83</v>
      </c>
      <c r="C2814">
        <v>550</v>
      </c>
      <c r="D2814">
        <v>2001</v>
      </c>
      <c r="E2814" t="s">
        <v>693</v>
      </c>
      <c r="F2814" t="s">
        <v>45</v>
      </c>
      <c r="G2814" s="1">
        <v>44655</v>
      </c>
      <c r="H2814">
        <v>109</v>
      </c>
    </row>
    <row r="2815" spans="1:8" x14ac:dyDescent="0.3">
      <c r="A2815">
        <v>2814</v>
      </c>
      <c r="B2815" t="s">
        <v>75</v>
      </c>
      <c r="C2815">
        <v>633</v>
      </c>
      <c r="D2815">
        <v>2005</v>
      </c>
      <c r="E2815" t="s">
        <v>581</v>
      </c>
      <c r="F2815" t="s">
        <v>18</v>
      </c>
      <c r="G2815" s="1">
        <v>44550</v>
      </c>
      <c r="H2815">
        <v>102</v>
      </c>
    </row>
    <row r="2816" spans="1:8" x14ac:dyDescent="0.3">
      <c r="A2816">
        <v>2815</v>
      </c>
      <c r="B2816" t="s">
        <v>37</v>
      </c>
      <c r="C2816">
        <v>549</v>
      </c>
      <c r="D2816">
        <v>1974</v>
      </c>
      <c r="E2816" t="s">
        <v>46</v>
      </c>
      <c r="F2816" t="s">
        <v>32</v>
      </c>
      <c r="G2816" s="1">
        <v>44584</v>
      </c>
      <c r="H2816">
        <v>114</v>
      </c>
    </row>
    <row r="2817" spans="1:8" x14ac:dyDescent="0.3">
      <c r="A2817">
        <v>2816</v>
      </c>
      <c r="B2817" t="s">
        <v>83</v>
      </c>
      <c r="C2817">
        <v>550</v>
      </c>
      <c r="D2817">
        <v>2006</v>
      </c>
      <c r="E2817" t="s">
        <v>571</v>
      </c>
      <c r="F2817" t="s">
        <v>10</v>
      </c>
      <c r="G2817" s="1">
        <v>44620</v>
      </c>
      <c r="H2817">
        <v>104</v>
      </c>
    </row>
    <row r="2818" spans="1:8" x14ac:dyDescent="0.3">
      <c r="A2818">
        <v>2817</v>
      </c>
      <c r="B2818" t="s">
        <v>235</v>
      </c>
      <c r="C2818">
        <v>540</v>
      </c>
      <c r="D2818">
        <v>1978</v>
      </c>
      <c r="E2818" t="s">
        <v>453</v>
      </c>
      <c r="F2818" t="s">
        <v>28</v>
      </c>
      <c r="G2818" s="1">
        <v>44510</v>
      </c>
      <c r="H2818">
        <v>111</v>
      </c>
    </row>
    <row r="2819" spans="1:8" x14ac:dyDescent="0.3">
      <c r="A2819">
        <v>2818</v>
      </c>
      <c r="B2819" t="s">
        <v>75</v>
      </c>
      <c r="C2819">
        <v>619</v>
      </c>
      <c r="D2819">
        <v>2015</v>
      </c>
      <c r="E2819" t="s">
        <v>471</v>
      </c>
      <c r="F2819" t="s">
        <v>10</v>
      </c>
      <c r="G2819" s="1">
        <v>44514</v>
      </c>
      <c r="H2819">
        <v>102</v>
      </c>
    </row>
    <row r="2820" spans="1:8" x14ac:dyDescent="0.3">
      <c r="A2820">
        <v>2819</v>
      </c>
      <c r="B2820" t="s">
        <v>435</v>
      </c>
      <c r="C2820">
        <v>619</v>
      </c>
      <c r="D2820">
        <v>1996</v>
      </c>
      <c r="E2820" t="s">
        <v>448</v>
      </c>
      <c r="F2820" t="s">
        <v>32</v>
      </c>
      <c r="G2820" s="1">
        <v>44551</v>
      </c>
      <c r="H2820">
        <v>115</v>
      </c>
    </row>
    <row r="2821" spans="1:8" x14ac:dyDescent="0.3">
      <c r="A2821">
        <v>2820</v>
      </c>
      <c r="B2821" t="s">
        <v>8</v>
      </c>
      <c r="C2821">
        <v>623</v>
      </c>
      <c r="D2821">
        <v>1965</v>
      </c>
      <c r="E2821" t="s">
        <v>892</v>
      </c>
      <c r="F2821" t="s">
        <v>10</v>
      </c>
      <c r="G2821" s="1">
        <v>44548</v>
      </c>
      <c r="H2821">
        <v>114</v>
      </c>
    </row>
    <row r="2822" spans="1:8" x14ac:dyDescent="0.3">
      <c r="A2822">
        <v>2821</v>
      </c>
      <c r="B2822" t="s">
        <v>11</v>
      </c>
      <c r="C2822">
        <v>623</v>
      </c>
      <c r="D2822">
        <v>2007</v>
      </c>
      <c r="E2822" t="s">
        <v>893</v>
      </c>
      <c r="F2822" t="s">
        <v>45</v>
      </c>
      <c r="G2822" s="1">
        <v>44606</v>
      </c>
      <c r="H2822">
        <v>102</v>
      </c>
    </row>
    <row r="2823" spans="1:8" x14ac:dyDescent="0.3">
      <c r="A2823">
        <v>2822</v>
      </c>
      <c r="B2823" t="s">
        <v>8</v>
      </c>
      <c r="C2823">
        <v>538</v>
      </c>
      <c r="D2823">
        <v>2007</v>
      </c>
      <c r="E2823" t="s">
        <v>24</v>
      </c>
      <c r="F2823" t="s">
        <v>10</v>
      </c>
      <c r="G2823" s="1">
        <v>44600</v>
      </c>
      <c r="H2823">
        <v>104</v>
      </c>
    </row>
    <row r="2824" spans="1:8" x14ac:dyDescent="0.3">
      <c r="A2824">
        <v>2823</v>
      </c>
      <c r="B2824" t="s">
        <v>11</v>
      </c>
      <c r="C2824">
        <v>623</v>
      </c>
      <c r="D2824">
        <v>2006</v>
      </c>
      <c r="E2824" t="s">
        <v>20</v>
      </c>
      <c r="F2824" t="s">
        <v>10</v>
      </c>
      <c r="G2824" s="1">
        <v>44557</v>
      </c>
      <c r="H2824">
        <v>107</v>
      </c>
    </row>
    <row r="2825" spans="1:8" x14ac:dyDescent="0.3">
      <c r="A2825">
        <v>2824</v>
      </c>
      <c r="B2825" t="s">
        <v>37</v>
      </c>
      <c r="C2825">
        <v>623</v>
      </c>
      <c r="D2825">
        <v>2007</v>
      </c>
      <c r="E2825" t="s">
        <v>36</v>
      </c>
      <c r="F2825" t="s">
        <v>45</v>
      </c>
      <c r="G2825" s="1">
        <v>44526</v>
      </c>
      <c r="H2825">
        <v>103</v>
      </c>
    </row>
    <row r="2826" spans="1:8" x14ac:dyDescent="0.3">
      <c r="A2826">
        <v>2825</v>
      </c>
      <c r="B2826" t="s">
        <v>8</v>
      </c>
      <c r="C2826">
        <v>623</v>
      </c>
      <c r="D2826">
        <v>1982</v>
      </c>
      <c r="E2826" t="s">
        <v>51</v>
      </c>
      <c r="F2826" t="s">
        <v>69</v>
      </c>
      <c r="G2826" s="1">
        <v>44586</v>
      </c>
      <c r="H2826">
        <v>114</v>
      </c>
    </row>
    <row r="2827" spans="1:8" x14ac:dyDescent="0.3">
      <c r="A2827">
        <v>2826</v>
      </c>
      <c r="B2827" t="s">
        <v>37</v>
      </c>
      <c r="C2827">
        <v>623</v>
      </c>
      <c r="D2827">
        <v>2007</v>
      </c>
      <c r="E2827" t="s">
        <v>894</v>
      </c>
      <c r="F2827" t="s">
        <v>10</v>
      </c>
      <c r="G2827" s="1">
        <v>44589</v>
      </c>
      <c r="H2827">
        <v>102</v>
      </c>
    </row>
    <row r="2828" spans="1:8" x14ac:dyDescent="0.3">
      <c r="A2828">
        <v>2827</v>
      </c>
      <c r="B2828" t="s">
        <v>8</v>
      </c>
      <c r="C2828">
        <v>623</v>
      </c>
      <c r="D2828">
        <v>2000</v>
      </c>
      <c r="E2828" t="s">
        <v>23</v>
      </c>
      <c r="F2828" t="s">
        <v>10</v>
      </c>
      <c r="G2828" s="1">
        <v>44536</v>
      </c>
      <c r="H2828">
        <v>104</v>
      </c>
    </row>
    <row r="2829" spans="1:8" x14ac:dyDescent="0.3">
      <c r="A2829">
        <v>2828</v>
      </c>
      <c r="B2829" t="s">
        <v>61</v>
      </c>
      <c r="C2829">
        <v>519</v>
      </c>
      <c r="D2829">
        <v>1994</v>
      </c>
      <c r="E2829" t="s">
        <v>895</v>
      </c>
      <c r="F2829" t="s">
        <v>32</v>
      </c>
      <c r="G2829" s="1">
        <v>44529</v>
      </c>
      <c r="H2829">
        <v>102</v>
      </c>
    </row>
    <row r="2830" spans="1:8" x14ac:dyDescent="0.3">
      <c r="A2830">
        <v>2829</v>
      </c>
      <c r="B2830" t="s">
        <v>8</v>
      </c>
      <c r="C2830">
        <v>623</v>
      </c>
      <c r="D2830">
        <v>2007</v>
      </c>
      <c r="E2830" t="s">
        <v>313</v>
      </c>
      <c r="F2830" t="s">
        <v>10</v>
      </c>
      <c r="G2830" s="1">
        <v>44629</v>
      </c>
      <c r="H2830">
        <v>101</v>
      </c>
    </row>
    <row r="2831" spans="1:8" x14ac:dyDescent="0.3">
      <c r="A2831">
        <v>2830</v>
      </c>
      <c r="B2831" t="s">
        <v>37</v>
      </c>
      <c r="C2831">
        <v>623</v>
      </c>
      <c r="D2831">
        <v>2007</v>
      </c>
      <c r="E2831" t="s">
        <v>896</v>
      </c>
      <c r="F2831" t="s">
        <v>10</v>
      </c>
      <c r="G2831" s="1">
        <v>44537</v>
      </c>
      <c r="H2831">
        <v>102</v>
      </c>
    </row>
    <row r="2832" spans="1:8" x14ac:dyDescent="0.3">
      <c r="A2832">
        <v>2831</v>
      </c>
      <c r="B2832" t="s">
        <v>11</v>
      </c>
      <c r="C2832">
        <v>623</v>
      </c>
      <c r="D2832">
        <v>2007</v>
      </c>
      <c r="E2832" t="s">
        <v>897</v>
      </c>
      <c r="F2832" t="s">
        <v>10</v>
      </c>
      <c r="G2832" s="1">
        <v>44523</v>
      </c>
      <c r="H2832">
        <v>111</v>
      </c>
    </row>
    <row r="2833" spans="1:8" x14ac:dyDescent="0.3">
      <c r="A2833">
        <v>2832</v>
      </c>
      <c r="B2833" t="s">
        <v>90</v>
      </c>
      <c r="C2833">
        <v>610</v>
      </c>
      <c r="D2833">
        <v>2006</v>
      </c>
      <c r="E2833" t="s">
        <v>475</v>
      </c>
      <c r="F2833" t="s">
        <v>45</v>
      </c>
      <c r="G2833" s="1">
        <v>44655</v>
      </c>
      <c r="H2833">
        <v>114</v>
      </c>
    </row>
    <row r="2834" spans="1:8" x14ac:dyDescent="0.3">
      <c r="A2834">
        <v>2833</v>
      </c>
      <c r="B2834" t="s">
        <v>435</v>
      </c>
      <c r="C2834">
        <v>540</v>
      </c>
      <c r="D2834">
        <v>2007</v>
      </c>
      <c r="E2834" t="s">
        <v>760</v>
      </c>
      <c r="F2834" t="s">
        <v>32</v>
      </c>
      <c r="G2834" s="1">
        <v>44630</v>
      </c>
      <c r="H2834">
        <v>101</v>
      </c>
    </row>
    <row r="2835" spans="1:8" x14ac:dyDescent="0.3">
      <c r="A2835">
        <v>2834</v>
      </c>
      <c r="B2835" t="s">
        <v>90</v>
      </c>
      <c r="C2835">
        <v>576</v>
      </c>
      <c r="D2835">
        <v>2005</v>
      </c>
      <c r="E2835" t="s">
        <v>776</v>
      </c>
      <c r="F2835" t="s">
        <v>10</v>
      </c>
      <c r="G2835" s="1">
        <v>44641</v>
      </c>
      <c r="H2835">
        <v>101</v>
      </c>
    </row>
    <row r="2836" spans="1:8" x14ac:dyDescent="0.3">
      <c r="A2836">
        <v>2835</v>
      </c>
      <c r="B2836" t="s">
        <v>435</v>
      </c>
      <c r="C2836">
        <v>548</v>
      </c>
      <c r="D2836">
        <v>2012</v>
      </c>
      <c r="E2836" t="s">
        <v>593</v>
      </c>
      <c r="F2836" t="s">
        <v>18</v>
      </c>
      <c r="G2836" s="1">
        <v>44616</v>
      </c>
      <c r="H2836">
        <v>102</v>
      </c>
    </row>
    <row r="2837" spans="1:8" x14ac:dyDescent="0.3">
      <c r="A2837">
        <v>2836</v>
      </c>
      <c r="B2837" t="s">
        <v>83</v>
      </c>
      <c r="C2837">
        <v>610</v>
      </c>
      <c r="D2837">
        <v>2009</v>
      </c>
      <c r="E2837" t="s">
        <v>444</v>
      </c>
      <c r="F2837" t="s">
        <v>10</v>
      </c>
      <c r="G2837" s="1">
        <v>44640</v>
      </c>
      <c r="H2837">
        <v>102</v>
      </c>
    </row>
    <row r="2838" spans="1:8" x14ac:dyDescent="0.3">
      <c r="A2838">
        <v>2837</v>
      </c>
      <c r="B2838" t="s">
        <v>83</v>
      </c>
      <c r="C2838">
        <v>577</v>
      </c>
      <c r="D2838">
        <v>2000</v>
      </c>
      <c r="E2838" t="s">
        <v>898</v>
      </c>
      <c r="F2838" t="s">
        <v>10</v>
      </c>
      <c r="G2838" s="1">
        <v>44552</v>
      </c>
      <c r="H2838">
        <v>102</v>
      </c>
    </row>
    <row r="2839" spans="1:8" x14ac:dyDescent="0.3">
      <c r="A2839">
        <v>2838</v>
      </c>
      <c r="B2839" t="s">
        <v>83</v>
      </c>
      <c r="C2839">
        <v>619</v>
      </c>
      <c r="D2839">
        <v>2005</v>
      </c>
      <c r="E2839" t="s">
        <v>847</v>
      </c>
      <c r="F2839" t="s">
        <v>10</v>
      </c>
      <c r="G2839" s="1">
        <v>44646</v>
      </c>
      <c r="H2839">
        <v>102</v>
      </c>
    </row>
    <row r="2840" spans="1:8" x14ac:dyDescent="0.3">
      <c r="A2840">
        <v>2839</v>
      </c>
      <c r="B2840" t="s">
        <v>83</v>
      </c>
      <c r="C2840">
        <v>587</v>
      </c>
      <c r="D2840">
        <v>2006</v>
      </c>
      <c r="E2840" t="s">
        <v>140</v>
      </c>
      <c r="F2840" t="s">
        <v>69</v>
      </c>
      <c r="G2840" s="1">
        <v>44522</v>
      </c>
      <c r="H2840">
        <v>103</v>
      </c>
    </row>
    <row r="2841" spans="1:8" x14ac:dyDescent="0.3">
      <c r="A2841">
        <v>2840</v>
      </c>
      <c r="B2841" t="s">
        <v>90</v>
      </c>
      <c r="C2841">
        <v>587</v>
      </c>
      <c r="D2841">
        <v>2005</v>
      </c>
      <c r="E2841" t="s">
        <v>777</v>
      </c>
      <c r="F2841" t="s">
        <v>28</v>
      </c>
      <c r="G2841" s="1">
        <v>44529</v>
      </c>
      <c r="H2841">
        <v>102</v>
      </c>
    </row>
    <row r="2842" spans="1:8" x14ac:dyDescent="0.3">
      <c r="A2842">
        <v>2841</v>
      </c>
      <c r="B2842" t="s">
        <v>574</v>
      </c>
      <c r="C2842">
        <v>587</v>
      </c>
      <c r="D2842">
        <v>2009</v>
      </c>
      <c r="E2842" t="s">
        <v>175</v>
      </c>
      <c r="F2842" t="s">
        <v>10</v>
      </c>
      <c r="G2842" s="1">
        <v>44592</v>
      </c>
      <c r="H2842">
        <v>101</v>
      </c>
    </row>
    <row r="2843" spans="1:8" x14ac:dyDescent="0.3">
      <c r="A2843">
        <v>2842</v>
      </c>
      <c r="B2843" t="s">
        <v>90</v>
      </c>
      <c r="C2843">
        <v>619</v>
      </c>
      <c r="D2843">
        <v>2015</v>
      </c>
      <c r="E2843" t="s">
        <v>604</v>
      </c>
      <c r="F2843" t="s">
        <v>45</v>
      </c>
      <c r="G2843" s="1">
        <v>44525</v>
      </c>
      <c r="H2843">
        <v>114</v>
      </c>
    </row>
    <row r="2844" spans="1:8" x14ac:dyDescent="0.3">
      <c r="A2844">
        <v>2843</v>
      </c>
      <c r="B2844" t="s">
        <v>75</v>
      </c>
      <c r="C2844">
        <v>633</v>
      </c>
      <c r="D2844">
        <v>2003</v>
      </c>
      <c r="E2844" t="s">
        <v>477</v>
      </c>
      <c r="F2844" t="s">
        <v>69</v>
      </c>
      <c r="G2844" s="1">
        <v>44576</v>
      </c>
      <c r="H2844">
        <v>102</v>
      </c>
    </row>
    <row r="2845" spans="1:8" x14ac:dyDescent="0.3">
      <c r="A2845">
        <v>2844</v>
      </c>
      <c r="B2845" t="s">
        <v>75</v>
      </c>
      <c r="C2845">
        <v>521</v>
      </c>
      <c r="D2845">
        <v>2015</v>
      </c>
      <c r="E2845" t="s">
        <v>899</v>
      </c>
      <c r="F2845" t="s">
        <v>69</v>
      </c>
      <c r="G2845" s="1">
        <v>44568</v>
      </c>
      <c r="H2845">
        <v>103</v>
      </c>
    </row>
    <row r="2846" spans="1:8" x14ac:dyDescent="0.3">
      <c r="A2846">
        <v>2845</v>
      </c>
      <c r="B2846" t="s">
        <v>83</v>
      </c>
      <c r="C2846">
        <v>619</v>
      </c>
      <c r="D2846">
        <v>2006</v>
      </c>
      <c r="E2846" t="s">
        <v>842</v>
      </c>
      <c r="F2846" t="s">
        <v>32</v>
      </c>
      <c r="G2846" s="1">
        <v>44648</v>
      </c>
      <c r="H2846">
        <v>109</v>
      </c>
    </row>
    <row r="2847" spans="1:8" x14ac:dyDescent="0.3">
      <c r="A2847">
        <v>2846</v>
      </c>
      <c r="B2847" t="s">
        <v>75</v>
      </c>
      <c r="C2847">
        <v>611</v>
      </c>
      <c r="D2847">
        <v>2012</v>
      </c>
      <c r="E2847" t="s">
        <v>684</v>
      </c>
      <c r="F2847" t="s">
        <v>10</v>
      </c>
      <c r="G2847" s="1">
        <v>44561</v>
      </c>
      <c r="H2847">
        <v>114</v>
      </c>
    </row>
    <row r="2848" spans="1:8" x14ac:dyDescent="0.3">
      <c r="A2848">
        <v>2847</v>
      </c>
      <c r="B2848" t="s">
        <v>90</v>
      </c>
      <c r="C2848">
        <v>550</v>
      </c>
      <c r="D2848">
        <v>2001</v>
      </c>
      <c r="E2848" t="s">
        <v>571</v>
      </c>
      <c r="F2848" t="s">
        <v>10</v>
      </c>
      <c r="G2848" s="1">
        <v>44649</v>
      </c>
      <c r="H2848">
        <v>102</v>
      </c>
    </row>
    <row r="2849" spans="1:8" x14ac:dyDescent="0.3">
      <c r="A2849">
        <v>2848</v>
      </c>
      <c r="B2849" t="s">
        <v>90</v>
      </c>
      <c r="C2849">
        <v>534</v>
      </c>
      <c r="D2849">
        <v>2008</v>
      </c>
      <c r="E2849" t="s">
        <v>900</v>
      </c>
      <c r="F2849" t="s">
        <v>10</v>
      </c>
      <c r="G2849" s="1">
        <v>44617</v>
      </c>
      <c r="H2849">
        <v>109</v>
      </c>
    </row>
    <row r="2850" spans="1:8" x14ac:dyDescent="0.3">
      <c r="A2850">
        <v>2849</v>
      </c>
      <c r="B2850" t="s">
        <v>235</v>
      </c>
      <c r="C2850">
        <v>619</v>
      </c>
      <c r="D2850">
        <v>2009</v>
      </c>
      <c r="E2850" t="s">
        <v>236</v>
      </c>
      <c r="F2850" t="s">
        <v>10</v>
      </c>
      <c r="G2850" s="1">
        <v>44513</v>
      </c>
      <c r="H2850">
        <v>109</v>
      </c>
    </row>
    <row r="2851" spans="1:8" x14ac:dyDescent="0.3">
      <c r="A2851">
        <v>2850</v>
      </c>
      <c r="B2851" t="s">
        <v>90</v>
      </c>
      <c r="C2851">
        <v>576</v>
      </c>
      <c r="D2851">
        <v>2004</v>
      </c>
      <c r="E2851" t="s">
        <v>596</v>
      </c>
      <c r="F2851" t="s">
        <v>45</v>
      </c>
      <c r="G2851" s="1">
        <v>44637</v>
      </c>
      <c r="H2851">
        <v>102</v>
      </c>
    </row>
    <row r="2852" spans="1:8" x14ac:dyDescent="0.3">
      <c r="A2852">
        <v>2851</v>
      </c>
      <c r="B2852" t="s">
        <v>90</v>
      </c>
      <c r="C2852">
        <v>619</v>
      </c>
      <c r="D2852">
        <v>2007</v>
      </c>
      <c r="E2852" t="s">
        <v>746</v>
      </c>
      <c r="F2852" t="s">
        <v>28</v>
      </c>
      <c r="G2852" s="1">
        <v>44636</v>
      </c>
      <c r="H2852">
        <v>102</v>
      </c>
    </row>
    <row r="2853" spans="1:8" x14ac:dyDescent="0.3">
      <c r="A2853">
        <v>2852</v>
      </c>
      <c r="B2853" t="s">
        <v>83</v>
      </c>
      <c r="C2853">
        <v>576</v>
      </c>
      <c r="D2853">
        <v>2007</v>
      </c>
      <c r="E2853" t="s">
        <v>823</v>
      </c>
      <c r="F2853" t="s">
        <v>32</v>
      </c>
      <c r="G2853" s="1">
        <v>44647</v>
      </c>
      <c r="H2853">
        <v>104</v>
      </c>
    </row>
    <row r="2854" spans="1:8" x14ac:dyDescent="0.3">
      <c r="A2854">
        <v>2853</v>
      </c>
      <c r="B2854" t="s">
        <v>75</v>
      </c>
      <c r="C2854">
        <v>576</v>
      </c>
      <c r="D2854">
        <v>2004</v>
      </c>
      <c r="E2854" t="s">
        <v>578</v>
      </c>
      <c r="F2854" t="s">
        <v>10</v>
      </c>
      <c r="G2854" s="1">
        <v>44655</v>
      </c>
      <c r="H2854">
        <v>102</v>
      </c>
    </row>
    <row r="2855" spans="1:8" x14ac:dyDescent="0.3">
      <c r="A2855">
        <v>2854</v>
      </c>
      <c r="B2855" t="s">
        <v>75</v>
      </c>
      <c r="C2855">
        <v>587</v>
      </c>
      <c r="D2855">
        <v>2004</v>
      </c>
      <c r="E2855" t="s">
        <v>827</v>
      </c>
      <c r="F2855" t="s">
        <v>10</v>
      </c>
      <c r="G2855" s="1">
        <v>44597</v>
      </c>
      <c r="H2855">
        <v>102</v>
      </c>
    </row>
    <row r="2856" spans="1:8" x14ac:dyDescent="0.3">
      <c r="A2856">
        <v>2855</v>
      </c>
      <c r="B2856" t="s">
        <v>75</v>
      </c>
      <c r="C2856">
        <v>619</v>
      </c>
      <c r="D2856">
        <v>2006</v>
      </c>
      <c r="E2856" t="s">
        <v>739</v>
      </c>
      <c r="F2856" t="s">
        <v>32</v>
      </c>
      <c r="G2856" s="1">
        <v>44645</v>
      </c>
      <c r="H2856">
        <v>105</v>
      </c>
    </row>
    <row r="2857" spans="1:8" x14ac:dyDescent="0.3">
      <c r="A2857">
        <v>2856</v>
      </c>
      <c r="B2857" t="s">
        <v>90</v>
      </c>
      <c r="C2857">
        <v>610</v>
      </c>
      <c r="D2857">
        <v>2006</v>
      </c>
      <c r="E2857" t="s">
        <v>674</v>
      </c>
      <c r="F2857" t="s">
        <v>18</v>
      </c>
      <c r="G2857" s="1">
        <v>44655</v>
      </c>
      <c r="H2857">
        <v>102</v>
      </c>
    </row>
    <row r="2858" spans="1:8" x14ac:dyDescent="0.3">
      <c r="A2858">
        <v>2857</v>
      </c>
      <c r="B2858" t="s">
        <v>90</v>
      </c>
      <c r="C2858">
        <v>577</v>
      </c>
      <c r="D2858">
        <v>2001</v>
      </c>
      <c r="E2858" t="s">
        <v>901</v>
      </c>
      <c r="F2858" t="s">
        <v>28</v>
      </c>
      <c r="G2858" s="1">
        <v>44603</v>
      </c>
      <c r="H2858">
        <v>103</v>
      </c>
    </row>
    <row r="2859" spans="1:8" x14ac:dyDescent="0.3">
      <c r="A2859">
        <v>2858</v>
      </c>
      <c r="B2859" t="s">
        <v>435</v>
      </c>
      <c r="C2859">
        <v>576</v>
      </c>
      <c r="D2859">
        <v>2001</v>
      </c>
      <c r="E2859" t="s">
        <v>450</v>
      </c>
      <c r="F2859" t="s">
        <v>47</v>
      </c>
      <c r="G2859" s="1">
        <v>44546</v>
      </c>
      <c r="H2859">
        <v>105</v>
      </c>
    </row>
    <row r="2860" spans="1:8" x14ac:dyDescent="0.3">
      <c r="A2860">
        <v>2859</v>
      </c>
      <c r="B2860" t="s">
        <v>90</v>
      </c>
      <c r="C2860">
        <v>610</v>
      </c>
      <c r="D2860">
        <v>2006</v>
      </c>
      <c r="E2860" t="s">
        <v>674</v>
      </c>
      <c r="F2860" t="s">
        <v>18</v>
      </c>
      <c r="G2860" s="1">
        <v>44569</v>
      </c>
      <c r="H2860">
        <v>103</v>
      </c>
    </row>
    <row r="2861" spans="1:8" x14ac:dyDescent="0.3">
      <c r="A2861">
        <v>2860</v>
      </c>
      <c r="B2861" t="s">
        <v>90</v>
      </c>
      <c r="C2861">
        <v>610</v>
      </c>
      <c r="D2861">
        <v>2006</v>
      </c>
      <c r="E2861" t="s">
        <v>674</v>
      </c>
      <c r="F2861" t="s">
        <v>18</v>
      </c>
      <c r="G2861" s="1">
        <v>44569</v>
      </c>
      <c r="H2861">
        <v>103</v>
      </c>
    </row>
    <row r="2862" spans="1:8" x14ac:dyDescent="0.3">
      <c r="A2862">
        <v>2861</v>
      </c>
      <c r="B2862" t="s">
        <v>486</v>
      </c>
      <c r="C2862">
        <v>576</v>
      </c>
      <c r="D2862">
        <v>2006</v>
      </c>
      <c r="E2862" t="s">
        <v>902</v>
      </c>
      <c r="F2862" t="s">
        <v>18</v>
      </c>
      <c r="G2862" s="1">
        <v>44621</v>
      </c>
      <c r="H2862">
        <v>104</v>
      </c>
    </row>
    <row r="2863" spans="1:8" x14ac:dyDescent="0.3">
      <c r="A2863">
        <v>2862</v>
      </c>
      <c r="B2863" t="s">
        <v>90</v>
      </c>
      <c r="C2863">
        <v>550</v>
      </c>
      <c r="D2863">
        <v>2004</v>
      </c>
      <c r="E2863" t="s">
        <v>456</v>
      </c>
      <c r="F2863" t="s">
        <v>10</v>
      </c>
      <c r="G2863" s="1">
        <v>44580</v>
      </c>
      <c r="H2863">
        <v>101</v>
      </c>
    </row>
    <row r="2864" spans="1:8" x14ac:dyDescent="0.3">
      <c r="A2864">
        <v>2863</v>
      </c>
      <c r="B2864" t="s">
        <v>235</v>
      </c>
      <c r="C2864">
        <v>619</v>
      </c>
      <c r="D2864">
        <v>2015</v>
      </c>
      <c r="E2864" t="s">
        <v>467</v>
      </c>
      <c r="F2864" t="s">
        <v>32</v>
      </c>
      <c r="G2864" s="1">
        <v>44657</v>
      </c>
      <c r="H2864">
        <v>103</v>
      </c>
    </row>
    <row r="2865" spans="1:8" x14ac:dyDescent="0.3">
      <c r="A2865">
        <v>2864</v>
      </c>
      <c r="B2865" t="s">
        <v>90</v>
      </c>
      <c r="C2865">
        <v>548</v>
      </c>
      <c r="D2865">
        <v>2008</v>
      </c>
      <c r="E2865" t="s">
        <v>593</v>
      </c>
      <c r="F2865" t="s">
        <v>69</v>
      </c>
      <c r="G2865" s="1">
        <v>44626</v>
      </c>
      <c r="H2865">
        <v>116</v>
      </c>
    </row>
    <row r="2866" spans="1:8" x14ac:dyDescent="0.3">
      <c r="A2866">
        <v>2865</v>
      </c>
      <c r="B2866" t="s">
        <v>235</v>
      </c>
      <c r="C2866">
        <v>576</v>
      </c>
      <c r="D2866">
        <v>2009</v>
      </c>
      <c r="E2866" t="s">
        <v>723</v>
      </c>
      <c r="F2866" t="s">
        <v>32</v>
      </c>
      <c r="G2866" s="1">
        <v>44646</v>
      </c>
      <c r="H2866">
        <v>109</v>
      </c>
    </row>
    <row r="2867" spans="1:8" x14ac:dyDescent="0.3">
      <c r="A2867">
        <v>2866</v>
      </c>
      <c r="B2867" t="s">
        <v>75</v>
      </c>
      <c r="C2867">
        <v>633</v>
      </c>
      <c r="D2867">
        <v>2006</v>
      </c>
      <c r="E2867" t="s">
        <v>581</v>
      </c>
      <c r="F2867" t="s">
        <v>10</v>
      </c>
      <c r="G2867" s="1">
        <v>44597</v>
      </c>
      <c r="H2867">
        <v>102</v>
      </c>
    </row>
    <row r="2868" spans="1:8" x14ac:dyDescent="0.3">
      <c r="A2868">
        <v>2867</v>
      </c>
      <c r="B2868" t="s">
        <v>90</v>
      </c>
      <c r="C2868">
        <v>548</v>
      </c>
      <c r="D2868">
        <v>2012</v>
      </c>
      <c r="E2868" t="s">
        <v>810</v>
      </c>
      <c r="F2868" t="s">
        <v>45</v>
      </c>
      <c r="G2868" s="1">
        <v>44529</v>
      </c>
      <c r="H2868">
        <v>104</v>
      </c>
    </row>
    <row r="2869" spans="1:8" x14ac:dyDescent="0.3">
      <c r="A2869">
        <v>2868</v>
      </c>
      <c r="B2869" t="s">
        <v>486</v>
      </c>
      <c r="C2869">
        <v>576</v>
      </c>
      <c r="D2869">
        <v>2005</v>
      </c>
      <c r="E2869" t="s">
        <v>817</v>
      </c>
      <c r="F2869" t="s">
        <v>28</v>
      </c>
      <c r="G2869" s="1">
        <v>44649</v>
      </c>
      <c r="H2869">
        <v>109</v>
      </c>
    </row>
    <row r="2870" spans="1:8" x14ac:dyDescent="0.3">
      <c r="A2870">
        <v>2869</v>
      </c>
      <c r="B2870" t="s">
        <v>83</v>
      </c>
      <c r="C2870">
        <v>587</v>
      </c>
      <c r="D2870">
        <v>2007</v>
      </c>
      <c r="E2870" t="s">
        <v>140</v>
      </c>
      <c r="F2870" t="s">
        <v>45</v>
      </c>
      <c r="G2870" s="1">
        <v>44588</v>
      </c>
      <c r="H2870">
        <v>102</v>
      </c>
    </row>
    <row r="2871" spans="1:8" x14ac:dyDescent="0.3">
      <c r="A2871">
        <v>2870</v>
      </c>
      <c r="B2871" t="s">
        <v>90</v>
      </c>
      <c r="C2871">
        <v>576</v>
      </c>
      <c r="D2871">
        <v>2006</v>
      </c>
      <c r="E2871" t="s">
        <v>823</v>
      </c>
      <c r="F2871" t="s">
        <v>10</v>
      </c>
      <c r="G2871" s="1">
        <v>44653</v>
      </c>
      <c r="H2871">
        <v>102</v>
      </c>
    </row>
    <row r="2872" spans="1:8" x14ac:dyDescent="0.3">
      <c r="A2872">
        <v>2871</v>
      </c>
      <c r="B2872" t="s">
        <v>90</v>
      </c>
      <c r="C2872">
        <v>550</v>
      </c>
      <c r="D2872">
        <v>2006</v>
      </c>
      <c r="E2872" t="s">
        <v>456</v>
      </c>
      <c r="F2872" t="s">
        <v>283</v>
      </c>
      <c r="G2872" s="1">
        <v>44586</v>
      </c>
      <c r="H2872">
        <v>114</v>
      </c>
    </row>
    <row r="2873" spans="1:8" x14ac:dyDescent="0.3">
      <c r="A2873">
        <v>2872</v>
      </c>
      <c r="B2873" t="s">
        <v>90</v>
      </c>
      <c r="C2873">
        <v>610</v>
      </c>
      <c r="D2873">
        <v>2004</v>
      </c>
      <c r="E2873" t="s">
        <v>674</v>
      </c>
      <c r="F2873" t="s">
        <v>18</v>
      </c>
      <c r="G2873" s="1">
        <v>44643</v>
      </c>
      <c r="H2873">
        <v>108</v>
      </c>
    </row>
    <row r="2874" spans="1:8" x14ac:dyDescent="0.3">
      <c r="A2874">
        <v>2873</v>
      </c>
      <c r="B2874" t="s">
        <v>83</v>
      </c>
      <c r="C2874">
        <v>580</v>
      </c>
      <c r="D2874">
        <v>2004</v>
      </c>
      <c r="E2874" t="s">
        <v>441</v>
      </c>
      <c r="F2874" t="s">
        <v>28</v>
      </c>
      <c r="G2874" s="1">
        <v>44599</v>
      </c>
      <c r="H2874">
        <v>102</v>
      </c>
    </row>
    <row r="2875" spans="1:8" x14ac:dyDescent="0.3">
      <c r="A2875">
        <v>2874</v>
      </c>
      <c r="B2875" t="s">
        <v>83</v>
      </c>
      <c r="C2875">
        <v>587</v>
      </c>
      <c r="D2875">
        <v>2006</v>
      </c>
      <c r="E2875" t="s">
        <v>590</v>
      </c>
      <c r="F2875" t="s">
        <v>10</v>
      </c>
      <c r="G2875" s="1">
        <v>44639</v>
      </c>
      <c r="H2875">
        <v>102</v>
      </c>
    </row>
    <row r="2876" spans="1:8" x14ac:dyDescent="0.3">
      <c r="A2876">
        <v>2875</v>
      </c>
      <c r="B2876" t="s">
        <v>83</v>
      </c>
      <c r="C2876">
        <v>580</v>
      </c>
      <c r="D2876">
        <v>1993</v>
      </c>
      <c r="E2876" t="s">
        <v>441</v>
      </c>
      <c r="F2876" t="s">
        <v>32</v>
      </c>
      <c r="G2876" s="1">
        <v>44511</v>
      </c>
      <c r="H2876">
        <v>109</v>
      </c>
    </row>
    <row r="2877" spans="1:8" x14ac:dyDescent="0.3">
      <c r="A2877">
        <v>2876</v>
      </c>
      <c r="B2877" t="s">
        <v>75</v>
      </c>
      <c r="C2877">
        <v>576</v>
      </c>
      <c r="D2877">
        <v>2004</v>
      </c>
      <c r="E2877" t="s">
        <v>823</v>
      </c>
      <c r="F2877" t="s">
        <v>45</v>
      </c>
      <c r="G2877" s="1">
        <v>44621</v>
      </c>
      <c r="H2877">
        <v>114</v>
      </c>
    </row>
    <row r="2878" spans="1:8" x14ac:dyDescent="0.3">
      <c r="A2878">
        <v>2877</v>
      </c>
      <c r="B2878" t="s">
        <v>90</v>
      </c>
      <c r="C2878">
        <v>619</v>
      </c>
      <c r="D2878">
        <v>1997</v>
      </c>
      <c r="E2878" t="s">
        <v>594</v>
      </c>
      <c r="F2878" t="s">
        <v>32</v>
      </c>
      <c r="G2878" s="1">
        <v>44512</v>
      </c>
      <c r="H2878">
        <v>102</v>
      </c>
    </row>
    <row r="2879" spans="1:8" x14ac:dyDescent="0.3">
      <c r="A2879">
        <v>2878</v>
      </c>
      <c r="B2879" t="s">
        <v>75</v>
      </c>
      <c r="C2879">
        <v>619</v>
      </c>
      <c r="D2879">
        <v>2006</v>
      </c>
      <c r="E2879" t="s">
        <v>739</v>
      </c>
      <c r="F2879" t="s">
        <v>10</v>
      </c>
      <c r="G2879" s="1">
        <v>44649</v>
      </c>
      <c r="H2879">
        <v>102</v>
      </c>
    </row>
    <row r="2880" spans="1:8" x14ac:dyDescent="0.3">
      <c r="A2880">
        <v>2879</v>
      </c>
      <c r="B2880" t="s">
        <v>435</v>
      </c>
      <c r="C2880">
        <v>556</v>
      </c>
      <c r="D2880">
        <v>2015</v>
      </c>
      <c r="E2880" t="s">
        <v>849</v>
      </c>
      <c r="F2880" t="s">
        <v>10</v>
      </c>
      <c r="G2880" s="1">
        <v>44507</v>
      </c>
      <c r="H2880">
        <v>108</v>
      </c>
    </row>
    <row r="2881" spans="1:8" x14ac:dyDescent="0.3">
      <c r="A2881">
        <v>2880</v>
      </c>
      <c r="B2881" t="s">
        <v>435</v>
      </c>
      <c r="C2881">
        <v>619</v>
      </c>
      <c r="D2881">
        <v>2013</v>
      </c>
      <c r="E2881" t="s">
        <v>448</v>
      </c>
      <c r="F2881" t="s">
        <v>45</v>
      </c>
      <c r="G2881" s="1">
        <v>44509</v>
      </c>
      <c r="H2881">
        <v>104</v>
      </c>
    </row>
    <row r="2882" spans="1:8" x14ac:dyDescent="0.3">
      <c r="A2882">
        <v>2881</v>
      </c>
      <c r="B2882" t="s">
        <v>454</v>
      </c>
      <c r="C2882">
        <v>619</v>
      </c>
      <c r="D2882">
        <v>2010</v>
      </c>
      <c r="E2882" t="s">
        <v>505</v>
      </c>
      <c r="F2882" t="s">
        <v>32</v>
      </c>
      <c r="G2882" s="1">
        <v>44584</v>
      </c>
      <c r="H2882">
        <v>102</v>
      </c>
    </row>
    <row r="2883" spans="1:8" x14ac:dyDescent="0.3">
      <c r="A2883">
        <v>2882</v>
      </c>
      <c r="B2883" t="s">
        <v>90</v>
      </c>
      <c r="C2883">
        <v>550</v>
      </c>
      <c r="D2883">
        <v>2004</v>
      </c>
      <c r="E2883" t="s">
        <v>784</v>
      </c>
      <c r="F2883" t="s">
        <v>10</v>
      </c>
      <c r="G2883" s="1">
        <v>44653</v>
      </c>
      <c r="H2883">
        <v>102</v>
      </c>
    </row>
    <row r="2884" spans="1:8" x14ac:dyDescent="0.3">
      <c r="A2884">
        <v>2883</v>
      </c>
      <c r="B2884" t="s">
        <v>75</v>
      </c>
      <c r="C2884">
        <v>550</v>
      </c>
      <c r="D2884">
        <v>2006</v>
      </c>
      <c r="E2884" t="s">
        <v>808</v>
      </c>
      <c r="F2884" t="s">
        <v>69</v>
      </c>
      <c r="G2884" s="1">
        <v>44637</v>
      </c>
      <c r="H2884">
        <v>102</v>
      </c>
    </row>
    <row r="2885" spans="1:8" x14ac:dyDescent="0.3">
      <c r="A2885">
        <v>2884</v>
      </c>
      <c r="B2885" t="s">
        <v>90</v>
      </c>
      <c r="C2885">
        <v>587</v>
      </c>
      <c r="D2885">
        <v>2007</v>
      </c>
      <c r="E2885" t="s">
        <v>812</v>
      </c>
      <c r="F2885" t="s">
        <v>10</v>
      </c>
      <c r="G2885" s="1">
        <v>44557</v>
      </c>
      <c r="H2885">
        <v>104</v>
      </c>
    </row>
    <row r="2886" spans="1:8" x14ac:dyDescent="0.3">
      <c r="A2886">
        <v>2885</v>
      </c>
      <c r="B2886" t="s">
        <v>435</v>
      </c>
      <c r="C2886">
        <v>540</v>
      </c>
      <c r="D2886">
        <v>2003</v>
      </c>
      <c r="E2886" t="s">
        <v>436</v>
      </c>
      <c r="F2886" t="s">
        <v>123</v>
      </c>
      <c r="G2886" s="1">
        <v>44652</v>
      </c>
      <c r="H2886">
        <v>114</v>
      </c>
    </row>
    <row r="2887" spans="1:8" x14ac:dyDescent="0.3">
      <c r="A2887">
        <v>2886</v>
      </c>
      <c r="B2887" t="s">
        <v>83</v>
      </c>
      <c r="C2887">
        <v>587</v>
      </c>
      <c r="D2887">
        <v>2009</v>
      </c>
      <c r="E2887" t="s">
        <v>359</v>
      </c>
      <c r="F2887" t="s">
        <v>10</v>
      </c>
      <c r="G2887" s="1">
        <v>44656</v>
      </c>
      <c r="H2887">
        <v>102</v>
      </c>
    </row>
    <row r="2888" spans="1:8" x14ac:dyDescent="0.3">
      <c r="A2888">
        <v>2887</v>
      </c>
      <c r="B2888" t="s">
        <v>83</v>
      </c>
      <c r="C2888">
        <v>576</v>
      </c>
      <c r="D2888">
        <v>2006</v>
      </c>
      <c r="E2888" t="s">
        <v>817</v>
      </c>
      <c r="F2888" t="s">
        <v>69</v>
      </c>
      <c r="G2888" s="1">
        <v>44561</v>
      </c>
      <c r="H2888">
        <v>108</v>
      </c>
    </row>
    <row r="2889" spans="1:8" x14ac:dyDescent="0.3">
      <c r="A2889">
        <v>2888</v>
      </c>
      <c r="B2889" t="s">
        <v>90</v>
      </c>
      <c r="C2889">
        <v>619</v>
      </c>
      <c r="D2889">
        <v>2004</v>
      </c>
      <c r="E2889" t="s">
        <v>874</v>
      </c>
      <c r="F2889" t="s">
        <v>28</v>
      </c>
      <c r="G2889" s="1">
        <v>44621</v>
      </c>
      <c r="H2889">
        <v>114</v>
      </c>
    </row>
    <row r="2890" spans="1:8" x14ac:dyDescent="0.3">
      <c r="A2890">
        <v>2889</v>
      </c>
      <c r="B2890" t="s">
        <v>90</v>
      </c>
      <c r="C2890">
        <v>619</v>
      </c>
      <c r="D2890">
        <v>2015</v>
      </c>
      <c r="E2890" t="s">
        <v>575</v>
      </c>
      <c r="F2890" t="s">
        <v>10</v>
      </c>
      <c r="G2890" s="1">
        <v>44651</v>
      </c>
      <c r="H2890">
        <v>102</v>
      </c>
    </row>
    <row r="2891" spans="1:8" x14ac:dyDescent="0.3">
      <c r="A2891">
        <v>2890</v>
      </c>
      <c r="B2891" t="s">
        <v>83</v>
      </c>
      <c r="C2891">
        <v>619</v>
      </c>
      <c r="D2891">
        <v>2006</v>
      </c>
      <c r="E2891" t="s">
        <v>903</v>
      </c>
      <c r="F2891" t="s">
        <v>28</v>
      </c>
      <c r="G2891" s="1">
        <v>44624</v>
      </c>
      <c r="H2891">
        <v>102</v>
      </c>
    </row>
    <row r="2892" spans="1:8" x14ac:dyDescent="0.3">
      <c r="A2892">
        <v>2891</v>
      </c>
      <c r="B2892" t="s">
        <v>486</v>
      </c>
      <c r="C2892">
        <v>512</v>
      </c>
      <c r="D2892">
        <v>2006</v>
      </c>
      <c r="E2892" t="s">
        <v>889</v>
      </c>
      <c r="F2892" t="s">
        <v>45</v>
      </c>
      <c r="G2892" s="1">
        <v>44596</v>
      </c>
      <c r="H2892">
        <v>105</v>
      </c>
    </row>
    <row r="2893" spans="1:8" x14ac:dyDescent="0.3">
      <c r="A2893">
        <v>2892</v>
      </c>
      <c r="B2893" t="s">
        <v>83</v>
      </c>
      <c r="C2893">
        <v>512</v>
      </c>
      <c r="D2893">
        <v>2006</v>
      </c>
      <c r="E2893" t="s">
        <v>84</v>
      </c>
      <c r="F2893" t="s">
        <v>28</v>
      </c>
      <c r="G2893" s="1">
        <v>44626</v>
      </c>
      <c r="H2893">
        <v>102</v>
      </c>
    </row>
    <row r="2894" spans="1:8" x14ac:dyDescent="0.3">
      <c r="A2894">
        <v>2893</v>
      </c>
      <c r="B2894" t="s">
        <v>83</v>
      </c>
      <c r="C2894">
        <v>610</v>
      </c>
      <c r="D2894">
        <v>2006</v>
      </c>
      <c r="E2894" t="s">
        <v>475</v>
      </c>
      <c r="F2894" t="s">
        <v>32</v>
      </c>
      <c r="G2894" s="1">
        <v>44631</v>
      </c>
      <c r="H2894">
        <v>114</v>
      </c>
    </row>
    <row r="2895" spans="1:8" x14ac:dyDescent="0.3">
      <c r="A2895">
        <v>2894</v>
      </c>
      <c r="B2895" t="s">
        <v>90</v>
      </c>
      <c r="C2895">
        <v>576</v>
      </c>
      <c r="D2895">
        <v>2005</v>
      </c>
      <c r="E2895" t="s">
        <v>596</v>
      </c>
      <c r="F2895" t="s">
        <v>18</v>
      </c>
      <c r="G2895" s="1">
        <v>44581</v>
      </c>
      <c r="H2895">
        <v>103</v>
      </c>
    </row>
    <row r="2896" spans="1:8" x14ac:dyDescent="0.3">
      <c r="A2896">
        <v>2895</v>
      </c>
      <c r="B2896" t="s">
        <v>83</v>
      </c>
      <c r="C2896">
        <v>579</v>
      </c>
      <c r="D2896">
        <v>2005</v>
      </c>
      <c r="E2896" t="s">
        <v>249</v>
      </c>
      <c r="F2896" t="s">
        <v>28</v>
      </c>
      <c r="G2896" s="1">
        <v>44537</v>
      </c>
      <c r="H2896">
        <v>104</v>
      </c>
    </row>
    <row r="2897" spans="1:8" x14ac:dyDescent="0.3">
      <c r="A2897">
        <v>2896</v>
      </c>
      <c r="B2897" t="s">
        <v>83</v>
      </c>
      <c r="C2897">
        <v>619</v>
      </c>
      <c r="D2897">
        <v>1998</v>
      </c>
      <c r="E2897" t="s">
        <v>904</v>
      </c>
      <c r="F2897" t="s">
        <v>45</v>
      </c>
      <c r="G2897" s="1">
        <v>44603</v>
      </c>
      <c r="H2897">
        <v>108</v>
      </c>
    </row>
    <row r="2898" spans="1:8" x14ac:dyDescent="0.3">
      <c r="A2898">
        <v>2897</v>
      </c>
      <c r="B2898" t="s">
        <v>90</v>
      </c>
      <c r="C2898">
        <v>610</v>
      </c>
      <c r="D2898">
        <v>2004</v>
      </c>
      <c r="E2898" t="s">
        <v>475</v>
      </c>
      <c r="F2898" t="s">
        <v>45</v>
      </c>
      <c r="G2898" s="1">
        <v>44619</v>
      </c>
      <c r="H2898">
        <v>107</v>
      </c>
    </row>
    <row r="2899" spans="1:8" x14ac:dyDescent="0.3">
      <c r="A2899">
        <v>2898</v>
      </c>
      <c r="B2899" t="s">
        <v>90</v>
      </c>
      <c r="C2899">
        <v>619</v>
      </c>
      <c r="D2899">
        <v>2004</v>
      </c>
      <c r="E2899" t="s">
        <v>599</v>
      </c>
      <c r="F2899" t="s">
        <v>32</v>
      </c>
      <c r="G2899" s="1">
        <v>44534</v>
      </c>
      <c r="H2899">
        <v>103</v>
      </c>
    </row>
    <row r="2900" spans="1:8" x14ac:dyDescent="0.3">
      <c r="A2900">
        <v>2899</v>
      </c>
      <c r="B2900" t="s">
        <v>75</v>
      </c>
      <c r="C2900">
        <v>576</v>
      </c>
      <c r="D2900">
        <v>2005</v>
      </c>
      <c r="E2900" t="s">
        <v>578</v>
      </c>
      <c r="F2900" t="s">
        <v>18</v>
      </c>
      <c r="G2900" s="1">
        <v>44511</v>
      </c>
      <c r="H2900">
        <v>104</v>
      </c>
    </row>
    <row r="2901" spans="1:8" x14ac:dyDescent="0.3">
      <c r="A2901">
        <v>2900</v>
      </c>
      <c r="B2901" t="s">
        <v>90</v>
      </c>
      <c r="C2901">
        <v>550</v>
      </c>
      <c r="D2901">
        <v>2004</v>
      </c>
      <c r="E2901" t="s">
        <v>584</v>
      </c>
      <c r="F2901" t="s">
        <v>618</v>
      </c>
      <c r="G2901" s="1">
        <v>44564</v>
      </c>
      <c r="H2901">
        <v>114</v>
      </c>
    </row>
    <row r="2902" spans="1:8" x14ac:dyDescent="0.3">
      <c r="A2902">
        <v>2901</v>
      </c>
      <c r="B2902" t="s">
        <v>83</v>
      </c>
      <c r="C2902">
        <v>512</v>
      </c>
      <c r="D2902">
        <v>2006</v>
      </c>
      <c r="E2902" t="s">
        <v>84</v>
      </c>
      <c r="F2902" t="s">
        <v>28</v>
      </c>
      <c r="G2902" s="1">
        <v>44621</v>
      </c>
      <c r="H2902">
        <v>104</v>
      </c>
    </row>
    <row r="2903" spans="1:8" x14ac:dyDescent="0.3">
      <c r="A2903">
        <v>2902</v>
      </c>
      <c r="B2903" t="s">
        <v>75</v>
      </c>
      <c r="C2903">
        <v>540</v>
      </c>
      <c r="D2903">
        <v>1995</v>
      </c>
      <c r="E2903" t="s">
        <v>905</v>
      </c>
      <c r="F2903" t="s">
        <v>69</v>
      </c>
      <c r="G2903" s="1">
        <v>44596</v>
      </c>
      <c r="H2903">
        <v>109</v>
      </c>
    </row>
    <row r="2904" spans="1:8" x14ac:dyDescent="0.3">
      <c r="A2904">
        <v>2903</v>
      </c>
      <c r="B2904" t="s">
        <v>75</v>
      </c>
      <c r="C2904">
        <v>619</v>
      </c>
      <c r="D2904">
        <v>2005</v>
      </c>
      <c r="E2904" t="s">
        <v>739</v>
      </c>
      <c r="F2904" t="s">
        <v>28</v>
      </c>
      <c r="G2904" s="1">
        <v>44638</v>
      </c>
      <c r="H2904">
        <v>106</v>
      </c>
    </row>
    <row r="2905" spans="1:8" x14ac:dyDescent="0.3">
      <c r="A2905">
        <v>2904</v>
      </c>
      <c r="B2905" t="s">
        <v>90</v>
      </c>
      <c r="C2905">
        <v>534</v>
      </c>
      <c r="D2905">
        <v>2015</v>
      </c>
      <c r="E2905" t="s">
        <v>906</v>
      </c>
      <c r="F2905" t="s">
        <v>32</v>
      </c>
      <c r="G2905" s="1">
        <v>44649</v>
      </c>
      <c r="H2905">
        <v>102</v>
      </c>
    </row>
    <row r="2906" spans="1:8" x14ac:dyDescent="0.3">
      <c r="A2906">
        <v>2905</v>
      </c>
      <c r="B2906" t="s">
        <v>83</v>
      </c>
      <c r="C2906">
        <v>507</v>
      </c>
      <c r="D2906">
        <v>2008</v>
      </c>
      <c r="E2906" t="s">
        <v>688</v>
      </c>
      <c r="F2906" t="s">
        <v>18</v>
      </c>
      <c r="G2906" s="1">
        <v>44656</v>
      </c>
      <c r="H2906">
        <v>102</v>
      </c>
    </row>
    <row r="2907" spans="1:8" x14ac:dyDescent="0.3">
      <c r="A2907">
        <v>2906</v>
      </c>
      <c r="B2907" t="s">
        <v>75</v>
      </c>
      <c r="C2907">
        <v>550</v>
      </c>
      <c r="D2907">
        <v>2006</v>
      </c>
      <c r="E2907" t="s">
        <v>808</v>
      </c>
      <c r="F2907" t="s">
        <v>45</v>
      </c>
      <c r="G2907" s="1">
        <v>44646</v>
      </c>
      <c r="H2907">
        <v>102</v>
      </c>
    </row>
    <row r="2908" spans="1:8" x14ac:dyDescent="0.3">
      <c r="A2908">
        <v>2907</v>
      </c>
      <c r="B2908" t="s">
        <v>75</v>
      </c>
      <c r="C2908">
        <v>576</v>
      </c>
      <c r="D2908">
        <v>2006</v>
      </c>
      <c r="E2908" t="s">
        <v>823</v>
      </c>
      <c r="F2908" t="s">
        <v>28</v>
      </c>
      <c r="G2908" s="1">
        <v>44576</v>
      </c>
      <c r="H2908">
        <v>107</v>
      </c>
    </row>
    <row r="2909" spans="1:8" x14ac:dyDescent="0.3">
      <c r="A2909">
        <v>2908</v>
      </c>
      <c r="B2909" t="s">
        <v>90</v>
      </c>
      <c r="C2909">
        <v>587</v>
      </c>
      <c r="D2909">
        <v>2004</v>
      </c>
      <c r="E2909" t="s">
        <v>724</v>
      </c>
      <c r="F2909" t="s">
        <v>45</v>
      </c>
      <c r="G2909" s="1">
        <v>44635</v>
      </c>
      <c r="H2909">
        <v>105</v>
      </c>
    </row>
    <row r="2910" spans="1:8" x14ac:dyDescent="0.3">
      <c r="A2910">
        <v>2909</v>
      </c>
      <c r="B2910" t="s">
        <v>435</v>
      </c>
      <c r="C2910">
        <v>540</v>
      </c>
      <c r="D2910">
        <v>1995</v>
      </c>
      <c r="E2910" t="s">
        <v>436</v>
      </c>
      <c r="F2910" t="s">
        <v>69</v>
      </c>
      <c r="G2910" s="1">
        <v>44589</v>
      </c>
      <c r="H2910">
        <v>103</v>
      </c>
    </row>
    <row r="2911" spans="1:8" x14ac:dyDescent="0.3">
      <c r="A2911">
        <v>2910</v>
      </c>
      <c r="B2911" t="s">
        <v>83</v>
      </c>
      <c r="C2911">
        <v>576</v>
      </c>
      <c r="D2911">
        <v>2007</v>
      </c>
      <c r="E2911" t="s">
        <v>698</v>
      </c>
      <c r="F2911" t="s">
        <v>32</v>
      </c>
      <c r="G2911" s="1">
        <v>44655</v>
      </c>
      <c r="H2911">
        <v>103</v>
      </c>
    </row>
    <row r="2912" spans="1:8" x14ac:dyDescent="0.3">
      <c r="A2912">
        <v>2911</v>
      </c>
      <c r="B2912" t="s">
        <v>83</v>
      </c>
      <c r="C2912">
        <v>550</v>
      </c>
      <c r="D2912">
        <v>2000</v>
      </c>
      <c r="E2912" t="s">
        <v>888</v>
      </c>
      <c r="F2912" t="s">
        <v>32</v>
      </c>
      <c r="G2912" s="1">
        <v>44534</v>
      </c>
      <c r="H2912">
        <v>102</v>
      </c>
    </row>
    <row r="2913" spans="1:8" x14ac:dyDescent="0.3">
      <c r="A2913">
        <v>2912</v>
      </c>
      <c r="B2913" t="s">
        <v>83</v>
      </c>
      <c r="C2913">
        <v>550</v>
      </c>
      <c r="D2913">
        <v>1997</v>
      </c>
      <c r="E2913" t="s">
        <v>579</v>
      </c>
      <c r="F2913" t="s">
        <v>32</v>
      </c>
      <c r="G2913" s="1">
        <v>44529</v>
      </c>
      <c r="H2913">
        <v>103</v>
      </c>
    </row>
    <row r="2914" spans="1:8" x14ac:dyDescent="0.3">
      <c r="A2914">
        <v>2913</v>
      </c>
      <c r="B2914" t="s">
        <v>486</v>
      </c>
      <c r="C2914">
        <v>512</v>
      </c>
      <c r="D2914">
        <v>1999</v>
      </c>
      <c r="E2914" t="s">
        <v>907</v>
      </c>
      <c r="F2914" t="s">
        <v>10</v>
      </c>
      <c r="G2914" s="1">
        <v>44596</v>
      </c>
      <c r="H2914">
        <v>104</v>
      </c>
    </row>
    <row r="2915" spans="1:8" x14ac:dyDescent="0.3">
      <c r="A2915">
        <v>2914</v>
      </c>
      <c r="B2915" t="s">
        <v>75</v>
      </c>
      <c r="C2915">
        <v>576</v>
      </c>
      <c r="D2915">
        <v>2005</v>
      </c>
      <c r="E2915" t="s">
        <v>578</v>
      </c>
      <c r="F2915" t="s">
        <v>28</v>
      </c>
      <c r="G2915" s="1">
        <v>44541</v>
      </c>
      <c r="H2915">
        <v>104</v>
      </c>
    </row>
    <row r="2916" spans="1:8" x14ac:dyDescent="0.3">
      <c r="A2916">
        <v>2915</v>
      </c>
      <c r="B2916" t="s">
        <v>16</v>
      </c>
      <c r="C2916">
        <v>594</v>
      </c>
      <c r="D2916">
        <v>2015</v>
      </c>
      <c r="E2916" t="s">
        <v>908</v>
      </c>
      <c r="F2916" t="s">
        <v>45</v>
      </c>
      <c r="G2916" s="1">
        <v>44533</v>
      </c>
      <c r="H2916">
        <v>102</v>
      </c>
    </row>
    <row r="2917" spans="1:8" x14ac:dyDescent="0.3">
      <c r="A2917">
        <v>2916</v>
      </c>
      <c r="B2917" t="s">
        <v>75</v>
      </c>
      <c r="C2917">
        <v>619</v>
      </c>
      <c r="D2917">
        <v>2004</v>
      </c>
      <c r="E2917" t="s">
        <v>746</v>
      </c>
      <c r="F2917" t="s">
        <v>47</v>
      </c>
      <c r="G2917" s="1">
        <v>44481</v>
      </c>
      <c r="H2917">
        <v>114</v>
      </c>
    </row>
    <row r="2918" spans="1:8" x14ac:dyDescent="0.3">
      <c r="A2918">
        <v>2917</v>
      </c>
      <c r="B2918" t="s">
        <v>83</v>
      </c>
      <c r="C2918">
        <v>619</v>
      </c>
      <c r="D2918">
        <v>2005</v>
      </c>
      <c r="E2918" t="s">
        <v>670</v>
      </c>
      <c r="F2918" t="s">
        <v>10</v>
      </c>
      <c r="G2918" s="1">
        <v>44573</v>
      </c>
      <c r="H2918">
        <v>103</v>
      </c>
    </row>
    <row r="2919" spans="1:8" x14ac:dyDescent="0.3">
      <c r="A2919">
        <v>2918</v>
      </c>
      <c r="B2919" t="s">
        <v>75</v>
      </c>
      <c r="C2919">
        <v>611</v>
      </c>
      <c r="D2919">
        <v>2005</v>
      </c>
      <c r="E2919" t="s">
        <v>684</v>
      </c>
      <c r="F2919" t="s">
        <v>69</v>
      </c>
      <c r="G2919" s="1">
        <v>44540</v>
      </c>
      <c r="H2919">
        <v>105</v>
      </c>
    </row>
    <row r="2920" spans="1:8" x14ac:dyDescent="0.3">
      <c r="A2920">
        <v>2919</v>
      </c>
      <c r="B2920" t="s">
        <v>83</v>
      </c>
      <c r="C2920">
        <v>580</v>
      </c>
      <c r="D2920">
        <v>1998</v>
      </c>
      <c r="E2920" t="s">
        <v>441</v>
      </c>
      <c r="F2920" t="s">
        <v>10</v>
      </c>
      <c r="G2920" s="1">
        <v>44622</v>
      </c>
      <c r="H2920">
        <v>114</v>
      </c>
    </row>
    <row r="2921" spans="1:8" x14ac:dyDescent="0.3">
      <c r="A2921">
        <v>2920</v>
      </c>
      <c r="B2921" t="s">
        <v>75</v>
      </c>
      <c r="C2921">
        <v>550</v>
      </c>
      <c r="D2921">
        <v>2005</v>
      </c>
      <c r="E2921" t="s">
        <v>808</v>
      </c>
      <c r="F2921" t="s">
        <v>28</v>
      </c>
      <c r="G2921" s="1">
        <v>44551</v>
      </c>
      <c r="H2921">
        <v>101</v>
      </c>
    </row>
    <row r="2922" spans="1:8" x14ac:dyDescent="0.3">
      <c r="A2922">
        <v>2921</v>
      </c>
      <c r="B2922" t="s">
        <v>83</v>
      </c>
      <c r="C2922">
        <v>619</v>
      </c>
      <c r="D2922">
        <v>2008</v>
      </c>
      <c r="E2922" t="s">
        <v>842</v>
      </c>
      <c r="F2922" t="s">
        <v>10</v>
      </c>
      <c r="G2922" s="1">
        <v>44628</v>
      </c>
      <c r="H2922">
        <v>102</v>
      </c>
    </row>
    <row r="2923" spans="1:8" x14ac:dyDescent="0.3">
      <c r="A2923">
        <v>2922</v>
      </c>
      <c r="B2923" t="s">
        <v>75</v>
      </c>
      <c r="C2923">
        <v>576</v>
      </c>
      <c r="D2923">
        <v>2005</v>
      </c>
      <c r="E2923" t="s">
        <v>578</v>
      </c>
      <c r="F2923" t="s">
        <v>45</v>
      </c>
      <c r="G2923" s="1">
        <v>44631</v>
      </c>
      <c r="H2923">
        <v>103</v>
      </c>
    </row>
    <row r="2924" spans="1:8" x14ac:dyDescent="0.3">
      <c r="A2924">
        <v>2923</v>
      </c>
      <c r="B2924" t="s">
        <v>75</v>
      </c>
      <c r="C2924">
        <v>576</v>
      </c>
      <c r="D2924">
        <v>2006</v>
      </c>
      <c r="E2924" t="s">
        <v>578</v>
      </c>
      <c r="F2924" t="s">
        <v>32</v>
      </c>
      <c r="G2924" s="1">
        <v>44593</v>
      </c>
      <c r="H2924">
        <v>114</v>
      </c>
    </row>
    <row r="2925" spans="1:8" x14ac:dyDescent="0.3">
      <c r="A2925">
        <v>2924</v>
      </c>
      <c r="B2925" t="s">
        <v>90</v>
      </c>
      <c r="C2925">
        <v>610</v>
      </c>
      <c r="D2925">
        <v>2004</v>
      </c>
      <c r="E2925" t="s">
        <v>484</v>
      </c>
      <c r="F2925" t="s">
        <v>32</v>
      </c>
      <c r="G2925" s="1">
        <v>44633</v>
      </c>
      <c r="H2925">
        <v>103</v>
      </c>
    </row>
    <row r="2926" spans="1:8" x14ac:dyDescent="0.3">
      <c r="A2926">
        <v>2925</v>
      </c>
      <c r="B2926" t="s">
        <v>435</v>
      </c>
      <c r="C2926">
        <v>548</v>
      </c>
      <c r="D2926">
        <v>2002</v>
      </c>
      <c r="E2926" t="s">
        <v>611</v>
      </c>
      <c r="F2926" t="s">
        <v>47</v>
      </c>
      <c r="G2926" s="1">
        <v>44527</v>
      </c>
      <c r="H2926">
        <v>105</v>
      </c>
    </row>
    <row r="2927" spans="1:8" x14ac:dyDescent="0.3">
      <c r="A2927">
        <v>2926</v>
      </c>
      <c r="B2927" t="s">
        <v>83</v>
      </c>
      <c r="C2927">
        <v>587</v>
      </c>
      <c r="D2927">
        <v>2006</v>
      </c>
      <c r="E2927" t="s">
        <v>590</v>
      </c>
      <c r="F2927" t="s">
        <v>32</v>
      </c>
      <c r="G2927" s="1">
        <v>44640</v>
      </c>
      <c r="H2927">
        <v>102</v>
      </c>
    </row>
    <row r="2928" spans="1:8" x14ac:dyDescent="0.3">
      <c r="A2928">
        <v>2927</v>
      </c>
      <c r="B2928" t="s">
        <v>435</v>
      </c>
      <c r="C2928">
        <v>540</v>
      </c>
      <c r="D2928">
        <v>2015</v>
      </c>
      <c r="E2928" t="s">
        <v>760</v>
      </c>
      <c r="F2928" t="s">
        <v>18</v>
      </c>
      <c r="G2928" s="1">
        <v>44543</v>
      </c>
      <c r="H2928">
        <v>101</v>
      </c>
    </row>
    <row r="2929" spans="1:8" x14ac:dyDescent="0.3">
      <c r="A2929">
        <v>2928</v>
      </c>
      <c r="B2929" t="s">
        <v>671</v>
      </c>
      <c r="C2929">
        <v>512</v>
      </c>
      <c r="D2929">
        <v>2006</v>
      </c>
      <c r="E2929" t="s">
        <v>805</v>
      </c>
      <c r="F2929" t="s">
        <v>10</v>
      </c>
      <c r="G2929" s="1">
        <v>44580</v>
      </c>
      <c r="H2929">
        <v>102</v>
      </c>
    </row>
    <row r="2930" spans="1:8" x14ac:dyDescent="0.3">
      <c r="A2930">
        <v>2929</v>
      </c>
      <c r="B2930" t="s">
        <v>90</v>
      </c>
      <c r="C2930">
        <v>548</v>
      </c>
      <c r="D2930">
        <v>2007</v>
      </c>
      <c r="E2930" t="s">
        <v>810</v>
      </c>
      <c r="F2930" t="s">
        <v>10</v>
      </c>
      <c r="G2930" s="1">
        <v>44609</v>
      </c>
      <c r="H2930">
        <v>115</v>
      </c>
    </row>
    <row r="2931" spans="1:8" x14ac:dyDescent="0.3">
      <c r="A2931">
        <v>2930</v>
      </c>
      <c r="B2931" t="s">
        <v>435</v>
      </c>
      <c r="C2931">
        <v>587</v>
      </c>
      <c r="D2931">
        <v>2015</v>
      </c>
      <c r="E2931" t="s">
        <v>437</v>
      </c>
      <c r="F2931" t="s">
        <v>18</v>
      </c>
      <c r="G2931" s="1">
        <v>44623</v>
      </c>
      <c r="H2931">
        <v>101</v>
      </c>
    </row>
    <row r="2932" spans="1:8" x14ac:dyDescent="0.3">
      <c r="A2932">
        <v>2931</v>
      </c>
      <c r="B2932" t="s">
        <v>83</v>
      </c>
      <c r="C2932">
        <v>576</v>
      </c>
      <c r="D2932">
        <v>2005</v>
      </c>
      <c r="E2932" t="s">
        <v>823</v>
      </c>
      <c r="F2932" t="s">
        <v>45</v>
      </c>
      <c r="G2932" s="1">
        <v>44556</v>
      </c>
      <c r="H2932">
        <v>102</v>
      </c>
    </row>
    <row r="2933" spans="1:8" x14ac:dyDescent="0.3">
      <c r="A2933">
        <v>2932</v>
      </c>
      <c r="B2933" t="s">
        <v>75</v>
      </c>
      <c r="C2933">
        <v>512</v>
      </c>
      <c r="D2933">
        <v>2004</v>
      </c>
      <c r="E2933" t="s">
        <v>821</v>
      </c>
      <c r="F2933" t="s">
        <v>10</v>
      </c>
      <c r="G2933" s="1">
        <v>44646</v>
      </c>
      <c r="H2933">
        <v>105</v>
      </c>
    </row>
    <row r="2934" spans="1:8" x14ac:dyDescent="0.3">
      <c r="A2934">
        <v>2933</v>
      </c>
      <c r="B2934" t="s">
        <v>90</v>
      </c>
      <c r="C2934">
        <v>576</v>
      </c>
      <c r="D2934">
        <v>2006</v>
      </c>
      <c r="E2934" t="s">
        <v>596</v>
      </c>
      <c r="F2934" t="s">
        <v>45</v>
      </c>
      <c r="G2934" s="1">
        <v>44642</v>
      </c>
      <c r="H2934">
        <v>103</v>
      </c>
    </row>
    <row r="2935" spans="1:8" x14ac:dyDescent="0.3">
      <c r="A2935">
        <v>2934</v>
      </c>
      <c r="B2935" t="s">
        <v>435</v>
      </c>
      <c r="C2935">
        <v>548</v>
      </c>
      <c r="D2935">
        <v>2004</v>
      </c>
      <c r="E2935" t="s">
        <v>465</v>
      </c>
      <c r="F2935" t="s">
        <v>32</v>
      </c>
      <c r="G2935" s="1">
        <v>44520</v>
      </c>
      <c r="H2935">
        <v>103</v>
      </c>
    </row>
    <row r="2936" spans="1:8" x14ac:dyDescent="0.3">
      <c r="A2936">
        <v>2935</v>
      </c>
      <c r="B2936" t="s">
        <v>90</v>
      </c>
      <c r="C2936">
        <v>540</v>
      </c>
      <c r="D2936">
        <v>2005</v>
      </c>
      <c r="E2936" t="s">
        <v>679</v>
      </c>
      <c r="F2936" t="s">
        <v>28</v>
      </c>
      <c r="G2936" s="1">
        <v>44599</v>
      </c>
      <c r="H2936">
        <v>101</v>
      </c>
    </row>
    <row r="2937" spans="1:8" x14ac:dyDescent="0.3">
      <c r="A2937">
        <v>2936</v>
      </c>
      <c r="B2937" t="s">
        <v>454</v>
      </c>
      <c r="C2937">
        <v>581</v>
      </c>
      <c r="D2937">
        <v>2015</v>
      </c>
      <c r="E2937" t="s">
        <v>909</v>
      </c>
      <c r="F2937" t="s">
        <v>32</v>
      </c>
      <c r="G2937" s="1">
        <v>44632</v>
      </c>
      <c r="H2937">
        <v>102</v>
      </c>
    </row>
    <row r="2938" spans="1:8" x14ac:dyDescent="0.3">
      <c r="A2938">
        <v>2937</v>
      </c>
      <c r="B2938" t="s">
        <v>75</v>
      </c>
      <c r="C2938">
        <v>587</v>
      </c>
      <c r="D2938">
        <v>2007</v>
      </c>
      <c r="E2938" t="s">
        <v>910</v>
      </c>
      <c r="F2938" t="s">
        <v>10</v>
      </c>
      <c r="G2938" s="1">
        <v>44588</v>
      </c>
      <c r="H2938">
        <v>104</v>
      </c>
    </row>
    <row r="2939" spans="1:8" x14ac:dyDescent="0.3">
      <c r="A2939">
        <v>2938</v>
      </c>
      <c r="B2939" t="s">
        <v>90</v>
      </c>
      <c r="C2939">
        <v>550</v>
      </c>
      <c r="D2939">
        <v>2004</v>
      </c>
      <c r="E2939" t="s">
        <v>584</v>
      </c>
      <c r="F2939" t="s">
        <v>32</v>
      </c>
      <c r="G2939" s="1">
        <v>44544</v>
      </c>
      <c r="H2939">
        <v>102</v>
      </c>
    </row>
    <row r="2940" spans="1:8" x14ac:dyDescent="0.3">
      <c r="A2940">
        <v>2939</v>
      </c>
      <c r="B2940" t="s">
        <v>75</v>
      </c>
      <c r="C2940">
        <v>633</v>
      </c>
      <c r="D2940">
        <v>2013</v>
      </c>
      <c r="E2940" t="s">
        <v>581</v>
      </c>
      <c r="F2940" t="s">
        <v>10</v>
      </c>
      <c r="G2940" s="1">
        <v>44631</v>
      </c>
      <c r="H2940">
        <v>102</v>
      </c>
    </row>
    <row r="2941" spans="1:8" x14ac:dyDescent="0.3">
      <c r="A2941">
        <v>2940</v>
      </c>
      <c r="B2941" t="s">
        <v>90</v>
      </c>
      <c r="C2941">
        <v>610</v>
      </c>
      <c r="D2941">
        <v>1995</v>
      </c>
      <c r="E2941" t="s">
        <v>444</v>
      </c>
      <c r="F2941" t="s">
        <v>10</v>
      </c>
      <c r="G2941" s="1">
        <v>44581</v>
      </c>
      <c r="H2941">
        <v>107</v>
      </c>
    </row>
    <row r="2942" spans="1:8" x14ac:dyDescent="0.3">
      <c r="A2942">
        <v>2941</v>
      </c>
      <c r="B2942" t="s">
        <v>83</v>
      </c>
      <c r="C2942">
        <v>550</v>
      </c>
      <c r="D2942">
        <v>2005</v>
      </c>
      <c r="E2942" t="s">
        <v>571</v>
      </c>
      <c r="F2942" t="s">
        <v>28</v>
      </c>
      <c r="G2942" s="1">
        <v>44557</v>
      </c>
      <c r="H2942">
        <v>102</v>
      </c>
    </row>
    <row r="2943" spans="1:8" x14ac:dyDescent="0.3">
      <c r="A2943">
        <v>2942</v>
      </c>
      <c r="B2943" t="s">
        <v>75</v>
      </c>
      <c r="C2943">
        <v>512</v>
      </c>
      <c r="D2943">
        <v>2007</v>
      </c>
      <c r="E2943" t="s">
        <v>911</v>
      </c>
      <c r="F2943" t="s">
        <v>10</v>
      </c>
      <c r="G2943" s="1">
        <v>44647</v>
      </c>
      <c r="H2943">
        <v>102</v>
      </c>
    </row>
    <row r="2944" spans="1:8" x14ac:dyDescent="0.3">
      <c r="A2944">
        <v>2943</v>
      </c>
      <c r="B2944" t="s">
        <v>83</v>
      </c>
      <c r="C2944">
        <v>580</v>
      </c>
      <c r="D2944">
        <v>2007</v>
      </c>
      <c r="E2944" t="s">
        <v>580</v>
      </c>
      <c r="F2944" t="s">
        <v>10</v>
      </c>
      <c r="G2944" s="1">
        <v>44628</v>
      </c>
      <c r="H2944">
        <v>102</v>
      </c>
    </row>
    <row r="2945" spans="1:8" x14ac:dyDescent="0.3">
      <c r="A2945">
        <v>2944</v>
      </c>
      <c r="B2945" t="s">
        <v>90</v>
      </c>
      <c r="C2945">
        <v>576</v>
      </c>
      <c r="D2945">
        <v>2005</v>
      </c>
      <c r="E2945" t="s">
        <v>578</v>
      </c>
      <c r="F2945" t="s">
        <v>101</v>
      </c>
      <c r="G2945" s="1">
        <v>44486</v>
      </c>
      <c r="H2945">
        <v>102</v>
      </c>
    </row>
    <row r="2946" spans="1:8" x14ac:dyDescent="0.3">
      <c r="A2946">
        <v>2945</v>
      </c>
      <c r="B2946" t="s">
        <v>75</v>
      </c>
      <c r="C2946">
        <v>576</v>
      </c>
      <c r="D2946">
        <v>2013</v>
      </c>
      <c r="E2946" t="s">
        <v>731</v>
      </c>
      <c r="F2946" t="s">
        <v>32</v>
      </c>
      <c r="G2946" s="1">
        <v>44626</v>
      </c>
      <c r="H2946">
        <v>108</v>
      </c>
    </row>
    <row r="2947" spans="1:8" x14ac:dyDescent="0.3">
      <c r="A2947">
        <v>2946</v>
      </c>
      <c r="B2947" t="s">
        <v>90</v>
      </c>
      <c r="C2947">
        <v>619</v>
      </c>
      <c r="D2947">
        <v>1995</v>
      </c>
      <c r="E2947" t="s">
        <v>485</v>
      </c>
      <c r="F2947" t="s">
        <v>45</v>
      </c>
      <c r="G2947" s="1">
        <v>44596</v>
      </c>
      <c r="H2947">
        <v>114</v>
      </c>
    </row>
    <row r="2948" spans="1:8" x14ac:dyDescent="0.3">
      <c r="A2948">
        <v>2947</v>
      </c>
      <c r="B2948" t="s">
        <v>90</v>
      </c>
      <c r="C2948">
        <v>610</v>
      </c>
      <c r="D2948">
        <v>1998</v>
      </c>
      <c r="E2948" t="s">
        <v>444</v>
      </c>
      <c r="F2948" t="s">
        <v>18</v>
      </c>
      <c r="G2948" s="1">
        <v>44620</v>
      </c>
      <c r="H2948">
        <v>109</v>
      </c>
    </row>
    <row r="2949" spans="1:8" x14ac:dyDescent="0.3">
      <c r="A2949">
        <v>2948</v>
      </c>
      <c r="B2949" t="s">
        <v>235</v>
      </c>
      <c r="C2949">
        <v>587</v>
      </c>
      <c r="D2949">
        <v>2013</v>
      </c>
      <c r="E2949" t="s">
        <v>437</v>
      </c>
      <c r="F2949" t="s">
        <v>32</v>
      </c>
      <c r="G2949" s="1">
        <v>44499</v>
      </c>
      <c r="H2949">
        <v>105</v>
      </c>
    </row>
    <row r="2950" spans="1:8" x14ac:dyDescent="0.3">
      <c r="A2950">
        <v>2949</v>
      </c>
      <c r="B2950" t="s">
        <v>235</v>
      </c>
      <c r="C2950">
        <v>550</v>
      </c>
      <c r="D2950">
        <v>2004</v>
      </c>
      <c r="E2950" t="s">
        <v>912</v>
      </c>
      <c r="F2950" t="s">
        <v>10</v>
      </c>
      <c r="G2950" s="1">
        <v>44625</v>
      </c>
      <c r="H2950">
        <v>102</v>
      </c>
    </row>
    <row r="2951" spans="1:8" x14ac:dyDescent="0.3">
      <c r="A2951">
        <v>2950</v>
      </c>
      <c r="B2951" t="s">
        <v>435</v>
      </c>
      <c r="C2951">
        <v>619</v>
      </c>
      <c r="D2951">
        <v>1996</v>
      </c>
      <c r="E2951" t="s">
        <v>448</v>
      </c>
      <c r="F2951" t="s">
        <v>69</v>
      </c>
      <c r="G2951" s="1">
        <v>44594</v>
      </c>
      <c r="H2951">
        <v>102</v>
      </c>
    </row>
    <row r="2952" spans="1:8" x14ac:dyDescent="0.3">
      <c r="A2952">
        <v>2951</v>
      </c>
      <c r="B2952" t="s">
        <v>614</v>
      </c>
      <c r="C2952">
        <v>509</v>
      </c>
      <c r="D2952">
        <v>1980</v>
      </c>
      <c r="E2952" t="s">
        <v>913</v>
      </c>
      <c r="F2952" t="s">
        <v>32</v>
      </c>
      <c r="G2952" s="1">
        <v>44577</v>
      </c>
      <c r="H2952">
        <v>111</v>
      </c>
    </row>
    <row r="2953" spans="1:8" x14ac:dyDescent="0.3">
      <c r="A2953">
        <v>2952</v>
      </c>
      <c r="B2953" t="s">
        <v>90</v>
      </c>
      <c r="C2953">
        <v>512</v>
      </c>
      <c r="D2953">
        <v>2005</v>
      </c>
      <c r="E2953" t="s">
        <v>914</v>
      </c>
      <c r="F2953" t="s">
        <v>45</v>
      </c>
      <c r="G2953" s="1">
        <v>44495</v>
      </c>
      <c r="H2953">
        <v>114</v>
      </c>
    </row>
    <row r="2954" spans="1:8" x14ac:dyDescent="0.3">
      <c r="A2954">
        <v>2953</v>
      </c>
      <c r="B2954" t="s">
        <v>83</v>
      </c>
      <c r="C2954">
        <v>580</v>
      </c>
      <c r="D2954">
        <v>2006</v>
      </c>
      <c r="E2954" t="s">
        <v>580</v>
      </c>
      <c r="F2954" t="s">
        <v>69</v>
      </c>
      <c r="G2954" s="1">
        <v>44537</v>
      </c>
      <c r="H2954">
        <v>102</v>
      </c>
    </row>
    <row r="2955" spans="1:8" x14ac:dyDescent="0.3">
      <c r="A2955">
        <v>2954</v>
      </c>
      <c r="B2955" t="s">
        <v>90</v>
      </c>
      <c r="C2955">
        <v>610</v>
      </c>
      <c r="D2955">
        <v>2005</v>
      </c>
      <c r="E2955" t="s">
        <v>674</v>
      </c>
      <c r="F2955" t="s">
        <v>10</v>
      </c>
      <c r="G2955" s="1">
        <v>44648</v>
      </c>
      <c r="H2955">
        <v>114</v>
      </c>
    </row>
    <row r="2956" spans="1:8" x14ac:dyDescent="0.3">
      <c r="A2956">
        <v>2955</v>
      </c>
      <c r="B2956" t="s">
        <v>83</v>
      </c>
      <c r="C2956">
        <v>587</v>
      </c>
      <c r="D2956">
        <v>1997</v>
      </c>
      <c r="E2956" t="s">
        <v>582</v>
      </c>
      <c r="F2956" t="s">
        <v>47</v>
      </c>
      <c r="G2956" s="1">
        <v>44636</v>
      </c>
      <c r="H2956">
        <v>107</v>
      </c>
    </row>
    <row r="2957" spans="1:8" x14ac:dyDescent="0.3">
      <c r="A2957">
        <v>2956</v>
      </c>
      <c r="B2957" t="s">
        <v>90</v>
      </c>
      <c r="C2957">
        <v>611</v>
      </c>
      <c r="D2957">
        <v>2016</v>
      </c>
      <c r="E2957" t="s">
        <v>915</v>
      </c>
      <c r="F2957" t="s">
        <v>32</v>
      </c>
      <c r="G2957" s="1">
        <v>44593</v>
      </c>
      <c r="H2957">
        <v>103</v>
      </c>
    </row>
    <row r="2958" spans="1:8" x14ac:dyDescent="0.3">
      <c r="A2958">
        <v>2957</v>
      </c>
      <c r="B2958" t="s">
        <v>435</v>
      </c>
      <c r="C2958">
        <v>540</v>
      </c>
      <c r="D2958">
        <v>2016</v>
      </c>
      <c r="E2958" t="s">
        <v>760</v>
      </c>
      <c r="F2958" t="s">
        <v>18</v>
      </c>
      <c r="G2958" s="1">
        <v>44648</v>
      </c>
      <c r="H2958">
        <v>114</v>
      </c>
    </row>
    <row r="2959" spans="1:8" x14ac:dyDescent="0.3">
      <c r="A2959">
        <v>2958</v>
      </c>
      <c r="B2959" t="s">
        <v>83</v>
      </c>
      <c r="C2959">
        <v>587</v>
      </c>
      <c r="D2959">
        <v>2005</v>
      </c>
      <c r="E2959" t="s">
        <v>916</v>
      </c>
      <c r="F2959" t="s">
        <v>18</v>
      </c>
      <c r="G2959" s="1">
        <v>44580</v>
      </c>
      <c r="H2959">
        <v>102</v>
      </c>
    </row>
    <row r="2960" spans="1:8" x14ac:dyDescent="0.3">
      <c r="A2960">
        <v>2959</v>
      </c>
      <c r="B2960" t="s">
        <v>90</v>
      </c>
      <c r="C2960">
        <v>619</v>
      </c>
      <c r="D2960">
        <v>2004</v>
      </c>
      <c r="E2960" t="s">
        <v>612</v>
      </c>
      <c r="F2960" t="s">
        <v>10</v>
      </c>
      <c r="G2960" s="1">
        <v>44578</v>
      </c>
      <c r="H2960">
        <v>102</v>
      </c>
    </row>
    <row r="2961" spans="1:8" x14ac:dyDescent="0.3">
      <c r="A2961">
        <v>2960</v>
      </c>
      <c r="B2961" t="s">
        <v>235</v>
      </c>
      <c r="C2961">
        <v>619</v>
      </c>
      <c r="D2961">
        <v>2009</v>
      </c>
      <c r="E2961" t="s">
        <v>606</v>
      </c>
      <c r="F2961" t="s">
        <v>10</v>
      </c>
      <c r="G2961" s="1">
        <v>44600</v>
      </c>
      <c r="H2961">
        <v>103</v>
      </c>
    </row>
    <row r="2962" spans="1:8" x14ac:dyDescent="0.3">
      <c r="A2962">
        <v>2961</v>
      </c>
      <c r="B2962" t="s">
        <v>235</v>
      </c>
      <c r="C2962">
        <v>619</v>
      </c>
      <c r="D2962">
        <v>2008</v>
      </c>
      <c r="E2962" t="s">
        <v>467</v>
      </c>
      <c r="F2962" t="s">
        <v>10</v>
      </c>
      <c r="G2962" s="1">
        <v>44482</v>
      </c>
      <c r="H2962">
        <v>106</v>
      </c>
    </row>
    <row r="2963" spans="1:8" x14ac:dyDescent="0.3">
      <c r="A2963">
        <v>2962</v>
      </c>
      <c r="B2963" t="s">
        <v>90</v>
      </c>
      <c r="C2963">
        <v>576</v>
      </c>
      <c r="D2963">
        <v>1998</v>
      </c>
      <c r="E2963" t="s">
        <v>572</v>
      </c>
      <c r="F2963" t="s">
        <v>10</v>
      </c>
      <c r="G2963" s="1">
        <v>44647</v>
      </c>
      <c r="H2963">
        <v>102</v>
      </c>
    </row>
    <row r="2964" spans="1:8" x14ac:dyDescent="0.3">
      <c r="A2964">
        <v>2963</v>
      </c>
      <c r="B2964" t="s">
        <v>83</v>
      </c>
      <c r="C2964">
        <v>619</v>
      </c>
      <c r="D2964">
        <v>2005</v>
      </c>
      <c r="E2964" t="s">
        <v>842</v>
      </c>
      <c r="F2964" t="s">
        <v>10</v>
      </c>
      <c r="G2964" s="1">
        <v>44656</v>
      </c>
      <c r="H2964">
        <v>102</v>
      </c>
    </row>
    <row r="2965" spans="1:8" x14ac:dyDescent="0.3">
      <c r="A2965">
        <v>2964</v>
      </c>
      <c r="B2965" t="s">
        <v>235</v>
      </c>
      <c r="C2965">
        <v>576</v>
      </c>
      <c r="D2965">
        <v>2012</v>
      </c>
      <c r="E2965" t="s">
        <v>723</v>
      </c>
      <c r="F2965" t="s">
        <v>32</v>
      </c>
      <c r="G2965" s="1">
        <v>44617</v>
      </c>
      <c r="H2965">
        <v>102</v>
      </c>
    </row>
    <row r="2966" spans="1:8" x14ac:dyDescent="0.3">
      <c r="A2966">
        <v>2965</v>
      </c>
      <c r="B2966" t="s">
        <v>83</v>
      </c>
      <c r="C2966">
        <v>610</v>
      </c>
      <c r="D2966">
        <v>2006</v>
      </c>
      <c r="E2966" t="s">
        <v>475</v>
      </c>
      <c r="F2966" t="s">
        <v>45</v>
      </c>
      <c r="G2966" s="1">
        <v>44584</v>
      </c>
      <c r="H2966">
        <v>102</v>
      </c>
    </row>
    <row r="2967" spans="1:8" x14ac:dyDescent="0.3">
      <c r="A2967">
        <v>2966</v>
      </c>
      <c r="B2967" t="s">
        <v>83</v>
      </c>
      <c r="C2967">
        <v>540</v>
      </c>
      <c r="D2967">
        <v>2007</v>
      </c>
      <c r="E2967" t="s">
        <v>453</v>
      </c>
      <c r="F2967" t="s">
        <v>18</v>
      </c>
      <c r="G2967" s="1">
        <v>44575</v>
      </c>
      <c r="H2967">
        <v>115</v>
      </c>
    </row>
    <row r="2968" spans="1:8" x14ac:dyDescent="0.3">
      <c r="A2968">
        <v>2967</v>
      </c>
      <c r="B2968" t="s">
        <v>83</v>
      </c>
      <c r="C2968">
        <v>619</v>
      </c>
      <c r="D2968">
        <v>2010</v>
      </c>
      <c r="E2968" t="s">
        <v>826</v>
      </c>
      <c r="F2968" t="s">
        <v>10</v>
      </c>
      <c r="G2968" s="1">
        <v>44489</v>
      </c>
      <c r="H2968">
        <v>102</v>
      </c>
    </row>
    <row r="2969" spans="1:8" x14ac:dyDescent="0.3">
      <c r="A2969">
        <v>2968</v>
      </c>
      <c r="B2969" t="s">
        <v>83</v>
      </c>
      <c r="C2969">
        <v>577</v>
      </c>
      <c r="D2969">
        <v>2001</v>
      </c>
      <c r="E2969" t="s">
        <v>917</v>
      </c>
      <c r="F2969" t="s">
        <v>10</v>
      </c>
      <c r="G2969" s="1">
        <v>44529</v>
      </c>
      <c r="H2969">
        <v>102</v>
      </c>
    </row>
    <row r="2970" spans="1:8" x14ac:dyDescent="0.3">
      <c r="A2970">
        <v>2969</v>
      </c>
      <c r="B2970" t="s">
        <v>235</v>
      </c>
      <c r="C2970">
        <v>576</v>
      </c>
      <c r="D2970">
        <v>2012</v>
      </c>
      <c r="E2970" t="s">
        <v>723</v>
      </c>
      <c r="F2970" t="s">
        <v>32</v>
      </c>
      <c r="G2970" s="1">
        <v>44638</v>
      </c>
      <c r="H2970">
        <v>102</v>
      </c>
    </row>
    <row r="2971" spans="1:8" x14ac:dyDescent="0.3">
      <c r="A2971">
        <v>2970</v>
      </c>
      <c r="B2971" t="s">
        <v>75</v>
      </c>
      <c r="C2971">
        <v>619</v>
      </c>
      <c r="D2971">
        <v>2010</v>
      </c>
      <c r="E2971" t="s">
        <v>826</v>
      </c>
      <c r="F2971" t="s">
        <v>32</v>
      </c>
      <c r="G2971" s="1">
        <v>44609</v>
      </c>
      <c r="H2971">
        <v>102</v>
      </c>
    </row>
    <row r="2972" spans="1:8" x14ac:dyDescent="0.3">
      <c r="A2972">
        <v>2971</v>
      </c>
      <c r="B2972" t="s">
        <v>90</v>
      </c>
      <c r="C2972">
        <v>619</v>
      </c>
      <c r="D2972">
        <v>2006</v>
      </c>
      <c r="E2972" t="s">
        <v>918</v>
      </c>
      <c r="F2972" t="s">
        <v>10</v>
      </c>
      <c r="G2972" s="1">
        <v>44647</v>
      </c>
      <c r="H2972">
        <v>102</v>
      </c>
    </row>
    <row r="2973" spans="1:8" x14ac:dyDescent="0.3">
      <c r="A2973">
        <v>2972</v>
      </c>
      <c r="B2973" t="s">
        <v>90</v>
      </c>
      <c r="C2973">
        <v>610</v>
      </c>
      <c r="D2973">
        <v>2007</v>
      </c>
      <c r="E2973" t="s">
        <v>674</v>
      </c>
      <c r="F2973" t="s">
        <v>18</v>
      </c>
      <c r="G2973" s="1">
        <v>44533</v>
      </c>
      <c r="H2973">
        <v>106</v>
      </c>
    </row>
    <row r="2974" spans="1:8" x14ac:dyDescent="0.3">
      <c r="A2974">
        <v>2973</v>
      </c>
      <c r="B2974" t="s">
        <v>83</v>
      </c>
      <c r="C2974">
        <v>587</v>
      </c>
      <c r="D2974">
        <v>2005</v>
      </c>
      <c r="E2974" t="s">
        <v>359</v>
      </c>
      <c r="F2974" t="s">
        <v>283</v>
      </c>
      <c r="G2974" s="1">
        <v>44655</v>
      </c>
      <c r="H2974">
        <v>102</v>
      </c>
    </row>
    <row r="2975" spans="1:8" x14ac:dyDescent="0.3">
      <c r="A2975">
        <v>2974</v>
      </c>
      <c r="B2975" t="s">
        <v>90</v>
      </c>
      <c r="C2975">
        <v>577</v>
      </c>
      <c r="D2975">
        <v>2012</v>
      </c>
      <c r="E2975" t="s">
        <v>919</v>
      </c>
      <c r="F2975" t="s">
        <v>32</v>
      </c>
      <c r="G2975" s="1">
        <v>44648</v>
      </c>
      <c r="H2975">
        <v>102</v>
      </c>
    </row>
    <row r="2976" spans="1:8" x14ac:dyDescent="0.3">
      <c r="A2976">
        <v>2975</v>
      </c>
      <c r="B2976" t="s">
        <v>83</v>
      </c>
      <c r="C2976">
        <v>619</v>
      </c>
      <c r="D2976">
        <v>2005</v>
      </c>
      <c r="E2976" t="s">
        <v>842</v>
      </c>
      <c r="F2976" t="s">
        <v>10</v>
      </c>
      <c r="G2976" s="1">
        <v>44599</v>
      </c>
      <c r="H2976">
        <v>102</v>
      </c>
    </row>
    <row r="2977" spans="1:8" x14ac:dyDescent="0.3">
      <c r="A2977">
        <v>2976</v>
      </c>
      <c r="B2977" t="s">
        <v>75</v>
      </c>
      <c r="C2977">
        <v>611</v>
      </c>
      <c r="D2977">
        <v>2005</v>
      </c>
      <c r="E2977" t="s">
        <v>684</v>
      </c>
      <c r="F2977" t="s">
        <v>18</v>
      </c>
      <c r="G2977" s="1">
        <v>44647</v>
      </c>
      <c r="H2977">
        <v>104</v>
      </c>
    </row>
    <row r="2978" spans="1:8" x14ac:dyDescent="0.3">
      <c r="A2978">
        <v>2977</v>
      </c>
      <c r="B2978" t="s">
        <v>235</v>
      </c>
      <c r="C2978">
        <v>619</v>
      </c>
      <c r="D2978">
        <v>2008</v>
      </c>
      <c r="E2978" t="s">
        <v>236</v>
      </c>
      <c r="F2978" t="s">
        <v>32</v>
      </c>
      <c r="G2978" s="1">
        <v>44631</v>
      </c>
      <c r="H2978">
        <v>114</v>
      </c>
    </row>
    <row r="2979" spans="1:8" x14ac:dyDescent="0.3">
      <c r="A2979">
        <v>2978</v>
      </c>
      <c r="B2979" t="s">
        <v>83</v>
      </c>
      <c r="C2979">
        <v>587</v>
      </c>
      <c r="D2979">
        <v>2006</v>
      </c>
      <c r="E2979" t="s">
        <v>359</v>
      </c>
      <c r="F2979" t="s">
        <v>10</v>
      </c>
      <c r="G2979" s="1">
        <v>44608</v>
      </c>
      <c r="H2979">
        <v>114</v>
      </c>
    </row>
    <row r="2980" spans="1:8" x14ac:dyDescent="0.3">
      <c r="A2980">
        <v>2979</v>
      </c>
      <c r="B2980" t="s">
        <v>90</v>
      </c>
      <c r="C2980">
        <v>610</v>
      </c>
      <c r="D2980">
        <v>2005</v>
      </c>
      <c r="E2980" t="s">
        <v>674</v>
      </c>
      <c r="F2980" t="s">
        <v>69</v>
      </c>
      <c r="G2980" s="1">
        <v>44648</v>
      </c>
      <c r="H2980">
        <v>109</v>
      </c>
    </row>
    <row r="2981" spans="1:8" x14ac:dyDescent="0.3">
      <c r="A2981">
        <v>2980</v>
      </c>
      <c r="B2981" t="s">
        <v>486</v>
      </c>
      <c r="C2981">
        <v>576</v>
      </c>
      <c r="D2981">
        <v>1990</v>
      </c>
      <c r="E2981" t="s">
        <v>920</v>
      </c>
      <c r="F2981" t="s">
        <v>47</v>
      </c>
      <c r="G2981" s="1">
        <v>44589</v>
      </c>
      <c r="H2981">
        <v>102</v>
      </c>
    </row>
    <row r="2982" spans="1:8" x14ac:dyDescent="0.3">
      <c r="A2982">
        <v>2981</v>
      </c>
      <c r="B2982" t="s">
        <v>235</v>
      </c>
      <c r="C2982">
        <v>619</v>
      </c>
      <c r="D2982">
        <v>2008</v>
      </c>
      <c r="E2982" t="s">
        <v>236</v>
      </c>
      <c r="F2982" t="s">
        <v>32</v>
      </c>
      <c r="G2982" s="1">
        <v>44655</v>
      </c>
      <c r="H2982">
        <v>102</v>
      </c>
    </row>
    <row r="2983" spans="1:8" x14ac:dyDescent="0.3">
      <c r="A2983">
        <v>2982</v>
      </c>
      <c r="B2983" t="s">
        <v>90</v>
      </c>
      <c r="C2983">
        <v>610</v>
      </c>
      <c r="D2983">
        <v>1999</v>
      </c>
      <c r="E2983" t="s">
        <v>674</v>
      </c>
      <c r="F2983" t="s">
        <v>32</v>
      </c>
      <c r="G2983" s="1">
        <v>44626</v>
      </c>
      <c r="H2983">
        <v>103</v>
      </c>
    </row>
    <row r="2984" spans="1:8" x14ac:dyDescent="0.3">
      <c r="A2984">
        <v>2983</v>
      </c>
      <c r="B2984" t="s">
        <v>75</v>
      </c>
      <c r="C2984">
        <v>587</v>
      </c>
      <c r="D2984">
        <v>2006</v>
      </c>
      <c r="E2984" t="s">
        <v>359</v>
      </c>
      <c r="F2984" t="s">
        <v>32</v>
      </c>
      <c r="G2984" s="1">
        <v>44591</v>
      </c>
      <c r="H2984">
        <v>102</v>
      </c>
    </row>
    <row r="2985" spans="1:8" x14ac:dyDescent="0.3">
      <c r="A2985">
        <v>2984</v>
      </c>
      <c r="B2985" t="s">
        <v>75</v>
      </c>
      <c r="C2985">
        <v>576</v>
      </c>
      <c r="D2985">
        <v>2005</v>
      </c>
      <c r="E2985" t="s">
        <v>578</v>
      </c>
      <c r="F2985" t="s">
        <v>32</v>
      </c>
      <c r="G2985" s="1">
        <v>44656</v>
      </c>
      <c r="H2985">
        <v>102</v>
      </c>
    </row>
    <row r="2986" spans="1:8" x14ac:dyDescent="0.3">
      <c r="A2986">
        <v>2985</v>
      </c>
      <c r="B2986" t="s">
        <v>83</v>
      </c>
      <c r="C2986">
        <v>512</v>
      </c>
      <c r="D2986">
        <v>2008</v>
      </c>
      <c r="E2986" t="s">
        <v>707</v>
      </c>
      <c r="F2986" t="s">
        <v>18</v>
      </c>
      <c r="G2986" s="1">
        <v>44490</v>
      </c>
      <c r="H2986">
        <v>102</v>
      </c>
    </row>
    <row r="2987" spans="1:8" x14ac:dyDescent="0.3">
      <c r="A2987">
        <v>2986</v>
      </c>
      <c r="B2987" t="s">
        <v>83</v>
      </c>
      <c r="C2987">
        <v>587</v>
      </c>
      <c r="D2987">
        <v>2006</v>
      </c>
      <c r="E2987" t="s">
        <v>863</v>
      </c>
      <c r="F2987" t="s">
        <v>10</v>
      </c>
      <c r="G2987" s="1">
        <v>44618</v>
      </c>
      <c r="H2987">
        <v>105</v>
      </c>
    </row>
    <row r="2988" spans="1:8" x14ac:dyDescent="0.3">
      <c r="A2988">
        <v>2987</v>
      </c>
      <c r="B2988" t="s">
        <v>90</v>
      </c>
      <c r="C2988">
        <v>619</v>
      </c>
      <c r="D2988">
        <v>1994</v>
      </c>
      <c r="E2988" t="s">
        <v>575</v>
      </c>
      <c r="F2988" t="s">
        <v>69</v>
      </c>
      <c r="G2988" s="1">
        <v>44527</v>
      </c>
      <c r="H2988">
        <v>103</v>
      </c>
    </row>
    <row r="2989" spans="1:8" x14ac:dyDescent="0.3">
      <c r="A2989">
        <v>2988</v>
      </c>
      <c r="B2989" t="s">
        <v>90</v>
      </c>
      <c r="C2989">
        <v>576</v>
      </c>
      <c r="D2989">
        <v>2006</v>
      </c>
      <c r="E2989" t="s">
        <v>596</v>
      </c>
      <c r="F2989" t="s">
        <v>32</v>
      </c>
      <c r="G2989" s="1">
        <v>44656</v>
      </c>
      <c r="H2989">
        <v>102</v>
      </c>
    </row>
    <row r="2990" spans="1:8" x14ac:dyDescent="0.3">
      <c r="A2990">
        <v>2989</v>
      </c>
      <c r="B2990" t="s">
        <v>75</v>
      </c>
      <c r="C2990">
        <v>550</v>
      </c>
      <c r="D2990">
        <v>2006</v>
      </c>
      <c r="E2990" t="s">
        <v>808</v>
      </c>
      <c r="F2990" t="s">
        <v>10</v>
      </c>
      <c r="G2990" s="1">
        <v>44636</v>
      </c>
      <c r="H2990">
        <v>102</v>
      </c>
    </row>
    <row r="2991" spans="1:8" x14ac:dyDescent="0.3">
      <c r="A2991">
        <v>2990</v>
      </c>
      <c r="B2991" t="s">
        <v>90</v>
      </c>
      <c r="C2991">
        <v>587</v>
      </c>
      <c r="D2991">
        <v>2009</v>
      </c>
      <c r="E2991" t="s">
        <v>921</v>
      </c>
      <c r="F2991" t="s">
        <v>32</v>
      </c>
      <c r="G2991" s="1">
        <v>44578</v>
      </c>
      <c r="H2991">
        <v>102</v>
      </c>
    </row>
    <row r="2992" spans="1:8" x14ac:dyDescent="0.3">
      <c r="A2992">
        <v>2991</v>
      </c>
      <c r="B2992" t="s">
        <v>83</v>
      </c>
      <c r="C2992">
        <v>576</v>
      </c>
      <c r="D2992">
        <v>2007</v>
      </c>
      <c r="E2992" t="s">
        <v>698</v>
      </c>
      <c r="F2992" t="s">
        <v>28</v>
      </c>
      <c r="G2992" s="1">
        <v>44652</v>
      </c>
      <c r="H2992">
        <v>107</v>
      </c>
    </row>
    <row r="2993" spans="1:8" x14ac:dyDescent="0.3">
      <c r="A2993">
        <v>2992</v>
      </c>
      <c r="B2993" t="s">
        <v>90</v>
      </c>
      <c r="C2993">
        <v>587</v>
      </c>
      <c r="D2993">
        <v>2004</v>
      </c>
      <c r="E2993" t="s">
        <v>677</v>
      </c>
      <c r="F2993" t="s">
        <v>32</v>
      </c>
      <c r="G2993" s="1">
        <v>44544</v>
      </c>
      <c r="H2993">
        <v>102</v>
      </c>
    </row>
    <row r="2994" spans="1:8" x14ac:dyDescent="0.3">
      <c r="A2994">
        <v>2993</v>
      </c>
      <c r="B2994" t="s">
        <v>75</v>
      </c>
      <c r="C2994">
        <v>587</v>
      </c>
      <c r="D2994">
        <v>2009</v>
      </c>
      <c r="E2994" t="s">
        <v>359</v>
      </c>
      <c r="F2994" t="s">
        <v>10</v>
      </c>
      <c r="G2994" s="1">
        <v>44541</v>
      </c>
      <c r="H2994">
        <v>102</v>
      </c>
    </row>
    <row r="2995" spans="1:8" x14ac:dyDescent="0.3">
      <c r="A2995">
        <v>2994</v>
      </c>
      <c r="B2995" t="s">
        <v>90</v>
      </c>
      <c r="C2995">
        <v>540</v>
      </c>
      <c r="D2995">
        <v>2006</v>
      </c>
      <c r="E2995" t="s">
        <v>679</v>
      </c>
      <c r="F2995" t="s">
        <v>69</v>
      </c>
      <c r="G2995" s="1">
        <v>44641</v>
      </c>
      <c r="H2995">
        <v>101</v>
      </c>
    </row>
    <row r="2996" spans="1:8" x14ac:dyDescent="0.3">
      <c r="A2996">
        <v>2995</v>
      </c>
      <c r="B2996" t="s">
        <v>83</v>
      </c>
      <c r="C2996">
        <v>523</v>
      </c>
      <c r="D2996">
        <v>2006</v>
      </c>
      <c r="E2996" t="s">
        <v>922</v>
      </c>
      <c r="F2996" t="s">
        <v>18</v>
      </c>
      <c r="G2996" s="1">
        <v>44536</v>
      </c>
      <c r="H2996">
        <v>115</v>
      </c>
    </row>
    <row r="2997" spans="1:8" x14ac:dyDescent="0.3">
      <c r="A2997">
        <v>2996</v>
      </c>
      <c r="B2997" t="s">
        <v>83</v>
      </c>
      <c r="C2997">
        <v>512</v>
      </c>
      <c r="D2997">
        <v>2006</v>
      </c>
      <c r="E2997" t="s">
        <v>923</v>
      </c>
      <c r="F2997" t="s">
        <v>10</v>
      </c>
      <c r="G2997" s="1">
        <v>44629</v>
      </c>
      <c r="H2997">
        <v>101</v>
      </c>
    </row>
    <row r="2998" spans="1:8" x14ac:dyDescent="0.3">
      <c r="A2998">
        <v>2997</v>
      </c>
      <c r="B2998" t="s">
        <v>435</v>
      </c>
      <c r="C2998">
        <v>540</v>
      </c>
      <c r="D2998">
        <v>2004</v>
      </c>
      <c r="E2998" t="s">
        <v>436</v>
      </c>
      <c r="F2998" t="s">
        <v>32</v>
      </c>
      <c r="G2998" s="1">
        <v>44526</v>
      </c>
      <c r="H2998">
        <v>114</v>
      </c>
    </row>
    <row r="2999" spans="1:8" x14ac:dyDescent="0.3">
      <c r="A2999">
        <v>2998</v>
      </c>
      <c r="B2999" t="s">
        <v>75</v>
      </c>
      <c r="C2999">
        <v>587</v>
      </c>
      <c r="D2999">
        <v>2007</v>
      </c>
      <c r="E2999" t="s">
        <v>359</v>
      </c>
      <c r="F2999" t="s">
        <v>283</v>
      </c>
      <c r="G2999" s="1">
        <v>44643</v>
      </c>
      <c r="H2999">
        <v>102</v>
      </c>
    </row>
    <row r="3000" spans="1:8" x14ac:dyDescent="0.3">
      <c r="A3000">
        <v>2999</v>
      </c>
      <c r="B3000" t="s">
        <v>75</v>
      </c>
      <c r="C3000">
        <v>580</v>
      </c>
      <c r="D3000">
        <v>2006</v>
      </c>
      <c r="E3000" t="s">
        <v>607</v>
      </c>
      <c r="F3000" t="s">
        <v>10</v>
      </c>
      <c r="G3000" s="1">
        <v>44618</v>
      </c>
      <c r="H3000">
        <v>114</v>
      </c>
    </row>
    <row r="3001" spans="1:8" x14ac:dyDescent="0.3">
      <c r="A3001">
        <v>3000</v>
      </c>
      <c r="B3001" t="s">
        <v>75</v>
      </c>
      <c r="C3001">
        <v>633</v>
      </c>
      <c r="D3001">
        <v>2010</v>
      </c>
      <c r="E3001" t="s">
        <v>581</v>
      </c>
      <c r="F3001" t="s">
        <v>10</v>
      </c>
      <c r="G3001" s="1">
        <v>44617</v>
      </c>
      <c r="H3001">
        <v>114</v>
      </c>
    </row>
    <row r="3002" spans="1:8" x14ac:dyDescent="0.3">
      <c r="A3002">
        <v>3001</v>
      </c>
      <c r="B3002" t="s">
        <v>83</v>
      </c>
      <c r="C3002">
        <v>587</v>
      </c>
      <c r="D3002">
        <v>2005</v>
      </c>
      <c r="E3002" t="s">
        <v>359</v>
      </c>
      <c r="F3002" t="s">
        <v>32</v>
      </c>
      <c r="G3002" s="1">
        <v>44651</v>
      </c>
      <c r="H3002">
        <v>103</v>
      </c>
    </row>
    <row r="3003" spans="1:8" x14ac:dyDescent="0.3">
      <c r="A3003">
        <v>3002</v>
      </c>
      <c r="B3003" t="s">
        <v>90</v>
      </c>
      <c r="C3003">
        <v>534</v>
      </c>
      <c r="D3003">
        <v>2013</v>
      </c>
      <c r="E3003" t="s">
        <v>906</v>
      </c>
      <c r="F3003" t="s">
        <v>18</v>
      </c>
      <c r="G3003" s="1">
        <v>44480</v>
      </c>
      <c r="H3003">
        <v>102</v>
      </c>
    </row>
    <row r="3004" spans="1:8" x14ac:dyDescent="0.3">
      <c r="A3004">
        <v>3003</v>
      </c>
      <c r="B3004" t="s">
        <v>83</v>
      </c>
      <c r="C3004">
        <v>577</v>
      </c>
      <c r="D3004">
        <v>2004</v>
      </c>
      <c r="E3004" t="s">
        <v>524</v>
      </c>
      <c r="F3004" t="s">
        <v>10</v>
      </c>
      <c r="G3004" s="1">
        <v>44495</v>
      </c>
      <c r="H3004">
        <v>104</v>
      </c>
    </row>
    <row r="3005" spans="1:8" x14ac:dyDescent="0.3">
      <c r="A3005">
        <v>3004</v>
      </c>
      <c r="B3005" t="s">
        <v>90</v>
      </c>
      <c r="C3005">
        <v>580</v>
      </c>
      <c r="D3005">
        <v>2007</v>
      </c>
      <c r="E3005" t="s">
        <v>727</v>
      </c>
      <c r="F3005" t="s">
        <v>18</v>
      </c>
      <c r="G3005" s="1">
        <v>44613</v>
      </c>
      <c r="H3005">
        <v>114</v>
      </c>
    </row>
    <row r="3006" spans="1:8" x14ac:dyDescent="0.3">
      <c r="A3006">
        <v>3005</v>
      </c>
      <c r="B3006" t="s">
        <v>83</v>
      </c>
      <c r="C3006">
        <v>587</v>
      </c>
      <c r="D3006">
        <v>2005</v>
      </c>
      <c r="E3006" t="s">
        <v>359</v>
      </c>
      <c r="F3006" t="s">
        <v>69</v>
      </c>
      <c r="G3006" s="1">
        <v>44634</v>
      </c>
      <c r="H3006">
        <v>102</v>
      </c>
    </row>
    <row r="3007" spans="1:8" x14ac:dyDescent="0.3">
      <c r="A3007">
        <v>3006</v>
      </c>
      <c r="B3007" t="s">
        <v>90</v>
      </c>
      <c r="C3007">
        <v>550</v>
      </c>
      <c r="D3007">
        <v>2005</v>
      </c>
      <c r="E3007" t="s">
        <v>584</v>
      </c>
      <c r="F3007" t="s">
        <v>18</v>
      </c>
      <c r="G3007" s="1">
        <v>44569</v>
      </c>
      <c r="H3007">
        <v>105</v>
      </c>
    </row>
    <row r="3008" spans="1:8" x14ac:dyDescent="0.3">
      <c r="A3008">
        <v>3007</v>
      </c>
      <c r="B3008" t="s">
        <v>83</v>
      </c>
      <c r="C3008">
        <v>587</v>
      </c>
      <c r="D3008">
        <v>2007</v>
      </c>
      <c r="E3008" t="s">
        <v>140</v>
      </c>
      <c r="F3008" t="s">
        <v>45</v>
      </c>
      <c r="G3008" s="1">
        <v>44551</v>
      </c>
      <c r="H3008">
        <v>114</v>
      </c>
    </row>
    <row r="3009" spans="1:8" x14ac:dyDescent="0.3">
      <c r="A3009">
        <v>3008</v>
      </c>
      <c r="B3009" t="s">
        <v>83</v>
      </c>
      <c r="C3009">
        <v>587</v>
      </c>
      <c r="D3009">
        <v>2007</v>
      </c>
      <c r="E3009" t="s">
        <v>140</v>
      </c>
      <c r="F3009" t="s">
        <v>45</v>
      </c>
      <c r="G3009" s="1">
        <v>44647</v>
      </c>
      <c r="H3009">
        <v>102</v>
      </c>
    </row>
    <row r="3010" spans="1:8" x14ac:dyDescent="0.3">
      <c r="A3010">
        <v>3009</v>
      </c>
      <c r="B3010" t="s">
        <v>75</v>
      </c>
      <c r="C3010">
        <v>555</v>
      </c>
      <c r="D3010">
        <v>2009</v>
      </c>
      <c r="E3010" t="s">
        <v>818</v>
      </c>
      <c r="F3010" t="s">
        <v>69</v>
      </c>
      <c r="G3010" s="1">
        <v>44527</v>
      </c>
      <c r="H3010">
        <v>104</v>
      </c>
    </row>
    <row r="3011" spans="1:8" x14ac:dyDescent="0.3">
      <c r="A3011">
        <v>3010</v>
      </c>
      <c r="B3011" t="s">
        <v>435</v>
      </c>
      <c r="C3011">
        <v>540</v>
      </c>
      <c r="D3011">
        <v>2002</v>
      </c>
      <c r="E3011" t="s">
        <v>436</v>
      </c>
      <c r="F3011" t="s">
        <v>45</v>
      </c>
      <c r="G3011" s="1">
        <v>44545</v>
      </c>
      <c r="H3011">
        <v>104</v>
      </c>
    </row>
    <row r="3012" spans="1:8" x14ac:dyDescent="0.3">
      <c r="A3012">
        <v>3011</v>
      </c>
      <c r="B3012" t="s">
        <v>75</v>
      </c>
      <c r="C3012">
        <v>619</v>
      </c>
      <c r="D3012">
        <v>2004</v>
      </c>
      <c r="E3012" t="s">
        <v>848</v>
      </c>
      <c r="F3012" t="s">
        <v>18</v>
      </c>
      <c r="G3012" s="1">
        <v>44482</v>
      </c>
      <c r="H3012">
        <v>102</v>
      </c>
    </row>
    <row r="3013" spans="1:8" x14ac:dyDescent="0.3">
      <c r="A3013">
        <v>3012</v>
      </c>
      <c r="B3013" t="s">
        <v>83</v>
      </c>
      <c r="C3013">
        <v>592</v>
      </c>
      <c r="D3013">
        <v>2005</v>
      </c>
      <c r="E3013">
        <v>407</v>
      </c>
      <c r="F3013" t="s">
        <v>18</v>
      </c>
      <c r="G3013" s="1">
        <v>44484</v>
      </c>
      <c r="H3013">
        <v>103</v>
      </c>
    </row>
    <row r="3014" spans="1:8" x14ac:dyDescent="0.3">
      <c r="A3014">
        <v>3013</v>
      </c>
      <c r="B3014" t="s">
        <v>90</v>
      </c>
      <c r="C3014">
        <v>512</v>
      </c>
      <c r="D3014">
        <v>2007</v>
      </c>
      <c r="E3014" t="s">
        <v>707</v>
      </c>
      <c r="F3014" t="s">
        <v>18</v>
      </c>
      <c r="G3014" s="1">
        <v>44628</v>
      </c>
      <c r="H3014">
        <v>102</v>
      </c>
    </row>
    <row r="3015" spans="1:8" x14ac:dyDescent="0.3">
      <c r="A3015">
        <v>3014</v>
      </c>
      <c r="B3015" t="s">
        <v>75</v>
      </c>
      <c r="C3015">
        <v>540</v>
      </c>
      <c r="D3015">
        <v>2008</v>
      </c>
      <c r="E3015" t="s">
        <v>440</v>
      </c>
      <c r="F3015" t="s">
        <v>69</v>
      </c>
      <c r="G3015" s="1">
        <v>44558</v>
      </c>
      <c r="H3015">
        <v>102</v>
      </c>
    </row>
    <row r="3016" spans="1:8" x14ac:dyDescent="0.3">
      <c r="A3016">
        <v>3015</v>
      </c>
      <c r="B3016" t="s">
        <v>75</v>
      </c>
      <c r="C3016">
        <v>550</v>
      </c>
      <c r="D3016">
        <v>2004</v>
      </c>
      <c r="E3016" t="s">
        <v>808</v>
      </c>
      <c r="F3016" t="s">
        <v>18</v>
      </c>
      <c r="G3016" s="1">
        <v>44555</v>
      </c>
      <c r="H3016">
        <v>103</v>
      </c>
    </row>
    <row r="3017" spans="1:8" x14ac:dyDescent="0.3">
      <c r="A3017">
        <v>3016</v>
      </c>
      <c r="B3017" t="s">
        <v>75</v>
      </c>
      <c r="C3017">
        <v>580</v>
      </c>
      <c r="D3017">
        <v>2008</v>
      </c>
      <c r="E3017" t="s">
        <v>607</v>
      </c>
      <c r="F3017" t="s">
        <v>18</v>
      </c>
      <c r="G3017" s="1">
        <v>44599</v>
      </c>
      <c r="H3017">
        <v>102</v>
      </c>
    </row>
    <row r="3018" spans="1:8" x14ac:dyDescent="0.3">
      <c r="A3018">
        <v>3017</v>
      </c>
      <c r="B3018" t="s">
        <v>75</v>
      </c>
      <c r="C3018">
        <v>611</v>
      </c>
      <c r="D3018">
        <v>2007</v>
      </c>
      <c r="E3018" t="s">
        <v>684</v>
      </c>
      <c r="F3018" t="s">
        <v>18</v>
      </c>
      <c r="G3018" s="1">
        <v>44545</v>
      </c>
      <c r="H3018">
        <v>102</v>
      </c>
    </row>
    <row r="3019" spans="1:8" x14ac:dyDescent="0.3">
      <c r="A3019">
        <v>3018</v>
      </c>
      <c r="B3019" t="s">
        <v>90</v>
      </c>
      <c r="C3019">
        <v>619</v>
      </c>
      <c r="D3019">
        <v>1994</v>
      </c>
      <c r="E3019" t="s">
        <v>483</v>
      </c>
      <c r="F3019" t="s">
        <v>47</v>
      </c>
      <c r="G3019" s="1">
        <v>44532</v>
      </c>
      <c r="H3019">
        <v>114</v>
      </c>
    </row>
    <row r="3020" spans="1:8" x14ac:dyDescent="0.3">
      <c r="A3020">
        <v>3019</v>
      </c>
      <c r="B3020" t="s">
        <v>75</v>
      </c>
      <c r="C3020">
        <v>550</v>
      </c>
      <c r="D3020">
        <v>2004</v>
      </c>
      <c r="E3020" t="s">
        <v>808</v>
      </c>
      <c r="F3020" t="s">
        <v>32</v>
      </c>
      <c r="G3020" s="1">
        <v>44646</v>
      </c>
      <c r="H3020">
        <v>102</v>
      </c>
    </row>
    <row r="3021" spans="1:8" x14ac:dyDescent="0.3">
      <c r="A3021">
        <v>3020</v>
      </c>
      <c r="B3021" t="s">
        <v>90</v>
      </c>
      <c r="C3021">
        <v>587</v>
      </c>
      <c r="D3021">
        <v>2005</v>
      </c>
      <c r="E3021" t="s">
        <v>677</v>
      </c>
      <c r="F3021" t="s">
        <v>18</v>
      </c>
      <c r="G3021" s="1">
        <v>44601</v>
      </c>
      <c r="H3021">
        <v>104</v>
      </c>
    </row>
    <row r="3022" spans="1:8" x14ac:dyDescent="0.3">
      <c r="A3022">
        <v>3021</v>
      </c>
      <c r="B3022" t="s">
        <v>435</v>
      </c>
      <c r="C3022">
        <v>540</v>
      </c>
      <c r="D3022">
        <v>2002</v>
      </c>
      <c r="E3022" t="s">
        <v>436</v>
      </c>
      <c r="F3022" t="s">
        <v>10</v>
      </c>
      <c r="G3022" s="1">
        <v>44579</v>
      </c>
      <c r="H3022">
        <v>103</v>
      </c>
    </row>
    <row r="3023" spans="1:8" x14ac:dyDescent="0.3">
      <c r="A3023">
        <v>3022</v>
      </c>
      <c r="B3023" t="s">
        <v>435</v>
      </c>
      <c r="C3023">
        <v>542</v>
      </c>
      <c r="D3023">
        <v>2016</v>
      </c>
      <c r="E3023" t="s">
        <v>924</v>
      </c>
      <c r="F3023" t="s">
        <v>32</v>
      </c>
      <c r="G3023" s="1">
        <v>44656</v>
      </c>
      <c r="H3023">
        <v>114</v>
      </c>
    </row>
    <row r="3024" spans="1:8" x14ac:dyDescent="0.3">
      <c r="A3024">
        <v>3023</v>
      </c>
      <c r="B3024" t="s">
        <v>83</v>
      </c>
      <c r="C3024">
        <v>619</v>
      </c>
      <c r="D3024">
        <v>2007</v>
      </c>
      <c r="E3024" t="s">
        <v>842</v>
      </c>
      <c r="F3024" t="s">
        <v>10</v>
      </c>
      <c r="G3024" s="1">
        <v>44654</v>
      </c>
      <c r="H3024">
        <v>102</v>
      </c>
    </row>
    <row r="3025" spans="1:8" x14ac:dyDescent="0.3">
      <c r="A3025">
        <v>3024</v>
      </c>
      <c r="B3025" t="s">
        <v>75</v>
      </c>
      <c r="C3025">
        <v>587</v>
      </c>
      <c r="D3025">
        <v>2007</v>
      </c>
      <c r="E3025" t="s">
        <v>359</v>
      </c>
      <c r="F3025" t="s">
        <v>18</v>
      </c>
      <c r="G3025" s="1">
        <v>44644</v>
      </c>
      <c r="H3025">
        <v>102</v>
      </c>
    </row>
    <row r="3026" spans="1:8" x14ac:dyDescent="0.3">
      <c r="A3026">
        <v>3025</v>
      </c>
      <c r="B3026" t="s">
        <v>90</v>
      </c>
      <c r="C3026">
        <v>576</v>
      </c>
      <c r="D3026">
        <v>2006</v>
      </c>
      <c r="E3026" t="s">
        <v>800</v>
      </c>
      <c r="F3026" t="s">
        <v>18</v>
      </c>
      <c r="G3026" s="1">
        <v>44619</v>
      </c>
      <c r="H3026">
        <v>102</v>
      </c>
    </row>
    <row r="3027" spans="1:8" x14ac:dyDescent="0.3">
      <c r="A3027">
        <v>3026</v>
      </c>
      <c r="B3027" t="s">
        <v>90</v>
      </c>
      <c r="C3027">
        <v>587</v>
      </c>
      <c r="D3027">
        <v>2008</v>
      </c>
      <c r="E3027" t="s">
        <v>921</v>
      </c>
      <c r="F3027" t="s">
        <v>32</v>
      </c>
      <c r="G3027" s="1">
        <v>44588</v>
      </c>
      <c r="H3027">
        <v>108</v>
      </c>
    </row>
    <row r="3028" spans="1:8" x14ac:dyDescent="0.3">
      <c r="A3028">
        <v>3027</v>
      </c>
      <c r="B3028" t="s">
        <v>90</v>
      </c>
      <c r="C3028">
        <v>580</v>
      </c>
      <c r="D3028">
        <v>2006</v>
      </c>
      <c r="E3028" t="s">
        <v>727</v>
      </c>
      <c r="F3028" t="s">
        <v>28</v>
      </c>
      <c r="G3028" s="1">
        <v>44487</v>
      </c>
      <c r="H3028">
        <v>104</v>
      </c>
    </row>
    <row r="3029" spans="1:8" x14ac:dyDescent="0.3">
      <c r="A3029">
        <v>3028</v>
      </c>
      <c r="B3029" t="s">
        <v>491</v>
      </c>
      <c r="C3029">
        <v>576</v>
      </c>
      <c r="D3029">
        <v>1987</v>
      </c>
      <c r="E3029" t="s">
        <v>925</v>
      </c>
      <c r="F3029" t="s">
        <v>69</v>
      </c>
      <c r="G3029" s="1">
        <v>44618</v>
      </c>
      <c r="H3029">
        <v>102</v>
      </c>
    </row>
    <row r="3030" spans="1:8" x14ac:dyDescent="0.3">
      <c r="A3030">
        <v>3029</v>
      </c>
      <c r="B3030" t="s">
        <v>83</v>
      </c>
      <c r="C3030">
        <v>619</v>
      </c>
      <c r="D3030">
        <v>2007</v>
      </c>
      <c r="E3030" t="s">
        <v>842</v>
      </c>
      <c r="F3030" t="s">
        <v>10</v>
      </c>
      <c r="G3030" s="1">
        <v>44544</v>
      </c>
      <c r="H3030">
        <v>102</v>
      </c>
    </row>
    <row r="3031" spans="1:8" x14ac:dyDescent="0.3">
      <c r="A3031">
        <v>3030</v>
      </c>
      <c r="B3031" t="s">
        <v>75</v>
      </c>
      <c r="C3031">
        <v>576</v>
      </c>
      <c r="D3031">
        <v>2005</v>
      </c>
      <c r="E3031" t="s">
        <v>823</v>
      </c>
      <c r="F3031" t="s">
        <v>32</v>
      </c>
      <c r="G3031" s="1">
        <v>44614</v>
      </c>
      <c r="H3031">
        <v>103</v>
      </c>
    </row>
    <row r="3032" spans="1:8" x14ac:dyDescent="0.3">
      <c r="A3032">
        <v>3031</v>
      </c>
      <c r="B3032" t="s">
        <v>90</v>
      </c>
      <c r="C3032">
        <v>619</v>
      </c>
      <c r="D3032">
        <v>2006</v>
      </c>
      <c r="E3032" t="s">
        <v>866</v>
      </c>
      <c r="F3032" t="s">
        <v>28</v>
      </c>
      <c r="G3032" s="1">
        <v>44579</v>
      </c>
      <c r="H3032">
        <v>102</v>
      </c>
    </row>
    <row r="3033" spans="1:8" x14ac:dyDescent="0.3">
      <c r="A3033">
        <v>3032</v>
      </c>
      <c r="B3033" t="s">
        <v>90</v>
      </c>
      <c r="C3033">
        <v>576</v>
      </c>
      <c r="D3033">
        <v>2005</v>
      </c>
      <c r="E3033" t="s">
        <v>596</v>
      </c>
      <c r="F3033" t="s">
        <v>32</v>
      </c>
      <c r="G3033" s="1">
        <v>44496</v>
      </c>
      <c r="H3033">
        <v>102</v>
      </c>
    </row>
    <row r="3034" spans="1:8" x14ac:dyDescent="0.3">
      <c r="A3034">
        <v>3033</v>
      </c>
      <c r="B3034" t="s">
        <v>671</v>
      </c>
      <c r="C3034">
        <v>619</v>
      </c>
      <c r="D3034">
        <v>1991</v>
      </c>
      <c r="E3034" t="s">
        <v>681</v>
      </c>
      <c r="F3034" t="s">
        <v>69</v>
      </c>
      <c r="G3034" s="1">
        <v>44550</v>
      </c>
      <c r="H3034">
        <v>114</v>
      </c>
    </row>
    <row r="3035" spans="1:8" x14ac:dyDescent="0.3">
      <c r="A3035">
        <v>3034</v>
      </c>
      <c r="B3035" t="s">
        <v>83</v>
      </c>
      <c r="C3035">
        <v>540</v>
      </c>
      <c r="D3035">
        <v>2003</v>
      </c>
      <c r="E3035" t="s">
        <v>440</v>
      </c>
      <c r="F3035" t="s">
        <v>10</v>
      </c>
      <c r="G3035" s="1">
        <v>44649</v>
      </c>
      <c r="H3035">
        <v>102</v>
      </c>
    </row>
    <row r="3036" spans="1:8" x14ac:dyDescent="0.3">
      <c r="A3036">
        <v>3035</v>
      </c>
      <c r="B3036" t="s">
        <v>8</v>
      </c>
      <c r="C3036">
        <v>623</v>
      </c>
      <c r="D3036">
        <v>2007</v>
      </c>
      <c r="E3036" t="s">
        <v>309</v>
      </c>
      <c r="F3036" t="s">
        <v>10</v>
      </c>
      <c r="G3036" s="1">
        <v>44617</v>
      </c>
      <c r="H3036">
        <v>103</v>
      </c>
    </row>
    <row r="3037" spans="1:8" x14ac:dyDescent="0.3">
      <c r="A3037">
        <v>3036</v>
      </c>
      <c r="B3037" t="s">
        <v>8</v>
      </c>
      <c r="C3037">
        <v>549</v>
      </c>
      <c r="D3037">
        <v>1991</v>
      </c>
      <c r="E3037" t="s">
        <v>46</v>
      </c>
      <c r="F3037" t="s">
        <v>10</v>
      </c>
      <c r="G3037" s="1">
        <v>44652</v>
      </c>
      <c r="H3037">
        <v>102</v>
      </c>
    </row>
    <row r="3038" spans="1:8" x14ac:dyDescent="0.3">
      <c r="A3038">
        <v>3037</v>
      </c>
      <c r="B3038" t="s">
        <v>8</v>
      </c>
      <c r="C3038">
        <v>623</v>
      </c>
      <c r="D3038">
        <v>2007</v>
      </c>
      <c r="E3038" t="s">
        <v>926</v>
      </c>
      <c r="F3038" t="s">
        <v>45</v>
      </c>
      <c r="G3038" s="1">
        <v>44600</v>
      </c>
      <c r="H3038">
        <v>114</v>
      </c>
    </row>
    <row r="3039" spans="1:8" x14ac:dyDescent="0.3">
      <c r="A3039">
        <v>3038</v>
      </c>
      <c r="B3039" t="s">
        <v>11</v>
      </c>
      <c r="C3039">
        <v>623</v>
      </c>
      <c r="D3039">
        <v>1984</v>
      </c>
      <c r="E3039" t="s">
        <v>51</v>
      </c>
      <c r="F3039" t="s">
        <v>32</v>
      </c>
      <c r="G3039" s="1">
        <v>44544</v>
      </c>
      <c r="H3039">
        <v>114</v>
      </c>
    </row>
    <row r="3040" spans="1:8" x14ac:dyDescent="0.3">
      <c r="A3040">
        <v>3039</v>
      </c>
      <c r="B3040" t="s">
        <v>8</v>
      </c>
      <c r="C3040">
        <v>623</v>
      </c>
      <c r="D3040">
        <v>2007</v>
      </c>
      <c r="E3040" t="s">
        <v>927</v>
      </c>
      <c r="F3040" t="s">
        <v>10</v>
      </c>
      <c r="G3040" s="1">
        <v>44610</v>
      </c>
      <c r="H3040">
        <v>102</v>
      </c>
    </row>
    <row r="3041" spans="1:8" x14ac:dyDescent="0.3">
      <c r="A3041">
        <v>3040</v>
      </c>
      <c r="B3041" t="s">
        <v>8</v>
      </c>
      <c r="C3041">
        <v>623</v>
      </c>
      <c r="D3041">
        <v>2007</v>
      </c>
      <c r="E3041" t="s">
        <v>33</v>
      </c>
      <c r="F3041" t="s">
        <v>45</v>
      </c>
      <c r="G3041" s="1">
        <v>44525</v>
      </c>
      <c r="H3041">
        <v>109</v>
      </c>
    </row>
    <row r="3042" spans="1:8" x14ac:dyDescent="0.3">
      <c r="A3042">
        <v>3041</v>
      </c>
      <c r="B3042" t="s">
        <v>11</v>
      </c>
      <c r="C3042">
        <v>623</v>
      </c>
      <c r="D3042">
        <v>2007</v>
      </c>
      <c r="E3042" t="s">
        <v>928</v>
      </c>
      <c r="F3042" t="s">
        <v>10</v>
      </c>
      <c r="G3042" s="1">
        <v>44647</v>
      </c>
      <c r="H3042">
        <v>102</v>
      </c>
    </row>
    <row r="3043" spans="1:8" x14ac:dyDescent="0.3">
      <c r="A3043">
        <v>3042</v>
      </c>
      <c r="B3043" t="s">
        <v>8</v>
      </c>
      <c r="C3043">
        <v>549</v>
      </c>
      <c r="D3043">
        <v>2007</v>
      </c>
      <c r="E3043" t="s">
        <v>46</v>
      </c>
      <c r="F3043" t="s">
        <v>45</v>
      </c>
      <c r="G3043" s="1">
        <v>44602</v>
      </c>
      <c r="H3043">
        <v>102</v>
      </c>
    </row>
    <row r="3044" spans="1:8" x14ac:dyDescent="0.3">
      <c r="A3044">
        <v>3043</v>
      </c>
      <c r="B3044" t="s">
        <v>11</v>
      </c>
      <c r="C3044">
        <v>623</v>
      </c>
      <c r="D3044">
        <v>2007</v>
      </c>
      <c r="E3044" t="s">
        <v>929</v>
      </c>
      <c r="F3044" t="s">
        <v>10</v>
      </c>
      <c r="G3044" s="1">
        <v>44520</v>
      </c>
      <c r="H3044">
        <v>114</v>
      </c>
    </row>
    <row r="3045" spans="1:8" x14ac:dyDescent="0.3">
      <c r="A3045">
        <v>3044</v>
      </c>
      <c r="B3045" t="s">
        <v>8</v>
      </c>
      <c r="C3045">
        <v>623</v>
      </c>
      <c r="D3045">
        <v>2007</v>
      </c>
      <c r="E3045" t="s">
        <v>165</v>
      </c>
      <c r="F3045" t="s">
        <v>10</v>
      </c>
      <c r="G3045" s="1">
        <v>44544</v>
      </c>
      <c r="H3045">
        <v>104</v>
      </c>
    </row>
    <row r="3046" spans="1:8" x14ac:dyDescent="0.3">
      <c r="A3046">
        <v>3045</v>
      </c>
      <c r="B3046" t="s">
        <v>435</v>
      </c>
      <c r="C3046">
        <v>619</v>
      </c>
      <c r="D3046">
        <v>2007</v>
      </c>
      <c r="E3046" t="s">
        <v>448</v>
      </c>
      <c r="F3046" t="s">
        <v>32</v>
      </c>
      <c r="G3046" s="1">
        <v>44615</v>
      </c>
      <c r="H3046">
        <v>114</v>
      </c>
    </row>
    <row r="3047" spans="1:8" x14ac:dyDescent="0.3">
      <c r="A3047">
        <v>3046</v>
      </c>
      <c r="B3047" t="s">
        <v>16</v>
      </c>
      <c r="C3047">
        <v>636</v>
      </c>
      <c r="D3047">
        <v>2016</v>
      </c>
      <c r="E3047" t="s">
        <v>930</v>
      </c>
      <c r="F3047" t="s">
        <v>10</v>
      </c>
      <c r="G3047" s="1">
        <v>44568</v>
      </c>
      <c r="H3047">
        <v>102</v>
      </c>
    </row>
    <row r="3048" spans="1:8" x14ac:dyDescent="0.3">
      <c r="A3048">
        <v>3047</v>
      </c>
      <c r="B3048" t="s">
        <v>90</v>
      </c>
      <c r="C3048">
        <v>633</v>
      </c>
      <c r="D3048">
        <v>2005</v>
      </c>
      <c r="E3048" t="s">
        <v>763</v>
      </c>
      <c r="F3048" t="s">
        <v>28</v>
      </c>
      <c r="G3048" s="1">
        <v>44653</v>
      </c>
      <c r="H3048">
        <v>102</v>
      </c>
    </row>
    <row r="3049" spans="1:8" x14ac:dyDescent="0.3">
      <c r="A3049">
        <v>3048</v>
      </c>
      <c r="B3049" t="s">
        <v>75</v>
      </c>
      <c r="C3049">
        <v>576</v>
      </c>
      <c r="D3049">
        <v>2005</v>
      </c>
      <c r="E3049" t="s">
        <v>578</v>
      </c>
      <c r="F3049" t="s">
        <v>28</v>
      </c>
      <c r="G3049" s="1">
        <v>44651</v>
      </c>
      <c r="H3049">
        <v>104</v>
      </c>
    </row>
    <row r="3050" spans="1:8" x14ac:dyDescent="0.3">
      <c r="A3050">
        <v>3049</v>
      </c>
      <c r="B3050" t="s">
        <v>90</v>
      </c>
      <c r="C3050">
        <v>587</v>
      </c>
      <c r="D3050">
        <v>2016</v>
      </c>
      <c r="E3050" t="s">
        <v>820</v>
      </c>
      <c r="F3050" t="s">
        <v>28</v>
      </c>
      <c r="G3050" s="1">
        <v>44637</v>
      </c>
      <c r="H3050">
        <v>102</v>
      </c>
    </row>
    <row r="3051" spans="1:8" x14ac:dyDescent="0.3">
      <c r="A3051">
        <v>3050</v>
      </c>
      <c r="B3051" t="s">
        <v>83</v>
      </c>
      <c r="C3051">
        <v>512</v>
      </c>
      <c r="D3051">
        <v>2007</v>
      </c>
      <c r="E3051" t="s">
        <v>707</v>
      </c>
      <c r="F3051" t="s">
        <v>28</v>
      </c>
      <c r="G3051" s="1">
        <v>44598</v>
      </c>
      <c r="H3051">
        <v>102</v>
      </c>
    </row>
    <row r="3052" spans="1:8" x14ac:dyDescent="0.3">
      <c r="A3052">
        <v>3051</v>
      </c>
      <c r="B3052" t="s">
        <v>671</v>
      </c>
      <c r="C3052">
        <v>633</v>
      </c>
      <c r="D3052">
        <v>1984</v>
      </c>
      <c r="E3052" t="s">
        <v>581</v>
      </c>
      <c r="F3052" t="s">
        <v>32</v>
      </c>
      <c r="G3052" s="1">
        <v>44638</v>
      </c>
      <c r="H3052">
        <v>102</v>
      </c>
    </row>
    <row r="3053" spans="1:8" x14ac:dyDescent="0.3">
      <c r="A3053">
        <v>3052</v>
      </c>
      <c r="B3053" t="s">
        <v>75</v>
      </c>
      <c r="C3053">
        <v>587</v>
      </c>
      <c r="D3053">
        <v>2007</v>
      </c>
      <c r="E3053" t="s">
        <v>820</v>
      </c>
      <c r="F3053" t="s">
        <v>28</v>
      </c>
      <c r="G3053" s="1">
        <v>44634</v>
      </c>
      <c r="H3053">
        <v>114</v>
      </c>
    </row>
    <row r="3054" spans="1:8" x14ac:dyDescent="0.3">
      <c r="A3054">
        <v>3053</v>
      </c>
      <c r="B3054" t="s">
        <v>90</v>
      </c>
      <c r="C3054">
        <v>587</v>
      </c>
      <c r="D3054">
        <v>2005</v>
      </c>
      <c r="E3054" t="s">
        <v>777</v>
      </c>
      <c r="F3054" t="s">
        <v>45</v>
      </c>
      <c r="G3054" s="1">
        <v>44523</v>
      </c>
      <c r="H3054">
        <v>111</v>
      </c>
    </row>
    <row r="3055" spans="1:8" x14ac:dyDescent="0.3">
      <c r="A3055">
        <v>3054</v>
      </c>
      <c r="B3055" t="s">
        <v>75</v>
      </c>
      <c r="C3055">
        <v>576</v>
      </c>
      <c r="D3055">
        <v>2005</v>
      </c>
      <c r="E3055" t="s">
        <v>578</v>
      </c>
      <c r="F3055" t="s">
        <v>69</v>
      </c>
      <c r="G3055" s="1">
        <v>44493</v>
      </c>
      <c r="H3055">
        <v>114</v>
      </c>
    </row>
    <row r="3056" spans="1:8" x14ac:dyDescent="0.3">
      <c r="A3056">
        <v>3055</v>
      </c>
      <c r="B3056" t="s">
        <v>83</v>
      </c>
      <c r="C3056">
        <v>512</v>
      </c>
      <c r="D3056">
        <v>2011</v>
      </c>
      <c r="E3056" t="s">
        <v>931</v>
      </c>
      <c r="F3056" t="s">
        <v>28</v>
      </c>
      <c r="G3056" s="1">
        <v>44550</v>
      </c>
      <c r="H3056">
        <v>102</v>
      </c>
    </row>
    <row r="3057" spans="1:8" x14ac:dyDescent="0.3">
      <c r="A3057">
        <v>3056</v>
      </c>
      <c r="B3057" t="s">
        <v>83</v>
      </c>
      <c r="C3057">
        <v>619</v>
      </c>
      <c r="D3057">
        <v>2007</v>
      </c>
      <c r="E3057" t="s">
        <v>842</v>
      </c>
      <c r="F3057" t="s">
        <v>10</v>
      </c>
      <c r="G3057" s="1">
        <v>44493</v>
      </c>
      <c r="H3057">
        <v>101</v>
      </c>
    </row>
    <row r="3058" spans="1:8" x14ac:dyDescent="0.3">
      <c r="A3058">
        <v>3057</v>
      </c>
      <c r="B3058" t="s">
        <v>90</v>
      </c>
      <c r="C3058">
        <v>550</v>
      </c>
      <c r="D3058">
        <v>2004</v>
      </c>
      <c r="E3058" t="s">
        <v>584</v>
      </c>
      <c r="F3058" t="s">
        <v>45</v>
      </c>
      <c r="G3058" s="1">
        <v>44505</v>
      </c>
      <c r="H3058">
        <v>102</v>
      </c>
    </row>
    <row r="3059" spans="1:8" x14ac:dyDescent="0.3">
      <c r="A3059">
        <v>3058</v>
      </c>
      <c r="B3059" t="s">
        <v>435</v>
      </c>
      <c r="C3059">
        <v>587</v>
      </c>
      <c r="D3059">
        <v>2016</v>
      </c>
      <c r="E3059" t="s">
        <v>437</v>
      </c>
      <c r="F3059" t="s">
        <v>45</v>
      </c>
      <c r="G3059" s="1">
        <v>44572</v>
      </c>
      <c r="H3059">
        <v>102</v>
      </c>
    </row>
    <row r="3060" spans="1:8" x14ac:dyDescent="0.3">
      <c r="A3060">
        <v>3059</v>
      </c>
      <c r="B3060" t="s">
        <v>83</v>
      </c>
      <c r="C3060">
        <v>540</v>
      </c>
      <c r="D3060">
        <v>1999</v>
      </c>
      <c r="E3060" t="s">
        <v>453</v>
      </c>
      <c r="F3060" t="s">
        <v>18</v>
      </c>
      <c r="G3060" s="1">
        <v>44542</v>
      </c>
      <c r="H3060">
        <v>105</v>
      </c>
    </row>
    <row r="3061" spans="1:8" x14ac:dyDescent="0.3">
      <c r="A3061">
        <v>3060</v>
      </c>
      <c r="B3061" t="s">
        <v>75</v>
      </c>
      <c r="C3061">
        <v>576</v>
      </c>
      <c r="D3061">
        <v>2006</v>
      </c>
      <c r="E3061" t="s">
        <v>823</v>
      </c>
      <c r="F3061" t="s">
        <v>32</v>
      </c>
      <c r="G3061" s="1">
        <v>44641</v>
      </c>
      <c r="H3061">
        <v>114</v>
      </c>
    </row>
    <row r="3062" spans="1:8" x14ac:dyDescent="0.3">
      <c r="A3062">
        <v>3061</v>
      </c>
      <c r="B3062" t="s">
        <v>75</v>
      </c>
      <c r="C3062">
        <v>611</v>
      </c>
      <c r="D3062">
        <v>2006</v>
      </c>
      <c r="E3062" t="s">
        <v>684</v>
      </c>
      <c r="F3062" t="s">
        <v>18</v>
      </c>
      <c r="G3062" s="1">
        <v>44656</v>
      </c>
      <c r="H3062">
        <v>102</v>
      </c>
    </row>
    <row r="3063" spans="1:8" x14ac:dyDescent="0.3">
      <c r="A3063">
        <v>3062</v>
      </c>
      <c r="B3063" t="s">
        <v>83</v>
      </c>
      <c r="C3063">
        <v>587</v>
      </c>
      <c r="D3063">
        <v>2005</v>
      </c>
      <c r="E3063" t="s">
        <v>863</v>
      </c>
      <c r="F3063" t="s">
        <v>283</v>
      </c>
      <c r="G3063" s="1">
        <v>44631</v>
      </c>
      <c r="H3063">
        <v>102</v>
      </c>
    </row>
    <row r="3064" spans="1:8" x14ac:dyDescent="0.3">
      <c r="A3064">
        <v>3063</v>
      </c>
      <c r="B3064" t="s">
        <v>90</v>
      </c>
      <c r="C3064">
        <v>580</v>
      </c>
      <c r="D3064">
        <v>2005</v>
      </c>
      <c r="E3064" t="s">
        <v>727</v>
      </c>
      <c r="F3064" t="s">
        <v>10</v>
      </c>
      <c r="G3064" s="1">
        <v>44519</v>
      </c>
      <c r="H3064">
        <v>104</v>
      </c>
    </row>
    <row r="3065" spans="1:8" x14ac:dyDescent="0.3">
      <c r="A3065">
        <v>3064</v>
      </c>
      <c r="B3065" t="s">
        <v>83</v>
      </c>
      <c r="C3065">
        <v>587</v>
      </c>
      <c r="D3065">
        <v>2005</v>
      </c>
      <c r="E3065" t="s">
        <v>359</v>
      </c>
      <c r="F3065" t="s">
        <v>28</v>
      </c>
      <c r="G3065" s="1">
        <v>44639</v>
      </c>
      <c r="H3065">
        <v>103</v>
      </c>
    </row>
    <row r="3066" spans="1:8" x14ac:dyDescent="0.3">
      <c r="A3066">
        <v>3065</v>
      </c>
      <c r="B3066" t="s">
        <v>90</v>
      </c>
      <c r="C3066">
        <v>610</v>
      </c>
      <c r="D3066">
        <v>2005</v>
      </c>
      <c r="E3066" t="s">
        <v>475</v>
      </c>
      <c r="F3066" t="s">
        <v>47</v>
      </c>
      <c r="G3066" s="1">
        <v>44653</v>
      </c>
      <c r="H3066">
        <v>102</v>
      </c>
    </row>
    <row r="3067" spans="1:8" x14ac:dyDescent="0.3">
      <c r="A3067">
        <v>3066</v>
      </c>
      <c r="B3067" t="s">
        <v>90</v>
      </c>
      <c r="C3067">
        <v>610</v>
      </c>
      <c r="D3067">
        <v>2012</v>
      </c>
      <c r="E3067" t="s">
        <v>475</v>
      </c>
      <c r="F3067" t="s">
        <v>45</v>
      </c>
      <c r="G3067" s="1">
        <v>44643</v>
      </c>
      <c r="H3067">
        <v>101</v>
      </c>
    </row>
    <row r="3068" spans="1:8" x14ac:dyDescent="0.3">
      <c r="A3068">
        <v>3067</v>
      </c>
      <c r="B3068" t="s">
        <v>83</v>
      </c>
      <c r="C3068">
        <v>507</v>
      </c>
      <c r="D3068">
        <v>2007</v>
      </c>
      <c r="E3068" t="s">
        <v>688</v>
      </c>
      <c r="F3068" t="s">
        <v>18</v>
      </c>
      <c r="G3068" s="1">
        <v>44490</v>
      </c>
      <c r="H3068">
        <v>104</v>
      </c>
    </row>
    <row r="3069" spans="1:8" x14ac:dyDescent="0.3">
      <c r="A3069">
        <v>3068</v>
      </c>
      <c r="B3069" t="s">
        <v>75</v>
      </c>
      <c r="C3069">
        <v>576</v>
      </c>
      <c r="D3069">
        <v>2010</v>
      </c>
      <c r="E3069" t="s">
        <v>823</v>
      </c>
      <c r="F3069" t="s">
        <v>69</v>
      </c>
      <c r="G3069" s="1">
        <v>44631</v>
      </c>
      <c r="H3069">
        <v>109</v>
      </c>
    </row>
    <row r="3070" spans="1:8" x14ac:dyDescent="0.3">
      <c r="A3070">
        <v>3069</v>
      </c>
      <c r="B3070" t="s">
        <v>75</v>
      </c>
      <c r="C3070">
        <v>611</v>
      </c>
      <c r="D3070">
        <v>2009</v>
      </c>
      <c r="E3070" t="s">
        <v>768</v>
      </c>
      <c r="F3070" t="s">
        <v>32</v>
      </c>
      <c r="G3070" s="1">
        <v>44643</v>
      </c>
      <c r="H3070">
        <v>108</v>
      </c>
    </row>
    <row r="3071" spans="1:8" x14ac:dyDescent="0.3">
      <c r="A3071">
        <v>3070</v>
      </c>
      <c r="B3071" t="s">
        <v>454</v>
      </c>
      <c r="C3071">
        <v>546</v>
      </c>
      <c r="D3071">
        <v>1996</v>
      </c>
      <c r="E3071" t="s">
        <v>932</v>
      </c>
      <c r="F3071" t="s">
        <v>28</v>
      </c>
      <c r="G3071" s="1">
        <v>44550</v>
      </c>
      <c r="H3071">
        <v>102</v>
      </c>
    </row>
    <row r="3072" spans="1:8" x14ac:dyDescent="0.3">
      <c r="A3072">
        <v>3071</v>
      </c>
      <c r="B3072" t="s">
        <v>83</v>
      </c>
      <c r="C3072">
        <v>557</v>
      </c>
      <c r="D3072">
        <v>2006</v>
      </c>
      <c r="E3072" t="s">
        <v>933</v>
      </c>
      <c r="F3072" t="s">
        <v>18</v>
      </c>
      <c r="G3072" s="1">
        <v>44630</v>
      </c>
      <c r="H3072">
        <v>102</v>
      </c>
    </row>
    <row r="3073" spans="1:8" x14ac:dyDescent="0.3">
      <c r="A3073">
        <v>3072</v>
      </c>
      <c r="B3073" t="s">
        <v>83</v>
      </c>
      <c r="C3073">
        <v>587</v>
      </c>
      <c r="D3073">
        <v>2007</v>
      </c>
      <c r="E3073" t="s">
        <v>359</v>
      </c>
      <c r="F3073" t="s">
        <v>283</v>
      </c>
      <c r="G3073" s="1">
        <v>44633</v>
      </c>
      <c r="H3073">
        <v>102</v>
      </c>
    </row>
    <row r="3074" spans="1:8" x14ac:dyDescent="0.3">
      <c r="A3074">
        <v>3073</v>
      </c>
      <c r="B3074" t="s">
        <v>235</v>
      </c>
      <c r="C3074">
        <v>587</v>
      </c>
      <c r="D3074">
        <v>2008</v>
      </c>
      <c r="E3074" t="s">
        <v>799</v>
      </c>
      <c r="F3074" t="s">
        <v>32</v>
      </c>
      <c r="G3074" s="1">
        <v>44571</v>
      </c>
      <c r="H3074">
        <v>102</v>
      </c>
    </row>
    <row r="3075" spans="1:8" x14ac:dyDescent="0.3">
      <c r="A3075">
        <v>3074</v>
      </c>
      <c r="B3075" t="s">
        <v>75</v>
      </c>
      <c r="C3075">
        <v>507</v>
      </c>
      <c r="D3075">
        <v>2005</v>
      </c>
      <c r="E3075" t="s">
        <v>844</v>
      </c>
      <c r="F3075" t="s">
        <v>45</v>
      </c>
      <c r="G3075" s="1">
        <v>44528</v>
      </c>
      <c r="H3075">
        <v>102</v>
      </c>
    </row>
    <row r="3076" spans="1:8" x14ac:dyDescent="0.3">
      <c r="A3076">
        <v>3075</v>
      </c>
      <c r="B3076" t="s">
        <v>90</v>
      </c>
      <c r="C3076">
        <v>512</v>
      </c>
      <c r="D3076">
        <v>2007</v>
      </c>
      <c r="E3076" t="s">
        <v>729</v>
      </c>
      <c r="F3076" t="s">
        <v>18</v>
      </c>
      <c r="G3076" s="1">
        <v>44481</v>
      </c>
      <c r="H3076">
        <v>104</v>
      </c>
    </row>
    <row r="3077" spans="1:8" x14ac:dyDescent="0.3">
      <c r="A3077">
        <v>3076</v>
      </c>
      <c r="B3077" t="s">
        <v>75</v>
      </c>
      <c r="C3077">
        <v>610</v>
      </c>
      <c r="D3077">
        <v>2007</v>
      </c>
      <c r="E3077" t="s">
        <v>444</v>
      </c>
      <c r="F3077" t="s">
        <v>69</v>
      </c>
      <c r="G3077" s="1">
        <v>44542</v>
      </c>
      <c r="H3077">
        <v>102</v>
      </c>
    </row>
    <row r="3078" spans="1:8" x14ac:dyDescent="0.3">
      <c r="A3078">
        <v>3077</v>
      </c>
      <c r="B3078" t="s">
        <v>75</v>
      </c>
      <c r="C3078">
        <v>512</v>
      </c>
      <c r="D3078">
        <v>2007</v>
      </c>
      <c r="E3078" t="s">
        <v>867</v>
      </c>
      <c r="F3078" t="s">
        <v>18</v>
      </c>
      <c r="G3078" s="1">
        <v>44629</v>
      </c>
      <c r="H3078">
        <v>102</v>
      </c>
    </row>
    <row r="3079" spans="1:8" x14ac:dyDescent="0.3">
      <c r="A3079">
        <v>3078</v>
      </c>
      <c r="B3079" t="s">
        <v>90</v>
      </c>
      <c r="C3079">
        <v>522</v>
      </c>
      <c r="D3079">
        <v>1998</v>
      </c>
      <c r="E3079" t="s">
        <v>741</v>
      </c>
      <c r="F3079" t="s">
        <v>18</v>
      </c>
      <c r="G3079" s="1">
        <v>44525</v>
      </c>
      <c r="H3079">
        <v>114</v>
      </c>
    </row>
    <row r="3080" spans="1:8" x14ac:dyDescent="0.3">
      <c r="A3080">
        <v>3079</v>
      </c>
      <c r="B3080" t="s">
        <v>90</v>
      </c>
      <c r="C3080">
        <v>610</v>
      </c>
      <c r="D3080">
        <v>2002</v>
      </c>
      <c r="E3080" t="s">
        <v>475</v>
      </c>
      <c r="F3080" t="s">
        <v>10</v>
      </c>
      <c r="G3080" s="1">
        <v>44576</v>
      </c>
      <c r="H3080">
        <v>102</v>
      </c>
    </row>
    <row r="3081" spans="1:8" x14ac:dyDescent="0.3">
      <c r="A3081">
        <v>3080</v>
      </c>
      <c r="B3081" t="s">
        <v>934</v>
      </c>
      <c r="C3081">
        <v>582</v>
      </c>
      <c r="D3081">
        <v>2016</v>
      </c>
      <c r="E3081" t="s">
        <v>935</v>
      </c>
      <c r="F3081" t="s">
        <v>45</v>
      </c>
      <c r="G3081" s="1">
        <v>44512</v>
      </c>
      <c r="H3081">
        <v>102</v>
      </c>
    </row>
    <row r="3082" spans="1:8" x14ac:dyDescent="0.3">
      <c r="A3082">
        <v>3081</v>
      </c>
      <c r="B3082" t="s">
        <v>90</v>
      </c>
      <c r="C3082">
        <v>611</v>
      </c>
      <c r="D3082">
        <v>2000</v>
      </c>
      <c r="E3082" t="s">
        <v>721</v>
      </c>
      <c r="F3082" t="s">
        <v>47</v>
      </c>
      <c r="G3082" s="1">
        <v>44517</v>
      </c>
      <c r="H3082">
        <v>109</v>
      </c>
    </row>
    <row r="3083" spans="1:8" x14ac:dyDescent="0.3">
      <c r="A3083">
        <v>3082</v>
      </c>
      <c r="B3083" t="s">
        <v>90</v>
      </c>
      <c r="C3083">
        <v>619</v>
      </c>
      <c r="D3083">
        <v>2005</v>
      </c>
      <c r="E3083" t="s">
        <v>936</v>
      </c>
      <c r="F3083" t="s">
        <v>10</v>
      </c>
      <c r="G3083" s="1">
        <v>44656</v>
      </c>
      <c r="H3083">
        <v>102</v>
      </c>
    </row>
    <row r="3084" spans="1:8" x14ac:dyDescent="0.3">
      <c r="A3084">
        <v>3083</v>
      </c>
      <c r="B3084" t="s">
        <v>90</v>
      </c>
      <c r="C3084">
        <v>576</v>
      </c>
      <c r="D3084">
        <v>2008</v>
      </c>
      <c r="E3084" t="s">
        <v>823</v>
      </c>
      <c r="F3084" t="s">
        <v>28</v>
      </c>
      <c r="G3084" s="1">
        <v>44564</v>
      </c>
      <c r="H3084">
        <v>105</v>
      </c>
    </row>
    <row r="3085" spans="1:8" x14ac:dyDescent="0.3">
      <c r="A3085">
        <v>3084</v>
      </c>
      <c r="B3085" t="s">
        <v>75</v>
      </c>
      <c r="C3085">
        <v>587</v>
      </c>
      <c r="D3085">
        <v>2006</v>
      </c>
      <c r="E3085" t="s">
        <v>827</v>
      </c>
      <c r="F3085" t="s">
        <v>10</v>
      </c>
      <c r="G3085" s="1">
        <v>44642</v>
      </c>
      <c r="H3085">
        <v>102</v>
      </c>
    </row>
    <row r="3086" spans="1:8" x14ac:dyDescent="0.3">
      <c r="A3086">
        <v>3085</v>
      </c>
      <c r="B3086" t="s">
        <v>90</v>
      </c>
      <c r="C3086">
        <v>540</v>
      </c>
      <c r="D3086">
        <v>2005</v>
      </c>
      <c r="E3086" t="s">
        <v>679</v>
      </c>
      <c r="F3086" t="s">
        <v>10</v>
      </c>
      <c r="G3086" s="1">
        <v>44539</v>
      </c>
      <c r="H3086">
        <v>109</v>
      </c>
    </row>
    <row r="3087" spans="1:8" x14ac:dyDescent="0.3">
      <c r="A3087">
        <v>3086</v>
      </c>
      <c r="B3087" t="s">
        <v>83</v>
      </c>
      <c r="C3087">
        <v>548</v>
      </c>
      <c r="D3087">
        <v>2004</v>
      </c>
      <c r="E3087" t="s">
        <v>593</v>
      </c>
      <c r="F3087" t="s">
        <v>69</v>
      </c>
      <c r="G3087" s="1">
        <v>44502</v>
      </c>
      <c r="H3087">
        <v>114</v>
      </c>
    </row>
    <row r="3088" spans="1:8" x14ac:dyDescent="0.3">
      <c r="A3088">
        <v>3087</v>
      </c>
      <c r="B3088" t="s">
        <v>83</v>
      </c>
      <c r="C3088">
        <v>619</v>
      </c>
      <c r="D3088">
        <v>2005</v>
      </c>
      <c r="E3088" t="s">
        <v>937</v>
      </c>
      <c r="F3088" t="s">
        <v>32</v>
      </c>
      <c r="G3088" s="1">
        <v>44501</v>
      </c>
      <c r="H3088">
        <v>104</v>
      </c>
    </row>
    <row r="3089" spans="1:8" x14ac:dyDescent="0.3">
      <c r="A3089">
        <v>3088</v>
      </c>
      <c r="B3089" t="s">
        <v>83</v>
      </c>
      <c r="C3089">
        <v>587</v>
      </c>
      <c r="D3089">
        <v>2006</v>
      </c>
      <c r="E3089" t="s">
        <v>863</v>
      </c>
      <c r="F3089" t="s">
        <v>28</v>
      </c>
      <c r="G3089" s="1">
        <v>44521</v>
      </c>
      <c r="H3089">
        <v>114</v>
      </c>
    </row>
    <row r="3090" spans="1:8" x14ac:dyDescent="0.3">
      <c r="A3090">
        <v>3089</v>
      </c>
      <c r="B3090" t="s">
        <v>83</v>
      </c>
      <c r="C3090">
        <v>512</v>
      </c>
      <c r="D3090">
        <v>2009</v>
      </c>
      <c r="E3090" t="s">
        <v>707</v>
      </c>
      <c r="F3090" t="s">
        <v>10</v>
      </c>
      <c r="G3090" s="1">
        <v>44651</v>
      </c>
      <c r="H3090">
        <v>114</v>
      </c>
    </row>
    <row r="3091" spans="1:8" x14ac:dyDescent="0.3">
      <c r="A3091">
        <v>3090</v>
      </c>
      <c r="B3091" t="s">
        <v>235</v>
      </c>
      <c r="C3091">
        <v>587</v>
      </c>
      <c r="D3091">
        <v>2008</v>
      </c>
      <c r="E3091" t="s">
        <v>799</v>
      </c>
      <c r="F3091" t="s">
        <v>32</v>
      </c>
      <c r="G3091" s="1">
        <v>44479</v>
      </c>
      <c r="H3091">
        <v>104</v>
      </c>
    </row>
    <row r="3092" spans="1:8" x14ac:dyDescent="0.3">
      <c r="A3092">
        <v>3091</v>
      </c>
      <c r="B3092" t="s">
        <v>235</v>
      </c>
      <c r="C3092">
        <v>619</v>
      </c>
      <c r="D3092">
        <v>1993</v>
      </c>
      <c r="E3092" t="s">
        <v>467</v>
      </c>
      <c r="F3092" t="s">
        <v>45</v>
      </c>
      <c r="G3092" s="1">
        <v>44579</v>
      </c>
      <c r="H3092">
        <v>114</v>
      </c>
    </row>
    <row r="3093" spans="1:8" x14ac:dyDescent="0.3">
      <c r="A3093">
        <v>3092</v>
      </c>
      <c r="B3093" t="s">
        <v>235</v>
      </c>
      <c r="C3093">
        <v>576</v>
      </c>
      <c r="D3093">
        <v>2011</v>
      </c>
      <c r="E3093" t="s">
        <v>723</v>
      </c>
      <c r="F3093" t="s">
        <v>32</v>
      </c>
      <c r="G3093" s="1">
        <v>44535</v>
      </c>
      <c r="H3093">
        <v>102</v>
      </c>
    </row>
    <row r="3094" spans="1:8" x14ac:dyDescent="0.3">
      <c r="A3094">
        <v>3093</v>
      </c>
      <c r="B3094" t="s">
        <v>83</v>
      </c>
      <c r="C3094">
        <v>577</v>
      </c>
      <c r="D3094">
        <v>2007</v>
      </c>
      <c r="E3094" t="s">
        <v>898</v>
      </c>
      <c r="F3094" t="s">
        <v>10</v>
      </c>
      <c r="G3094" s="1">
        <v>44517</v>
      </c>
      <c r="H3094">
        <v>102</v>
      </c>
    </row>
    <row r="3095" spans="1:8" x14ac:dyDescent="0.3">
      <c r="A3095">
        <v>3094</v>
      </c>
      <c r="B3095" t="s">
        <v>90</v>
      </c>
      <c r="C3095">
        <v>550</v>
      </c>
      <c r="D3095">
        <v>2005</v>
      </c>
      <c r="E3095" t="s">
        <v>877</v>
      </c>
      <c r="F3095" t="s">
        <v>32</v>
      </c>
      <c r="G3095" s="1">
        <v>44622</v>
      </c>
      <c r="H3095">
        <v>103</v>
      </c>
    </row>
    <row r="3096" spans="1:8" x14ac:dyDescent="0.3">
      <c r="A3096">
        <v>3095</v>
      </c>
      <c r="B3096" t="s">
        <v>90</v>
      </c>
      <c r="C3096">
        <v>576</v>
      </c>
      <c r="D3096">
        <v>2006</v>
      </c>
      <c r="E3096" t="s">
        <v>596</v>
      </c>
      <c r="F3096" t="s">
        <v>283</v>
      </c>
      <c r="G3096" s="1">
        <v>44582</v>
      </c>
      <c r="H3096">
        <v>114</v>
      </c>
    </row>
    <row r="3097" spans="1:8" x14ac:dyDescent="0.3">
      <c r="A3097">
        <v>3096</v>
      </c>
      <c r="B3097" t="s">
        <v>75</v>
      </c>
      <c r="C3097">
        <v>619</v>
      </c>
      <c r="D3097">
        <v>2008</v>
      </c>
      <c r="E3097" t="s">
        <v>739</v>
      </c>
      <c r="F3097" t="s">
        <v>28</v>
      </c>
      <c r="G3097" s="1">
        <v>44612</v>
      </c>
      <c r="H3097">
        <v>102</v>
      </c>
    </row>
    <row r="3098" spans="1:8" x14ac:dyDescent="0.3">
      <c r="A3098">
        <v>3097</v>
      </c>
      <c r="B3098" t="s">
        <v>75</v>
      </c>
      <c r="C3098">
        <v>576</v>
      </c>
      <c r="D3098">
        <v>2005</v>
      </c>
      <c r="E3098" t="s">
        <v>578</v>
      </c>
      <c r="F3098" t="s">
        <v>28</v>
      </c>
      <c r="G3098" s="1">
        <v>44657</v>
      </c>
      <c r="H3098">
        <v>102</v>
      </c>
    </row>
    <row r="3099" spans="1:8" x14ac:dyDescent="0.3">
      <c r="A3099">
        <v>3098</v>
      </c>
      <c r="B3099" t="s">
        <v>90</v>
      </c>
      <c r="C3099">
        <v>550</v>
      </c>
      <c r="D3099">
        <v>2007</v>
      </c>
      <c r="E3099" t="s">
        <v>784</v>
      </c>
      <c r="F3099" t="s">
        <v>101</v>
      </c>
      <c r="G3099" s="1">
        <v>44605</v>
      </c>
      <c r="H3099">
        <v>109</v>
      </c>
    </row>
    <row r="3100" spans="1:8" x14ac:dyDescent="0.3">
      <c r="A3100">
        <v>3099</v>
      </c>
      <c r="B3100" t="s">
        <v>90</v>
      </c>
      <c r="C3100">
        <v>587</v>
      </c>
      <c r="D3100">
        <v>1997</v>
      </c>
      <c r="E3100" t="s">
        <v>570</v>
      </c>
      <c r="F3100" t="s">
        <v>18</v>
      </c>
      <c r="G3100" s="1">
        <v>44595</v>
      </c>
      <c r="H3100">
        <v>109</v>
      </c>
    </row>
    <row r="3101" spans="1:8" x14ac:dyDescent="0.3">
      <c r="A3101">
        <v>3100</v>
      </c>
      <c r="B3101" t="s">
        <v>75</v>
      </c>
      <c r="C3101">
        <v>576</v>
      </c>
      <c r="D3101">
        <v>2010</v>
      </c>
      <c r="E3101" t="s">
        <v>578</v>
      </c>
      <c r="F3101" t="s">
        <v>28</v>
      </c>
      <c r="G3101" s="1">
        <v>44617</v>
      </c>
      <c r="H3101">
        <v>102</v>
      </c>
    </row>
    <row r="3102" spans="1:8" x14ac:dyDescent="0.3">
      <c r="A3102">
        <v>3101</v>
      </c>
      <c r="B3102" t="s">
        <v>90</v>
      </c>
      <c r="C3102">
        <v>587</v>
      </c>
      <c r="D3102">
        <v>2007</v>
      </c>
      <c r="E3102" t="s">
        <v>724</v>
      </c>
      <c r="F3102" t="s">
        <v>45</v>
      </c>
      <c r="G3102" s="1">
        <v>44650</v>
      </c>
      <c r="H3102">
        <v>102</v>
      </c>
    </row>
    <row r="3103" spans="1:8" x14ac:dyDescent="0.3">
      <c r="A3103">
        <v>3102</v>
      </c>
      <c r="B3103" t="s">
        <v>75</v>
      </c>
      <c r="C3103">
        <v>619</v>
      </c>
      <c r="D3103">
        <v>2005</v>
      </c>
      <c r="E3103" t="s">
        <v>739</v>
      </c>
      <c r="F3103" t="s">
        <v>69</v>
      </c>
      <c r="G3103" s="1">
        <v>44527</v>
      </c>
      <c r="H3103">
        <v>102</v>
      </c>
    </row>
    <row r="3104" spans="1:8" x14ac:dyDescent="0.3">
      <c r="A3104">
        <v>3103</v>
      </c>
      <c r="B3104" t="s">
        <v>75</v>
      </c>
      <c r="C3104">
        <v>576</v>
      </c>
      <c r="D3104">
        <v>1998</v>
      </c>
      <c r="E3104" t="s">
        <v>572</v>
      </c>
      <c r="F3104" t="s">
        <v>28</v>
      </c>
      <c r="G3104" s="1">
        <v>44644</v>
      </c>
      <c r="H3104">
        <v>101</v>
      </c>
    </row>
    <row r="3105" spans="1:8" x14ac:dyDescent="0.3">
      <c r="A3105">
        <v>3104</v>
      </c>
      <c r="B3105" t="s">
        <v>83</v>
      </c>
      <c r="C3105">
        <v>619</v>
      </c>
      <c r="D3105">
        <v>2006</v>
      </c>
      <c r="E3105" t="s">
        <v>842</v>
      </c>
      <c r="F3105" t="s">
        <v>18</v>
      </c>
      <c r="G3105" s="1">
        <v>44550</v>
      </c>
      <c r="H3105">
        <v>102</v>
      </c>
    </row>
    <row r="3106" spans="1:8" x14ac:dyDescent="0.3">
      <c r="A3106">
        <v>3105</v>
      </c>
      <c r="B3106" t="s">
        <v>75</v>
      </c>
      <c r="C3106">
        <v>587</v>
      </c>
      <c r="D3106">
        <v>2007</v>
      </c>
      <c r="E3106" t="s">
        <v>827</v>
      </c>
      <c r="F3106" t="s">
        <v>101</v>
      </c>
      <c r="G3106" s="1">
        <v>44540</v>
      </c>
      <c r="H3106">
        <v>102</v>
      </c>
    </row>
    <row r="3107" spans="1:8" x14ac:dyDescent="0.3">
      <c r="A3107">
        <v>3106</v>
      </c>
      <c r="B3107" t="s">
        <v>90</v>
      </c>
      <c r="C3107">
        <v>587</v>
      </c>
      <c r="D3107">
        <v>2007</v>
      </c>
      <c r="E3107" t="s">
        <v>820</v>
      </c>
      <c r="F3107" t="s">
        <v>10</v>
      </c>
      <c r="G3107" s="1">
        <v>44619</v>
      </c>
      <c r="H3107">
        <v>102</v>
      </c>
    </row>
    <row r="3108" spans="1:8" x14ac:dyDescent="0.3">
      <c r="A3108">
        <v>3107</v>
      </c>
      <c r="B3108" t="s">
        <v>83</v>
      </c>
      <c r="C3108">
        <v>587</v>
      </c>
      <c r="D3108">
        <v>2011</v>
      </c>
      <c r="E3108" t="s">
        <v>359</v>
      </c>
      <c r="F3108" t="s">
        <v>32</v>
      </c>
      <c r="G3108" s="1">
        <v>44656</v>
      </c>
      <c r="H3108">
        <v>102</v>
      </c>
    </row>
    <row r="3109" spans="1:8" x14ac:dyDescent="0.3">
      <c r="A3109">
        <v>3108</v>
      </c>
      <c r="B3109" t="s">
        <v>83</v>
      </c>
      <c r="C3109">
        <v>580</v>
      </c>
      <c r="D3109">
        <v>1996</v>
      </c>
      <c r="E3109" t="s">
        <v>476</v>
      </c>
      <c r="F3109" t="s">
        <v>10</v>
      </c>
      <c r="G3109" s="1">
        <v>44546</v>
      </c>
      <c r="H3109">
        <v>115</v>
      </c>
    </row>
    <row r="3110" spans="1:8" x14ac:dyDescent="0.3">
      <c r="A3110">
        <v>3109</v>
      </c>
      <c r="B3110" t="s">
        <v>75</v>
      </c>
      <c r="C3110">
        <v>619</v>
      </c>
      <c r="D3110">
        <v>2004</v>
      </c>
      <c r="E3110" t="s">
        <v>848</v>
      </c>
      <c r="F3110" t="s">
        <v>10</v>
      </c>
      <c r="G3110" s="1">
        <v>44536</v>
      </c>
      <c r="H3110">
        <v>114</v>
      </c>
    </row>
    <row r="3111" spans="1:8" x14ac:dyDescent="0.3">
      <c r="A3111">
        <v>3110</v>
      </c>
      <c r="B3111" t="s">
        <v>90</v>
      </c>
      <c r="C3111">
        <v>568</v>
      </c>
      <c r="D3111">
        <v>2010</v>
      </c>
      <c r="E3111" t="s">
        <v>743</v>
      </c>
      <c r="F3111" t="s">
        <v>45</v>
      </c>
      <c r="G3111" s="1">
        <v>44569</v>
      </c>
      <c r="H3111">
        <v>114</v>
      </c>
    </row>
    <row r="3112" spans="1:8" x14ac:dyDescent="0.3">
      <c r="A3112">
        <v>3111</v>
      </c>
      <c r="B3112" t="s">
        <v>75</v>
      </c>
      <c r="C3112">
        <v>548</v>
      </c>
      <c r="D3112">
        <v>2017</v>
      </c>
      <c r="E3112" t="s">
        <v>790</v>
      </c>
      <c r="F3112" t="s">
        <v>32</v>
      </c>
      <c r="G3112" s="1">
        <v>44544</v>
      </c>
      <c r="H3112">
        <v>101</v>
      </c>
    </row>
    <row r="3113" spans="1:8" x14ac:dyDescent="0.3">
      <c r="A3113">
        <v>3112</v>
      </c>
      <c r="B3113" t="s">
        <v>75</v>
      </c>
      <c r="C3113">
        <v>576</v>
      </c>
      <c r="D3113">
        <v>2008</v>
      </c>
      <c r="E3113" t="s">
        <v>578</v>
      </c>
      <c r="F3113" t="s">
        <v>45</v>
      </c>
      <c r="G3113" s="1">
        <v>44647</v>
      </c>
      <c r="H3113">
        <v>102</v>
      </c>
    </row>
    <row r="3114" spans="1:8" x14ac:dyDescent="0.3">
      <c r="A3114">
        <v>3113</v>
      </c>
      <c r="B3114" t="s">
        <v>83</v>
      </c>
      <c r="C3114">
        <v>550</v>
      </c>
      <c r="D3114">
        <v>1999</v>
      </c>
      <c r="E3114" t="s">
        <v>693</v>
      </c>
      <c r="F3114" t="s">
        <v>28</v>
      </c>
      <c r="G3114" s="1">
        <v>44530</v>
      </c>
      <c r="H3114">
        <v>102</v>
      </c>
    </row>
    <row r="3115" spans="1:8" x14ac:dyDescent="0.3">
      <c r="A3115">
        <v>3114</v>
      </c>
      <c r="B3115" t="s">
        <v>75</v>
      </c>
      <c r="C3115">
        <v>576</v>
      </c>
      <c r="D3115">
        <v>2003</v>
      </c>
      <c r="E3115" t="s">
        <v>698</v>
      </c>
      <c r="F3115" t="s">
        <v>45</v>
      </c>
      <c r="G3115" s="1">
        <v>44655</v>
      </c>
      <c r="H3115">
        <v>101</v>
      </c>
    </row>
    <row r="3116" spans="1:8" x14ac:dyDescent="0.3">
      <c r="A3116">
        <v>3115</v>
      </c>
      <c r="B3116" t="s">
        <v>90</v>
      </c>
      <c r="C3116">
        <v>619</v>
      </c>
      <c r="D3116">
        <v>2006</v>
      </c>
      <c r="E3116" t="s">
        <v>594</v>
      </c>
      <c r="F3116" t="s">
        <v>10</v>
      </c>
      <c r="G3116" s="1">
        <v>44624</v>
      </c>
      <c r="H3116">
        <v>103</v>
      </c>
    </row>
    <row r="3117" spans="1:8" x14ac:dyDescent="0.3">
      <c r="A3117">
        <v>3116</v>
      </c>
      <c r="B3117" t="s">
        <v>75</v>
      </c>
      <c r="C3117">
        <v>619</v>
      </c>
      <c r="D3117">
        <v>2011</v>
      </c>
      <c r="E3117" t="s">
        <v>826</v>
      </c>
      <c r="F3117" t="s">
        <v>32</v>
      </c>
      <c r="G3117" s="1">
        <v>44547</v>
      </c>
      <c r="H3117">
        <v>102</v>
      </c>
    </row>
    <row r="3118" spans="1:8" x14ac:dyDescent="0.3">
      <c r="A3118">
        <v>3117</v>
      </c>
      <c r="B3118" t="s">
        <v>486</v>
      </c>
      <c r="C3118">
        <v>576</v>
      </c>
      <c r="D3118">
        <v>1991</v>
      </c>
      <c r="E3118" t="s">
        <v>938</v>
      </c>
      <c r="F3118" t="s">
        <v>47</v>
      </c>
      <c r="G3118" s="1">
        <v>44643</v>
      </c>
      <c r="H3118">
        <v>103</v>
      </c>
    </row>
    <row r="3119" spans="1:8" x14ac:dyDescent="0.3">
      <c r="A3119">
        <v>3118</v>
      </c>
      <c r="B3119" t="s">
        <v>83</v>
      </c>
      <c r="C3119">
        <v>550</v>
      </c>
      <c r="D3119">
        <v>2013</v>
      </c>
      <c r="E3119" t="s">
        <v>458</v>
      </c>
      <c r="F3119" t="s">
        <v>18</v>
      </c>
      <c r="G3119" s="1">
        <v>44555</v>
      </c>
      <c r="H3119">
        <v>109</v>
      </c>
    </row>
    <row r="3120" spans="1:8" x14ac:dyDescent="0.3">
      <c r="A3120">
        <v>3119</v>
      </c>
      <c r="B3120" t="s">
        <v>83</v>
      </c>
      <c r="C3120">
        <v>619</v>
      </c>
      <c r="D3120">
        <v>2005</v>
      </c>
      <c r="E3120" t="s">
        <v>842</v>
      </c>
      <c r="F3120" t="s">
        <v>32</v>
      </c>
      <c r="G3120" s="1">
        <v>44570</v>
      </c>
      <c r="H3120">
        <v>102</v>
      </c>
    </row>
    <row r="3121" spans="1:8" x14ac:dyDescent="0.3">
      <c r="A3121">
        <v>3120</v>
      </c>
      <c r="B3121" t="s">
        <v>90</v>
      </c>
      <c r="C3121">
        <v>580</v>
      </c>
      <c r="D3121">
        <v>2005</v>
      </c>
      <c r="E3121" t="s">
        <v>727</v>
      </c>
      <c r="F3121" t="s">
        <v>10</v>
      </c>
      <c r="G3121" s="1">
        <v>44656</v>
      </c>
      <c r="H3121">
        <v>114</v>
      </c>
    </row>
    <row r="3122" spans="1:8" x14ac:dyDescent="0.3">
      <c r="A3122">
        <v>3121</v>
      </c>
      <c r="B3122" t="s">
        <v>83</v>
      </c>
      <c r="C3122">
        <v>587</v>
      </c>
      <c r="D3122">
        <v>2009</v>
      </c>
      <c r="E3122" t="s">
        <v>359</v>
      </c>
      <c r="F3122" t="s">
        <v>10</v>
      </c>
      <c r="G3122" s="1">
        <v>44655</v>
      </c>
      <c r="H3122">
        <v>102</v>
      </c>
    </row>
    <row r="3123" spans="1:8" x14ac:dyDescent="0.3">
      <c r="A3123">
        <v>3122</v>
      </c>
      <c r="B3123" t="s">
        <v>486</v>
      </c>
      <c r="C3123">
        <v>576</v>
      </c>
      <c r="D3123">
        <v>1990</v>
      </c>
      <c r="E3123" t="s">
        <v>873</v>
      </c>
      <c r="F3123" t="s">
        <v>69</v>
      </c>
      <c r="G3123" s="1">
        <v>44646</v>
      </c>
      <c r="H3123">
        <v>106</v>
      </c>
    </row>
    <row r="3124" spans="1:8" x14ac:dyDescent="0.3">
      <c r="A3124">
        <v>3123</v>
      </c>
      <c r="B3124" t="s">
        <v>435</v>
      </c>
      <c r="C3124">
        <v>540</v>
      </c>
      <c r="D3124">
        <v>2000</v>
      </c>
      <c r="E3124" t="s">
        <v>436</v>
      </c>
      <c r="F3124" t="s">
        <v>154</v>
      </c>
      <c r="G3124" s="1">
        <v>44606</v>
      </c>
      <c r="H3124">
        <v>104</v>
      </c>
    </row>
    <row r="3125" spans="1:8" x14ac:dyDescent="0.3">
      <c r="A3125">
        <v>3124</v>
      </c>
      <c r="B3125" t="s">
        <v>90</v>
      </c>
      <c r="C3125">
        <v>619</v>
      </c>
      <c r="D3125">
        <v>2005</v>
      </c>
      <c r="E3125" t="s">
        <v>575</v>
      </c>
      <c r="F3125" t="s">
        <v>10</v>
      </c>
      <c r="G3125" s="1">
        <v>44562</v>
      </c>
      <c r="H3125">
        <v>103</v>
      </c>
    </row>
    <row r="3126" spans="1:8" x14ac:dyDescent="0.3">
      <c r="A3126">
        <v>3125</v>
      </c>
      <c r="B3126" t="s">
        <v>83</v>
      </c>
      <c r="C3126">
        <v>576</v>
      </c>
      <c r="D3126">
        <v>2004</v>
      </c>
      <c r="E3126" t="s">
        <v>600</v>
      </c>
      <c r="F3126" t="s">
        <v>10</v>
      </c>
      <c r="G3126" s="1">
        <v>44566</v>
      </c>
      <c r="H3126">
        <v>102</v>
      </c>
    </row>
    <row r="3127" spans="1:8" x14ac:dyDescent="0.3">
      <c r="A3127">
        <v>3126</v>
      </c>
      <c r="B3127" t="s">
        <v>83</v>
      </c>
      <c r="C3127">
        <v>550</v>
      </c>
      <c r="D3127">
        <v>2004</v>
      </c>
      <c r="E3127" t="s">
        <v>571</v>
      </c>
      <c r="F3127" t="s">
        <v>45</v>
      </c>
      <c r="G3127" s="1">
        <v>44540</v>
      </c>
      <c r="H3127">
        <v>102</v>
      </c>
    </row>
    <row r="3128" spans="1:8" x14ac:dyDescent="0.3">
      <c r="A3128">
        <v>3127</v>
      </c>
      <c r="B3128" t="s">
        <v>90</v>
      </c>
      <c r="C3128">
        <v>576</v>
      </c>
      <c r="D3128">
        <v>2008</v>
      </c>
      <c r="E3128" t="s">
        <v>800</v>
      </c>
      <c r="F3128" t="s">
        <v>18</v>
      </c>
      <c r="G3128" s="1">
        <v>44598</v>
      </c>
      <c r="H3128">
        <v>102</v>
      </c>
    </row>
    <row r="3129" spans="1:8" x14ac:dyDescent="0.3">
      <c r="A3129">
        <v>3128</v>
      </c>
      <c r="B3129" t="s">
        <v>90</v>
      </c>
      <c r="C3129">
        <v>576</v>
      </c>
      <c r="D3129">
        <v>2008</v>
      </c>
      <c r="E3129" t="s">
        <v>800</v>
      </c>
      <c r="F3129" t="s">
        <v>18</v>
      </c>
      <c r="G3129" s="1">
        <v>44599</v>
      </c>
      <c r="H3129">
        <v>114</v>
      </c>
    </row>
    <row r="3130" spans="1:8" x14ac:dyDescent="0.3">
      <c r="A3130">
        <v>3129</v>
      </c>
      <c r="B3130" t="s">
        <v>90</v>
      </c>
      <c r="C3130">
        <v>512</v>
      </c>
      <c r="D3130">
        <v>2007</v>
      </c>
      <c r="E3130" t="s">
        <v>707</v>
      </c>
      <c r="F3130" t="s">
        <v>10</v>
      </c>
      <c r="G3130" s="1">
        <v>44626</v>
      </c>
      <c r="H3130">
        <v>102</v>
      </c>
    </row>
    <row r="3131" spans="1:8" x14ac:dyDescent="0.3">
      <c r="A3131">
        <v>3130</v>
      </c>
      <c r="B3131" t="s">
        <v>75</v>
      </c>
      <c r="C3131">
        <v>576</v>
      </c>
      <c r="D3131">
        <v>2006</v>
      </c>
      <c r="E3131" t="s">
        <v>823</v>
      </c>
      <c r="F3131" t="s">
        <v>45</v>
      </c>
      <c r="G3131" s="1">
        <v>44490</v>
      </c>
      <c r="H3131">
        <v>114</v>
      </c>
    </row>
    <row r="3132" spans="1:8" x14ac:dyDescent="0.3">
      <c r="A3132">
        <v>3131</v>
      </c>
      <c r="B3132" t="s">
        <v>90</v>
      </c>
      <c r="C3132">
        <v>550</v>
      </c>
      <c r="D3132">
        <v>2006</v>
      </c>
      <c r="E3132" t="s">
        <v>784</v>
      </c>
      <c r="F3132" t="s">
        <v>101</v>
      </c>
      <c r="G3132" s="1">
        <v>44601</v>
      </c>
      <c r="H3132">
        <v>108</v>
      </c>
    </row>
    <row r="3133" spans="1:8" x14ac:dyDescent="0.3">
      <c r="A3133">
        <v>3132</v>
      </c>
      <c r="B3133" t="s">
        <v>83</v>
      </c>
      <c r="C3133">
        <v>619</v>
      </c>
      <c r="D3133">
        <v>2005</v>
      </c>
      <c r="E3133" t="s">
        <v>842</v>
      </c>
      <c r="F3133" t="s">
        <v>32</v>
      </c>
      <c r="G3133" s="1">
        <v>44497</v>
      </c>
      <c r="H3133">
        <v>102</v>
      </c>
    </row>
    <row r="3134" spans="1:8" x14ac:dyDescent="0.3">
      <c r="A3134">
        <v>3133</v>
      </c>
      <c r="B3134" t="s">
        <v>90</v>
      </c>
      <c r="C3134">
        <v>619</v>
      </c>
      <c r="D3134">
        <v>2007</v>
      </c>
      <c r="E3134" t="s">
        <v>842</v>
      </c>
      <c r="F3134" t="s">
        <v>10</v>
      </c>
      <c r="G3134" s="1">
        <v>44637</v>
      </c>
      <c r="H3134">
        <v>103</v>
      </c>
    </row>
    <row r="3135" spans="1:8" x14ac:dyDescent="0.3">
      <c r="A3135">
        <v>3134</v>
      </c>
      <c r="B3135" t="s">
        <v>90</v>
      </c>
      <c r="C3135">
        <v>610</v>
      </c>
      <c r="D3135">
        <v>2002</v>
      </c>
      <c r="E3135" t="s">
        <v>444</v>
      </c>
      <c r="F3135" t="s">
        <v>18</v>
      </c>
      <c r="G3135" s="1">
        <v>44587</v>
      </c>
      <c r="H3135">
        <v>108</v>
      </c>
    </row>
    <row r="3136" spans="1:8" x14ac:dyDescent="0.3">
      <c r="A3136">
        <v>3135</v>
      </c>
      <c r="B3136" t="s">
        <v>435</v>
      </c>
      <c r="C3136">
        <v>619</v>
      </c>
      <c r="D3136">
        <v>1996</v>
      </c>
      <c r="E3136" t="s">
        <v>448</v>
      </c>
      <c r="F3136" t="s">
        <v>32</v>
      </c>
      <c r="G3136" s="1">
        <v>44599</v>
      </c>
      <c r="H3136">
        <v>101</v>
      </c>
    </row>
    <row r="3137" spans="1:8" x14ac:dyDescent="0.3">
      <c r="A3137">
        <v>3136</v>
      </c>
      <c r="B3137" t="s">
        <v>435</v>
      </c>
      <c r="C3137">
        <v>587</v>
      </c>
      <c r="D3137">
        <v>2008</v>
      </c>
      <c r="E3137" t="s">
        <v>437</v>
      </c>
      <c r="F3137" t="s">
        <v>18</v>
      </c>
      <c r="G3137" s="1">
        <v>44477</v>
      </c>
      <c r="H3137">
        <v>104</v>
      </c>
    </row>
    <row r="3138" spans="1:8" x14ac:dyDescent="0.3">
      <c r="A3138">
        <v>3137</v>
      </c>
      <c r="B3138" t="s">
        <v>83</v>
      </c>
      <c r="C3138">
        <v>619</v>
      </c>
      <c r="D3138">
        <v>2005</v>
      </c>
      <c r="E3138" t="s">
        <v>842</v>
      </c>
      <c r="F3138" t="s">
        <v>32</v>
      </c>
      <c r="G3138" s="1">
        <v>44592</v>
      </c>
      <c r="H3138">
        <v>103</v>
      </c>
    </row>
    <row r="3139" spans="1:8" x14ac:dyDescent="0.3">
      <c r="A3139">
        <v>3138</v>
      </c>
      <c r="B3139" t="s">
        <v>614</v>
      </c>
      <c r="C3139">
        <v>531</v>
      </c>
      <c r="D3139">
        <v>1988</v>
      </c>
      <c r="E3139" t="s">
        <v>939</v>
      </c>
      <c r="F3139" t="s">
        <v>32</v>
      </c>
      <c r="G3139" s="1">
        <v>44525</v>
      </c>
      <c r="H3139">
        <v>107</v>
      </c>
    </row>
    <row r="3140" spans="1:8" x14ac:dyDescent="0.3">
      <c r="A3140">
        <v>3139</v>
      </c>
      <c r="B3140" t="s">
        <v>90</v>
      </c>
      <c r="C3140">
        <v>580</v>
      </c>
      <c r="D3140">
        <v>1998</v>
      </c>
      <c r="E3140" t="s">
        <v>676</v>
      </c>
      <c r="F3140" t="s">
        <v>32</v>
      </c>
      <c r="G3140" s="1">
        <v>44610</v>
      </c>
      <c r="H3140">
        <v>111</v>
      </c>
    </row>
    <row r="3141" spans="1:8" x14ac:dyDescent="0.3">
      <c r="A3141">
        <v>3140</v>
      </c>
      <c r="B3141" t="s">
        <v>83</v>
      </c>
      <c r="C3141">
        <v>619</v>
      </c>
      <c r="D3141">
        <v>2005</v>
      </c>
      <c r="E3141" t="s">
        <v>842</v>
      </c>
      <c r="F3141" t="s">
        <v>18</v>
      </c>
      <c r="G3141" s="1">
        <v>44571</v>
      </c>
      <c r="H3141">
        <v>106</v>
      </c>
    </row>
    <row r="3142" spans="1:8" x14ac:dyDescent="0.3">
      <c r="A3142">
        <v>3141</v>
      </c>
      <c r="B3142" t="s">
        <v>90</v>
      </c>
      <c r="C3142">
        <v>580</v>
      </c>
      <c r="D3142">
        <v>2006</v>
      </c>
      <c r="E3142" t="s">
        <v>727</v>
      </c>
      <c r="F3142" t="s">
        <v>32</v>
      </c>
      <c r="G3142" s="1">
        <v>44590</v>
      </c>
      <c r="H3142">
        <v>114</v>
      </c>
    </row>
    <row r="3143" spans="1:8" x14ac:dyDescent="0.3">
      <c r="A3143">
        <v>3142</v>
      </c>
      <c r="B3143" t="s">
        <v>75</v>
      </c>
      <c r="C3143">
        <v>619</v>
      </c>
      <c r="D3143">
        <v>2006</v>
      </c>
      <c r="E3143" t="s">
        <v>940</v>
      </c>
      <c r="F3143" t="s">
        <v>28</v>
      </c>
      <c r="G3143" s="1">
        <v>44642</v>
      </c>
      <c r="H3143">
        <v>102</v>
      </c>
    </row>
    <row r="3144" spans="1:8" x14ac:dyDescent="0.3">
      <c r="A3144">
        <v>3143</v>
      </c>
      <c r="B3144" t="s">
        <v>90</v>
      </c>
      <c r="C3144">
        <v>587</v>
      </c>
      <c r="D3144">
        <v>2007</v>
      </c>
      <c r="E3144" t="s">
        <v>910</v>
      </c>
      <c r="F3144" t="s">
        <v>101</v>
      </c>
      <c r="G3144" s="1">
        <v>44555</v>
      </c>
      <c r="H3144">
        <v>114</v>
      </c>
    </row>
    <row r="3145" spans="1:8" x14ac:dyDescent="0.3">
      <c r="A3145">
        <v>3144</v>
      </c>
      <c r="B3145" t="s">
        <v>90</v>
      </c>
      <c r="C3145">
        <v>619</v>
      </c>
      <c r="D3145">
        <v>2006</v>
      </c>
      <c r="E3145" t="s">
        <v>874</v>
      </c>
      <c r="F3145" t="s">
        <v>18</v>
      </c>
      <c r="G3145" s="1">
        <v>44545</v>
      </c>
      <c r="H3145">
        <v>101</v>
      </c>
    </row>
    <row r="3146" spans="1:8" x14ac:dyDescent="0.3">
      <c r="A3146">
        <v>3145</v>
      </c>
      <c r="B3146" t="s">
        <v>75</v>
      </c>
      <c r="C3146">
        <v>633</v>
      </c>
      <c r="D3146">
        <v>2007</v>
      </c>
      <c r="E3146" t="s">
        <v>581</v>
      </c>
      <c r="F3146" t="s">
        <v>18</v>
      </c>
      <c r="G3146" s="1">
        <v>44621</v>
      </c>
      <c r="H3146">
        <v>102</v>
      </c>
    </row>
    <row r="3147" spans="1:8" x14ac:dyDescent="0.3">
      <c r="A3147">
        <v>3146</v>
      </c>
      <c r="B3147" t="s">
        <v>83</v>
      </c>
      <c r="C3147">
        <v>619</v>
      </c>
      <c r="D3147">
        <v>2001</v>
      </c>
      <c r="E3147" t="s">
        <v>694</v>
      </c>
      <c r="F3147" t="s">
        <v>10</v>
      </c>
      <c r="G3147" s="1">
        <v>44615</v>
      </c>
      <c r="H3147">
        <v>102</v>
      </c>
    </row>
    <row r="3148" spans="1:8" x14ac:dyDescent="0.3">
      <c r="A3148">
        <v>3147</v>
      </c>
      <c r="B3148" t="s">
        <v>83</v>
      </c>
      <c r="C3148">
        <v>619</v>
      </c>
      <c r="D3148">
        <v>2005</v>
      </c>
      <c r="E3148" t="s">
        <v>842</v>
      </c>
      <c r="F3148" t="s">
        <v>28</v>
      </c>
      <c r="G3148" s="1">
        <v>44480</v>
      </c>
      <c r="H3148">
        <v>102</v>
      </c>
    </row>
    <row r="3149" spans="1:8" x14ac:dyDescent="0.3">
      <c r="A3149">
        <v>3148</v>
      </c>
      <c r="B3149" t="s">
        <v>83</v>
      </c>
      <c r="C3149">
        <v>512</v>
      </c>
      <c r="D3149">
        <v>2005</v>
      </c>
      <c r="E3149" t="s">
        <v>704</v>
      </c>
      <c r="F3149" t="s">
        <v>10</v>
      </c>
      <c r="G3149" s="1">
        <v>44602</v>
      </c>
      <c r="H3149">
        <v>102</v>
      </c>
    </row>
    <row r="3150" spans="1:8" x14ac:dyDescent="0.3">
      <c r="A3150">
        <v>3149</v>
      </c>
      <c r="B3150" t="s">
        <v>235</v>
      </c>
      <c r="C3150">
        <v>587</v>
      </c>
      <c r="D3150">
        <v>2011</v>
      </c>
      <c r="E3150" t="s">
        <v>175</v>
      </c>
      <c r="F3150" t="s">
        <v>10</v>
      </c>
      <c r="G3150" s="1">
        <v>44574</v>
      </c>
      <c r="H3150">
        <v>102</v>
      </c>
    </row>
    <row r="3151" spans="1:8" x14ac:dyDescent="0.3">
      <c r="A3151">
        <v>3150</v>
      </c>
      <c r="B3151" t="s">
        <v>435</v>
      </c>
      <c r="C3151">
        <v>576</v>
      </c>
      <c r="D3151">
        <v>2002</v>
      </c>
      <c r="E3151" t="s">
        <v>450</v>
      </c>
      <c r="F3151" t="s">
        <v>32</v>
      </c>
      <c r="G3151" s="1">
        <v>44611</v>
      </c>
      <c r="H3151">
        <v>106</v>
      </c>
    </row>
    <row r="3152" spans="1:8" x14ac:dyDescent="0.3">
      <c r="A3152">
        <v>3151</v>
      </c>
      <c r="B3152" t="s">
        <v>83</v>
      </c>
      <c r="C3152">
        <v>619</v>
      </c>
      <c r="D3152">
        <v>2006</v>
      </c>
      <c r="E3152" t="s">
        <v>937</v>
      </c>
      <c r="F3152" t="s">
        <v>32</v>
      </c>
      <c r="G3152" s="1">
        <v>44616</v>
      </c>
      <c r="H3152">
        <v>114</v>
      </c>
    </row>
    <row r="3153" spans="1:8" x14ac:dyDescent="0.3">
      <c r="A3153">
        <v>3152</v>
      </c>
      <c r="B3153" t="s">
        <v>83</v>
      </c>
      <c r="C3153">
        <v>619</v>
      </c>
      <c r="D3153">
        <v>2006</v>
      </c>
      <c r="E3153" t="s">
        <v>842</v>
      </c>
      <c r="F3153" t="s">
        <v>10</v>
      </c>
      <c r="G3153" s="1">
        <v>44500</v>
      </c>
      <c r="H3153">
        <v>102</v>
      </c>
    </row>
    <row r="3154" spans="1:8" x14ac:dyDescent="0.3">
      <c r="A3154">
        <v>3153</v>
      </c>
      <c r="B3154" t="s">
        <v>75</v>
      </c>
      <c r="C3154">
        <v>619</v>
      </c>
      <c r="D3154">
        <v>2017</v>
      </c>
      <c r="E3154" t="s">
        <v>826</v>
      </c>
      <c r="F3154" t="s">
        <v>32</v>
      </c>
      <c r="G3154" s="1">
        <v>44656</v>
      </c>
      <c r="H3154">
        <v>102</v>
      </c>
    </row>
    <row r="3155" spans="1:8" x14ac:dyDescent="0.3">
      <c r="A3155">
        <v>3154</v>
      </c>
      <c r="B3155" t="s">
        <v>83</v>
      </c>
      <c r="C3155">
        <v>512</v>
      </c>
      <c r="D3155">
        <v>2003</v>
      </c>
      <c r="E3155" t="s">
        <v>685</v>
      </c>
      <c r="F3155" t="s">
        <v>10</v>
      </c>
      <c r="G3155" s="1">
        <v>44552</v>
      </c>
      <c r="H3155">
        <v>105</v>
      </c>
    </row>
    <row r="3156" spans="1:8" x14ac:dyDescent="0.3">
      <c r="A3156">
        <v>3155</v>
      </c>
      <c r="B3156" t="s">
        <v>75</v>
      </c>
      <c r="C3156">
        <v>587</v>
      </c>
      <c r="D3156">
        <v>2017</v>
      </c>
      <c r="E3156" t="s">
        <v>461</v>
      </c>
      <c r="F3156" t="s">
        <v>32</v>
      </c>
      <c r="G3156" s="1">
        <v>44622</v>
      </c>
      <c r="H3156">
        <v>104</v>
      </c>
    </row>
    <row r="3157" spans="1:8" x14ac:dyDescent="0.3">
      <c r="A3157">
        <v>3156</v>
      </c>
      <c r="B3157" t="s">
        <v>83</v>
      </c>
      <c r="C3157">
        <v>577</v>
      </c>
      <c r="D3157">
        <v>2002</v>
      </c>
      <c r="E3157" t="s">
        <v>941</v>
      </c>
      <c r="F3157" t="s">
        <v>28</v>
      </c>
      <c r="G3157" s="1">
        <v>44483</v>
      </c>
      <c r="H3157">
        <v>102</v>
      </c>
    </row>
    <row r="3158" spans="1:8" x14ac:dyDescent="0.3">
      <c r="A3158">
        <v>3157</v>
      </c>
      <c r="B3158" t="s">
        <v>90</v>
      </c>
      <c r="C3158">
        <v>633</v>
      </c>
      <c r="D3158">
        <v>2008</v>
      </c>
      <c r="E3158" t="s">
        <v>581</v>
      </c>
      <c r="F3158" t="s">
        <v>18</v>
      </c>
      <c r="G3158" s="1">
        <v>44612</v>
      </c>
      <c r="H3158">
        <v>102</v>
      </c>
    </row>
    <row r="3159" spans="1:8" x14ac:dyDescent="0.3">
      <c r="A3159">
        <v>3158</v>
      </c>
      <c r="B3159" t="s">
        <v>83</v>
      </c>
      <c r="C3159">
        <v>587</v>
      </c>
      <c r="D3159">
        <v>2004</v>
      </c>
      <c r="E3159" t="s">
        <v>590</v>
      </c>
      <c r="F3159" t="s">
        <v>47</v>
      </c>
      <c r="G3159" s="1">
        <v>44582</v>
      </c>
      <c r="H3159">
        <v>104</v>
      </c>
    </row>
    <row r="3160" spans="1:8" x14ac:dyDescent="0.3">
      <c r="A3160">
        <v>3159</v>
      </c>
      <c r="B3160" t="s">
        <v>90</v>
      </c>
      <c r="C3160">
        <v>587</v>
      </c>
      <c r="D3160">
        <v>2006</v>
      </c>
      <c r="E3160" t="s">
        <v>883</v>
      </c>
      <c r="F3160" t="s">
        <v>10</v>
      </c>
      <c r="G3160" s="1">
        <v>44630</v>
      </c>
      <c r="H3160">
        <v>104</v>
      </c>
    </row>
    <row r="3161" spans="1:8" x14ac:dyDescent="0.3">
      <c r="A3161">
        <v>3160</v>
      </c>
      <c r="B3161" t="s">
        <v>435</v>
      </c>
      <c r="C3161">
        <v>587</v>
      </c>
      <c r="D3161">
        <v>1998</v>
      </c>
      <c r="E3161" t="s">
        <v>437</v>
      </c>
      <c r="F3161" t="s">
        <v>32</v>
      </c>
      <c r="G3161" s="1">
        <v>44508</v>
      </c>
      <c r="H3161">
        <v>104</v>
      </c>
    </row>
    <row r="3162" spans="1:8" x14ac:dyDescent="0.3">
      <c r="A3162">
        <v>3161</v>
      </c>
      <c r="B3162" t="s">
        <v>83</v>
      </c>
      <c r="C3162">
        <v>540</v>
      </c>
      <c r="D3162">
        <v>2007</v>
      </c>
      <c r="E3162" t="s">
        <v>453</v>
      </c>
      <c r="F3162" t="s">
        <v>45</v>
      </c>
      <c r="G3162" s="1">
        <v>44577</v>
      </c>
      <c r="H3162">
        <v>102</v>
      </c>
    </row>
    <row r="3163" spans="1:8" x14ac:dyDescent="0.3">
      <c r="A3163">
        <v>3162</v>
      </c>
      <c r="B3163" t="s">
        <v>435</v>
      </c>
      <c r="C3163">
        <v>587</v>
      </c>
      <c r="D3163">
        <v>2004</v>
      </c>
      <c r="E3163" t="s">
        <v>437</v>
      </c>
      <c r="F3163" t="s">
        <v>10</v>
      </c>
      <c r="G3163" s="1">
        <v>44573</v>
      </c>
      <c r="H3163">
        <v>111</v>
      </c>
    </row>
    <row r="3164" spans="1:8" x14ac:dyDescent="0.3">
      <c r="A3164">
        <v>3163</v>
      </c>
      <c r="B3164" t="s">
        <v>83</v>
      </c>
      <c r="C3164">
        <v>548</v>
      </c>
      <c r="D3164">
        <v>2000</v>
      </c>
      <c r="E3164" t="s">
        <v>747</v>
      </c>
      <c r="F3164" t="s">
        <v>18</v>
      </c>
      <c r="G3164" s="1">
        <v>44571</v>
      </c>
      <c r="H3164">
        <v>109</v>
      </c>
    </row>
    <row r="3165" spans="1:8" x14ac:dyDescent="0.3">
      <c r="A3165">
        <v>3164</v>
      </c>
      <c r="B3165" t="s">
        <v>83</v>
      </c>
      <c r="C3165">
        <v>577</v>
      </c>
      <c r="D3165">
        <v>2006</v>
      </c>
      <c r="E3165" t="s">
        <v>840</v>
      </c>
      <c r="F3165" t="s">
        <v>32</v>
      </c>
      <c r="G3165" s="1">
        <v>44490</v>
      </c>
      <c r="H3165">
        <v>102</v>
      </c>
    </row>
    <row r="3166" spans="1:8" x14ac:dyDescent="0.3">
      <c r="A3166">
        <v>3165</v>
      </c>
      <c r="B3166" t="s">
        <v>90</v>
      </c>
      <c r="C3166">
        <v>619</v>
      </c>
      <c r="D3166">
        <v>1995</v>
      </c>
      <c r="E3166" t="s">
        <v>448</v>
      </c>
      <c r="F3166" t="s">
        <v>47</v>
      </c>
      <c r="G3166" s="1">
        <v>44518</v>
      </c>
      <c r="H3166">
        <v>114</v>
      </c>
    </row>
    <row r="3167" spans="1:8" x14ac:dyDescent="0.3">
      <c r="A3167">
        <v>3166</v>
      </c>
      <c r="B3167" t="s">
        <v>435</v>
      </c>
      <c r="C3167">
        <v>576</v>
      </c>
      <c r="D3167">
        <v>2006</v>
      </c>
      <c r="E3167" t="s">
        <v>450</v>
      </c>
      <c r="F3167" t="s">
        <v>101</v>
      </c>
      <c r="G3167" s="1">
        <v>44622</v>
      </c>
      <c r="H3167">
        <v>105</v>
      </c>
    </row>
    <row r="3168" spans="1:8" x14ac:dyDescent="0.3">
      <c r="A3168">
        <v>3167</v>
      </c>
      <c r="B3168" t="s">
        <v>83</v>
      </c>
      <c r="C3168">
        <v>557</v>
      </c>
      <c r="D3168">
        <v>2012</v>
      </c>
      <c r="E3168" t="s">
        <v>942</v>
      </c>
      <c r="F3168" t="s">
        <v>32</v>
      </c>
      <c r="G3168" s="1">
        <v>44653</v>
      </c>
      <c r="H3168">
        <v>102</v>
      </c>
    </row>
    <row r="3169" spans="1:8" x14ac:dyDescent="0.3">
      <c r="A3169">
        <v>3168</v>
      </c>
      <c r="B3169" t="s">
        <v>90</v>
      </c>
      <c r="C3169">
        <v>587</v>
      </c>
      <c r="D3169">
        <v>2011</v>
      </c>
      <c r="E3169" t="s">
        <v>921</v>
      </c>
      <c r="F3169" t="s">
        <v>10</v>
      </c>
      <c r="G3169" s="1">
        <v>44599</v>
      </c>
      <c r="H3169">
        <v>102</v>
      </c>
    </row>
    <row r="3170" spans="1:8" x14ac:dyDescent="0.3">
      <c r="A3170">
        <v>3169</v>
      </c>
      <c r="B3170" t="s">
        <v>90</v>
      </c>
      <c r="C3170">
        <v>596</v>
      </c>
      <c r="D3170">
        <v>2008</v>
      </c>
      <c r="E3170" t="s">
        <v>772</v>
      </c>
      <c r="F3170" t="s">
        <v>32</v>
      </c>
      <c r="G3170" s="1">
        <v>44545</v>
      </c>
      <c r="H3170">
        <v>102</v>
      </c>
    </row>
    <row r="3171" spans="1:8" x14ac:dyDescent="0.3">
      <c r="A3171">
        <v>3170</v>
      </c>
      <c r="B3171" t="s">
        <v>83</v>
      </c>
      <c r="C3171">
        <v>619</v>
      </c>
      <c r="D3171">
        <v>2006</v>
      </c>
      <c r="E3171" t="s">
        <v>842</v>
      </c>
      <c r="F3171" t="s">
        <v>18</v>
      </c>
      <c r="G3171" s="1">
        <v>44650</v>
      </c>
      <c r="H3171">
        <v>102</v>
      </c>
    </row>
    <row r="3172" spans="1:8" x14ac:dyDescent="0.3">
      <c r="A3172">
        <v>3171</v>
      </c>
      <c r="B3172" t="s">
        <v>83</v>
      </c>
      <c r="C3172">
        <v>576</v>
      </c>
      <c r="D3172">
        <v>2004</v>
      </c>
      <c r="E3172" t="s">
        <v>698</v>
      </c>
      <c r="F3172" t="s">
        <v>28</v>
      </c>
      <c r="G3172" s="1">
        <v>44609</v>
      </c>
      <c r="H3172">
        <v>102</v>
      </c>
    </row>
    <row r="3173" spans="1:8" x14ac:dyDescent="0.3">
      <c r="A3173">
        <v>3172</v>
      </c>
      <c r="B3173" t="s">
        <v>90</v>
      </c>
      <c r="C3173">
        <v>587</v>
      </c>
      <c r="D3173">
        <v>2012</v>
      </c>
      <c r="E3173" t="s">
        <v>943</v>
      </c>
      <c r="F3173" t="s">
        <v>18</v>
      </c>
      <c r="G3173" s="1">
        <v>44606</v>
      </c>
      <c r="H3173">
        <v>109</v>
      </c>
    </row>
    <row r="3174" spans="1:8" x14ac:dyDescent="0.3">
      <c r="A3174">
        <v>3173</v>
      </c>
      <c r="B3174" t="s">
        <v>75</v>
      </c>
      <c r="C3174">
        <v>619</v>
      </c>
      <c r="D3174">
        <v>2013</v>
      </c>
      <c r="E3174" t="s">
        <v>471</v>
      </c>
      <c r="F3174" t="s">
        <v>32</v>
      </c>
      <c r="G3174" s="1">
        <v>44604</v>
      </c>
      <c r="H3174">
        <v>102</v>
      </c>
    </row>
    <row r="3175" spans="1:8" x14ac:dyDescent="0.3">
      <c r="A3175">
        <v>3174</v>
      </c>
      <c r="B3175" t="s">
        <v>75</v>
      </c>
      <c r="C3175">
        <v>576</v>
      </c>
      <c r="D3175">
        <v>2006</v>
      </c>
      <c r="E3175" t="s">
        <v>578</v>
      </c>
      <c r="F3175" t="s">
        <v>28</v>
      </c>
      <c r="G3175" s="1">
        <v>44655</v>
      </c>
      <c r="H3175">
        <v>104</v>
      </c>
    </row>
    <row r="3176" spans="1:8" x14ac:dyDescent="0.3">
      <c r="A3176">
        <v>3175</v>
      </c>
      <c r="B3176" t="s">
        <v>486</v>
      </c>
      <c r="C3176">
        <v>587</v>
      </c>
      <c r="D3176">
        <v>2005</v>
      </c>
      <c r="E3176" t="s">
        <v>140</v>
      </c>
      <c r="F3176" t="s">
        <v>32</v>
      </c>
      <c r="G3176" s="1">
        <v>44611</v>
      </c>
      <c r="H3176">
        <v>103</v>
      </c>
    </row>
    <row r="3177" spans="1:8" x14ac:dyDescent="0.3">
      <c r="A3177">
        <v>3176</v>
      </c>
      <c r="B3177" t="s">
        <v>75</v>
      </c>
      <c r="C3177">
        <v>587</v>
      </c>
      <c r="D3177">
        <v>2011</v>
      </c>
      <c r="E3177" t="s">
        <v>359</v>
      </c>
      <c r="F3177" t="s">
        <v>18</v>
      </c>
      <c r="G3177" s="1">
        <v>44618</v>
      </c>
      <c r="H3177">
        <v>114</v>
      </c>
    </row>
    <row r="3178" spans="1:8" x14ac:dyDescent="0.3">
      <c r="A3178">
        <v>3177</v>
      </c>
      <c r="B3178" t="s">
        <v>83</v>
      </c>
      <c r="C3178">
        <v>576</v>
      </c>
      <c r="D3178">
        <v>2007</v>
      </c>
      <c r="E3178" t="s">
        <v>698</v>
      </c>
      <c r="F3178" t="s">
        <v>10</v>
      </c>
      <c r="G3178" s="1">
        <v>44605</v>
      </c>
      <c r="H3178">
        <v>102</v>
      </c>
    </row>
    <row r="3179" spans="1:8" x14ac:dyDescent="0.3">
      <c r="A3179">
        <v>3178</v>
      </c>
      <c r="B3179" t="s">
        <v>90</v>
      </c>
      <c r="C3179">
        <v>619</v>
      </c>
      <c r="D3179">
        <v>2004</v>
      </c>
      <c r="E3179" t="s">
        <v>944</v>
      </c>
      <c r="F3179" t="s">
        <v>32</v>
      </c>
      <c r="G3179" s="1">
        <v>44652</v>
      </c>
      <c r="H3179">
        <v>102</v>
      </c>
    </row>
    <row r="3180" spans="1:8" x14ac:dyDescent="0.3">
      <c r="A3180">
        <v>3179</v>
      </c>
      <c r="B3180" t="s">
        <v>90</v>
      </c>
      <c r="C3180">
        <v>550</v>
      </c>
      <c r="D3180">
        <v>2004</v>
      </c>
      <c r="E3180" t="s">
        <v>584</v>
      </c>
      <c r="F3180" t="s">
        <v>69</v>
      </c>
      <c r="G3180" s="1">
        <v>44480</v>
      </c>
      <c r="H3180">
        <v>101</v>
      </c>
    </row>
    <row r="3181" spans="1:8" x14ac:dyDescent="0.3">
      <c r="A3181">
        <v>3180</v>
      </c>
      <c r="B3181" t="s">
        <v>83</v>
      </c>
      <c r="C3181">
        <v>619</v>
      </c>
      <c r="D3181">
        <v>2005</v>
      </c>
      <c r="E3181" t="s">
        <v>842</v>
      </c>
      <c r="F3181" t="s">
        <v>10</v>
      </c>
      <c r="G3181" s="1">
        <v>44530</v>
      </c>
      <c r="H3181">
        <v>102</v>
      </c>
    </row>
    <row r="3182" spans="1:8" x14ac:dyDescent="0.3">
      <c r="A3182">
        <v>3181</v>
      </c>
      <c r="B3182" t="s">
        <v>75</v>
      </c>
      <c r="C3182">
        <v>550</v>
      </c>
      <c r="D3182">
        <v>2006</v>
      </c>
      <c r="E3182" t="s">
        <v>808</v>
      </c>
      <c r="F3182" t="s">
        <v>18</v>
      </c>
      <c r="G3182" s="1">
        <v>44559</v>
      </c>
      <c r="H3182">
        <v>104</v>
      </c>
    </row>
    <row r="3183" spans="1:8" x14ac:dyDescent="0.3">
      <c r="A3183">
        <v>3182</v>
      </c>
      <c r="B3183" t="s">
        <v>235</v>
      </c>
      <c r="C3183">
        <v>619</v>
      </c>
      <c r="D3183">
        <v>2010</v>
      </c>
      <c r="E3183" t="s">
        <v>467</v>
      </c>
      <c r="F3183" t="s">
        <v>32</v>
      </c>
      <c r="G3183" s="1">
        <v>44572</v>
      </c>
      <c r="H3183">
        <v>102</v>
      </c>
    </row>
    <row r="3184" spans="1:8" x14ac:dyDescent="0.3">
      <c r="A3184">
        <v>3183</v>
      </c>
      <c r="B3184" t="s">
        <v>83</v>
      </c>
      <c r="C3184">
        <v>619</v>
      </c>
      <c r="D3184">
        <v>2006</v>
      </c>
      <c r="E3184" t="s">
        <v>842</v>
      </c>
      <c r="F3184" t="s">
        <v>10</v>
      </c>
      <c r="G3184" s="1">
        <v>44514</v>
      </c>
      <c r="H3184">
        <v>102</v>
      </c>
    </row>
    <row r="3185" spans="1:8" x14ac:dyDescent="0.3">
      <c r="A3185">
        <v>3184</v>
      </c>
      <c r="B3185" t="s">
        <v>90</v>
      </c>
      <c r="C3185">
        <v>580</v>
      </c>
      <c r="D3185">
        <v>1998</v>
      </c>
      <c r="E3185" t="s">
        <v>676</v>
      </c>
      <c r="F3185" t="s">
        <v>10</v>
      </c>
      <c r="G3185" s="1">
        <v>44608</v>
      </c>
      <c r="H3185">
        <v>102</v>
      </c>
    </row>
    <row r="3186" spans="1:8" x14ac:dyDescent="0.3">
      <c r="A3186">
        <v>3185</v>
      </c>
      <c r="B3186" t="s">
        <v>75</v>
      </c>
      <c r="C3186">
        <v>587</v>
      </c>
      <c r="D3186">
        <v>2007</v>
      </c>
      <c r="E3186" t="s">
        <v>359</v>
      </c>
      <c r="F3186" t="s">
        <v>18</v>
      </c>
      <c r="G3186" s="1">
        <v>44508</v>
      </c>
      <c r="H3186">
        <v>102</v>
      </c>
    </row>
    <row r="3187" spans="1:8" x14ac:dyDescent="0.3">
      <c r="A3187">
        <v>3186</v>
      </c>
      <c r="B3187" t="s">
        <v>83</v>
      </c>
      <c r="C3187">
        <v>587</v>
      </c>
      <c r="D3187">
        <v>2010</v>
      </c>
      <c r="E3187" t="s">
        <v>140</v>
      </c>
      <c r="F3187" t="s">
        <v>45</v>
      </c>
      <c r="G3187" s="1">
        <v>44627</v>
      </c>
      <c r="H3187">
        <v>103</v>
      </c>
    </row>
    <row r="3188" spans="1:8" x14ac:dyDescent="0.3">
      <c r="A3188">
        <v>3187</v>
      </c>
      <c r="B3188" t="s">
        <v>83</v>
      </c>
      <c r="C3188">
        <v>587</v>
      </c>
      <c r="D3188">
        <v>2007</v>
      </c>
      <c r="E3188" t="s">
        <v>359</v>
      </c>
      <c r="F3188" t="s">
        <v>32</v>
      </c>
      <c r="G3188" s="1">
        <v>44656</v>
      </c>
      <c r="H3188">
        <v>103</v>
      </c>
    </row>
    <row r="3189" spans="1:8" x14ac:dyDescent="0.3">
      <c r="A3189">
        <v>3188</v>
      </c>
      <c r="B3189" t="s">
        <v>75</v>
      </c>
      <c r="C3189">
        <v>576</v>
      </c>
      <c r="D3189">
        <v>2002</v>
      </c>
      <c r="E3189" t="s">
        <v>698</v>
      </c>
      <c r="F3189" t="s">
        <v>69</v>
      </c>
      <c r="G3189" s="1">
        <v>44478</v>
      </c>
      <c r="H3189">
        <v>103</v>
      </c>
    </row>
    <row r="3190" spans="1:8" x14ac:dyDescent="0.3">
      <c r="A3190">
        <v>3189</v>
      </c>
      <c r="B3190" t="s">
        <v>83</v>
      </c>
      <c r="C3190">
        <v>610</v>
      </c>
      <c r="D3190">
        <v>2009</v>
      </c>
      <c r="E3190" t="s">
        <v>475</v>
      </c>
      <c r="F3190" t="s">
        <v>10</v>
      </c>
      <c r="G3190" s="1">
        <v>44573</v>
      </c>
      <c r="H3190">
        <v>104</v>
      </c>
    </row>
    <row r="3191" spans="1:8" x14ac:dyDescent="0.3">
      <c r="A3191">
        <v>3190</v>
      </c>
      <c r="B3191" t="s">
        <v>83</v>
      </c>
      <c r="C3191">
        <v>548</v>
      </c>
      <c r="D3191">
        <v>2008</v>
      </c>
      <c r="E3191" t="s">
        <v>779</v>
      </c>
      <c r="F3191" t="s">
        <v>283</v>
      </c>
      <c r="G3191" s="1">
        <v>44587</v>
      </c>
      <c r="H3191">
        <v>101</v>
      </c>
    </row>
    <row r="3192" spans="1:8" x14ac:dyDescent="0.3">
      <c r="A3192">
        <v>3191</v>
      </c>
      <c r="B3192" t="s">
        <v>435</v>
      </c>
      <c r="C3192">
        <v>580</v>
      </c>
      <c r="D3192">
        <v>2013</v>
      </c>
      <c r="E3192" t="s">
        <v>464</v>
      </c>
      <c r="F3192" t="s">
        <v>45</v>
      </c>
      <c r="G3192" s="1">
        <v>44612</v>
      </c>
      <c r="H3192">
        <v>101</v>
      </c>
    </row>
    <row r="3193" spans="1:8" x14ac:dyDescent="0.3">
      <c r="A3193">
        <v>3192</v>
      </c>
      <c r="B3193" t="s">
        <v>90</v>
      </c>
      <c r="C3193">
        <v>619</v>
      </c>
      <c r="D3193">
        <v>2007</v>
      </c>
      <c r="E3193" t="s">
        <v>594</v>
      </c>
      <c r="F3193" t="s">
        <v>18</v>
      </c>
      <c r="G3193" s="1">
        <v>44606</v>
      </c>
      <c r="H3193">
        <v>109</v>
      </c>
    </row>
    <row r="3194" spans="1:8" x14ac:dyDescent="0.3">
      <c r="A3194">
        <v>3193</v>
      </c>
      <c r="B3194" t="s">
        <v>75</v>
      </c>
      <c r="C3194">
        <v>576</v>
      </c>
      <c r="D3194">
        <v>2005</v>
      </c>
      <c r="E3194" t="s">
        <v>578</v>
      </c>
      <c r="F3194" t="s">
        <v>69</v>
      </c>
      <c r="G3194" s="1">
        <v>44632</v>
      </c>
      <c r="H3194">
        <v>109</v>
      </c>
    </row>
    <row r="3195" spans="1:8" x14ac:dyDescent="0.3">
      <c r="A3195">
        <v>3194</v>
      </c>
      <c r="B3195" t="s">
        <v>83</v>
      </c>
      <c r="C3195">
        <v>576</v>
      </c>
      <c r="D3195">
        <v>2006</v>
      </c>
      <c r="E3195" t="s">
        <v>698</v>
      </c>
      <c r="F3195" t="s">
        <v>32</v>
      </c>
      <c r="G3195" s="1">
        <v>44536</v>
      </c>
      <c r="H3195">
        <v>103</v>
      </c>
    </row>
    <row r="3196" spans="1:8" x14ac:dyDescent="0.3">
      <c r="A3196">
        <v>3195</v>
      </c>
      <c r="B3196" t="s">
        <v>83</v>
      </c>
      <c r="C3196">
        <v>619</v>
      </c>
      <c r="D3196">
        <v>2012</v>
      </c>
      <c r="E3196" t="s">
        <v>670</v>
      </c>
      <c r="F3196" t="s">
        <v>32</v>
      </c>
      <c r="G3196" s="1">
        <v>44582</v>
      </c>
      <c r="H3196">
        <v>102</v>
      </c>
    </row>
    <row r="3197" spans="1:8" x14ac:dyDescent="0.3">
      <c r="A3197">
        <v>3196</v>
      </c>
      <c r="B3197" t="s">
        <v>75</v>
      </c>
      <c r="C3197">
        <v>550</v>
      </c>
      <c r="D3197">
        <v>1997</v>
      </c>
      <c r="E3197" t="s">
        <v>592</v>
      </c>
      <c r="F3197" t="s">
        <v>28</v>
      </c>
      <c r="G3197" s="1">
        <v>44651</v>
      </c>
      <c r="H3197">
        <v>115</v>
      </c>
    </row>
    <row r="3198" spans="1:8" x14ac:dyDescent="0.3">
      <c r="A3198">
        <v>3197</v>
      </c>
      <c r="B3198" t="s">
        <v>75</v>
      </c>
      <c r="C3198">
        <v>550</v>
      </c>
      <c r="D3198">
        <v>1997</v>
      </c>
      <c r="E3198" t="s">
        <v>592</v>
      </c>
      <c r="F3198" t="s">
        <v>28</v>
      </c>
      <c r="G3198" s="1">
        <v>44655</v>
      </c>
      <c r="H3198">
        <v>115</v>
      </c>
    </row>
    <row r="3199" spans="1:8" x14ac:dyDescent="0.3">
      <c r="A3199">
        <v>3198</v>
      </c>
      <c r="B3199" t="s">
        <v>83</v>
      </c>
      <c r="C3199">
        <v>587</v>
      </c>
      <c r="D3199">
        <v>2006</v>
      </c>
      <c r="E3199" t="s">
        <v>140</v>
      </c>
      <c r="F3199" t="s">
        <v>10</v>
      </c>
      <c r="G3199" s="1">
        <v>44497</v>
      </c>
      <c r="H3199">
        <v>108</v>
      </c>
    </row>
    <row r="3200" spans="1:8" x14ac:dyDescent="0.3">
      <c r="A3200">
        <v>3199</v>
      </c>
      <c r="B3200" t="s">
        <v>75</v>
      </c>
      <c r="C3200">
        <v>619</v>
      </c>
      <c r="D3200">
        <v>2006</v>
      </c>
      <c r="E3200" t="s">
        <v>886</v>
      </c>
      <c r="F3200" t="s">
        <v>47</v>
      </c>
      <c r="G3200" s="1">
        <v>44625</v>
      </c>
      <c r="H3200">
        <v>102</v>
      </c>
    </row>
    <row r="3201" spans="1:8" x14ac:dyDescent="0.3">
      <c r="A3201">
        <v>3200</v>
      </c>
      <c r="B3201" t="s">
        <v>491</v>
      </c>
      <c r="C3201">
        <v>531</v>
      </c>
      <c r="D3201">
        <v>1982</v>
      </c>
      <c r="E3201" t="s">
        <v>945</v>
      </c>
      <c r="F3201" t="s">
        <v>69</v>
      </c>
      <c r="G3201" s="1">
        <v>44539</v>
      </c>
      <c r="H3201">
        <v>102</v>
      </c>
    </row>
    <row r="3202" spans="1:8" x14ac:dyDescent="0.3">
      <c r="A3202">
        <v>3201</v>
      </c>
      <c r="B3202" t="s">
        <v>83</v>
      </c>
      <c r="C3202">
        <v>587</v>
      </c>
      <c r="D3202">
        <v>2007</v>
      </c>
      <c r="E3202" t="s">
        <v>140</v>
      </c>
      <c r="F3202" t="s">
        <v>32</v>
      </c>
      <c r="G3202" s="1">
        <v>44516</v>
      </c>
      <c r="H3202">
        <v>102</v>
      </c>
    </row>
    <row r="3203" spans="1:8" x14ac:dyDescent="0.3">
      <c r="A3203">
        <v>3202</v>
      </c>
      <c r="B3203" t="s">
        <v>75</v>
      </c>
      <c r="C3203">
        <v>507</v>
      </c>
      <c r="D3203">
        <v>1999</v>
      </c>
      <c r="E3203" t="s">
        <v>844</v>
      </c>
      <c r="F3203" t="s">
        <v>69</v>
      </c>
      <c r="G3203" s="1">
        <v>44627</v>
      </c>
      <c r="H3203">
        <v>102</v>
      </c>
    </row>
    <row r="3204" spans="1:8" x14ac:dyDescent="0.3">
      <c r="A3204">
        <v>3203</v>
      </c>
      <c r="B3204" t="s">
        <v>83</v>
      </c>
      <c r="C3204">
        <v>540</v>
      </c>
      <c r="D3204">
        <v>2005</v>
      </c>
      <c r="E3204" t="s">
        <v>453</v>
      </c>
      <c r="F3204" t="s">
        <v>28</v>
      </c>
      <c r="G3204" s="1">
        <v>44561</v>
      </c>
      <c r="H3204">
        <v>104</v>
      </c>
    </row>
    <row r="3205" spans="1:8" x14ac:dyDescent="0.3">
      <c r="A3205">
        <v>3204</v>
      </c>
      <c r="B3205" t="s">
        <v>90</v>
      </c>
      <c r="C3205">
        <v>619</v>
      </c>
      <c r="D3205">
        <v>2000</v>
      </c>
      <c r="E3205" t="s">
        <v>594</v>
      </c>
      <c r="F3205" t="s">
        <v>32</v>
      </c>
      <c r="G3205" s="1">
        <v>44538</v>
      </c>
      <c r="H3205">
        <v>105</v>
      </c>
    </row>
    <row r="3206" spans="1:8" x14ac:dyDescent="0.3">
      <c r="A3206">
        <v>3205</v>
      </c>
      <c r="B3206" t="s">
        <v>83</v>
      </c>
      <c r="C3206">
        <v>619</v>
      </c>
      <c r="D3206">
        <v>2006</v>
      </c>
      <c r="E3206" t="s">
        <v>842</v>
      </c>
      <c r="F3206" t="s">
        <v>10</v>
      </c>
      <c r="G3206" s="1">
        <v>44519</v>
      </c>
      <c r="H3206">
        <v>101</v>
      </c>
    </row>
    <row r="3207" spans="1:8" x14ac:dyDescent="0.3">
      <c r="A3207">
        <v>3206</v>
      </c>
      <c r="B3207" t="s">
        <v>235</v>
      </c>
      <c r="C3207">
        <v>576</v>
      </c>
      <c r="D3207">
        <v>2008</v>
      </c>
      <c r="E3207" t="s">
        <v>723</v>
      </c>
      <c r="F3207" t="s">
        <v>32</v>
      </c>
      <c r="G3207" s="1">
        <v>44532</v>
      </c>
      <c r="H3207">
        <v>102</v>
      </c>
    </row>
    <row r="3208" spans="1:8" x14ac:dyDescent="0.3">
      <c r="A3208">
        <v>3207</v>
      </c>
      <c r="B3208" t="s">
        <v>90</v>
      </c>
      <c r="C3208">
        <v>550</v>
      </c>
      <c r="D3208">
        <v>2004</v>
      </c>
      <c r="E3208" t="s">
        <v>584</v>
      </c>
      <c r="F3208" t="s">
        <v>618</v>
      </c>
      <c r="G3208" s="1">
        <v>44647</v>
      </c>
      <c r="H3208">
        <v>104</v>
      </c>
    </row>
    <row r="3209" spans="1:8" x14ac:dyDescent="0.3">
      <c r="A3209">
        <v>3208</v>
      </c>
      <c r="B3209" t="s">
        <v>75</v>
      </c>
      <c r="C3209">
        <v>587</v>
      </c>
      <c r="D3209">
        <v>2005</v>
      </c>
      <c r="E3209" t="s">
        <v>359</v>
      </c>
      <c r="F3209" t="s">
        <v>283</v>
      </c>
      <c r="G3209" s="1">
        <v>44655</v>
      </c>
      <c r="H3209">
        <v>102</v>
      </c>
    </row>
    <row r="3210" spans="1:8" x14ac:dyDescent="0.3">
      <c r="A3210">
        <v>3209</v>
      </c>
      <c r="B3210" t="s">
        <v>83</v>
      </c>
      <c r="C3210">
        <v>576</v>
      </c>
      <c r="D3210">
        <v>2007</v>
      </c>
      <c r="E3210" t="s">
        <v>823</v>
      </c>
      <c r="F3210" t="s">
        <v>32</v>
      </c>
      <c r="G3210" s="1">
        <v>44608</v>
      </c>
      <c r="H3210">
        <v>114</v>
      </c>
    </row>
    <row r="3211" spans="1:8" x14ac:dyDescent="0.3">
      <c r="A3211">
        <v>3210</v>
      </c>
      <c r="B3211" t="s">
        <v>90</v>
      </c>
      <c r="C3211">
        <v>619</v>
      </c>
      <c r="D3211">
        <v>1995</v>
      </c>
      <c r="E3211" t="s">
        <v>448</v>
      </c>
      <c r="F3211" t="s">
        <v>18</v>
      </c>
      <c r="G3211" s="1">
        <v>44540</v>
      </c>
      <c r="H3211">
        <v>104</v>
      </c>
    </row>
    <row r="3212" spans="1:8" x14ac:dyDescent="0.3">
      <c r="A3212">
        <v>3211</v>
      </c>
      <c r="B3212" t="s">
        <v>75</v>
      </c>
      <c r="C3212">
        <v>587</v>
      </c>
      <c r="D3212">
        <v>2005</v>
      </c>
      <c r="E3212" t="s">
        <v>359</v>
      </c>
      <c r="F3212" t="s">
        <v>10</v>
      </c>
      <c r="G3212" s="1">
        <v>44629</v>
      </c>
      <c r="H3212">
        <v>102</v>
      </c>
    </row>
    <row r="3213" spans="1:8" x14ac:dyDescent="0.3">
      <c r="A3213">
        <v>3212</v>
      </c>
      <c r="B3213" t="s">
        <v>83</v>
      </c>
      <c r="C3213">
        <v>512</v>
      </c>
      <c r="D3213">
        <v>2005</v>
      </c>
      <c r="E3213" t="s">
        <v>680</v>
      </c>
      <c r="F3213" t="s">
        <v>18</v>
      </c>
      <c r="G3213" s="1">
        <v>44561</v>
      </c>
      <c r="H3213">
        <v>102</v>
      </c>
    </row>
    <row r="3214" spans="1:8" x14ac:dyDescent="0.3">
      <c r="A3214">
        <v>3213</v>
      </c>
      <c r="B3214" t="s">
        <v>90</v>
      </c>
      <c r="C3214">
        <v>576</v>
      </c>
      <c r="D3214">
        <v>2006</v>
      </c>
      <c r="E3214" t="s">
        <v>698</v>
      </c>
      <c r="F3214" t="s">
        <v>10</v>
      </c>
      <c r="G3214" s="1">
        <v>44486</v>
      </c>
      <c r="H3214">
        <v>104</v>
      </c>
    </row>
    <row r="3215" spans="1:8" x14ac:dyDescent="0.3">
      <c r="A3215">
        <v>3214</v>
      </c>
      <c r="B3215" t="s">
        <v>90</v>
      </c>
      <c r="C3215">
        <v>576</v>
      </c>
      <c r="D3215">
        <v>2006</v>
      </c>
      <c r="E3215" t="s">
        <v>698</v>
      </c>
      <c r="F3215" t="s">
        <v>10</v>
      </c>
      <c r="G3215" s="1">
        <v>44486</v>
      </c>
      <c r="H3215">
        <v>104</v>
      </c>
    </row>
    <row r="3216" spans="1:8" x14ac:dyDescent="0.3">
      <c r="A3216">
        <v>3215</v>
      </c>
      <c r="B3216" t="s">
        <v>83</v>
      </c>
      <c r="C3216">
        <v>576</v>
      </c>
      <c r="D3216">
        <v>2008</v>
      </c>
      <c r="E3216" t="s">
        <v>698</v>
      </c>
      <c r="F3216" t="s">
        <v>32</v>
      </c>
      <c r="G3216" s="1">
        <v>44637</v>
      </c>
      <c r="H3216">
        <v>115</v>
      </c>
    </row>
    <row r="3217" spans="1:8" x14ac:dyDescent="0.3">
      <c r="A3217">
        <v>3216</v>
      </c>
      <c r="B3217" t="s">
        <v>83</v>
      </c>
      <c r="C3217">
        <v>587</v>
      </c>
      <c r="D3217">
        <v>1990</v>
      </c>
      <c r="E3217" t="s">
        <v>140</v>
      </c>
      <c r="F3217" t="s">
        <v>28</v>
      </c>
      <c r="G3217" s="1">
        <v>44570</v>
      </c>
      <c r="H3217">
        <v>102</v>
      </c>
    </row>
    <row r="3218" spans="1:8" x14ac:dyDescent="0.3">
      <c r="A3218">
        <v>3217</v>
      </c>
      <c r="B3218" t="s">
        <v>435</v>
      </c>
      <c r="C3218">
        <v>540</v>
      </c>
      <c r="D3218">
        <v>2002</v>
      </c>
      <c r="E3218" t="s">
        <v>436</v>
      </c>
      <c r="F3218" t="s">
        <v>28</v>
      </c>
      <c r="G3218" s="1">
        <v>44644</v>
      </c>
      <c r="H3218">
        <v>107</v>
      </c>
    </row>
    <row r="3219" spans="1:8" x14ac:dyDescent="0.3">
      <c r="A3219">
        <v>3218</v>
      </c>
      <c r="B3219" t="s">
        <v>90</v>
      </c>
      <c r="C3219">
        <v>610</v>
      </c>
      <c r="D3219">
        <v>2009</v>
      </c>
      <c r="E3219" t="s">
        <v>475</v>
      </c>
      <c r="F3219" t="s">
        <v>28</v>
      </c>
      <c r="G3219" s="1">
        <v>44618</v>
      </c>
      <c r="H3219">
        <v>109</v>
      </c>
    </row>
    <row r="3220" spans="1:8" x14ac:dyDescent="0.3">
      <c r="A3220">
        <v>3219</v>
      </c>
      <c r="B3220" t="s">
        <v>83</v>
      </c>
      <c r="C3220">
        <v>550</v>
      </c>
      <c r="D3220">
        <v>2000</v>
      </c>
      <c r="E3220" t="s">
        <v>458</v>
      </c>
      <c r="F3220" t="s">
        <v>69</v>
      </c>
      <c r="G3220" s="1">
        <v>44601</v>
      </c>
      <c r="H3220">
        <v>102</v>
      </c>
    </row>
    <row r="3221" spans="1:8" x14ac:dyDescent="0.3">
      <c r="A3221">
        <v>3220</v>
      </c>
      <c r="B3221" t="s">
        <v>435</v>
      </c>
      <c r="C3221">
        <v>576</v>
      </c>
      <c r="D3221">
        <v>2017</v>
      </c>
      <c r="E3221" t="s">
        <v>839</v>
      </c>
      <c r="F3221" t="s">
        <v>32</v>
      </c>
      <c r="G3221" s="1">
        <v>44508</v>
      </c>
      <c r="H3221">
        <v>102</v>
      </c>
    </row>
    <row r="3222" spans="1:8" x14ac:dyDescent="0.3">
      <c r="A3222">
        <v>3221</v>
      </c>
      <c r="B3222" t="s">
        <v>90</v>
      </c>
      <c r="C3222">
        <v>540</v>
      </c>
      <c r="D3222">
        <v>2017</v>
      </c>
      <c r="E3222" t="s">
        <v>468</v>
      </c>
      <c r="F3222" t="s">
        <v>10</v>
      </c>
      <c r="G3222" s="1">
        <v>44559</v>
      </c>
      <c r="H3222">
        <v>103</v>
      </c>
    </row>
    <row r="3223" spans="1:8" x14ac:dyDescent="0.3">
      <c r="A3223">
        <v>3222</v>
      </c>
      <c r="B3223" t="s">
        <v>83</v>
      </c>
      <c r="C3223">
        <v>619</v>
      </c>
      <c r="D3223">
        <v>2006</v>
      </c>
      <c r="E3223" t="s">
        <v>842</v>
      </c>
      <c r="F3223" t="s">
        <v>32</v>
      </c>
      <c r="G3223" s="1">
        <v>44529</v>
      </c>
      <c r="H3223">
        <v>104</v>
      </c>
    </row>
    <row r="3224" spans="1:8" x14ac:dyDescent="0.3">
      <c r="A3224">
        <v>3223</v>
      </c>
      <c r="B3224" t="s">
        <v>75</v>
      </c>
      <c r="C3224">
        <v>611</v>
      </c>
      <c r="D3224">
        <v>2007</v>
      </c>
      <c r="E3224" t="s">
        <v>684</v>
      </c>
      <c r="F3224" t="s">
        <v>18</v>
      </c>
      <c r="G3224" s="1">
        <v>44656</v>
      </c>
      <c r="H3224">
        <v>103</v>
      </c>
    </row>
    <row r="3225" spans="1:8" x14ac:dyDescent="0.3">
      <c r="A3225">
        <v>3224</v>
      </c>
      <c r="B3225" t="s">
        <v>435</v>
      </c>
      <c r="C3225">
        <v>542</v>
      </c>
      <c r="D3225">
        <v>2015</v>
      </c>
      <c r="E3225" t="s">
        <v>924</v>
      </c>
      <c r="F3225" t="s">
        <v>10</v>
      </c>
      <c r="G3225" s="1">
        <v>44534</v>
      </c>
      <c r="H3225">
        <v>104</v>
      </c>
    </row>
    <row r="3226" spans="1:8" x14ac:dyDescent="0.3">
      <c r="A3226">
        <v>3225</v>
      </c>
      <c r="B3226" t="s">
        <v>83</v>
      </c>
      <c r="C3226">
        <v>619</v>
      </c>
      <c r="D3226">
        <v>2005</v>
      </c>
      <c r="E3226" t="s">
        <v>842</v>
      </c>
      <c r="F3226" t="s">
        <v>10</v>
      </c>
      <c r="G3226" s="1">
        <v>44629</v>
      </c>
      <c r="H3226">
        <v>102</v>
      </c>
    </row>
    <row r="3227" spans="1:8" x14ac:dyDescent="0.3">
      <c r="A3227">
        <v>3226</v>
      </c>
      <c r="B3227" t="s">
        <v>90</v>
      </c>
      <c r="C3227">
        <v>619</v>
      </c>
      <c r="D3227">
        <v>2017</v>
      </c>
      <c r="E3227" t="s">
        <v>460</v>
      </c>
      <c r="F3227" t="s">
        <v>69</v>
      </c>
      <c r="G3227" s="1">
        <v>44531</v>
      </c>
      <c r="H3227">
        <v>102</v>
      </c>
    </row>
    <row r="3228" spans="1:8" x14ac:dyDescent="0.3">
      <c r="A3228">
        <v>3227</v>
      </c>
      <c r="B3228" t="s">
        <v>75</v>
      </c>
      <c r="C3228">
        <v>619</v>
      </c>
      <c r="D3228">
        <v>2017</v>
      </c>
      <c r="E3228" t="s">
        <v>460</v>
      </c>
      <c r="F3228" t="s">
        <v>18</v>
      </c>
      <c r="G3228" s="1">
        <v>44641</v>
      </c>
      <c r="H3228">
        <v>102</v>
      </c>
    </row>
    <row r="3229" spans="1:8" x14ac:dyDescent="0.3">
      <c r="A3229">
        <v>3228</v>
      </c>
      <c r="B3229" t="s">
        <v>83</v>
      </c>
      <c r="C3229">
        <v>610</v>
      </c>
      <c r="D3229">
        <v>2009</v>
      </c>
      <c r="E3229" t="s">
        <v>475</v>
      </c>
      <c r="F3229" t="s">
        <v>32</v>
      </c>
      <c r="G3229" s="1">
        <v>44589</v>
      </c>
      <c r="H3229">
        <v>114</v>
      </c>
    </row>
    <row r="3230" spans="1:8" x14ac:dyDescent="0.3">
      <c r="A3230">
        <v>3229</v>
      </c>
      <c r="B3230" t="s">
        <v>83</v>
      </c>
      <c r="C3230">
        <v>587</v>
      </c>
      <c r="D3230">
        <v>2006</v>
      </c>
      <c r="E3230" t="s">
        <v>590</v>
      </c>
      <c r="F3230" t="s">
        <v>32</v>
      </c>
      <c r="G3230" s="1">
        <v>44604</v>
      </c>
      <c r="H3230">
        <v>115</v>
      </c>
    </row>
    <row r="3231" spans="1:8" x14ac:dyDescent="0.3">
      <c r="A3231">
        <v>3230</v>
      </c>
      <c r="B3231" t="s">
        <v>83</v>
      </c>
      <c r="C3231">
        <v>576</v>
      </c>
      <c r="D3231">
        <v>2008</v>
      </c>
      <c r="E3231" t="s">
        <v>698</v>
      </c>
      <c r="F3231" t="s">
        <v>32</v>
      </c>
      <c r="G3231" s="1">
        <v>44641</v>
      </c>
      <c r="H3231">
        <v>104</v>
      </c>
    </row>
    <row r="3232" spans="1:8" x14ac:dyDescent="0.3">
      <c r="A3232">
        <v>3231</v>
      </c>
      <c r="B3232" t="s">
        <v>83</v>
      </c>
      <c r="C3232">
        <v>564</v>
      </c>
      <c r="D3232">
        <v>2005</v>
      </c>
      <c r="E3232" t="s">
        <v>946</v>
      </c>
      <c r="F3232" t="s">
        <v>18</v>
      </c>
      <c r="G3232" s="1">
        <v>44596</v>
      </c>
      <c r="H3232">
        <v>105</v>
      </c>
    </row>
    <row r="3233" spans="1:8" x14ac:dyDescent="0.3">
      <c r="A3233">
        <v>3232</v>
      </c>
      <c r="B3233" t="s">
        <v>491</v>
      </c>
      <c r="C3233">
        <v>540</v>
      </c>
      <c r="D3233">
        <v>1983</v>
      </c>
      <c r="E3233" t="s">
        <v>947</v>
      </c>
      <c r="F3233" t="s">
        <v>154</v>
      </c>
      <c r="G3233" s="1">
        <v>44643</v>
      </c>
      <c r="H3233">
        <v>102</v>
      </c>
    </row>
    <row r="3234" spans="1:8" x14ac:dyDescent="0.3">
      <c r="A3234">
        <v>3233</v>
      </c>
      <c r="B3234" t="s">
        <v>75</v>
      </c>
      <c r="C3234">
        <v>540</v>
      </c>
      <c r="D3234">
        <v>2008</v>
      </c>
      <c r="E3234" t="s">
        <v>440</v>
      </c>
      <c r="F3234" t="s">
        <v>18</v>
      </c>
      <c r="G3234" s="1">
        <v>44634</v>
      </c>
      <c r="H3234">
        <v>109</v>
      </c>
    </row>
    <row r="3235" spans="1:8" x14ac:dyDescent="0.3">
      <c r="A3235">
        <v>3234</v>
      </c>
      <c r="B3235" t="s">
        <v>90</v>
      </c>
      <c r="C3235">
        <v>587</v>
      </c>
      <c r="D3235">
        <v>2007</v>
      </c>
      <c r="E3235" t="s">
        <v>724</v>
      </c>
      <c r="F3235" t="s">
        <v>18</v>
      </c>
      <c r="G3235" s="1">
        <v>44614</v>
      </c>
      <c r="H3235">
        <v>102</v>
      </c>
    </row>
    <row r="3236" spans="1:8" x14ac:dyDescent="0.3">
      <c r="A3236">
        <v>3235</v>
      </c>
      <c r="B3236" t="s">
        <v>235</v>
      </c>
      <c r="C3236">
        <v>587</v>
      </c>
      <c r="D3236">
        <v>2011</v>
      </c>
      <c r="E3236" t="s">
        <v>948</v>
      </c>
      <c r="F3236" t="s">
        <v>32</v>
      </c>
      <c r="G3236" s="1">
        <v>44619</v>
      </c>
      <c r="H3236">
        <v>106</v>
      </c>
    </row>
    <row r="3237" spans="1:8" x14ac:dyDescent="0.3">
      <c r="A3237">
        <v>3236</v>
      </c>
      <c r="B3237" t="s">
        <v>75</v>
      </c>
      <c r="C3237">
        <v>619</v>
      </c>
      <c r="D3237">
        <v>2007</v>
      </c>
      <c r="E3237" t="s">
        <v>739</v>
      </c>
      <c r="F3237" t="s">
        <v>18</v>
      </c>
      <c r="G3237" s="1">
        <v>44644</v>
      </c>
      <c r="H3237">
        <v>102</v>
      </c>
    </row>
    <row r="3238" spans="1:8" x14ac:dyDescent="0.3">
      <c r="A3238">
        <v>3237</v>
      </c>
      <c r="B3238" t="s">
        <v>435</v>
      </c>
      <c r="C3238">
        <v>587</v>
      </c>
      <c r="D3238">
        <v>2017</v>
      </c>
      <c r="E3238" t="s">
        <v>437</v>
      </c>
      <c r="F3238" t="s">
        <v>18</v>
      </c>
      <c r="G3238" s="1">
        <v>44612</v>
      </c>
      <c r="H3238">
        <v>102</v>
      </c>
    </row>
    <row r="3239" spans="1:8" x14ac:dyDescent="0.3">
      <c r="A3239">
        <v>3238</v>
      </c>
      <c r="B3239" t="s">
        <v>83</v>
      </c>
      <c r="C3239">
        <v>587</v>
      </c>
      <c r="D3239">
        <v>2009</v>
      </c>
      <c r="E3239" t="s">
        <v>916</v>
      </c>
      <c r="F3239" t="s">
        <v>101</v>
      </c>
      <c r="G3239" s="1">
        <v>44564</v>
      </c>
      <c r="H3239">
        <v>109</v>
      </c>
    </row>
    <row r="3240" spans="1:8" x14ac:dyDescent="0.3">
      <c r="A3240">
        <v>3239</v>
      </c>
      <c r="B3240" t="s">
        <v>83</v>
      </c>
      <c r="C3240">
        <v>619</v>
      </c>
      <c r="D3240">
        <v>2006</v>
      </c>
      <c r="E3240" t="s">
        <v>842</v>
      </c>
      <c r="F3240" t="s">
        <v>32</v>
      </c>
      <c r="G3240" s="1">
        <v>44652</v>
      </c>
      <c r="H3240">
        <v>105</v>
      </c>
    </row>
    <row r="3241" spans="1:8" x14ac:dyDescent="0.3">
      <c r="A3241">
        <v>3240</v>
      </c>
      <c r="B3241" t="s">
        <v>90</v>
      </c>
      <c r="C3241">
        <v>587</v>
      </c>
      <c r="D3241">
        <v>2002</v>
      </c>
      <c r="E3241" t="s">
        <v>487</v>
      </c>
      <c r="F3241" t="s">
        <v>28</v>
      </c>
      <c r="G3241" s="1">
        <v>44507</v>
      </c>
      <c r="H3241">
        <v>102</v>
      </c>
    </row>
    <row r="3242" spans="1:8" x14ac:dyDescent="0.3">
      <c r="A3242">
        <v>3241</v>
      </c>
      <c r="B3242" t="s">
        <v>8</v>
      </c>
      <c r="C3242">
        <v>623</v>
      </c>
      <c r="D3242">
        <v>2008</v>
      </c>
      <c r="E3242" t="s">
        <v>23</v>
      </c>
      <c r="F3242" t="s">
        <v>45</v>
      </c>
      <c r="G3242" s="1">
        <v>44477</v>
      </c>
      <c r="H3242">
        <v>111</v>
      </c>
    </row>
    <row r="3243" spans="1:8" x14ac:dyDescent="0.3">
      <c r="A3243">
        <v>3242</v>
      </c>
      <c r="B3243" t="s">
        <v>8</v>
      </c>
      <c r="C3243">
        <v>623</v>
      </c>
      <c r="D3243">
        <v>2007</v>
      </c>
      <c r="E3243" t="s">
        <v>23</v>
      </c>
      <c r="F3243" t="s">
        <v>45</v>
      </c>
      <c r="G3243" s="1">
        <v>44622</v>
      </c>
      <c r="H3243">
        <v>105</v>
      </c>
    </row>
    <row r="3244" spans="1:8" x14ac:dyDescent="0.3">
      <c r="A3244">
        <v>3243</v>
      </c>
      <c r="B3244" t="s">
        <v>8</v>
      </c>
      <c r="C3244">
        <v>623</v>
      </c>
      <c r="D3244">
        <v>2007</v>
      </c>
      <c r="E3244" t="s">
        <v>54</v>
      </c>
      <c r="F3244" t="s">
        <v>10</v>
      </c>
      <c r="G3244" s="1">
        <v>44513</v>
      </c>
      <c r="H3244">
        <v>104</v>
      </c>
    </row>
    <row r="3245" spans="1:8" x14ac:dyDescent="0.3">
      <c r="A3245">
        <v>3244</v>
      </c>
      <c r="B3245" t="s">
        <v>8</v>
      </c>
      <c r="C3245">
        <v>514</v>
      </c>
      <c r="D3245">
        <v>2008</v>
      </c>
      <c r="E3245" t="s">
        <v>949</v>
      </c>
      <c r="F3245" t="s">
        <v>10</v>
      </c>
      <c r="G3245" s="1">
        <v>44633</v>
      </c>
      <c r="H3245">
        <v>114</v>
      </c>
    </row>
    <row r="3246" spans="1:8" x14ac:dyDescent="0.3">
      <c r="A3246">
        <v>3245</v>
      </c>
      <c r="B3246" t="s">
        <v>8</v>
      </c>
      <c r="C3246">
        <v>623</v>
      </c>
      <c r="D3246">
        <v>2008</v>
      </c>
      <c r="E3246" t="s">
        <v>51</v>
      </c>
      <c r="F3246" t="s">
        <v>28</v>
      </c>
      <c r="G3246" s="1">
        <v>44641</v>
      </c>
      <c r="H3246">
        <v>115</v>
      </c>
    </row>
    <row r="3247" spans="1:8" x14ac:dyDescent="0.3">
      <c r="A3247">
        <v>3246</v>
      </c>
      <c r="B3247" t="s">
        <v>8</v>
      </c>
      <c r="C3247">
        <v>623</v>
      </c>
      <c r="D3247">
        <v>2007</v>
      </c>
      <c r="E3247" t="s">
        <v>950</v>
      </c>
      <c r="F3247" t="s">
        <v>10</v>
      </c>
      <c r="G3247" s="1">
        <v>44481</v>
      </c>
      <c r="H3247">
        <v>102</v>
      </c>
    </row>
    <row r="3248" spans="1:8" x14ac:dyDescent="0.3">
      <c r="A3248">
        <v>3247</v>
      </c>
      <c r="B3248" t="s">
        <v>8</v>
      </c>
      <c r="C3248">
        <v>623</v>
      </c>
      <c r="D3248">
        <v>2008</v>
      </c>
      <c r="E3248" t="s">
        <v>51</v>
      </c>
      <c r="F3248" t="s">
        <v>10</v>
      </c>
      <c r="G3248" s="1">
        <v>44578</v>
      </c>
      <c r="H3248">
        <v>111</v>
      </c>
    </row>
    <row r="3249" spans="1:8" x14ac:dyDescent="0.3">
      <c r="A3249">
        <v>3248</v>
      </c>
      <c r="B3249" t="s">
        <v>61</v>
      </c>
      <c r="C3249">
        <v>623</v>
      </c>
      <c r="D3249">
        <v>2007</v>
      </c>
      <c r="E3249" t="s">
        <v>951</v>
      </c>
      <c r="F3249" t="s">
        <v>32</v>
      </c>
      <c r="G3249" s="1">
        <v>44499</v>
      </c>
      <c r="H3249">
        <v>111</v>
      </c>
    </row>
    <row r="3250" spans="1:8" x14ac:dyDescent="0.3">
      <c r="A3250">
        <v>3249</v>
      </c>
      <c r="B3250" t="s">
        <v>8</v>
      </c>
      <c r="C3250">
        <v>623</v>
      </c>
      <c r="D3250">
        <v>2007</v>
      </c>
      <c r="E3250" t="s">
        <v>23</v>
      </c>
      <c r="F3250" t="s">
        <v>47</v>
      </c>
      <c r="G3250" s="1">
        <v>44511</v>
      </c>
      <c r="H3250">
        <v>114</v>
      </c>
    </row>
    <row r="3251" spans="1:8" x14ac:dyDescent="0.3">
      <c r="A3251">
        <v>3250</v>
      </c>
      <c r="B3251" t="s">
        <v>8</v>
      </c>
      <c r="C3251">
        <v>623</v>
      </c>
      <c r="D3251">
        <v>2005</v>
      </c>
      <c r="E3251" t="s">
        <v>952</v>
      </c>
      <c r="F3251" t="s">
        <v>32</v>
      </c>
      <c r="G3251" s="1">
        <v>44636</v>
      </c>
      <c r="H3251">
        <v>102</v>
      </c>
    </row>
    <row r="3252" spans="1:8" x14ac:dyDescent="0.3">
      <c r="A3252">
        <v>3251</v>
      </c>
      <c r="B3252" t="s">
        <v>8</v>
      </c>
      <c r="C3252">
        <v>623</v>
      </c>
      <c r="D3252">
        <v>2008</v>
      </c>
      <c r="E3252" t="s">
        <v>953</v>
      </c>
      <c r="F3252" t="s">
        <v>10</v>
      </c>
      <c r="G3252" s="1">
        <v>44576</v>
      </c>
      <c r="H3252">
        <v>102</v>
      </c>
    </row>
    <row r="3253" spans="1:8" x14ac:dyDescent="0.3">
      <c r="A3253">
        <v>3252</v>
      </c>
      <c r="B3253" t="s">
        <v>37</v>
      </c>
      <c r="C3253">
        <v>623</v>
      </c>
      <c r="D3253">
        <v>1991</v>
      </c>
      <c r="E3253" t="s">
        <v>954</v>
      </c>
      <c r="F3253" t="s">
        <v>32</v>
      </c>
      <c r="G3253" s="1">
        <v>44481</v>
      </c>
      <c r="H3253">
        <v>109</v>
      </c>
    </row>
    <row r="3254" spans="1:8" x14ac:dyDescent="0.3">
      <c r="A3254">
        <v>3253</v>
      </c>
      <c r="B3254" t="s">
        <v>8</v>
      </c>
      <c r="C3254">
        <v>623</v>
      </c>
      <c r="D3254">
        <v>2008</v>
      </c>
      <c r="E3254" t="s">
        <v>58</v>
      </c>
      <c r="F3254" t="s">
        <v>10</v>
      </c>
      <c r="G3254" s="1">
        <v>44581</v>
      </c>
      <c r="H3254">
        <v>104</v>
      </c>
    </row>
    <row r="3255" spans="1:8" x14ac:dyDescent="0.3">
      <c r="A3255">
        <v>3254</v>
      </c>
      <c r="B3255" t="s">
        <v>8</v>
      </c>
      <c r="C3255">
        <v>595</v>
      </c>
      <c r="D3255">
        <v>2007</v>
      </c>
      <c r="E3255" t="s">
        <v>955</v>
      </c>
      <c r="F3255" t="s">
        <v>10</v>
      </c>
      <c r="G3255" s="1">
        <v>44571</v>
      </c>
      <c r="H3255">
        <v>102</v>
      </c>
    </row>
    <row r="3256" spans="1:8" x14ac:dyDescent="0.3">
      <c r="A3256">
        <v>3255</v>
      </c>
      <c r="B3256" t="s">
        <v>90</v>
      </c>
      <c r="C3256">
        <v>507</v>
      </c>
      <c r="D3256">
        <v>2008</v>
      </c>
      <c r="E3256" t="s">
        <v>956</v>
      </c>
      <c r="F3256" t="s">
        <v>18</v>
      </c>
      <c r="G3256" s="1">
        <v>44569</v>
      </c>
      <c r="H3256">
        <v>102</v>
      </c>
    </row>
    <row r="3257" spans="1:8" x14ac:dyDescent="0.3">
      <c r="A3257">
        <v>3256</v>
      </c>
      <c r="B3257" t="s">
        <v>8</v>
      </c>
      <c r="C3257">
        <v>549</v>
      </c>
      <c r="D3257">
        <v>1991</v>
      </c>
      <c r="E3257" t="s">
        <v>51</v>
      </c>
      <c r="F3257" t="s">
        <v>45</v>
      </c>
      <c r="G3257" s="1">
        <v>44544</v>
      </c>
      <c r="H3257">
        <v>102</v>
      </c>
    </row>
    <row r="3258" spans="1:8" x14ac:dyDescent="0.3">
      <c r="A3258">
        <v>3257</v>
      </c>
      <c r="B3258" t="s">
        <v>8</v>
      </c>
      <c r="C3258">
        <v>538</v>
      </c>
      <c r="D3258">
        <v>2008</v>
      </c>
      <c r="E3258" t="s">
        <v>957</v>
      </c>
      <c r="F3258" t="s">
        <v>10</v>
      </c>
      <c r="G3258" s="1">
        <v>44508</v>
      </c>
      <c r="H3258">
        <v>111</v>
      </c>
    </row>
    <row r="3259" spans="1:8" x14ac:dyDescent="0.3">
      <c r="A3259">
        <v>3258</v>
      </c>
      <c r="B3259" t="s">
        <v>75</v>
      </c>
      <c r="C3259">
        <v>576</v>
      </c>
      <c r="D3259">
        <v>2005</v>
      </c>
      <c r="E3259" t="s">
        <v>578</v>
      </c>
      <c r="F3259" t="s">
        <v>10</v>
      </c>
      <c r="G3259" s="1">
        <v>44629</v>
      </c>
      <c r="H3259">
        <v>114</v>
      </c>
    </row>
    <row r="3260" spans="1:8" x14ac:dyDescent="0.3">
      <c r="A3260">
        <v>3259</v>
      </c>
      <c r="B3260" t="s">
        <v>90</v>
      </c>
      <c r="C3260">
        <v>619</v>
      </c>
      <c r="D3260">
        <v>1994</v>
      </c>
      <c r="E3260" t="s">
        <v>448</v>
      </c>
      <c r="F3260" t="s">
        <v>28</v>
      </c>
      <c r="G3260" s="1">
        <v>44653</v>
      </c>
      <c r="H3260">
        <v>101</v>
      </c>
    </row>
    <row r="3261" spans="1:8" x14ac:dyDescent="0.3">
      <c r="A3261">
        <v>3260</v>
      </c>
      <c r="B3261" t="s">
        <v>83</v>
      </c>
      <c r="C3261">
        <v>512</v>
      </c>
      <c r="D3261">
        <v>2004</v>
      </c>
      <c r="E3261" t="s">
        <v>858</v>
      </c>
      <c r="F3261" t="s">
        <v>32</v>
      </c>
      <c r="G3261" s="1">
        <v>44577</v>
      </c>
      <c r="H3261">
        <v>102</v>
      </c>
    </row>
    <row r="3262" spans="1:8" x14ac:dyDescent="0.3">
      <c r="A3262">
        <v>3261</v>
      </c>
      <c r="B3262" t="s">
        <v>83</v>
      </c>
      <c r="C3262">
        <v>587</v>
      </c>
      <c r="D3262">
        <v>2005</v>
      </c>
      <c r="E3262" t="s">
        <v>359</v>
      </c>
      <c r="F3262" t="s">
        <v>101</v>
      </c>
      <c r="G3262" s="1">
        <v>44567</v>
      </c>
      <c r="H3262">
        <v>101</v>
      </c>
    </row>
    <row r="3263" spans="1:8" x14ac:dyDescent="0.3">
      <c r="A3263">
        <v>3262</v>
      </c>
      <c r="B3263" t="s">
        <v>235</v>
      </c>
      <c r="C3263">
        <v>587</v>
      </c>
      <c r="D3263">
        <v>2012</v>
      </c>
      <c r="E3263" t="s">
        <v>175</v>
      </c>
      <c r="F3263" t="s">
        <v>10</v>
      </c>
      <c r="G3263" s="1">
        <v>44509</v>
      </c>
      <c r="H3263">
        <v>102</v>
      </c>
    </row>
    <row r="3264" spans="1:8" x14ac:dyDescent="0.3">
      <c r="A3264">
        <v>3263</v>
      </c>
      <c r="B3264" t="s">
        <v>83</v>
      </c>
      <c r="C3264">
        <v>610</v>
      </c>
      <c r="D3264">
        <v>2007</v>
      </c>
      <c r="E3264" t="s">
        <v>475</v>
      </c>
      <c r="F3264" t="s">
        <v>45</v>
      </c>
      <c r="G3264" s="1">
        <v>44654</v>
      </c>
      <c r="H3264">
        <v>102</v>
      </c>
    </row>
    <row r="3265" spans="1:8" x14ac:dyDescent="0.3">
      <c r="A3265">
        <v>3264</v>
      </c>
      <c r="B3265" t="s">
        <v>90</v>
      </c>
      <c r="C3265">
        <v>607</v>
      </c>
      <c r="D3265">
        <v>2004</v>
      </c>
      <c r="E3265" t="s">
        <v>958</v>
      </c>
      <c r="F3265" t="s">
        <v>18</v>
      </c>
      <c r="G3265" s="1">
        <v>44594</v>
      </c>
      <c r="H3265">
        <v>101</v>
      </c>
    </row>
    <row r="3266" spans="1:8" x14ac:dyDescent="0.3">
      <c r="A3266">
        <v>3265</v>
      </c>
      <c r="B3266" t="s">
        <v>83</v>
      </c>
      <c r="C3266">
        <v>587</v>
      </c>
      <c r="D3266">
        <v>2012</v>
      </c>
      <c r="E3266" t="s">
        <v>359</v>
      </c>
      <c r="F3266" t="s">
        <v>10</v>
      </c>
      <c r="G3266" s="1">
        <v>44625</v>
      </c>
      <c r="H3266">
        <v>104</v>
      </c>
    </row>
    <row r="3267" spans="1:8" x14ac:dyDescent="0.3">
      <c r="A3267">
        <v>3266</v>
      </c>
      <c r="B3267" t="s">
        <v>75</v>
      </c>
      <c r="C3267">
        <v>576</v>
      </c>
      <c r="D3267">
        <v>2006</v>
      </c>
      <c r="E3267" t="s">
        <v>578</v>
      </c>
      <c r="F3267" t="s">
        <v>28</v>
      </c>
      <c r="G3267" s="1">
        <v>44489</v>
      </c>
      <c r="H3267">
        <v>102</v>
      </c>
    </row>
    <row r="3268" spans="1:8" x14ac:dyDescent="0.3">
      <c r="A3268">
        <v>3267</v>
      </c>
      <c r="B3268" t="s">
        <v>75</v>
      </c>
      <c r="C3268">
        <v>633</v>
      </c>
      <c r="D3268">
        <v>2010</v>
      </c>
      <c r="E3268" t="s">
        <v>581</v>
      </c>
      <c r="F3268" t="s">
        <v>18</v>
      </c>
      <c r="G3268" s="1">
        <v>44574</v>
      </c>
      <c r="H3268">
        <v>102</v>
      </c>
    </row>
    <row r="3269" spans="1:8" x14ac:dyDescent="0.3">
      <c r="A3269">
        <v>3268</v>
      </c>
      <c r="B3269" t="s">
        <v>435</v>
      </c>
      <c r="C3269">
        <v>542</v>
      </c>
      <c r="D3269">
        <v>2017</v>
      </c>
      <c r="E3269" t="s">
        <v>924</v>
      </c>
      <c r="F3269" t="s">
        <v>69</v>
      </c>
      <c r="G3269" s="1">
        <v>44557</v>
      </c>
      <c r="H3269">
        <v>102</v>
      </c>
    </row>
    <row r="3270" spans="1:8" x14ac:dyDescent="0.3">
      <c r="A3270">
        <v>3269</v>
      </c>
      <c r="B3270" t="s">
        <v>83</v>
      </c>
      <c r="C3270">
        <v>610</v>
      </c>
      <c r="D3270">
        <v>2001</v>
      </c>
      <c r="E3270" t="s">
        <v>475</v>
      </c>
      <c r="F3270" t="s">
        <v>10</v>
      </c>
      <c r="G3270" s="1">
        <v>44641</v>
      </c>
      <c r="H3270">
        <v>101</v>
      </c>
    </row>
    <row r="3271" spans="1:8" x14ac:dyDescent="0.3">
      <c r="A3271">
        <v>3270</v>
      </c>
      <c r="B3271" t="s">
        <v>90</v>
      </c>
      <c r="C3271">
        <v>587</v>
      </c>
      <c r="D3271">
        <v>2010</v>
      </c>
      <c r="E3271" t="s">
        <v>910</v>
      </c>
      <c r="F3271" t="s">
        <v>10</v>
      </c>
      <c r="G3271" s="1">
        <v>44618</v>
      </c>
      <c r="H3271">
        <v>102</v>
      </c>
    </row>
    <row r="3272" spans="1:8" x14ac:dyDescent="0.3">
      <c r="A3272">
        <v>3271</v>
      </c>
      <c r="B3272" t="s">
        <v>90</v>
      </c>
      <c r="C3272">
        <v>619</v>
      </c>
      <c r="D3272">
        <v>2017</v>
      </c>
      <c r="E3272" t="s">
        <v>604</v>
      </c>
      <c r="F3272" t="s">
        <v>32</v>
      </c>
      <c r="G3272" s="1">
        <v>44532</v>
      </c>
      <c r="H3272">
        <v>111</v>
      </c>
    </row>
    <row r="3273" spans="1:8" x14ac:dyDescent="0.3">
      <c r="A3273">
        <v>3272</v>
      </c>
      <c r="B3273" t="s">
        <v>83</v>
      </c>
      <c r="C3273">
        <v>619</v>
      </c>
      <c r="D3273">
        <v>2009</v>
      </c>
      <c r="E3273" t="s">
        <v>842</v>
      </c>
      <c r="F3273" t="s">
        <v>18</v>
      </c>
      <c r="G3273" s="1">
        <v>44650</v>
      </c>
      <c r="H3273">
        <v>104</v>
      </c>
    </row>
    <row r="3274" spans="1:8" x14ac:dyDescent="0.3">
      <c r="A3274">
        <v>3273</v>
      </c>
      <c r="B3274" t="s">
        <v>75</v>
      </c>
      <c r="C3274">
        <v>580</v>
      </c>
      <c r="D3274">
        <v>2017</v>
      </c>
      <c r="E3274" t="s">
        <v>476</v>
      </c>
      <c r="F3274" t="s">
        <v>10</v>
      </c>
      <c r="G3274" s="1">
        <v>44648</v>
      </c>
      <c r="H3274">
        <v>109</v>
      </c>
    </row>
    <row r="3275" spans="1:8" x14ac:dyDescent="0.3">
      <c r="A3275">
        <v>3274</v>
      </c>
      <c r="B3275" t="s">
        <v>75</v>
      </c>
      <c r="C3275">
        <v>619</v>
      </c>
      <c r="D3275">
        <v>2006</v>
      </c>
      <c r="E3275" t="s">
        <v>739</v>
      </c>
      <c r="F3275" t="s">
        <v>28</v>
      </c>
      <c r="G3275" s="1">
        <v>44575</v>
      </c>
      <c r="H3275">
        <v>102</v>
      </c>
    </row>
    <row r="3276" spans="1:8" x14ac:dyDescent="0.3">
      <c r="A3276">
        <v>3275</v>
      </c>
      <c r="B3276" t="s">
        <v>75</v>
      </c>
      <c r="C3276">
        <v>633</v>
      </c>
      <c r="D3276">
        <v>2008</v>
      </c>
      <c r="E3276" t="s">
        <v>581</v>
      </c>
      <c r="F3276" t="s">
        <v>18</v>
      </c>
      <c r="G3276" s="1">
        <v>44575</v>
      </c>
      <c r="H3276">
        <v>102</v>
      </c>
    </row>
    <row r="3277" spans="1:8" x14ac:dyDescent="0.3">
      <c r="A3277">
        <v>3276</v>
      </c>
      <c r="B3277" t="s">
        <v>90</v>
      </c>
      <c r="C3277">
        <v>587</v>
      </c>
      <c r="D3277">
        <v>2005</v>
      </c>
      <c r="E3277" t="s">
        <v>852</v>
      </c>
      <c r="F3277" t="s">
        <v>32</v>
      </c>
      <c r="G3277" s="1">
        <v>44600</v>
      </c>
      <c r="H3277">
        <v>101</v>
      </c>
    </row>
    <row r="3278" spans="1:8" x14ac:dyDescent="0.3">
      <c r="A3278">
        <v>3277</v>
      </c>
      <c r="B3278" t="s">
        <v>83</v>
      </c>
      <c r="C3278">
        <v>619</v>
      </c>
      <c r="D3278">
        <v>2008</v>
      </c>
      <c r="E3278" t="s">
        <v>842</v>
      </c>
      <c r="F3278" t="s">
        <v>10</v>
      </c>
      <c r="G3278" s="1">
        <v>44641</v>
      </c>
      <c r="H3278">
        <v>101</v>
      </c>
    </row>
    <row r="3279" spans="1:8" x14ac:dyDescent="0.3">
      <c r="A3279">
        <v>3278</v>
      </c>
      <c r="B3279" t="s">
        <v>83</v>
      </c>
      <c r="C3279">
        <v>619</v>
      </c>
      <c r="D3279">
        <v>2005</v>
      </c>
      <c r="E3279" t="s">
        <v>842</v>
      </c>
      <c r="F3279" t="s">
        <v>32</v>
      </c>
      <c r="G3279" s="1">
        <v>44647</v>
      </c>
      <c r="H3279">
        <v>102</v>
      </c>
    </row>
    <row r="3280" spans="1:8" x14ac:dyDescent="0.3">
      <c r="A3280">
        <v>3279</v>
      </c>
      <c r="B3280" t="s">
        <v>90</v>
      </c>
      <c r="C3280">
        <v>610</v>
      </c>
      <c r="D3280">
        <v>2007</v>
      </c>
      <c r="E3280" t="s">
        <v>674</v>
      </c>
      <c r="F3280" t="s">
        <v>45</v>
      </c>
      <c r="G3280" s="1">
        <v>44632</v>
      </c>
      <c r="H3280">
        <v>101</v>
      </c>
    </row>
    <row r="3281" spans="1:8" x14ac:dyDescent="0.3">
      <c r="A3281">
        <v>3280</v>
      </c>
      <c r="B3281" t="s">
        <v>75</v>
      </c>
      <c r="C3281">
        <v>576</v>
      </c>
      <c r="D3281">
        <v>2004</v>
      </c>
      <c r="E3281" t="s">
        <v>578</v>
      </c>
      <c r="F3281" t="s">
        <v>10</v>
      </c>
      <c r="G3281" s="1">
        <v>44539</v>
      </c>
      <c r="H3281">
        <v>109</v>
      </c>
    </row>
    <row r="3282" spans="1:8" x14ac:dyDescent="0.3">
      <c r="A3282">
        <v>3281</v>
      </c>
      <c r="B3282" t="s">
        <v>90</v>
      </c>
      <c r="C3282">
        <v>580</v>
      </c>
      <c r="D3282">
        <v>2007</v>
      </c>
      <c r="E3282" t="s">
        <v>442</v>
      </c>
      <c r="F3282" t="s">
        <v>10</v>
      </c>
      <c r="G3282" s="1">
        <v>44643</v>
      </c>
      <c r="H3282">
        <v>109</v>
      </c>
    </row>
    <row r="3283" spans="1:8" x14ac:dyDescent="0.3">
      <c r="A3283">
        <v>3282</v>
      </c>
      <c r="B3283" t="s">
        <v>90</v>
      </c>
      <c r="C3283">
        <v>576</v>
      </c>
      <c r="D3283">
        <v>2005</v>
      </c>
      <c r="E3283" t="s">
        <v>776</v>
      </c>
      <c r="F3283" t="s">
        <v>47</v>
      </c>
      <c r="G3283" s="1">
        <v>44532</v>
      </c>
      <c r="H3283">
        <v>114</v>
      </c>
    </row>
    <row r="3284" spans="1:8" x14ac:dyDescent="0.3">
      <c r="A3284">
        <v>3283</v>
      </c>
      <c r="B3284" t="s">
        <v>83</v>
      </c>
      <c r="C3284">
        <v>507</v>
      </c>
      <c r="D3284">
        <v>2004</v>
      </c>
      <c r="E3284" t="s">
        <v>844</v>
      </c>
      <c r="F3284" t="s">
        <v>28</v>
      </c>
      <c r="G3284" s="1">
        <v>44492</v>
      </c>
      <c r="H3284">
        <v>104</v>
      </c>
    </row>
    <row r="3285" spans="1:8" x14ac:dyDescent="0.3">
      <c r="A3285">
        <v>3284</v>
      </c>
      <c r="B3285" t="s">
        <v>90</v>
      </c>
      <c r="C3285">
        <v>619</v>
      </c>
      <c r="D3285">
        <v>2004</v>
      </c>
      <c r="E3285" t="s">
        <v>874</v>
      </c>
      <c r="F3285" t="s">
        <v>28</v>
      </c>
      <c r="G3285" s="1">
        <v>44634</v>
      </c>
      <c r="H3285">
        <v>114</v>
      </c>
    </row>
    <row r="3286" spans="1:8" x14ac:dyDescent="0.3">
      <c r="A3286">
        <v>3285</v>
      </c>
      <c r="B3286" t="s">
        <v>454</v>
      </c>
      <c r="C3286">
        <v>619</v>
      </c>
      <c r="D3286">
        <v>1990</v>
      </c>
      <c r="E3286" t="s">
        <v>959</v>
      </c>
      <c r="F3286" t="s">
        <v>28</v>
      </c>
      <c r="G3286" s="1">
        <v>44638</v>
      </c>
      <c r="H3286">
        <v>102</v>
      </c>
    </row>
    <row r="3287" spans="1:8" x14ac:dyDescent="0.3">
      <c r="A3287">
        <v>3286</v>
      </c>
      <c r="B3287" t="s">
        <v>90</v>
      </c>
      <c r="C3287">
        <v>576</v>
      </c>
      <c r="D3287">
        <v>2014</v>
      </c>
      <c r="E3287" t="s">
        <v>698</v>
      </c>
      <c r="F3287" t="s">
        <v>32</v>
      </c>
      <c r="G3287" s="1">
        <v>44655</v>
      </c>
      <c r="H3287">
        <v>102</v>
      </c>
    </row>
    <row r="3288" spans="1:8" x14ac:dyDescent="0.3">
      <c r="A3288">
        <v>3287</v>
      </c>
      <c r="B3288" t="s">
        <v>75</v>
      </c>
      <c r="C3288">
        <v>576</v>
      </c>
      <c r="D3288">
        <v>2004</v>
      </c>
      <c r="E3288" t="s">
        <v>578</v>
      </c>
      <c r="F3288" t="s">
        <v>740</v>
      </c>
      <c r="G3288" s="1">
        <v>44548</v>
      </c>
      <c r="H3288">
        <v>104</v>
      </c>
    </row>
    <row r="3289" spans="1:8" x14ac:dyDescent="0.3">
      <c r="A3289">
        <v>3288</v>
      </c>
      <c r="B3289" t="s">
        <v>75</v>
      </c>
      <c r="C3289">
        <v>611</v>
      </c>
      <c r="D3289">
        <v>2006</v>
      </c>
      <c r="E3289" t="s">
        <v>684</v>
      </c>
      <c r="F3289" t="s">
        <v>45</v>
      </c>
      <c r="G3289" s="1">
        <v>44635</v>
      </c>
      <c r="H3289">
        <v>102</v>
      </c>
    </row>
    <row r="3290" spans="1:8" x14ac:dyDescent="0.3">
      <c r="A3290">
        <v>3289</v>
      </c>
      <c r="B3290" t="s">
        <v>83</v>
      </c>
      <c r="C3290">
        <v>619</v>
      </c>
      <c r="D3290">
        <v>2004</v>
      </c>
      <c r="E3290" t="s">
        <v>842</v>
      </c>
      <c r="F3290" t="s">
        <v>10</v>
      </c>
      <c r="G3290" s="1">
        <v>44642</v>
      </c>
      <c r="H3290">
        <v>114</v>
      </c>
    </row>
    <row r="3291" spans="1:8" x14ac:dyDescent="0.3">
      <c r="A3291">
        <v>3290</v>
      </c>
      <c r="B3291" t="s">
        <v>83</v>
      </c>
      <c r="C3291">
        <v>587</v>
      </c>
      <c r="D3291">
        <v>2004</v>
      </c>
      <c r="E3291" t="s">
        <v>590</v>
      </c>
      <c r="F3291" t="s">
        <v>28</v>
      </c>
      <c r="G3291" s="1">
        <v>44622</v>
      </c>
      <c r="H3291">
        <v>109</v>
      </c>
    </row>
    <row r="3292" spans="1:8" x14ac:dyDescent="0.3">
      <c r="A3292">
        <v>3291</v>
      </c>
      <c r="B3292" t="s">
        <v>90</v>
      </c>
      <c r="C3292">
        <v>619</v>
      </c>
      <c r="D3292">
        <v>1992</v>
      </c>
      <c r="E3292" t="s">
        <v>448</v>
      </c>
      <c r="F3292" t="s">
        <v>18</v>
      </c>
      <c r="G3292" s="1">
        <v>44624</v>
      </c>
      <c r="H3292">
        <v>108</v>
      </c>
    </row>
    <row r="3293" spans="1:8" x14ac:dyDescent="0.3">
      <c r="A3293">
        <v>3292</v>
      </c>
      <c r="B3293" t="s">
        <v>83</v>
      </c>
      <c r="C3293">
        <v>619</v>
      </c>
      <c r="D3293">
        <v>2006</v>
      </c>
      <c r="E3293" t="s">
        <v>842</v>
      </c>
      <c r="F3293" t="s">
        <v>18</v>
      </c>
      <c r="G3293" s="1">
        <v>44593</v>
      </c>
      <c r="H3293">
        <v>102</v>
      </c>
    </row>
    <row r="3294" spans="1:8" x14ac:dyDescent="0.3">
      <c r="A3294">
        <v>3293</v>
      </c>
      <c r="B3294" t="s">
        <v>83</v>
      </c>
      <c r="C3294">
        <v>580</v>
      </c>
      <c r="D3294">
        <v>1996</v>
      </c>
      <c r="E3294" t="s">
        <v>441</v>
      </c>
      <c r="F3294" t="s">
        <v>10</v>
      </c>
      <c r="G3294" s="1">
        <v>44638</v>
      </c>
      <c r="H3294">
        <v>103</v>
      </c>
    </row>
    <row r="3295" spans="1:8" x14ac:dyDescent="0.3">
      <c r="A3295">
        <v>3294</v>
      </c>
      <c r="B3295" t="s">
        <v>90</v>
      </c>
      <c r="C3295">
        <v>587</v>
      </c>
      <c r="D3295">
        <v>2006</v>
      </c>
      <c r="E3295" t="s">
        <v>820</v>
      </c>
      <c r="F3295" t="s">
        <v>18</v>
      </c>
      <c r="G3295" s="1">
        <v>44641</v>
      </c>
      <c r="H3295">
        <v>102</v>
      </c>
    </row>
    <row r="3296" spans="1:8" x14ac:dyDescent="0.3">
      <c r="A3296">
        <v>3295</v>
      </c>
      <c r="B3296" t="s">
        <v>83</v>
      </c>
      <c r="C3296">
        <v>512</v>
      </c>
      <c r="D3296">
        <v>2008</v>
      </c>
      <c r="E3296" t="s">
        <v>707</v>
      </c>
      <c r="F3296" t="s">
        <v>45</v>
      </c>
      <c r="G3296" s="1">
        <v>44562</v>
      </c>
      <c r="H3296">
        <v>102</v>
      </c>
    </row>
    <row r="3297" spans="1:8" x14ac:dyDescent="0.3">
      <c r="A3297">
        <v>3296</v>
      </c>
      <c r="B3297" t="s">
        <v>75</v>
      </c>
      <c r="C3297">
        <v>576</v>
      </c>
      <c r="D3297">
        <v>2007</v>
      </c>
      <c r="E3297" t="s">
        <v>578</v>
      </c>
      <c r="F3297" t="s">
        <v>45</v>
      </c>
      <c r="G3297" s="1">
        <v>44638</v>
      </c>
      <c r="H3297">
        <v>102</v>
      </c>
    </row>
    <row r="3298" spans="1:8" x14ac:dyDescent="0.3">
      <c r="A3298">
        <v>3297</v>
      </c>
      <c r="B3298" t="s">
        <v>83</v>
      </c>
      <c r="C3298">
        <v>540</v>
      </c>
      <c r="D3298">
        <v>2006</v>
      </c>
      <c r="E3298" t="s">
        <v>440</v>
      </c>
      <c r="F3298" t="s">
        <v>10</v>
      </c>
      <c r="G3298" s="1">
        <v>44640</v>
      </c>
      <c r="H3298">
        <v>102</v>
      </c>
    </row>
    <row r="3299" spans="1:8" x14ac:dyDescent="0.3">
      <c r="A3299">
        <v>3298</v>
      </c>
      <c r="B3299" t="s">
        <v>90</v>
      </c>
      <c r="C3299">
        <v>619</v>
      </c>
      <c r="D3299">
        <v>2004</v>
      </c>
      <c r="E3299" t="s">
        <v>874</v>
      </c>
      <c r="F3299" t="s">
        <v>32</v>
      </c>
      <c r="G3299" s="1">
        <v>44603</v>
      </c>
      <c r="H3299">
        <v>102</v>
      </c>
    </row>
    <row r="3300" spans="1:8" x14ac:dyDescent="0.3">
      <c r="A3300">
        <v>3299</v>
      </c>
      <c r="B3300" t="s">
        <v>83</v>
      </c>
      <c r="C3300">
        <v>587</v>
      </c>
      <c r="D3300">
        <v>2012</v>
      </c>
      <c r="E3300" t="s">
        <v>359</v>
      </c>
      <c r="F3300" t="s">
        <v>32</v>
      </c>
      <c r="G3300" s="1">
        <v>44651</v>
      </c>
      <c r="H3300">
        <v>102</v>
      </c>
    </row>
    <row r="3301" spans="1:8" x14ac:dyDescent="0.3">
      <c r="A3301">
        <v>3300</v>
      </c>
      <c r="B3301" t="s">
        <v>75</v>
      </c>
      <c r="C3301">
        <v>611</v>
      </c>
      <c r="D3301">
        <v>2006</v>
      </c>
      <c r="E3301" t="s">
        <v>684</v>
      </c>
      <c r="F3301" t="s">
        <v>18</v>
      </c>
      <c r="G3301" s="1">
        <v>44586</v>
      </c>
      <c r="H3301">
        <v>102</v>
      </c>
    </row>
    <row r="3302" spans="1:8" x14ac:dyDescent="0.3">
      <c r="A3302">
        <v>3301</v>
      </c>
      <c r="B3302" t="s">
        <v>90</v>
      </c>
      <c r="C3302">
        <v>550</v>
      </c>
      <c r="D3302">
        <v>2006</v>
      </c>
      <c r="E3302" t="s">
        <v>584</v>
      </c>
      <c r="F3302" t="s">
        <v>10</v>
      </c>
      <c r="G3302" s="1">
        <v>44585</v>
      </c>
      <c r="H3302">
        <v>102</v>
      </c>
    </row>
    <row r="3303" spans="1:8" x14ac:dyDescent="0.3">
      <c r="A3303">
        <v>3302</v>
      </c>
      <c r="B3303" t="s">
        <v>90</v>
      </c>
      <c r="C3303">
        <v>610</v>
      </c>
      <c r="D3303">
        <v>2009</v>
      </c>
      <c r="E3303" t="s">
        <v>960</v>
      </c>
      <c r="F3303" t="s">
        <v>28</v>
      </c>
      <c r="G3303" s="1">
        <v>44602</v>
      </c>
      <c r="H3303">
        <v>114</v>
      </c>
    </row>
    <row r="3304" spans="1:8" x14ac:dyDescent="0.3">
      <c r="A3304">
        <v>3303</v>
      </c>
      <c r="B3304" t="s">
        <v>75</v>
      </c>
      <c r="C3304">
        <v>576</v>
      </c>
      <c r="D3304">
        <v>2005</v>
      </c>
      <c r="E3304" t="s">
        <v>578</v>
      </c>
      <c r="F3304" t="s">
        <v>10</v>
      </c>
      <c r="G3304" s="1">
        <v>44589</v>
      </c>
      <c r="H3304">
        <v>109</v>
      </c>
    </row>
    <row r="3305" spans="1:8" x14ac:dyDescent="0.3">
      <c r="A3305">
        <v>3304</v>
      </c>
      <c r="B3305" t="s">
        <v>75</v>
      </c>
      <c r="C3305">
        <v>576</v>
      </c>
      <c r="D3305">
        <v>2009</v>
      </c>
      <c r="E3305" t="s">
        <v>578</v>
      </c>
      <c r="F3305" t="s">
        <v>10</v>
      </c>
      <c r="G3305" s="1">
        <v>44649</v>
      </c>
      <c r="H3305">
        <v>102</v>
      </c>
    </row>
    <row r="3306" spans="1:8" x14ac:dyDescent="0.3">
      <c r="A3306">
        <v>3305</v>
      </c>
      <c r="B3306" t="s">
        <v>83</v>
      </c>
      <c r="C3306">
        <v>580</v>
      </c>
      <c r="D3306">
        <v>1997</v>
      </c>
      <c r="E3306" t="s">
        <v>580</v>
      </c>
      <c r="F3306" t="s">
        <v>10</v>
      </c>
      <c r="G3306" s="1">
        <v>44502</v>
      </c>
      <c r="H3306">
        <v>102</v>
      </c>
    </row>
    <row r="3307" spans="1:8" x14ac:dyDescent="0.3">
      <c r="A3307">
        <v>3306</v>
      </c>
      <c r="B3307" t="s">
        <v>435</v>
      </c>
      <c r="C3307">
        <v>540</v>
      </c>
      <c r="D3307">
        <v>2003</v>
      </c>
      <c r="E3307" t="s">
        <v>436</v>
      </c>
      <c r="F3307" t="s">
        <v>32</v>
      </c>
      <c r="G3307" s="1">
        <v>44636</v>
      </c>
      <c r="H3307">
        <v>103</v>
      </c>
    </row>
    <row r="3308" spans="1:8" x14ac:dyDescent="0.3">
      <c r="A3308">
        <v>3307</v>
      </c>
      <c r="B3308" t="s">
        <v>83</v>
      </c>
      <c r="C3308">
        <v>576</v>
      </c>
      <c r="D3308">
        <v>2004</v>
      </c>
      <c r="E3308" t="s">
        <v>698</v>
      </c>
      <c r="F3308" t="s">
        <v>10</v>
      </c>
      <c r="G3308" s="1">
        <v>44543</v>
      </c>
      <c r="H3308">
        <v>102</v>
      </c>
    </row>
    <row r="3309" spans="1:8" x14ac:dyDescent="0.3">
      <c r="A3309">
        <v>3308</v>
      </c>
      <c r="B3309" t="s">
        <v>83</v>
      </c>
      <c r="C3309">
        <v>580</v>
      </c>
      <c r="D3309">
        <v>2001</v>
      </c>
      <c r="E3309" t="s">
        <v>441</v>
      </c>
      <c r="F3309" t="s">
        <v>32</v>
      </c>
      <c r="G3309" s="1">
        <v>44513</v>
      </c>
      <c r="H3309">
        <v>109</v>
      </c>
    </row>
    <row r="3310" spans="1:8" x14ac:dyDescent="0.3">
      <c r="A3310">
        <v>3309</v>
      </c>
      <c r="B3310" t="s">
        <v>934</v>
      </c>
      <c r="C3310">
        <v>614</v>
      </c>
      <c r="D3310">
        <v>2018</v>
      </c>
      <c r="E3310" t="s">
        <v>935</v>
      </c>
      <c r="F3310" t="s">
        <v>45</v>
      </c>
      <c r="G3310" s="1">
        <v>44481</v>
      </c>
      <c r="H3310">
        <v>102</v>
      </c>
    </row>
    <row r="3311" spans="1:8" x14ac:dyDescent="0.3">
      <c r="A3311">
        <v>3310</v>
      </c>
      <c r="B3311" t="s">
        <v>83</v>
      </c>
      <c r="C3311">
        <v>576</v>
      </c>
      <c r="D3311">
        <v>2007</v>
      </c>
      <c r="E3311" t="s">
        <v>698</v>
      </c>
      <c r="F3311" t="s">
        <v>283</v>
      </c>
      <c r="G3311" s="1">
        <v>44647</v>
      </c>
      <c r="H3311">
        <v>105</v>
      </c>
    </row>
    <row r="3312" spans="1:8" x14ac:dyDescent="0.3">
      <c r="A3312">
        <v>3311</v>
      </c>
      <c r="B3312" t="s">
        <v>75</v>
      </c>
      <c r="C3312">
        <v>576</v>
      </c>
      <c r="D3312">
        <v>2005</v>
      </c>
      <c r="E3312" t="s">
        <v>578</v>
      </c>
      <c r="F3312" t="s">
        <v>45</v>
      </c>
      <c r="G3312" s="1">
        <v>44655</v>
      </c>
      <c r="H3312">
        <v>102</v>
      </c>
    </row>
    <row r="3313" spans="1:8" x14ac:dyDescent="0.3">
      <c r="A3313">
        <v>3312</v>
      </c>
      <c r="B3313" t="s">
        <v>435</v>
      </c>
      <c r="C3313">
        <v>576</v>
      </c>
      <c r="D3313">
        <v>2008</v>
      </c>
      <c r="E3313" t="s">
        <v>839</v>
      </c>
      <c r="F3313" t="s">
        <v>32</v>
      </c>
      <c r="G3313" s="1">
        <v>44490</v>
      </c>
      <c r="H3313">
        <v>108</v>
      </c>
    </row>
    <row r="3314" spans="1:8" x14ac:dyDescent="0.3">
      <c r="A3314">
        <v>3313</v>
      </c>
      <c r="B3314" t="s">
        <v>235</v>
      </c>
      <c r="C3314">
        <v>619</v>
      </c>
      <c r="D3314">
        <v>2010</v>
      </c>
      <c r="E3314" t="s">
        <v>467</v>
      </c>
      <c r="F3314" t="s">
        <v>32</v>
      </c>
      <c r="G3314" s="1">
        <v>44611</v>
      </c>
      <c r="H3314">
        <v>102</v>
      </c>
    </row>
    <row r="3315" spans="1:8" x14ac:dyDescent="0.3">
      <c r="A3315">
        <v>3314</v>
      </c>
      <c r="B3315" t="s">
        <v>809</v>
      </c>
      <c r="C3315">
        <v>619</v>
      </c>
      <c r="D3315">
        <v>2018</v>
      </c>
      <c r="E3315" t="s">
        <v>485</v>
      </c>
      <c r="F3315" t="s">
        <v>32</v>
      </c>
      <c r="G3315" s="1">
        <v>44565</v>
      </c>
      <c r="H3315">
        <v>114</v>
      </c>
    </row>
    <row r="3316" spans="1:8" x14ac:dyDescent="0.3">
      <c r="A3316">
        <v>3315</v>
      </c>
      <c r="B3316" t="s">
        <v>83</v>
      </c>
      <c r="C3316">
        <v>576</v>
      </c>
      <c r="D3316">
        <v>2002</v>
      </c>
      <c r="E3316" t="s">
        <v>698</v>
      </c>
      <c r="F3316" t="s">
        <v>28</v>
      </c>
      <c r="G3316" s="1">
        <v>44555</v>
      </c>
      <c r="H3316">
        <v>107</v>
      </c>
    </row>
    <row r="3317" spans="1:8" x14ac:dyDescent="0.3">
      <c r="A3317">
        <v>3316</v>
      </c>
      <c r="B3317" t="s">
        <v>83</v>
      </c>
      <c r="C3317">
        <v>619</v>
      </c>
      <c r="D3317">
        <v>2009</v>
      </c>
      <c r="E3317" t="s">
        <v>842</v>
      </c>
      <c r="F3317" t="s">
        <v>32</v>
      </c>
      <c r="G3317" s="1">
        <v>44618</v>
      </c>
      <c r="H3317">
        <v>103</v>
      </c>
    </row>
    <row r="3318" spans="1:8" x14ac:dyDescent="0.3">
      <c r="A3318">
        <v>3317</v>
      </c>
      <c r="B3318" t="s">
        <v>83</v>
      </c>
      <c r="C3318">
        <v>512</v>
      </c>
      <c r="D3318">
        <v>2006</v>
      </c>
      <c r="E3318" t="s">
        <v>707</v>
      </c>
      <c r="F3318" t="s">
        <v>18</v>
      </c>
      <c r="G3318" s="1">
        <v>44576</v>
      </c>
      <c r="H3318">
        <v>102</v>
      </c>
    </row>
    <row r="3319" spans="1:8" x14ac:dyDescent="0.3">
      <c r="A3319">
        <v>3318</v>
      </c>
      <c r="B3319" t="s">
        <v>75</v>
      </c>
      <c r="C3319">
        <v>633</v>
      </c>
      <c r="D3319">
        <v>2018</v>
      </c>
      <c r="E3319" t="s">
        <v>581</v>
      </c>
      <c r="F3319" t="s">
        <v>32</v>
      </c>
      <c r="G3319" s="1">
        <v>44528</v>
      </c>
      <c r="H3319">
        <v>103</v>
      </c>
    </row>
    <row r="3320" spans="1:8" x14ac:dyDescent="0.3">
      <c r="A3320">
        <v>3319</v>
      </c>
      <c r="B3320" t="s">
        <v>83</v>
      </c>
      <c r="C3320">
        <v>550</v>
      </c>
      <c r="D3320">
        <v>2001</v>
      </c>
      <c r="E3320" t="s">
        <v>458</v>
      </c>
      <c r="F3320" t="s">
        <v>32</v>
      </c>
      <c r="G3320" s="1">
        <v>44547</v>
      </c>
      <c r="H3320">
        <v>103</v>
      </c>
    </row>
    <row r="3321" spans="1:8" x14ac:dyDescent="0.3">
      <c r="A3321">
        <v>3320</v>
      </c>
      <c r="B3321" t="s">
        <v>83</v>
      </c>
      <c r="C3321">
        <v>550</v>
      </c>
      <c r="D3321">
        <v>2002</v>
      </c>
      <c r="E3321" t="s">
        <v>571</v>
      </c>
      <c r="F3321" t="s">
        <v>45</v>
      </c>
      <c r="G3321" s="1">
        <v>44500</v>
      </c>
      <c r="H3321">
        <v>101</v>
      </c>
    </row>
    <row r="3322" spans="1:8" x14ac:dyDescent="0.3">
      <c r="A3322">
        <v>3321</v>
      </c>
      <c r="B3322" t="s">
        <v>83</v>
      </c>
      <c r="C3322">
        <v>512</v>
      </c>
      <c r="D3322">
        <v>2010</v>
      </c>
      <c r="E3322" t="s">
        <v>961</v>
      </c>
      <c r="F3322" t="s">
        <v>10</v>
      </c>
      <c r="G3322" s="1">
        <v>44650</v>
      </c>
      <c r="H3322">
        <v>102</v>
      </c>
    </row>
    <row r="3323" spans="1:8" x14ac:dyDescent="0.3">
      <c r="A3323">
        <v>3322</v>
      </c>
      <c r="B3323" t="s">
        <v>90</v>
      </c>
      <c r="C3323">
        <v>576</v>
      </c>
      <c r="D3323">
        <v>2007</v>
      </c>
      <c r="E3323" t="s">
        <v>800</v>
      </c>
      <c r="F3323" t="s">
        <v>45</v>
      </c>
      <c r="G3323" s="1">
        <v>44531</v>
      </c>
      <c r="H3323">
        <v>102</v>
      </c>
    </row>
    <row r="3324" spans="1:8" x14ac:dyDescent="0.3">
      <c r="A3324">
        <v>3323</v>
      </c>
      <c r="B3324" t="s">
        <v>83</v>
      </c>
      <c r="C3324">
        <v>619</v>
      </c>
      <c r="D3324">
        <v>2005</v>
      </c>
      <c r="E3324" t="s">
        <v>842</v>
      </c>
      <c r="F3324" t="s">
        <v>10</v>
      </c>
      <c r="G3324" s="1">
        <v>44545</v>
      </c>
      <c r="H3324">
        <v>102</v>
      </c>
    </row>
    <row r="3325" spans="1:8" x14ac:dyDescent="0.3">
      <c r="A3325">
        <v>3324</v>
      </c>
      <c r="B3325" t="s">
        <v>83</v>
      </c>
      <c r="C3325">
        <v>619</v>
      </c>
      <c r="D3325">
        <v>2007</v>
      </c>
      <c r="E3325" t="s">
        <v>937</v>
      </c>
      <c r="F3325" t="s">
        <v>32</v>
      </c>
      <c r="G3325" s="1">
        <v>44583</v>
      </c>
      <c r="H3325">
        <v>111</v>
      </c>
    </row>
    <row r="3326" spans="1:8" x14ac:dyDescent="0.3">
      <c r="A3326">
        <v>3325</v>
      </c>
      <c r="B3326" t="s">
        <v>83</v>
      </c>
      <c r="C3326">
        <v>619</v>
      </c>
      <c r="D3326">
        <v>2004</v>
      </c>
      <c r="E3326" t="s">
        <v>842</v>
      </c>
      <c r="F3326" t="s">
        <v>32</v>
      </c>
      <c r="G3326" s="1">
        <v>44625</v>
      </c>
      <c r="H3326">
        <v>102</v>
      </c>
    </row>
    <row r="3327" spans="1:8" x14ac:dyDescent="0.3">
      <c r="A3327">
        <v>3326</v>
      </c>
      <c r="B3327" t="s">
        <v>83</v>
      </c>
      <c r="C3327">
        <v>577</v>
      </c>
      <c r="D3327">
        <v>1999</v>
      </c>
      <c r="E3327" t="s">
        <v>962</v>
      </c>
      <c r="F3327" t="s">
        <v>18</v>
      </c>
      <c r="G3327" s="1">
        <v>44613</v>
      </c>
      <c r="H3327">
        <v>107</v>
      </c>
    </row>
    <row r="3328" spans="1:8" x14ac:dyDescent="0.3">
      <c r="A3328">
        <v>3327</v>
      </c>
      <c r="B3328" t="s">
        <v>90</v>
      </c>
      <c r="C3328">
        <v>587</v>
      </c>
      <c r="D3328">
        <v>2006</v>
      </c>
      <c r="E3328" t="s">
        <v>777</v>
      </c>
      <c r="F3328" t="s">
        <v>10</v>
      </c>
      <c r="G3328" s="1">
        <v>44637</v>
      </c>
      <c r="H3328">
        <v>105</v>
      </c>
    </row>
    <row r="3329" spans="1:8" x14ac:dyDescent="0.3">
      <c r="A3329">
        <v>3328</v>
      </c>
      <c r="B3329" t="s">
        <v>90</v>
      </c>
      <c r="C3329">
        <v>507</v>
      </c>
      <c r="D3329">
        <v>2009</v>
      </c>
      <c r="E3329" t="s">
        <v>688</v>
      </c>
      <c r="F3329" t="s">
        <v>18</v>
      </c>
      <c r="G3329" s="1">
        <v>44512</v>
      </c>
      <c r="H3329">
        <v>102</v>
      </c>
    </row>
    <row r="3330" spans="1:8" x14ac:dyDescent="0.3">
      <c r="A3330">
        <v>3329</v>
      </c>
      <c r="B3330" t="s">
        <v>83</v>
      </c>
      <c r="C3330">
        <v>587</v>
      </c>
      <c r="D3330">
        <v>2008</v>
      </c>
      <c r="E3330" t="s">
        <v>863</v>
      </c>
      <c r="F3330" t="s">
        <v>32</v>
      </c>
      <c r="G3330" s="1">
        <v>44531</v>
      </c>
      <c r="H3330">
        <v>102</v>
      </c>
    </row>
    <row r="3331" spans="1:8" x14ac:dyDescent="0.3">
      <c r="A3331">
        <v>3330</v>
      </c>
      <c r="B3331" t="s">
        <v>90</v>
      </c>
      <c r="C3331">
        <v>619</v>
      </c>
      <c r="D3331">
        <v>1997</v>
      </c>
      <c r="E3331" t="s">
        <v>485</v>
      </c>
      <c r="F3331" t="s">
        <v>18</v>
      </c>
      <c r="G3331" s="1">
        <v>44545</v>
      </c>
      <c r="H3331">
        <v>115</v>
      </c>
    </row>
    <row r="3332" spans="1:8" x14ac:dyDescent="0.3">
      <c r="A3332">
        <v>3331</v>
      </c>
      <c r="B3332" t="s">
        <v>75</v>
      </c>
      <c r="C3332">
        <v>576</v>
      </c>
      <c r="D3332">
        <v>2005</v>
      </c>
      <c r="E3332" t="s">
        <v>578</v>
      </c>
      <c r="F3332" t="s">
        <v>10</v>
      </c>
      <c r="G3332" s="1">
        <v>44657</v>
      </c>
      <c r="H3332">
        <v>102</v>
      </c>
    </row>
    <row r="3333" spans="1:8" x14ac:dyDescent="0.3">
      <c r="A3333">
        <v>3332</v>
      </c>
      <c r="B3333" t="s">
        <v>83</v>
      </c>
      <c r="C3333">
        <v>512</v>
      </c>
      <c r="D3333">
        <v>2001</v>
      </c>
      <c r="E3333" t="s">
        <v>707</v>
      </c>
      <c r="F3333" t="s">
        <v>10</v>
      </c>
      <c r="G3333" s="1">
        <v>44499</v>
      </c>
      <c r="H3333">
        <v>114</v>
      </c>
    </row>
    <row r="3334" spans="1:8" x14ac:dyDescent="0.3">
      <c r="A3334">
        <v>3333</v>
      </c>
      <c r="B3334" t="s">
        <v>435</v>
      </c>
      <c r="C3334">
        <v>540</v>
      </c>
      <c r="D3334">
        <v>2006</v>
      </c>
      <c r="E3334" t="s">
        <v>436</v>
      </c>
      <c r="F3334" t="s">
        <v>32</v>
      </c>
      <c r="G3334" s="1">
        <v>44655</v>
      </c>
      <c r="H3334">
        <v>102</v>
      </c>
    </row>
    <row r="3335" spans="1:8" x14ac:dyDescent="0.3">
      <c r="A3335">
        <v>3334</v>
      </c>
      <c r="B3335" t="s">
        <v>83</v>
      </c>
      <c r="C3335">
        <v>587</v>
      </c>
      <c r="D3335">
        <v>2006</v>
      </c>
      <c r="E3335" t="s">
        <v>590</v>
      </c>
      <c r="F3335" t="s">
        <v>10</v>
      </c>
      <c r="G3335" s="1">
        <v>44655</v>
      </c>
      <c r="H3335">
        <v>102</v>
      </c>
    </row>
    <row r="3336" spans="1:8" x14ac:dyDescent="0.3">
      <c r="A3336">
        <v>3335</v>
      </c>
      <c r="B3336" t="s">
        <v>83</v>
      </c>
      <c r="C3336">
        <v>619</v>
      </c>
      <c r="D3336">
        <v>2007</v>
      </c>
      <c r="E3336" t="s">
        <v>842</v>
      </c>
      <c r="F3336" t="s">
        <v>10</v>
      </c>
      <c r="G3336" s="1">
        <v>44593</v>
      </c>
      <c r="H3336">
        <v>114</v>
      </c>
    </row>
    <row r="3337" spans="1:8" x14ac:dyDescent="0.3">
      <c r="A3337">
        <v>3336</v>
      </c>
      <c r="B3337" t="s">
        <v>83</v>
      </c>
      <c r="C3337">
        <v>619</v>
      </c>
      <c r="D3337">
        <v>2007</v>
      </c>
      <c r="E3337" t="s">
        <v>842</v>
      </c>
      <c r="F3337" t="s">
        <v>32</v>
      </c>
      <c r="G3337" s="1">
        <v>44621</v>
      </c>
      <c r="H3337">
        <v>104</v>
      </c>
    </row>
    <row r="3338" spans="1:8" x14ac:dyDescent="0.3">
      <c r="A3338">
        <v>3337</v>
      </c>
      <c r="B3338" t="s">
        <v>90</v>
      </c>
      <c r="C3338">
        <v>587</v>
      </c>
      <c r="D3338">
        <v>2007</v>
      </c>
      <c r="E3338" t="s">
        <v>487</v>
      </c>
      <c r="F3338" t="s">
        <v>45</v>
      </c>
      <c r="G3338" s="1">
        <v>44627</v>
      </c>
      <c r="H3338">
        <v>102</v>
      </c>
    </row>
    <row r="3339" spans="1:8" x14ac:dyDescent="0.3">
      <c r="A3339">
        <v>3338</v>
      </c>
      <c r="B3339" t="s">
        <v>435</v>
      </c>
      <c r="C3339">
        <v>619</v>
      </c>
      <c r="D3339">
        <v>2018</v>
      </c>
      <c r="E3339" t="s">
        <v>448</v>
      </c>
      <c r="F3339" t="s">
        <v>10</v>
      </c>
      <c r="G3339" s="1">
        <v>44530</v>
      </c>
      <c r="H3339">
        <v>115</v>
      </c>
    </row>
    <row r="3340" spans="1:8" x14ac:dyDescent="0.3">
      <c r="A3340">
        <v>3339</v>
      </c>
      <c r="B3340" t="s">
        <v>83</v>
      </c>
      <c r="C3340">
        <v>587</v>
      </c>
      <c r="D3340">
        <v>2009</v>
      </c>
      <c r="E3340" t="s">
        <v>359</v>
      </c>
      <c r="F3340" t="s">
        <v>32</v>
      </c>
      <c r="G3340" s="1">
        <v>44655</v>
      </c>
      <c r="H3340">
        <v>104</v>
      </c>
    </row>
    <row r="3341" spans="1:8" x14ac:dyDescent="0.3">
      <c r="A3341">
        <v>3340</v>
      </c>
      <c r="B3341" t="s">
        <v>75</v>
      </c>
      <c r="C3341">
        <v>587</v>
      </c>
      <c r="D3341">
        <v>2008</v>
      </c>
      <c r="E3341" t="s">
        <v>359</v>
      </c>
      <c r="F3341" t="s">
        <v>10</v>
      </c>
      <c r="G3341" s="1">
        <v>44548</v>
      </c>
      <c r="H3341">
        <v>103</v>
      </c>
    </row>
    <row r="3342" spans="1:8" x14ac:dyDescent="0.3">
      <c r="A3342">
        <v>3341</v>
      </c>
      <c r="B3342" t="s">
        <v>90</v>
      </c>
      <c r="C3342">
        <v>610</v>
      </c>
      <c r="D3342">
        <v>2007</v>
      </c>
      <c r="E3342" t="s">
        <v>674</v>
      </c>
      <c r="F3342" t="s">
        <v>45</v>
      </c>
      <c r="G3342" s="1">
        <v>44634</v>
      </c>
      <c r="H3342">
        <v>109</v>
      </c>
    </row>
    <row r="3343" spans="1:8" x14ac:dyDescent="0.3">
      <c r="A3343">
        <v>3342</v>
      </c>
      <c r="B3343" t="s">
        <v>435</v>
      </c>
      <c r="C3343">
        <v>540</v>
      </c>
      <c r="D3343">
        <v>2018</v>
      </c>
      <c r="E3343" t="s">
        <v>760</v>
      </c>
      <c r="F3343" t="s">
        <v>32</v>
      </c>
      <c r="G3343" s="1">
        <v>44630</v>
      </c>
      <c r="H3343">
        <v>101</v>
      </c>
    </row>
    <row r="3344" spans="1:8" x14ac:dyDescent="0.3">
      <c r="A3344">
        <v>3343</v>
      </c>
      <c r="B3344" t="s">
        <v>83</v>
      </c>
      <c r="C3344">
        <v>619</v>
      </c>
      <c r="D3344">
        <v>2005</v>
      </c>
      <c r="E3344" t="s">
        <v>842</v>
      </c>
      <c r="F3344" t="s">
        <v>32</v>
      </c>
      <c r="G3344" s="1">
        <v>44560</v>
      </c>
      <c r="H3344">
        <v>103</v>
      </c>
    </row>
    <row r="3345" spans="1:8" x14ac:dyDescent="0.3">
      <c r="A3345">
        <v>3344</v>
      </c>
      <c r="B3345" t="s">
        <v>90</v>
      </c>
      <c r="C3345">
        <v>619</v>
      </c>
      <c r="D3345">
        <v>2005</v>
      </c>
      <c r="E3345" t="s">
        <v>682</v>
      </c>
      <c r="F3345" t="s">
        <v>10</v>
      </c>
      <c r="G3345" s="1">
        <v>44510</v>
      </c>
      <c r="H3345">
        <v>101</v>
      </c>
    </row>
    <row r="3346" spans="1:8" x14ac:dyDescent="0.3">
      <c r="A3346">
        <v>3345</v>
      </c>
      <c r="B3346" t="s">
        <v>90</v>
      </c>
      <c r="C3346">
        <v>556</v>
      </c>
      <c r="D3346">
        <v>1997</v>
      </c>
      <c r="E3346" t="s">
        <v>472</v>
      </c>
      <c r="F3346" t="s">
        <v>18</v>
      </c>
      <c r="G3346" s="1">
        <v>44494</v>
      </c>
      <c r="H3346">
        <v>114</v>
      </c>
    </row>
    <row r="3347" spans="1:8" x14ac:dyDescent="0.3">
      <c r="A3347">
        <v>3346</v>
      </c>
      <c r="B3347" t="s">
        <v>75</v>
      </c>
      <c r="C3347">
        <v>512</v>
      </c>
      <c r="D3347">
        <v>2006</v>
      </c>
      <c r="E3347" t="s">
        <v>963</v>
      </c>
      <c r="F3347" t="s">
        <v>32</v>
      </c>
      <c r="G3347" s="1">
        <v>44622</v>
      </c>
      <c r="H3347">
        <v>102</v>
      </c>
    </row>
    <row r="3348" spans="1:8" x14ac:dyDescent="0.3">
      <c r="A3348">
        <v>3347</v>
      </c>
      <c r="B3348" t="s">
        <v>90</v>
      </c>
      <c r="C3348">
        <v>619</v>
      </c>
      <c r="D3348">
        <v>2007</v>
      </c>
      <c r="E3348" t="s">
        <v>964</v>
      </c>
      <c r="F3348" t="s">
        <v>18</v>
      </c>
      <c r="G3348" s="1">
        <v>44574</v>
      </c>
      <c r="H3348">
        <v>102</v>
      </c>
    </row>
    <row r="3349" spans="1:8" x14ac:dyDescent="0.3">
      <c r="A3349">
        <v>3348</v>
      </c>
      <c r="B3349" t="s">
        <v>90</v>
      </c>
      <c r="C3349">
        <v>619</v>
      </c>
      <c r="D3349">
        <v>1994</v>
      </c>
      <c r="E3349" t="s">
        <v>448</v>
      </c>
      <c r="F3349" t="s">
        <v>69</v>
      </c>
      <c r="G3349" s="1">
        <v>44640</v>
      </c>
      <c r="H3349">
        <v>101</v>
      </c>
    </row>
    <row r="3350" spans="1:8" x14ac:dyDescent="0.3">
      <c r="A3350">
        <v>3349</v>
      </c>
      <c r="B3350" t="s">
        <v>83</v>
      </c>
      <c r="C3350">
        <v>576</v>
      </c>
      <c r="D3350">
        <v>2006</v>
      </c>
      <c r="E3350" t="s">
        <v>698</v>
      </c>
      <c r="F3350" t="s">
        <v>10</v>
      </c>
      <c r="G3350" s="1">
        <v>44611</v>
      </c>
      <c r="H3350">
        <v>103</v>
      </c>
    </row>
    <row r="3351" spans="1:8" x14ac:dyDescent="0.3">
      <c r="A3351">
        <v>3350</v>
      </c>
      <c r="B3351" t="s">
        <v>83</v>
      </c>
      <c r="C3351">
        <v>548</v>
      </c>
      <c r="D3351">
        <v>2006</v>
      </c>
      <c r="E3351" t="s">
        <v>593</v>
      </c>
      <c r="F3351" t="s">
        <v>18</v>
      </c>
      <c r="G3351" s="1">
        <v>44476</v>
      </c>
      <c r="H3351">
        <v>102</v>
      </c>
    </row>
    <row r="3352" spans="1:8" x14ac:dyDescent="0.3">
      <c r="A3352">
        <v>3351</v>
      </c>
      <c r="B3352" t="s">
        <v>83</v>
      </c>
      <c r="C3352">
        <v>619</v>
      </c>
      <c r="D3352">
        <v>2006</v>
      </c>
      <c r="E3352" t="s">
        <v>842</v>
      </c>
      <c r="F3352" t="s">
        <v>18</v>
      </c>
      <c r="G3352" s="1">
        <v>44624</v>
      </c>
      <c r="H3352">
        <v>108</v>
      </c>
    </row>
    <row r="3353" spans="1:8" x14ac:dyDescent="0.3">
      <c r="A3353">
        <v>3352</v>
      </c>
      <c r="B3353" t="s">
        <v>83</v>
      </c>
      <c r="C3353">
        <v>587</v>
      </c>
      <c r="D3353">
        <v>2007</v>
      </c>
      <c r="E3353" t="s">
        <v>590</v>
      </c>
      <c r="F3353" t="s">
        <v>10</v>
      </c>
      <c r="G3353" s="1">
        <v>44654</v>
      </c>
      <c r="H3353">
        <v>102</v>
      </c>
    </row>
    <row r="3354" spans="1:8" x14ac:dyDescent="0.3">
      <c r="A3354">
        <v>3353</v>
      </c>
      <c r="B3354" t="s">
        <v>75</v>
      </c>
      <c r="C3354">
        <v>633</v>
      </c>
      <c r="D3354">
        <v>2011</v>
      </c>
      <c r="E3354" t="s">
        <v>581</v>
      </c>
      <c r="F3354" t="s">
        <v>32</v>
      </c>
      <c r="G3354" s="1">
        <v>44540</v>
      </c>
      <c r="H3354">
        <v>102</v>
      </c>
    </row>
    <row r="3355" spans="1:8" x14ac:dyDescent="0.3">
      <c r="A3355">
        <v>3354</v>
      </c>
      <c r="B3355" t="s">
        <v>90</v>
      </c>
      <c r="C3355">
        <v>556</v>
      </c>
      <c r="D3355">
        <v>2018</v>
      </c>
      <c r="E3355" t="s">
        <v>965</v>
      </c>
      <c r="F3355" t="s">
        <v>32</v>
      </c>
      <c r="G3355" s="1">
        <v>44646</v>
      </c>
      <c r="H3355">
        <v>102</v>
      </c>
    </row>
    <row r="3356" spans="1:8" x14ac:dyDescent="0.3">
      <c r="A3356">
        <v>3355</v>
      </c>
      <c r="B3356" t="s">
        <v>90</v>
      </c>
      <c r="C3356">
        <v>587</v>
      </c>
      <c r="D3356">
        <v>1991</v>
      </c>
      <c r="E3356" t="s">
        <v>570</v>
      </c>
      <c r="F3356" t="s">
        <v>18</v>
      </c>
      <c r="G3356" s="1">
        <v>44545</v>
      </c>
      <c r="H3356">
        <v>104</v>
      </c>
    </row>
    <row r="3357" spans="1:8" x14ac:dyDescent="0.3">
      <c r="A3357">
        <v>3356</v>
      </c>
      <c r="B3357" t="s">
        <v>90</v>
      </c>
      <c r="C3357">
        <v>619</v>
      </c>
      <c r="D3357">
        <v>2003</v>
      </c>
      <c r="E3357" t="s">
        <v>460</v>
      </c>
      <c r="F3357" t="s">
        <v>32</v>
      </c>
      <c r="G3357" s="1">
        <v>44560</v>
      </c>
      <c r="H3357">
        <v>109</v>
      </c>
    </row>
    <row r="3358" spans="1:8" x14ac:dyDescent="0.3">
      <c r="A3358">
        <v>3357</v>
      </c>
      <c r="B3358" t="s">
        <v>83</v>
      </c>
      <c r="C3358">
        <v>619</v>
      </c>
      <c r="D3358">
        <v>2006</v>
      </c>
      <c r="E3358" t="s">
        <v>842</v>
      </c>
      <c r="F3358" t="s">
        <v>10</v>
      </c>
      <c r="G3358" s="1">
        <v>44621</v>
      </c>
      <c r="H3358">
        <v>104</v>
      </c>
    </row>
    <row r="3359" spans="1:8" x14ac:dyDescent="0.3">
      <c r="A3359">
        <v>3358</v>
      </c>
      <c r="B3359" t="s">
        <v>435</v>
      </c>
      <c r="C3359">
        <v>540</v>
      </c>
      <c r="D3359">
        <v>2004</v>
      </c>
      <c r="E3359" t="s">
        <v>436</v>
      </c>
      <c r="F3359" t="s">
        <v>28</v>
      </c>
      <c r="G3359" s="1">
        <v>44594</v>
      </c>
      <c r="H3359">
        <v>104</v>
      </c>
    </row>
    <row r="3360" spans="1:8" x14ac:dyDescent="0.3">
      <c r="A3360">
        <v>3359</v>
      </c>
      <c r="B3360" t="s">
        <v>83</v>
      </c>
      <c r="C3360">
        <v>580</v>
      </c>
      <c r="D3360">
        <v>2004</v>
      </c>
      <c r="E3360" t="s">
        <v>441</v>
      </c>
      <c r="F3360" t="s">
        <v>32</v>
      </c>
      <c r="G3360" s="1">
        <v>44487</v>
      </c>
      <c r="H3360">
        <v>102</v>
      </c>
    </row>
    <row r="3361" spans="1:8" x14ac:dyDescent="0.3">
      <c r="A3361">
        <v>3360</v>
      </c>
      <c r="B3361" t="s">
        <v>75</v>
      </c>
      <c r="C3361">
        <v>619</v>
      </c>
      <c r="D3361">
        <v>2000</v>
      </c>
      <c r="E3361" t="s">
        <v>739</v>
      </c>
      <c r="F3361" t="s">
        <v>10</v>
      </c>
      <c r="G3361" s="1">
        <v>44620</v>
      </c>
      <c r="H3361">
        <v>105</v>
      </c>
    </row>
    <row r="3362" spans="1:8" x14ac:dyDescent="0.3">
      <c r="A3362">
        <v>3361</v>
      </c>
      <c r="B3362" t="s">
        <v>90</v>
      </c>
      <c r="C3362">
        <v>610</v>
      </c>
      <c r="D3362">
        <v>2009</v>
      </c>
      <c r="E3362" t="s">
        <v>475</v>
      </c>
      <c r="F3362" t="s">
        <v>10</v>
      </c>
      <c r="G3362" s="1">
        <v>44548</v>
      </c>
      <c r="H3362">
        <v>104</v>
      </c>
    </row>
    <row r="3363" spans="1:8" x14ac:dyDescent="0.3">
      <c r="A3363">
        <v>3362</v>
      </c>
      <c r="B3363" t="s">
        <v>90</v>
      </c>
      <c r="C3363">
        <v>619</v>
      </c>
      <c r="D3363">
        <v>1998</v>
      </c>
      <c r="E3363" t="s">
        <v>485</v>
      </c>
      <c r="F3363" t="s">
        <v>32</v>
      </c>
      <c r="G3363" s="1">
        <v>44558</v>
      </c>
      <c r="H3363">
        <v>102</v>
      </c>
    </row>
    <row r="3364" spans="1:8" x14ac:dyDescent="0.3">
      <c r="A3364">
        <v>3363</v>
      </c>
      <c r="B3364" t="s">
        <v>83</v>
      </c>
      <c r="C3364">
        <v>619</v>
      </c>
      <c r="D3364">
        <v>2010</v>
      </c>
      <c r="E3364" t="s">
        <v>670</v>
      </c>
      <c r="F3364" t="s">
        <v>18</v>
      </c>
      <c r="G3364" s="1">
        <v>44618</v>
      </c>
      <c r="H3364">
        <v>103</v>
      </c>
    </row>
    <row r="3365" spans="1:8" x14ac:dyDescent="0.3">
      <c r="A3365">
        <v>3364</v>
      </c>
      <c r="B3365" t="s">
        <v>83</v>
      </c>
      <c r="C3365">
        <v>619</v>
      </c>
      <c r="D3365">
        <v>2008</v>
      </c>
      <c r="E3365" t="s">
        <v>842</v>
      </c>
      <c r="F3365" t="s">
        <v>10</v>
      </c>
      <c r="G3365" s="1">
        <v>44524</v>
      </c>
      <c r="H3365">
        <v>102</v>
      </c>
    </row>
    <row r="3366" spans="1:8" x14ac:dyDescent="0.3">
      <c r="A3366">
        <v>3365</v>
      </c>
      <c r="B3366" t="s">
        <v>435</v>
      </c>
      <c r="C3366">
        <v>540</v>
      </c>
      <c r="D3366">
        <v>2003</v>
      </c>
      <c r="E3366" t="s">
        <v>436</v>
      </c>
      <c r="F3366" t="s">
        <v>10</v>
      </c>
      <c r="G3366" s="1">
        <v>44501</v>
      </c>
      <c r="H3366">
        <v>109</v>
      </c>
    </row>
    <row r="3367" spans="1:8" x14ac:dyDescent="0.3">
      <c r="A3367">
        <v>3366</v>
      </c>
      <c r="B3367" t="s">
        <v>83</v>
      </c>
      <c r="C3367">
        <v>619</v>
      </c>
      <c r="D3367">
        <v>2011</v>
      </c>
      <c r="E3367" t="s">
        <v>826</v>
      </c>
      <c r="F3367" t="s">
        <v>28</v>
      </c>
      <c r="G3367" s="1">
        <v>44612</v>
      </c>
      <c r="H3367">
        <v>104</v>
      </c>
    </row>
    <row r="3368" spans="1:8" x14ac:dyDescent="0.3">
      <c r="A3368">
        <v>3367</v>
      </c>
      <c r="B3368" t="s">
        <v>75</v>
      </c>
      <c r="C3368">
        <v>576</v>
      </c>
      <c r="D3368">
        <v>2005</v>
      </c>
      <c r="E3368" t="s">
        <v>578</v>
      </c>
      <c r="F3368" t="s">
        <v>45</v>
      </c>
      <c r="G3368" s="1">
        <v>44652</v>
      </c>
      <c r="H3368">
        <v>104</v>
      </c>
    </row>
    <row r="3369" spans="1:8" x14ac:dyDescent="0.3">
      <c r="A3369">
        <v>3368</v>
      </c>
      <c r="B3369" t="s">
        <v>75</v>
      </c>
      <c r="C3369">
        <v>576</v>
      </c>
      <c r="D3369">
        <v>2007</v>
      </c>
      <c r="E3369" t="s">
        <v>823</v>
      </c>
      <c r="F3369" t="s">
        <v>32</v>
      </c>
      <c r="G3369" s="1">
        <v>44583</v>
      </c>
      <c r="H3369">
        <v>103</v>
      </c>
    </row>
    <row r="3370" spans="1:8" x14ac:dyDescent="0.3">
      <c r="A3370">
        <v>3369</v>
      </c>
      <c r="B3370" t="s">
        <v>75</v>
      </c>
      <c r="C3370">
        <v>587</v>
      </c>
      <c r="D3370">
        <v>2009</v>
      </c>
      <c r="E3370" t="s">
        <v>359</v>
      </c>
      <c r="F3370" t="s">
        <v>18</v>
      </c>
      <c r="G3370" s="1">
        <v>44626</v>
      </c>
      <c r="H3370">
        <v>102</v>
      </c>
    </row>
    <row r="3371" spans="1:8" x14ac:dyDescent="0.3">
      <c r="A3371">
        <v>3370</v>
      </c>
      <c r="B3371" t="s">
        <v>75</v>
      </c>
      <c r="C3371">
        <v>587</v>
      </c>
      <c r="D3371">
        <v>2005</v>
      </c>
      <c r="E3371" t="s">
        <v>359</v>
      </c>
      <c r="F3371" t="s">
        <v>10</v>
      </c>
      <c r="G3371" s="1">
        <v>44653</v>
      </c>
      <c r="H3371">
        <v>102</v>
      </c>
    </row>
    <row r="3372" spans="1:8" x14ac:dyDescent="0.3">
      <c r="A3372">
        <v>3371</v>
      </c>
      <c r="B3372" t="s">
        <v>83</v>
      </c>
      <c r="C3372">
        <v>619</v>
      </c>
      <c r="D3372">
        <v>2006</v>
      </c>
      <c r="E3372" t="s">
        <v>842</v>
      </c>
      <c r="F3372" t="s">
        <v>10</v>
      </c>
      <c r="G3372" s="1">
        <v>44636</v>
      </c>
      <c r="H3372">
        <v>114</v>
      </c>
    </row>
    <row r="3373" spans="1:8" x14ac:dyDescent="0.3">
      <c r="A3373">
        <v>3372</v>
      </c>
      <c r="B3373" t="s">
        <v>90</v>
      </c>
      <c r="C3373">
        <v>619</v>
      </c>
      <c r="D3373">
        <v>2005</v>
      </c>
      <c r="E3373" t="s">
        <v>874</v>
      </c>
      <c r="F3373" t="s">
        <v>45</v>
      </c>
      <c r="G3373" s="1">
        <v>44624</v>
      </c>
      <c r="H3373">
        <v>102</v>
      </c>
    </row>
    <row r="3374" spans="1:8" x14ac:dyDescent="0.3">
      <c r="A3374">
        <v>3373</v>
      </c>
      <c r="B3374" t="s">
        <v>83</v>
      </c>
      <c r="C3374">
        <v>557</v>
      </c>
      <c r="D3374">
        <v>2009</v>
      </c>
      <c r="E3374" t="s">
        <v>942</v>
      </c>
      <c r="F3374" t="s">
        <v>28</v>
      </c>
      <c r="G3374" s="1">
        <v>44647</v>
      </c>
      <c r="H3374">
        <v>102</v>
      </c>
    </row>
    <row r="3375" spans="1:8" x14ac:dyDescent="0.3">
      <c r="A3375">
        <v>3374</v>
      </c>
      <c r="B3375" t="s">
        <v>75</v>
      </c>
      <c r="C3375">
        <v>550</v>
      </c>
      <c r="D3375">
        <v>2006</v>
      </c>
      <c r="E3375" t="s">
        <v>808</v>
      </c>
      <c r="F3375" t="s">
        <v>28</v>
      </c>
      <c r="G3375" s="1">
        <v>44656</v>
      </c>
      <c r="H3375">
        <v>102</v>
      </c>
    </row>
    <row r="3376" spans="1:8" x14ac:dyDescent="0.3">
      <c r="A3376">
        <v>3375</v>
      </c>
      <c r="B3376" t="s">
        <v>75</v>
      </c>
      <c r="C3376">
        <v>611</v>
      </c>
      <c r="D3376">
        <v>2006</v>
      </c>
      <c r="E3376" t="s">
        <v>684</v>
      </c>
      <c r="F3376" t="s">
        <v>32</v>
      </c>
      <c r="G3376" s="1">
        <v>44533</v>
      </c>
      <c r="H3376">
        <v>104</v>
      </c>
    </row>
    <row r="3377" spans="1:8" x14ac:dyDescent="0.3">
      <c r="A3377">
        <v>3376</v>
      </c>
      <c r="B3377" t="s">
        <v>83</v>
      </c>
      <c r="C3377">
        <v>580</v>
      </c>
      <c r="D3377">
        <v>2000</v>
      </c>
      <c r="E3377" t="s">
        <v>441</v>
      </c>
      <c r="F3377" t="s">
        <v>32</v>
      </c>
      <c r="G3377" s="1">
        <v>44554</v>
      </c>
      <c r="H3377">
        <v>102</v>
      </c>
    </row>
    <row r="3378" spans="1:8" x14ac:dyDescent="0.3">
      <c r="A3378">
        <v>3377</v>
      </c>
      <c r="B3378" t="s">
        <v>90</v>
      </c>
      <c r="C3378">
        <v>587</v>
      </c>
      <c r="D3378">
        <v>2018</v>
      </c>
      <c r="E3378" t="s">
        <v>820</v>
      </c>
      <c r="F3378" t="s">
        <v>18</v>
      </c>
      <c r="G3378" s="1">
        <v>44648</v>
      </c>
      <c r="H3378">
        <v>103</v>
      </c>
    </row>
    <row r="3379" spans="1:8" x14ac:dyDescent="0.3">
      <c r="A3379">
        <v>3378</v>
      </c>
      <c r="B3379" t="s">
        <v>90</v>
      </c>
      <c r="C3379">
        <v>587</v>
      </c>
      <c r="D3379">
        <v>2004</v>
      </c>
      <c r="E3379" t="s">
        <v>724</v>
      </c>
      <c r="F3379" t="s">
        <v>32</v>
      </c>
      <c r="G3379" s="1">
        <v>44548</v>
      </c>
      <c r="H3379">
        <v>102</v>
      </c>
    </row>
    <row r="3380" spans="1:8" x14ac:dyDescent="0.3">
      <c r="A3380">
        <v>3379</v>
      </c>
      <c r="B3380" t="s">
        <v>435</v>
      </c>
      <c r="C3380">
        <v>619</v>
      </c>
      <c r="D3380">
        <v>2018</v>
      </c>
      <c r="E3380" t="s">
        <v>448</v>
      </c>
      <c r="F3380" t="s">
        <v>10</v>
      </c>
      <c r="G3380" s="1">
        <v>44651</v>
      </c>
      <c r="H3380">
        <v>114</v>
      </c>
    </row>
    <row r="3381" spans="1:8" x14ac:dyDescent="0.3">
      <c r="A3381">
        <v>3380</v>
      </c>
      <c r="B3381" t="s">
        <v>75</v>
      </c>
      <c r="C3381">
        <v>587</v>
      </c>
      <c r="D3381">
        <v>2005</v>
      </c>
      <c r="E3381" t="s">
        <v>891</v>
      </c>
      <c r="F3381" t="s">
        <v>45</v>
      </c>
      <c r="G3381" s="1">
        <v>44483</v>
      </c>
      <c r="H3381">
        <v>103</v>
      </c>
    </row>
    <row r="3382" spans="1:8" x14ac:dyDescent="0.3">
      <c r="A3382">
        <v>3381</v>
      </c>
      <c r="B3382" t="s">
        <v>75</v>
      </c>
      <c r="C3382">
        <v>619</v>
      </c>
      <c r="D3382">
        <v>2007</v>
      </c>
      <c r="E3382" t="s">
        <v>918</v>
      </c>
      <c r="F3382" t="s">
        <v>32</v>
      </c>
      <c r="G3382" s="1">
        <v>44635</v>
      </c>
      <c r="H3382">
        <v>102</v>
      </c>
    </row>
    <row r="3383" spans="1:8" x14ac:dyDescent="0.3">
      <c r="A3383">
        <v>3382</v>
      </c>
      <c r="B3383" t="s">
        <v>90</v>
      </c>
      <c r="C3383">
        <v>619</v>
      </c>
      <c r="D3383">
        <v>2006</v>
      </c>
      <c r="E3383" t="s">
        <v>964</v>
      </c>
      <c r="F3383" t="s">
        <v>10</v>
      </c>
      <c r="G3383" s="1">
        <v>44605</v>
      </c>
      <c r="H3383">
        <v>105</v>
      </c>
    </row>
    <row r="3384" spans="1:8" x14ac:dyDescent="0.3">
      <c r="A3384">
        <v>3383</v>
      </c>
      <c r="B3384" t="s">
        <v>75</v>
      </c>
      <c r="C3384">
        <v>587</v>
      </c>
      <c r="D3384">
        <v>2007</v>
      </c>
      <c r="E3384" t="s">
        <v>359</v>
      </c>
      <c r="F3384" t="s">
        <v>283</v>
      </c>
      <c r="G3384" s="1">
        <v>44478</v>
      </c>
      <c r="H3384">
        <v>101</v>
      </c>
    </row>
    <row r="3385" spans="1:8" x14ac:dyDescent="0.3">
      <c r="A3385">
        <v>3384</v>
      </c>
      <c r="B3385" t="s">
        <v>83</v>
      </c>
      <c r="C3385">
        <v>540</v>
      </c>
      <c r="D3385">
        <v>2006</v>
      </c>
      <c r="E3385" t="s">
        <v>453</v>
      </c>
      <c r="F3385" t="s">
        <v>10</v>
      </c>
      <c r="G3385" s="1">
        <v>44578</v>
      </c>
      <c r="H3385">
        <v>114</v>
      </c>
    </row>
    <row r="3386" spans="1:8" x14ac:dyDescent="0.3">
      <c r="A3386">
        <v>3385</v>
      </c>
      <c r="B3386" t="s">
        <v>75</v>
      </c>
      <c r="C3386">
        <v>619</v>
      </c>
      <c r="D3386">
        <v>2007</v>
      </c>
      <c r="E3386" t="s">
        <v>739</v>
      </c>
      <c r="F3386" t="s">
        <v>10</v>
      </c>
      <c r="G3386" s="1">
        <v>44654</v>
      </c>
      <c r="H3386">
        <v>102</v>
      </c>
    </row>
    <row r="3387" spans="1:8" x14ac:dyDescent="0.3">
      <c r="A3387">
        <v>3386</v>
      </c>
      <c r="B3387" t="s">
        <v>83</v>
      </c>
      <c r="C3387">
        <v>587</v>
      </c>
      <c r="D3387">
        <v>2008</v>
      </c>
      <c r="E3387" t="s">
        <v>359</v>
      </c>
      <c r="F3387" t="s">
        <v>101</v>
      </c>
      <c r="G3387" s="1">
        <v>44632</v>
      </c>
      <c r="H3387">
        <v>103</v>
      </c>
    </row>
    <row r="3388" spans="1:8" x14ac:dyDescent="0.3">
      <c r="A3388">
        <v>3387</v>
      </c>
      <c r="B3388" t="s">
        <v>90</v>
      </c>
      <c r="C3388">
        <v>587</v>
      </c>
      <c r="D3388">
        <v>2006</v>
      </c>
      <c r="E3388" t="s">
        <v>863</v>
      </c>
      <c r="F3388" t="s">
        <v>47</v>
      </c>
      <c r="G3388" s="1">
        <v>44642</v>
      </c>
      <c r="H3388">
        <v>102</v>
      </c>
    </row>
    <row r="3389" spans="1:8" x14ac:dyDescent="0.3">
      <c r="A3389">
        <v>3388</v>
      </c>
      <c r="B3389" t="s">
        <v>435</v>
      </c>
      <c r="C3389">
        <v>619</v>
      </c>
      <c r="D3389">
        <v>2018</v>
      </c>
      <c r="E3389" t="s">
        <v>448</v>
      </c>
      <c r="F3389" t="s">
        <v>28</v>
      </c>
      <c r="G3389" s="1">
        <v>44590</v>
      </c>
      <c r="H3389">
        <v>102</v>
      </c>
    </row>
    <row r="3390" spans="1:8" x14ac:dyDescent="0.3">
      <c r="A3390">
        <v>3389</v>
      </c>
      <c r="B3390" t="s">
        <v>90</v>
      </c>
      <c r="C3390">
        <v>580</v>
      </c>
      <c r="D3390">
        <v>1993</v>
      </c>
      <c r="E3390" t="s">
        <v>442</v>
      </c>
      <c r="F3390" t="s">
        <v>69</v>
      </c>
      <c r="G3390" s="1">
        <v>44567</v>
      </c>
      <c r="H3390">
        <v>105</v>
      </c>
    </row>
    <row r="3391" spans="1:8" x14ac:dyDescent="0.3">
      <c r="A3391">
        <v>3390</v>
      </c>
      <c r="B3391" t="s">
        <v>235</v>
      </c>
      <c r="C3391">
        <v>540</v>
      </c>
      <c r="D3391">
        <v>2018</v>
      </c>
      <c r="E3391" t="s">
        <v>701</v>
      </c>
      <c r="F3391" t="s">
        <v>32</v>
      </c>
      <c r="G3391" s="1">
        <v>44483</v>
      </c>
      <c r="H3391">
        <v>102</v>
      </c>
    </row>
    <row r="3392" spans="1:8" x14ac:dyDescent="0.3">
      <c r="A3392">
        <v>3391</v>
      </c>
      <c r="B3392" t="s">
        <v>83</v>
      </c>
      <c r="C3392">
        <v>512</v>
      </c>
      <c r="D3392">
        <v>2008</v>
      </c>
      <c r="E3392" t="s">
        <v>707</v>
      </c>
      <c r="F3392" t="s">
        <v>28</v>
      </c>
      <c r="G3392" s="1">
        <v>44587</v>
      </c>
      <c r="H3392">
        <v>102</v>
      </c>
    </row>
    <row r="3393" spans="1:8" x14ac:dyDescent="0.3">
      <c r="A3393">
        <v>3392</v>
      </c>
      <c r="B3393" t="s">
        <v>75</v>
      </c>
      <c r="C3393">
        <v>610</v>
      </c>
      <c r="D3393">
        <v>2008</v>
      </c>
      <c r="E3393" t="s">
        <v>444</v>
      </c>
      <c r="F3393" t="s">
        <v>18</v>
      </c>
      <c r="G3393" s="1">
        <v>44656</v>
      </c>
      <c r="H3393">
        <v>114</v>
      </c>
    </row>
    <row r="3394" spans="1:8" x14ac:dyDescent="0.3">
      <c r="A3394">
        <v>3393</v>
      </c>
      <c r="B3394" t="s">
        <v>75</v>
      </c>
      <c r="C3394">
        <v>611</v>
      </c>
      <c r="D3394">
        <v>2006</v>
      </c>
      <c r="E3394" t="s">
        <v>684</v>
      </c>
      <c r="F3394" t="s">
        <v>10</v>
      </c>
      <c r="G3394" s="1">
        <v>44567</v>
      </c>
      <c r="H3394">
        <v>102</v>
      </c>
    </row>
    <row r="3395" spans="1:8" x14ac:dyDescent="0.3">
      <c r="A3395">
        <v>3394</v>
      </c>
      <c r="B3395" t="s">
        <v>435</v>
      </c>
      <c r="C3395">
        <v>619</v>
      </c>
      <c r="D3395">
        <v>2005</v>
      </c>
      <c r="E3395" t="s">
        <v>448</v>
      </c>
      <c r="F3395" t="s">
        <v>10</v>
      </c>
      <c r="G3395" s="1">
        <v>44640</v>
      </c>
      <c r="H3395">
        <v>111</v>
      </c>
    </row>
    <row r="3396" spans="1:8" x14ac:dyDescent="0.3">
      <c r="A3396">
        <v>3395</v>
      </c>
      <c r="B3396" t="s">
        <v>90</v>
      </c>
      <c r="C3396">
        <v>580</v>
      </c>
      <c r="D3396">
        <v>2008</v>
      </c>
      <c r="E3396" t="s">
        <v>727</v>
      </c>
      <c r="F3396" t="s">
        <v>45</v>
      </c>
      <c r="G3396" s="1">
        <v>44603</v>
      </c>
      <c r="H3396">
        <v>114</v>
      </c>
    </row>
    <row r="3397" spans="1:8" x14ac:dyDescent="0.3">
      <c r="A3397">
        <v>3396</v>
      </c>
      <c r="B3397" t="s">
        <v>83</v>
      </c>
      <c r="C3397">
        <v>548</v>
      </c>
      <c r="D3397">
        <v>2000</v>
      </c>
      <c r="E3397" t="s">
        <v>443</v>
      </c>
      <c r="F3397" t="s">
        <v>10</v>
      </c>
      <c r="G3397" s="1">
        <v>44649</v>
      </c>
      <c r="H3397">
        <v>103</v>
      </c>
    </row>
    <row r="3398" spans="1:8" x14ac:dyDescent="0.3">
      <c r="A3398">
        <v>3397</v>
      </c>
      <c r="B3398" t="s">
        <v>75</v>
      </c>
      <c r="C3398">
        <v>633</v>
      </c>
      <c r="D3398">
        <v>2005</v>
      </c>
      <c r="E3398" t="s">
        <v>581</v>
      </c>
      <c r="F3398" t="s">
        <v>18</v>
      </c>
      <c r="G3398" s="1">
        <v>44605</v>
      </c>
      <c r="H3398">
        <v>102</v>
      </c>
    </row>
    <row r="3399" spans="1:8" x14ac:dyDescent="0.3">
      <c r="A3399">
        <v>3398</v>
      </c>
      <c r="B3399" t="s">
        <v>83</v>
      </c>
      <c r="C3399">
        <v>587</v>
      </c>
      <c r="D3399">
        <v>2011</v>
      </c>
      <c r="E3399" t="s">
        <v>359</v>
      </c>
      <c r="F3399" t="s">
        <v>10</v>
      </c>
      <c r="G3399" s="1">
        <v>44606</v>
      </c>
      <c r="H3399">
        <v>103</v>
      </c>
    </row>
    <row r="3400" spans="1:8" x14ac:dyDescent="0.3">
      <c r="A3400">
        <v>3399</v>
      </c>
      <c r="B3400" t="s">
        <v>435</v>
      </c>
      <c r="C3400">
        <v>587</v>
      </c>
      <c r="D3400">
        <v>2006</v>
      </c>
      <c r="E3400" t="s">
        <v>437</v>
      </c>
      <c r="F3400" t="s">
        <v>28</v>
      </c>
      <c r="G3400" s="1">
        <v>44637</v>
      </c>
      <c r="H3400">
        <v>102</v>
      </c>
    </row>
    <row r="3401" spans="1:8" x14ac:dyDescent="0.3">
      <c r="A3401">
        <v>3400</v>
      </c>
      <c r="B3401" t="s">
        <v>90</v>
      </c>
      <c r="C3401">
        <v>576</v>
      </c>
      <c r="D3401">
        <v>2008</v>
      </c>
      <c r="E3401" t="s">
        <v>776</v>
      </c>
      <c r="F3401" t="s">
        <v>10</v>
      </c>
      <c r="G3401" s="1">
        <v>44477</v>
      </c>
      <c r="H3401">
        <v>101</v>
      </c>
    </row>
    <row r="3402" spans="1:8" x14ac:dyDescent="0.3">
      <c r="A3402">
        <v>3401</v>
      </c>
      <c r="B3402" t="s">
        <v>435</v>
      </c>
      <c r="C3402">
        <v>580</v>
      </c>
      <c r="D3402">
        <v>2018</v>
      </c>
      <c r="E3402" t="s">
        <v>464</v>
      </c>
      <c r="F3402" t="s">
        <v>32</v>
      </c>
      <c r="G3402" s="1">
        <v>44500</v>
      </c>
      <c r="H3402">
        <v>114</v>
      </c>
    </row>
    <row r="3403" spans="1:8" x14ac:dyDescent="0.3">
      <c r="A3403">
        <v>3402</v>
      </c>
      <c r="B3403" t="s">
        <v>90</v>
      </c>
      <c r="C3403">
        <v>540</v>
      </c>
      <c r="D3403">
        <v>2005</v>
      </c>
      <c r="E3403" t="s">
        <v>679</v>
      </c>
      <c r="F3403" t="s">
        <v>18</v>
      </c>
      <c r="G3403" s="1">
        <v>44573</v>
      </c>
      <c r="H3403">
        <v>114</v>
      </c>
    </row>
    <row r="3404" spans="1:8" x14ac:dyDescent="0.3">
      <c r="A3404">
        <v>3403</v>
      </c>
      <c r="B3404" t="s">
        <v>90</v>
      </c>
      <c r="C3404">
        <v>576</v>
      </c>
      <c r="D3404">
        <v>2007</v>
      </c>
      <c r="E3404" t="s">
        <v>776</v>
      </c>
      <c r="F3404" t="s">
        <v>45</v>
      </c>
      <c r="G3404" s="1">
        <v>44620</v>
      </c>
      <c r="H3404">
        <v>105</v>
      </c>
    </row>
    <row r="3405" spans="1:8" x14ac:dyDescent="0.3">
      <c r="A3405">
        <v>3404</v>
      </c>
      <c r="B3405" t="s">
        <v>435</v>
      </c>
      <c r="C3405">
        <v>576</v>
      </c>
      <c r="D3405">
        <v>2009</v>
      </c>
      <c r="E3405" t="s">
        <v>839</v>
      </c>
      <c r="F3405" t="s">
        <v>69</v>
      </c>
      <c r="G3405" s="1">
        <v>44549</v>
      </c>
      <c r="H3405">
        <v>104</v>
      </c>
    </row>
    <row r="3406" spans="1:8" x14ac:dyDescent="0.3">
      <c r="A3406">
        <v>3405</v>
      </c>
      <c r="B3406" t="s">
        <v>83</v>
      </c>
      <c r="C3406">
        <v>512</v>
      </c>
      <c r="D3406">
        <v>2005</v>
      </c>
      <c r="E3406" t="s">
        <v>966</v>
      </c>
      <c r="F3406" t="s">
        <v>18</v>
      </c>
      <c r="G3406" s="1">
        <v>44495</v>
      </c>
      <c r="H3406">
        <v>114</v>
      </c>
    </row>
    <row r="3407" spans="1:8" x14ac:dyDescent="0.3">
      <c r="A3407">
        <v>3406</v>
      </c>
      <c r="B3407" t="s">
        <v>90</v>
      </c>
      <c r="C3407">
        <v>550</v>
      </c>
      <c r="D3407">
        <v>1995</v>
      </c>
      <c r="E3407" t="s">
        <v>584</v>
      </c>
      <c r="F3407" t="s">
        <v>69</v>
      </c>
      <c r="G3407" s="1">
        <v>44608</v>
      </c>
      <c r="H3407">
        <v>102</v>
      </c>
    </row>
    <row r="3408" spans="1:8" x14ac:dyDescent="0.3">
      <c r="A3408">
        <v>3407</v>
      </c>
      <c r="B3408" t="s">
        <v>235</v>
      </c>
      <c r="C3408">
        <v>587</v>
      </c>
      <c r="D3408">
        <v>2009</v>
      </c>
      <c r="E3408" t="s">
        <v>948</v>
      </c>
      <c r="F3408" t="s">
        <v>45</v>
      </c>
      <c r="G3408" s="1">
        <v>44582</v>
      </c>
      <c r="H3408">
        <v>102</v>
      </c>
    </row>
    <row r="3409" spans="1:8" x14ac:dyDescent="0.3">
      <c r="A3409">
        <v>3408</v>
      </c>
      <c r="B3409" t="s">
        <v>435</v>
      </c>
      <c r="C3409">
        <v>548</v>
      </c>
      <c r="D3409">
        <v>2005</v>
      </c>
      <c r="E3409" t="s">
        <v>678</v>
      </c>
      <c r="F3409" t="s">
        <v>18</v>
      </c>
      <c r="G3409" s="1">
        <v>44641</v>
      </c>
      <c r="H3409">
        <v>105</v>
      </c>
    </row>
    <row r="3410" spans="1:8" x14ac:dyDescent="0.3">
      <c r="A3410">
        <v>3409</v>
      </c>
      <c r="B3410" t="s">
        <v>90</v>
      </c>
      <c r="C3410">
        <v>619</v>
      </c>
      <c r="D3410">
        <v>2008</v>
      </c>
      <c r="E3410" t="s">
        <v>575</v>
      </c>
      <c r="F3410" t="s">
        <v>10</v>
      </c>
      <c r="G3410" s="1">
        <v>44607</v>
      </c>
      <c r="H3410">
        <v>105</v>
      </c>
    </row>
    <row r="3411" spans="1:8" x14ac:dyDescent="0.3">
      <c r="A3411">
        <v>3410</v>
      </c>
      <c r="B3411" t="s">
        <v>90</v>
      </c>
      <c r="C3411">
        <v>619</v>
      </c>
      <c r="D3411">
        <v>1994</v>
      </c>
      <c r="E3411" t="s">
        <v>448</v>
      </c>
      <c r="F3411" t="s">
        <v>28</v>
      </c>
      <c r="G3411" s="1">
        <v>44535</v>
      </c>
      <c r="H3411">
        <v>114</v>
      </c>
    </row>
    <row r="3412" spans="1:8" x14ac:dyDescent="0.3">
      <c r="A3412">
        <v>3411</v>
      </c>
      <c r="B3412" t="s">
        <v>75</v>
      </c>
      <c r="C3412">
        <v>619</v>
      </c>
      <c r="D3412">
        <v>2009</v>
      </c>
      <c r="E3412" t="s">
        <v>746</v>
      </c>
      <c r="F3412" t="s">
        <v>32</v>
      </c>
      <c r="G3412" s="1">
        <v>44612</v>
      </c>
      <c r="H3412">
        <v>102</v>
      </c>
    </row>
    <row r="3413" spans="1:8" x14ac:dyDescent="0.3">
      <c r="A3413">
        <v>3412</v>
      </c>
      <c r="B3413" t="s">
        <v>75</v>
      </c>
      <c r="C3413">
        <v>587</v>
      </c>
      <c r="D3413">
        <v>1992</v>
      </c>
      <c r="E3413" t="s">
        <v>590</v>
      </c>
      <c r="F3413" t="s">
        <v>32</v>
      </c>
      <c r="G3413" s="1">
        <v>44642</v>
      </c>
      <c r="H3413">
        <v>115</v>
      </c>
    </row>
    <row r="3414" spans="1:8" x14ac:dyDescent="0.3">
      <c r="A3414">
        <v>3413</v>
      </c>
      <c r="B3414" t="s">
        <v>83</v>
      </c>
      <c r="C3414">
        <v>587</v>
      </c>
      <c r="D3414">
        <v>1990</v>
      </c>
      <c r="E3414" t="s">
        <v>446</v>
      </c>
      <c r="F3414" t="s">
        <v>69</v>
      </c>
      <c r="G3414" s="1">
        <v>44566</v>
      </c>
      <c r="H3414">
        <v>103</v>
      </c>
    </row>
    <row r="3415" spans="1:8" x14ac:dyDescent="0.3">
      <c r="A3415">
        <v>3414</v>
      </c>
      <c r="B3415" t="s">
        <v>90</v>
      </c>
      <c r="C3415">
        <v>576</v>
      </c>
      <c r="D3415">
        <v>2009</v>
      </c>
      <c r="E3415" t="s">
        <v>698</v>
      </c>
      <c r="F3415" t="s">
        <v>32</v>
      </c>
      <c r="G3415" s="1">
        <v>44516</v>
      </c>
      <c r="H3415">
        <v>102</v>
      </c>
    </row>
    <row r="3416" spans="1:8" x14ac:dyDescent="0.3">
      <c r="A3416">
        <v>3415</v>
      </c>
      <c r="B3416" t="s">
        <v>75</v>
      </c>
      <c r="C3416">
        <v>580</v>
      </c>
      <c r="D3416">
        <v>2009</v>
      </c>
      <c r="E3416" t="s">
        <v>607</v>
      </c>
      <c r="F3416" t="s">
        <v>69</v>
      </c>
      <c r="G3416" s="1">
        <v>44650</v>
      </c>
      <c r="H3416">
        <v>114</v>
      </c>
    </row>
    <row r="3417" spans="1:8" x14ac:dyDescent="0.3">
      <c r="A3417">
        <v>3416</v>
      </c>
      <c r="B3417" t="s">
        <v>90</v>
      </c>
      <c r="C3417">
        <v>523</v>
      </c>
      <c r="D3417">
        <v>2002</v>
      </c>
      <c r="E3417" t="s">
        <v>595</v>
      </c>
      <c r="F3417" t="s">
        <v>10</v>
      </c>
      <c r="G3417" s="1">
        <v>44642</v>
      </c>
      <c r="H3417">
        <v>102</v>
      </c>
    </row>
    <row r="3418" spans="1:8" x14ac:dyDescent="0.3">
      <c r="A3418">
        <v>3417</v>
      </c>
      <c r="B3418" t="s">
        <v>83</v>
      </c>
      <c r="C3418">
        <v>548</v>
      </c>
      <c r="D3418">
        <v>2004</v>
      </c>
      <c r="E3418" t="s">
        <v>593</v>
      </c>
      <c r="F3418" t="s">
        <v>69</v>
      </c>
      <c r="G3418" s="1">
        <v>44653</v>
      </c>
      <c r="H3418">
        <v>102</v>
      </c>
    </row>
    <row r="3419" spans="1:8" x14ac:dyDescent="0.3">
      <c r="A3419">
        <v>3418</v>
      </c>
      <c r="B3419" t="s">
        <v>235</v>
      </c>
      <c r="C3419">
        <v>576</v>
      </c>
      <c r="D3419">
        <v>2012</v>
      </c>
      <c r="E3419" t="s">
        <v>723</v>
      </c>
      <c r="F3419" t="s">
        <v>32</v>
      </c>
      <c r="G3419" s="1">
        <v>44483</v>
      </c>
      <c r="H3419">
        <v>109</v>
      </c>
    </row>
    <row r="3420" spans="1:8" x14ac:dyDescent="0.3">
      <c r="A3420">
        <v>3419</v>
      </c>
      <c r="B3420" t="s">
        <v>75</v>
      </c>
      <c r="C3420">
        <v>550</v>
      </c>
      <c r="D3420">
        <v>2009</v>
      </c>
      <c r="E3420" t="s">
        <v>808</v>
      </c>
      <c r="F3420" t="s">
        <v>28</v>
      </c>
      <c r="G3420" s="1">
        <v>44614</v>
      </c>
      <c r="H3420">
        <v>105</v>
      </c>
    </row>
    <row r="3421" spans="1:8" x14ac:dyDescent="0.3">
      <c r="A3421">
        <v>3420</v>
      </c>
      <c r="B3421" t="s">
        <v>90</v>
      </c>
      <c r="C3421">
        <v>619</v>
      </c>
      <c r="D3421">
        <v>2007</v>
      </c>
      <c r="E3421" t="s">
        <v>874</v>
      </c>
      <c r="F3421" t="s">
        <v>32</v>
      </c>
      <c r="G3421" s="1">
        <v>44647</v>
      </c>
      <c r="H3421">
        <v>104</v>
      </c>
    </row>
    <row r="3422" spans="1:8" x14ac:dyDescent="0.3">
      <c r="A3422">
        <v>3421</v>
      </c>
      <c r="B3422" t="s">
        <v>90</v>
      </c>
      <c r="C3422">
        <v>619</v>
      </c>
      <c r="D3422">
        <v>2018</v>
      </c>
      <c r="E3422" t="s">
        <v>575</v>
      </c>
      <c r="F3422" t="s">
        <v>32</v>
      </c>
      <c r="G3422" s="1">
        <v>44476</v>
      </c>
      <c r="H3422">
        <v>102</v>
      </c>
    </row>
    <row r="3423" spans="1:8" x14ac:dyDescent="0.3">
      <c r="A3423">
        <v>3422</v>
      </c>
      <c r="B3423" t="s">
        <v>75</v>
      </c>
      <c r="C3423">
        <v>619</v>
      </c>
      <c r="D3423">
        <v>2018</v>
      </c>
      <c r="E3423" t="s">
        <v>711</v>
      </c>
      <c r="F3423" t="s">
        <v>32</v>
      </c>
      <c r="G3423" s="1">
        <v>44642</v>
      </c>
      <c r="H3423">
        <v>102</v>
      </c>
    </row>
    <row r="3424" spans="1:8" x14ac:dyDescent="0.3">
      <c r="A3424">
        <v>3423</v>
      </c>
      <c r="B3424" t="s">
        <v>75</v>
      </c>
      <c r="C3424">
        <v>611</v>
      </c>
      <c r="D3424">
        <v>2007</v>
      </c>
      <c r="E3424" t="s">
        <v>684</v>
      </c>
      <c r="F3424" t="s">
        <v>69</v>
      </c>
      <c r="G3424" s="1">
        <v>44612</v>
      </c>
      <c r="H3424">
        <v>108</v>
      </c>
    </row>
    <row r="3425" spans="1:8" x14ac:dyDescent="0.3">
      <c r="A3425">
        <v>3424</v>
      </c>
      <c r="B3425" t="s">
        <v>90</v>
      </c>
      <c r="C3425">
        <v>534</v>
      </c>
      <c r="D3425">
        <v>2010</v>
      </c>
      <c r="E3425" t="s">
        <v>906</v>
      </c>
      <c r="F3425" t="s">
        <v>18</v>
      </c>
      <c r="G3425" s="1">
        <v>44514</v>
      </c>
      <c r="H3425">
        <v>102</v>
      </c>
    </row>
    <row r="3426" spans="1:8" x14ac:dyDescent="0.3">
      <c r="A3426">
        <v>3425</v>
      </c>
      <c r="B3426" t="s">
        <v>75</v>
      </c>
      <c r="C3426">
        <v>619</v>
      </c>
      <c r="D3426">
        <v>2013</v>
      </c>
      <c r="E3426" t="s">
        <v>471</v>
      </c>
      <c r="F3426" t="s">
        <v>45</v>
      </c>
      <c r="G3426" s="1">
        <v>44656</v>
      </c>
      <c r="H3426">
        <v>102</v>
      </c>
    </row>
    <row r="3427" spans="1:8" x14ac:dyDescent="0.3">
      <c r="A3427">
        <v>3426</v>
      </c>
      <c r="B3427" t="s">
        <v>75</v>
      </c>
      <c r="C3427">
        <v>619</v>
      </c>
      <c r="D3427">
        <v>2018</v>
      </c>
      <c r="E3427" t="s">
        <v>460</v>
      </c>
      <c r="F3427" t="s">
        <v>10</v>
      </c>
      <c r="G3427" s="1">
        <v>44579</v>
      </c>
      <c r="H3427">
        <v>102</v>
      </c>
    </row>
    <row r="3428" spans="1:8" x14ac:dyDescent="0.3">
      <c r="A3428">
        <v>3427</v>
      </c>
      <c r="B3428" t="s">
        <v>75</v>
      </c>
      <c r="C3428">
        <v>633</v>
      </c>
      <c r="D3428">
        <v>2007</v>
      </c>
      <c r="E3428" t="s">
        <v>581</v>
      </c>
      <c r="F3428" t="s">
        <v>28</v>
      </c>
      <c r="G3428" s="1">
        <v>44654</v>
      </c>
      <c r="H3428">
        <v>102</v>
      </c>
    </row>
    <row r="3429" spans="1:8" x14ac:dyDescent="0.3">
      <c r="A3429">
        <v>3428</v>
      </c>
      <c r="B3429" t="s">
        <v>435</v>
      </c>
      <c r="C3429">
        <v>576</v>
      </c>
      <c r="D3429">
        <v>2003</v>
      </c>
      <c r="E3429" t="s">
        <v>450</v>
      </c>
      <c r="F3429" t="s">
        <v>10</v>
      </c>
      <c r="G3429" s="1">
        <v>44527</v>
      </c>
      <c r="H3429">
        <v>107</v>
      </c>
    </row>
    <row r="3430" spans="1:8" x14ac:dyDescent="0.3">
      <c r="A3430">
        <v>3429</v>
      </c>
      <c r="B3430" t="s">
        <v>90</v>
      </c>
      <c r="C3430">
        <v>619</v>
      </c>
      <c r="D3430">
        <v>2006</v>
      </c>
      <c r="E3430" t="s">
        <v>866</v>
      </c>
      <c r="F3430" t="s">
        <v>10</v>
      </c>
      <c r="G3430" s="1">
        <v>44653</v>
      </c>
      <c r="H3430">
        <v>102</v>
      </c>
    </row>
    <row r="3431" spans="1:8" x14ac:dyDescent="0.3">
      <c r="A3431">
        <v>3430</v>
      </c>
      <c r="B3431" t="s">
        <v>83</v>
      </c>
      <c r="C3431">
        <v>576</v>
      </c>
      <c r="D3431">
        <v>2007</v>
      </c>
      <c r="E3431" t="s">
        <v>698</v>
      </c>
      <c r="F3431" t="s">
        <v>10</v>
      </c>
      <c r="G3431" s="1">
        <v>44600</v>
      </c>
      <c r="H3431">
        <v>106</v>
      </c>
    </row>
    <row r="3432" spans="1:8" x14ac:dyDescent="0.3">
      <c r="A3432">
        <v>3431</v>
      </c>
      <c r="B3432" t="s">
        <v>90</v>
      </c>
      <c r="C3432">
        <v>580</v>
      </c>
      <c r="D3432">
        <v>2006</v>
      </c>
      <c r="E3432" t="s">
        <v>727</v>
      </c>
      <c r="F3432" t="s">
        <v>45</v>
      </c>
      <c r="G3432" s="1">
        <v>44622</v>
      </c>
      <c r="H3432">
        <v>104</v>
      </c>
    </row>
    <row r="3433" spans="1:8" x14ac:dyDescent="0.3">
      <c r="A3433">
        <v>3432</v>
      </c>
      <c r="B3433" t="s">
        <v>90</v>
      </c>
      <c r="C3433">
        <v>550</v>
      </c>
      <c r="D3433">
        <v>2008</v>
      </c>
      <c r="E3433" t="s">
        <v>784</v>
      </c>
      <c r="F3433" t="s">
        <v>18</v>
      </c>
      <c r="G3433" s="1">
        <v>44654</v>
      </c>
      <c r="H3433">
        <v>109</v>
      </c>
    </row>
    <row r="3434" spans="1:8" x14ac:dyDescent="0.3">
      <c r="A3434">
        <v>3433</v>
      </c>
      <c r="B3434" t="s">
        <v>75</v>
      </c>
      <c r="C3434">
        <v>610</v>
      </c>
      <c r="D3434">
        <v>2009</v>
      </c>
      <c r="E3434" t="s">
        <v>444</v>
      </c>
      <c r="F3434" t="s">
        <v>45</v>
      </c>
      <c r="G3434" s="1">
        <v>44480</v>
      </c>
      <c r="H3434">
        <v>109</v>
      </c>
    </row>
    <row r="3435" spans="1:8" x14ac:dyDescent="0.3">
      <c r="A3435">
        <v>3434</v>
      </c>
      <c r="B3435" t="s">
        <v>90</v>
      </c>
      <c r="C3435">
        <v>580</v>
      </c>
      <c r="D3435">
        <v>2008</v>
      </c>
      <c r="E3435" t="s">
        <v>727</v>
      </c>
      <c r="F3435" t="s">
        <v>10</v>
      </c>
      <c r="G3435" s="1">
        <v>44614</v>
      </c>
      <c r="H3435">
        <v>101</v>
      </c>
    </row>
    <row r="3436" spans="1:8" x14ac:dyDescent="0.3">
      <c r="A3436">
        <v>3435</v>
      </c>
      <c r="B3436" t="s">
        <v>90</v>
      </c>
      <c r="C3436">
        <v>507</v>
      </c>
      <c r="D3436">
        <v>2011</v>
      </c>
      <c r="E3436" t="s">
        <v>791</v>
      </c>
      <c r="F3436" t="s">
        <v>28</v>
      </c>
      <c r="G3436" s="1">
        <v>44621</v>
      </c>
      <c r="H3436">
        <v>102</v>
      </c>
    </row>
    <row r="3437" spans="1:8" x14ac:dyDescent="0.3">
      <c r="A3437">
        <v>3436</v>
      </c>
      <c r="B3437" t="s">
        <v>90</v>
      </c>
      <c r="C3437">
        <v>619</v>
      </c>
      <c r="D3437">
        <v>1998</v>
      </c>
      <c r="E3437" t="s">
        <v>594</v>
      </c>
      <c r="F3437" t="s">
        <v>10</v>
      </c>
      <c r="G3437" s="1">
        <v>44586</v>
      </c>
      <c r="H3437">
        <v>104</v>
      </c>
    </row>
    <row r="3438" spans="1:8" x14ac:dyDescent="0.3">
      <c r="A3438">
        <v>3437</v>
      </c>
      <c r="B3438" t="s">
        <v>75</v>
      </c>
      <c r="C3438">
        <v>610</v>
      </c>
      <c r="D3438">
        <v>2011</v>
      </c>
      <c r="E3438" t="s">
        <v>444</v>
      </c>
      <c r="F3438" t="s">
        <v>28</v>
      </c>
      <c r="G3438" s="1">
        <v>44655</v>
      </c>
      <c r="H3438">
        <v>108</v>
      </c>
    </row>
    <row r="3439" spans="1:8" x14ac:dyDescent="0.3">
      <c r="A3439">
        <v>3438</v>
      </c>
      <c r="B3439" t="s">
        <v>75</v>
      </c>
      <c r="C3439">
        <v>587</v>
      </c>
      <c r="D3439">
        <v>2008</v>
      </c>
      <c r="E3439" t="s">
        <v>359</v>
      </c>
      <c r="F3439" t="s">
        <v>10</v>
      </c>
      <c r="G3439" s="1">
        <v>44644</v>
      </c>
      <c r="H3439">
        <v>102</v>
      </c>
    </row>
    <row r="3440" spans="1:8" x14ac:dyDescent="0.3">
      <c r="A3440">
        <v>3439</v>
      </c>
      <c r="B3440" t="s">
        <v>90</v>
      </c>
      <c r="C3440">
        <v>580</v>
      </c>
      <c r="D3440">
        <v>2005</v>
      </c>
      <c r="E3440" t="s">
        <v>607</v>
      </c>
      <c r="F3440" t="s">
        <v>28</v>
      </c>
      <c r="G3440" s="1">
        <v>44613</v>
      </c>
      <c r="H3440">
        <v>114</v>
      </c>
    </row>
    <row r="3441" spans="1:8" x14ac:dyDescent="0.3">
      <c r="A3441">
        <v>3440</v>
      </c>
      <c r="B3441" t="s">
        <v>90</v>
      </c>
      <c r="C3441">
        <v>580</v>
      </c>
      <c r="D3441">
        <v>2007</v>
      </c>
      <c r="E3441" t="s">
        <v>967</v>
      </c>
      <c r="F3441" t="s">
        <v>101</v>
      </c>
      <c r="G3441" s="1">
        <v>44509</v>
      </c>
      <c r="H3441">
        <v>102</v>
      </c>
    </row>
    <row r="3442" spans="1:8" x14ac:dyDescent="0.3">
      <c r="A3442">
        <v>3441</v>
      </c>
      <c r="B3442" t="s">
        <v>75</v>
      </c>
      <c r="C3442">
        <v>550</v>
      </c>
      <c r="D3442">
        <v>2008</v>
      </c>
      <c r="E3442" t="s">
        <v>808</v>
      </c>
      <c r="F3442" t="s">
        <v>32</v>
      </c>
      <c r="G3442" s="1">
        <v>44570</v>
      </c>
      <c r="H3442">
        <v>102</v>
      </c>
    </row>
    <row r="3443" spans="1:8" x14ac:dyDescent="0.3">
      <c r="A3443">
        <v>3442</v>
      </c>
      <c r="B3443" t="s">
        <v>83</v>
      </c>
      <c r="C3443">
        <v>550</v>
      </c>
      <c r="D3443">
        <v>2009</v>
      </c>
      <c r="E3443" t="s">
        <v>968</v>
      </c>
      <c r="F3443" t="s">
        <v>69</v>
      </c>
      <c r="G3443" s="1">
        <v>44487</v>
      </c>
      <c r="H3443">
        <v>102</v>
      </c>
    </row>
    <row r="3444" spans="1:8" x14ac:dyDescent="0.3">
      <c r="A3444">
        <v>3443</v>
      </c>
      <c r="B3444" t="s">
        <v>75</v>
      </c>
      <c r="C3444">
        <v>550</v>
      </c>
      <c r="D3444">
        <v>2007</v>
      </c>
      <c r="E3444" t="s">
        <v>969</v>
      </c>
      <c r="F3444" t="s">
        <v>32</v>
      </c>
      <c r="G3444" s="1">
        <v>44651</v>
      </c>
      <c r="H3444">
        <v>108</v>
      </c>
    </row>
    <row r="3445" spans="1:8" x14ac:dyDescent="0.3">
      <c r="A3445">
        <v>3444</v>
      </c>
      <c r="B3445" t="s">
        <v>83</v>
      </c>
      <c r="C3445">
        <v>619</v>
      </c>
      <c r="D3445">
        <v>2018</v>
      </c>
      <c r="E3445" t="s">
        <v>460</v>
      </c>
      <c r="F3445" t="s">
        <v>69</v>
      </c>
      <c r="G3445" s="1">
        <v>44655</v>
      </c>
      <c r="H3445">
        <v>102</v>
      </c>
    </row>
    <row r="3446" spans="1:8" x14ac:dyDescent="0.3">
      <c r="A3446">
        <v>3445</v>
      </c>
      <c r="B3446" t="s">
        <v>90</v>
      </c>
      <c r="C3446">
        <v>619</v>
      </c>
      <c r="D3446">
        <v>2003</v>
      </c>
      <c r="E3446" t="s">
        <v>460</v>
      </c>
      <c r="F3446" t="s">
        <v>10</v>
      </c>
      <c r="G3446" s="1">
        <v>44643</v>
      </c>
      <c r="H3446">
        <v>102</v>
      </c>
    </row>
    <row r="3447" spans="1:8" x14ac:dyDescent="0.3">
      <c r="A3447">
        <v>3446</v>
      </c>
      <c r="B3447" t="s">
        <v>75</v>
      </c>
      <c r="C3447">
        <v>619</v>
      </c>
      <c r="D3447">
        <v>2013</v>
      </c>
      <c r="E3447" t="s">
        <v>471</v>
      </c>
      <c r="F3447" t="s">
        <v>32</v>
      </c>
      <c r="G3447" s="1">
        <v>44560</v>
      </c>
      <c r="H3447">
        <v>115</v>
      </c>
    </row>
    <row r="3448" spans="1:8" x14ac:dyDescent="0.3">
      <c r="A3448">
        <v>3447</v>
      </c>
      <c r="B3448" t="s">
        <v>75</v>
      </c>
      <c r="C3448">
        <v>576</v>
      </c>
      <c r="D3448">
        <v>2005</v>
      </c>
      <c r="E3448" t="s">
        <v>823</v>
      </c>
      <c r="F3448" t="s">
        <v>28</v>
      </c>
      <c r="G3448" s="1">
        <v>44532</v>
      </c>
      <c r="H3448">
        <v>102</v>
      </c>
    </row>
    <row r="3449" spans="1:8" x14ac:dyDescent="0.3">
      <c r="A3449">
        <v>3448</v>
      </c>
      <c r="B3449" t="s">
        <v>90</v>
      </c>
      <c r="C3449">
        <v>610</v>
      </c>
      <c r="D3449">
        <v>2006</v>
      </c>
      <c r="E3449" t="s">
        <v>674</v>
      </c>
      <c r="F3449" t="s">
        <v>10</v>
      </c>
      <c r="G3449" s="1">
        <v>44575</v>
      </c>
      <c r="H3449">
        <v>102</v>
      </c>
    </row>
    <row r="3450" spans="1:8" x14ac:dyDescent="0.3">
      <c r="A3450">
        <v>3449</v>
      </c>
      <c r="B3450" t="s">
        <v>435</v>
      </c>
      <c r="C3450">
        <v>540</v>
      </c>
      <c r="D3450">
        <v>2005</v>
      </c>
      <c r="E3450" t="s">
        <v>436</v>
      </c>
      <c r="F3450" t="s">
        <v>32</v>
      </c>
      <c r="G3450" s="1">
        <v>44583</v>
      </c>
      <c r="H3450">
        <v>104</v>
      </c>
    </row>
    <row r="3451" spans="1:8" x14ac:dyDescent="0.3">
      <c r="A3451">
        <v>3450</v>
      </c>
      <c r="B3451" t="s">
        <v>75</v>
      </c>
      <c r="C3451">
        <v>610</v>
      </c>
      <c r="D3451">
        <v>2005</v>
      </c>
      <c r="E3451" t="s">
        <v>674</v>
      </c>
      <c r="F3451" t="s">
        <v>10</v>
      </c>
      <c r="G3451" s="1">
        <v>44589</v>
      </c>
      <c r="H3451">
        <v>114</v>
      </c>
    </row>
    <row r="3452" spans="1:8" x14ac:dyDescent="0.3">
      <c r="A3452">
        <v>3451</v>
      </c>
      <c r="B3452" t="s">
        <v>83</v>
      </c>
      <c r="C3452">
        <v>587</v>
      </c>
      <c r="D3452">
        <v>2005</v>
      </c>
      <c r="E3452" t="s">
        <v>590</v>
      </c>
      <c r="F3452" t="s">
        <v>18</v>
      </c>
      <c r="G3452" s="1">
        <v>44574</v>
      </c>
      <c r="H3452">
        <v>114</v>
      </c>
    </row>
    <row r="3453" spans="1:8" x14ac:dyDescent="0.3">
      <c r="A3453">
        <v>3452</v>
      </c>
      <c r="B3453" t="s">
        <v>435</v>
      </c>
      <c r="C3453">
        <v>587</v>
      </c>
      <c r="D3453">
        <v>2018</v>
      </c>
      <c r="E3453" t="s">
        <v>437</v>
      </c>
      <c r="F3453" t="s">
        <v>123</v>
      </c>
      <c r="G3453" s="1">
        <v>44551</v>
      </c>
      <c r="H3453">
        <v>102</v>
      </c>
    </row>
    <row r="3454" spans="1:8" x14ac:dyDescent="0.3">
      <c r="A3454">
        <v>3453</v>
      </c>
      <c r="B3454" t="s">
        <v>435</v>
      </c>
      <c r="C3454">
        <v>556</v>
      </c>
      <c r="D3454">
        <v>2019</v>
      </c>
      <c r="E3454" t="s">
        <v>849</v>
      </c>
      <c r="F3454" t="s">
        <v>32</v>
      </c>
      <c r="G3454" s="1">
        <v>44501</v>
      </c>
      <c r="H3454">
        <v>106</v>
      </c>
    </row>
    <row r="3455" spans="1:8" x14ac:dyDescent="0.3">
      <c r="A3455">
        <v>3454</v>
      </c>
      <c r="B3455" t="s">
        <v>435</v>
      </c>
      <c r="C3455">
        <v>540</v>
      </c>
      <c r="D3455">
        <v>2016</v>
      </c>
      <c r="E3455" t="s">
        <v>760</v>
      </c>
      <c r="F3455" t="s">
        <v>32</v>
      </c>
      <c r="G3455" s="1">
        <v>44556</v>
      </c>
      <c r="H3455">
        <v>105</v>
      </c>
    </row>
    <row r="3456" spans="1:8" x14ac:dyDescent="0.3">
      <c r="A3456">
        <v>3455</v>
      </c>
      <c r="B3456" t="s">
        <v>75</v>
      </c>
      <c r="C3456">
        <v>587</v>
      </c>
      <c r="D3456">
        <v>2011</v>
      </c>
      <c r="E3456" t="s">
        <v>943</v>
      </c>
      <c r="F3456" t="s">
        <v>45</v>
      </c>
      <c r="G3456" s="1">
        <v>44639</v>
      </c>
      <c r="H3456">
        <v>102</v>
      </c>
    </row>
    <row r="3457" spans="1:8" x14ac:dyDescent="0.3">
      <c r="A3457">
        <v>3456</v>
      </c>
      <c r="B3457" t="s">
        <v>90</v>
      </c>
      <c r="C3457">
        <v>576</v>
      </c>
      <c r="D3457">
        <v>2009</v>
      </c>
      <c r="E3457" t="s">
        <v>776</v>
      </c>
      <c r="F3457" t="s">
        <v>618</v>
      </c>
      <c r="G3457" s="1">
        <v>44568</v>
      </c>
      <c r="H3457">
        <v>103</v>
      </c>
    </row>
    <row r="3458" spans="1:8" x14ac:dyDescent="0.3">
      <c r="A3458">
        <v>3457</v>
      </c>
      <c r="B3458" t="s">
        <v>75</v>
      </c>
      <c r="C3458">
        <v>610</v>
      </c>
      <c r="D3458">
        <v>2009</v>
      </c>
      <c r="E3458" t="s">
        <v>444</v>
      </c>
      <c r="F3458" t="s">
        <v>18</v>
      </c>
      <c r="G3458" s="1">
        <v>44598</v>
      </c>
      <c r="H3458">
        <v>102</v>
      </c>
    </row>
    <row r="3459" spans="1:8" x14ac:dyDescent="0.3">
      <c r="A3459">
        <v>3458</v>
      </c>
      <c r="B3459" t="s">
        <v>75</v>
      </c>
      <c r="C3459">
        <v>619</v>
      </c>
      <c r="D3459">
        <v>2007</v>
      </c>
      <c r="E3459" t="s">
        <v>887</v>
      </c>
      <c r="F3459" t="s">
        <v>10</v>
      </c>
      <c r="G3459" s="1">
        <v>44645</v>
      </c>
      <c r="H3459">
        <v>102</v>
      </c>
    </row>
    <row r="3460" spans="1:8" x14ac:dyDescent="0.3">
      <c r="A3460">
        <v>3459</v>
      </c>
      <c r="B3460" t="s">
        <v>90</v>
      </c>
      <c r="C3460">
        <v>580</v>
      </c>
      <c r="D3460">
        <v>2005</v>
      </c>
      <c r="E3460" t="s">
        <v>727</v>
      </c>
      <c r="F3460" t="s">
        <v>10</v>
      </c>
      <c r="G3460" s="1">
        <v>44545</v>
      </c>
      <c r="H3460">
        <v>115</v>
      </c>
    </row>
    <row r="3461" spans="1:8" x14ac:dyDescent="0.3">
      <c r="A3461">
        <v>3460</v>
      </c>
      <c r="B3461" t="s">
        <v>435</v>
      </c>
      <c r="C3461">
        <v>548</v>
      </c>
      <c r="D3461">
        <v>2003</v>
      </c>
      <c r="E3461" t="s">
        <v>668</v>
      </c>
      <c r="F3461" t="s">
        <v>10</v>
      </c>
      <c r="G3461" s="1">
        <v>44501</v>
      </c>
      <c r="H3461">
        <v>102</v>
      </c>
    </row>
    <row r="3462" spans="1:8" x14ac:dyDescent="0.3">
      <c r="A3462">
        <v>3461</v>
      </c>
      <c r="B3462" t="s">
        <v>90</v>
      </c>
      <c r="C3462">
        <v>580</v>
      </c>
      <c r="D3462">
        <v>2007</v>
      </c>
      <c r="E3462" t="s">
        <v>727</v>
      </c>
      <c r="F3462" t="s">
        <v>10</v>
      </c>
      <c r="G3462" s="1">
        <v>44610</v>
      </c>
      <c r="H3462">
        <v>105</v>
      </c>
    </row>
    <row r="3463" spans="1:8" x14ac:dyDescent="0.3">
      <c r="A3463">
        <v>3462</v>
      </c>
      <c r="B3463" t="s">
        <v>90</v>
      </c>
      <c r="C3463">
        <v>634</v>
      </c>
      <c r="D3463">
        <v>2007</v>
      </c>
      <c r="E3463" t="s">
        <v>630</v>
      </c>
      <c r="F3463" t="s">
        <v>10</v>
      </c>
      <c r="G3463" s="1">
        <v>44607</v>
      </c>
      <c r="H3463">
        <v>102</v>
      </c>
    </row>
    <row r="3464" spans="1:8" x14ac:dyDescent="0.3">
      <c r="A3464">
        <v>3463</v>
      </c>
      <c r="B3464" t="s">
        <v>75</v>
      </c>
      <c r="C3464">
        <v>507</v>
      </c>
      <c r="D3464">
        <v>2005</v>
      </c>
      <c r="E3464" t="s">
        <v>844</v>
      </c>
      <c r="F3464" t="s">
        <v>18</v>
      </c>
      <c r="G3464" s="1">
        <v>44618</v>
      </c>
      <c r="H3464">
        <v>103</v>
      </c>
    </row>
    <row r="3465" spans="1:8" x14ac:dyDescent="0.3">
      <c r="A3465">
        <v>3464</v>
      </c>
      <c r="B3465" t="s">
        <v>75</v>
      </c>
      <c r="C3465">
        <v>610</v>
      </c>
      <c r="D3465">
        <v>2010</v>
      </c>
      <c r="E3465" t="s">
        <v>444</v>
      </c>
      <c r="F3465" t="s">
        <v>10</v>
      </c>
      <c r="G3465" s="1">
        <v>44627</v>
      </c>
      <c r="H3465">
        <v>103</v>
      </c>
    </row>
    <row r="3466" spans="1:8" x14ac:dyDescent="0.3">
      <c r="A3466">
        <v>3465</v>
      </c>
      <c r="B3466" t="s">
        <v>75</v>
      </c>
      <c r="C3466">
        <v>619</v>
      </c>
      <c r="D3466">
        <v>2006</v>
      </c>
      <c r="E3466" t="s">
        <v>460</v>
      </c>
      <c r="F3466" t="s">
        <v>10</v>
      </c>
      <c r="G3466" s="1">
        <v>44597</v>
      </c>
      <c r="H3466">
        <v>102</v>
      </c>
    </row>
    <row r="3467" spans="1:8" x14ac:dyDescent="0.3">
      <c r="A3467">
        <v>3466</v>
      </c>
      <c r="B3467" t="s">
        <v>83</v>
      </c>
      <c r="C3467">
        <v>610</v>
      </c>
      <c r="D3467">
        <v>2000</v>
      </c>
      <c r="E3467" t="s">
        <v>444</v>
      </c>
      <c r="F3467" t="s">
        <v>32</v>
      </c>
      <c r="G3467" s="1">
        <v>44591</v>
      </c>
      <c r="H3467">
        <v>102</v>
      </c>
    </row>
    <row r="3468" spans="1:8" x14ac:dyDescent="0.3">
      <c r="A3468">
        <v>3467</v>
      </c>
      <c r="B3468" t="s">
        <v>83</v>
      </c>
      <c r="C3468">
        <v>512</v>
      </c>
      <c r="D3468">
        <v>2008</v>
      </c>
      <c r="E3468" t="s">
        <v>707</v>
      </c>
      <c r="F3468" t="s">
        <v>28</v>
      </c>
      <c r="G3468" s="1">
        <v>44503</v>
      </c>
      <c r="H3468">
        <v>102</v>
      </c>
    </row>
    <row r="3469" spans="1:8" x14ac:dyDescent="0.3">
      <c r="A3469">
        <v>3468</v>
      </c>
      <c r="B3469" t="s">
        <v>75</v>
      </c>
      <c r="C3469">
        <v>619</v>
      </c>
      <c r="D3469">
        <v>2005</v>
      </c>
      <c r="E3469" t="s">
        <v>739</v>
      </c>
      <c r="F3469" t="s">
        <v>10</v>
      </c>
      <c r="G3469" s="1">
        <v>44631</v>
      </c>
      <c r="H3469">
        <v>114</v>
      </c>
    </row>
    <row r="3470" spans="1:8" x14ac:dyDescent="0.3">
      <c r="A3470">
        <v>3469</v>
      </c>
      <c r="B3470" t="s">
        <v>90</v>
      </c>
      <c r="C3470">
        <v>540</v>
      </c>
      <c r="D3470">
        <v>2006</v>
      </c>
      <c r="E3470" t="s">
        <v>679</v>
      </c>
      <c r="F3470" t="s">
        <v>10</v>
      </c>
      <c r="G3470" s="1">
        <v>44515</v>
      </c>
      <c r="H3470">
        <v>114</v>
      </c>
    </row>
    <row r="3471" spans="1:8" x14ac:dyDescent="0.3">
      <c r="A3471">
        <v>3470</v>
      </c>
      <c r="B3471" t="s">
        <v>75</v>
      </c>
      <c r="C3471">
        <v>576</v>
      </c>
      <c r="D3471">
        <v>2005</v>
      </c>
      <c r="E3471" t="s">
        <v>578</v>
      </c>
      <c r="F3471" t="s">
        <v>69</v>
      </c>
      <c r="G3471" s="1">
        <v>44656</v>
      </c>
      <c r="H3471">
        <v>102</v>
      </c>
    </row>
    <row r="3472" spans="1:8" x14ac:dyDescent="0.3">
      <c r="A3472">
        <v>3471</v>
      </c>
      <c r="B3472" t="s">
        <v>8</v>
      </c>
      <c r="C3472">
        <v>623</v>
      </c>
      <c r="D3472">
        <v>2008</v>
      </c>
      <c r="E3472" t="s">
        <v>44</v>
      </c>
      <c r="F3472" t="s">
        <v>10</v>
      </c>
      <c r="G3472" s="1">
        <v>44529</v>
      </c>
      <c r="H3472">
        <v>104</v>
      </c>
    </row>
    <row r="3473" spans="1:8" x14ac:dyDescent="0.3">
      <c r="A3473">
        <v>3472</v>
      </c>
      <c r="B3473" t="s">
        <v>8</v>
      </c>
      <c r="C3473">
        <v>549</v>
      </c>
      <c r="D3473">
        <v>2008</v>
      </c>
      <c r="E3473" t="s">
        <v>46</v>
      </c>
      <c r="F3473" t="s">
        <v>47</v>
      </c>
      <c r="G3473" s="1">
        <v>44618</v>
      </c>
      <c r="H3473">
        <v>106</v>
      </c>
    </row>
    <row r="3474" spans="1:8" x14ac:dyDescent="0.3">
      <c r="A3474">
        <v>3473</v>
      </c>
      <c r="B3474" t="s">
        <v>8</v>
      </c>
      <c r="C3474">
        <v>514</v>
      </c>
      <c r="D3474">
        <v>2008</v>
      </c>
      <c r="E3474" t="s">
        <v>177</v>
      </c>
      <c r="F3474" t="s">
        <v>10</v>
      </c>
      <c r="G3474" s="1">
        <v>44511</v>
      </c>
      <c r="H3474">
        <v>106</v>
      </c>
    </row>
    <row r="3475" spans="1:8" x14ac:dyDescent="0.3">
      <c r="A3475">
        <v>3474</v>
      </c>
      <c r="B3475" t="s">
        <v>8</v>
      </c>
      <c r="C3475">
        <v>623</v>
      </c>
      <c r="D3475">
        <v>2008</v>
      </c>
      <c r="E3475" t="s">
        <v>970</v>
      </c>
      <c r="F3475" t="s">
        <v>10</v>
      </c>
      <c r="G3475" s="1">
        <v>44498</v>
      </c>
      <c r="H3475">
        <v>105</v>
      </c>
    </row>
    <row r="3476" spans="1:8" x14ac:dyDescent="0.3">
      <c r="A3476">
        <v>3475</v>
      </c>
      <c r="B3476" t="s">
        <v>8</v>
      </c>
      <c r="C3476">
        <v>623</v>
      </c>
      <c r="D3476">
        <v>2008</v>
      </c>
      <c r="E3476" t="s">
        <v>971</v>
      </c>
      <c r="F3476" t="s">
        <v>10</v>
      </c>
      <c r="G3476" s="1">
        <v>44654</v>
      </c>
      <c r="H3476">
        <v>104</v>
      </c>
    </row>
    <row r="3477" spans="1:8" x14ac:dyDescent="0.3">
      <c r="A3477">
        <v>3476</v>
      </c>
      <c r="B3477" t="s">
        <v>8</v>
      </c>
      <c r="C3477">
        <v>623</v>
      </c>
      <c r="D3477">
        <v>2008</v>
      </c>
      <c r="E3477" t="s">
        <v>139</v>
      </c>
      <c r="F3477" t="s">
        <v>10</v>
      </c>
      <c r="G3477" s="1">
        <v>44646</v>
      </c>
      <c r="H3477">
        <v>111</v>
      </c>
    </row>
    <row r="3478" spans="1:8" x14ac:dyDescent="0.3">
      <c r="A3478">
        <v>3477</v>
      </c>
      <c r="B3478" t="s">
        <v>8</v>
      </c>
      <c r="C3478">
        <v>623</v>
      </c>
      <c r="D3478">
        <v>2008</v>
      </c>
      <c r="E3478" t="s">
        <v>972</v>
      </c>
      <c r="F3478" t="s">
        <v>45</v>
      </c>
      <c r="G3478" s="1">
        <v>44560</v>
      </c>
      <c r="H3478">
        <v>111</v>
      </c>
    </row>
    <row r="3479" spans="1:8" x14ac:dyDescent="0.3">
      <c r="A3479">
        <v>3478</v>
      </c>
      <c r="B3479" t="s">
        <v>8</v>
      </c>
      <c r="C3479">
        <v>623</v>
      </c>
      <c r="D3479">
        <v>2008</v>
      </c>
      <c r="E3479" t="s">
        <v>973</v>
      </c>
      <c r="F3479" t="s">
        <v>10</v>
      </c>
      <c r="G3479" s="1">
        <v>44649</v>
      </c>
      <c r="H3479">
        <v>104</v>
      </c>
    </row>
    <row r="3480" spans="1:8" x14ac:dyDescent="0.3">
      <c r="A3480">
        <v>3479</v>
      </c>
      <c r="B3480" t="s">
        <v>37</v>
      </c>
      <c r="C3480">
        <v>623</v>
      </c>
      <c r="D3480">
        <v>2008</v>
      </c>
      <c r="E3480" t="s">
        <v>353</v>
      </c>
      <c r="F3480" t="s">
        <v>10</v>
      </c>
      <c r="G3480" s="1">
        <v>44645</v>
      </c>
      <c r="H3480">
        <v>102</v>
      </c>
    </row>
    <row r="3481" spans="1:8" x14ac:dyDescent="0.3">
      <c r="A3481">
        <v>3480</v>
      </c>
      <c r="B3481" t="s">
        <v>75</v>
      </c>
      <c r="C3481">
        <v>587</v>
      </c>
      <c r="D3481">
        <v>2008</v>
      </c>
      <c r="E3481" t="s">
        <v>359</v>
      </c>
      <c r="F3481" t="s">
        <v>10</v>
      </c>
      <c r="G3481" s="1">
        <v>44612</v>
      </c>
      <c r="H3481">
        <v>102</v>
      </c>
    </row>
    <row r="3482" spans="1:8" x14ac:dyDescent="0.3">
      <c r="A3482">
        <v>3481</v>
      </c>
      <c r="B3482" t="s">
        <v>83</v>
      </c>
      <c r="C3482">
        <v>619</v>
      </c>
      <c r="D3482">
        <v>2008</v>
      </c>
      <c r="E3482" t="s">
        <v>842</v>
      </c>
      <c r="F3482" t="s">
        <v>10</v>
      </c>
      <c r="G3482" s="1">
        <v>44477</v>
      </c>
      <c r="H3482">
        <v>102</v>
      </c>
    </row>
    <row r="3483" spans="1:8" x14ac:dyDescent="0.3">
      <c r="A3483">
        <v>3482</v>
      </c>
      <c r="B3483" t="s">
        <v>83</v>
      </c>
      <c r="C3483">
        <v>619</v>
      </c>
      <c r="D3483">
        <v>2008</v>
      </c>
      <c r="E3483" t="s">
        <v>842</v>
      </c>
      <c r="F3483" t="s">
        <v>10</v>
      </c>
      <c r="G3483" s="1">
        <v>44477</v>
      </c>
      <c r="H3483">
        <v>102</v>
      </c>
    </row>
    <row r="3484" spans="1:8" x14ac:dyDescent="0.3">
      <c r="A3484">
        <v>3483</v>
      </c>
      <c r="B3484" t="s">
        <v>75</v>
      </c>
      <c r="C3484">
        <v>633</v>
      </c>
      <c r="D3484">
        <v>2007</v>
      </c>
      <c r="E3484" t="s">
        <v>581</v>
      </c>
      <c r="F3484" t="s">
        <v>18</v>
      </c>
      <c r="G3484" s="1">
        <v>44641</v>
      </c>
      <c r="H3484">
        <v>102</v>
      </c>
    </row>
    <row r="3485" spans="1:8" x14ac:dyDescent="0.3">
      <c r="A3485">
        <v>3484</v>
      </c>
      <c r="B3485" t="s">
        <v>75</v>
      </c>
      <c r="C3485">
        <v>619</v>
      </c>
      <c r="D3485">
        <v>2005</v>
      </c>
      <c r="E3485" t="s">
        <v>739</v>
      </c>
      <c r="F3485" t="s">
        <v>10</v>
      </c>
      <c r="G3485" s="1">
        <v>44592</v>
      </c>
      <c r="H3485">
        <v>103</v>
      </c>
    </row>
    <row r="3486" spans="1:8" x14ac:dyDescent="0.3">
      <c r="A3486">
        <v>3485</v>
      </c>
      <c r="B3486" t="s">
        <v>75</v>
      </c>
      <c r="C3486">
        <v>580</v>
      </c>
      <c r="D3486">
        <v>2007</v>
      </c>
      <c r="E3486" t="s">
        <v>607</v>
      </c>
      <c r="F3486" t="s">
        <v>32</v>
      </c>
      <c r="G3486" s="1">
        <v>44636</v>
      </c>
      <c r="H3486">
        <v>102</v>
      </c>
    </row>
    <row r="3487" spans="1:8" x14ac:dyDescent="0.3">
      <c r="A3487">
        <v>3486</v>
      </c>
      <c r="B3487" t="s">
        <v>90</v>
      </c>
      <c r="C3487">
        <v>610</v>
      </c>
      <c r="D3487">
        <v>1996</v>
      </c>
      <c r="E3487" t="s">
        <v>444</v>
      </c>
      <c r="F3487" t="s">
        <v>69</v>
      </c>
      <c r="G3487" s="1">
        <v>44575</v>
      </c>
      <c r="H3487">
        <v>107</v>
      </c>
    </row>
    <row r="3488" spans="1:8" x14ac:dyDescent="0.3">
      <c r="A3488">
        <v>3487</v>
      </c>
      <c r="B3488" t="s">
        <v>90</v>
      </c>
      <c r="C3488">
        <v>576</v>
      </c>
      <c r="D3488">
        <v>2003</v>
      </c>
      <c r="E3488" t="s">
        <v>698</v>
      </c>
      <c r="F3488" t="s">
        <v>10</v>
      </c>
      <c r="G3488" s="1">
        <v>44496</v>
      </c>
      <c r="H3488">
        <v>109</v>
      </c>
    </row>
    <row r="3489" spans="1:8" x14ac:dyDescent="0.3">
      <c r="A3489">
        <v>3488</v>
      </c>
      <c r="B3489" t="s">
        <v>90</v>
      </c>
      <c r="C3489">
        <v>534</v>
      </c>
      <c r="D3489">
        <v>2008</v>
      </c>
      <c r="E3489" t="s">
        <v>900</v>
      </c>
      <c r="F3489" t="s">
        <v>18</v>
      </c>
      <c r="G3489" s="1">
        <v>44653</v>
      </c>
      <c r="H3489">
        <v>104</v>
      </c>
    </row>
    <row r="3490" spans="1:8" x14ac:dyDescent="0.3">
      <c r="A3490">
        <v>3489</v>
      </c>
      <c r="B3490" t="s">
        <v>90</v>
      </c>
      <c r="C3490">
        <v>576</v>
      </c>
      <c r="D3490">
        <v>2008</v>
      </c>
      <c r="E3490" t="s">
        <v>698</v>
      </c>
      <c r="F3490" t="s">
        <v>28</v>
      </c>
      <c r="G3490" s="1">
        <v>44529</v>
      </c>
      <c r="H3490">
        <v>109</v>
      </c>
    </row>
    <row r="3491" spans="1:8" x14ac:dyDescent="0.3">
      <c r="A3491">
        <v>3490</v>
      </c>
      <c r="B3491" t="s">
        <v>75</v>
      </c>
      <c r="C3491">
        <v>611</v>
      </c>
      <c r="D3491">
        <v>2009</v>
      </c>
      <c r="E3491" t="s">
        <v>684</v>
      </c>
      <c r="F3491" t="s">
        <v>69</v>
      </c>
      <c r="G3491" s="1">
        <v>44556</v>
      </c>
      <c r="H3491">
        <v>114</v>
      </c>
    </row>
    <row r="3492" spans="1:8" x14ac:dyDescent="0.3">
      <c r="A3492">
        <v>3491</v>
      </c>
      <c r="B3492" t="s">
        <v>75</v>
      </c>
      <c r="C3492">
        <v>611</v>
      </c>
      <c r="D3492">
        <v>2009</v>
      </c>
      <c r="E3492" t="s">
        <v>768</v>
      </c>
      <c r="F3492" t="s">
        <v>10</v>
      </c>
      <c r="G3492" s="1">
        <v>44496</v>
      </c>
      <c r="H3492">
        <v>114</v>
      </c>
    </row>
    <row r="3493" spans="1:8" x14ac:dyDescent="0.3">
      <c r="A3493">
        <v>3492</v>
      </c>
      <c r="B3493" t="s">
        <v>83</v>
      </c>
      <c r="C3493">
        <v>619</v>
      </c>
      <c r="D3493">
        <v>2005</v>
      </c>
      <c r="E3493" t="s">
        <v>842</v>
      </c>
      <c r="F3493" t="s">
        <v>10</v>
      </c>
      <c r="G3493" s="1">
        <v>44652</v>
      </c>
      <c r="H3493">
        <v>102</v>
      </c>
    </row>
    <row r="3494" spans="1:8" x14ac:dyDescent="0.3">
      <c r="A3494">
        <v>3493</v>
      </c>
      <c r="B3494" t="s">
        <v>435</v>
      </c>
      <c r="C3494">
        <v>542</v>
      </c>
      <c r="D3494">
        <v>2019</v>
      </c>
      <c r="E3494" t="s">
        <v>924</v>
      </c>
      <c r="F3494" t="s">
        <v>10</v>
      </c>
      <c r="G3494" s="1">
        <v>44613</v>
      </c>
      <c r="H3494">
        <v>107</v>
      </c>
    </row>
    <row r="3495" spans="1:8" x14ac:dyDescent="0.3">
      <c r="A3495">
        <v>3494</v>
      </c>
      <c r="B3495" t="s">
        <v>83</v>
      </c>
      <c r="C3495">
        <v>587</v>
      </c>
      <c r="D3495">
        <v>2007</v>
      </c>
      <c r="E3495" t="s">
        <v>140</v>
      </c>
      <c r="F3495" t="s">
        <v>18</v>
      </c>
      <c r="G3495" s="1">
        <v>44562</v>
      </c>
      <c r="H3495">
        <v>102</v>
      </c>
    </row>
    <row r="3496" spans="1:8" x14ac:dyDescent="0.3">
      <c r="A3496">
        <v>3495</v>
      </c>
      <c r="B3496" t="s">
        <v>83</v>
      </c>
      <c r="C3496">
        <v>587</v>
      </c>
      <c r="D3496">
        <v>2006</v>
      </c>
      <c r="E3496" t="s">
        <v>359</v>
      </c>
      <c r="F3496" t="s">
        <v>32</v>
      </c>
      <c r="G3496" s="1">
        <v>44591</v>
      </c>
      <c r="H3496">
        <v>103</v>
      </c>
    </row>
    <row r="3497" spans="1:8" x14ac:dyDescent="0.3">
      <c r="A3497">
        <v>3496</v>
      </c>
      <c r="B3497" t="s">
        <v>83</v>
      </c>
      <c r="C3497">
        <v>512</v>
      </c>
      <c r="D3497">
        <v>2006</v>
      </c>
      <c r="E3497" t="s">
        <v>889</v>
      </c>
      <c r="F3497" t="s">
        <v>32</v>
      </c>
      <c r="G3497" s="1">
        <v>44566</v>
      </c>
      <c r="H3497">
        <v>102</v>
      </c>
    </row>
    <row r="3498" spans="1:8" x14ac:dyDescent="0.3">
      <c r="A3498">
        <v>3497</v>
      </c>
      <c r="B3498" t="s">
        <v>90</v>
      </c>
      <c r="C3498">
        <v>512</v>
      </c>
      <c r="D3498">
        <v>2006</v>
      </c>
      <c r="E3498" t="s">
        <v>914</v>
      </c>
      <c r="F3498" t="s">
        <v>18</v>
      </c>
      <c r="G3498" s="1">
        <v>44580</v>
      </c>
      <c r="H3498">
        <v>102</v>
      </c>
    </row>
    <row r="3499" spans="1:8" x14ac:dyDescent="0.3">
      <c r="A3499">
        <v>3498</v>
      </c>
      <c r="B3499" t="s">
        <v>83</v>
      </c>
      <c r="C3499">
        <v>576</v>
      </c>
      <c r="D3499">
        <v>2008</v>
      </c>
      <c r="E3499" t="s">
        <v>698</v>
      </c>
      <c r="F3499" t="s">
        <v>69</v>
      </c>
      <c r="G3499" s="1">
        <v>44603</v>
      </c>
      <c r="H3499">
        <v>109</v>
      </c>
    </row>
    <row r="3500" spans="1:8" x14ac:dyDescent="0.3">
      <c r="A3500">
        <v>3499</v>
      </c>
      <c r="B3500" t="s">
        <v>90</v>
      </c>
      <c r="C3500">
        <v>610</v>
      </c>
      <c r="D3500">
        <v>2013</v>
      </c>
      <c r="E3500" t="s">
        <v>484</v>
      </c>
      <c r="F3500" t="s">
        <v>45</v>
      </c>
      <c r="G3500" s="1">
        <v>44531</v>
      </c>
      <c r="H3500">
        <v>105</v>
      </c>
    </row>
    <row r="3501" spans="1:8" x14ac:dyDescent="0.3">
      <c r="A3501">
        <v>3500</v>
      </c>
      <c r="B3501" t="s">
        <v>75</v>
      </c>
      <c r="C3501">
        <v>576</v>
      </c>
      <c r="D3501">
        <v>2006</v>
      </c>
      <c r="E3501" t="s">
        <v>578</v>
      </c>
      <c r="F3501" t="s">
        <v>28</v>
      </c>
      <c r="G3501" s="1">
        <v>44540</v>
      </c>
      <c r="H3501">
        <v>103</v>
      </c>
    </row>
    <row r="3502" spans="1:8" x14ac:dyDescent="0.3">
      <c r="A3502">
        <v>3501</v>
      </c>
      <c r="B3502" t="s">
        <v>75</v>
      </c>
      <c r="C3502">
        <v>619</v>
      </c>
      <c r="D3502">
        <v>2004</v>
      </c>
      <c r="E3502" t="s">
        <v>848</v>
      </c>
      <c r="F3502" t="s">
        <v>10</v>
      </c>
      <c r="G3502" s="1">
        <v>44608</v>
      </c>
      <c r="H3502">
        <v>114</v>
      </c>
    </row>
    <row r="3503" spans="1:8" x14ac:dyDescent="0.3">
      <c r="A3503">
        <v>3502</v>
      </c>
      <c r="B3503" t="s">
        <v>83</v>
      </c>
      <c r="C3503">
        <v>610</v>
      </c>
      <c r="D3503">
        <v>2002</v>
      </c>
      <c r="E3503" t="s">
        <v>475</v>
      </c>
      <c r="F3503" t="s">
        <v>28</v>
      </c>
      <c r="G3503" s="1">
        <v>44606</v>
      </c>
      <c r="H3503">
        <v>109</v>
      </c>
    </row>
    <row r="3504" spans="1:8" x14ac:dyDescent="0.3">
      <c r="A3504">
        <v>3503</v>
      </c>
      <c r="B3504" t="s">
        <v>90</v>
      </c>
      <c r="C3504">
        <v>633</v>
      </c>
      <c r="D3504">
        <v>2009</v>
      </c>
      <c r="E3504" t="s">
        <v>581</v>
      </c>
      <c r="F3504" t="s">
        <v>28</v>
      </c>
      <c r="G3504" s="1">
        <v>44487</v>
      </c>
      <c r="H3504">
        <v>101</v>
      </c>
    </row>
    <row r="3505" spans="1:8" x14ac:dyDescent="0.3">
      <c r="A3505">
        <v>3504</v>
      </c>
      <c r="B3505" t="s">
        <v>75</v>
      </c>
      <c r="C3505">
        <v>587</v>
      </c>
      <c r="D3505">
        <v>2006</v>
      </c>
      <c r="E3505" t="s">
        <v>359</v>
      </c>
      <c r="F3505" t="s">
        <v>283</v>
      </c>
      <c r="G3505" s="1">
        <v>44654</v>
      </c>
      <c r="H3505">
        <v>104</v>
      </c>
    </row>
    <row r="3506" spans="1:8" x14ac:dyDescent="0.3">
      <c r="A3506">
        <v>3505</v>
      </c>
      <c r="B3506" t="s">
        <v>235</v>
      </c>
      <c r="C3506">
        <v>576</v>
      </c>
      <c r="D3506">
        <v>2008</v>
      </c>
      <c r="E3506" t="s">
        <v>723</v>
      </c>
      <c r="F3506" t="s">
        <v>32</v>
      </c>
      <c r="G3506" s="1">
        <v>44626</v>
      </c>
      <c r="H3506">
        <v>109</v>
      </c>
    </row>
    <row r="3507" spans="1:8" x14ac:dyDescent="0.3">
      <c r="A3507">
        <v>3506</v>
      </c>
      <c r="B3507" t="s">
        <v>75</v>
      </c>
      <c r="C3507">
        <v>587</v>
      </c>
      <c r="D3507">
        <v>2006</v>
      </c>
      <c r="E3507" t="s">
        <v>359</v>
      </c>
      <c r="F3507" t="s">
        <v>32</v>
      </c>
      <c r="G3507" s="1">
        <v>44626</v>
      </c>
      <c r="H3507">
        <v>104</v>
      </c>
    </row>
    <row r="3508" spans="1:8" x14ac:dyDescent="0.3">
      <c r="A3508">
        <v>3507</v>
      </c>
      <c r="B3508" t="s">
        <v>83</v>
      </c>
      <c r="C3508">
        <v>576</v>
      </c>
      <c r="D3508">
        <v>2002</v>
      </c>
      <c r="E3508" t="s">
        <v>698</v>
      </c>
      <c r="F3508" t="s">
        <v>66</v>
      </c>
      <c r="G3508" s="1">
        <v>44612</v>
      </c>
      <c r="H3508">
        <v>107</v>
      </c>
    </row>
    <row r="3509" spans="1:8" x14ac:dyDescent="0.3">
      <c r="A3509">
        <v>3508</v>
      </c>
      <c r="B3509" t="s">
        <v>435</v>
      </c>
      <c r="C3509">
        <v>540</v>
      </c>
      <c r="D3509">
        <v>2003</v>
      </c>
      <c r="E3509" t="s">
        <v>436</v>
      </c>
      <c r="F3509" t="s">
        <v>47</v>
      </c>
      <c r="G3509" s="1">
        <v>44519</v>
      </c>
      <c r="H3509">
        <v>104</v>
      </c>
    </row>
    <row r="3510" spans="1:8" x14ac:dyDescent="0.3">
      <c r="A3510">
        <v>3509</v>
      </c>
      <c r="B3510" t="s">
        <v>435</v>
      </c>
      <c r="C3510">
        <v>540</v>
      </c>
      <c r="D3510">
        <v>2000</v>
      </c>
      <c r="E3510" t="s">
        <v>436</v>
      </c>
      <c r="F3510" t="s">
        <v>32</v>
      </c>
      <c r="G3510" s="1">
        <v>44640</v>
      </c>
      <c r="H3510">
        <v>114</v>
      </c>
    </row>
    <row r="3511" spans="1:8" x14ac:dyDescent="0.3">
      <c r="A3511">
        <v>3510</v>
      </c>
      <c r="B3511" t="s">
        <v>75</v>
      </c>
      <c r="C3511">
        <v>576</v>
      </c>
      <c r="D3511">
        <v>2006</v>
      </c>
      <c r="E3511" t="s">
        <v>578</v>
      </c>
      <c r="F3511" t="s">
        <v>101</v>
      </c>
      <c r="G3511" s="1">
        <v>44647</v>
      </c>
      <c r="H3511">
        <v>102</v>
      </c>
    </row>
    <row r="3512" spans="1:8" x14ac:dyDescent="0.3">
      <c r="A3512">
        <v>3511</v>
      </c>
      <c r="B3512" t="s">
        <v>83</v>
      </c>
      <c r="C3512">
        <v>512</v>
      </c>
      <c r="D3512">
        <v>2008</v>
      </c>
      <c r="E3512" t="s">
        <v>707</v>
      </c>
      <c r="F3512" t="s">
        <v>28</v>
      </c>
      <c r="G3512" s="1">
        <v>44504</v>
      </c>
      <c r="H3512">
        <v>101</v>
      </c>
    </row>
    <row r="3513" spans="1:8" x14ac:dyDescent="0.3">
      <c r="A3513">
        <v>3512</v>
      </c>
      <c r="B3513" t="s">
        <v>435</v>
      </c>
      <c r="C3513">
        <v>548</v>
      </c>
      <c r="D3513">
        <v>2019</v>
      </c>
      <c r="E3513" t="s">
        <v>794</v>
      </c>
      <c r="F3513" t="s">
        <v>10</v>
      </c>
      <c r="G3513" s="1">
        <v>44626</v>
      </c>
      <c r="H3513">
        <v>102</v>
      </c>
    </row>
    <row r="3514" spans="1:8" x14ac:dyDescent="0.3">
      <c r="A3514">
        <v>3513</v>
      </c>
      <c r="B3514" t="s">
        <v>83</v>
      </c>
      <c r="C3514">
        <v>512</v>
      </c>
      <c r="D3514">
        <v>2000</v>
      </c>
      <c r="E3514" t="s">
        <v>84</v>
      </c>
      <c r="F3514" t="s">
        <v>69</v>
      </c>
      <c r="G3514" s="1">
        <v>44476</v>
      </c>
      <c r="H3514">
        <v>109</v>
      </c>
    </row>
    <row r="3515" spans="1:8" x14ac:dyDescent="0.3">
      <c r="A3515">
        <v>3514</v>
      </c>
      <c r="B3515" t="s">
        <v>90</v>
      </c>
      <c r="C3515">
        <v>587</v>
      </c>
      <c r="D3515">
        <v>2007</v>
      </c>
      <c r="E3515" t="s">
        <v>777</v>
      </c>
      <c r="F3515" t="s">
        <v>618</v>
      </c>
      <c r="G3515" s="1">
        <v>44656</v>
      </c>
      <c r="H3515">
        <v>105</v>
      </c>
    </row>
    <row r="3516" spans="1:8" x14ac:dyDescent="0.3">
      <c r="A3516">
        <v>3515</v>
      </c>
      <c r="B3516" t="s">
        <v>75</v>
      </c>
      <c r="C3516">
        <v>576</v>
      </c>
      <c r="D3516">
        <v>2008</v>
      </c>
      <c r="E3516" t="s">
        <v>823</v>
      </c>
      <c r="F3516" t="s">
        <v>28</v>
      </c>
      <c r="G3516" s="1">
        <v>44571</v>
      </c>
      <c r="H3516">
        <v>109</v>
      </c>
    </row>
    <row r="3517" spans="1:8" x14ac:dyDescent="0.3">
      <c r="A3517">
        <v>3516</v>
      </c>
      <c r="B3517" t="s">
        <v>83</v>
      </c>
      <c r="C3517">
        <v>507</v>
      </c>
      <c r="D3517">
        <v>2010</v>
      </c>
      <c r="E3517" t="s">
        <v>688</v>
      </c>
      <c r="F3517" t="s">
        <v>10</v>
      </c>
      <c r="G3517" s="1">
        <v>44643</v>
      </c>
      <c r="H3517">
        <v>102</v>
      </c>
    </row>
    <row r="3518" spans="1:8" x14ac:dyDescent="0.3">
      <c r="A3518">
        <v>3517</v>
      </c>
      <c r="B3518" t="s">
        <v>83</v>
      </c>
      <c r="C3518">
        <v>548</v>
      </c>
      <c r="D3518">
        <v>2003</v>
      </c>
      <c r="E3518" t="s">
        <v>593</v>
      </c>
      <c r="F3518" t="s">
        <v>69</v>
      </c>
      <c r="G3518" s="1">
        <v>44566</v>
      </c>
      <c r="H3518">
        <v>106</v>
      </c>
    </row>
    <row r="3519" spans="1:8" x14ac:dyDescent="0.3">
      <c r="A3519">
        <v>3518</v>
      </c>
      <c r="B3519" t="s">
        <v>75</v>
      </c>
      <c r="C3519">
        <v>576</v>
      </c>
      <c r="D3519">
        <v>2010</v>
      </c>
      <c r="E3519" t="s">
        <v>578</v>
      </c>
      <c r="F3519" t="s">
        <v>10</v>
      </c>
      <c r="G3519" s="1">
        <v>44653</v>
      </c>
      <c r="H3519">
        <v>103</v>
      </c>
    </row>
    <row r="3520" spans="1:8" x14ac:dyDescent="0.3">
      <c r="A3520">
        <v>3519</v>
      </c>
      <c r="B3520" t="s">
        <v>614</v>
      </c>
      <c r="C3520">
        <v>531</v>
      </c>
      <c r="D3520">
        <v>1985</v>
      </c>
      <c r="E3520" t="s">
        <v>455</v>
      </c>
      <c r="F3520" t="s">
        <v>32</v>
      </c>
      <c r="G3520" s="1">
        <v>44569</v>
      </c>
      <c r="H3520">
        <v>115</v>
      </c>
    </row>
    <row r="3521" spans="1:8" x14ac:dyDescent="0.3">
      <c r="A3521">
        <v>3520</v>
      </c>
      <c r="B3521" t="s">
        <v>83</v>
      </c>
      <c r="C3521">
        <v>550</v>
      </c>
      <c r="D3521">
        <v>1985</v>
      </c>
      <c r="E3521" t="s">
        <v>458</v>
      </c>
      <c r="F3521" t="s">
        <v>69</v>
      </c>
      <c r="G3521" s="1">
        <v>44619</v>
      </c>
      <c r="H3521">
        <v>114</v>
      </c>
    </row>
    <row r="3522" spans="1:8" x14ac:dyDescent="0.3">
      <c r="A3522">
        <v>3521</v>
      </c>
      <c r="B3522" t="s">
        <v>83</v>
      </c>
      <c r="C3522">
        <v>512</v>
      </c>
      <c r="D3522">
        <v>2008</v>
      </c>
      <c r="E3522" t="s">
        <v>974</v>
      </c>
      <c r="F3522" t="s">
        <v>10</v>
      </c>
      <c r="G3522" s="1">
        <v>44644</v>
      </c>
      <c r="H3522">
        <v>104</v>
      </c>
    </row>
    <row r="3523" spans="1:8" x14ac:dyDescent="0.3">
      <c r="A3523">
        <v>3522</v>
      </c>
      <c r="B3523" t="s">
        <v>90</v>
      </c>
      <c r="C3523">
        <v>548</v>
      </c>
      <c r="D3523">
        <v>2013</v>
      </c>
      <c r="E3523" t="s">
        <v>810</v>
      </c>
      <c r="F3523" t="s">
        <v>69</v>
      </c>
      <c r="G3523" s="1">
        <v>44626</v>
      </c>
      <c r="H3523">
        <v>101</v>
      </c>
    </row>
    <row r="3524" spans="1:8" x14ac:dyDescent="0.3">
      <c r="A3524">
        <v>3523</v>
      </c>
      <c r="B3524" t="s">
        <v>90</v>
      </c>
      <c r="C3524">
        <v>619</v>
      </c>
      <c r="D3524">
        <v>1998</v>
      </c>
      <c r="E3524" t="s">
        <v>766</v>
      </c>
      <c r="F3524" t="s">
        <v>10</v>
      </c>
      <c r="G3524" s="1">
        <v>44570</v>
      </c>
      <c r="H3524">
        <v>101</v>
      </c>
    </row>
    <row r="3525" spans="1:8" x14ac:dyDescent="0.3">
      <c r="A3525">
        <v>3524</v>
      </c>
      <c r="B3525" t="s">
        <v>90</v>
      </c>
      <c r="C3525">
        <v>580</v>
      </c>
      <c r="D3525">
        <v>2014</v>
      </c>
      <c r="E3525" t="s">
        <v>727</v>
      </c>
      <c r="F3525" t="s">
        <v>45</v>
      </c>
      <c r="G3525" s="1">
        <v>44526</v>
      </c>
      <c r="H3525">
        <v>109</v>
      </c>
    </row>
    <row r="3526" spans="1:8" x14ac:dyDescent="0.3">
      <c r="A3526">
        <v>3525</v>
      </c>
      <c r="B3526" t="s">
        <v>75</v>
      </c>
      <c r="C3526">
        <v>576</v>
      </c>
      <c r="D3526">
        <v>2008</v>
      </c>
      <c r="E3526" t="s">
        <v>823</v>
      </c>
      <c r="F3526" t="s">
        <v>18</v>
      </c>
      <c r="G3526" s="1">
        <v>44625</v>
      </c>
      <c r="H3526">
        <v>102</v>
      </c>
    </row>
    <row r="3527" spans="1:8" x14ac:dyDescent="0.3">
      <c r="A3527">
        <v>3526</v>
      </c>
      <c r="B3527" t="s">
        <v>75</v>
      </c>
      <c r="C3527">
        <v>587</v>
      </c>
      <c r="D3527">
        <v>2006</v>
      </c>
      <c r="E3527" t="s">
        <v>359</v>
      </c>
      <c r="F3527" t="s">
        <v>45</v>
      </c>
      <c r="G3527" s="1">
        <v>44651</v>
      </c>
      <c r="H3527">
        <v>102</v>
      </c>
    </row>
    <row r="3528" spans="1:8" x14ac:dyDescent="0.3">
      <c r="A3528">
        <v>3527</v>
      </c>
      <c r="B3528" t="s">
        <v>435</v>
      </c>
      <c r="C3528">
        <v>540</v>
      </c>
      <c r="D3528">
        <v>2004</v>
      </c>
      <c r="E3528" t="s">
        <v>436</v>
      </c>
      <c r="F3528" t="s">
        <v>32</v>
      </c>
      <c r="G3528" s="1">
        <v>44655</v>
      </c>
      <c r="H3528">
        <v>104</v>
      </c>
    </row>
    <row r="3529" spans="1:8" x14ac:dyDescent="0.3">
      <c r="A3529">
        <v>3528</v>
      </c>
      <c r="B3529" t="s">
        <v>83</v>
      </c>
      <c r="C3529">
        <v>512</v>
      </c>
      <c r="D3529">
        <v>2009</v>
      </c>
      <c r="E3529" t="s">
        <v>811</v>
      </c>
      <c r="F3529" t="s">
        <v>45</v>
      </c>
      <c r="G3529" s="1">
        <v>44532</v>
      </c>
      <c r="H3529">
        <v>102</v>
      </c>
    </row>
    <row r="3530" spans="1:8" x14ac:dyDescent="0.3">
      <c r="A3530">
        <v>3529</v>
      </c>
      <c r="B3530" t="s">
        <v>75</v>
      </c>
      <c r="C3530">
        <v>512</v>
      </c>
      <c r="D3530">
        <v>2012</v>
      </c>
      <c r="E3530" t="s">
        <v>963</v>
      </c>
      <c r="F3530" t="s">
        <v>69</v>
      </c>
      <c r="G3530" s="1">
        <v>44600</v>
      </c>
      <c r="H3530">
        <v>102</v>
      </c>
    </row>
    <row r="3531" spans="1:8" x14ac:dyDescent="0.3">
      <c r="A3531">
        <v>3530</v>
      </c>
      <c r="B3531" t="s">
        <v>454</v>
      </c>
      <c r="C3531">
        <v>580</v>
      </c>
      <c r="D3531">
        <v>2002</v>
      </c>
      <c r="E3531" t="s">
        <v>909</v>
      </c>
      <c r="F3531" t="s">
        <v>32</v>
      </c>
      <c r="G3531" s="1">
        <v>44547</v>
      </c>
      <c r="H3531">
        <v>102</v>
      </c>
    </row>
    <row r="3532" spans="1:8" x14ac:dyDescent="0.3">
      <c r="A3532">
        <v>3531</v>
      </c>
      <c r="B3532" t="s">
        <v>435</v>
      </c>
      <c r="C3532">
        <v>540</v>
      </c>
      <c r="D3532">
        <v>2004</v>
      </c>
      <c r="E3532" t="s">
        <v>436</v>
      </c>
      <c r="F3532" t="s">
        <v>47</v>
      </c>
      <c r="G3532" s="1">
        <v>44640</v>
      </c>
      <c r="H3532">
        <v>104</v>
      </c>
    </row>
    <row r="3533" spans="1:8" x14ac:dyDescent="0.3">
      <c r="A3533">
        <v>3532</v>
      </c>
      <c r="B3533" t="s">
        <v>75</v>
      </c>
      <c r="C3533">
        <v>592</v>
      </c>
      <c r="D3533">
        <v>2021</v>
      </c>
      <c r="E3533">
        <v>208</v>
      </c>
      <c r="F3533" t="s">
        <v>32</v>
      </c>
      <c r="G3533" s="1">
        <v>44656</v>
      </c>
      <c r="H3533">
        <v>102</v>
      </c>
    </row>
    <row r="3534" spans="1:8" x14ac:dyDescent="0.3">
      <c r="A3534">
        <v>3533</v>
      </c>
      <c r="B3534" t="s">
        <v>435</v>
      </c>
      <c r="C3534">
        <v>619</v>
      </c>
      <c r="D3534">
        <v>2005</v>
      </c>
      <c r="E3534" t="s">
        <v>448</v>
      </c>
      <c r="F3534" t="s">
        <v>32</v>
      </c>
      <c r="G3534" s="1">
        <v>44545</v>
      </c>
      <c r="H3534">
        <v>102</v>
      </c>
    </row>
    <row r="3535" spans="1:8" x14ac:dyDescent="0.3">
      <c r="A3535">
        <v>3534</v>
      </c>
      <c r="B3535" t="s">
        <v>83</v>
      </c>
      <c r="C3535">
        <v>587</v>
      </c>
      <c r="D3535">
        <v>2007</v>
      </c>
      <c r="E3535" t="s">
        <v>590</v>
      </c>
      <c r="F3535" t="s">
        <v>10</v>
      </c>
      <c r="G3535" s="1">
        <v>44625</v>
      </c>
      <c r="H3535">
        <v>102</v>
      </c>
    </row>
    <row r="3536" spans="1:8" x14ac:dyDescent="0.3">
      <c r="A3536">
        <v>3535</v>
      </c>
      <c r="B3536" t="s">
        <v>235</v>
      </c>
      <c r="C3536">
        <v>619</v>
      </c>
      <c r="D3536">
        <v>2010</v>
      </c>
      <c r="E3536" t="s">
        <v>467</v>
      </c>
      <c r="F3536" t="s">
        <v>32</v>
      </c>
      <c r="G3536" s="1">
        <v>44522</v>
      </c>
      <c r="H3536">
        <v>102</v>
      </c>
    </row>
    <row r="3537" spans="1:8" x14ac:dyDescent="0.3">
      <c r="A3537">
        <v>3536</v>
      </c>
      <c r="B3537" t="s">
        <v>90</v>
      </c>
      <c r="C3537">
        <v>610</v>
      </c>
      <c r="D3537">
        <v>2008</v>
      </c>
      <c r="E3537" t="s">
        <v>475</v>
      </c>
      <c r="F3537" t="s">
        <v>28</v>
      </c>
      <c r="G3537" s="1">
        <v>44644</v>
      </c>
      <c r="H3537">
        <v>101</v>
      </c>
    </row>
    <row r="3538" spans="1:8" x14ac:dyDescent="0.3">
      <c r="A3538">
        <v>3537</v>
      </c>
      <c r="B3538" t="s">
        <v>90</v>
      </c>
      <c r="C3538">
        <v>550</v>
      </c>
      <c r="D3538">
        <v>2006</v>
      </c>
      <c r="E3538" t="s">
        <v>456</v>
      </c>
      <c r="F3538" t="s">
        <v>10</v>
      </c>
      <c r="G3538" s="1">
        <v>44653</v>
      </c>
      <c r="H3538">
        <v>104</v>
      </c>
    </row>
    <row r="3539" spans="1:8" x14ac:dyDescent="0.3">
      <c r="A3539">
        <v>3538</v>
      </c>
      <c r="B3539" t="s">
        <v>90</v>
      </c>
      <c r="C3539">
        <v>587</v>
      </c>
      <c r="D3539">
        <v>2006</v>
      </c>
      <c r="E3539" t="s">
        <v>883</v>
      </c>
      <c r="F3539" t="s">
        <v>32</v>
      </c>
      <c r="G3539" s="1">
        <v>44583</v>
      </c>
      <c r="H3539">
        <v>102</v>
      </c>
    </row>
    <row r="3540" spans="1:8" x14ac:dyDescent="0.3">
      <c r="A3540">
        <v>3539</v>
      </c>
      <c r="B3540" t="s">
        <v>75</v>
      </c>
      <c r="C3540">
        <v>633</v>
      </c>
      <c r="D3540">
        <v>2010</v>
      </c>
      <c r="E3540" t="s">
        <v>581</v>
      </c>
      <c r="F3540" t="s">
        <v>69</v>
      </c>
      <c r="G3540" s="1">
        <v>44612</v>
      </c>
      <c r="H3540">
        <v>102</v>
      </c>
    </row>
    <row r="3541" spans="1:8" x14ac:dyDescent="0.3">
      <c r="A3541">
        <v>3540</v>
      </c>
      <c r="B3541" t="s">
        <v>83</v>
      </c>
      <c r="C3541">
        <v>576</v>
      </c>
      <c r="D3541">
        <v>2003</v>
      </c>
      <c r="E3541" t="s">
        <v>698</v>
      </c>
      <c r="F3541" t="s">
        <v>32</v>
      </c>
      <c r="G3541" s="1">
        <v>44594</v>
      </c>
      <c r="H3541">
        <v>106</v>
      </c>
    </row>
    <row r="3542" spans="1:8" x14ac:dyDescent="0.3">
      <c r="A3542">
        <v>3541</v>
      </c>
      <c r="B3542" t="s">
        <v>75</v>
      </c>
      <c r="C3542">
        <v>611</v>
      </c>
      <c r="D3542">
        <v>2012</v>
      </c>
      <c r="E3542" t="s">
        <v>684</v>
      </c>
      <c r="F3542" t="s">
        <v>45</v>
      </c>
      <c r="G3542" s="1">
        <v>44640</v>
      </c>
      <c r="H3542">
        <v>105</v>
      </c>
    </row>
    <row r="3543" spans="1:8" x14ac:dyDescent="0.3">
      <c r="A3543">
        <v>3542</v>
      </c>
      <c r="B3543" t="s">
        <v>435</v>
      </c>
      <c r="C3543">
        <v>540</v>
      </c>
      <c r="D3543">
        <v>2019</v>
      </c>
      <c r="E3543" t="s">
        <v>760</v>
      </c>
      <c r="F3543" t="s">
        <v>18</v>
      </c>
      <c r="G3543" s="1">
        <v>44587</v>
      </c>
      <c r="H3543">
        <v>102</v>
      </c>
    </row>
    <row r="3544" spans="1:8" x14ac:dyDescent="0.3">
      <c r="A3544">
        <v>3543</v>
      </c>
      <c r="B3544" t="s">
        <v>486</v>
      </c>
      <c r="C3544">
        <v>576</v>
      </c>
      <c r="D3544">
        <v>2006</v>
      </c>
      <c r="E3544" t="s">
        <v>817</v>
      </c>
      <c r="F3544" t="s">
        <v>28</v>
      </c>
      <c r="G3544" s="1">
        <v>44568</v>
      </c>
      <c r="H3544">
        <v>101</v>
      </c>
    </row>
    <row r="3545" spans="1:8" x14ac:dyDescent="0.3">
      <c r="A3545">
        <v>3544</v>
      </c>
      <c r="B3545" t="s">
        <v>75</v>
      </c>
      <c r="C3545">
        <v>576</v>
      </c>
      <c r="D3545">
        <v>2005</v>
      </c>
      <c r="E3545" t="s">
        <v>578</v>
      </c>
      <c r="F3545" t="s">
        <v>28</v>
      </c>
      <c r="G3545" s="1">
        <v>44568</v>
      </c>
      <c r="H3545">
        <v>101</v>
      </c>
    </row>
    <row r="3546" spans="1:8" x14ac:dyDescent="0.3">
      <c r="A3546">
        <v>3545</v>
      </c>
      <c r="B3546" t="s">
        <v>83</v>
      </c>
      <c r="C3546">
        <v>512</v>
      </c>
      <c r="D3546">
        <v>2006</v>
      </c>
      <c r="E3546" t="s">
        <v>84</v>
      </c>
      <c r="F3546" t="s">
        <v>10</v>
      </c>
      <c r="G3546" s="1">
        <v>44618</v>
      </c>
      <c r="H3546">
        <v>102</v>
      </c>
    </row>
    <row r="3547" spans="1:8" x14ac:dyDescent="0.3">
      <c r="A3547">
        <v>3546</v>
      </c>
      <c r="B3547" t="s">
        <v>83</v>
      </c>
      <c r="C3547">
        <v>587</v>
      </c>
      <c r="D3547">
        <v>2006</v>
      </c>
      <c r="E3547" t="s">
        <v>590</v>
      </c>
      <c r="F3547" t="s">
        <v>32</v>
      </c>
      <c r="G3547" s="1">
        <v>44574</v>
      </c>
      <c r="H3547">
        <v>103</v>
      </c>
    </row>
    <row r="3548" spans="1:8" x14ac:dyDescent="0.3">
      <c r="A3548">
        <v>3547</v>
      </c>
      <c r="B3548" t="s">
        <v>75</v>
      </c>
      <c r="C3548">
        <v>619</v>
      </c>
      <c r="D3548">
        <v>2008</v>
      </c>
      <c r="E3548" t="s">
        <v>739</v>
      </c>
      <c r="F3548" t="s">
        <v>10</v>
      </c>
      <c r="G3548" s="1">
        <v>44588</v>
      </c>
      <c r="H3548">
        <v>102</v>
      </c>
    </row>
    <row r="3549" spans="1:8" x14ac:dyDescent="0.3">
      <c r="A3549">
        <v>3548</v>
      </c>
      <c r="B3549" t="s">
        <v>75</v>
      </c>
      <c r="C3549">
        <v>576</v>
      </c>
      <c r="D3549">
        <v>2006</v>
      </c>
      <c r="E3549" t="s">
        <v>578</v>
      </c>
      <c r="F3549" t="s">
        <v>618</v>
      </c>
      <c r="G3549" s="1">
        <v>44544</v>
      </c>
      <c r="H3549">
        <v>101</v>
      </c>
    </row>
    <row r="3550" spans="1:8" x14ac:dyDescent="0.3">
      <c r="A3550">
        <v>3549</v>
      </c>
      <c r="B3550" t="s">
        <v>75</v>
      </c>
      <c r="C3550">
        <v>540</v>
      </c>
      <c r="D3550">
        <v>1995</v>
      </c>
      <c r="E3550" t="s">
        <v>975</v>
      </c>
      <c r="F3550" t="s">
        <v>28</v>
      </c>
      <c r="G3550" s="1">
        <v>44585</v>
      </c>
      <c r="H3550">
        <v>104</v>
      </c>
    </row>
    <row r="3551" spans="1:8" x14ac:dyDescent="0.3">
      <c r="A3551">
        <v>3550</v>
      </c>
      <c r="B3551" t="s">
        <v>83</v>
      </c>
      <c r="C3551">
        <v>587</v>
      </c>
      <c r="D3551">
        <v>1996</v>
      </c>
      <c r="E3551" t="s">
        <v>140</v>
      </c>
      <c r="F3551" t="s">
        <v>18</v>
      </c>
      <c r="G3551" s="1">
        <v>44622</v>
      </c>
      <c r="H3551">
        <v>108</v>
      </c>
    </row>
    <row r="3552" spans="1:8" x14ac:dyDescent="0.3">
      <c r="A3552">
        <v>3551</v>
      </c>
      <c r="B3552" t="s">
        <v>83</v>
      </c>
      <c r="C3552">
        <v>610</v>
      </c>
      <c r="D3552">
        <v>2002</v>
      </c>
      <c r="E3552" t="s">
        <v>475</v>
      </c>
      <c r="F3552" t="s">
        <v>28</v>
      </c>
      <c r="G3552" s="1">
        <v>44563</v>
      </c>
      <c r="H3552">
        <v>114</v>
      </c>
    </row>
    <row r="3553" spans="1:8" x14ac:dyDescent="0.3">
      <c r="A3553">
        <v>3552</v>
      </c>
      <c r="B3553" t="s">
        <v>75</v>
      </c>
      <c r="C3553">
        <v>611</v>
      </c>
      <c r="D3553">
        <v>2007</v>
      </c>
      <c r="E3553" t="s">
        <v>684</v>
      </c>
      <c r="F3553" t="s">
        <v>32</v>
      </c>
      <c r="G3553" s="1">
        <v>44656</v>
      </c>
      <c r="H3553">
        <v>102</v>
      </c>
    </row>
    <row r="3554" spans="1:8" x14ac:dyDescent="0.3">
      <c r="A3554">
        <v>3553</v>
      </c>
      <c r="B3554" t="s">
        <v>435</v>
      </c>
      <c r="C3554">
        <v>587</v>
      </c>
      <c r="D3554">
        <v>2012</v>
      </c>
      <c r="E3554" t="s">
        <v>437</v>
      </c>
      <c r="F3554" t="s">
        <v>32</v>
      </c>
      <c r="G3554" s="1">
        <v>44655</v>
      </c>
      <c r="H3554">
        <v>102</v>
      </c>
    </row>
    <row r="3555" spans="1:8" x14ac:dyDescent="0.3">
      <c r="A3555">
        <v>3554</v>
      </c>
      <c r="B3555" t="s">
        <v>454</v>
      </c>
      <c r="C3555">
        <v>619</v>
      </c>
      <c r="D3555">
        <v>1985</v>
      </c>
      <c r="E3555" t="s">
        <v>976</v>
      </c>
      <c r="F3555" t="s">
        <v>32</v>
      </c>
      <c r="G3555" s="1">
        <v>44650</v>
      </c>
      <c r="H3555">
        <v>111</v>
      </c>
    </row>
    <row r="3556" spans="1:8" x14ac:dyDescent="0.3">
      <c r="A3556">
        <v>3555</v>
      </c>
      <c r="B3556" t="s">
        <v>435</v>
      </c>
      <c r="C3556">
        <v>619</v>
      </c>
      <c r="D3556">
        <v>2001</v>
      </c>
      <c r="E3556" t="s">
        <v>448</v>
      </c>
      <c r="F3556" t="s">
        <v>10</v>
      </c>
      <c r="G3556" s="1">
        <v>44620</v>
      </c>
      <c r="H3556">
        <v>104</v>
      </c>
    </row>
    <row r="3557" spans="1:8" x14ac:dyDescent="0.3">
      <c r="A3557">
        <v>3556</v>
      </c>
      <c r="B3557" t="s">
        <v>83</v>
      </c>
      <c r="C3557">
        <v>587</v>
      </c>
      <c r="D3557">
        <v>2012</v>
      </c>
      <c r="E3557" t="s">
        <v>977</v>
      </c>
      <c r="F3557" t="s">
        <v>10</v>
      </c>
      <c r="G3557" s="1">
        <v>44620</v>
      </c>
      <c r="H3557">
        <v>102</v>
      </c>
    </row>
    <row r="3558" spans="1:8" x14ac:dyDescent="0.3">
      <c r="A3558">
        <v>3557</v>
      </c>
      <c r="B3558" t="s">
        <v>83</v>
      </c>
      <c r="C3558">
        <v>587</v>
      </c>
      <c r="D3558">
        <v>1998</v>
      </c>
      <c r="E3558" t="s">
        <v>445</v>
      </c>
      <c r="F3558" t="s">
        <v>32</v>
      </c>
      <c r="G3558" s="1">
        <v>44485</v>
      </c>
      <c r="H3558">
        <v>102</v>
      </c>
    </row>
    <row r="3559" spans="1:8" x14ac:dyDescent="0.3">
      <c r="A3559">
        <v>3558</v>
      </c>
      <c r="B3559" t="s">
        <v>75</v>
      </c>
      <c r="C3559">
        <v>619</v>
      </c>
      <c r="D3559">
        <v>2014</v>
      </c>
      <c r="E3559" t="s">
        <v>471</v>
      </c>
      <c r="F3559" t="s">
        <v>28</v>
      </c>
      <c r="G3559" s="1">
        <v>44582</v>
      </c>
      <c r="H3559">
        <v>102</v>
      </c>
    </row>
    <row r="3560" spans="1:8" x14ac:dyDescent="0.3">
      <c r="A3560">
        <v>3559</v>
      </c>
      <c r="B3560" t="s">
        <v>75</v>
      </c>
      <c r="C3560">
        <v>587</v>
      </c>
      <c r="D3560">
        <v>2010</v>
      </c>
      <c r="E3560" t="s">
        <v>359</v>
      </c>
      <c r="F3560" t="s">
        <v>10</v>
      </c>
      <c r="G3560" s="1">
        <v>44603</v>
      </c>
      <c r="H3560">
        <v>102</v>
      </c>
    </row>
    <row r="3561" spans="1:8" x14ac:dyDescent="0.3">
      <c r="A3561">
        <v>3560</v>
      </c>
      <c r="B3561" t="s">
        <v>83</v>
      </c>
      <c r="C3561">
        <v>550</v>
      </c>
      <c r="D3561">
        <v>2006</v>
      </c>
      <c r="E3561" t="s">
        <v>978</v>
      </c>
      <c r="F3561" t="s">
        <v>69</v>
      </c>
      <c r="G3561" s="1">
        <v>44547</v>
      </c>
      <c r="H3561">
        <v>102</v>
      </c>
    </row>
    <row r="3562" spans="1:8" x14ac:dyDescent="0.3">
      <c r="A3562">
        <v>3561</v>
      </c>
      <c r="B3562" t="s">
        <v>75</v>
      </c>
      <c r="C3562">
        <v>548</v>
      </c>
      <c r="D3562">
        <v>2016</v>
      </c>
      <c r="E3562" t="s">
        <v>706</v>
      </c>
      <c r="F3562" t="s">
        <v>69</v>
      </c>
      <c r="G3562" s="1">
        <v>44654</v>
      </c>
      <c r="H3562">
        <v>105</v>
      </c>
    </row>
    <row r="3563" spans="1:8" x14ac:dyDescent="0.3">
      <c r="A3563">
        <v>3562</v>
      </c>
      <c r="B3563" t="s">
        <v>75</v>
      </c>
      <c r="C3563">
        <v>619</v>
      </c>
      <c r="D3563">
        <v>2007</v>
      </c>
      <c r="E3563" t="s">
        <v>886</v>
      </c>
      <c r="F3563" t="s">
        <v>45</v>
      </c>
      <c r="G3563" s="1">
        <v>44595</v>
      </c>
      <c r="H3563">
        <v>102</v>
      </c>
    </row>
    <row r="3564" spans="1:8" x14ac:dyDescent="0.3">
      <c r="A3564">
        <v>3563</v>
      </c>
      <c r="B3564" t="s">
        <v>75</v>
      </c>
      <c r="C3564">
        <v>587</v>
      </c>
      <c r="D3564">
        <v>2008</v>
      </c>
      <c r="E3564" t="s">
        <v>827</v>
      </c>
      <c r="F3564" t="s">
        <v>101</v>
      </c>
      <c r="G3564" s="1">
        <v>44656</v>
      </c>
      <c r="H3564">
        <v>102</v>
      </c>
    </row>
    <row r="3565" spans="1:8" x14ac:dyDescent="0.3">
      <c r="A3565">
        <v>3564</v>
      </c>
      <c r="B3565" t="s">
        <v>75</v>
      </c>
      <c r="C3565">
        <v>531</v>
      </c>
      <c r="D3565">
        <v>1998</v>
      </c>
      <c r="E3565" t="s">
        <v>598</v>
      </c>
      <c r="F3565" t="s">
        <v>10</v>
      </c>
      <c r="G3565" s="1">
        <v>44592</v>
      </c>
      <c r="H3565">
        <v>109</v>
      </c>
    </row>
    <row r="3566" spans="1:8" x14ac:dyDescent="0.3">
      <c r="A3566">
        <v>3565</v>
      </c>
      <c r="B3566" t="s">
        <v>83</v>
      </c>
      <c r="C3566">
        <v>540</v>
      </c>
      <c r="D3566">
        <v>2002</v>
      </c>
      <c r="E3566" t="s">
        <v>453</v>
      </c>
      <c r="F3566" t="s">
        <v>47</v>
      </c>
      <c r="G3566" s="1">
        <v>44567</v>
      </c>
      <c r="H3566">
        <v>109</v>
      </c>
    </row>
    <row r="3567" spans="1:8" x14ac:dyDescent="0.3">
      <c r="A3567">
        <v>3566</v>
      </c>
      <c r="B3567" t="s">
        <v>90</v>
      </c>
      <c r="C3567">
        <v>548</v>
      </c>
      <c r="D3567">
        <v>2006</v>
      </c>
      <c r="E3567" t="s">
        <v>632</v>
      </c>
      <c r="F3567" t="s">
        <v>18</v>
      </c>
      <c r="G3567" s="1">
        <v>44575</v>
      </c>
      <c r="H3567">
        <v>108</v>
      </c>
    </row>
    <row r="3568" spans="1:8" x14ac:dyDescent="0.3">
      <c r="A3568">
        <v>3567</v>
      </c>
      <c r="B3568" t="s">
        <v>90</v>
      </c>
      <c r="C3568">
        <v>580</v>
      </c>
      <c r="D3568">
        <v>2007</v>
      </c>
      <c r="E3568" t="s">
        <v>727</v>
      </c>
      <c r="F3568" t="s">
        <v>18</v>
      </c>
      <c r="G3568" s="1">
        <v>44639</v>
      </c>
      <c r="H3568">
        <v>102</v>
      </c>
    </row>
    <row r="3569" spans="1:8" x14ac:dyDescent="0.3">
      <c r="A3569">
        <v>3568</v>
      </c>
      <c r="B3569" t="s">
        <v>83</v>
      </c>
      <c r="C3569">
        <v>512</v>
      </c>
      <c r="D3569">
        <v>2009</v>
      </c>
      <c r="E3569" t="s">
        <v>707</v>
      </c>
      <c r="F3569" t="s">
        <v>28</v>
      </c>
      <c r="G3569" s="1">
        <v>44656</v>
      </c>
      <c r="H3569">
        <v>102</v>
      </c>
    </row>
    <row r="3570" spans="1:8" x14ac:dyDescent="0.3">
      <c r="A3570">
        <v>3569</v>
      </c>
      <c r="B3570" t="s">
        <v>235</v>
      </c>
      <c r="C3570">
        <v>580</v>
      </c>
      <c r="D3570">
        <v>1986</v>
      </c>
      <c r="E3570" t="s">
        <v>730</v>
      </c>
      <c r="F3570" t="s">
        <v>69</v>
      </c>
      <c r="G3570" s="1">
        <v>44523</v>
      </c>
      <c r="H3570">
        <v>114</v>
      </c>
    </row>
    <row r="3571" spans="1:8" x14ac:dyDescent="0.3">
      <c r="A3571">
        <v>3570</v>
      </c>
      <c r="B3571" t="s">
        <v>75</v>
      </c>
      <c r="C3571">
        <v>540</v>
      </c>
      <c r="D3571">
        <v>2018</v>
      </c>
      <c r="E3571" t="s">
        <v>798</v>
      </c>
      <c r="F3571" t="s">
        <v>18</v>
      </c>
      <c r="G3571" s="1">
        <v>44610</v>
      </c>
      <c r="H3571">
        <v>102</v>
      </c>
    </row>
    <row r="3572" spans="1:8" x14ac:dyDescent="0.3">
      <c r="A3572">
        <v>3571</v>
      </c>
      <c r="B3572" t="s">
        <v>491</v>
      </c>
      <c r="C3572">
        <v>576</v>
      </c>
      <c r="D3572">
        <v>2014</v>
      </c>
      <c r="E3572" t="s">
        <v>723</v>
      </c>
      <c r="F3572" t="s">
        <v>32</v>
      </c>
      <c r="G3572" s="1">
        <v>44524</v>
      </c>
      <c r="H3572">
        <v>102</v>
      </c>
    </row>
    <row r="3573" spans="1:8" x14ac:dyDescent="0.3">
      <c r="A3573">
        <v>3572</v>
      </c>
      <c r="B3573" t="s">
        <v>235</v>
      </c>
      <c r="C3573">
        <v>619</v>
      </c>
      <c r="D3573">
        <v>2014</v>
      </c>
      <c r="E3573" t="s">
        <v>467</v>
      </c>
      <c r="F3573" t="s">
        <v>32</v>
      </c>
      <c r="G3573" s="1">
        <v>44565</v>
      </c>
      <c r="H3573">
        <v>102</v>
      </c>
    </row>
    <row r="3574" spans="1:8" x14ac:dyDescent="0.3">
      <c r="A3574">
        <v>3573</v>
      </c>
      <c r="B3574" t="s">
        <v>75</v>
      </c>
      <c r="C3574">
        <v>587</v>
      </c>
      <c r="D3574">
        <v>2005</v>
      </c>
      <c r="E3574" t="s">
        <v>359</v>
      </c>
      <c r="F3574" t="s">
        <v>10</v>
      </c>
      <c r="G3574" s="1">
        <v>44546</v>
      </c>
      <c r="H3574">
        <v>102</v>
      </c>
    </row>
    <row r="3575" spans="1:8" x14ac:dyDescent="0.3">
      <c r="A3575">
        <v>3574</v>
      </c>
      <c r="B3575" t="s">
        <v>454</v>
      </c>
      <c r="C3575">
        <v>576</v>
      </c>
      <c r="D3575">
        <v>1997</v>
      </c>
      <c r="E3575" t="s">
        <v>480</v>
      </c>
      <c r="F3575" t="s">
        <v>18</v>
      </c>
      <c r="G3575" s="1">
        <v>44655</v>
      </c>
      <c r="H3575">
        <v>114</v>
      </c>
    </row>
    <row r="3576" spans="1:8" x14ac:dyDescent="0.3">
      <c r="A3576">
        <v>3575</v>
      </c>
      <c r="B3576" t="s">
        <v>75</v>
      </c>
      <c r="C3576">
        <v>576</v>
      </c>
      <c r="D3576">
        <v>2007</v>
      </c>
      <c r="E3576" t="s">
        <v>823</v>
      </c>
      <c r="F3576" t="s">
        <v>28</v>
      </c>
      <c r="G3576" s="1">
        <v>44619</v>
      </c>
      <c r="H3576">
        <v>114</v>
      </c>
    </row>
    <row r="3577" spans="1:8" x14ac:dyDescent="0.3">
      <c r="A3577">
        <v>3576</v>
      </c>
      <c r="B3577" t="s">
        <v>83</v>
      </c>
      <c r="C3577">
        <v>587</v>
      </c>
      <c r="D3577">
        <v>2008</v>
      </c>
      <c r="E3577" t="s">
        <v>359</v>
      </c>
      <c r="F3577" t="s">
        <v>45</v>
      </c>
      <c r="G3577" s="1">
        <v>44604</v>
      </c>
      <c r="H3577">
        <v>102</v>
      </c>
    </row>
    <row r="3578" spans="1:8" x14ac:dyDescent="0.3">
      <c r="A3578">
        <v>3577</v>
      </c>
      <c r="B3578" t="s">
        <v>90</v>
      </c>
      <c r="C3578">
        <v>540</v>
      </c>
      <c r="D3578">
        <v>2004</v>
      </c>
      <c r="E3578" t="s">
        <v>489</v>
      </c>
      <c r="F3578" t="s">
        <v>18</v>
      </c>
      <c r="G3578" s="1">
        <v>44570</v>
      </c>
      <c r="H3578">
        <v>102</v>
      </c>
    </row>
    <row r="3579" spans="1:8" x14ac:dyDescent="0.3">
      <c r="A3579">
        <v>3578</v>
      </c>
      <c r="B3579" t="s">
        <v>75</v>
      </c>
      <c r="C3579">
        <v>610</v>
      </c>
      <c r="D3579">
        <v>1995</v>
      </c>
      <c r="E3579" t="s">
        <v>444</v>
      </c>
      <c r="F3579" t="s">
        <v>10</v>
      </c>
      <c r="G3579" s="1">
        <v>44530</v>
      </c>
      <c r="H3579">
        <v>109</v>
      </c>
    </row>
    <row r="3580" spans="1:8" x14ac:dyDescent="0.3">
      <c r="A3580">
        <v>3579</v>
      </c>
      <c r="B3580" t="s">
        <v>75</v>
      </c>
      <c r="C3580">
        <v>619</v>
      </c>
      <c r="D3580">
        <v>2014</v>
      </c>
      <c r="E3580" t="s">
        <v>471</v>
      </c>
      <c r="F3580" t="s">
        <v>32</v>
      </c>
      <c r="G3580" s="1">
        <v>44644</v>
      </c>
      <c r="H3580">
        <v>101</v>
      </c>
    </row>
    <row r="3581" spans="1:8" x14ac:dyDescent="0.3">
      <c r="A3581">
        <v>3580</v>
      </c>
      <c r="B3581" t="s">
        <v>435</v>
      </c>
      <c r="C3581">
        <v>619</v>
      </c>
      <c r="D3581">
        <v>2012</v>
      </c>
      <c r="E3581" t="s">
        <v>448</v>
      </c>
      <c r="F3581" t="s">
        <v>18</v>
      </c>
      <c r="G3581" s="1">
        <v>44515</v>
      </c>
      <c r="H3581">
        <v>101</v>
      </c>
    </row>
    <row r="3582" spans="1:8" x14ac:dyDescent="0.3">
      <c r="A3582">
        <v>3581</v>
      </c>
      <c r="B3582" t="s">
        <v>83</v>
      </c>
      <c r="C3582">
        <v>619</v>
      </c>
      <c r="D3582">
        <v>2019</v>
      </c>
      <c r="E3582" t="s">
        <v>670</v>
      </c>
      <c r="F3582" t="s">
        <v>10</v>
      </c>
      <c r="G3582" s="1">
        <v>44556</v>
      </c>
      <c r="H3582">
        <v>102</v>
      </c>
    </row>
    <row r="3583" spans="1:8" x14ac:dyDescent="0.3">
      <c r="A3583">
        <v>3582</v>
      </c>
      <c r="B3583" t="s">
        <v>83</v>
      </c>
      <c r="C3583">
        <v>548</v>
      </c>
      <c r="D3583">
        <v>2005</v>
      </c>
      <c r="E3583" t="s">
        <v>593</v>
      </c>
      <c r="F3583" t="s">
        <v>69</v>
      </c>
      <c r="G3583" s="1">
        <v>44613</v>
      </c>
      <c r="H3583">
        <v>114</v>
      </c>
    </row>
    <row r="3584" spans="1:8" x14ac:dyDescent="0.3">
      <c r="A3584">
        <v>3583</v>
      </c>
      <c r="B3584" t="s">
        <v>454</v>
      </c>
      <c r="C3584">
        <v>619</v>
      </c>
      <c r="D3584">
        <v>1997</v>
      </c>
      <c r="E3584" t="s">
        <v>448</v>
      </c>
      <c r="F3584" t="s">
        <v>32</v>
      </c>
      <c r="G3584" s="1">
        <v>44648</v>
      </c>
      <c r="H3584">
        <v>101</v>
      </c>
    </row>
    <row r="3585" spans="1:8" x14ac:dyDescent="0.3">
      <c r="A3585">
        <v>3584</v>
      </c>
      <c r="B3585" t="s">
        <v>90</v>
      </c>
      <c r="C3585">
        <v>610</v>
      </c>
      <c r="D3585">
        <v>2004</v>
      </c>
      <c r="E3585" t="s">
        <v>475</v>
      </c>
      <c r="F3585" t="s">
        <v>28</v>
      </c>
      <c r="G3585" s="1">
        <v>44506</v>
      </c>
      <c r="H3585">
        <v>102</v>
      </c>
    </row>
    <row r="3586" spans="1:8" x14ac:dyDescent="0.3">
      <c r="A3586">
        <v>3585</v>
      </c>
      <c r="B3586" t="s">
        <v>90</v>
      </c>
      <c r="C3586">
        <v>576</v>
      </c>
      <c r="D3586">
        <v>2014</v>
      </c>
      <c r="E3586" t="s">
        <v>979</v>
      </c>
      <c r="F3586" t="s">
        <v>45</v>
      </c>
      <c r="G3586" s="1">
        <v>44562</v>
      </c>
      <c r="H3586">
        <v>102</v>
      </c>
    </row>
    <row r="3587" spans="1:8" x14ac:dyDescent="0.3">
      <c r="A3587">
        <v>3586</v>
      </c>
      <c r="B3587" t="s">
        <v>75</v>
      </c>
      <c r="C3587">
        <v>619</v>
      </c>
      <c r="D3587">
        <v>2014</v>
      </c>
      <c r="E3587" t="s">
        <v>471</v>
      </c>
      <c r="F3587" t="s">
        <v>28</v>
      </c>
      <c r="G3587" s="1">
        <v>44656</v>
      </c>
      <c r="H3587">
        <v>102</v>
      </c>
    </row>
    <row r="3588" spans="1:8" x14ac:dyDescent="0.3">
      <c r="A3588">
        <v>3587</v>
      </c>
      <c r="B3588" t="s">
        <v>435</v>
      </c>
      <c r="C3588">
        <v>576</v>
      </c>
      <c r="D3588">
        <v>2003</v>
      </c>
      <c r="E3588" t="s">
        <v>450</v>
      </c>
      <c r="F3588" t="s">
        <v>32</v>
      </c>
      <c r="G3588" s="1">
        <v>44597</v>
      </c>
      <c r="H3588">
        <v>103</v>
      </c>
    </row>
    <row r="3589" spans="1:8" x14ac:dyDescent="0.3">
      <c r="A3589">
        <v>3588</v>
      </c>
      <c r="B3589" t="s">
        <v>75</v>
      </c>
      <c r="C3589">
        <v>576</v>
      </c>
      <c r="D3589">
        <v>2007</v>
      </c>
      <c r="E3589" t="s">
        <v>578</v>
      </c>
      <c r="F3589" t="s">
        <v>32</v>
      </c>
      <c r="G3589" s="1">
        <v>44648</v>
      </c>
      <c r="H3589">
        <v>102</v>
      </c>
    </row>
    <row r="3590" spans="1:8" x14ac:dyDescent="0.3">
      <c r="A3590">
        <v>3589</v>
      </c>
      <c r="B3590" t="s">
        <v>83</v>
      </c>
      <c r="C3590">
        <v>587</v>
      </c>
      <c r="D3590">
        <v>2006</v>
      </c>
      <c r="E3590" t="s">
        <v>140</v>
      </c>
      <c r="F3590" t="s">
        <v>10</v>
      </c>
      <c r="G3590" s="1">
        <v>44486</v>
      </c>
      <c r="H3590">
        <v>114</v>
      </c>
    </row>
    <row r="3591" spans="1:8" x14ac:dyDescent="0.3">
      <c r="A3591">
        <v>3590</v>
      </c>
      <c r="B3591" t="s">
        <v>235</v>
      </c>
      <c r="C3591">
        <v>580</v>
      </c>
      <c r="D3591">
        <v>2010</v>
      </c>
      <c r="E3591" t="s">
        <v>730</v>
      </c>
      <c r="F3591" t="s">
        <v>69</v>
      </c>
      <c r="G3591" s="1">
        <v>44615</v>
      </c>
      <c r="H3591">
        <v>103</v>
      </c>
    </row>
    <row r="3592" spans="1:8" x14ac:dyDescent="0.3">
      <c r="A3592">
        <v>3591</v>
      </c>
      <c r="B3592" t="s">
        <v>486</v>
      </c>
      <c r="C3592">
        <v>619</v>
      </c>
      <c r="D3592">
        <v>1996</v>
      </c>
      <c r="E3592" t="s">
        <v>681</v>
      </c>
      <c r="F3592" t="s">
        <v>18</v>
      </c>
      <c r="G3592" s="1">
        <v>44593</v>
      </c>
      <c r="H3592">
        <v>102</v>
      </c>
    </row>
    <row r="3593" spans="1:8" x14ac:dyDescent="0.3">
      <c r="A3593">
        <v>3592</v>
      </c>
      <c r="B3593" t="s">
        <v>454</v>
      </c>
      <c r="C3593">
        <v>619</v>
      </c>
      <c r="D3593">
        <v>1996</v>
      </c>
      <c r="E3593" t="s">
        <v>448</v>
      </c>
      <c r="F3593" t="s">
        <v>47</v>
      </c>
      <c r="G3593" s="1">
        <v>44558</v>
      </c>
      <c r="H3593">
        <v>101</v>
      </c>
    </row>
    <row r="3594" spans="1:8" x14ac:dyDescent="0.3">
      <c r="A3594">
        <v>3593</v>
      </c>
      <c r="B3594" t="s">
        <v>435</v>
      </c>
      <c r="C3594">
        <v>619</v>
      </c>
      <c r="D3594">
        <v>2002</v>
      </c>
      <c r="E3594" t="s">
        <v>448</v>
      </c>
      <c r="F3594" t="s">
        <v>32</v>
      </c>
      <c r="G3594" s="1">
        <v>44517</v>
      </c>
      <c r="H3594">
        <v>104</v>
      </c>
    </row>
    <row r="3595" spans="1:8" x14ac:dyDescent="0.3">
      <c r="A3595">
        <v>3594</v>
      </c>
      <c r="B3595" t="s">
        <v>83</v>
      </c>
      <c r="C3595">
        <v>619</v>
      </c>
      <c r="D3595">
        <v>2005</v>
      </c>
      <c r="E3595" t="s">
        <v>842</v>
      </c>
      <c r="F3595" t="s">
        <v>32</v>
      </c>
      <c r="G3595" s="1">
        <v>44636</v>
      </c>
      <c r="H3595">
        <v>102</v>
      </c>
    </row>
    <row r="3596" spans="1:8" x14ac:dyDescent="0.3">
      <c r="A3596">
        <v>3595</v>
      </c>
      <c r="B3596" t="s">
        <v>235</v>
      </c>
      <c r="C3596">
        <v>580</v>
      </c>
      <c r="D3596">
        <v>1997</v>
      </c>
      <c r="E3596" t="s">
        <v>967</v>
      </c>
      <c r="F3596" t="s">
        <v>28</v>
      </c>
      <c r="G3596" s="1">
        <v>44655</v>
      </c>
      <c r="H3596">
        <v>109</v>
      </c>
    </row>
    <row r="3597" spans="1:8" x14ac:dyDescent="0.3">
      <c r="A3597">
        <v>3596</v>
      </c>
      <c r="B3597" t="s">
        <v>75</v>
      </c>
      <c r="C3597">
        <v>619</v>
      </c>
      <c r="D3597">
        <v>2010</v>
      </c>
      <c r="E3597" t="s">
        <v>739</v>
      </c>
      <c r="F3597" t="s">
        <v>618</v>
      </c>
      <c r="G3597" s="1">
        <v>44630</v>
      </c>
      <c r="H3597">
        <v>102</v>
      </c>
    </row>
    <row r="3598" spans="1:8" x14ac:dyDescent="0.3">
      <c r="A3598">
        <v>3597</v>
      </c>
      <c r="B3598" t="s">
        <v>75</v>
      </c>
      <c r="C3598">
        <v>619</v>
      </c>
      <c r="D3598">
        <v>2012</v>
      </c>
      <c r="E3598" t="s">
        <v>471</v>
      </c>
      <c r="F3598" t="s">
        <v>28</v>
      </c>
      <c r="G3598" s="1">
        <v>44520</v>
      </c>
      <c r="H3598">
        <v>102</v>
      </c>
    </row>
    <row r="3599" spans="1:8" x14ac:dyDescent="0.3">
      <c r="A3599">
        <v>3598</v>
      </c>
      <c r="B3599" t="s">
        <v>435</v>
      </c>
      <c r="C3599">
        <v>540</v>
      </c>
      <c r="D3599">
        <v>2015</v>
      </c>
      <c r="E3599" t="s">
        <v>760</v>
      </c>
      <c r="F3599" t="s">
        <v>32</v>
      </c>
      <c r="G3599" s="1">
        <v>44645</v>
      </c>
      <c r="H3599">
        <v>102</v>
      </c>
    </row>
    <row r="3600" spans="1:8" x14ac:dyDescent="0.3">
      <c r="A3600">
        <v>3599</v>
      </c>
      <c r="B3600" t="s">
        <v>75</v>
      </c>
      <c r="C3600">
        <v>619</v>
      </c>
      <c r="D3600">
        <v>2006</v>
      </c>
      <c r="E3600" t="s">
        <v>980</v>
      </c>
      <c r="F3600" t="s">
        <v>10</v>
      </c>
      <c r="G3600" s="1">
        <v>44616</v>
      </c>
      <c r="H3600">
        <v>102</v>
      </c>
    </row>
    <row r="3601" spans="1:8" x14ac:dyDescent="0.3">
      <c r="A3601">
        <v>3600</v>
      </c>
      <c r="B3601" t="s">
        <v>435</v>
      </c>
      <c r="C3601">
        <v>580</v>
      </c>
      <c r="D3601">
        <v>1992</v>
      </c>
      <c r="E3601" t="s">
        <v>469</v>
      </c>
      <c r="F3601" t="s">
        <v>32</v>
      </c>
      <c r="G3601" s="1">
        <v>44528</v>
      </c>
      <c r="H3601">
        <v>102</v>
      </c>
    </row>
    <row r="3602" spans="1:8" x14ac:dyDescent="0.3">
      <c r="A3602">
        <v>3601</v>
      </c>
      <c r="B3602" t="s">
        <v>90</v>
      </c>
      <c r="C3602">
        <v>587</v>
      </c>
      <c r="D3602">
        <v>2006</v>
      </c>
      <c r="E3602" t="s">
        <v>883</v>
      </c>
      <c r="F3602" t="s">
        <v>10</v>
      </c>
      <c r="G3602" s="1">
        <v>44544</v>
      </c>
      <c r="H3602">
        <v>102</v>
      </c>
    </row>
    <row r="3603" spans="1:8" x14ac:dyDescent="0.3">
      <c r="A3603">
        <v>3602</v>
      </c>
      <c r="B3603" t="s">
        <v>83</v>
      </c>
      <c r="C3603">
        <v>619</v>
      </c>
      <c r="D3603">
        <v>2005</v>
      </c>
      <c r="E3603" t="s">
        <v>842</v>
      </c>
      <c r="F3603" t="s">
        <v>28</v>
      </c>
      <c r="G3603" s="1">
        <v>44635</v>
      </c>
      <c r="H3603">
        <v>103</v>
      </c>
    </row>
    <row r="3604" spans="1:8" x14ac:dyDescent="0.3">
      <c r="A3604">
        <v>3603</v>
      </c>
      <c r="B3604" t="s">
        <v>75</v>
      </c>
      <c r="C3604">
        <v>576</v>
      </c>
      <c r="D3604">
        <v>2008</v>
      </c>
      <c r="E3604" t="s">
        <v>578</v>
      </c>
      <c r="F3604" t="s">
        <v>28</v>
      </c>
      <c r="G3604" s="1">
        <v>44654</v>
      </c>
      <c r="H3604">
        <v>102</v>
      </c>
    </row>
    <row r="3605" spans="1:8" x14ac:dyDescent="0.3">
      <c r="A3605">
        <v>3604</v>
      </c>
      <c r="B3605" t="s">
        <v>75</v>
      </c>
      <c r="C3605">
        <v>619</v>
      </c>
      <c r="D3605">
        <v>2014</v>
      </c>
      <c r="E3605" t="s">
        <v>471</v>
      </c>
      <c r="F3605" t="s">
        <v>32</v>
      </c>
      <c r="G3605" s="1">
        <v>44653</v>
      </c>
      <c r="H3605">
        <v>102</v>
      </c>
    </row>
    <row r="3606" spans="1:8" x14ac:dyDescent="0.3">
      <c r="A3606">
        <v>3605</v>
      </c>
      <c r="B3606" t="s">
        <v>574</v>
      </c>
      <c r="C3606">
        <v>619</v>
      </c>
      <c r="D3606">
        <v>2019</v>
      </c>
      <c r="E3606" t="s">
        <v>467</v>
      </c>
      <c r="F3606" t="s">
        <v>32</v>
      </c>
      <c r="G3606" s="1">
        <v>44477</v>
      </c>
      <c r="H3606">
        <v>102</v>
      </c>
    </row>
    <row r="3607" spans="1:8" x14ac:dyDescent="0.3">
      <c r="A3607">
        <v>3606</v>
      </c>
      <c r="B3607" t="s">
        <v>83</v>
      </c>
      <c r="C3607">
        <v>587</v>
      </c>
      <c r="D3607">
        <v>2008</v>
      </c>
      <c r="E3607" t="s">
        <v>590</v>
      </c>
      <c r="F3607" t="s">
        <v>10</v>
      </c>
      <c r="G3607" s="1">
        <v>44506</v>
      </c>
      <c r="H3607">
        <v>102</v>
      </c>
    </row>
    <row r="3608" spans="1:8" x14ac:dyDescent="0.3">
      <c r="A3608">
        <v>3607</v>
      </c>
      <c r="B3608" t="s">
        <v>90</v>
      </c>
      <c r="C3608">
        <v>576</v>
      </c>
      <c r="D3608">
        <v>2008</v>
      </c>
      <c r="E3608" t="s">
        <v>823</v>
      </c>
      <c r="F3608" t="s">
        <v>45</v>
      </c>
      <c r="G3608" s="1">
        <v>44650</v>
      </c>
      <c r="H3608">
        <v>107</v>
      </c>
    </row>
    <row r="3609" spans="1:8" x14ac:dyDescent="0.3">
      <c r="A3609">
        <v>3608</v>
      </c>
      <c r="B3609" t="s">
        <v>90</v>
      </c>
      <c r="C3609">
        <v>619</v>
      </c>
      <c r="D3609">
        <v>2004</v>
      </c>
      <c r="E3609" t="s">
        <v>575</v>
      </c>
      <c r="F3609" t="s">
        <v>32</v>
      </c>
      <c r="G3609" s="1">
        <v>44595</v>
      </c>
      <c r="H3609">
        <v>102</v>
      </c>
    </row>
    <row r="3610" spans="1:8" x14ac:dyDescent="0.3">
      <c r="A3610">
        <v>3609</v>
      </c>
      <c r="B3610" t="s">
        <v>235</v>
      </c>
      <c r="C3610">
        <v>619</v>
      </c>
      <c r="D3610">
        <v>2012</v>
      </c>
      <c r="E3610" t="s">
        <v>467</v>
      </c>
      <c r="F3610" t="s">
        <v>32</v>
      </c>
      <c r="G3610" s="1">
        <v>44487</v>
      </c>
      <c r="H3610">
        <v>102</v>
      </c>
    </row>
    <row r="3611" spans="1:8" x14ac:dyDescent="0.3">
      <c r="A3611">
        <v>3610</v>
      </c>
      <c r="B3611" t="s">
        <v>75</v>
      </c>
      <c r="C3611">
        <v>610</v>
      </c>
      <c r="D3611">
        <v>2015</v>
      </c>
      <c r="E3611" t="s">
        <v>444</v>
      </c>
      <c r="F3611" t="s">
        <v>10</v>
      </c>
      <c r="G3611" s="1">
        <v>44656</v>
      </c>
      <c r="H3611">
        <v>102</v>
      </c>
    </row>
    <row r="3612" spans="1:8" x14ac:dyDescent="0.3">
      <c r="A3612">
        <v>3611</v>
      </c>
      <c r="B3612" t="s">
        <v>614</v>
      </c>
      <c r="C3612">
        <v>540</v>
      </c>
      <c r="D3612">
        <v>1986</v>
      </c>
      <c r="E3612" t="s">
        <v>981</v>
      </c>
      <c r="F3612" t="s">
        <v>32</v>
      </c>
      <c r="G3612" s="1">
        <v>44512</v>
      </c>
      <c r="H3612">
        <v>105</v>
      </c>
    </row>
    <row r="3613" spans="1:8" x14ac:dyDescent="0.3">
      <c r="A3613">
        <v>3612</v>
      </c>
      <c r="B3613" t="s">
        <v>235</v>
      </c>
      <c r="C3613">
        <v>619</v>
      </c>
      <c r="D3613">
        <v>2008</v>
      </c>
      <c r="E3613" t="s">
        <v>467</v>
      </c>
      <c r="F3613" t="s">
        <v>28</v>
      </c>
      <c r="G3613" s="1">
        <v>44601</v>
      </c>
      <c r="H3613">
        <v>109</v>
      </c>
    </row>
    <row r="3614" spans="1:8" x14ac:dyDescent="0.3">
      <c r="A3614">
        <v>3613</v>
      </c>
      <c r="B3614" t="s">
        <v>435</v>
      </c>
      <c r="C3614">
        <v>540</v>
      </c>
      <c r="D3614">
        <v>2002</v>
      </c>
      <c r="E3614" t="s">
        <v>436</v>
      </c>
      <c r="F3614" t="s">
        <v>32</v>
      </c>
      <c r="G3614" s="1">
        <v>44570</v>
      </c>
      <c r="H3614">
        <v>115</v>
      </c>
    </row>
    <row r="3615" spans="1:8" x14ac:dyDescent="0.3">
      <c r="A3615">
        <v>3614</v>
      </c>
      <c r="B3615" t="s">
        <v>83</v>
      </c>
      <c r="C3615">
        <v>548</v>
      </c>
      <c r="D3615">
        <v>2001</v>
      </c>
      <c r="E3615" t="s">
        <v>443</v>
      </c>
      <c r="F3615" t="s">
        <v>32</v>
      </c>
      <c r="G3615" s="1">
        <v>44501</v>
      </c>
      <c r="H3615">
        <v>103</v>
      </c>
    </row>
    <row r="3616" spans="1:8" x14ac:dyDescent="0.3">
      <c r="A3616">
        <v>3615</v>
      </c>
      <c r="B3616" t="s">
        <v>90</v>
      </c>
      <c r="C3616">
        <v>619</v>
      </c>
      <c r="D3616">
        <v>2007</v>
      </c>
      <c r="E3616" t="s">
        <v>843</v>
      </c>
      <c r="F3616" t="s">
        <v>28</v>
      </c>
      <c r="G3616" s="1">
        <v>44656</v>
      </c>
      <c r="H3616">
        <v>104</v>
      </c>
    </row>
    <row r="3617" spans="1:8" x14ac:dyDescent="0.3">
      <c r="A3617">
        <v>3616</v>
      </c>
      <c r="B3617" t="s">
        <v>83</v>
      </c>
      <c r="C3617">
        <v>587</v>
      </c>
      <c r="D3617">
        <v>2008</v>
      </c>
      <c r="E3617" t="s">
        <v>359</v>
      </c>
      <c r="F3617" t="s">
        <v>10</v>
      </c>
      <c r="G3617" s="1">
        <v>44654</v>
      </c>
      <c r="H3617">
        <v>102</v>
      </c>
    </row>
    <row r="3618" spans="1:8" x14ac:dyDescent="0.3">
      <c r="A3618">
        <v>3617</v>
      </c>
      <c r="B3618" t="s">
        <v>75</v>
      </c>
      <c r="C3618">
        <v>576</v>
      </c>
      <c r="D3618">
        <v>2010</v>
      </c>
      <c r="E3618" t="s">
        <v>578</v>
      </c>
      <c r="F3618" t="s">
        <v>69</v>
      </c>
      <c r="G3618" s="1">
        <v>44648</v>
      </c>
      <c r="H3618">
        <v>102</v>
      </c>
    </row>
    <row r="3619" spans="1:8" x14ac:dyDescent="0.3">
      <c r="A3619">
        <v>3618</v>
      </c>
      <c r="B3619" t="s">
        <v>75</v>
      </c>
      <c r="C3619">
        <v>619</v>
      </c>
      <c r="D3619">
        <v>2019</v>
      </c>
      <c r="E3619" t="s">
        <v>460</v>
      </c>
      <c r="F3619" t="s">
        <v>32</v>
      </c>
      <c r="G3619" s="1">
        <v>44642</v>
      </c>
      <c r="H3619">
        <v>109</v>
      </c>
    </row>
    <row r="3620" spans="1:8" x14ac:dyDescent="0.3">
      <c r="A3620">
        <v>3619</v>
      </c>
      <c r="B3620" t="s">
        <v>435</v>
      </c>
      <c r="C3620">
        <v>540</v>
      </c>
      <c r="D3620">
        <v>1986</v>
      </c>
      <c r="E3620" t="s">
        <v>436</v>
      </c>
      <c r="F3620" t="s">
        <v>32</v>
      </c>
      <c r="G3620" s="1">
        <v>44645</v>
      </c>
      <c r="H3620">
        <v>109</v>
      </c>
    </row>
    <row r="3621" spans="1:8" x14ac:dyDescent="0.3">
      <c r="A3621">
        <v>3620</v>
      </c>
      <c r="B3621" t="s">
        <v>75</v>
      </c>
      <c r="C3621">
        <v>619</v>
      </c>
      <c r="D3621">
        <v>2014</v>
      </c>
      <c r="E3621" t="s">
        <v>471</v>
      </c>
      <c r="F3621" t="s">
        <v>10</v>
      </c>
      <c r="G3621" s="1">
        <v>44601</v>
      </c>
      <c r="H3621">
        <v>104</v>
      </c>
    </row>
    <row r="3622" spans="1:8" x14ac:dyDescent="0.3">
      <c r="A3622">
        <v>3621</v>
      </c>
      <c r="B3622" t="s">
        <v>83</v>
      </c>
      <c r="C3622">
        <v>619</v>
      </c>
      <c r="D3622">
        <v>2010</v>
      </c>
      <c r="E3622" t="s">
        <v>842</v>
      </c>
      <c r="F3622" t="s">
        <v>32</v>
      </c>
      <c r="G3622" s="1">
        <v>44613</v>
      </c>
      <c r="H3622">
        <v>114</v>
      </c>
    </row>
    <row r="3623" spans="1:8" x14ac:dyDescent="0.3">
      <c r="A3623">
        <v>3622</v>
      </c>
      <c r="B3623" t="s">
        <v>83</v>
      </c>
      <c r="C3623">
        <v>576</v>
      </c>
      <c r="D3623">
        <v>2006</v>
      </c>
      <c r="E3623" t="s">
        <v>698</v>
      </c>
      <c r="F3623" t="s">
        <v>10</v>
      </c>
      <c r="G3623" s="1">
        <v>44511</v>
      </c>
      <c r="H3623">
        <v>103</v>
      </c>
    </row>
    <row r="3624" spans="1:8" x14ac:dyDescent="0.3">
      <c r="A3624">
        <v>3623</v>
      </c>
      <c r="B3624" t="s">
        <v>75</v>
      </c>
      <c r="C3624">
        <v>619</v>
      </c>
      <c r="D3624">
        <v>2014</v>
      </c>
      <c r="E3624" t="s">
        <v>471</v>
      </c>
      <c r="F3624" t="s">
        <v>32</v>
      </c>
      <c r="G3624" s="1">
        <v>44655</v>
      </c>
      <c r="H3624">
        <v>102</v>
      </c>
    </row>
    <row r="3625" spans="1:8" x14ac:dyDescent="0.3">
      <c r="A3625">
        <v>3624</v>
      </c>
      <c r="B3625" t="s">
        <v>75</v>
      </c>
      <c r="C3625">
        <v>576</v>
      </c>
      <c r="D3625">
        <v>2012</v>
      </c>
      <c r="E3625" t="s">
        <v>578</v>
      </c>
      <c r="F3625" t="s">
        <v>28</v>
      </c>
      <c r="G3625" s="1">
        <v>44638</v>
      </c>
      <c r="H3625">
        <v>116</v>
      </c>
    </row>
    <row r="3626" spans="1:8" x14ac:dyDescent="0.3">
      <c r="A3626">
        <v>3625</v>
      </c>
      <c r="B3626" t="s">
        <v>83</v>
      </c>
      <c r="C3626">
        <v>587</v>
      </c>
      <c r="D3626">
        <v>1996</v>
      </c>
      <c r="E3626" t="s">
        <v>446</v>
      </c>
      <c r="F3626" t="s">
        <v>18</v>
      </c>
      <c r="G3626" s="1">
        <v>44623</v>
      </c>
      <c r="H3626">
        <v>114</v>
      </c>
    </row>
    <row r="3627" spans="1:8" x14ac:dyDescent="0.3">
      <c r="A3627">
        <v>3626</v>
      </c>
      <c r="B3627" t="s">
        <v>435</v>
      </c>
      <c r="C3627">
        <v>587</v>
      </c>
      <c r="D3627">
        <v>2008</v>
      </c>
      <c r="E3627" t="s">
        <v>437</v>
      </c>
      <c r="F3627" t="s">
        <v>10</v>
      </c>
      <c r="G3627" s="1">
        <v>44589</v>
      </c>
      <c r="H3627">
        <v>102</v>
      </c>
    </row>
    <row r="3628" spans="1:8" x14ac:dyDescent="0.3">
      <c r="A3628">
        <v>3627</v>
      </c>
      <c r="B3628" t="s">
        <v>75</v>
      </c>
      <c r="C3628">
        <v>587</v>
      </c>
      <c r="D3628">
        <v>2004</v>
      </c>
      <c r="E3628" t="s">
        <v>359</v>
      </c>
      <c r="F3628" t="s">
        <v>28</v>
      </c>
      <c r="G3628" s="1">
        <v>44479</v>
      </c>
      <c r="H3628">
        <v>102</v>
      </c>
    </row>
    <row r="3629" spans="1:8" x14ac:dyDescent="0.3">
      <c r="A3629">
        <v>3628</v>
      </c>
      <c r="B3629" t="s">
        <v>83</v>
      </c>
      <c r="C3629">
        <v>576</v>
      </c>
      <c r="D3629">
        <v>1997</v>
      </c>
      <c r="E3629" t="s">
        <v>667</v>
      </c>
      <c r="F3629" t="s">
        <v>47</v>
      </c>
      <c r="G3629" s="1">
        <v>44614</v>
      </c>
      <c r="H3629">
        <v>114</v>
      </c>
    </row>
    <row r="3630" spans="1:8" x14ac:dyDescent="0.3">
      <c r="A3630">
        <v>3629</v>
      </c>
      <c r="B3630" t="s">
        <v>75</v>
      </c>
      <c r="C3630">
        <v>633</v>
      </c>
      <c r="D3630">
        <v>2010</v>
      </c>
      <c r="E3630" t="s">
        <v>581</v>
      </c>
      <c r="F3630" t="s">
        <v>18</v>
      </c>
      <c r="G3630" s="1">
        <v>44638</v>
      </c>
      <c r="H3630">
        <v>101</v>
      </c>
    </row>
    <row r="3631" spans="1:8" x14ac:dyDescent="0.3">
      <c r="A3631">
        <v>3630</v>
      </c>
      <c r="B3631" t="s">
        <v>435</v>
      </c>
      <c r="C3631">
        <v>576</v>
      </c>
      <c r="D3631">
        <v>2006</v>
      </c>
      <c r="E3631" t="s">
        <v>450</v>
      </c>
      <c r="F3631" t="s">
        <v>32</v>
      </c>
      <c r="G3631" s="1">
        <v>44514</v>
      </c>
      <c r="H3631">
        <v>102</v>
      </c>
    </row>
    <row r="3632" spans="1:8" x14ac:dyDescent="0.3">
      <c r="A3632">
        <v>3631</v>
      </c>
      <c r="B3632" t="s">
        <v>90</v>
      </c>
      <c r="C3632">
        <v>619</v>
      </c>
      <c r="D3632">
        <v>2020</v>
      </c>
      <c r="E3632" t="s">
        <v>575</v>
      </c>
      <c r="F3632" t="s">
        <v>28</v>
      </c>
      <c r="G3632" s="1">
        <v>44484</v>
      </c>
      <c r="H3632">
        <v>102</v>
      </c>
    </row>
    <row r="3633" spans="1:8" x14ac:dyDescent="0.3">
      <c r="A3633">
        <v>3632</v>
      </c>
      <c r="B3633" t="s">
        <v>75</v>
      </c>
      <c r="C3633">
        <v>576</v>
      </c>
      <c r="D3633">
        <v>2010</v>
      </c>
      <c r="E3633" t="s">
        <v>823</v>
      </c>
      <c r="F3633" t="s">
        <v>10</v>
      </c>
      <c r="G3633" s="1">
        <v>44548</v>
      </c>
      <c r="H3633">
        <v>107</v>
      </c>
    </row>
    <row r="3634" spans="1:8" x14ac:dyDescent="0.3">
      <c r="A3634">
        <v>3633</v>
      </c>
      <c r="B3634" t="s">
        <v>75</v>
      </c>
      <c r="C3634">
        <v>576</v>
      </c>
      <c r="D3634">
        <v>2006</v>
      </c>
      <c r="E3634" t="s">
        <v>578</v>
      </c>
      <c r="F3634" t="s">
        <v>28</v>
      </c>
      <c r="G3634" s="1">
        <v>44536</v>
      </c>
      <c r="H3634">
        <v>109</v>
      </c>
    </row>
    <row r="3635" spans="1:8" x14ac:dyDescent="0.3">
      <c r="A3635">
        <v>3634</v>
      </c>
      <c r="B3635" t="s">
        <v>90</v>
      </c>
      <c r="C3635">
        <v>576</v>
      </c>
      <c r="D3635">
        <v>2006</v>
      </c>
      <c r="E3635" t="s">
        <v>596</v>
      </c>
      <c r="F3635" t="s">
        <v>32</v>
      </c>
      <c r="G3635" s="1">
        <v>44650</v>
      </c>
      <c r="H3635">
        <v>102</v>
      </c>
    </row>
    <row r="3636" spans="1:8" x14ac:dyDescent="0.3">
      <c r="A3636">
        <v>3635</v>
      </c>
      <c r="B3636" t="s">
        <v>75</v>
      </c>
      <c r="C3636">
        <v>619</v>
      </c>
      <c r="D3636">
        <v>2015</v>
      </c>
      <c r="E3636" t="s">
        <v>471</v>
      </c>
      <c r="F3636" t="s">
        <v>10</v>
      </c>
      <c r="G3636" s="1">
        <v>44633</v>
      </c>
      <c r="H3636">
        <v>103</v>
      </c>
    </row>
    <row r="3637" spans="1:8" x14ac:dyDescent="0.3">
      <c r="A3637">
        <v>3636</v>
      </c>
      <c r="B3637" t="s">
        <v>75</v>
      </c>
      <c r="C3637">
        <v>619</v>
      </c>
      <c r="D3637">
        <v>2014</v>
      </c>
      <c r="E3637" t="s">
        <v>471</v>
      </c>
      <c r="F3637" t="s">
        <v>10</v>
      </c>
      <c r="G3637" s="1">
        <v>44654</v>
      </c>
      <c r="H3637">
        <v>102</v>
      </c>
    </row>
    <row r="3638" spans="1:8" x14ac:dyDescent="0.3">
      <c r="A3638">
        <v>3637</v>
      </c>
      <c r="B3638" t="s">
        <v>90</v>
      </c>
      <c r="C3638">
        <v>619</v>
      </c>
      <c r="D3638">
        <v>2006</v>
      </c>
      <c r="E3638" t="s">
        <v>866</v>
      </c>
      <c r="F3638" t="s">
        <v>10</v>
      </c>
      <c r="G3638" s="1">
        <v>44598</v>
      </c>
      <c r="H3638">
        <v>103</v>
      </c>
    </row>
    <row r="3639" spans="1:8" x14ac:dyDescent="0.3">
      <c r="A3639">
        <v>3638</v>
      </c>
      <c r="B3639" t="s">
        <v>83</v>
      </c>
      <c r="C3639">
        <v>577</v>
      </c>
      <c r="D3639">
        <v>2005</v>
      </c>
      <c r="E3639" t="s">
        <v>861</v>
      </c>
      <c r="F3639" t="s">
        <v>32</v>
      </c>
      <c r="G3639" s="1">
        <v>44633</v>
      </c>
      <c r="H3639">
        <v>102</v>
      </c>
    </row>
    <row r="3640" spans="1:8" x14ac:dyDescent="0.3">
      <c r="A3640">
        <v>3639</v>
      </c>
      <c r="B3640" t="s">
        <v>75</v>
      </c>
      <c r="C3640">
        <v>619</v>
      </c>
      <c r="D3640">
        <v>2015</v>
      </c>
      <c r="E3640" t="s">
        <v>471</v>
      </c>
      <c r="F3640" t="s">
        <v>10</v>
      </c>
      <c r="G3640" s="1">
        <v>44654</v>
      </c>
      <c r="H3640">
        <v>102</v>
      </c>
    </row>
    <row r="3641" spans="1:8" x14ac:dyDescent="0.3">
      <c r="A3641">
        <v>3640</v>
      </c>
      <c r="B3641" t="s">
        <v>435</v>
      </c>
      <c r="C3641">
        <v>576</v>
      </c>
      <c r="D3641">
        <v>2003</v>
      </c>
      <c r="E3641" t="s">
        <v>450</v>
      </c>
      <c r="F3641" t="s">
        <v>10</v>
      </c>
      <c r="G3641" s="1">
        <v>44585</v>
      </c>
      <c r="H3641">
        <v>107</v>
      </c>
    </row>
    <row r="3642" spans="1:8" x14ac:dyDescent="0.3">
      <c r="A3642">
        <v>3641</v>
      </c>
      <c r="B3642" t="s">
        <v>90</v>
      </c>
      <c r="C3642">
        <v>555</v>
      </c>
      <c r="D3642">
        <v>2009</v>
      </c>
      <c r="E3642" t="s">
        <v>683</v>
      </c>
      <c r="F3642" t="s">
        <v>18</v>
      </c>
      <c r="G3642" s="1">
        <v>44598</v>
      </c>
      <c r="H3642">
        <v>114</v>
      </c>
    </row>
    <row r="3643" spans="1:8" x14ac:dyDescent="0.3">
      <c r="A3643">
        <v>3642</v>
      </c>
      <c r="B3643" t="s">
        <v>90</v>
      </c>
      <c r="C3643">
        <v>587</v>
      </c>
      <c r="D3643">
        <v>1996</v>
      </c>
      <c r="E3643" t="s">
        <v>570</v>
      </c>
      <c r="F3643" t="s">
        <v>32</v>
      </c>
      <c r="G3643" s="1">
        <v>44498</v>
      </c>
      <c r="H3643">
        <v>114</v>
      </c>
    </row>
    <row r="3644" spans="1:8" x14ac:dyDescent="0.3">
      <c r="A3644">
        <v>3643</v>
      </c>
      <c r="B3644" t="s">
        <v>75</v>
      </c>
      <c r="C3644">
        <v>587</v>
      </c>
      <c r="D3644">
        <v>2006</v>
      </c>
      <c r="E3644" t="s">
        <v>359</v>
      </c>
      <c r="F3644" t="s">
        <v>28</v>
      </c>
      <c r="G3644" s="1">
        <v>44602</v>
      </c>
      <c r="H3644">
        <v>114</v>
      </c>
    </row>
    <row r="3645" spans="1:8" x14ac:dyDescent="0.3">
      <c r="A3645">
        <v>3644</v>
      </c>
      <c r="B3645" t="s">
        <v>574</v>
      </c>
      <c r="C3645">
        <v>540</v>
      </c>
      <c r="D3645">
        <v>2020</v>
      </c>
      <c r="E3645" t="s">
        <v>701</v>
      </c>
      <c r="F3645" t="s">
        <v>32</v>
      </c>
      <c r="G3645" s="1">
        <v>44600</v>
      </c>
      <c r="H3645">
        <v>102</v>
      </c>
    </row>
    <row r="3646" spans="1:8" x14ac:dyDescent="0.3">
      <c r="A3646">
        <v>3645</v>
      </c>
      <c r="B3646" t="s">
        <v>90</v>
      </c>
      <c r="C3646">
        <v>587</v>
      </c>
      <c r="D3646">
        <v>1997</v>
      </c>
      <c r="E3646" t="s">
        <v>446</v>
      </c>
      <c r="F3646" t="s">
        <v>10</v>
      </c>
      <c r="G3646" s="1">
        <v>44496</v>
      </c>
      <c r="H3646">
        <v>102</v>
      </c>
    </row>
    <row r="3647" spans="1:8" x14ac:dyDescent="0.3">
      <c r="A3647">
        <v>3646</v>
      </c>
      <c r="B3647" t="s">
        <v>83</v>
      </c>
      <c r="C3647">
        <v>610</v>
      </c>
      <c r="D3647">
        <v>1999</v>
      </c>
      <c r="E3647" t="s">
        <v>475</v>
      </c>
      <c r="F3647" t="s">
        <v>18</v>
      </c>
      <c r="G3647" s="1">
        <v>44535</v>
      </c>
      <c r="H3647">
        <v>115</v>
      </c>
    </row>
    <row r="3648" spans="1:8" x14ac:dyDescent="0.3">
      <c r="A3648">
        <v>3647</v>
      </c>
      <c r="B3648" t="s">
        <v>83</v>
      </c>
      <c r="C3648">
        <v>576</v>
      </c>
      <c r="D3648">
        <v>1991</v>
      </c>
      <c r="E3648" t="s">
        <v>572</v>
      </c>
      <c r="F3648" t="s">
        <v>32</v>
      </c>
      <c r="G3648" s="1">
        <v>44572</v>
      </c>
      <c r="H3648">
        <v>115</v>
      </c>
    </row>
    <row r="3649" spans="1:8" x14ac:dyDescent="0.3">
      <c r="A3649">
        <v>3648</v>
      </c>
      <c r="B3649" t="s">
        <v>75</v>
      </c>
      <c r="C3649">
        <v>619</v>
      </c>
      <c r="D3649">
        <v>2014</v>
      </c>
      <c r="E3649" t="s">
        <v>471</v>
      </c>
      <c r="F3649" t="s">
        <v>10</v>
      </c>
      <c r="G3649" s="1">
        <v>44653</v>
      </c>
      <c r="H3649">
        <v>102</v>
      </c>
    </row>
    <row r="3650" spans="1:8" x14ac:dyDescent="0.3">
      <c r="A3650">
        <v>3649</v>
      </c>
      <c r="B3650" t="s">
        <v>614</v>
      </c>
      <c r="C3650">
        <v>619</v>
      </c>
      <c r="D3650">
        <v>1986</v>
      </c>
      <c r="E3650" t="s">
        <v>505</v>
      </c>
      <c r="F3650" t="s">
        <v>32</v>
      </c>
      <c r="G3650" s="1">
        <v>44545</v>
      </c>
      <c r="H3650">
        <v>105</v>
      </c>
    </row>
    <row r="3651" spans="1:8" x14ac:dyDescent="0.3">
      <c r="A3651">
        <v>3650</v>
      </c>
      <c r="B3651" t="s">
        <v>90</v>
      </c>
      <c r="C3651">
        <v>576</v>
      </c>
      <c r="D3651">
        <v>1999</v>
      </c>
      <c r="E3651" t="s">
        <v>572</v>
      </c>
      <c r="F3651" t="s">
        <v>18</v>
      </c>
      <c r="G3651" s="1">
        <v>44594</v>
      </c>
      <c r="H3651">
        <v>108</v>
      </c>
    </row>
    <row r="3652" spans="1:8" x14ac:dyDescent="0.3">
      <c r="A3652">
        <v>3651</v>
      </c>
      <c r="B3652" t="s">
        <v>90</v>
      </c>
      <c r="C3652">
        <v>619</v>
      </c>
      <c r="D3652">
        <v>1997</v>
      </c>
      <c r="E3652" t="s">
        <v>448</v>
      </c>
      <c r="F3652" t="s">
        <v>32</v>
      </c>
      <c r="G3652" s="1">
        <v>44556</v>
      </c>
      <c r="H3652">
        <v>114</v>
      </c>
    </row>
    <row r="3653" spans="1:8" x14ac:dyDescent="0.3">
      <c r="A3653">
        <v>3652</v>
      </c>
      <c r="B3653" t="s">
        <v>90</v>
      </c>
      <c r="C3653">
        <v>555</v>
      </c>
      <c r="D3653">
        <v>2012</v>
      </c>
      <c r="E3653" t="s">
        <v>683</v>
      </c>
      <c r="F3653" t="s">
        <v>45</v>
      </c>
      <c r="G3653" s="1">
        <v>44612</v>
      </c>
      <c r="H3653">
        <v>102</v>
      </c>
    </row>
    <row r="3654" spans="1:8" x14ac:dyDescent="0.3">
      <c r="A3654">
        <v>3653</v>
      </c>
      <c r="B3654" t="s">
        <v>75</v>
      </c>
      <c r="C3654">
        <v>576</v>
      </c>
      <c r="D3654">
        <v>2009</v>
      </c>
      <c r="E3654" t="s">
        <v>823</v>
      </c>
      <c r="F3654" t="s">
        <v>32</v>
      </c>
      <c r="G3654" s="1">
        <v>44647</v>
      </c>
      <c r="H3654">
        <v>104</v>
      </c>
    </row>
    <row r="3655" spans="1:8" x14ac:dyDescent="0.3">
      <c r="A3655">
        <v>3654</v>
      </c>
      <c r="B3655" t="s">
        <v>83</v>
      </c>
      <c r="C3655">
        <v>610</v>
      </c>
      <c r="D3655">
        <v>2008</v>
      </c>
      <c r="E3655" t="s">
        <v>475</v>
      </c>
      <c r="F3655" t="s">
        <v>28</v>
      </c>
      <c r="G3655" s="1">
        <v>44650</v>
      </c>
      <c r="H3655">
        <v>102</v>
      </c>
    </row>
    <row r="3656" spans="1:8" x14ac:dyDescent="0.3">
      <c r="A3656">
        <v>3655</v>
      </c>
      <c r="B3656" t="s">
        <v>90</v>
      </c>
      <c r="C3656">
        <v>556</v>
      </c>
      <c r="D3656">
        <v>1996</v>
      </c>
      <c r="E3656" t="s">
        <v>621</v>
      </c>
      <c r="F3656" t="s">
        <v>283</v>
      </c>
      <c r="G3656" s="1">
        <v>44638</v>
      </c>
      <c r="H3656">
        <v>115</v>
      </c>
    </row>
    <row r="3657" spans="1:8" x14ac:dyDescent="0.3">
      <c r="A3657">
        <v>3656</v>
      </c>
      <c r="B3657" t="s">
        <v>90</v>
      </c>
      <c r="C3657">
        <v>619</v>
      </c>
      <c r="D3657">
        <v>2000</v>
      </c>
      <c r="E3657" t="s">
        <v>599</v>
      </c>
      <c r="F3657" t="s">
        <v>32</v>
      </c>
      <c r="G3657" s="1">
        <v>44611</v>
      </c>
      <c r="H3657">
        <v>102</v>
      </c>
    </row>
    <row r="3658" spans="1:8" x14ac:dyDescent="0.3">
      <c r="A3658">
        <v>3657</v>
      </c>
      <c r="B3658" t="s">
        <v>235</v>
      </c>
      <c r="C3658">
        <v>587</v>
      </c>
      <c r="D3658">
        <v>2014</v>
      </c>
      <c r="E3658" t="s">
        <v>175</v>
      </c>
      <c r="F3658" t="s">
        <v>10</v>
      </c>
      <c r="G3658" s="1">
        <v>44602</v>
      </c>
      <c r="H3658">
        <v>102</v>
      </c>
    </row>
    <row r="3659" spans="1:8" x14ac:dyDescent="0.3">
      <c r="A3659">
        <v>3658</v>
      </c>
      <c r="B3659" t="s">
        <v>75</v>
      </c>
      <c r="C3659">
        <v>576</v>
      </c>
      <c r="D3659">
        <v>2013</v>
      </c>
      <c r="E3659" t="s">
        <v>578</v>
      </c>
      <c r="F3659" t="s">
        <v>45</v>
      </c>
      <c r="G3659" s="1">
        <v>44655</v>
      </c>
      <c r="H3659">
        <v>102</v>
      </c>
    </row>
    <row r="3660" spans="1:8" x14ac:dyDescent="0.3">
      <c r="A3660">
        <v>3659</v>
      </c>
      <c r="B3660" t="s">
        <v>83</v>
      </c>
      <c r="C3660">
        <v>577</v>
      </c>
      <c r="D3660">
        <v>2014</v>
      </c>
      <c r="E3660" t="s">
        <v>982</v>
      </c>
      <c r="F3660" t="s">
        <v>32</v>
      </c>
      <c r="G3660" s="1">
        <v>44652</v>
      </c>
      <c r="H3660">
        <v>102</v>
      </c>
    </row>
    <row r="3661" spans="1:8" x14ac:dyDescent="0.3">
      <c r="A3661">
        <v>3660</v>
      </c>
      <c r="B3661" t="s">
        <v>83</v>
      </c>
      <c r="C3661">
        <v>512</v>
      </c>
      <c r="D3661">
        <v>2007</v>
      </c>
      <c r="E3661" t="s">
        <v>704</v>
      </c>
      <c r="F3661" t="s">
        <v>28</v>
      </c>
      <c r="G3661" s="1">
        <v>44635</v>
      </c>
      <c r="H3661">
        <v>102</v>
      </c>
    </row>
    <row r="3662" spans="1:8" x14ac:dyDescent="0.3">
      <c r="A3662">
        <v>3661</v>
      </c>
      <c r="B3662" t="s">
        <v>83</v>
      </c>
      <c r="C3662">
        <v>634</v>
      </c>
      <c r="D3662">
        <v>2009</v>
      </c>
      <c r="E3662" t="s">
        <v>983</v>
      </c>
      <c r="F3662" t="s">
        <v>18</v>
      </c>
      <c r="G3662" s="1">
        <v>44628</v>
      </c>
      <c r="H3662">
        <v>101</v>
      </c>
    </row>
    <row r="3663" spans="1:8" x14ac:dyDescent="0.3">
      <c r="A3663">
        <v>3662</v>
      </c>
      <c r="B3663" t="s">
        <v>75</v>
      </c>
      <c r="C3663">
        <v>619</v>
      </c>
      <c r="D3663">
        <v>1990</v>
      </c>
      <c r="E3663" t="s">
        <v>702</v>
      </c>
      <c r="F3663" t="s">
        <v>283</v>
      </c>
      <c r="G3663" s="1">
        <v>44637</v>
      </c>
      <c r="H3663">
        <v>115</v>
      </c>
    </row>
    <row r="3664" spans="1:8" x14ac:dyDescent="0.3">
      <c r="A3664">
        <v>3663</v>
      </c>
      <c r="B3664" t="s">
        <v>83</v>
      </c>
      <c r="C3664">
        <v>512</v>
      </c>
      <c r="D3664">
        <v>2010</v>
      </c>
      <c r="E3664" t="s">
        <v>707</v>
      </c>
      <c r="F3664" t="s">
        <v>45</v>
      </c>
      <c r="G3664" s="1">
        <v>44655</v>
      </c>
      <c r="H3664">
        <v>102</v>
      </c>
    </row>
    <row r="3665" spans="1:8" x14ac:dyDescent="0.3">
      <c r="A3665">
        <v>3664</v>
      </c>
      <c r="B3665" t="s">
        <v>90</v>
      </c>
      <c r="C3665">
        <v>587</v>
      </c>
      <c r="D3665">
        <v>2006</v>
      </c>
      <c r="E3665" t="s">
        <v>820</v>
      </c>
      <c r="F3665" t="s">
        <v>18</v>
      </c>
      <c r="G3665" s="1">
        <v>44574</v>
      </c>
      <c r="H3665">
        <v>104</v>
      </c>
    </row>
    <row r="3666" spans="1:8" x14ac:dyDescent="0.3">
      <c r="A3666">
        <v>3665</v>
      </c>
      <c r="B3666" t="s">
        <v>90</v>
      </c>
      <c r="C3666">
        <v>619</v>
      </c>
      <c r="D3666">
        <v>1994</v>
      </c>
      <c r="E3666" t="s">
        <v>448</v>
      </c>
      <c r="F3666" t="s">
        <v>69</v>
      </c>
      <c r="G3666" s="1">
        <v>44652</v>
      </c>
      <c r="H3666">
        <v>106</v>
      </c>
    </row>
    <row r="3667" spans="1:8" x14ac:dyDescent="0.3">
      <c r="A3667">
        <v>3666</v>
      </c>
      <c r="B3667" t="s">
        <v>75</v>
      </c>
      <c r="C3667">
        <v>576</v>
      </c>
      <c r="D3667">
        <v>2008</v>
      </c>
      <c r="E3667" t="s">
        <v>578</v>
      </c>
      <c r="F3667" t="s">
        <v>28</v>
      </c>
      <c r="G3667" s="1">
        <v>44648</v>
      </c>
      <c r="H3667">
        <v>102</v>
      </c>
    </row>
    <row r="3668" spans="1:8" x14ac:dyDescent="0.3">
      <c r="A3668">
        <v>3667</v>
      </c>
      <c r="B3668" t="s">
        <v>75</v>
      </c>
      <c r="C3668">
        <v>550</v>
      </c>
      <c r="D3668">
        <v>2007</v>
      </c>
      <c r="E3668" t="s">
        <v>808</v>
      </c>
      <c r="F3668" t="s">
        <v>10</v>
      </c>
      <c r="G3668" s="1">
        <v>44567</v>
      </c>
      <c r="H3668">
        <v>114</v>
      </c>
    </row>
    <row r="3669" spans="1:8" x14ac:dyDescent="0.3">
      <c r="A3669">
        <v>3668</v>
      </c>
      <c r="B3669" t="s">
        <v>75</v>
      </c>
      <c r="C3669">
        <v>550</v>
      </c>
      <c r="D3669">
        <v>2007</v>
      </c>
      <c r="E3669" t="s">
        <v>808</v>
      </c>
      <c r="F3669" t="s">
        <v>10</v>
      </c>
      <c r="G3669" s="1">
        <v>44567</v>
      </c>
      <c r="H3669">
        <v>114</v>
      </c>
    </row>
    <row r="3670" spans="1:8" x14ac:dyDescent="0.3">
      <c r="A3670">
        <v>3669</v>
      </c>
      <c r="B3670" t="s">
        <v>75</v>
      </c>
      <c r="C3670">
        <v>611</v>
      </c>
      <c r="D3670">
        <v>2009</v>
      </c>
      <c r="E3670" t="s">
        <v>684</v>
      </c>
      <c r="F3670" t="s">
        <v>45</v>
      </c>
      <c r="G3670" s="1">
        <v>44649</v>
      </c>
      <c r="H3670">
        <v>102</v>
      </c>
    </row>
    <row r="3671" spans="1:8" x14ac:dyDescent="0.3">
      <c r="A3671">
        <v>3670</v>
      </c>
      <c r="B3671" t="s">
        <v>671</v>
      </c>
      <c r="C3671">
        <v>592</v>
      </c>
      <c r="D3671">
        <v>2002</v>
      </c>
      <c r="E3671">
        <v>206</v>
      </c>
      <c r="F3671" t="s">
        <v>69</v>
      </c>
      <c r="G3671" s="1">
        <v>44654</v>
      </c>
      <c r="H3671">
        <v>102</v>
      </c>
    </row>
    <row r="3672" spans="1:8" x14ac:dyDescent="0.3">
      <c r="A3672">
        <v>3671</v>
      </c>
      <c r="B3672" t="s">
        <v>435</v>
      </c>
      <c r="C3672">
        <v>587</v>
      </c>
      <c r="D3672">
        <v>2007</v>
      </c>
      <c r="E3672" t="s">
        <v>437</v>
      </c>
      <c r="F3672" t="s">
        <v>28</v>
      </c>
      <c r="G3672" s="1">
        <v>44534</v>
      </c>
      <c r="H3672">
        <v>102</v>
      </c>
    </row>
    <row r="3673" spans="1:8" x14ac:dyDescent="0.3">
      <c r="A3673">
        <v>3672</v>
      </c>
      <c r="B3673" t="s">
        <v>83</v>
      </c>
      <c r="C3673">
        <v>619</v>
      </c>
      <c r="D3673">
        <v>2010</v>
      </c>
      <c r="E3673" t="s">
        <v>826</v>
      </c>
      <c r="F3673" t="s">
        <v>32</v>
      </c>
      <c r="G3673" s="1">
        <v>44491</v>
      </c>
      <c r="H3673">
        <v>102</v>
      </c>
    </row>
    <row r="3674" spans="1:8" x14ac:dyDescent="0.3">
      <c r="A3674">
        <v>3673</v>
      </c>
      <c r="B3674" t="s">
        <v>83</v>
      </c>
      <c r="C3674">
        <v>587</v>
      </c>
      <c r="D3674">
        <v>2004</v>
      </c>
      <c r="E3674" t="s">
        <v>359</v>
      </c>
      <c r="F3674" t="s">
        <v>283</v>
      </c>
      <c r="G3674" s="1">
        <v>44629</v>
      </c>
      <c r="H3674">
        <v>103</v>
      </c>
    </row>
    <row r="3675" spans="1:8" x14ac:dyDescent="0.3">
      <c r="A3675">
        <v>3674</v>
      </c>
      <c r="B3675" t="s">
        <v>75</v>
      </c>
      <c r="C3675">
        <v>576</v>
      </c>
      <c r="D3675">
        <v>2009</v>
      </c>
      <c r="E3675" t="s">
        <v>823</v>
      </c>
      <c r="F3675" t="s">
        <v>18</v>
      </c>
      <c r="G3675" s="1">
        <v>44520</v>
      </c>
      <c r="H3675">
        <v>103</v>
      </c>
    </row>
    <row r="3676" spans="1:8" x14ac:dyDescent="0.3">
      <c r="A3676">
        <v>3675</v>
      </c>
      <c r="B3676" t="s">
        <v>435</v>
      </c>
      <c r="C3676">
        <v>548</v>
      </c>
      <c r="D3676">
        <v>2005</v>
      </c>
      <c r="E3676" t="s">
        <v>678</v>
      </c>
      <c r="F3676" t="s">
        <v>18</v>
      </c>
      <c r="G3676" s="1">
        <v>44526</v>
      </c>
      <c r="H3676">
        <v>102</v>
      </c>
    </row>
    <row r="3677" spans="1:8" x14ac:dyDescent="0.3">
      <c r="A3677">
        <v>3676</v>
      </c>
      <c r="B3677" t="s">
        <v>83</v>
      </c>
      <c r="C3677">
        <v>507</v>
      </c>
      <c r="D3677">
        <v>2009</v>
      </c>
      <c r="E3677" t="s">
        <v>688</v>
      </c>
      <c r="F3677" t="s">
        <v>28</v>
      </c>
      <c r="G3677" s="1">
        <v>44656</v>
      </c>
      <c r="H3677">
        <v>102</v>
      </c>
    </row>
    <row r="3678" spans="1:8" x14ac:dyDescent="0.3">
      <c r="A3678">
        <v>3677</v>
      </c>
      <c r="B3678" t="s">
        <v>435</v>
      </c>
      <c r="C3678">
        <v>576</v>
      </c>
      <c r="D3678">
        <v>1986</v>
      </c>
      <c r="E3678" t="s">
        <v>765</v>
      </c>
      <c r="F3678" t="s">
        <v>69</v>
      </c>
      <c r="G3678" s="1">
        <v>44619</v>
      </c>
      <c r="H3678">
        <v>109</v>
      </c>
    </row>
    <row r="3679" spans="1:8" x14ac:dyDescent="0.3">
      <c r="A3679">
        <v>3678</v>
      </c>
      <c r="B3679" t="s">
        <v>435</v>
      </c>
      <c r="C3679">
        <v>587</v>
      </c>
      <c r="D3679">
        <v>2007</v>
      </c>
      <c r="E3679" t="s">
        <v>437</v>
      </c>
      <c r="F3679" t="s">
        <v>32</v>
      </c>
      <c r="G3679" s="1">
        <v>44565</v>
      </c>
      <c r="H3679">
        <v>104</v>
      </c>
    </row>
    <row r="3680" spans="1:8" x14ac:dyDescent="0.3">
      <c r="A3680">
        <v>3679</v>
      </c>
      <c r="B3680" t="s">
        <v>90</v>
      </c>
      <c r="C3680">
        <v>576</v>
      </c>
      <c r="D3680">
        <v>2003</v>
      </c>
      <c r="E3680" t="s">
        <v>698</v>
      </c>
      <c r="F3680" t="s">
        <v>28</v>
      </c>
      <c r="G3680" s="1">
        <v>44618</v>
      </c>
      <c r="H3680">
        <v>103</v>
      </c>
    </row>
    <row r="3681" spans="1:8" x14ac:dyDescent="0.3">
      <c r="A3681">
        <v>3680</v>
      </c>
      <c r="B3681" t="s">
        <v>75</v>
      </c>
      <c r="C3681">
        <v>619</v>
      </c>
      <c r="D3681">
        <v>2014</v>
      </c>
      <c r="E3681" t="s">
        <v>471</v>
      </c>
      <c r="F3681" t="s">
        <v>32</v>
      </c>
      <c r="G3681" s="1">
        <v>44575</v>
      </c>
      <c r="H3681">
        <v>102</v>
      </c>
    </row>
    <row r="3682" spans="1:8" x14ac:dyDescent="0.3">
      <c r="A3682">
        <v>3681</v>
      </c>
      <c r="B3682" t="s">
        <v>90</v>
      </c>
      <c r="C3682">
        <v>550</v>
      </c>
      <c r="D3682">
        <v>2006</v>
      </c>
      <c r="E3682" t="s">
        <v>877</v>
      </c>
      <c r="F3682" t="s">
        <v>45</v>
      </c>
      <c r="G3682" s="1">
        <v>44651</v>
      </c>
      <c r="H3682">
        <v>114</v>
      </c>
    </row>
    <row r="3683" spans="1:8" x14ac:dyDescent="0.3">
      <c r="A3683">
        <v>3682</v>
      </c>
      <c r="B3683" t="s">
        <v>90</v>
      </c>
      <c r="C3683">
        <v>550</v>
      </c>
      <c r="D3683">
        <v>2009</v>
      </c>
      <c r="E3683" t="s">
        <v>571</v>
      </c>
      <c r="F3683" t="s">
        <v>18</v>
      </c>
      <c r="G3683" s="1">
        <v>44649</v>
      </c>
      <c r="H3683">
        <v>102</v>
      </c>
    </row>
    <row r="3684" spans="1:8" x14ac:dyDescent="0.3">
      <c r="A3684">
        <v>3683</v>
      </c>
      <c r="B3684" t="s">
        <v>90</v>
      </c>
      <c r="C3684">
        <v>550</v>
      </c>
      <c r="D3684">
        <v>2011</v>
      </c>
      <c r="E3684" t="s">
        <v>571</v>
      </c>
      <c r="F3684" t="s">
        <v>18</v>
      </c>
      <c r="G3684" s="1">
        <v>44656</v>
      </c>
      <c r="H3684">
        <v>115</v>
      </c>
    </row>
    <row r="3685" spans="1:8" x14ac:dyDescent="0.3">
      <c r="A3685">
        <v>3684</v>
      </c>
      <c r="B3685" t="s">
        <v>235</v>
      </c>
      <c r="C3685">
        <v>619</v>
      </c>
      <c r="D3685">
        <v>2006</v>
      </c>
      <c r="E3685" t="s">
        <v>467</v>
      </c>
      <c r="F3685" t="s">
        <v>32</v>
      </c>
      <c r="G3685" s="1">
        <v>44518</v>
      </c>
      <c r="H3685">
        <v>102</v>
      </c>
    </row>
    <row r="3686" spans="1:8" x14ac:dyDescent="0.3">
      <c r="A3686">
        <v>3685</v>
      </c>
      <c r="B3686" t="s">
        <v>83</v>
      </c>
      <c r="C3686">
        <v>619</v>
      </c>
      <c r="D3686">
        <v>1999</v>
      </c>
      <c r="E3686" t="s">
        <v>694</v>
      </c>
      <c r="F3686" t="s">
        <v>10</v>
      </c>
      <c r="G3686" s="1">
        <v>44631</v>
      </c>
      <c r="H3686">
        <v>114</v>
      </c>
    </row>
    <row r="3687" spans="1:8" x14ac:dyDescent="0.3">
      <c r="A3687">
        <v>3686</v>
      </c>
      <c r="B3687" t="s">
        <v>83</v>
      </c>
      <c r="C3687">
        <v>587</v>
      </c>
      <c r="D3687">
        <v>2007</v>
      </c>
      <c r="E3687" t="s">
        <v>140</v>
      </c>
      <c r="F3687" t="s">
        <v>18</v>
      </c>
      <c r="G3687" s="1">
        <v>44581</v>
      </c>
      <c r="H3687">
        <v>102</v>
      </c>
    </row>
    <row r="3688" spans="1:8" x14ac:dyDescent="0.3">
      <c r="A3688">
        <v>3687</v>
      </c>
      <c r="B3688" t="s">
        <v>83</v>
      </c>
      <c r="C3688">
        <v>576</v>
      </c>
      <c r="D3688">
        <v>1999</v>
      </c>
      <c r="E3688">
        <v>626</v>
      </c>
      <c r="F3688" t="s">
        <v>10</v>
      </c>
      <c r="G3688" s="1">
        <v>44585</v>
      </c>
      <c r="H3688">
        <v>104</v>
      </c>
    </row>
    <row r="3689" spans="1:8" x14ac:dyDescent="0.3">
      <c r="A3689">
        <v>3688</v>
      </c>
      <c r="B3689" t="s">
        <v>90</v>
      </c>
      <c r="C3689">
        <v>580</v>
      </c>
      <c r="D3689">
        <v>2010</v>
      </c>
      <c r="E3689" t="s">
        <v>727</v>
      </c>
      <c r="F3689" t="s">
        <v>10</v>
      </c>
      <c r="G3689" s="1">
        <v>44519</v>
      </c>
      <c r="H3689">
        <v>102</v>
      </c>
    </row>
    <row r="3690" spans="1:8" x14ac:dyDescent="0.3">
      <c r="A3690">
        <v>3689</v>
      </c>
      <c r="B3690" t="s">
        <v>83</v>
      </c>
      <c r="C3690">
        <v>570</v>
      </c>
      <c r="D3690">
        <v>2006</v>
      </c>
      <c r="E3690" t="s">
        <v>984</v>
      </c>
      <c r="F3690" t="s">
        <v>10</v>
      </c>
      <c r="G3690" s="1">
        <v>44597</v>
      </c>
      <c r="H3690">
        <v>104</v>
      </c>
    </row>
    <row r="3691" spans="1:8" x14ac:dyDescent="0.3">
      <c r="A3691">
        <v>3690</v>
      </c>
      <c r="B3691" t="s">
        <v>90</v>
      </c>
      <c r="C3691">
        <v>573</v>
      </c>
      <c r="D3691">
        <v>2020</v>
      </c>
      <c r="E3691" t="s">
        <v>985</v>
      </c>
      <c r="F3691" t="s">
        <v>618</v>
      </c>
      <c r="G3691" s="1">
        <v>44605</v>
      </c>
      <c r="H3691">
        <v>102</v>
      </c>
    </row>
    <row r="3692" spans="1:8" x14ac:dyDescent="0.3">
      <c r="A3692">
        <v>3691</v>
      </c>
      <c r="B3692" t="s">
        <v>90</v>
      </c>
      <c r="C3692">
        <v>587</v>
      </c>
      <c r="D3692">
        <v>2008</v>
      </c>
      <c r="E3692" t="s">
        <v>820</v>
      </c>
      <c r="F3692" t="s">
        <v>18</v>
      </c>
      <c r="G3692" s="1">
        <v>44526</v>
      </c>
      <c r="H3692">
        <v>103</v>
      </c>
    </row>
    <row r="3693" spans="1:8" x14ac:dyDescent="0.3">
      <c r="A3693">
        <v>3692</v>
      </c>
      <c r="B3693" t="s">
        <v>75</v>
      </c>
      <c r="C3693">
        <v>550</v>
      </c>
      <c r="D3693">
        <v>2008</v>
      </c>
      <c r="E3693" t="s">
        <v>808</v>
      </c>
      <c r="F3693" t="s">
        <v>28</v>
      </c>
      <c r="G3693" s="1">
        <v>44610</v>
      </c>
      <c r="H3693">
        <v>108</v>
      </c>
    </row>
    <row r="3694" spans="1:8" x14ac:dyDescent="0.3">
      <c r="A3694">
        <v>3693</v>
      </c>
      <c r="B3694" t="s">
        <v>90</v>
      </c>
      <c r="C3694">
        <v>610</v>
      </c>
      <c r="D3694">
        <v>2006</v>
      </c>
      <c r="E3694" t="s">
        <v>674</v>
      </c>
      <c r="F3694" t="s">
        <v>32</v>
      </c>
      <c r="G3694" s="1">
        <v>44656</v>
      </c>
      <c r="H3694">
        <v>102</v>
      </c>
    </row>
    <row r="3695" spans="1:8" x14ac:dyDescent="0.3">
      <c r="A3695">
        <v>3694</v>
      </c>
      <c r="B3695" t="s">
        <v>90</v>
      </c>
      <c r="C3695">
        <v>587</v>
      </c>
      <c r="D3695">
        <v>2012</v>
      </c>
      <c r="E3695" t="s">
        <v>487</v>
      </c>
      <c r="F3695" t="s">
        <v>32</v>
      </c>
      <c r="G3695" s="1">
        <v>44647</v>
      </c>
      <c r="H3695">
        <v>101</v>
      </c>
    </row>
    <row r="3696" spans="1:8" x14ac:dyDescent="0.3">
      <c r="A3696">
        <v>3695</v>
      </c>
      <c r="B3696" t="s">
        <v>671</v>
      </c>
      <c r="C3696">
        <v>576</v>
      </c>
      <c r="D3696">
        <v>2001</v>
      </c>
      <c r="E3696" t="s">
        <v>672</v>
      </c>
      <c r="F3696" t="s">
        <v>18</v>
      </c>
      <c r="G3696" s="1">
        <v>44650</v>
      </c>
      <c r="H3696">
        <v>104</v>
      </c>
    </row>
    <row r="3697" spans="1:8" x14ac:dyDescent="0.3">
      <c r="A3697">
        <v>3696</v>
      </c>
      <c r="B3697" t="s">
        <v>83</v>
      </c>
      <c r="C3697">
        <v>570</v>
      </c>
      <c r="D3697">
        <v>1997</v>
      </c>
      <c r="E3697" t="s">
        <v>986</v>
      </c>
      <c r="F3697" t="s">
        <v>69</v>
      </c>
      <c r="G3697" s="1">
        <v>44653</v>
      </c>
      <c r="H3697">
        <v>108</v>
      </c>
    </row>
    <row r="3698" spans="1:8" x14ac:dyDescent="0.3">
      <c r="A3698">
        <v>3697</v>
      </c>
      <c r="B3698" t="s">
        <v>75</v>
      </c>
      <c r="C3698">
        <v>619</v>
      </c>
      <c r="D3698">
        <v>2014</v>
      </c>
      <c r="E3698" t="s">
        <v>471</v>
      </c>
      <c r="F3698" t="s">
        <v>32</v>
      </c>
      <c r="G3698" s="1">
        <v>44528</v>
      </c>
      <c r="H3698">
        <v>109</v>
      </c>
    </row>
    <row r="3699" spans="1:8" x14ac:dyDescent="0.3">
      <c r="A3699">
        <v>3698</v>
      </c>
      <c r="B3699" t="s">
        <v>435</v>
      </c>
      <c r="C3699">
        <v>619</v>
      </c>
      <c r="D3699">
        <v>2020</v>
      </c>
      <c r="E3699" t="s">
        <v>448</v>
      </c>
      <c r="F3699" t="s">
        <v>45</v>
      </c>
      <c r="G3699" s="1">
        <v>44493</v>
      </c>
      <c r="H3699">
        <v>105</v>
      </c>
    </row>
    <row r="3700" spans="1:8" x14ac:dyDescent="0.3">
      <c r="A3700">
        <v>3699</v>
      </c>
      <c r="B3700" t="s">
        <v>486</v>
      </c>
      <c r="C3700">
        <v>512</v>
      </c>
      <c r="D3700">
        <v>2008</v>
      </c>
      <c r="E3700" t="s">
        <v>707</v>
      </c>
      <c r="F3700" t="s">
        <v>18</v>
      </c>
      <c r="G3700" s="1">
        <v>44619</v>
      </c>
      <c r="H3700">
        <v>114</v>
      </c>
    </row>
    <row r="3701" spans="1:8" x14ac:dyDescent="0.3">
      <c r="A3701">
        <v>3700</v>
      </c>
      <c r="B3701" t="s">
        <v>75</v>
      </c>
      <c r="C3701">
        <v>550</v>
      </c>
      <c r="D3701">
        <v>2013</v>
      </c>
      <c r="E3701" t="s">
        <v>968</v>
      </c>
      <c r="F3701" t="s">
        <v>32</v>
      </c>
      <c r="G3701" s="1">
        <v>44543</v>
      </c>
      <c r="H3701">
        <v>107</v>
      </c>
    </row>
    <row r="3702" spans="1:8" x14ac:dyDescent="0.3">
      <c r="A3702">
        <v>3701</v>
      </c>
      <c r="B3702" t="s">
        <v>75</v>
      </c>
      <c r="C3702">
        <v>512</v>
      </c>
      <c r="D3702">
        <v>2007</v>
      </c>
      <c r="E3702" t="s">
        <v>911</v>
      </c>
      <c r="F3702" t="s">
        <v>18</v>
      </c>
      <c r="G3702" s="1">
        <v>44596</v>
      </c>
      <c r="H3702">
        <v>114</v>
      </c>
    </row>
    <row r="3703" spans="1:8" x14ac:dyDescent="0.3">
      <c r="A3703">
        <v>3702</v>
      </c>
      <c r="B3703" t="s">
        <v>435</v>
      </c>
      <c r="C3703">
        <v>540</v>
      </c>
      <c r="D3703">
        <v>1984</v>
      </c>
      <c r="E3703" t="s">
        <v>453</v>
      </c>
      <c r="F3703" t="s">
        <v>28</v>
      </c>
      <c r="G3703" s="1">
        <v>44625</v>
      </c>
      <c r="H3703">
        <v>114</v>
      </c>
    </row>
    <row r="3704" spans="1:8" x14ac:dyDescent="0.3">
      <c r="A3704">
        <v>3703</v>
      </c>
      <c r="B3704" t="s">
        <v>83</v>
      </c>
      <c r="C3704">
        <v>550</v>
      </c>
      <c r="D3704">
        <v>2008</v>
      </c>
      <c r="E3704" t="s">
        <v>571</v>
      </c>
      <c r="F3704" t="s">
        <v>18</v>
      </c>
      <c r="G3704" s="1">
        <v>44575</v>
      </c>
      <c r="H3704">
        <v>102</v>
      </c>
    </row>
    <row r="3705" spans="1:8" x14ac:dyDescent="0.3">
      <c r="A3705">
        <v>3704</v>
      </c>
      <c r="B3705" t="s">
        <v>435</v>
      </c>
      <c r="C3705">
        <v>619</v>
      </c>
      <c r="D3705">
        <v>2020</v>
      </c>
      <c r="E3705" t="s">
        <v>448</v>
      </c>
      <c r="F3705" t="s">
        <v>32</v>
      </c>
      <c r="G3705" s="1">
        <v>44600</v>
      </c>
      <c r="H3705">
        <v>108</v>
      </c>
    </row>
    <row r="3706" spans="1:8" x14ac:dyDescent="0.3">
      <c r="A3706">
        <v>3705</v>
      </c>
      <c r="B3706" t="s">
        <v>435</v>
      </c>
      <c r="C3706">
        <v>580</v>
      </c>
      <c r="D3706">
        <v>2002</v>
      </c>
      <c r="E3706" t="s">
        <v>464</v>
      </c>
      <c r="F3706" t="s">
        <v>47</v>
      </c>
      <c r="G3706" s="1">
        <v>44648</v>
      </c>
      <c r="H3706">
        <v>106</v>
      </c>
    </row>
    <row r="3707" spans="1:8" x14ac:dyDescent="0.3">
      <c r="A3707">
        <v>3706</v>
      </c>
      <c r="B3707" t="s">
        <v>90</v>
      </c>
      <c r="C3707">
        <v>580</v>
      </c>
      <c r="D3707">
        <v>2001</v>
      </c>
      <c r="E3707" t="s">
        <v>987</v>
      </c>
      <c r="F3707" t="s">
        <v>10</v>
      </c>
      <c r="G3707" s="1">
        <v>44476</v>
      </c>
      <c r="H3707">
        <v>114</v>
      </c>
    </row>
    <row r="3708" spans="1:8" x14ac:dyDescent="0.3">
      <c r="A3708">
        <v>3707</v>
      </c>
      <c r="B3708" t="s">
        <v>235</v>
      </c>
      <c r="C3708">
        <v>580</v>
      </c>
      <c r="D3708">
        <v>2013</v>
      </c>
      <c r="E3708" t="s">
        <v>730</v>
      </c>
      <c r="F3708" t="s">
        <v>32</v>
      </c>
      <c r="G3708" s="1">
        <v>44598</v>
      </c>
      <c r="H3708">
        <v>102</v>
      </c>
    </row>
    <row r="3709" spans="1:8" x14ac:dyDescent="0.3">
      <c r="A3709">
        <v>3708</v>
      </c>
      <c r="B3709" t="s">
        <v>435</v>
      </c>
      <c r="C3709">
        <v>540</v>
      </c>
      <c r="D3709">
        <v>2004</v>
      </c>
      <c r="E3709" t="s">
        <v>436</v>
      </c>
      <c r="F3709" t="s">
        <v>45</v>
      </c>
      <c r="G3709" s="1">
        <v>44635</v>
      </c>
      <c r="H3709">
        <v>103</v>
      </c>
    </row>
    <row r="3710" spans="1:8" x14ac:dyDescent="0.3">
      <c r="A3710">
        <v>3709</v>
      </c>
      <c r="B3710" t="s">
        <v>83</v>
      </c>
      <c r="C3710">
        <v>512</v>
      </c>
      <c r="D3710">
        <v>1986</v>
      </c>
      <c r="E3710">
        <v>325</v>
      </c>
      <c r="F3710" t="s">
        <v>47</v>
      </c>
      <c r="G3710" s="1">
        <v>44620</v>
      </c>
      <c r="H3710">
        <v>103</v>
      </c>
    </row>
    <row r="3711" spans="1:8" x14ac:dyDescent="0.3">
      <c r="A3711">
        <v>3710</v>
      </c>
      <c r="B3711" t="s">
        <v>435</v>
      </c>
      <c r="C3711">
        <v>576</v>
      </c>
      <c r="D3711">
        <v>2001</v>
      </c>
      <c r="E3711" t="s">
        <v>450</v>
      </c>
      <c r="F3711" t="s">
        <v>32</v>
      </c>
      <c r="G3711" s="1">
        <v>44566</v>
      </c>
      <c r="H3711">
        <v>104</v>
      </c>
    </row>
    <row r="3712" spans="1:8" x14ac:dyDescent="0.3">
      <c r="A3712">
        <v>3711</v>
      </c>
      <c r="B3712" t="s">
        <v>435</v>
      </c>
      <c r="C3712">
        <v>540</v>
      </c>
      <c r="D3712">
        <v>2004</v>
      </c>
      <c r="E3712" t="s">
        <v>436</v>
      </c>
      <c r="F3712" t="s">
        <v>32</v>
      </c>
      <c r="G3712" s="1">
        <v>44641</v>
      </c>
      <c r="H3712">
        <v>103</v>
      </c>
    </row>
    <row r="3713" spans="1:8" x14ac:dyDescent="0.3">
      <c r="A3713">
        <v>3712</v>
      </c>
      <c r="B3713" t="s">
        <v>75</v>
      </c>
      <c r="C3713">
        <v>576</v>
      </c>
      <c r="D3713">
        <v>2008</v>
      </c>
      <c r="E3713" t="s">
        <v>578</v>
      </c>
      <c r="F3713" t="s">
        <v>10</v>
      </c>
      <c r="G3713" s="1">
        <v>44630</v>
      </c>
      <c r="H3713">
        <v>109</v>
      </c>
    </row>
    <row r="3714" spans="1:8" x14ac:dyDescent="0.3">
      <c r="A3714">
        <v>3713</v>
      </c>
      <c r="B3714" t="s">
        <v>75</v>
      </c>
      <c r="C3714">
        <v>619</v>
      </c>
      <c r="D3714">
        <v>2014</v>
      </c>
      <c r="E3714" t="s">
        <v>471</v>
      </c>
      <c r="F3714" t="s">
        <v>10</v>
      </c>
      <c r="G3714" s="1">
        <v>44645</v>
      </c>
      <c r="H3714">
        <v>102</v>
      </c>
    </row>
    <row r="3715" spans="1:8" x14ac:dyDescent="0.3">
      <c r="A3715">
        <v>3714</v>
      </c>
      <c r="B3715" t="s">
        <v>75</v>
      </c>
      <c r="C3715">
        <v>550</v>
      </c>
      <c r="D3715">
        <v>2009</v>
      </c>
      <c r="E3715" t="s">
        <v>808</v>
      </c>
      <c r="F3715" t="s">
        <v>28</v>
      </c>
      <c r="G3715" s="1">
        <v>44657</v>
      </c>
      <c r="H3715">
        <v>102</v>
      </c>
    </row>
    <row r="3716" spans="1:8" x14ac:dyDescent="0.3">
      <c r="A3716">
        <v>3715</v>
      </c>
      <c r="B3716" t="s">
        <v>90</v>
      </c>
      <c r="C3716">
        <v>587</v>
      </c>
      <c r="D3716">
        <v>2005</v>
      </c>
      <c r="E3716" t="s">
        <v>777</v>
      </c>
      <c r="F3716" t="s">
        <v>45</v>
      </c>
      <c r="G3716" s="1">
        <v>44584</v>
      </c>
      <c r="H3716">
        <v>109</v>
      </c>
    </row>
    <row r="3717" spans="1:8" x14ac:dyDescent="0.3">
      <c r="A3717">
        <v>3716</v>
      </c>
      <c r="B3717" t="s">
        <v>90</v>
      </c>
      <c r="C3717">
        <v>568</v>
      </c>
      <c r="D3717">
        <v>2020</v>
      </c>
      <c r="E3717" t="s">
        <v>988</v>
      </c>
      <c r="F3717" t="s">
        <v>10</v>
      </c>
      <c r="G3717" s="1">
        <v>44604</v>
      </c>
      <c r="H3717">
        <v>102</v>
      </c>
    </row>
    <row r="3718" spans="1:8" x14ac:dyDescent="0.3">
      <c r="A3718">
        <v>3717</v>
      </c>
      <c r="B3718" t="s">
        <v>83</v>
      </c>
      <c r="C3718">
        <v>587</v>
      </c>
      <c r="D3718">
        <v>2002</v>
      </c>
      <c r="E3718" t="s">
        <v>446</v>
      </c>
      <c r="F3718" t="s">
        <v>69</v>
      </c>
      <c r="G3718" s="1">
        <v>44651</v>
      </c>
      <c r="H3718">
        <v>102</v>
      </c>
    </row>
    <row r="3719" spans="1:8" x14ac:dyDescent="0.3">
      <c r="A3719">
        <v>3718</v>
      </c>
      <c r="B3719" t="s">
        <v>83</v>
      </c>
      <c r="C3719">
        <v>610</v>
      </c>
      <c r="D3719">
        <v>2010</v>
      </c>
      <c r="E3719" t="s">
        <v>475</v>
      </c>
      <c r="F3719" t="s">
        <v>18</v>
      </c>
      <c r="G3719" s="1">
        <v>44542</v>
      </c>
      <c r="H3719">
        <v>101</v>
      </c>
    </row>
    <row r="3720" spans="1:8" x14ac:dyDescent="0.3">
      <c r="A3720">
        <v>3719</v>
      </c>
      <c r="B3720" t="s">
        <v>90</v>
      </c>
      <c r="C3720">
        <v>619</v>
      </c>
      <c r="D3720">
        <v>2015</v>
      </c>
      <c r="E3720" t="s">
        <v>460</v>
      </c>
      <c r="F3720" t="s">
        <v>10</v>
      </c>
      <c r="G3720" s="1">
        <v>44644</v>
      </c>
      <c r="H3720">
        <v>103</v>
      </c>
    </row>
    <row r="3721" spans="1:8" x14ac:dyDescent="0.3">
      <c r="A3721">
        <v>3720</v>
      </c>
      <c r="B3721" t="s">
        <v>90</v>
      </c>
      <c r="C3721">
        <v>619</v>
      </c>
      <c r="D3721">
        <v>1991</v>
      </c>
      <c r="E3721" t="s">
        <v>448</v>
      </c>
      <c r="F3721" t="s">
        <v>45</v>
      </c>
      <c r="G3721" s="1">
        <v>44494</v>
      </c>
      <c r="H3721">
        <v>109</v>
      </c>
    </row>
    <row r="3722" spans="1:8" x14ac:dyDescent="0.3">
      <c r="A3722">
        <v>3721</v>
      </c>
      <c r="B3722" t="s">
        <v>8</v>
      </c>
      <c r="C3722">
        <v>623</v>
      </c>
      <c r="D3722">
        <v>2005</v>
      </c>
      <c r="E3722" t="s">
        <v>120</v>
      </c>
      <c r="F3722" t="s">
        <v>10</v>
      </c>
      <c r="G3722" s="1">
        <v>44624</v>
      </c>
      <c r="H3722">
        <v>101</v>
      </c>
    </row>
    <row r="3723" spans="1:8" x14ac:dyDescent="0.3">
      <c r="A3723">
        <v>3722</v>
      </c>
      <c r="B3723" t="s">
        <v>37</v>
      </c>
      <c r="C3723">
        <v>597</v>
      </c>
      <c r="D3723">
        <v>2009</v>
      </c>
      <c r="E3723" t="s">
        <v>46</v>
      </c>
      <c r="F3723" t="s">
        <v>32</v>
      </c>
      <c r="G3723" s="1">
        <v>44630</v>
      </c>
      <c r="H3723">
        <v>108</v>
      </c>
    </row>
    <row r="3724" spans="1:8" x14ac:dyDescent="0.3">
      <c r="A3724">
        <v>3723</v>
      </c>
      <c r="B3724" t="s">
        <v>8</v>
      </c>
      <c r="C3724">
        <v>514</v>
      </c>
      <c r="D3724">
        <v>2009</v>
      </c>
      <c r="E3724" t="s">
        <v>46</v>
      </c>
      <c r="F3724" t="s">
        <v>10</v>
      </c>
      <c r="G3724" s="1">
        <v>44616</v>
      </c>
      <c r="H3724">
        <v>102</v>
      </c>
    </row>
    <row r="3725" spans="1:8" x14ac:dyDescent="0.3">
      <c r="A3725">
        <v>3724</v>
      </c>
      <c r="B3725" t="s">
        <v>8</v>
      </c>
      <c r="C3725">
        <v>562</v>
      </c>
      <c r="D3725">
        <v>2009</v>
      </c>
      <c r="E3725" t="s">
        <v>989</v>
      </c>
      <c r="F3725" t="s">
        <v>10</v>
      </c>
      <c r="G3725" s="1">
        <v>44593</v>
      </c>
      <c r="H3725">
        <v>102</v>
      </c>
    </row>
    <row r="3726" spans="1:8" x14ac:dyDescent="0.3">
      <c r="A3726">
        <v>3725</v>
      </c>
      <c r="B3726" t="s">
        <v>11</v>
      </c>
      <c r="C3726">
        <v>623</v>
      </c>
      <c r="D3726">
        <v>2009</v>
      </c>
      <c r="E3726" t="s">
        <v>23</v>
      </c>
      <c r="F3726" t="s">
        <v>45</v>
      </c>
      <c r="G3726" s="1">
        <v>44652</v>
      </c>
      <c r="H3726">
        <v>109</v>
      </c>
    </row>
    <row r="3727" spans="1:8" x14ac:dyDescent="0.3">
      <c r="A3727">
        <v>3726</v>
      </c>
      <c r="B3727" t="s">
        <v>8</v>
      </c>
      <c r="C3727">
        <v>623</v>
      </c>
      <c r="D3727">
        <v>2009</v>
      </c>
      <c r="E3727" t="s">
        <v>990</v>
      </c>
      <c r="F3727" t="s">
        <v>10</v>
      </c>
      <c r="G3727" s="1">
        <v>44642</v>
      </c>
      <c r="H3727">
        <v>103</v>
      </c>
    </row>
    <row r="3728" spans="1:8" x14ac:dyDescent="0.3">
      <c r="A3728">
        <v>3727</v>
      </c>
      <c r="B3728" t="s">
        <v>8</v>
      </c>
      <c r="C3728">
        <v>623</v>
      </c>
      <c r="D3728">
        <v>2008</v>
      </c>
      <c r="E3728" t="s">
        <v>991</v>
      </c>
      <c r="F3728" t="s">
        <v>10</v>
      </c>
      <c r="G3728" s="1">
        <v>44602</v>
      </c>
      <c r="H3728">
        <v>114</v>
      </c>
    </row>
    <row r="3729" spans="1:8" x14ac:dyDescent="0.3">
      <c r="A3729">
        <v>3728</v>
      </c>
      <c r="B3729" t="s">
        <v>37</v>
      </c>
      <c r="C3729">
        <v>538</v>
      </c>
      <c r="D3729">
        <v>2009</v>
      </c>
      <c r="E3729" t="s">
        <v>46</v>
      </c>
      <c r="F3729" t="s">
        <v>10</v>
      </c>
      <c r="G3729" s="1">
        <v>44571</v>
      </c>
      <c r="H3729">
        <v>114</v>
      </c>
    </row>
    <row r="3730" spans="1:8" x14ac:dyDescent="0.3">
      <c r="A3730">
        <v>3729</v>
      </c>
      <c r="B3730" t="s">
        <v>61</v>
      </c>
      <c r="C3730">
        <v>623</v>
      </c>
      <c r="D3730">
        <v>1994</v>
      </c>
      <c r="E3730" t="s">
        <v>51</v>
      </c>
      <c r="F3730" t="s">
        <v>66</v>
      </c>
      <c r="G3730" s="1">
        <v>44604</v>
      </c>
      <c r="H3730">
        <v>102</v>
      </c>
    </row>
    <row r="3731" spans="1:8" x14ac:dyDescent="0.3">
      <c r="A3731">
        <v>3730</v>
      </c>
      <c r="B3731" t="s">
        <v>11</v>
      </c>
      <c r="C3731">
        <v>623</v>
      </c>
      <c r="D3731">
        <v>1999</v>
      </c>
      <c r="E3731" t="s">
        <v>20</v>
      </c>
      <c r="F3731" t="s">
        <v>10</v>
      </c>
      <c r="G3731" s="1">
        <v>44514</v>
      </c>
      <c r="H3731">
        <v>103</v>
      </c>
    </row>
    <row r="3732" spans="1:8" x14ac:dyDescent="0.3">
      <c r="A3732">
        <v>3731</v>
      </c>
      <c r="B3732" t="s">
        <v>8</v>
      </c>
      <c r="C3732">
        <v>623</v>
      </c>
      <c r="D3732">
        <v>2008</v>
      </c>
      <c r="E3732" t="s">
        <v>992</v>
      </c>
      <c r="F3732" t="s">
        <v>10</v>
      </c>
      <c r="G3732" s="1">
        <v>44590</v>
      </c>
      <c r="H3732">
        <v>114</v>
      </c>
    </row>
    <row r="3733" spans="1:8" x14ac:dyDescent="0.3">
      <c r="A3733">
        <v>3732</v>
      </c>
      <c r="B3733" t="s">
        <v>8</v>
      </c>
      <c r="C3733">
        <v>623</v>
      </c>
      <c r="D3733">
        <v>2008</v>
      </c>
      <c r="E3733" t="s">
        <v>993</v>
      </c>
      <c r="F3733" t="s">
        <v>10</v>
      </c>
      <c r="G3733" s="1">
        <v>44527</v>
      </c>
      <c r="H3733">
        <v>102</v>
      </c>
    </row>
    <row r="3734" spans="1:8" x14ac:dyDescent="0.3">
      <c r="A3734">
        <v>3733</v>
      </c>
      <c r="B3734" t="s">
        <v>8</v>
      </c>
      <c r="C3734">
        <v>514</v>
      </c>
      <c r="D3734">
        <v>2009</v>
      </c>
      <c r="E3734" t="s">
        <v>177</v>
      </c>
      <c r="F3734" t="s">
        <v>47</v>
      </c>
      <c r="G3734" s="1">
        <v>44634</v>
      </c>
      <c r="H3734">
        <v>115</v>
      </c>
    </row>
    <row r="3735" spans="1:8" x14ac:dyDescent="0.3">
      <c r="A3735">
        <v>3734</v>
      </c>
      <c r="B3735" t="s">
        <v>90</v>
      </c>
      <c r="C3735">
        <v>580</v>
      </c>
      <c r="D3735">
        <v>2020</v>
      </c>
      <c r="E3735" t="s">
        <v>442</v>
      </c>
      <c r="F3735" t="s">
        <v>18</v>
      </c>
      <c r="G3735" s="1">
        <v>44656</v>
      </c>
      <c r="H3735">
        <v>107</v>
      </c>
    </row>
    <row r="3736" spans="1:8" x14ac:dyDescent="0.3">
      <c r="A3736">
        <v>3735</v>
      </c>
      <c r="B3736" t="s">
        <v>83</v>
      </c>
      <c r="C3736">
        <v>610</v>
      </c>
      <c r="D3736">
        <v>2011</v>
      </c>
      <c r="E3736" t="s">
        <v>444</v>
      </c>
      <c r="F3736" t="s">
        <v>10</v>
      </c>
      <c r="G3736" s="1">
        <v>44606</v>
      </c>
      <c r="H3736">
        <v>102</v>
      </c>
    </row>
    <row r="3737" spans="1:8" x14ac:dyDescent="0.3">
      <c r="A3737">
        <v>3736</v>
      </c>
      <c r="B3737" t="s">
        <v>435</v>
      </c>
      <c r="C3737">
        <v>548</v>
      </c>
      <c r="D3737">
        <v>2003</v>
      </c>
      <c r="E3737" t="s">
        <v>611</v>
      </c>
      <c r="F3737" t="s">
        <v>18</v>
      </c>
      <c r="G3737" s="1">
        <v>44612</v>
      </c>
      <c r="H3737">
        <v>103</v>
      </c>
    </row>
    <row r="3738" spans="1:8" x14ac:dyDescent="0.3">
      <c r="A3738">
        <v>3737</v>
      </c>
      <c r="B3738" t="s">
        <v>90</v>
      </c>
      <c r="C3738">
        <v>577</v>
      </c>
      <c r="D3738">
        <v>2011</v>
      </c>
      <c r="E3738" t="s">
        <v>880</v>
      </c>
      <c r="F3738" t="s">
        <v>10</v>
      </c>
      <c r="G3738" s="1">
        <v>44631</v>
      </c>
      <c r="H3738">
        <v>102</v>
      </c>
    </row>
    <row r="3739" spans="1:8" x14ac:dyDescent="0.3">
      <c r="A3739">
        <v>3738</v>
      </c>
      <c r="B3739" t="s">
        <v>75</v>
      </c>
      <c r="C3739">
        <v>576</v>
      </c>
      <c r="D3739">
        <v>2006</v>
      </c>
      <c r="E3739" t="s">
        <v>578</v>
      </c>
      <c r="F3739" t="s">
        <v>28</v>
      </c>
      <c r="G3739" s="1">
        <v>44643</v>
      </c>
      <c r="H3739">
        <v>102</v>
      </c>
    </row>
    <row r="3740" spans="1:8" x14ac:dyDescent="0.3">
      <c r="A3740">
        <v>3739</v>
      </c>
      <c r="B3740" t="s">
        <v>83</v>
      </c>
      <c r="C3740">
        <v>576</v>
      </c>
      <c r="D3740">
        <v>2013</v>
      </c>
      <c r="E3740" t="s">
        <v>823</v>
      </c>
      <c r="F3740" t="s">
        <v>28</v>
      </c>
      <c r="G3740" s="1">
        <v>44645</v>
      </c>
      <c r="H3740">
        <v>102</v>
      </c>
    </row>
    <row r="3741" spans="1:8" x14ac:dyDescent="0.3">
      <c r="A3741">
        <v>3740</v>
      </c>
      <c r="B3741" t="s">
        <v>83</v>
      </c>
      <c r="C3741">
        <v>512</v>
      </c>
      <c r="D3741">
        <v>2009</v>
      </c>
      <c r="E3741" t="s">
        <v>84</v>
      </c>
      <c r="F3741" t="s">
        <v>10</v>
      </c>
      <c r="G3741" s="1">
        <v>44604</v>
      </c>
      <c r="H3741">
        <v>102</v>
      </c>
    </row>
    <row r="3742" spans="1:8" x14ac:dyDescent="0.3">
      <c r="A3742">
        <v>3741</v>
      </c>
      <c r="B3742" t="s">
        <v>83</v>
      </c>
      <c r="C3742">
        <v>550</v>
      </c>
      <c r="D3742">
        <v>1998</v>
      </c>
      <c r="E3742" t="s">
        <v>458</v>
      </c>
      <c r="F3742" t="s">
        <v>618</v>
      </c>
      <c r="G3742" s="1">
        <v>44630</v>
      </c>
      <c r="H3742">
        <v>105</v>
      </c>
    </row>
    <row r="3743" spans="1:8" x14ac:dyDescent="0.3">
      <c r="A3743">
        <v>3742</v>
      </c>
      <c r="B3743" t="s">
        <v>75</v>
      </c>
      <c r="C3743">
        <v>619</v>
      </c>
      <c r="D3743">
        <v>2014</v>
      </c>
      <c r="E3743" t="s">
        <v>739</v>
      </c>
      <c r="F3743" t="s">
        <v>28</v>
      </c>
      <c r="G3743" s="1">
        <v>44652</v>
      </c>
      <c r="H3743">
        <v>102</v>
      </c>
    </row>
    <row r="3744" spans="1:8" x14ac:dyDescent="0.3">
      <c r="A3744">
        <v>3743</v>
      </c>
      <c r="B3744" t="s">
        <v>235</v>
      </c>
      <c r="C3744">
        <v>619</v>
      </c>
      <c r="D3744">
        <v>1997</v>
      </c>
      <c r="E3744" t="s">
        <v>467</v>
      </c>
      <c r="F3744" t="s">
        <v>10</v>
      </c>
      <c r="G3744" s="1">
        <v>44643</v>
      </c>
      <c r="H3744">
        <v>102</v>
      </c>
    </row>
    <row r="3745" spans="1:8" x14ac:dyDescent="0.3">
      <c r="A3745">
        <v>3744</v>
      </c>
      <c r="B3745" t="s">
        <v>435</v>
      </c>
      <c r="C3745">
        <v>540</v>
      </c>
      <c r="D3745">
        <v>2004</v>
      </c>
      <c r="E3745" t="s">
        <v>436</v>
      </c>
      <c r="F3745" t="s">
        <v>32</v>
      </c>
      <c r="G3745" s="1">
        <v>44631</v>
      </c>
      <c r="H3745">
        <v>104</v>
      </c>
    </row>
    <row r="3746" spans="1:8" x14ac:dyDescent="0.3">
      <c r="A3746">
        <v>3745</v>
      </c>
      <c r="B3746" t="s">
        <v>75</v>
      </c>
      <c r="C3746">
        <v>610</v>
      </c>
      <c r="D3746">
        <v>1996</v>
      </c>
      <c r="E3746" t="s">
        <v>444</v>
      </c>
      <c r="F3746" t="s">
        <v>10</v>
      </c>
      <c r="G3746" s="1">
        <v>44505</v>
      </c>
      <c r="H3746">
        <v>115</v>
      </c>
    </row>
    <row r="3747" spans="1:8" x14ac:dyDescent="0.3">
      <c r="A3747">
        <v>3746</v>
      </c>
      <c r="B3747" t="s">
        <v>75</v>
      </c>
      <c r="C3747">
        <v>550</v>
      </c>
      <c r="D3747">
        <v>1987</v>
      </c>
      <c r="E3747" t="s">
        <v>994</v>
      </c>
      <c r="F3747" t="s">
        <v>47</v>
      </c>
      <c r="G3747" s="1">
        <v>44586</v>
      </c>
      <c r="H3747">
        <v>103</v>
      </c>
    </row>
    <row r="3748" spans="1:8" x14ac:dyDescent="0.3">
      <c r="A3748">
        <v>3747</v>
      </c>
      <c r="B3748" t="s">
        <v>90</v>
      </c>
      <c r="C3748">
        <v>605</v>
      </c>
      <c r="D3748">
        <v>2020</v>
      </c>
      <c r="E3748" t="s">
        <v>995</v>
      </c>
      <c r="F3748" t="s">
        <v>10</v>
      </c>
      <c r="G3748" s="1">
        <v>44633</v>
      </c>
      <c r="H3748">
        <v>102</v>
      </c>
    </row>
    <row r="3749" spans="1:8" x14ac:dyDescent="0.3">
      <c r="A3749">
        <v>3748</v>
      </c>
      <c r="B3749" t="s">
        <v>75</v>
      </c>
      <c r="C3749">
        <v>512</v>
      </c>
      <c r="D3749">
        <v>2007</v>
      </c>
      <c r="E3749" t="s">
        <v>707</v>
      </c>
      <c r="F3749" t="s">
        <v>10</v>
      </c>
      <c r="G3749" s="1">
        <v>44569</v>
      </c>
      <c r="H3749">
        <v>104</v>
      </c>
    </row>
    <row r="3750" spans="1:8" x14ac:dyDescent="0.3">
      <c r="A3750">
        <v>3749</v>
      </c>
      <c r="B3750" t="s">
        <v>90</v>
      </c>
      <c r="C3750">
        <v>619</v>
      </c>
      <c r="D3750">
        <v>2014</v>
      </c>
      <c r="E3750" t="s">
        <v>471</v>
      </c>
      <c r="F3750" t="s">
        <v>28</v>
      </c>
      <c r="G3750" s="1">
        <v>44610</v>
      </c>
      <c r="H3750">
        <v>108</v>
      </c>
    </row>
    <row r="3751" spans="1:8" x14ac:dyDescent="0.3">
      <c r="A3751">
        <v>3750</v>
      </c>
      <c r="B3751" t="s">
        <v>75</v>
      </c>
      <c r="C3751">
        <v>512</v>
      </c>
      <c r="D3751">
        <v>2006</v>
      </c>
      <c r="E3751" t="s">
        <v>996</v>
      </c>
      <c r="F3751" t="s">
        <v>28</v>
      </c>
      <c r="G3751" s="1">
        <v>44617</v>
      </c>
      <c r="H3751">
        <v>102</v>
      </c>
    </row>
    <row r="3752" spans="1:8" x14ac:dyDescent="0.3">
      <c r="A3752">
        <v>3751</v>
      </c>
      <c r="B3752" t="s">
        <v>75</v>
      </c>
      <c r="C3752">
        <v>611</v>
      </c>
      <c r="D3752">
        <v>2007</v>
      </c>
      <c r="E3752" t="s">
        <v>684</v>
      </c>
      <c r="F3752" t="s">
        <v>18</v>
      </c>
      <c r="G3752" s="1">
        <v>44520</v>
      </c>
      <c r="H3752">
        <v>104</v>
      </c>
    </row>
    <row r="3753" spans="1:8" x14ac:dyDescent="0.3">
      <c r="A3753">
        <v>3752</v>
      </c>
      <c r="B3753" t="s">
        <v>235</v>
      </c>
      <c r="C3753">
        <v>619</v>
      </c>
      <c r="D3753">
        <v>1993</v>
      </c>
      <c r="E3753" t="s">
        <v>467</v>
      </c>
      <c r="F3753" t="s">
        <v>101</v>
      </c>
      <c r="G3753" s="1">
        <v>44561</v>
      </c>
      <c r="H3753">
        <v>102</v>
      </c>
    </row>
    <row r="3754" spans="1:8" x14ac:dyDescent="0.3">
      <c r="A3754">
        <v>3753</v>
      </c>
      <c r="B3754" t="s">
        <v>75</v>
      </c>
      <c r="C3754">
        <v>619</v>
      </c>
      <c r="D3754">
        <v>2014</v>
      </c>
      <c r="E3754" t="s">
        <v>471</v>
      </c>
      <c r="F3754" t="s">
        <v>10</v>
      </c>
      <c r="G3754" s="1">
        <v>44651</v>
      </c>
      <c r="H3754">
        <v>102</v>
      </c>
    </row>
    <row r="3755" spans="1:8" x14ac:dyDescent="0.3">
      <c r="A3755">
        <v>3754</v>
      </c>
      <c r="B3755" t="s">
        <v>75</v>
      </c>
      <c r="C3755">
        <v>619</v>
      </c>
      <c r="D3755">
        <v>2015</v>
      </c>
      <c r="E3755" t="s">
        <v>471</v>
      </c>
      <c r="F3755" t="s">
        <v>32</v>
      </c>
      <c r="G3755" s="1">
        <v>44643</v>
      </c>
      <c r="H3755">
        <v>102</v>
      </c>
    </row>
    <row r="3756" spans="1:8" x14ac:dyDescent="0.3">
      <c r="A3756">
        <v>3755</v>
      </c>
      <c r="B3756" t="s">
        <v>83</v>
      </c>
      <c r="C3756">
        <v>512</v>
      </c>
      <c r="D3756">
        <v>2007</v>
      </c>
      <c r="E3756" t="s">
        <v>707</v>
      </c>
      <c r="F3756" t="s">
        <v>45</v>
      </c>
      <c r="G3756" s="1">
        <v>44528</v>
      </c>
      <c r="H3756">
        <v>109</v>
      </c>
    </row>
    <row r="3757" spans="1:8" x14ac:dyDescent="0.3">
      <c r="A3757">
        <v>3756</v>
      </c>
      <c r="B3757" t="s">
        <v>90</v>
      </c>
      <c r="C3757">
        <v>610</v>
      </c>
      <c r="D3757">
        <v>2005</v>
      </c>
      <c r="E3757" t="s">
        <v>674</v>
      </c>
      <c r="F3757" t="s">
        <v>32</v>
      </c>
      <c r="G3757" s="1">
        <v>44502</v>
      </c>
      <c r="H3757">
        <v>107</v>
      </c>
    </row>
    <row r="3758" spans="1:8" x14ac:dyDescent="0.3">
      <c r="A3758">
        <v>3757</v>
      </c>
      <c r="B3758" t="s">
        <v>435</v>
      </c>
      <c r="C3758">
        <v>540</v>
      </c>
      <c r="D3758">
        <v>2020</v>
      </c>
      <c r="E3758" t="s">
        <v>760</v>
      </c>
      <c r="F3758" t="s">
        <v>45</v>
      </c>
      <c r="G3758" s="1">
        <v>44521</v>
      </c>
      <c r="H3758">
        <v>104</v>
      </c>
    </row>
    <row r="3759" spans="1:8" x14ac:dyDescent="0.3">
      <c r="A3759">
        <v>3758</v>
      </c>
      <c r="B3759" t="s">
        <v>83</v>
      </c>
      <c r="C3759">
        <v>587</v>
      </c>
      <c r="D3759">
        <v>2005</v>
      </c>
      <c r="E3759" t="s">
        <v>359</v>
      </c>
      <c r="F3759" t="s">
        <v>28</v>
      </c>
      <c r="G3759" s="1">
        <v>44519</v>
      </c>
      <c r="H3759">
        <v>102</v>
      </c>
    </row>
    <row r="3760" spans="1:8" x14ac:dyDescent="0.3">
      <c r="A3760">
        <v>3759</v>
      </c>
      <c r="B3760" t="s">
        <v>75</v>
      </c>
      <c r="C3760">
        <v>619</v>
      </c>
      <c r="D3760">
        <v>2005</v>
      </c>
      <c r="E3760" t="s">
        <v>460</v>
      </c>
      <c r="F3760" t="s">
        <v>32</v>
      </c>
      <c r="G3760" s="1">
        <v>44644</v>
      </c>
      <c r="H3760">
        <v>102</v>
      </c>
    </row>
    <row r="3761" spans="1:8" x14ac:dyDescent="0.3">
      <c r="A3761">
        <v>3760</v>
      </c>
      <c r="B3761" t="s">
        <v>90</v>
      </c>
      <c r="C3761">
        <v>576</v>
      </c>
      <c r="D3761">
        <v>2011</v>
      </c>
      <c r="E3761" t="s">
        <v>776</v>
      </c>
      <c r="F3761" t="s">
        <v>10</v>
      </c>
      <c r="G3761" s="1">
        <v>44572</v>
      </c>
      <c r="H3761">
        <v>109</v>
      </c>
    </row>
    <row r="3762" spans="1:8" x14ac:dyDescent="0.3">
      <c r="A3762">
        <v>3761</v>
      </c>
      <c r="B3762" t="s">
        <v>435</v>
      </c>
      <c r="C3762">
        <v>540</v>
      </c>
      <c r="D3762">
        <v>1998</v>
      </c>
      <c r="E3762" t="s">
        <v>436</v>
      </c>
      <c r="F3762" t="s">
        <v>32</v>
      </c>
      <c r="G3762" s="1">
        <v>44599</v>
      </c>
      <c r="H3762">
        <v>114</v>
      </c>
    </row>
    <row r="3763" spans="1:8" x14ac:dyDescent="0.3">
      <c r="A3763">
        <v>3762</v>
      </c>
      <c r="B3763" t="s">
        <v>90</v>
      </c>
      <c r="C3763">
        <v>548</v>
      </c>
      <c r="D3763">
        <v>2012</v>
      </c>
      <c r="E3763" t="s">
        <v>810</v>
      </c>
      <c r="F3763" t="s">
        <v>10</v>
      </c>
      <c r="G3763" s="1">
        <v>44592</v>
      </c>
      <c r="H3763">
        <v>102</v>
      </c>
    </row>
    <row r="3764" spans="1:8" x14ac:dyDescent="0.3">
      <c r="A3764">
        <v>3763</v>
      </c>
      <c r="B3764" t="s">
        <v>486</v>
      </c>
      <c r="C3764">
        <v>579</v>
      </c>
      <c r="D3764">
        <v>2002</v>
      </c>
      <c r="E3764" t="s">
        <v>249</v>
      </c>
      <c r="F3764" t="s">
        <v>28</v>
      </c>
      <c r="G3764" s="1">
        <v>44645</v>
      </c>
      <c r="H3764">
        <v>102</v>
      </c>
    </row>
    <row r="3765" spans="1:8" x14ac:dyDescent="0.3">
      <c r="A3765">
        <v>3764</v>
      </c>
      <c r="B3765" t="s">
        <v>435</v>
      </c>
      <c r="C3765">
        <v>587</v>
      </c>
      <c r="D3765">
        <v>2008</v>
      </c>
      <c r="E3765" t="s">
        <v>437</v>
      </c>
      <c r="F3765" t="s">
        <v>32</v>
      </c>
      <c r="G3765" s="1">
        <v>44490</v>
      </c>
      <c r="H3765">
        <v>105</v>
      </c>
    </row>
    <row r="3766" spans="1:8" x14ac:dyDescent="0.3">
      <c r="A3766">
        <v>3765</v>
      </c>
      <c r="B3766" t="s">
        <v>75</v>
      </c>
      <c r="C3766">
        <v>587</v>
      </c>
      <c r="D3766">
        <v>2008</v>
      </c>
      <c r="E3766" t="s">
        <v>891</v>
      </c>
      <c r="F3766" t="s">
        <v>101</v>
      </c>
      <c r="G3766" s="1">
        <v>44511</v>
      </c>
      <c r="H3766">
        <v>102</v>
      </c>
    </row>
    <row r="3767" spans="1:8" x14ac:dyDescent="0.3">
      <c r="A3767">
        <v>3766</v>
      </c>
      <c r="B3767" t="s">
        <v>90</v>
      </c>
      <c r="C3767">
        <v>587</v>
      </c>
      <c r="D3767">
        <v>2012</v>
      </c>
      <c r="E3767" t="s">
        <v>852</v>
      </c>
      <c r="F3767" t="s">
        <v>45</v>
      </c>
      <c r="G3767" s="1">
        <v>44640</v>
      </c>
      <c r="H3767">
        <v>102</v>
      </c>
    </row>
    <row r="3768" spans="1:8" x14ac:dyDescent="0.3">
      <c r="A3768">
        <v>3767</v>
      </c>
      <c r="B3768" t="s">
        <v>75</v>
      </c>
      <c r="C3768">
        <v>619</v>
      </c>
      <c r="D3768">
        <v>2014</v>
      </c>
      <c r="E3768" t="s">
        <v>826</v>
      </c>
      <c r="F3768" t="s">
        <v>32</v>
      </c>
      <c r="G3768" s="1">
        <v>44652</v>
      </c>
      <c r="H3768">
        <v>102</v>
      </c>
    </row>
    <row r="3769" spans="1:8" x14ac:dyDescent="0.3">
      <c r="A3769">
        <v>3768</v>
      </c>
      <c r="B3769" t="s">
        <v>75</v>
      </c>
      <c r="C3769">
        <v>611</v>
      </c>
      <c r="D3769">
        <v>2012</v>
      </c>
      <c r="E3769" t="s">
        <v>684</v>
      </c>
      <c r="F3769" t="s">
        <v>18</v>
      </c>
      <c r="G3769" s="1">
        <v>44614</v>
      </c>
      <c r="H3769">
        <v>102</v>
      </c>
    </row>
    <row r="3770" spans="1:8" x14ac:dyDescent="0.3">
      <c r="A3770">
        <v>3769</v>
      </c>
      <c r="B3770" t="s">
        <v>90</v>
      </c>
      <c r="C3770">
        <v>577</v>
      </c>
      <c r="D3770">
        <v>2004</v>
      </c>
      <c r="E3770" t="s">
        <v>490</v>
      </c>
      <c r="F3770" t="s">
        <v>18</v>
      </c>
      <c r="G3770" s="1">
        <v>44522</v>
      </c>
      <c r="H3770">
        <v>101</v>
      </c>
    </row>
    <row r="3771" spans="1:8" x14ac:dyDescent="0.3">
      <c r="A3771">
        <v>3770</v>
      </c>
      <c r="B3771" t="s">
        <v>75</v>
      </c>
      <c r="C3771">
        <v>611</v>
      </c>
      <c r="D3771">
        <v>2009</v>
      </c>
      <c r="E3771" t="s">
        <v>684</v>
      </c>
      <c r="F3771" t="s">
        <v>45</v>
      </c>
      <c r="G3771" s="1">
        <v>44579</v>
      </c>
      <c r="H3771">
        <v>101</v>
      </c>
    </row>
    <row r="3772" spans="1:8" x14ac:dyDescent="0.3">
      <c r="A3772">
        <v>3771</v>
      </c>
      <c r="B3772" t="s">
        <v>90</v>
      </c>
      <c r="C3772">
        <v>619</v>
      </c>
      <c r="D3772">
        <v>2020</v>
      </c>
      <c r="E3772" t="s">
        <v>575</v>
      </c>
      <c r="F3772" t="s">
        <v>45</v>
      </c>
      <c r="G3772" s="1">
        <v>44645</v>
      </c>
      <c r="H3772">
        <v>102</v>
      </c>
    </row>
    <row r="3773" spans="1:8" x14ac:dyDescent="0.3">
      <c r="A3773">
        <v>3772</v>
      </c>
      <c r="B3773" t="s">
        <v>75</v>
      </c>
      <c r="C3773">
        <v>619</v>
      </c>
      <c r="D3773">
        <v>2015</v>
      </c>
      <c r="E3773" t="s">
        <v>739</v>
      </c>
      <c r="F3773" t="s">
        <v>18</v>
      </c>
      <c r="G3773" s="1">
        <v>44620</v>
      </c>
      <c r="H3773">
        <v>102</v>
      </c>
    </row>
    <row r="3774" spans="1:8" x14ac:dyDescent="0.3">
      <c r="A3774">
        <v>3773</v>
      </c>
      <c r="B3774" t="s">
        <v>75</v>
      </c>
      <c r="C3774">
        <v>540</v>
      </c>
      <c r="D3774">
        <v>2008</v>
      </c>
      <c r="E3774" t="s">
        <v>440</v>
      </c>
      <c r="F3774" t="s">
        <v>18</v>
      </c>
      <c r="G3774" s="1">
        <v>44628</v>
      </c>
      <c r="H3774">
        <v>102</v>
      </c>
    </row>
    <row r="3775" spans="1:8" x14ac:dyDescent="0.3">
      <c r="A3775">
        <v>3774</v>
      </c>
      <c r="B3775" t="s">
        <v>75</v>
      </c>
      <c r="C3775">
        <v>576</v>
      </c>
      <c r="D3775">
        <v>2004</v>
      </c>
      <c r="E3775" t="s">
        <v>578</v>
      </c>
      <c r="F3775" t="s">
        <v>28</v>
      </c>
      <c r="G3775" s="1">
        <v>44577</v>
      </c>
      <c r="H3775">
        <v>102</v>
      </c>
    </row>
    <row r="3776" spans="1:8" x14ac:dyDescent="0.3">
      <c r="A3776">
        <v>3775</v>
      </c>
      <c r="B3776" t="s">
        <v>90</v>
      </c>
      <c r="C3776">
        <v>580</v>
      </c>
      <c r="D3776">
        <v>2009</v>
      </c>
      <c r="E3776" t="s">
        <v>727</v>
      </c>
      <c r="F3776" t="s">
        <v>18</v>
      </c>
      <c r="G3776" s="1">
        <v>44652</v>
      </c>
      <c r="H3776">
        <v>102</v>
      </c>
    </row>
    <row r="3777" spans="1:8" x14ac:dyDescent="0.3">
      <c r="A3777">
        <v>3776</v>
      </c>
      <c r="B3777" t="s">
        <v>90</v>
      </c>
      <c r="C3777">
        <v>540</v>
      </c>
      <c r="D3777">
        <v>2010</v>
      </c>
      <c r="E3777" t="s">
        <v>679</v>
      </c>
      <c r="F3777" t="s">
        <v>10</v>
      </c>
      <c r="G3777" s="1">
        <v>44542</v>
      </c>
      <c r="H3777">
        <v>102</v>
      </c>
    </row>
    <row r="3778" spans="1:8" x14ac:dyDescent="0.3">
      <c r="A3778">
        <v>3777</v>
      </c>
      <c r="B3778" t="s">
        <v>435</v>
      </c>
      <c r="C3778">
        <v>619</v>
      </c>
      <c r="D3778">
        <v>1999</v>
      </c>
      <c r="E3778" t="s">
        <v>448</v>
      </c>
      <c r="F3778" t="s">
        <v>32</v>
      </c>
      <c r="G3778" s="1">
        <v>44578</v>
      </c>
      <c r="H3778">
        <v>104</v>
      </c>
    </row>
    <row r="3779" spans="1:8" x14ac:dyDescent="0.3">
      <c r="A3779">
        <v>3778</v>
      </c>
      <c r="B3779" t="s">
        <v>486</v>
      </c>
      <c r="C3779">
        <v>619</v>
      </c>
      <c r="D3779">
        <v>1994</v>
      </c>
      <c r="E3779" t="s">
        <v>576</v>
      </c>
      <c r="F3779" t="s">
        <v>32</v>
      </c>
      <c r="G3779" s="1">
        <v>44486</v>
      </c>
      <c r="H3779">
        <v>102</v>
      </c>
    </row>
    <row r="3780" spans="1:8" x14ac:dyDescent="0.3">
      <c r="A3780">
        <v>3779</v>
      </c>
      <c r="B3780" t="s">
        <v>83</v>
      </c>
      <c r="C3780">
        <v>512</v>
      </c>
      <c r="D3780">
        <v>2011</v>
      </c>
      <c r="E3780" t="s">
        <v>707</v>
      </c>
      <c r="F3780" t="s">
        <v>28</v>
      </c>
      <c r="G3780" s="1">
        <v>44620</v>
      </c>
      <c r="H3780">
        <v>102</v>
      </c>
    </row>
    <row r="3781" spans="1:8" x14ac:dyDescent="0.3">
      <c r="A3781">
        <v>3780</v>
      </c>
      <c r="B3781" t="s">
        <v>83</v>
      </c>
      <c r="C3781">
        <v>512</v>
      </c>
      <c r="D3781">
        <v>2018</v>
      </c>
      <c r="E3781" t="s">
        <v>997</v>
      </c>
      <c r="F3781" t="s">
        <v>28</v>
      </c>
      <c r="G3781" s="1">
        <v>44500</v>
      </c>
      <c r="H3781">
        <v>102</v>
      </c>
    </row>
    <row r="3782" spans="1:8" x14ac:dyDescent="0.3">
      <c r="A3782">
        <v>3781</v>
      </c>
      <c r="B3782" t="s">
        <v>83</v>
      </c>
      <c r="C3782">
        <v>548</v>
      </c>
      <c r="D3782">
        <v>2006</v>
      </c>
      <c r="E3782" t="s">
        <v>593</v>
      </c>
      <c r="F3782" t="s">
        <v>10</v>
      </c>
      <c r="G3782" s="1">
        <v>44607</v>
      </c>
      <c r="H3782">
        <v>114</v>
      </c>
    </row>
    <row r="3783" spans="1:8" x14ac:dyDescent="0.3">
      <c r="A3783">
        <v>3782</v>
      </c>
      <c r="B3783" t="s">
        <v>75</v>
      </c>
      <c r="C3783">
        <v>619</v>
      </c>
      <c r="D3783">
        <v>2015</v>
      </c>
      <c r="E3783" t="s">
        <v>471</v>
      </c>
      <c r="F3783" t="s">
        <v>32</v>
      </c>
      <c r="G3783" s="1">
        <v>44514</v>
      </c>
      <c r="H3783">
        <v>114</v>
      </c>
    </row>
    <row r="3784" spans="1:8" x14ac:dyDescent="0.3">
      <c r="A3784">
        <v>3783</v>
      </c>
      <c r="B3784" t="s">
        <v>83</v>
      </c>
      <c r="C3784">
        <v>619</v>
      </c>
      <c r="D3784">
        <v>2006</v>
      </c>
      <c r="E3784" t="s">
        <v>842</v>
      </c>
      <c r="F3784" t="s">
        <v>18</v>
      </c>
      <c r="G3784" s="1">
        <v>44606</v>
      </c>
      <c r="H3784">
        <v>102</v>
      </c>
    </row>
    <row r="3785" spans="1:8" x14ac:dyDescent="0.3">
      <c r="A3785">
        <v>3784</v>
      </c>
      <c r="B3785" t="s">
        <v>75</v>
      </c>
      <c r="C3785">
        <v>587</v>
      </c>
      <c r="D3785">
        <v>2015</v>
      </c>
      <c r="E3785" t="s">
        <v>998</v>
      </c>
      <c r="F3785" t="s">
        <v>45</v>
      </c>
      <c r="G3785" s="1">
        <v>44594</v>
      </c>
      <c r="H3785">
        <v>114</v>
      </c>
    </row>
    <row r="3786" spans="1:8" x14ac:dyDescent="0.3">
      <c r="A3786">
        <v>3785</v>
      </c>
      <c r="B3786" t="s">
        <v>75</v>
      </c>
      <c r="C3786">
        <v>619</v>
      </c>
      <c r="D3786">
        <v>2015</v>
      </c>
      <c r="E3786" t="s">
        <v>471</v>
      </c>
      <c r="F3786" t="s">
        <v>32</v>
      </c>
      <c r="G3786" s="1">
        <v>44596</v>
      </c>
      <c r="H3786">
        <v>102</v>
      </c>
    </row>
    <row r="3787" spans="1:8" x14ac:dyDescent="0.3">
      <c r="A3787">
        <v>3786</v>
      </c>
      <c r="B3787" t="s">
        <v>83</v>
      </c>
      <c r="C3787">
        <v>512</v>
      </c>
      <c r="D3787">
        <v>2006</v>
      </c>
      <c r="E3787" t="s">
        <v>923</v>
      </c>
      <c r="F3787" t="s">
        <v>18</v>
      </c>
      <c r="G3787" s="1">
        <v>44652</v>
      </c>
      <c r="H3787">
        <v>102</v>
      </c>
    </row>
    <row r="3788" spans="1:8" x14ac:dyDescent="0.3">
      <c r="A3788">
        <v>3787</v>
      </c>
      <c r="B3788" t="s">
        <v>83</v>
      </c>
      <c r="C3788">
        <v>550</v>
      </c>
      <c r="D3788">
        <v>2011</v>
      </c>
      <c r="E3788" t="s">
        <v>571</v>
      </c>
      <c r="F3788" t="s">
        <v>45</v>
      </c>
      <c r="G3788" s="1">
        <v>44509</v>
      </c>
      <c r="H3788">
        <v>102</v>
      </c>
    </row>
    <row r="3789" spans="1:8" x14ac:dyDescent="0.3">
      <c r="A3789">
        <v>3788</v>
      </c>
      <c r="B3789" t="s">
        <v>75</v>
      </c>
      <c r="C3789">
        <v>619</v>
      </c>
      <c r="D3789">
        <v>2015</v>
      </c>
      <c r="E3789" t="s">
        <v>471</v>
      </c>
      <c r="F3789" t="s">
        <v>10</v>
      </c>
      <c r="G3789" s="1">
        <v>44618</v>
      </c>
      <c r="H3789">
        <v>102</v>
      </c>
    </row>
    <row r="3790" spans="1:8" x14ac:dyDescent="0.3">
      <c r="A3790">
        <v>3789</v>
      </c>
      <c r="B3790" t="s">
        <v>486</v>
      </c>
      <c r="C3790">
        <v>512</v>
      </c>
      <c r="D3790">
        <v>2017</v>
      </c>
      <c r="E3790" t="s">
        <v>999</v>
      </c>
      <c r="F3790" t="s">
        <v>18</v>
      </c>
      <c r="G3790" s="1">
        <v>44592</v>
      </c>
      <c r="H3790">
        <v>114</v>
      </c>
    </row>
    <row r="3791" spans="1:8" x14ac:dyDescent="0.3">
      <c r="A3791">
        <v>3790</v>
      </c>
      <c r="B3791" t="s">
        <v>83</v>
      </c>
      <c r="C3791">
        <v>619</v>
      </c>
      <c r="D3791">
        <v>2006</v>
      </c>
      <c r="E3791" t="s">
        <v>842</v>
      </c>
      <c r="F3791" t="s">
        <v>32</v>
      </c>
      <c r="G3791" s="1">
        <v>44496</v>
      </c>
      <c r="H3791">
        <v>102</v>
      </c>
    </row>
    <row r="3792" spans="1:8" x14ac:dyDescent="0.3">
      <c r="A3792">
        <v>3791</v>
      </c>
      <c r="B3792" t="s">
        <v>90</v>
      </c>
      <c r="C3792">
        <v>580</v>
      </c>
      <c r="D3792">
        <v>2020</v>
      </c>
      <c r="E3792" t="s">
        <v>1000</v>
      </c>
      <c r="F3792" t="s">
        <v>69</v>
      </c>
      <c r="G3792" s="1">
        <v>44651</v>
      </c>
      <c r="H3792">
        <v>102</v>
      </c>
    </row>
    <row r="3793" spans="1:8" x14ac:dyDescent="0.3">
      <c r="A3793">
        <v>3792</v>
      </c>
      <c r="B3793" t="s">
        <v>486</v>
      </c>
      <c r="C3793">
        <v>507</v>
      </c>
      <c r="D3793">
        <v>2008</v>
      </c>
      <c r="E3793" t="s">
        <v>1001</v>
      </c>
      <c r="F3793" t="s">
        <v>45</v>
      </c>
      <c r="G3793" s="1">
        <v>44508</v>
      </c>
      <c r="H3793">
        <v>104</v>
      </c>
    </row>
    <row r="3794" spans="1:8" x14ac:dyDescent="0.3">
      <c r="A3794">
        <v>3793</v>
      </c>
      <c r="B3794" t="s">
        <v>75</v>
      </c>
      <c r="C3794">
        <v>619</v>
      </c>
      <c r="D3794">
        <v>2015</v>
      </c>
      <c r="E3794" t="s">
        <v>471</v>
      </c>
      <c r="F3794" t="s">
        <v>32</v>
      </c>
      <c r="G3794" s="1">
        <v>44626</v>
      </c>
      <c r="H3794">
        <v>102</v>
      </c>
    </row>
    <row r="3795" spans="1:8" x14ac:dyDescent="0.3">
      <c r="A3795">
        <v>3794</v>
      </c>
      <c r="B3795" t="s">
        <v>83</v>
      </c>
      <c r="C3795">
        <v>548</v>
      </c>
      <c r="D3795">
        <v>2013</v>
      </c>
      <c r="E3795" t="s">
        <v>593</v>
      </c>
      <c r="F3795" t="s">
        <v>32</v>
      </c>
      <c r="G3795" s="1">
        <v>44579</v>
      </c>
      <c r="H3795">
        <v>104</v>
      </c>
    </row>
    <row r="3796" spans="1:8" x14ac:dyDescent="0.3">
      <c r="A3796">
        <v>3795</v>
      </c>
      <c r="B3796" t="s">
        <v>83</v>
      </c>
      <c r="C3796">
        <v>587</v>
      </c>
      <c r="D3796">
        <v>1998</v>
      </c>
      <c r="E3796" t="s">
        <v>461</v>
      </c>
      <c r="F3796" t="s">
        <v>10</v>
      </c>
      <c r="G3796" s="1">
        <v>44483</v>
      </c>
      <c r="H3796">
        <v>103</v>
      </c>
    </row>
    <row r="3797" spans="1:8" x14ac:dyDescent="0.3">
      <c r="A3797">
        <v>3796</v>
      </c>
      <c r="B3797" t="s">
        <v>75</v>
      </c>
      <c r="C3797">
        <v>611</v>
      </c>
      <c r="D3797">
        <v>2011</v>
      </c>
      <c r="E3797" t="s">
        <v>684</v>
      </c>
      <c r="F3797" t="s">
        <v>10</v>
      </c>
      <c r="G3797" s="1">
        <v>44646</v>
      </c>
      <c r="H3797">
        <v>102</v>
      </c>
    </row>
    <row r="3798" spans="1:8" x14ac:dyDescent="0.3">
      <c r="A3798">
        <v>3797</v>
      </c>
      <c r="B3798" t="s">
        <v>75</v>
      </c>
      <c r="C3798">
        <v>611</v>
      </c>
      <c r="D3798">
        <v>2016</v>
      </c>
      <c r="E3798" t="s">
        <v>684</v>
      </c>
      <c r="F3798" t="s">
        <v>18</v>
      </c>
      <c r="G3798" s="1">
        <v>44589</v>
      </c>
      <c r="H3798">
        <v>105</v>
      </c>
    </row>
    <row r="3799" spans="1:8" x14ac:dyDescent="0.3">
      <c r="A3799">
        <v>3798</v>
      </c>
      <c r="B3799" t="s">
        <v>486</v>
      </c>
      <c r="C3799">
        <v>577</v>
      </c>
      <c r="D3799">
        <v>2009</v>
      </c>
      <c r="E3799" t="s">
        <v>861</v>
      </c>
      <c r="F3799" t="s">
        <v>69</v>
      </c>
      <c r="G3799" s="1">
        <v>44629</v>
      </c>
      <c r="H3799">
        <v>102</v>
      </c>
    </row>
    <row r="3800" spans="1:8" x14ac:dyDescent="0.3">
      <c r="A3800">
        <v>3799</v>
      </c>
      <c r="B3800" t="s">
        <v>75</v>
      </c>
      <c r="C3800">
        <v>611</v>
      </c>
      <c r="D3800">
        <v>2014</v>
      </c>
      <c r="E3800" t="s">
        <v>684</v>
      </c>
      <c r="F3800" t="s">
        <v>69</v>
      </c>
      <c r="G3800" s="1">
        <v>44504</v>
      </c>
      <c r="H3800">
        <v>101</v>
      </c>
    </row>
    <row r="3801" spans="1:8" x14ac:dyDescent="0.3">
      <c r="A3801">
        <v>3800</v>
      </c>
      <c r="B3801" t="s">
        <v>75</v>
      </c>
      <c r="C3801">
        <v>619</v>
      </c>
      <c r="D3801">
        <v>2016</v>
      </c>
      <c r="E3801" t="s">
        <v>471</v>
      </c>
      <c r="F3801" t="s">
        <v>10</v>
      </c>
      <c r="G3801" s="1">
        <v>44628</v>
      </c>
      <c r="H3801">
        <v>102</v>
      </c>
    </row>
    <row r="3802" spans="1:8" x14ac:dyDescent="0.3">
      <c r="A3802">
        <v>3801</v>
      </c>
      <c r="B3802" t="s">
        <v>83</v>
      </c>
      <c r="C3802">
        <v>587</v>
      </c>
      <c r="D3802">
        <v>1996</v>
      </c>
      <c r="E3802" t="s">
        <v>140</v>
      </c>
      <c r="F3802" t="s">
        <v>66</v>
      </c>
      <c r="G3802" s="1">
        <v>44592</v>
      </c>
      <c r="H3802">
        <v>102</v>
      </c>
    </row>
    <row r="3803" spans="1:8" x14ac:dyDescent="0.3">
      <c r="A3803">
        <v>3802</v>
      </c>
      <c r="B3803" t="s">
        <v>90</v>
      </c>
      <c r="C3803">
        <v>611</v>
      </c>
      <c r="D3803">
        <v>1994</v>
      </c>
      <c r="E3803" t="s">
        <v>492</v>
      </c>
      <c r="F3803" t="s">
        <v>69</v>
      </c>
      <c r="G3803" s="1">
        <v>44656</v>
      </c>
      <c r="H3803">
        <v>101</v>
      </c>
    </row>
    <row r="3804" spans="1:8" x14ac:dyDescent="0.3">
      <c r="A3804">
        <v>3803</v>
      </c>
      <c r="B3804" t="s">
        <v>90</v>
      </c>
      <c r="C3804">
        <v>587</v>
      </c>
      <c r="D3804">
        <v>2009</v>
      </c>
      <c r="E3804" t="s">
        <v>820</v>
      </c>
      <c r="F3804" t="s">
        <v>69</v>
      </c>
      <c r="G3804" s="1">
        <v>44622</v>
      </c>
      <c r="H3804">
        <v>102</v>
      </c>
    </row>
    <row r="3805" spans="1:8" x14ac:dyDescent="0.3">
      <c r="A3805">
        <v>3804</v>
      </c>
      <c r="B3805" t="s">
        <v>83</v>
      </c>
      <c r="C3805">
        <v>587</v>
      </c>
      <c r="D3805">
        <v>2004</v>
      </c>
      <c r="E3805" t="s">
        <v>582</v>
      </c>
      <c r="F3805" t="s">
        <v>18</v>
      </c>
      <c r="G3805" s="1">
        <v>44645</v>
      </c>
      <c r="H3805">
        <v>102</v>
      </c>
    </row>
    <row r="3806" spans="1:8" x14ac:dyDescent="0.3">
      <c r="A3806">
        <v>3805</v>
      </c>
      <c r="B3806" t="s">
        <v>75</v>
      </c>
      <c r="C3806">
        <v>610</v>
      </c>
      <c r="D3806">
        <v>2013</v>
      </c>
      <c r="E3806" t="s">
        <v>444</v>
      </c>
      <c r="F3806" t="s">
        <v>32</v>
      </c>
      <c r="G3806" s="1">
        <v>44654</v>
      </c>
      <c r="H3806">
        <v>102</v>
      </c>
    </row>
    <row r="3807" spans="1:8" x14ac:dyDescent="0.3">
      <c r="A3807">
        <v>3806</v>
      </c>
      <c r="B3807" t="s">
        <v>435</v>
      </c>
      <c r="C3807">
        <v>540</v>
      </c>
      <c r="D3807">
        <v>2021</v>
      </c>
      <c r="E3807" t="s">
        <v>760</v>
      </c>
      <c r="F3807" t="s">
        <v>28</v>
      </c>
      <c r="G3807" s="1">
        <v>44618</v>
      </c>
      <c r="H3807">
        <v>104</v>
      </c>
    </row>
    <row r="3808" spans="1:8" x14ac:dyDescent="0.3">
      <c r="A3808">
        <v>3807</v>
      </c>
      <c r="B3808" t="s">
        <v>435</v>
      </c>
      <c r="C3808">
        <v>587</v>
      </c>
      <c r="D3808">
        <v>2021</v>
      </c>
      <c r="E3808" t="s">
        <v>437</v>
      </c>
      <c r="F3808" t="s">
        <v>45</v>
      </c>
      <c r="G3808" s="1">
        <v>44641</v>
      </c>
      <c r="H3808">
        <v>114</v>
      </c>
    </row>
    <row r="3809" spans="1:8" x14ac:dyDescent="0.3">
      <c r="A3809">
        <v>3808</v>
      </c>
      <c r="B3809" t="s">
        <v>75</v>
      </c>
      <c r="C3809">
        <v>633</v>
      </c>
      <c r="D3809">
        <v>2012</v>
      </c>
      <c r="E3809" t="s">
        <v>581</v>
      </c>
      <c r="F3809" t="s">
        <v>32</v>
      </c>
      <c r="G3809" s="1">
        <v>44570</v>
      </c>
      <c r="H3809">
        <v>102</v>
      </c>
    </row>
    <row r="3810" spans="1:8" x14ac:dyDescent="0.3">
      <c r="A3810">
        <v>3809</v>
      </c>
      <c r="B3810" t="s">
        <v>83</v>
      </c>
      <c r="C3810">
        <v>557</v>
      </c>
      <c r="D3810">
        <v>2009</v>
      </c>
      <c r="E3810" t="s">
        <v>942</v>
      </c>
      <c r="F3810" t="s">
        <v>10</v>
      </c>
      <c r="G3810" s="1">
        <v>44570</v>
      </c>
      <c r="H3810">
        <v>102</v>
      </c>
    </row>
    <row r="3811" spans="1:8" x14ac:dyDescent="0.3">
      <c r="A3811">
        <v>3810</v>
      </c>
      <c r="B3811" t="s">
        <v>83</v>
      </c>
      <c r="C3811">
        <v>587</v>
      </c>
      <c r="D3811">
        <v>2007</v>
      </c>
      <c r="E3811" t="s">
        <v>140</v>
      </c>
      <c r="F3811" t="s">
        <v>45</v>
      </c>
      <c r="G3811" s="1">
        <v>44561</v>
      </c>
      <c r="H3811">
        <v>103</v>
      </c>
    </row>
    <row r="3812" spans="1:8" x14ac:dyDescent="0.3">
      <c r="A3812">
        <v>3811</v>
      </c>
      <c r="B3812" t="s">
        <v>435</v>
      </c>
      <c r="C3812">
        <v>576</v>
      </c>
      <c r="D3812">
        <v>2006</v>
      </c>
      <c r="E3812" t="s">
        <v>450</v>
      </c>
      <c r="F3812" t="s">
        <v>32</v>
      </c>
      <c r="G3812" s="1">
        <v>44536</v>
      </c>
      <c r="H3812">
        <v>116</v>
      </c>
    </row>
    <row r="3813" spans="1:8" x14ac:dyDescent="0.3">
      <c r="A3813">
        <v>3812</v>
      </c>
      <c r="B3813" t="s">
        <v>90</v>
      </c>
      <c r="C3813">
        <v>619</v>
      </c>
      <c r="D3813">
        <v>2012</v>
      </c>
      <c r="E3813" t="s">
        <v>604</v>
      </c>
      <c r="F3813" t="s">
        <v>101</v>
      </c>
      <c r="G3813" s="1">
        <v>44558</v>
      </c>
      <c r="H3813">
        <v>114</v>
      </c>
    </row>
    <row r="3814" spans="1:8" x14ac:dyDescent="0.3">
      <c r="A3814">
        <v>3813</v>
      </c>
      <c r="B3814" t="s">
        <v>83</v>
      </c>
      <c r="C3814">
        <v>548</v>
      </c>
      <c r="D3814">
        <v>2003</v>
      </c>
      <c r="E3814" t="s">
        <v>593</v>
      </c>
      <c r="F3814" t="s">
        <v>18</v>
      </c>
      <c r="G3814" s="1">
        <v>44485</v>
      </c>
      <c r="H3814">
        <v>114</v>
      </c>
    </row>
    <row r="3815" spans="1:8" x14ac:dyDescent="0.3">
      <c r="A3815">
        <v>3814</v>
      </c>
      <c r="B3815" t="s">
        <v>83</v>
      </c>
      <c r="C3815">
        <v>548</v>
      </c>
      <c r="D3815">
        <v>2008</v>
      </c>
      <c r="E3815" t="s">
        <v>593</v>
      </c>
      <c r="F3815" t="s">
        <v>45</v>
      </c>
      <c r="G3815" s="1">
        <v>44525</v>
      </c>
      <c r="H3815">
        <v>105</v>
      </c>
    </row>
    <row r="3816" spans="1:8" x14ac:dyDescent="0.3">
      <c r="A3816">
        <v>3815</v>
      </c>
      <c r="B3816" t="s">
        <v>235</v>
      </c>
      <c r="C3816">
        <v>587</v>
      </c>
      <c r="D3816">
        <v>2008</v>
      </c>
      <c r="E3816" t="s">
        <v>799</v>
      </c>
      <c r="F3816" t="s">
        <v>32</v>
      </c>
      <c r="G3816" s="1">
        <v>44553</v>
      </c>
      <c r="H3816">
        <v>102</v>
      </c>
    </row>
    <row r="3817" spans="1:8" x14ac:dyDescent="0.3">
      <c r="A3817">
        <v>3816</v>
      </c>
      <c r="B3817" t="s">
        <v>435</v>
      </c>
      <c r="C3817">
        <v>619</v>
      </c>
      <c r="D3817">
        <v>2002</v>
      </c>
      <c r="E3817" t="s">
        <v>448</v>
      </c>
      <c r="F3817" t="s">
        <v>32</v>
      </c>
      <c r="G3817" s="1">
        <v>44615</v>
      </c>
      <c r="H3817">
        <v>114</v>
      </c>
    </row>
    <row r="3818" spans="1:8" x14ac:dyDescent="0.3">
      <c r="A3818">
        <v>3817</v>
      </c>
      <c r="B3818" t="s">
        <v>454</v>
      </c>
      <c r="C3818">
        <v>580</v>
      </c>
      <c r="D3818">
        <v>1987</v>
      </c>
      <c r="E3818" t="s">
        <v>1002</v>
      </c>
      <c r="F3818" t="s">
        <v>66</v>
      </c>
      <c r="G3818" s="1">
        <v>44654</v>
      </c>
      <c r="H3818">
        <v>114</v>
      </c>
    </row>
    <row r="3819" spans="1:8" x14ac:dyDescent="0.3">
      <c r="A3819">
        <v>3818</v>
      </c>
      <c r="B3819" t="s">
        <v>454</v>
      </c>
      <c r="C3819">
        <v>543</v>
      </c>
      <c r="D3819">
        <v>2021</v>
      </c>
      <c r="E3819" t="s">
        <v>1003</v>
      </c>
      <c r="F3819" t="s">
        <v>32</v>
      </c>
      <c r="G3819" s="1">
        <v>44639</v>
      </c>
      <c r="H3819">
        <v>102</v>
      </c>
    </row>
    <row r="3820" spans="1:8" x14ac:dyDescent="0.3">
      <c r="A3820">
        <v>3819</v>
      </c>
      <c r="B3820" t="s">
        <v>83</v>
      </c>
      <c r="C3820">
        <v>619</v>
      </c>
      <c r="D3820">
        <v>2006</v>
      </c>
      <c r="E3820" t="s">
        <v>842</v>
      </c>
      <c r="F3820" t="s">
        <v>32</v>
      </c>
      <c r="G3820" s="1">
        <v>44528</v>
      </c>
      <c r="H3820">
        <v>101</v>
      </c>
    </row>
    <row r="3821" spans="1:8" x14ac:dyDescent="0.3">
      <c r="A3821">
        <v>3820</v>
      </c>
      <c r="B3821" t="s">
        <v>83</v>
      </c>
      <c r="C3821">
        <v>619</v>
      </c>
      <c r="D3821">
        <v>2006</v>
      </c>
      <c r="E3821" t="s">
        <v>842</v>
      </c>
      <c r="F3821" t="s">
        <v>32</v>
      </c>
      <c r="G3821" s="1">
        <v>44546</v>
      </c>
      <c r="H3821">
        <v>101</v>
      </c>
    </row>
    <row r="3822" spans="1:8" x14ac:dyDescent="0.3">
      <c r="A3822">
        <v>3821</v>
      </c>
      <c r="B3822" t="s">
        <v>83</v>
      </c>
      <c r="C3822">
        <v>512</v>
      </c>
      <c r="D3822">
        <v>2006</v>
      </c>
      <c r="E3822" t="s">
        <v>707</v>
      </c>
      <c r="F3822" t="s">
        <v>32</v>
      </c>
      <c r="G3822" s="1">
        <v>44477</v>
      </c>
      <c r="H3822">
        <v>104</v>
      </c>
    </row>
    <row r="3823" spans="1:8" x14ac:dyDescent="0.3">
      <c r="A3823">
        <v>3822</v>
      </c>
      <c r="B3823" t="s">
        <v>75</v>
      </c>
      <c r="C3823">
        <v>619</v>
      </c>
      <c r="D3823">
        <v>2015</v>
      </c>
      <c r="E3823" t="s">
        <v>471</v>
      </c>
      <c r="F3823" t="s">
        <v>32</v>
      </c>
      <c r="G3823" s="1">
        <v>44653</v>
      </c>
      <c r="H3823">
        <v>102</v>
      </c>
    </row>
    <row r="3824" spans="1:8" x14ac:dyDescent="0.3">
      <c r="A3824">
        <v>3823</v>
      </c>
      <c r="B3824" t="s">
        <v>75</v>
      </c>
      <c r="C3824">
        <v>611</v>
      </c>
      <c r="D3824">
        <v>2005</v>
      </c>
      <c r="E3824" t="s">
        <v>684</v>
      </c>
      <c r="F3824" t="s">
        <v>45</v>
      </c>
      <c r="G3824" s="1">
        <v>44497</v>
      </c>
      <c r="H3824">
        <v>109</v>
      </c>
    </row>
    <row r="3825" spans="1:8" x14ac:dyDescent="0.3">
      <c r="A3825">
        <v>3824</v>
      </c>
      <c r="B3825" t="s">
        <v>83</v>
      </c>
      <c r="C3825">
        <v>512</v>
      </c>
      <c r="D3825">
        <v>2009</v>
      </c>
      <c r="E3825" t="s">
        <v>1004</v>
      </c>
      <c r="F3825" t="s">
        <v>32</v>
      </c>
      <c r="G3825" s="1">
        <v>44525</v>
      </c>
      <c r="H3825">
        <v>109</v>
      </c>
    </row>
    <row r="3826" spans="1:8" x14ac:dyDescent="0.3">
      <c r="A3826">
        <v>3825</v>
      </c>
      <c r="B3826" t="s">
        <v>75</v>
      </c>
      <c r="C3826">
        <v>633</v>
      </c>
      <c r="D3826">
        <v>2017</v>
      </c>
      <c r="E3826" t="s">
        <v>581</v>
      </c>
      <c r="F3826" t="s">
        <v>10</v>
      </c>
      <c r="G3826" s="1">
        <v>44552</v>
      </c>
      <c r="H3826">
        <v>102</v>
      </c>
    </row>
    <row r="3827" spans="1:8" x14ac:dyDescent="0.3">
      <c r="A3827">
        <v>3826</v>
      </c>
      <c r="B3827" t="s">
        <v>83</v>
      </c>
      <c r="C3827">
        <v>580</v>
      </c>
      <c r="D3827">
        <v>1998</v>
      </c>
      <c r="E3827" t="s">
        <v>441</v>
      </c>
      <c r="F3827" t="s">
        <v>47</v>
      </c>
      <c r="G3827" s="1">
        <v>44650</v>
      </c>
      <c r="H3827">
        <v>109</v>
      </c>
    </row>
    <row r="3828" spans="1:8" x14ac:dyDescent="0.3">
      <c r="A3828">
        <v>3827</v>
      </c>
      <c r="B3828" t="s">
        <v>83</v>
      </c>
      <c r="C3828">
        <v>610</v>
      </c>
      <c r="D3828">
        <v>2006</v>
      </c>
      <c r="E3828" t="s">
        <v>475</v>
      </c>
      <c r="F3828" t="s">
        <v>28</v>
      </c>
      <c r="G3828" s="1">
        <v>44581</v>
      </c>
      <c r="H3828">
        <v>114</v>
      </c>
    </row>
    <row r="3829" spans="1:8" x14ac:dyDescent="0.3">
      <c r="A3829">
        <v>3828</v>
      </c>
      <c r="B3829" t="s">
        <v>90</v>
      </c>
      <c r="C3829">
        <v>580</v>
      </c>
      <c r="D3829">
        <v>2006</v>
      </c>
      <c r="E3829" t="s">
        <v>727</v>
      </c>
      <c r="F3829" t="s">
        <v>18</v>
      </c>
      <c r="G3829" s="1">
        <v>44593</v>
      </c>
      <c r="H3829">
        <v>114</v>
      </c>
    </row>
    <row r="3830" spans="1:8" x14ac:dyDescent="0.3">
      <c r="A3830">
        <v>3829</v>
      </c>
      <c r="B3830" t="s">
        <v>83</v>
      </c>
      <c r="C3830">
        <v>619</v>
      </c>
      <c r="D3830">
        <v>2006</v>
      </c>
      <c r="E3830" t="s">
        <v>460</v>
      </c>
      <c r="F3830" t="s">
        <v>32</v>
      </c>
      <c r="G3830" s="1">
        <v>44533</v>
      </c>
      <c r="H3830">
        <v>102</v>
      </c>
    </row>
    <row r="3831" spans="1:8" x14ac:dyDescent="0.3">
      <c r="A3831">
        <v>3830</v>
      </c>
      <c r="B3831" t="s">
        <v>83</v>
      </c>
      <c r="C3831">
        <v>619</v>
      </c>
      <c r="D3831">
        <v>1999</v>
      </c>
      <c r="E3831" t="s">
        <v>694</v>
      </c>
      <c r="F3831" t="s">
        <v>10</v>
      </c>
      <c r="G3831" s="1">
        <v>44604</v>
      </c>
      <c r="H3831">
        <v>102</v>
      </c>
    </row>
    <row r="3832" spans="1:8" x14ac:dyDescent="0.3">
      <c r="A3832">
        <v>3831</v>
      </c>
      <c r="B3832" t="s">
        <v>90</v>
      </c>
      <c r="C3832">
        <v>604</v>
      </c>
      <c r="D3832">
        <v>2021</v>
      </c>
      <c r="E3832" t="s">
        <v>1005</v>
      </c>
      <c r="F3832" t="s">
        <v>18</v>
      </c>
      <c r="G3832" s="1">
        <v>44645</v>
      </c>
      <c r="H3832">
        <v>102</v>
      </c>
    </row>
    <row r="3833" spans="1:8" x14ac:dyDescent="0.3">
      <c r="A3833">
        <v>3832</v>
      </c>
      <c r="B3833" t="s">
        <v>83</v>
      </c>
      <c r="C3833">
        <v>507</v>
      </c>
      <c r="D3833">
        <v>2010</v>
      </c>
      <c r="E3833" t="s">
        <v>688</v>
      </c>
      <c r="F3833" t="s">
        <v>18</v>
      </c>
      <c r="G3833" s="1">
        <v>44492</v>
      </c>
      <c r="H3833">
        <v>103</v>
      </c>
    </row>
    <row r="3834" spans="1:8" x14ac:dyDescent="0.3">
      <c r="A3834">
        <v>3833</v>
      </c>
      <c r="B3834" t="s">
        <v>83</v>
      </c>
      <c r="C3834">
        <v>512</v>
      </c>
      <c r="D3834">
        <v>2012</v>
      </c>
      <c r="E3834" t="s">
        <v>1006</v>
      </c>
      <c r="F3834" t="s">
        <v>101</v>
      </c>
      <c r="G3834" s="1">
        <v>44640</v>
      </c>
      <c r="H3834">
        <v>102</v>
      </c>
    </row>
    <row r="3835" spans="1:8" x14ac:dyDescent="0.3">
      <c r="A3835">
        <v>3834</v>
      </c>
      <c r="B3835" t="s">
        <v>75</v>
      </c>
      <c r="C3835">
        <v>619</v>
      </c>
      <c r="D3835">
        <v>2016</v>
      </c>
      <c r="E3835" t="s">
        <v>471</v>
      </c>
      <c r="F3835" t="s">
        <v>32</v>
      </c>
      <c r="G3835" s="1">
        <v>44532</v>
      </c>
      <c r="H3835">
        <v>102</v>
      </c>
    </row>
    <row r="3836" spans="1:8" x14ac:dyDescent="0.3">
      <c r="A3836">
        <v>3835</v>
      </c>
      <c r="B3836" t="s">
        <v>75</v>
      </c>
      <c r="C3836">
        <v>580</v>
      </c>
      <c r="D3836">
        <v>2005</v>
      </c>
      <c r="E3836" t="s">
        <v>607</v>
      </c>
      <c r="F3836" t="s">
        <v>28</v>
      </c>
      <c r="G3836" s="1">
        <v>44638</v>
      </c>
      <c r="H3836">
        <v>102</v>
      </c>
    </row>
    <row r="3837" spans="1:8" x14ac:dyDescent="0.3">
      <c r="A3837">
        <v>3836</v>
      </c>
      <c r="B3837" t="s">
        <v>75</v>
      </c>
      <c r="C3837">
        <v>587</v>
      </c>
      <c r="D3837">
        <v>2005</v>
      </c>
      <c r="E3837" t="s">
        <v>359</v>
      </c>
      <c r="F3837" t="s">
        <v>10</v>
      </c>
      <c r="G3837" s="1">
        <v>44626</v>
      </c>
      <c r="H3837">
        <v>103</v>
      </c>
    </row>
    <row r="3838" spans="1:8" x14ac:dyDescent="0.3">
      <c r="A3838">
        <v>3837</v>
      </c>
      <c r="B3838" t="s">
        <v>454</v>
      </c>
      <c r="C3838">
        <v>619</v>
      </c>
      <c r="D3838">
        <v>2013</v>
      </c>
      <c r="E3838" t="s">
        <v>505</v>
      </c>
      <c r="F3838" t="s">
        <v>28</v>
      </c>
      <c r="G3838" s="1">
        <v>44549</v>
      </c>
      <c r="H3838">
        <v>102</v>
      </c>
    </row>
    <row r="3839" spans="1:8" x14ac:dyDescent="0.3">
      <c r="A3839">
        <v>3838</v>
      </c>
      <c r="B3839" t="s">
        <v>75</v>
      </c>
      <c r="C3839">
        <v>619</v>
      </c>
      <c r="D3839">
        <v>2008</v>
      </c>
      <c r="E3839" t="s">
        <v>887</v>
      </c>
      <c r="F3839" t="s">
        <v>10</v>
      </c>
      <c r="G3839" s="1">
        <v>44635</v>
      </c>
      <c r="H3839">
        <v>102</v>
      </c>
    </row>
    <row r="3840" spans="1:8" x14ac:dyDescent="0.3">
      <c r="A3840">
        <v>3839</v>
      </c>
      <c r="B3840" t="s">
        <v>435</v>
      </c>
      <c r="C3840">
        <v>576</v>
      </c>
      <c r="D3840">
        <v>2007</v>
      </c>
      <c r="E3840" t="s">
        <v>839</v>
      </c>
      <c r="F3840" t="s">
        <v>32</v>
      </c>
      <c r="G3840" s="1">
        <v>44565</v>
      </c>
      <c r="H3840">
        <v>104</v>
      </c>
    </row>
    <row r="3841" spans="1:8" x14ac:dyDescent="0.3">
      <c r="A3841">
        <v>3840</v>
      </c>
      <c r="B3841" t="s">
        <v>75</v>
      </c>
      <c r="C3841">
        <v>587</v>
      </c>
      <c r="D3841">
        <v>2006</v>
      </c>
      <c r="E3841" t="s">
        <v>827</v>
      </c>
      <c r="F3841" t="s">
        <v>32</v>
      </c>
      <c r="G3841" s="1">
        <v>44555</v>
      </c>
      <c r="H3841">
        <v>102</v>
      </c>
    </row>
    <row r="3842" spans="1:8" x14ac:dyDescent="0.3">
      <c r="A3842">
        <v>3841</v>
      </c>
      <c r="B3842" t="s">
        <v>90</v>
      </c>
      <c r="C3842">
        <v>512</v>
      </c>
      <c r="D3842">
        <v>2018</v>
      </c>
      <c r="E3842" t="s">
        <v>729</v>
      </c>
      <c r="F3842" t="s">
        <v>32</v>
      </c>
      <c r="G3842" s="1">
        <v>44583</v>
      </c>
      <c r="H3842">
        <v>102</v>
      </c>
    </row>
    <row r="3843" spans="1:8" x14ac:dyDescent="0.3">
      <c r="A3843">
        <v>3842</v>
      </c>
      <c r="B3843" t="s">
        <v>90</v>
      </c>
      <c r="C3843">
        <v>550</v>
      </c>
      <c r="D3843">
        <v>2004</v>
      </c>
      <c r="E3843" t="s">
        <v>584</v>
      </c>
      <c r="F3843" t="s">
        <v>10</v>
      </c>
      <c r="G3843" s="1">
        <v>44496</v>
      </c>
      <c r="H3843">
        <v>114</v>
      </c>
    </row>
    <row r="3844" spans="1:8" x14ac:dyDescent="0.3">
      <c r="A3844">
        <v>3843</v>
      </c>
      <c r="B3844" t="s">
        <v>83</v>
      </c>
      <c r="C3844">
        <v>512</v>
      </c>
      <c r="D3844">
        <v>2007</v>
      </c>
      <c r="E3844" t="s">
        <v>889</v>
      </c>
      <c r="F3844" t="s">
        <v>32</v>
      </c>
      <c r="G3844" s="1">
        <v>44613</v>
      </c>
      <c r="H3844">
        <v>102</v>
      </c>
    </row>
    <row r="3845" spans="1:8" x14ac:dyDescent="0.3">
      <c r="A3845">
        <v>3844</v>
      </c>
      <c r="B3845" t="s">
        <v>235</v>
      </c>
      <c r="C3845">
        <v>580</v>
      </c>
      <c r="D3845">
        <v>2002</v>
      </c>
      <c r="E3845" t="s">
        <v>730</v>
      </c>
      <c r="F3845" t="s">
        <v>32</v>
      </c>
      <c r="G3845" s="1">
        <v>44561</v>
      </c>
      <c r="H3845">
        <v>114</v>
      </c>
    </row>
    <row r="3846" spans="1:8" x14ac:dyDescent="0.3">
      <c r="A3846">
        <v>3845</v>
      </c>
      <c r="B3846" t="s">
        <v>235</v>
      </c>
      <c r="C3846">
        <v>580</v>
      </c>
      <c r="D3846">
        <v>2002</v>
      </c>
      <c r="E3846" t="s">
        <v>730</v>
      </c>
      <c r="F3846" t="s">
        <v>32</v>
      </c>
      <c r="G3846" s="1">
        <v>44593</v>
      </c>
      <c r="H3846">
        <v>114</v>
      </c>
    </row>
    <row r="3847" spans="1:8" x14ac:dyDescent="0.3">
      <c r="A3847">
        <v>3846</v>
      </c>
      <c r="B3847" t="s">
        <v>83</v>
      </c>
      <c r="C3847">
        <v>517</v>
      </c>
      <c r="D3847">
        <v>2008</v>
      </c>
      <c r="E3847" t="s">
        <v>1007</v>
      </c>
      <c r="F3847" t="s">
        <v>10</v>
      </c>
      <c r="G3847" s="1">
        <v>44646</v>
      </c>
      <c r="H3847">
        <v>102</v>
      </c>
    </row>
    <row r="3848" spans="1:8" x14ac:dyDescent="0.3">
      <c r="A3848">
        <v>3847</v>
      </c>
      <c r="B3848" t="s">
        <v>90</v>
      </c>
      <c r="C3848">
        <v>550</v>
      </c>
      <c r="D3848">
        <v>2001</v>
      </c>
      <c r="E3848" t="s">
        <v>584</v>
      </c>
      <c r="F3848" t="s">
        <v>45</v>
      </c>
      <c r="G3848" s="1">
        <v>44549</v>
      </c>
      <c r="H3848">
        <v>109</v>
      </c>
    </row>
    <row r="3849" spans="1:8" x14ac:dyDescent="0.3">
      <c r="A3849">
        <v>3848</v>
      </c>
      <c r="B3849" t="s">
        <v>83</v>
      </c>
      <c r="C3849">
        <v>610</v>
      </c>
      <c r="D3849">
        <v>2016</v>
      </c>
      <c r="E3849" t="s">
        <v>444</v>
      </c>
      <c r="F3849" t="s">
        <v>10</v>
      </c>
      <c r="G3849" s="1">
        <v>44652</v>
      </c>
      <c r="H3849">
        <v>115</v>
      </c>
    </row>
    <row r="3850" spans="1:8" x14ac:dyDescent="0.3">
      <c r="A3850">
        <v>3849</v>
      </c>
      <c r="B3850" t="s">
        <v>83</v>
      </c>
      <c r="C3850">
        <v>512</v>
      </c>
      <c r="D3850">
        <v>2010</v>
      </c>
      <c r="E3850" t="s">
        <v>707</v>
      </c>
      <c r="F3850" t="s">
        <v>10</v>
      </c>
      <c r="G3850" s="1">
        <v>44586</v>
      </c>
      <c r="H3850">
        <v>109</v>
      </c>
    </row>
    <row r="3851" spans="1:8" x14ac:dyDescent="0.3">
      <c r="A3851">
        <v>3850</v>
      </c>
      <c r="B3851" t="s">
        <v>83</v>
      </c>
      <c r="C3851">
        <v>548</v>
      </c>
      <c r="D3851">
        <v>2001</v>
      </c>
      <c r="E3851" t="s">
        <v>443</v>
      </c>
      <c r="F3851" t="s">
        <v>28</v>
      </c>
      <c r="G3851" s="1">
        <v>44600</v>
      </c>
      <c r="H3851">
        <v>103</v>
      </c>
    </row>
    <row r="3852" spans="1:8" x14ac:dyDescent="0.3">
      <c r="A3852">
        <v>3851</v>
      </c>
      <c r="B3852" t="s">
        <v>75</v>
      </c>
      <c r="C3852">
        <v>507</v>
      </c>
      <c r="D3852">
        <v>2004</v>
      </c>
      <c r="E3852" t="s">
        <v>844</v>
      </c>
      <c r="F3852" t="s">
        <v>10</v>
      </c>
      <c r="G3852" s="1">
        <v>44561</v>
      </c>
      <c r="H3852">
        <v>102</v>
      </c>
    </row>
    <row r="3853" spans="1:8" x14ac:dyDescent="0.3">
      <c r="A3853">
        <v>3852</v>
      </c>
      <c r="B3853" t="s">
        <v>75</v>
      </c>
      <c r="C3853">
        <v>619</v>
      </c>
      <c r="D3853">
        <v>2015</v>
      </c>
      <c r="E3853" t="s">
        <v>471</v>
      </c>
      <c r="F3853" t="s">
        <v>18</v>
      </c>
      <c r="G3853" s="1">
        <v>44633</v>
      </c>
      <c r="H3853">
        <v>102</v>
      </c>
    </row>
    <row r="3854" spans="1:8" x14ac:dyDescent="0.3">
      <c r="A3854">
        <v>3853</v>
      </c>
      <c r="B3854" t="s">
        <v>90</v>
      </c>
      <c r="C3854">
        <v>576</v>
      </c>
      <c r="D3854">
        <v>2012</v>
      </c>
      <c r="E3854" t="s">
        <v>979</v>
      </c>
      <c r="F3854" t="s">
        <v>69</v>
      </c>
      <c r="G3854" s="1">
        <v>44645</v>
      </c>
      <c r="H3854">
        <v>102</v>
      </c>
    </row>
    <row r="3855" spans="1:8" x14ac:dyDescent="0.3">
      <c r="A3855">
        <v>3854</v>
      </c>
      <c r="B3855" t="s">
        <v>83</v>
      </c>
      <c r="C3855">
        <v>512</v>
      </c>
      <c r="D3855">
        <v>2008</v>
      </c>
      <c r="E3855" t="s">
        <v>707</v>
      </c>
      <c r="F3855" t="s">
        <v>10</v>
      </c>
      <c r="G3855" s="1">
        <v>44616</v>
      </c>
      <c r="H3855">
        <v>102</v>
      </c>
    </row>
    <row r="3856" spans="1:8" x14ac:dyDescent="0.3">
      <c r="A3856">
        <v>3855</v>
      </c>
      <c r="B3856" t="s">
        <v>75</v>
      </c>
      <c r="C3856">
        <v>619</v>
      </c>
      <c r="D3856">
        <v>2015</v>
      </c>
      <c r="E3856" t="s">
        <v>471</v>
      </c>
      <c r="F3856" t="s">
        <v>10</v>
      </c>
      <c r="G3856" s="1">
        <v>44651</v>
      </c>
      <c r="H3856">
        <v>102</v>
      </c>
    </row>
    <row r="3857" spans="1:8" x14ac:dyDescent="0.3">
      <c r="A3857">
        <v>3856</v>
      </c>
      <c r="B3857" t="s">
        <v>83</v>
      </c>
      <c r="C3857">
        <v>619</v>
      </c>
      <c r="D3857">
        <v>2008</v>
      </c>
      <c r="E3857" t="s">
        <v>842</v>
      </c>
      <c r="F3857" t="s">
        <v>18</v>
      </c>
      <c r="G3857" s="1">
        <v>44515</v>
      </c>
      <c r="H3857">
        <v>102</v>
      </c>
    </row>
    <row r="3858" spans="1:8" x14ac:dyDescent="0.3">
      <c r="A3858">
        <v>3857</v>
      </c>
      <c r="B3858" t="s">
        <v>75</v>
      </c>
      <c r="C3858">
        <v>576</v>
      </c>
      <c r="D3858">
        <v>2008</v>
      </c>
      <c r="E3858" t="s">
        <v>698</v>
      </c>
      <c r="F3858" t="s">
        <v>28</v>
      </c>
      <c r="G3858" s="1">
        <v>44563</v>
      </c>
      <c r="H3858">
        <v>114</v>
      </c>
    </row>
    <row r="3859" spans="1:8" x14ac:dyDescent="0.3">
      <c r="A3859">
        <v>3858</v>
      </c>
      <c r="B3859" t="s">
        <v>83</v>
      </c>
      <c r="C3859">
        <v>610</v>
      </c>
      <c r="D3859">
        <v>2007</v>
      </c>
      <c r="E3859" t="s">
        <v>475</v>
      </c>
      <c r="F3859" t="s">
        <v>28</v>
      </c>
      <c r="G3859" s="1">
        <v>44525</v>
      </c>
      <c r="H3859">
        <v>102</v>
      </c>
    </row>
    <row r="3860" spans="1:8" x14ac:dyDescent="0.3">
      <c r="A3860">
        <v>3859</v>
      </c>
      <c r="B3860" t="s">
        <v>75</v>
      </c>
      <c r="C3860">
        <v>512</v>
      </c>
      <c r="D3860">
        <v>2010</v>
      </c>
      <c r="E3860" t="s">
        <v>911</v>
      </c>
      <c r="F3860" t="s">
        <v>28</v>
      </c>
      <c r="G3860" s="1">
        <v>44645</v>
      </c>
      <c r="H3860">
        <v>102</v>
      </c>
    </row>
    <row r="3861" spans="1:8" x14ac:dyDescent="0.3">
      <c r="A3861">
        <v>3860</v>
      </c>
      <c r="B3861" t="s">
        <v>90</v>
      </c>
      <c r="C3861">
        <v>507</v>
      </c>
      <c r="D3861">
        <v>2010</v>
      </c>
      <c r="E3861" t="s">
        <v>1008</v>
      </c>
      <c r="F3861" t="s">
        <v>10</v>
      </c>
      <c r="G3861" s="1">
        <v>44633</v>
      </c>
      <c r="H3861">
        <v>107</v>
      </c>
    </row>
    <row r="3862" spans="1:8" x14ac:dyDescent="0.3">
      <c r="A3862">
        <v>3861</v>
      </c>
      <c r="B3862" t="s">
        <v>90</v>
      </c>
      <c r="C3862">
        <v>610</v>
      </c>
      <c r="D3862">
        <v>2001</v>
      </c>
      <c r="E3862" t="s">
        <v>475</v>
      </c>
      <c r="F3862" t="s">
        <v>101</v>
      </c>
      <c r="G3862" s="1">
        <v>44621</v>
      </c>
      <c r="H3862">
        <v>114</v>
      </c>
    </row>
    <row r="3863" spans="1:8" x14ac:dyDescent="0.3">
      <c r="A3863">
        <v>3862</v>
      </c>
      <c r="B3863" t="s">
        <v>75</v>
      </c>
      <c r="C3863">
        <v>619</v>
      </c>
      <c r="D3863">
        <v>2004</v>
      </c>
      <c r="E3863" t="s">
        <v>1009</v>
      </c>
      <c r="F3863" t="s">
        <v>28</v>
      </c>
      <c r="G3863" s="1">
        <v>44619</v>
      </c>
      <c r="H3863">
        <v>102</v>
      </c>
    </row>
    <row r="3864" spans="1:8" x14ac:dyDescent="0.3">
      <c r="A3864">
        <v>3863</v>
      </c>
      <c r="B3864" t="s">
        <v>83</v>
      </c>
      <c r="C3864">
        <v>610</v>
      </c>
      <c r="D3864">
        <v>2001</v>
      </c>
      <c r="E3864" t="s">
        <v>444</v>
      </c>
      <c r="F3864" t="s">
        <v>69</v>
      </c>
      <c r="G3864" s="1">
        <v>44618</v>
      </c>
      <c r="H3864">
        <v>107</v>
      </c>
    </row>
    <row r="3865" spans="1:8" x14ac:dyDescent="0.3">
      <c r="A3865">
        <v>3864</v>
      </c>
      <c r="B3865" t="s">
        <v>83</v>
      </c>
      <c r="C3865">
        <v>550</v>
      </c>
      <c r="D3865">
        <v>2008</v>
      </c>
      <c r="E3865" t="s">
        <v>978</v>
      </c>
      <c r="F3865" t="s">
        <v>18</v>
      </c>
      <c r="G3865" s="1">
        <v>44638</v>
      </c>
      <c r="H3865">
        <v>102</v>
      </c>
    </row>
    <row r="3866" spans="1:8" x14ac:dyDescent="0.3">
      <c r="A3866">
        <v>3865</v>
      </c>
      <c r="B3866" t="s">
        <v>75</v>
      </c>
      <c r="C3866">
        <v>619</v>
      </c>
      <c r="D3866">
        <v>2016</v>
      </c>
      <c r="E3866" t="s">
        <v>471</v>
      </c>
      <c r="F3866" t="s">
        <v>32</v>
      </c>
      <c r="G3866" s="1">
        <v>44656</v>
      </c>
      <c r="H3866">
        <v>102</v>
      </c>
    </row>
    <row r="3867" spans="1:8" x14ac:dyDescent="0.3">
      <c r="A3867">
        <v>3866</v>
      </c>
      <c r="B3867" t="s">
        <v>90</v>
      </c>
      <c r="C3867">
        <v>540</v>
      </c>
      <c r="D3867">
        <v>2006</v>
      </c>
      <c r="E3867" t="s">
        <v>679</v>
      </c>
      <c r="F3867" t="s">
        <v>45</v>
      </c>
      <c r="G3867" s="1">
        <v>44513</v>
      </c>
      <c r="H3867">
        <v>104</v>
      </c>
    </row>
    <row r="3868" spans="1:8" x14ac:dyDescent="0.3">
      <c r="A3868">
        <v>3867</v>
      </c>
      <c r="B3868" t="s">
        <v>90</v>
      </c>
      <c r="C3868">
        <v>580</v>
      </c>
      <c r="D3868">
        <v>2021</v>
      </c>
      <c r="E3868" t="s">
        <v>1010</v>
      </c>
      <c r="F3868" t="s">
        <v>10</v>
      </c>
      <c r="G3868" s="1">
        <v>44632</v>
      </c>
      <c r="H3868">
        <v>102</v>
      </c>
    </row>
    <row r="3869" spans="1:8" x14ac:dyDescent="0.3">
      <c r="A3869">
        <v>3868</v>
      </c>
      <c r="B3869" t="s">
        <v>83</v>
      </c>
      <c r="C3869">
        <v>576</v>
      </c>
      <c r="D3869">
        <v>2007</v>
      </c>
      <c r="E3869" t="s">
        <v>698</v>
      </c>
      <c r="F3869" t="s">
        <v>32</v>
      </c>
      <c r="G3869" s="1">
        <v>44646</v>
      </c>
      <c r="H3869">
        <v>102</v>
      </c>
    </row>
    <row r="3870" spans="1:8" x14ac:dyDescent="0.3">
      <c r="A3870">
        <v>3869</v>
      </c>
      <c r="B3870" t="s">
        <v>90</v>
      </c>
      <c r="C3870">
        <v>559</v>
      </c>
      <c r="D3870">
        <v>2015</v>
      </c>
      <c r="E3870" t="s">
        <v>1011</v>
      </c>
      <c r="F3870" t="s">
        <v>32</v>
      </c>
      <c r="G3870" s="1">
        <v>44573</v>
      </c>
      <c r="H3870">
        <v>102</v>
      </c>
    </row>
    <row r="3871" spans="1:8" x14ac:dyDescent="0.3">
      <c r="A3871">
        <v>3870</v>
      </c>
      <c r="B3871" t="s">
        <v>90</v>
      </c>
      <c r="C3871">
        <v>540</v>
      </c>
      <c r="D3871">
        <v>2014</v>
      </c>
      <c r="E3871" t="s">
        <v>679</v>
      </c>
      <c r="F3871" t="s">
        <v>18</v>
      </c>
      <c r="G3871" s="1">
        <v>44504</v>
      </c>
      <c r="H3871">
        <v>102</v>
      </c>
    </row>
    <row r="3872" spans="1:8" x14ac:dyDescent="0.3">
      <c r="A3872">
        <v>3871</v>
      </c>
      <c r="B3872" t="s">
        <v>75</v>
      </c>
      <c r="C3872">
        <v>522</v>
      </c>
      <c r="D3872">
        <v>2005</v>
      </c>
      <c r="E3872" t="s">
        <v>790</v>
      </c>
      <c r="F3872" t="s">
        <v>18</v>
      </c>
      <c r="G3872" s="1">
        <v>44643</v>
      </c>
      <c r="H3872">
        <v>102</v>
      </c>
    </row>
    <row r="3873" spans="1:8" x14ac:dyDescent="0.3">
      <c r="A3873">
        <v>3872</v>
      </c>
      <c r="B3873" t="s">
        <v>75</v>
      </c>
      <c r="C3873">
        <v>619</v>
      </c>
      <c r="D3873">
        <v>2014</v>
      </c>
      <c r="E3873" t="s">
        <v>471</v>
      </c>
      <c r="F3873" t="s">
        <v>32</v>
      </c>
      <c r="G3873" s="1">
        <v>44595</v>
      </c>
      <c r="H3873">
        <v>103</v>
      </c>
    </row>
    <row r="3874" spans="1:8" x14ac:dyDescent="0.3">
      <c r="A3874">
        <v>3873</v>
      </c>
      <c r="B3874" t="s">
        <v>83</v>
      </c>
      <c r="C3874">
        <v>580</v>
      </c>
      <c r="D3874">
        <v>2004</v>
      </c>
      <c r="E3874" t="s">
        <v>441</v>
      </c>
      <c r="F3874" t="s">
        <v>28</v>
      </c>
      <c r="G3874" s="1">
        <v>44519</v>
      </c>
      <c r="H3874">
        <v>103</v>
      </c>
    </row>
    <row r="3875" spans="1:8" x14ac:dyDescent="0.3">
      <c r="A3875">
        <v>3874</v>
      </c>
      <c r="B3875" t="s">
        <v>90</v>
      </c>
      <c r="C3875">
        <v>556</v>
      </c>
      <c r="D3875">
        <v>1996</v>
      </c>
      <c r="E3875" t="s">
        <v>472</v>
      </c>
      <c r="F3875" t="s">
        <v>47</v>
      </c>
      <c r="G3875" s="1">
        <v>44476</v>
      </c>
      <c r="H3875">
        <v>104</v>
      </c>
    </row>
    <row r="3876" spans="1:8" x14ac:dyDescent="0.3">
      <c r="A3876">
        <v>3875</v>
      </c>
      <c r="B3876" t="s">
        <v>75</v>
      </c>
      <c r="C3876">
        <v>512</v>
      </c>
      <c r="D3876">
        <v>2012</v>
      </c>
      <c r="E3876" t="s">
        <v>867</v>
      </c>
      <c r="F3876" t="s">
        <v>18</v>
      </c>
      <c r="G3876" s="1">
        <v>44501</v>
      </c>
      <c r="H3876">
        <v>109</v>
      </c>
    </row>
    <row r="3877" spans="1:8" x14ac:dyDescent="0.3">
      <c r="A3877">
        <v>3876</v>
      </c>
      <c r="B3877" t="s">
        <v>75</v>
      </c>
      <c r="C3877">
        <v>619</v>
      </c>
      <c r="D3877">
        <v>2016</v>
      </c>
      <c r="E3877" t="s">
        <v>471</v>
      </c>
      <c r="F3877" t="s">
        <v>32</v>
      </c>
      <c r="G3877" s="1">
        <v>44655</v>
      </c>
      <c r="H3877">
        <v>102</v>
      </c>
    </row>
    <row r="3878" spans="1:8" x14ac:dyDescent="0.3">
      <c r="A3878">
        <v>3877</v>
      </c>
      <c r="B3878" t="s">
        <v>435</v>
      </c>
      <c r="C3878">
        <v>587</v>
      </c>
      <c r="D3878">
        <v>2006</v>
      </c>
      <c r="E3878" t="s">
        <v>437</v>
      </c>
      <c r="F3878" t="s">
        <v>32</v>
      </c>
      <c r="G3878" s="1">
        <v>44547</v>
      </c>
      <c r="H3878">
        <v>104</v>
      </c>
    </row>
    <row r="3879" spans="1:8" x14ac:dyDescent="0.3">
      <c r="A3879">
        <v>3878</v>
      </c>
      <c r="B3879" t="s">
        <v>83</v>
      </c>
      <c r="C3879">
        <v>548</v>
      </c>
      <c r="D3879">
        <v>2004</v>
      </c>
      <c r="E3879" t="s">
        <v>593</v>
      </c>
      <c r="F3879" t="s">
        <v>28</v>
      </c>
      <c r="G3879" s="1">
        <v>44555</v>
      </c>
      <c r="H3879">
        <v>101</v>
      </c>
    </row>
    <row r="3880" spans="1:8" x14ac:dyDescent="0.3">
      <c r="A3880">
        <v>3879</v>
      </c>
      <c r="B3880" t="s">
        <v>90</v>
      </c>
      <c r="C3880">
        <v>507</v>
      </c>
      <c r="D3880">
        <v>2010</v>
      </c>
      <c r="E3880" t="s">
        <v>688</v>
      </c>
      <c r="F3880" t="s">
        <v>18</v>
      </c>
      <c r="G3880" s="1">
        <v>44558</v>
      </c>
      <c r="H3880">
        <v>114</v>
      </c>
    </row>
    <row r="3881" spans="1:8" x14ac:dyDescent="0.3">
      <c r="A3881">
        <v>3880</v>
      </c>
      <c r="B3881" t="s">
        <v>83</v>
      </c>
      <c r="C3881">
        <v>523</v>
      </c>
      <c r="D3881">
        <v>2012</v>
      </c>
      <c r="E3881" t="s">
        <v>922</v>
      </c>
      <c r="F3881" t="s">
        <v>32</v>
      </c>
      <c r="G3881" s="1">
        <v>44656</v>
      </c>
      <c r="H3881">
        <v>102</v>
      </c>
    </row>
    <row r="3882" spans="1:8" x14ac:dyDescent="0.3">
      <c r="A3882">
        <v>3881</v>
      </c>
      <c r="B3882" t="s">
        <v>83</v>
      </c>
      <c r="C3882">
        <v>587</v>
      </c>
      <c r="D3882">
        <v>2005</v>
      </c>
      <c r="E3882" t="s">
        <v>359</v>
      </c>
      <c r="F3882" t="s">
        <v>32</v>
      </c>
      <c r="G3882" s="1">
        <v>44602</v>
      </c>
      <c r="H3882">
        <v>114</v>
      </c>
    </row>
    <row r="3883" spans="1:8" x14ac:dyDescent="0.3">
      <c r="A3883">
        <v>3882</v>
      </c>
      <c r="B3883" t="s">
        <v>83</v>
      </c>
      <c r="C3883">
        <v>587</v>
      </c>
      <c r="D3883">
        <v>2008</v>
      </c>
      <c r="E3883" t="s">
        <v>140</v>
      </c>
      <c r="F3883" t="s">
        <v>18</v>
      </c>
      <c r="G3883" s="1">
        <v>44609</v>
      </c>
      <c r="H3883">
        <v>102</v>
      </c>
    </row>
    <row r="3884" spans="1:8" x14ac:dyDescent="0.3">
      <c r="A3884">
        <v>3883</v>
      </c>
      <c r="B3884" t="s">
        <v>90</v>
      </c>
      <c r="C3884">
        <v>580</v>
      </c>
      <c r="D3884">
        <v>2010</v>
      </c>
      <c r="E3884" t="s">
        <v>727</v>
      </c>
      <c r="F3884" t="s">
        <v>18</v>
      </c>
      <c r="G3884" s="1">
        <v>44650</v>
      </c>
      <c r="H3884">
        <v>103</v>
      </c>
    </row>
    <row r="3885" spans="1:8" x14ac:dyDescent="0.3">
      <c r="A3885">
        <v>3884</v>
      </c>
      <c r="B3885" t="s">
        <v>83</v>
      </c>
      <c r="C3885">
        <v>507</v>
      </c>
      <c r="D3885">
        <v>2007</v>
      </c>
      <c r="E3885" t="s">
        <v>688</v>
      </c>
      <c r="F3885" t="s">
        <v>18</v>
      </c>
      <c r="G3885" s="1">
        <v>44514</v>
      </c>
      <c r="H3885">
        <v>102</v>
      </c>
    </row>
    <row r="3886" spans="1:8" x14ac:dyDescent="0.3">
      <c r="A3886">
        <v>3885</v>
      </c>
      <c r="B3886" t="s">
        <v>75</v>
      </c>
      <c r="C3886">
        <v>619</v>
      </c>
      <c r="D3886">
        <v>2015</v>
      </c>
      <c r="E3886" t="s">
        <v>471</v>
      </c>
      <c r="F3886" t="s">
        <v>10</v>
      </c>
      <c r="G3886" s="1">
        <v>44565</v>
      </c>
      <c r="H3886">
        <v>102</v>
      </c>
    </row>
    <row r="3887" spans="1:8" x14ac:dyDescent="0.3">
      <c r="A3887">
        <v>3886</v>
      </c>
      <c r="B3887" t="s">
        <v>235</v>
      </c>
      <c r="C3887">
        <v>619</v>
      </c>
      <c r="D3887">
        <v>1999</v>
      </c>
      <c r="E3887" t="s">
        <v>606</v>
      </c>
      <c r="F3887" t="s">
        <v>10</v>
      </c>
      <c r="G3887" s="1">
        <v>44568</v>
      </c>
      <c r="H3887">
        <v>102</v>
      </c>
    </row>
    <row r="3888" spans="1:8" x14ac:dyDescent="0.3">
      <c r="A3888">
        <v>3887</v>
      </c>
      <c r="B3888" t="s">
        <v>75</v>
      </c>
      <c r="C3888">
        <v>619</v>
      </c>
      <c r="D3888">
        <v>2012</v>
      </c>
      <c r="E3888" t="s">
        <v>471</v>
      </c>
      <c r="F3888" t="s">
        <v>18</v>
      </c>
      <c r="G3888" s="1">
        <v>44654</v>
      </c>
      <c r="H3888">
        <v>102</v>
      </c>
    </row>
    <row r="3889" spans="1:8" x14ac:dyDescent="0.3">
      <c r="A3889">
        <v>3888</v>
      </c>
      <c r="B3889" t="s">
        <v>83</v>
      </c>
      <c r="C3889">
        <v>610</v>
      </c>
      <c r="D3889">
        <v>2018</v>
      </c>
      <c r="E3889" t="s">
        <v>1012</v>
      </c>
      <c r="F3889" t="s">
        <v>32</v>
      </c>
      <c r="G3889" s="1">
        <v>44619</v>
      </c>
      <c r="H3889">
        <v>102</v>
      </c>
    </row>
    <row r="3890" spans="1:8" x14ac:dyDescent="0.3">
      <c r="A3890">
        <v>3889</v>
      </c>
      <c r="B3890" t="s">
        <v>83</v>
      </c>
      <c r="C3890">
        <v>512</v>
      </c>
      <c r="D3890">
        <v>2005</v>
      </c>
      <c r="E3890" t="s">
        <v>680</v>
      </c>
      <c r="F3890" t="s">
        <v>32</v>
      </c>
      <c r="G3890" s="1">
        <v>44641</v>
      </c>
      <c r="H3890">
        <v>108</v>
      </c>
    </row>
    <row r="3891" spans="1:8" x14ac:dyDescent="0.3">
      <c r="A3891">
        <v>3890</v>
      </c>
      <c r="B3891" t="s">
        <v>83</v>
      </c>
      <c r="C3891">
        <v>580</v>
      </c>
      <c r="D3891">
        <v>2001</v>
      </c>
      <c r="E3891" t="s">
        <v>441</v>
      </c>
      <c r="F3891" t="s">
        <v>18</v>
      </c>
      <c r="G3891" s="1">
        <v>44608</v>
      </c>
      <c r="H3891">
        <v>114</v>
      </c>
    </row>
    <row r="3892" spans="1:8" x14ac:dyDescent="0.3">
      <c r="A3892">
        <v>3891</v>
      </c>
      <c r="B3892" t="s">
        <v>75</v>
      </c>
      <c r="C3892">
        <v>619</v>
      </c>
      <c r="D3892">
        <v>2016</v>
      </c>
      <c r="E3892" t="s">
        <v>471</v>
      </c>
      <c r="F3892" t="s">
        <v>10</v>
      </c>
      <c r="G3892" s="1">
        <v>44632</v>
      </c>
      <c r="H3892">
        <v>102</v>
      </c>
    </row>
    <row r="3893" spans="1:8" x14ac:dyDescent="0.3">
      <c r="A3893">
        <v>3892</v>
      </c>
      <c r="B3893" t="s">
        <v>75</v>
      </c>
      <c r="C3893">
        <v>619</v>
      </c>
      <c r="D3893">
        <v>2016</v>
      </c>
      <c r="E3893" t="s">
        <v>471</v>
      </c>
      <c r="F3893" t="s">
        <v>10</v>
      </c>
      <c r="G3893" s="1">
        <v>44652</v>
      </c>
      <c r="H3893">
        <v>102</v>
      </c>
    </row>
    <row r="3894" spans="1:8" x14ac:dyDescent="0.3">
      <c r="A3894">
        <v>3893</v>
      </c>
      <c r="B3894" t="s">
        <v>90</v>
      </c>
      <c r="C3894">
        <v>619</v>
      </c>
      <c r="D3894">
        <v>2016</v>
      </c>
      <c r="E3894" t="s">
        <v>460</v>
      </c>
      <c r="F3894" t="s">
        <v>32</v>
      </c>
      <c r="G3894" s="1">
        <v>44639</v>
      </c>
      <c r="H3894">
        <v>103</v>
      </c>
    </row>
    <row r="3895" spans="1:8" x14ac:dyDescent="0.3">
      <c r="A3895">
        <v>3894</v>
      </c>
      <c r="B3895" t="s">
        <v>435</v>
      </c>
      <c r="C3895">
        <v>619</v>
      </c>
      <c r="D3895">
        <v>1997</v>
      </c>
      <c r="E3895" t="s">
        <v>448</v>
      </c>
      <c r="F3895" t="s">
        <v>32</v>
      </c>
      <c r="G3895" s="1">
        <v>44586</v>
      </c>
      <c r="H3895">
        <v>101</v>
      </c>
    </row>
    <row r="3896" spans="1:8" x14ac:dyDescent="0.3">
      <c r="A3896">
        <v>3895</v>
      </c>
      <c r="B3896" t="s">
        <v>83</v>
      </c>
      <c r="C3896">
        <v>610</v>
      </c>
      <c r="D3896">
        <v>1993</v>
      </c>
      <c r="E3896" t="s">
        <v>444</v>
      </c>
      <c r="F3896" t="s">
        <v>32</v>
      </c>
      <c r="G3896" s="1">
        <v>44597</v>
      </c>
      <c r="H3896">
        <v>109</v>
      </c>
    </row>
    <row r="3897" spans="1:8" x14ac:dyDescent="0.3">
      <c r="A3897">
        <v>3896</v>
      </c>
      <c r="B3897" t="s">
        <v>435</v>
      </c>
      <c r="C3897">
        <v>522</v>
      </c>
      <c r="D3897">
        <v>2020</v>
      </c>
      <c r="E3897" t="s">
        <v>1013</v>
      </c>
      <c r="F3897" t="s">
        <v>32</v>
      </c>
      <c r="G3897" s="1">
        <v>44655</v>
      </c>
      <c r="H3897">
        <v>105</v>
      </c>
    </row>
    <row r="3898" spans="1:8" x14ac:dyDescent="0.3">
      <c r="A3898">
        <v>3897</v>
      </c>
      <c r="B3898" t="s">
        <v>90</v>
      </c>
      <c r="C3898">
        <v>619</v>
      </c>
      <c r="D3898">
        <v>1994</v>
      </c>
      <c r="E3898" t="s">
        <v>448</v>
      </c>
      <c r="F3898" t="s">
        <v>28</v>
      </c>
      <c r="G3898" s="1">
        <v>44606</v>
      </c>
      <c r="H3898">
        <v>114</v>
      </c>
    </row>
    <row r="3899" spans="1:8" x14ac:dyDescent="0.3">
      <c r="A3899">
        <v>3898</v>
      </c>
      <c r="B3899" t="s">
        <v>90</v>
      </c>
      <c r="C3899">
        <v>574</v>
      </c>
      <c r="D3899">
        <v>2019</v>
      </c>
      <c r="E3899" t="s">
        <v>1014</v>
      </c>
      <c r="F3899" t="s">
        <v>18</v>
      </c>
      <c r="G3899" s="1">
        <v>44596</v>
      </c>
      <c r="H3899">
        <v>102</v>
      </c>
    </row>
    <row r="3900" spans="1:8" x14ac:dyDescent="0.3">
      <c r="A3900">
        <v>3899</v>
      </c>
      <c r="B3900" t="s">
        <v>83</v>
      </c>
      <c r="C3900">
        <v>619</v>
      </c>
      <c r="D3900">
        <v>2010</v>
      </c>
      <c r="E3900" t="s">
        <v>842</v>
      </c>
      <c r="F3900" t="s">
        <v>32</v>
      </c>
      <c r="G3900" s="1">
        <v>44621</v>
      </c>
      <c r="H3900">
        <v>114</v>
      </c>
    </row>
    <row r="3901" spans="1:8" x14ac:dyDescent="0.3">
      <c r="A3901">
        <v>3900</v>
      </c>
      <c r="B3901" t="s">
        <v>83</v>
      </c>
      <c r="C3901">
        <v>587</v>
      </c>
      <c r="D3901">
        <v>2007</v>
      </c>
      <c r="E3901" t="s">
        <v>916</v>
      </c>
      <c r="F3901" t="s">
        <v>101</v>
      </c>
      <c r="G3901" s="1">
        <v>44648</v>
      </c>
      <c r="H3901">
        <v>103</v>
      </c>
    </row>
    <row r="3902" spans="1:8" x14ac:dyDescent="0.3">
      <c r="A3902">
        <v>3901</v>
      </c>
      <c r="B3902" t="s">
        <v>90</v>
      </c>
      <c r="C3902">
        <v>580</v>
      </c>
      <c r="D3902">
        <v>2021</v>
      </c>
      <c r="E3902" t="s">
        <v>1000</v>
      </c>
      <c r="F3902" t="s">
        <v>32</v>
      </c>
      <c r="G3902" s="1">
        <v>44653</v>
      </c>
      <c r="H3902">
        <v>114</v>
      </c>
    </row>
    <row r="3903" spans="1:8" x14ac:dyDescent="0.3">
      <c r="A3903">
        <v>3902</v>
      </c>
      <c r="B3903" t="s">
        <v>75</v>
      </c>
      <c r="C3903">
        <v>619</v>
      </c>
      <c r="D3903">
        <v>2013</v>
      </c>
      <c r="E3903" t="s">
        <v>471</v>
      </c>
      <c r="F3903" t="s">
        <v>10</v>
      </c>
      <c r="G3903" s="1">
        <v>44642</v>
      </c>
      <c r="H3903">
        <v>102</v>
      </c>
    </row>
    <row r="3904" spans="1:8" x14ac:dyDescent="0.3">
      <c r="A3904">
        <v>3903</v>
      </c>
      <c r="B3904" t="s">
        <v>90</v>
      </c>
      <c r="C3904">
        <v>610</v>
      </c>
      <c r="D3904">
        <v>2010</v>
      </c>
      <c r="E3904" t="s">
        <v>475</v>
      </c>
      <c r="F3904" t="s">
        <v>32</v>
      </c>
      <c r="G3904" s="1">
        <v>44498</v>
      </c>
      <c r="H3904">
        <v>115</v>
      </c>
    </row>
    <row r="3905" spans="1:8" x14ac:dyDescent="0.3">
      <c r="A3905">
        <v>3904</v>
      </c>
      <c r="B3905" t="s">
        <v>435</v>
      </c>
      <c r="C3905">
        <v>540</v>
      </c>
      <c r="D3905">
        <v>2003</v>
      </c>
      <c r="E3905" t="s">
        <v>436</v>
      </c>
      <c r="F3905" t="s">
        <v>32</v>
      </c>
      <c r="G3905" s="1">
        <v>44594</v>
      </c>
      <c r="H3905">
        <v>115</v>
      </c>
    </row>
    <row r="3906" spans="1:8" x14ac:dyDescent="0.3">
      <c r="A3906">
        <v>3905</v>
      </c>
      <c r="B3906" t="s">
        <v>90</v>
      </c>
      <c r="C3906">
        <v>580</v>
      </c>
      <c r="D3906">
        <v>1997</v>
      </c>
      <c r="E3906" t="s">
        <v>569</v>
      </c>
      <c r="F3906" t="s">
        <v>28</v>
      </c>
      <c r="G3906" s="1">
        <v>44545</v>
      </c>
      <c r="H3906">
        <v>108</v>
      </c>
    </row>
    <row r="3907" spans="1:8" x14ac:dyDescent="0.3">
      <c r="A3907">
        <v>3906</v>
      </c>
      <c r="B3907" t="s">
        <v>75</v>
      </c>
      <c r="C3907">
        <v>619</v>
      </c>
      <c r="D3907">
        <v>2016</v>
      </c>
      <c r="E3907" t="s">
        <v>471</v>
      </c>
      <c r="F3907" t="s">
        <v>10</v>
      </c>
      <c r="G3907" s="1">
        <v>44622</v>
      </c>
      <c r="H3907">
        <v>102</v>
      </c>
    </row>
    <row r="3908" spans="1:8" x14ac:dyDescent="0.3">
      <c r="A3908">
        <v>3907</v>
      </c>
      <c r="B3908" t="s">
        <v>90</v>
      </c>
      <c r="C3908">
        <v>610</v>
      </c>
      <c r="D3908">
        <v>1996</v>
      </c>
      <c r="E3908" t="s">
        <v>444</v>
      </c>
      <c r="F3908" t="s">
        <v>10</v>
      </c>
      <c r="G3908" s="1">
        <v>44578</v>
      </c>
      <c r="H3908">
        <v>114</v>
      </c>
    </row>
    <row r="3909" spans="1:8" x14ac:dyDescent="0.3">
      <c r="A3909">
        <v>3908</v>
      </c>
      <c r="B3909" t="s">
        <v>75</v>
      </c>
      <c r="C3909">
        <v>619</v>
      </c>
      <c r="D3909">
        <v>2015</v>
      </c>
      <c r="E3909" t="s">
        <v>471</v>
      </c>
      <c r="F3909" t="s">
        <v>32</v>
      </c>
      <c r="G3909" s="1">
        <v>44621</v>
      </c>
      <c r="H3909">
        <v>111</v>
      </c>
    </row>
    <row r="3910" spans="1:8" x14ac:dyDescent="0.3">
      <c r="A3910">
        <v>3909</v>
      </c>
      <c r="B3910" t="s">
        <v>83</v>
      </c>
      <c r="C3910">
        <v>550</v>
      </c>
      <c r="D3910">
        <v>2000</v>
      </c>
      <c r="E3910" t="s">
        <v>693</v>
      </c>
      <c r="F3910" t="s">
        <v>10</v>
      </c>
      <c r="G3910" s="1">
        <v>44653</v>
      </c>
      <c r="H3910">
        <v>107</v>
      </c>
    </row>
    <row r="3911" spans="1:8" x14ac:dyDescent="0.3">
      <c r="A3911">
        <v>3910</v>
      </c>
      <c r="B3911" t="s">
        <v>486</v>
      </c>
      <c r="C3911">
        <v>587</v>
      </c>
      <c r="D3911">
        <v>2007</v>
      </c>
      <c r="E3911" t="s">
        <v>140</v>
      </c>
      <c r="F3911" t="s">
        <v>10</v>
      </c>
      <c r="G3911" s="1">
        <v>44532</v>
      </c>
      <c r="H3911">
        <v>114</v>
      </c>
    </row>
    <row r="3912" spans="1:8" x14ac:dyDescent="0.3">
      <c r="A3912">
        <v>3911</v>
      </c>
      <c r="B3912" t="s">
        <v>83</v>
      </c>
      <c r="C3912">
        <v>548</v>
      </c>
      <c r="D3912">
        <v>2006</v>
      </c>
      <c r="E3912" t="s">
        <v>593</v>
      </c>
      <c r="F3912" t="s">
        <v>45</v>
      </c>
      <c r="G3912" s="1">
        <v>44494</v>
      </c>
      <c r="H3912">
        <v>108</v>
      </c>
    </row>
    <row r="3913" spans="1:8" x14ac:dyDescent="0.3">
      <c r="A3913">
        <v>3912</v>
      </c>
      <c r="B3913" t="s">
        <v>83</v>
      </c>
      <c r="C3913">
        <v>587</v>
      </c>
      <c r="D3913">
        <v>2021</v>
      </c>
      <c r="E3913" t="s">
        <v>140</v>
      </c>
      <c r="F3913" t="s">
        <v>10</v>
      </c>
      <c r="G3913" s="1">
        <v>44655</v>
      </c>
      <c r="H3913">
        <v>102</v>
      </c>
    </row>
    <row r="3914" spans="1:8" x14ac:dyDescent="0.3">
      <c r="A3914">
        <v>3913</v>
      </c>
      <c r="B3914" t="s">
        <v>83</v>
      </c>
      <c r="C3914">
        <v>507</v>
      </c>
      <c r="D3914">
        <v>2010</v>
      </c>
      <c r="E3914" t="s">
        <v>688</v>
      </c>
      <c r="F3914" t="s">
        <v>32</v>
      </c>
      <c r="G3914" s="1">
        <v>44556</v>
      </c>
      <c r="H3914">
        <v>102</v>
      </c>
    </row>
    <row r="3915" spans="1:8" x14ac:dyDescent="0.3">
      <c r="A3915">
        <v>3914</v>
      </c>
      <c r="B3915" t="s">
        <v>90</v>
      </c>
      <c r="C3915">
        <v>512</v>
      </c>
      <c r="D3915">
        <v>2012</v>
      </c>
      <c r="E3915" t="s">
        <v>729</v>
      </c>
      <c r="F3915" t="s">
        <v>32</v>
      </c>
      <c r="G3915" s="1">
        <v>44641</v>
      </c>
      <c r="H3915">
        <v>102</v>
      </c>
    </row>
    <row r="3916" spans="1:8" x14ac:dyDescent="0.3">
      <c r="A3916">
        <v>3915</v>
      </c>
      <c r="B3916" t="s">
        <v>75</v>
      </c>
      <c r="C3916">
        <v>576</v>
      </c>
      <c r="D3916">
        <v>2011</v>
      </c>
      <c r="E3916" t="s">
        <v>823</v>
      </c>
      <c r="F3916" t="s">
        <v>69</v>
      </c>
      <c r="G3916" s="1">
        <v>44568</v>
      </c>
      <c r="H3916">
        <v>107</v>
      </c>
    </row>
    <row r="3917" spans="1:8" x14ac:dyDescent="0.3">
      <c r="A3917">
        <v>3916</v>
      </c>
      <c r="B3917" t="s">
        <v>83</v>
      </c>
      <c r="C3917">
        <v>610</v>
      </c>
      <c r="D3917">
        <v>2009</v>
      </c>
      <c r="E3917" t="s">
        <v>475</v>
      </c>
      <c r="F3917" t="s">
        <v>18</v>
      </c>
      <c r="G3917" s="1">
        <v>44638</v>
      </c>
      <c r="H3917">
        <v>102</v>
      </c>
    </row>
    <row r="3918" spans="1:8" x14ac:dyDescent="0.3">
      <c r="A3918">
        <v>3917</v>
      </c>
      <c r="B3918" t="s">
        <v>235</v>
      </c>
      <c r="C3918">
        <v>576</v>
      </c>
      <c r="D3918">
        <v>1989</v>
      </c>
      <c r="E3918" t="s">
        <v>603</v>
      </c>
      <c r="F3918" t="s">
        <v>32</v>
      </c>
      <c r="G3918" s="1">
        <v>44655</v>
      </c>
      <c r="H3918">
        <v>111</v>
      </c>
    </row>
    <row r="3919" spans="1:8" x14ac:dyDescent="0.3">
      <c r="A3919">
        <v>3918</v>
      </c>
      <c r="B3919" t="s">
        <v>83</v>
      </c>
      <c r="C3919">
        <v>577</v>
      </c>
      <c r="D3919">
        <v>2013</v>
      </c>
      <c r="E3919" t="s">
        <v>982</v>
      </c>
      <c r="F3919" t="s">
        <v>618</v>
      </c>
      <c r="G3919" s="1">
        <v>44632</v>
      </c>
      <c r="H3919">
        <v>114</v>
      </c>
    </row>
    <row r="3920" spans="1:8" x14ac:dyDescent="0.3">
      <c r="A3920">
        <v>3919</v>
      </c>
      <c r="B3920" t="s">
        <v>83</v>
      </c>
      <c r="C3920">
        <v>548</v>
      </c>
      <c r="D3920">
        <v>2004</v>
      </c>
      <c r="E3920" t="s">
        <v>593</v>
      </c>
      <c r="F3920" t="s">
        <v>18</v>
      </c>
      <c r="G3920" s="1">
        <v>44485</v>
      </c>
      <c r="H3920">
        <v>103</v>
      </c>
    </row>
    <row r="3921" spans="1:8" x14ac:dyDescent="0.3">
      <c r="A3921">
        <v>3920</v>
      </c>
      <c r="B3921" t="s">
        <v>83</v>
      </c>
      <c r="C3921">
        <v>507</v>
      </c>
      <c r="D3921">
        <v>2007</v>
      </c>
      <c r="E3921" t="s">
        <v>1015</v>
      </c>
      <c r="F3921" t="s">
        <v>32</v>
      </c>
      <c r="G3921" s="1">
        <v>44571</v>
      </c>
      <c r="H3921">
        <v>104</v>
      </c>
    </row>
    <row r="3922" spans="1:8" x14ac:dyDescent="0.3">
      <c r="A3922">
        <v>3921</v>
      </c>
      <c r="B3922" t="s">
        <v>83</v>
      </c>
      <c r="C3922">
        <v>610</v>
      </c>
      <c r="D3922">
        <v>2010</v>
      </c>
      <c r="E3922" t="s">
        <v>475</v>
      </c>
      <c r="F3922" t="s">
        <v>18</v>
      </c>
      <c r="G3922" s="1">
        <v>44541</v>
      </c>
      <c r="H3922">
        <v>105</v>
      </c>
    </row>
    <row r="3923" spans="1:8" x14ac:dyDescent="0.3">
      <c r="A3923">
        <v>3922</v>
      </c>
      <c r="B3923" t="s">
        <v>83</v>
      </c>
      <c r="C3923">
        <v>610</v>
      </c>
      <c r="D3923">
        <v>2000</v>
      </c>
      <c r="E3923" t="s">
        <v>475</v>
      </c>
      <c r="F3923" t="s">
        <v>18</v>
      </c>
      <c r="G3923" s="1">
        <v>44611</v>
      </c>
      <c r="H3923">
        <v>104</v>
      </c>
    </row>
    <row r="3924" spans="1:8" x14ac:dyDescent="0.3">
      <c r="A3924">
        <v>3923</v>
      </c>
      <c r="B3924" t="s">
        <v>83</v>
      </c>
      <c r="C3924">
        <v>550</v>
      </c>
      <c r="D3924">
        <v>2012</v>
      </c>
      <c r="E3924" t="s">
        <v>571</v>
      </c>
      <c r="F3924" t="s">
        <v>18</v>
      </c>
      <c r="G3924" s="1">
        <v>44636</v>
      </c>
      <c r="H3924">
        <v>114</v>
      </c>
    </row>
    <row r="3925" spans="1:8" x14ac:dyDescent="0.3">
      <c r="A3925">
        <v>3924</v>
      </c>
      <c r="B3925" t="s">
        <v>83</v>
      </c>
      <c r="C3925">
        <v>540</v>
      </c>
      <c r="D3925">
        <v>2007</v>
      </c>
      <c r="E3925" t="s">
        <v>453</v>
      </c>
      <c r="F3925" t="s">
        <v>10</v>
      </c>
      <c r="G3925" s="1">
        <v>44583</v>
      </c>
      <c r="H3925">
        <v>114</v>
      </c>
    </row>
    <row r="3926" spans="1:8" x14ac:dyDescent="0.3">
      <c r="A3926">
        <v>3925</v>
      </c>
      <c r="B3926" t="s">
        <v>90</v>
      </c>
      <c r="C3926">
        <v>587</v>
      </c>
      <c r="D3926">
        <v>1996</v>
      </c>
      <c r="E3926" t="s">
        <v>1016</v>
      </c>
      <c r="F3926" t="s">
        <v>18</v>
      </c>
      <c r="G3926" s="1">
        <v>44548</v>
      </c>
      <c r="H3926">
        <v>103</v>
      </c>
    </row>
    <row r="3927" spans="1:8" x14ac:dyDescent="0.3">
      <c r="A3927">
        <v>3926</v>
      </c>
      <c r="B3927" t="s">
        <v>90</v>
      </c>
      <c r="C3927">
        <v>587</v>
      </c>
      <c r="D3927">
        <v>1996</v>
      </c>
      <c r="E3927" t="s">
        <v>1016</v>
      </c>
      <c r="F3927" t="s">
        <v>18</v>
      </c>
      <c r="G3927" s="1">
        <v>44561</v>
      </c>
      <c r="H3927">
        <v>103</v>
      </c>
    </row>
    <row r="3928" spans="1:8" x14ac:dyDescent="0.3">
      <c r="A3928">
        <v>3927</v>
      </c>
      <c r="B3928" t="s">
        <v>75</v>
      </c>
      <c r="C3928">
        <v>619</v>
      </c>
      <c r="D3928">
        <v>2016</v>
      </c>
      <c r="E3928" t="s">
        <v>471</v>
      </c>
      <c r="F3928" t="s">
        <v>10</v>
      </c>
      <c r="G3928" s="1">
        <v>44638</v>
      </c>
      <c r="H3928">
        <v>103</v>
      </c>
    </row>
    <row r="3929" spans="1:8" x14ac:dyDescent="0.3">
      <c r="A3929">
        <v>3928</v>
      </c>
      <c r="B3929" t="s">
        <v>90</v>
      </c>
      <c r="C3929">
        <v>619</v>
      </c>
      <c r="D3929">
        <v>1993</v>
      </c>
      <c r="E3929" t="s">
        <v>448</v>
      </c>
      <c r="F3929" t="s">
        <v>69</v>
      </c>
      <c r="G3929" s="1">
        <v>44632</v>
      </c>
      <c r="H3929">
        <v>106</v>
      </c>
    </row>
    <row r="3930" spans="1:8" x14ac:dyDescent="0.3">
      <c r="A3930">
        <v>3929</v>
      </c>
      <c r="B3930" t="s">
        <v>90</v>
      </c>
      <c r="C3930">
        <v>619</v>
      </c>
      <c r="D3930">
        <v>1996</v>
      </c>
      <c r="E3930" t="s">
        <v>448</v>
      </c>
      <c r="F3930" t="s">
        <v>47</v>
      </c>
      <c r="G3930" s="1">
        <v>44507</v>
      </c>
      <c r="H3930">
        <v>102</v>
      </c>
    </row>
    <row r="3931" spans="1:8" x14ac:dyDescent="0.3">
      <c r="A3931">
        <v>3930</v>
      </c>
      <c r="B3931" t="s">
        <v>90</v>
      </c>
      <c r="C3931">
        <v>619</v>
      </c>
      <c r="D3931">
        <v>1996</v>
      </c>
      <c r="E3931" t="s">
        <v>448</v>
      </c>
      <c r="F3931" t="s">
        <v>47</v>
      </c>
      <c r="G3931" s="1">
        <v>44510</v>
      </c>
      <c r="H3931">
        <v>102</v>
      </c>
    </row>
    <row r="3932" spans="1:8" x14ac:dyDescent="0.3">
      <c r="A3932">
        <v>3931</v>
      </c>
      <c r="B3932" t="s">
        <v>90</v>
      </c>
      <c r="C3932">
        <v>619</v>
      </c>
      <c r="D3932">
        <v>2010</v>
      </c>
      <c r="E3932" t="s">
        <v>1017</v>
      </c>
      <c r="F3932" t="s">
        <v>45</v>
      </c>
      <c r="G3932" s="1">
        <v>44654</v>
      </c>
      <c r="H3932">
        <v>102</v>
      </c>
    </row>
    <row r="3933" spans="1:8" x14ac:dyDescent="0.3">
      <c r="A3933">
        <v>3932</v>
      </c>
      <c r="B3933" t="s">
        <v>435</v>
      </c>
      <c r="C3933">
        <v>619</v>
      </c>
      <c r="D3933">
        <v>2021</v>
      </c>
      <c r="E3933" t="s">
        <v>448</v>
      </c>
      <c r="F3933" t="s">
        <v>28</v>
      </c>
      <c r="G3933" s="1">
        <v>44636</v>
      </c>
      <c r="H3933">
        <v>102</v>
      </c>
    </row>
    <row r="3934" spans="1:8" x14ac:dyDescent="0.3">
      <c r="A3934">
        <v>3933</v>
      </c>
      <c r="B3934" t="s">
        <v>83</v>
      </c>
      <c r="C3934">
        <v>550</v>
      </c>
      <c r="D3934">
        <v>2015</v>
      </c>
      <c r="E3934" t="s">
        <v>571</v>
      </c>
      <c r="F3934" t="s">
        <v>10</v>
      </c>
      <c r="G3934" s="1">
        <v>44584</v>
      </c>
      <c r="H3934">
        <v>103</v>
      </c>
    </row>
    <row r="3935" spans="1:8" x14ac:dyDescent="0.3">
      <c r="A3935">
        <v>3934</v>
      </c>
      <c r="B3935" t="s">
        <v>90</v>
      </c>
      <c r="C3935">
        <v>610</v>
      </c>
      <c r="D3935">
        <v>2007</v>
      </c>
      <c r="E3935" t="s">
        <v>475</v>
      </c>
      <c r="F3935" t="s">
        <v>32</v>
      </c>
      <c r="G3935" s="1">
        <v>44651</v>
      </c>
      <c r="H3935">
        <v>102</v>
      </c>
    </row>
    <row r="3936" spans="1:8" x14ac:dyDescent="0.3">
      <c r="A3936">
        <v>3935</v>
      </c>
      <c r="B3936" t="s">
        <v>83</v>
      </c>
      <c r="C3936">
        <v>610</v>
      </c>
      <c r="D3936">
        <v>1999</v>
      </c>
      <c r="E3936" t="s">
        <v>475</v>
      </c>
      <c r="F3936" t="s">
        <v>618</v>
      </c>
      <c r="G3936" s="1">
        <v>44558</v>
      </c>
      <c r="H3936">
        <v>106</v>
      </c>
    </row>
    <row r="3937" spans="1:8" x14ac:dyDescent="0.3">
      <c r="A3937">
        <v>3936</v>
      </c>
      <c r="B3937" t="s">
        <v>83</v>
      </c>
      <c r="C3937">
        <v>587</v>
      </c>
      <c r="D3937">
        <v>2007</v>
      </c>
      <c r="E3937" t="s">
        <v>916</v>
      </c>
      <c r="F3937" t="s">
        <v>18</v>
      </c>
      <c r="G3937" s="1">
        <v>44635</v>
      </c>
      <c r="H3937">
        <v>102</v>
      </c>
    </row>
    <row r="3938" spans="1:8" x14ac:dyDescent="0.3">
      <c r="A3938">
        <v>3937</v>
      </c>
      <c r="B3938" t="s">
        <v>435</v>
      </c>
      <c r="C3938">
        <v>540</v>
      </c>
      <c r="D3938">
        <v>2021</v>
      </c>
      <c r="E3938" t="s">
        <v>760</v>
      </c>
      <c r="F3938" t="s">
        <v>32</v>
      </c>
      <c r="G3938" s="1">
        <v>44635</v>
      </c>
      <c r="H3938">
        <v>102</v>
      </c>
    </row>
    <row r="3939" spans="1:8" x14ac:dyDescent="0.3">
      <c r="A3939">
        <v>3938</v>
      </c>
      <c r="B3939" t="s">
        <v>435</v>
      </c>
      <c r="C3939">
        <v>556</v>
      </c>
      <c r="D3939">
        <v>2016</v>
      </c>
      <c r="E3939" t="s">
        <v>849</v>
      </c>
      <c r="F3939" t="s">
        <v>18</v>
      </c>
      <c r="G3939" s="1">
        <v>44503</v>
      </c>
      <c r="H3939">
        <v>115</v>
      </c>
    </row>
    <row r="3940" spans="1:8" x14ac:dyDescent="0.3">
      <c r="A3940">
        <v>3939</v>
      </c>
      <c r="B3940" t="s">
        <v>90</v>
      </c>
      <c r="C3940">
        <v>619</v>
      </c>
      <c r="D3940">
        <v>2004</v>
      </c>
      <c r="E3940" t="s">
        <v>874</v>
      </c>
      <c r="F3940" t="s">
        <v>28</v>
      </c>
      <c r="G3940" s="1">
        <v>44555</v>
      </c>
      <c r="H3940">
        <v>103</v>
      </c>
    </row>
    <row r="3941" spans="1:8" x14ac:dyDescent="0.3">
      <c r="A3941">
        <v>3940</v>
      </c>
      <c r="B3941" t="s">
        <v>75</v>
      </c>
      <c r="C3941">
        <v>619</v>
      </c>
      <c r="D3941">
        <v>2012</v>
      </c>
      <c r="E3941" t="s">
        <v>471</v>
      </c>
      <c r="F3941" t="s">
        <v>28</v>
      </c>
      <c r="G3941" s="1">
        <v>44624</v>
      </c>
      <c r="H3941">
        <v>102</v>
      </c>
    </row>
    <row r="3942" spans="1:8" x14ac:dyDescent="0.3">
      <c r="A3942">
        <v>3941</v>
      </c>
      <c r="B3942" t="s">
        <v>435</v>
      </c>
      <c r="C3942">
        <v>587</v>
      </c>
      <c r="D3942">
        <v>2021</v>
      </c>
      <c r="E3942" t="s">
        <v>437</v>
      </c>
      <c r="F3942" t="s">
        <v>32</v>
      </c>
      <c r="G3942" s="1">
        <v>44551</v>
      </c>
      <c r="H3942">
        <v>102</v>
      </c>
    </row>
    <row r="3943" spans="1:8" x14ac:dyDescent="0.3">
      <c r="A3943">
        <v>3942</v>
      </c>
      <c r="B3943" t="s">
        <v>435</v>
      </c>
      <c r="C3943">
        <v>587</v>
      </c>
      <c r="D3943">
        <v>2021</v>
      </c>
      <c r="E3943" t="s">
        <v>437</v>
      </c>
      <c r="F3943" t="s">
        <v>69</v>
      </c>
      <c r="G3943" s="1">
        <v>44632</v>
      </c>
      <c r="H3943">
        <v>102</v>
      </c>
    </row>
    <row r="3944" spans="1:8" x14ac:dyDescent="0.3">
      <c r="A3944">
        <v>3943</v>
      </c>
      <c r="B3944" t="s">
        <v>75</v>
      </c>
      <c r="C3944">
        <v>619</v>
      </c>
      <c r="D3944">
        <v>1988</v>
      </c>
      <c r="E3944" t="s">
        <v>1018</v>
      </c>
      <c r="F3944" t="s">
        <v>28</v>
      </c>
      <c r="G3944" s="1">
        <v>44649</v>
      </c>
      <c r="H3944">
        <v>114</v>
      </c>
    </row>
    <row r="3945" spans="1:8" x14ac:dyDescent="0.3">
      <c r="A3945">
        <v>3944</v>
      </c>
      <c r="B3945" t="s">
        <v>90</v>
      </c>
      <c r="C3945">
        <v>619</v>
      </c>
      <c r="D3945">
        <v>2005</v>
      </c>
      <c r="E3945" t="s">
        <v>599</v>
      </c>
      <c r="F3945" t="s">
        <v>10</v>
      </c>
      <c r="G3945" s="1">
        <v>44653</v>
      </c>
      <c r="H3945">
        <v>102</v>
      </c>
    </row>
    <row r="3946" spans="1:8" x14ac:dyDescent="0.3">
      <c r="A3946">
        <v>3945</v>
      </c>
      <c r="B3946" t="s">
        <v>90</v>
      </c>
      <c r="C3946">
        <v>512</v>
      </c>
      <c r="D3946">
        <v>2006</v>
      </c>
      <c r="E3946" t="s">
        <v>729</v>
      </c>
      <c r="F3946" t="s">
        <v>32</v>
      </c>
      <c r="G3946" s="1">
        <v>44646</v>
      </c>
      <c r="H3946">
        <v>102</v>
      </c>
    </row>
    <row r="3947" spans="1:8" x14ac:dyDescent="0.3">
      <c r="A3947">
        <v>3946</v>
      </c>
      <c r="B3947" t="s">
        <v>83</v>
      </c>
      <c r="C3947">
        <v>550</v>
      </c>
      <c r="D3947">
        <v>2012</v>
      </c>
      <c r="E3947" t="s">
        <v>571</v>
      </c>
      <c r="F3947" t="s">
        <v>45</v>
      </c>
      <c r="G3947" s="1">
        <v>44656</v>
      </c>
      <c r="H3947">
        <v>108</v>
      </c>
    </row>
    <row r="3948" spans="1:8" x14ac:dyDescent="0.3">
      <c r="A3948">
        <v>3947</v>
      </c>
      <c r="B3948" t="s">
        <v>90</v>
      </c>
      <c r="C3948">
        <v>507</v>
      </c>
      <c r="D3948">
        <v>2006</v>
      </c>
      <c r="E3948" t="s">
        <v>609</v>
      </c>
      <c r="F3948" t="s">
        <v>45</v>
      </c>
      <c r="G3948" s="1">
        <v>44599</v>
      </c>
      <c r="H3948">
        <v>103</v>
      </c>
    </row>
    <row r="3949" spans="1:8" x14ac:dyDescent="0.3">
      <c r="A3949">
        <v>3948</v>
      </c>
      <c r="B3949" t="s">
        <v>75</v>
      </c>
      <c r="C3949">
        <v>576</v>
      </c>
      <c r="D3949">
        <v>2000</v>
      </c>
      <c r="E3949" t="s">
        <v>572</v>
      </c>
      <c r="F3949" t="s">
        <v>32</v>
      </c>
      <c r="G3949" s="1">
        <v>44594</v>
      </c>
      <c r="H3949">
        <v>102</v>
      </c>
    </row>
    <row r="3950" spans="1:8" x14ac:dyDescent="0.3">
      <c r="A3950">
        <v>3949</v>
      </c>
      <c r="B3950" t="s">
        <v>83</v>
      </c>
      <c r="C3950">
        <v>550</v>
      </c>
      <c r="D3950">
        <v>2007</v>
      </c>
      <c r="E3950" t="s">
        <v>571</v>
      </c>
      <c r="F3950" t="s">
        <v>45</v>
      </c>
      <c r="G3950" s="1">
        <v>44530</v>
      </c>
      <c r="H3950">
        <v>103</v>
      </c>
    </row>
    <row r="3951" spans="1:8" x14ac:dyDescent="0.3">
      <c r="A3951">
        <v>3950</v>
      </c>
      <c r="B3951" t="s">
        <v>90</v>
      </c>
      <c r="C3951">
        <v>619</v>
      </c>
      <c r="D3951">
        <v>2009</v>
      </c>
      <c r="E3951" t="s">
        <v>612</v>
      </c>
      <c r="F3951" t="s">
        <v>18</v>
      </c>
      <c r="G3951" s="1">
        <v>44571</v>
      </c>
      <c r="H3951">
        <v>114</v>
      </c>
    </row>
    <row r="3952" spans="1:8" x14ac:dyDescent="0.3">
      <c r="A3952">
        <v>3951</v>
      </c>
      <c r="B3952" t="s">
        <v>83</v>
      </c>
      <c r="C3952">
        <v>512</v>
      </c>
      <c r="D3952">
        <v>2007</v>
      </c>
      <c r="E3952" t="s">
        <v>1019</v>
      </c>
      <c r="F3952" t="s">
        <v>18</v>
      </c>
      <c r="G3952" s="1">
        <v>44590</v>
      </c>
      <c r="H3952">
        <v>108</v>
      </c>
    </row>
    <row r="3953" spans="1:8" x14ac:dyDescent="0.3">
      <c r="A3953">
        <v>3952</v>
      </c>
      <c r="B3953" t="s">
        <v>83</v>
      </c>
      <c r="C3953">
        <v>619</v>
      </c>
      <c r="D3953">
        <v>1996</v>
      </c>
      <c r="E3953" t="s">
        <v>438</v>
      </c>
      <c r="F3953" t="s">
        <v>28</v>
      </c>
      <c r="G3953" s="1">
        <v>44562</v>
      </c>
      <c r="H3953">
        <v>102</v>
      </c>
    </row>
    <row r="3954" spans="1:8" x14ac:dyDescent="0.3">
      <c r="A3954">
        <v>3953</v>
      </c>
      <c r="B3954" t="s">
        <v>435</v>
      </c>
      <c r="C3954">
        <v>576</v>
      </c>
      <c r="D3954">
        <v>2002</v>
      </c>
      <c r="E3954" t="s">
        <v>450</v>
      </c>
      <c r="F3954" t="s">
        <v>32</v>
      </c>
      <c r="G3954" s="1">
        <v>44593</v>
      </c>
      <c r="H3954">
        <v>109</v>
      </c>
    </row>
    <row r="3955" spans="1:8" x14ac:dyDescent="0.3">
      <c r="A3955">
        <v>3954</v>
      </c>
      <c r="B3955" t="s">
        <v>83</v>
      </c>
      <c r="C3955">
        <v>587</v>
      </c>
      <c r="D3955">
        <v>2008</v>
      </c>
      <c r="E3955" t="s">
        <v>140</v>
      </c>
      <c r="F3955" t="s">
        <v>18</v>
      </c>
      <c r="G3955" s="1">
        <v>44645</v>
      </c>
      <c r="H3955">
        <v>102</v>
      </c>
    </row>
    <row r="3956" spans="1:8" x14ac:dyDescent="0.3">
      <c r="A3956">
        <v>3955</v>
      </c>
      <c r="B3956" t="s">
        <v>75</v>
      </c>
      <c r="C3956">
        <v>587</v>
      </c>
      <c r="D3956">
        <v>2006</v>
      </c>
      <c r="E3956" t="s">
        <v>359</v>
      </c>
      <c r="F3956" t="s">
        <v>283</v>
      </c>
      <c r="G3956" s="1">
        <v>44568</v>
      </c>
      <c r="H3956">
        <v>102</v>
      </c>
    </row>
    <row r="3957" spans="1:8" x14ac:dyDescent="0.3">
      <c r="A3957">
        <v>3956</v>
      </c>
      <c r="B3957" t="s">
        <v>75</v>
      </c>
      <c r="C3957">
        <v>587</v>
      </c>
      <c r="D3957">
        <v>2015</v>
      </c>
      <c r="E3957" t="s">
        <v>827</v>
      </c>
      <c r="F3957" t="s">
        <v>10</v>
      </c>
      <c r="G3957" s="1">
        <v>44654</v>
      </c>
      <c r="H3957">
        <v>102</v>
      </c>
    </row>
    <row r="3958" spans="1:8" x14ac:dyDescent="0.3">
      <c r="A3958">
        <v>3957</v>
      </c>
      <c r="B3958" t="s">
        <v>75</v>
      </c>
      <c r="C3958">
        <v>619</v>
      </c>
      <c r="D3958">
        <v>2021</v>
      </c>
      <c r="E3958" t="s">
        <v>460</v>
      </c>
      <c r="F3958" t="s">
        <v>32</v>
      </c>
      <c r="G3958" s="1">
        <v>44656</v>
      </c>
      <c r="H3958">
        <v>109</v>
      </c>
    </row>
    <row r="3959" spans="1:8" x14ac:dyDescent="0.3">
      <c r="A3959">
        <v>3958</v>
      </c>
      <c r="B3959" t="s">
        <v>75</v>
      </c>
      <c r="C3959">
        <v>619</v>
      </c>
      <c r="D3959">
        <v>2021</v>
      </c>
      <c r="E3959" t="s">
        <v>460</v>
      </c>
      <c r="F3959" t="s">
        <v>32</v>
      </c>
      <c r="G3959" s="1">
        <v>44593</v>
      </c>
      <c r="H3959">
        <v>102</v>
      </c>
    </row>
    <row r="3960" spans="1:8" x14ac:dyDescent="0.3">
      <c r="A3960">
        <v>3959</v>
      </c>
      <c r="B3960" t="s">
        <v>90</v>
      </c>
      <c r="C3960">
        <v>568</v>
      </c>
      <c r="D3960">
        <v>2013</v>
      </c>
      <c r="E3960" t="s">
        <v>743</v>
      </c>
      <c r="F3960" t="s">
        <v>18</v>
      </c>
      <c r="G3960" s="1">
        <v>44620</v>
      </c>
      <c r="H3960">
        <v>114</v>
      </c>
    </row>
    <row r="3961" spans="1:8" x14ac:dyDescent="0.3">
      <c r="A3961">
        <v>3960</v>
      </c>
      <c r="B3961" t="s">
        <v>83</v>
      </c>
      <c r="C3961">
        <v>548</v>
      </c>
      <c r="D3961">
        <v>2007</v>
      </c>
      <c r="E3961" t="s">
        <v>593</v>
      </c>
      <c r="F3961" t="s">
        <v>45</v>
      </c>
      <c r="G3961" s="1">
        <v>44548</v>
      </c>
      <c r="H3961">
        <v>102</v>
      </c>
    </row>
    <row r="3962" spans="1:8" x14ac:dyDescent="0.3">
      <c r="A3962">
        <v>3961</v>
      </c>
      <c r="B3962" t="s">
        <v>83</v>
      </c>
      <c r="C3962">
        <v>576</v>
      </c>
      <c r="D3962">
        <v>2005</v>
      </c>
      <c r="E3962" t="s">
        <v>823</v>
      </c>
      <c r="F3962" t="s">
        <v>28</v>
      </c>
      <c r="G3962" s="1">
        <v>44624</v>
      </c>
      <c r="H3962">
        <v>114</v>
      </c>
    </row>
    <row r="3963" spans="1:8" x14ac:dyDescent="0.3">
      <c r="A3963">
        <v>3962</v>
      </c>
      <c r="B3963" t="s">
        <v>75</v>
      </c>
      <c r="C3963">
        <v>576</v>
      </c>
      <c r="D3963">
        <v>2007</v>
      </c>
      <c r="E3963" t="s">
        <v>823</v>
      </c>
      <c r="F3963" t="s">
        <v>69</v>
      </c>
      <c r="G3963" s="1">
        <v>44651</v>
      </c>
      <c r="H3963">
        <v>101</v>
      </c>
    </row>
    <row r="3964" spans="1:8" x14ac:dyDescent="0.3">
      <c r="A3964">
        <v>3963</v>
      </c>
      <c r="B3964" t="s">
        <v>614</v>
      </c>
      <c r="C3964">
        <v>587</v>
      </c>
      <c r="D3964">
        <v>1991</v>
      </c>
      <c r="E3964" t="s">
        <v>1020</v>
      </c>
      <c r="F3964" t="s">
        <v>28</v>
      </c>
      <c r="G3964" s="1">
        <v>44533</v>
      </c>
      <c r="H3964">
        <v>114</v>
      </c>
    </row>
    <row r="3965" spans="1:8" x14ac:dyDescent="0.3">
      <c r="A3965">
        <v>3964</v>
      </c>
      <c r="B3965" t="s">
        <v>75</v>
      </c>
      <c r="C3965">
        <v>619</v>
      </c>
      <c r="D3965">
        <v>2014</v>
      </c>
      <c r="E3965" t="s">
        <v>471</v>
      </c>
      <c r="F3965" t="s">
        <v>10</v>
      </c>
      <c r="G3965" s="1">
        <v>44587</v>
      </c>
      <c r="H3965">
        <v>103</v>
      </c>
    </row>
    <row r="3966" spans="1:8" x14ac:dyDescent="0.3">
      <c r="A3966">
        <v>3965</v>
      </c>
      <c r="B3966" t="s">
        <v>83</v>
      </c>
      <c r="C3966">
        <v>540</v>
      </c>
      <c r="D3966">
        <v>2000</v>
      </c>
      <c r="E3966" t="s">
        <v>1021</v>
      </c>
      <c r="F3966" t="s">
        <v>69</v>
      </c>
      <c r="G3966" s="1">
        <v>44625</v>
      </c>
      <c r="H3966">
        <v>104</v>
      </c>
    </row>
    <row r="3967" spans="1:8" x14ac:dyDescent="0.3">
      <c r="A3967">
        <v>3966</v>
      </c>
      <c r="B3967" t="s">
        <v>75</v>
      </c>
      <c r="C3967">
        <v>512</v>
      </c>
      <c r="D3967">
        <v>2010</v>
      </c>
      <c r="E3967" t="s">
        <v>821</v>
      </c>
      <c r="F3967" t="s">
        <v>32</v>
      </c>
      <c r="G3967" s="1">
        <v>44650</v>
      </c>
      <c r="H3967">
        <v>102</v>
      </c>
    </row>
    <row r="3968" spans="1:8" x14ac:dyDescent="0.3">
      <c r="A3968">
        <v>3967</v>
      </c>
      <c r="B3968" t="s">
        <v>83</v>
      </c>
      <c r="C3968">
        <v>512</v>
      </c>
      <c r="D3968">
        <v>2001</v>
      </c>
      <c r="E3968" t="s">
        <v>707</v>
      </c>
      <c r="F3968" t="s">
        <v>69</v>
      </c>
      <c r="G3968" s="1">
        <v>44618</v>
      </c>
      <c r="H3968">
        <v>107</v>
      </c>
    </row>
    <row r="3969" spans="1:8" x14ac:dyDescent="0.3">
      <c r="A3969">
        <v>3968</v>
      </c>
      <c r="B3969" t="s">
        <v>235</v>
      </c>
      <c r="C3969">
        <v>540</v>
      </c>
      <c r="D3969">
        <v>1988</v>
      </c>
      <c r="E3969" t="s">
        <v>1022</v>
      </c>
      <c r="F3969" t="s">
        <v>32</v>
      </c>
      <c r="G3969" s="1">
        <v>44586</v>
      </c>
      <c r="H3969">
        <v>109</v>
      </c>
    </row>
    <row r="3970" spans="1:8" x14ac:dyDescent="0.3">
      <c r="A3970">
        <v>3969</v>
      </c>
      <c r="B3970" t="s">
        <v>486</v>
      </c>
      <c r="C3970">
        <v>507</v>
      </c>
      <c r="D3970">
        <v>2014</v>
      </c>
      <c r="E3970" t="s">
        <v>853</v>
      </c>
      <c r="F3970" t="s">
        <v>45</v>
      </c>
      <c r="G3970" s="1">
        <v>44647</v>
      </c>
      <c r="H3970">
        <v>102</v>
      </c>
    </row>
    <row r="3971" spans="1:8" x14ac:dyDescent="0.3">
      <c r="A3971">
        <v>3970</v>
      </c>
      <c r="B3971" t="s">
        <v>75</v>
      </c>
      <c r="C3971">
        <v>619</v>
      </c>
      <c r="D3971">
        <v>2016</v>
      </c>
      <c r="E3971" t="s">
        <v>471</v>
      </c>
      <c r="F3971" t="s">
        <v>45</v>
      </c>
      <c r="G3971" s="1">
        <v>44621</v>
      </c>
      <c r="H3971">
        <v>102</v>
      </c>
    </row>
    <row r="3972" spans="1:8" x14ac:dyDescent="0.3">
      <c r="A3972">
        <v>3971</v>
      </c>
      <c r="B3972" t="s">
        <v>75</v>
      </c>
      <c r="C3972">
        <v>578</v>
      </c>
      <c r="D3972">
        <v>2021</v>
      </c>
      <c r="E3972">
        <v>3</v>
      </c>
      <c r="F3972" t="s">
        <v>66</v>
      </c>
      <c r="G3972" s="1">
        <v>44577</v>
      </c>
      <c r="H3972">
        <v>102</v>
      </c>
    </row>
    <row r="3973" spans="1:8" x14ac:dyDescent="0.3">
      <c r="A3973">
        <v>3972</v>
      </c>
      <c r="B3973" t="s">
        <v>90</v>
      </c>
      <c r="C3973">
        <v>550</v>
      </c>
      <c r="D3973">
        <v>2012</v>
      </c>
      <c r="E3973" t="s">
        <v>456</v>
      </c>
      <c r="F3973" t="s">
        <v>32</v>
      </c>
      <c r="G3973" s="1">
        <v>44655</v>
      </c>
      <c r="H3973">
        <v>109</v>
      </c>
    </row>
    <row r="3974" spans="1:8" x14ac:dyDescent="0.3">
      <c r="A3974">
        <v>3973</v>
      </c>
      <c r="B3974" t="s">
        <v>75</v>
      </c>
      <c r="C3974">
        <v>619</v>
      </c>
      <c r="D3974">
        <v>2014</v>
      </c>
      <c r="E3974" t="s">
        <v>471</v>
      </c>
      <c r="F3974" t="s">
        <v>32</v>
      </c>
      <c r="G3974" s="1">
        <v>44654</v>
      </c>
      <c r="H3974">
        <v>102</v>
      </c>
    </row>
    <row r="3975" spans="1:8" x14ac:dyDescent="0.3">
      <c r="A3975">
        <v>3974</v>
      </c>
      <c r="B3975" t="s">
        <v>83</v>
      </c>
      <c r="C3975">
        <v>576</v>
      </c>
      <c r="D3975">
        <v>2005</v>
      </c>
      <c r="E3975" t="s">
        <v>698</v>
      </c>
      <c r="F3975" t="s">
        <v>18</v>
      </c>
      <c r="G3975" s="1">
        <v>44632</v>
      </c>
      <c r="H3975">
        <v>104</v>
      </c>
    </row>
    <row r="3976" spans="1:8" x14ac:dyDescent="0.3">
      <c r="A3976">
        <v>3975</v>
      </c>
      <c r="B3976" t="s">
        <v>83</v>
      </c>
      <c r="C3976">
        <v>619</v>
      </c>
      <c r="D3976">
        <v>2007</v>
      </c>
      <c r="E3976" t="s">
        <v>842</v>
      </c>
      <c r="F3976" t="s">
        <v>18</v>
      </c>
      <c r="G3976" s="1">
        <v>44595</v>
      </c>
      <c r="H3976">
        <v>102</v>
      </c>
    </row>
    <row r="3977" spans="1:8" x14ac:dyDescent="0.3">
      <c r="A3977">
        <v>3976</v>
      </c>
      <c r="B3977" t="s">
        <v>435</v>
      </c>
      <c r="C3977">
        <v>540</v>
      </c>
      <c r="D3977">
        <v>2016</v>
      </c>
      <c r="E3977" t="s">
        <v>760</v>
      </c>
      <c r="F3977" t="s">
        <v>32</v>
      </c>
      <c r="G3977" s="1">
        <v>44611</v>
      </c>
      <c r="H3977">
        <v>102</v>
      </c>
    </row>
    <row r="3978" spans="1:8" x14ac:dyDescent="0.3">
      <c r="A3978">
        <v>3977</v>
      </c>
      <c r="B3978" t="s">
        <v>75</v>
      </c>
      <c r="C3978">
        <v>619</v>
      </c>
      <c r="D3978">
        <v>2014</v>
      </c>
      <c r="E3978" t="s">
        <v>471</v>
      </c>
      <c r="F3978" t="s">
        <v>10</v>
      </c>
      <c r="G3978" s="1">
        <v>44584</v>
      </c>
      <c r="H3978">
        <v>102</v>
      </c>
    </row>
    <row r="3979" spans="1:8" x14ac:dyDescent="0.3">
      <c r="A3979">
        <v>3978</v>
      </c>
      <c r="B3979" t="s">
        <v>75</v>
      </c>
      <c r="C3979">
        <v>619</v>
      </c>
      <c r="D3979">
        <v>2015</v>
      </c>
      <c r="E3979" t="s">
        <v>471</v>
      </c>
      <c r="F3979" t="s">
        <v>32</v>
      </c>
      <c r="G3979" s="1">
        <v>44651</v>
      </c>
      <c r="H3979">
        <v>102</v>
      </c>
    </row>
    <row r="3980" spans="1:8" x14ac:dyDescent="0.3">
      <c r="A3980">
        <v>3979</v>
      </c>
      <c r="B3980" t="s">
        <v>90</v>
      </c>
      <c r="C3980">
        <v>580</v>
      </c>
      <c r="D3980">
        <v>2022</v>
      </c>
      <c r="E3980" t="s">
        <v>727</v>
      </c>
      <c r="F3980" t="s">
        <v>18</v>
      </c>
      <c r="G3980" s="1">
        <v>44587</v>
      </c>
      <c r="H3980">
        <v>102</v>
      </c>
    </row>
    <row r="3981" spans="1:8" x14ac:dyDescent="0.3">
      <c r="A3981">
        <v>3980</v>
      </c>
      <c r="B3981" t="s">
        <v>75</v>
      </c>
      <c r="C3981">
        <v>619</v>
      </c>
      <c r="D3981">
        <v>2007</v>
      </c>
      <c r="E3981" t="s">
        <v>826</v>
      </c>
      <c r="F3981" t="s">
        <v>28</v>
      </c>
      <c r="G3981" s="1">
        <v>44574</v>
      </c>
      <c r="H3981">
        <v>104</v>
      </c>
    </row>
    <row r="3982" spans="1:8" x14ac:dyDescent="0.3">
      <c r="A3982">
        <v>3981</v>
      </c>
      <c r="B3982" t="s">
        <v>8</v>
      </c>
      <c r="C3982">
        <v>595</v>
      </c>
      <c r="D3982">
        <v>1992</v>
      </c>
      <c r="E3982" t="s">
        <v>1023</v>
      </c>
      <c r="F3982" t="s">
        <v>18</v>
      </c>
      <c r="G3982" s="1">
        <v>44548</v>
      </c>
      <c r="H3982">
        <v>102</v>
      </c>
    </row>
    <row r="3983" spans="1:8" x14ac:dyDescent="0.3">
      <c r="A3983">
        <v>3982</v>
      </c>
      <c r="B3983" t="s">
        <v>671</v>
      </c>
      <c r="C3983">
        <v>539</v>
      </c>
      <c r="D3983">
        <v>1993</v>
      </c>
      <c r="E3983" t="s">
        <v>1024</v>
      </c>
      <c r="F3983" t="s">
        <v>66</v>
      </c>
      <c r="G3983" s="1">
        <v>44490</v>
      </c>
      <c r="H3983">
        <v>102</v>
      </c>
    </row>
    <row r="3984" spans="1:8" x14ac:dyDescent="0.3">
      <c r="A3984">
        <v>3983</v>
      </c>
      <c r="B3984" t="s">
        <v>8</v>
      </c>
      <c r="C3984">
        <v>549</v>
      </c>
      <c r="D3984">
        <v>1993</v>
      </c>
      <c r="E3984" t="s">
        <v>1025</v>
      </c>
      <c r="F3984" t="s">
        <v>28</v>
      </c>
      <c r="G3984" s="1">
        <v>44584</v>
      </c>
      <c r="H3984">
        <v>108</v>
      </c>
    </row>
    <row r="3985" spans="1:8" x14ac:dyDescent="0.3">
      <c r="A3985">
        <v>3984</v>
      </c>
      <c r="B3985" t="s">
        <v>11</v>
      </c>
      <c r="C3985">
        <v>623</v>
      </c>
      <c r="D3985">
        <v>1981</v>
      </c>
      <c r="E3985" t="s">
        <v>36</v>
      </c>
      <c r="F3985" t="s">
        <v>45</v>
      </c>
      <c r="G3985" s="1">
        <v>44580</v>
      </c>
      <c r="H3985">
        <v>103</v>
      </c>
    </row>
    <row r="3986" spans="1:8" x14ac:dyDescent="0.3">
      <c r="A3986">
        <v>3985</v>
      </c>
      <c r="B3986" t="s">
        <v>90</v>
      </c>
      <c r="C3986">
        <v>578</v>
      </c>
      <c r="D3986">
        <v>2021</v>
      </c>
      <c r="E3986" t="s">
        <v>1026</v>
      </c>
      <c r="F3986" t="s">
        <v>18</v>
      </c>
      <c r="G3986" s="1">
        <v>44636</v>
      </c>
      <c r="H3986">
        <v>102</v>
      </c>
    </row>
    <row r="3987" spans="1:8" x14ac:dyDescent="0.3">
      <c r="A3987">
        <v>3986</v>
      </c>
      <c r="B3987" t="s">
        <v>83</v>
      </c>
      <c r="C3987">
        <v>580</v>
      </c>
      <c r="D3987">
        <v>1980</v>
      </c>
      <c r="E3987" t="s">
        <v>441</v>
      </c>
      <c r="F3987" t="s">
        <v>32</v>
      </c>
      <c r="G3987" s="1">
        <v>44529</v>
      </c>
      <c r="H3987">
        <v>114</v>
      </c>
    </row>
    <row r="3988" spans="1:8" x14ac:dyDescent="0.3">
      <c r="A3988">
        <v>3987</v>
      </c>
      <c r="B3988" t="s">
        <v>486</v>
      </c>
      <c r="C3988">
        <v>577</v>
      </c>
      <c r="D3988">
        <v>2014</v>
      </c>
      <c r="E3988" t="s">
        <v>982</v>
      </c>
      <c r="F3988" t="s">
        <v>10</v>
      </c>
      <c r="G3988" s="1">
        <v>44632</v>
      </c>
      <c r="H3988">
        <v>102</v>
      </c>
    </row>
    <row r="3989" spans="1:8" x14ac:dyDescent="0.3">
      <c r="A3989">
        <v>3988</v>
      </c>
      <c r="B3989" t="s">
        <v>491</v>
      </c>
      <c r="C3989">
        <v>619</v>
      </c>
      <c r="D3989">
        <v>1989</v>
      </c>
      <c r="E3989" t="s">
        <v>1027</v>
      </c>
      <c r="F3989" t="s">
        <v>32</v>
      </c>
      <c r="G3989" s="1">
        <v>44517</v>
      </c>
      <c r="H3989">
        <v>105</v>
      </c>
    </row>
    <row r="3990" spans="1:8" x14ac:dyDescent="0.3">
      <c r="A3990">
        <v>3989</v>
      </c>
      <c r="B3990" t="s">
        <v>435</v>
      </c>
      <c r="C3990">
        <v>580</v>
      </c>
      <c r="D3990">
        <v>1989</v>
      </c>
      <c r="E3990" t="s">
        <v>1028</v>
      </c>
      <c r="F3990" t="s">
        <v>45</v>
      </c>
      <c r="G3990" s="1">
        <v>44649</v>
      </c>
      <c r="H3990">
        <v>114</v>
      </c>
    </row>
    <row r="3991" spans="1:8" x14ac:dyDescent="0.3">
      <c r="A3991">
        <v>3990</v>
      </c>
      <c r="B3991" t="s">
        <v>83</v>
      </c>
      <c r="C3991">
        <v>619</v>
      </c>
      <c r="D3991">
        <v>1989</v>
      </c>
      <c r="E3991" t="s">
        <v>460</v>
      </c>
      <c r="F3991" t="s">
        <v>69</v>
      </c>
      <c r="G3991" s="1">
        <v>44527</v>
      </c>
      <c r="H3991">
        <v>102</v>
      </c>
    </row>
    <row r="3992" spans="1:8" x14ac:dyDescent="0.3">
      <c r="A3992">
        <v>3991</v>
      </c>
      <c r="B3992" t="s">
        <v>90</v>
      </c>
      <c r="C3992">
        <v>619</v>
      </c>
      <c r="D3992">
        <v>1998</v>
      </c>
      <c r="E3992" t="s">
        <v>448</v>
      </c>
      <c r="F3992" t="s">
        <v>10</v>
      </c>
      <c r="G3992" s="1">
        <v>44644</v>
      </c>
      <c r="H3992">
        <v>114</v>
      </c>
    </row>
    <row r="3993" spans="1:8" x14ac:dyDescent="0.3">
      <c r="A3993">
        <v>3992</v>
      </c>
      <c r="B3993" t="s">
        <v>435</v>
      </c>
      <c r="C3993">
        <v>540</v>
      </c>
      <c r="D3993">
        <v>1990</v>
      </c>
      <c r="E3993" t="s">
        <v>1029</v>
      </c>
      <c r="F3993" t="s">
        <v>10</v>
      </c>
      <c r="G3993" s="1">
        <v>44566</v>
      </c>
      <c r="H3993">
        <v>104</v>
      </c>
    </row>
    <row r="3994" spans="1:8" x14ac:dyDescent="0.3">
      <c r="A3994">
        <v>3993</v>
      </c>
      <c r="B3994" t="s">
        <v>435</v>
      </c>
      <c r="C3994">
        <v>556</v>
      </c>
      <c r="D3994">
        <v>1990</v>
      </c>
      <c r="E3994" t="s">
        <v>1030</v>
      </c>
      <c r="F3994" t="s">
        <v>32</v>
      </c>
      <c r="G3994" s="1">
        <v>44571</v>
      </c>
      <c r="H3994">
        <v>114</v>
      </c>
    </row>
    <row r="3995" spans="1:8" x14ac:dyDescent="0.3">
      <c r="A3995">
        <v>3994</v>
      </c>
      <c r="B3995" t="s">
        <v>435</v>
      </c>
      <c r="C3995">
        <v>580</v>
      </c>
      <c r="D3995">
        <v>1990</v>
      </c>
      <c r="E3995" t="s">
        <v>1031</v>
      </c>
      <c r="F3995" t="s">
        <v>283</v>
      </c>
      <c r="G3995" s="1">
        <v>44502</v>
      </c>
      <c r="H3995">
        <v>109</v>
      </c>
    </row>
    <row r="3996" spans="1:8" x14ac:dyDescent="0.3">
      <c r="A3996">
        <v>3995</v>
      </c>
      <c r="B3996" t="s">
        <v>61</v>
      </c>
      <c r="C3996">
        <v>504</v>
      </c>
      <c r="D3996">
        <v>1973</v>
      </c>
      <c r="E3996" t="s">
        <v>175</v>
      </c>
      <c r="F3996" t="s">
        <v>123</v>
      </c>
      <c r="G3996" s="1">
        <v>44545</v>
      </c>
      <c r="H3996">
        <v>106</v>
      </c>
    </row>
    <row r="3997" spans="1:8" x14ac:dyDescent="0.3">
      <c r="A3997">
        <v>3996</v>
      </c>
      <c r="B3997" t="s">
        <v>8</v>
      </c>
      <c r="C3997">
        <v>623</v>
      </c>
      <c r="D3997">
        <v>2010</v>
      </c>
      <c r="E3997" t="s">
        <v>1032</v>
      </c>
      <c r="F3997" t="s">
        <v>32</v>
      </c>
      <c r="G3997" s="1">
        <v>44531</v>
      </c>
      <c r="H3997">
        <v>109</v>
      </c>
    </row>
    <row r="3998" spans="1:8" x14ac:dyDescent="0.3">
      <c r="A3998">
        <v>3997</v>
      </c>
      <c r="B3998" t="s">
        <v>8</v>
      </c>
      <c r="C3998">
        <v>623</v>
      </c>
      <c r="D3998">
        <v>1998</v>
      </c>
      <c r="E3998" t="s">
        <v>23</v>
      </c>
      <c r="F3998" t="s">
        <v>28</v>
      </c>
      <c r="G3998" s="1">
        <v>44485</v>
      </c>
      <c r="H3998">
        <v>102</v>
      </c>
    </row>
    <row r="3999" spans="1:8" x14ac:dyDescent="0.3">
      <c r="A3999">
        <v>3998</v>
      </c>
      <c r="B3999" t="s">
        <v>8</v>
      </c>
      <c r="C3999">
        <v>623</v>
      </c>
      <c r="D3999">
        <v>2009</v>
      </c>
      <c r="E3999" t="s">
        <v>1033</v>
      </c>
      <c r="F3999" t="s">
        <v>28</v>
      </c>
      <c r="G3999" s="1">
        <v>44552</v>
      </c>
      <c r="H3999">
        <v>101</v>
      </c>
    </row>
    <row r="4000" spans="1:8" x14ac:dyDescent="0.3">
      <c r="A4000">
        <v>3999</v>
      </c>
      <c r="B4000" t="s">
        <v>11</v>
      </c>
      <c r="C4000">
        <v>623</v>
      </c>
      <c r="D4000">
        <v>1999</v>
      </c>
      <c r="E4000" t="s">
        <v>1034</v>
      </c>
      <c r="F4000" t="s">
        <v>45</v>
      </c>
      <c r="G4000" s="1">
        <v>44593</v>
      </c>
      <c r="H4000">
        <v>102</v>
      </c>
    </row>
    <row r="4001" spans="1:8" x14ac:dyDescent="0.3">
      <c r="A4001">
        <v>4000</v>
      </c>
      <c r="B4001" t="s">
        <v>61</v>
      </c>
      <c r="C4001">
        <v>519</v>
      </c>
      <c r="D4001">
        <v>2005</v>
      </c>
      <c r="E4001" t="s">
        <v>1035</v>
      </c>
      <c r="F4001" t="s">
        <v>32</v>
      </c>
      <c r="G4001" s="1">
        <v>44619</v>
      </c>
      <c r="H4001">
        <v>114</v>
      </c>
    </row>
    <row r="4002" spans="1:8" x14ac:dyDescent="0.3">
      <c r="A4002">
        <v>4001</v>
      </c>
      <c r="B4002" t="s">
        <v>8</v>
      </c>
      <c r="C4002">
        <v>623</v>
      </c>
      <c r="D4002">
        <v>2009</v>
      </c>
      <c r="E4002" t="s">
        <v>1036</v>
      </c>
      <c r="F4002" t="s">
        <v>10</v>
      </c>
      <c r="G4002" s="1">
        <v>44606</v>
      </c>
      <c r="H4002">
        <v>114</v>
      </c>
    </row>
    <row r="4003" spans="1:8" x14ac:dyDescent="0.3">
      <c r="A4003">
        <v>4002</v>
      </c>
      <c r="B4003" t="s">
        <v>8</v>
      </c>
      <c r="C4003">
        <v>623</v>
      </c>
      <c r="D4003">
        <v>2009</v>
      </c>
      <c r="E4003" t="s">
        <v>1037</v>
      </c>
      <c r="F4003" t="s">
        <v>10</v>
      </c>
      <c r="G4003" s="1">
        <v>44635</v>
      </c>
      <c r="H4003">
        <v>115</v>
      </c>
    </row>
    <row r="4004" spans="1:8" x14ac:dyDescent="0.3">
      <c r="A4004">
        <v>4003</v>
      </c>
      <c r="B4004" t="s">
        <v>11</v>
      </c>
      <c r="C4004">
        <v>549</v>
      </c>
      <c r="D4004">
        <v>1993</v>
      </c>
      <c r="E4004" t="s">
        <v>1038</v>
      </c>
      <c r="F4004" t="s">
        <v>10</v>
      </c>
      <c r="G4004" s="1">
        <v>44655</v>
      </c>
      <c r="H4004">
        <v>101</v>
      </c>
    </row>
    <row r="4005" spans="1:8" x14ac:dyDescent="0.3">
      <c r="A4005">
        <v>4004</v>
      </c>
      <c r="B4005" t="s">
        <v>8</v>
      </c>
      <c r="C4005">
        <v>595</v>
      </c>
      <c r="D4005">
        <v>2010</v>
      </c>
      <c r="E4005" t="s">
        <v>1039</v>
      </c>
      <c r="F4005" t="s">
        <v>10</v>
      </c>
      <c r="G4005" s="1">
        <v>44645</v>
      </c>
      <c r="H4005">
        <v>116</v>
      </c>
    </row>
    <row r="4006" spans="1:8" x14ac:dyDescent="0.3">
      <c r="A4006">
        <v>4005</v>
      </c>
      <c r="B4006" t="s">
        <v>8</v>
      </c>
      <c r="C4006">
        <v>623</v>
      </c>
      <c r="D4006">
        <v>2009</v>
      </c>
      <c r="E4006" t="s">
        <v>58</v>
      </c>
      <c r="F4006" t="s">
        <v>10</v>
      </c>
      <c r="G4006" s="1">
        <v>44574</v>
      </c>
      <c r="H4006">
        <v>102</v>
      </c>
    </row>
    <row r="4007" spans="1:8" x14ac:dyDescent="0.3">
      <c r="A4007">
        <v>4006</v>
      </c>
      <c r="B4007" t="s">
        <v>8</v>
      </c>
      <c r="C4007">
        <v>623</v>
      </c>
      <c r="D4007">
        <v>2009</v>
      </c>
      <c r="E4007" t="s">
        <v>1040</v>
      </c>
      <c r="F4007" t="s">
        <v>45</v>
      </c>
      <c r="G4007" s="1">
        <v>44543</v>
      </c>
      <c r="H4007">
        <v>102</v>
      </c>
    </row>
    <row r="4008" spans="1:8" x14ac:dyDescent="0.3">
      <c r="A4008">
        <v>4007</v>
      </c>
      <c r="B4008" t="s">
        <v>435</v>
      </c>
      <c r="C4008">
        <v>580</v>
      </c>
      <c r="D4008">
        <v>1998</v>
      </c>
      <c r="E4008" t="s">
        <v>469</v>
      </c>
      <c r="F4008" t="s">
        <v>47</v>
      </c>
      <c r="G4008" s="1">
        <v>44615</v>
      </c>
      <c r="H4008">
        <v>104</v>
      </c>
    </row>
    <row r="4009" spans="1:8" x14ac:dyDescent="0.3">
      <c r="A4009">
        <v>4008</v>
      </c>
      <c r="B4009" t="s">
        <v>83</v>
      </c>
      <c r="C4009">
        <v>548</v>
      </c>
      <c r="D4009">
        <v>2004</v>
      </c>
      <c r="E4009" t="s">
        <v>593</v>
      </c>
      <c r="F4009" t="s">
        <v>28</v>
      </c>
      <c r="G4009" s="1">
        <v>44641</v>
      </c>
      <c r="H4009">
        <v>103</v>
      </c>
    </row>
    <row r="4010" spans="1:8" x14ac:dyDescent="0.3">
      <c r="A4010">
        <v>4009</v>
      </c>
      <c r="B4010" t="s">
        <v>75</v>
      </c>
      <c r="C4010">
        <v>564</v>
      </c>
      <c r="D4010">
        <v>1996</v>
      </c>
      <c r="E4010" t="s">
        <v>1041</v>
      </c>
      <c r="F4010" t="s">
        <v>10</v>
      </c>
      <c r="G4010" s="1">
        <v>44591</v>
      </c>
      <c r="H4010">
        <v>102</v>
      </c>
    </row>
    <row r="4011" spans="1:8" x14ac:dyDescent="0.3">
      <c r="A4011">
        <v>4010</v>
      </c>
      <c r="B4011" t="s">
        <v>454</v>
      </c>
      <c r="C4011">
        <v>556</v>
      </c>
      <c r="D4011">
        <v>2022</v>
      </c>
      <c r="E4011" t="s">
        <v>1042</v>
      </c>
      <c r="F4011" t="s">
        <v>32</v>
      </c>
      <c r="G4011" s="1">
        <v>44645</v>
      </c>
      <c r="H4011">
        <v>115</v>
      </c>
    </row>
    <row r="4012" spans="1:8" x14ac:dyDescent="0.3">
      <c r="A4012">
        <v>4011</v>
      </c>
      <c r="B4012" t="s">
        <v>90</v>
      </c>
      <c r="C4012">
        <v>619</v>
      </c>
      <c r="D4012">
        <v>2000</v>
      </c>
      <c r="E4012" t="s">
        <v>670</v>
      </c>
      <c r="F4012" t="s">
        <v>32</v>
      </c>
      <c r="G4012" s="1">
        <v>44635</v>
      </c>
      <c r="H4012">
        <v>114</v>
      </c>
    </row>
    <row r="4013" spans="1:8" x14ac:dyDescent="0.3">
      <c r="A4013">
        <v>4012</v>
      </c>
      <c r="B4013" t="s">
        <v>435</v>
      </c>
      <c r="C4013">
        <v>587</v>
      </c>
      <c r="D4013">
        <v>1995</v>
      </c>
      <c r="E4013" t="s">
        <v>437</v>
      </c>
      <c r="F4013" t="s">
        <v>32</v>
      </c>
      <c r="G4013" s="1">
        <v>44620</v>
      </c>
      <c r="H4013">
        <v>101</v>
      </c>
    </row>
    <row r="4014" spans="1:8" x14ac:dyDescent="0.3">
      <c r="A4014">
        <v>4013</v>
      </c>
      <c r="B4014" t="s">
        <v>83</v>
      </c>
      <c r="C4014">
        <v>587</v>
      </c>
      <c r="D4014">
        <v>2007</v>
      </c>
      <c r="E4014" t="s">
        <v>140</v>
      </c>
      <c r="F4014" t="s">
        <v>18</v>
      </c>
      <c r="G4014" s="1">
        <v>44521</v>
      </c>
      <c r="H4014">
        <v>102</v>
      </c>
    </row>
    <row r="4015" spans="1:8" x14ac:dyDescent="0.3">
      <c r="A4015">
        <v>4014</v>
      </c>
      <c r="B4015" t="s">
        <v>435</v>
      </c>
      <c r="C4015">
        <v>577</v>
      </c>
      <c r="D4015">
        <v>2020</v>
      </c>
      <c r="E4015" t="s">
        <v>1043</v>
      </c>
      <c r="F4015" t="s">
        <v>18</v>
      </c>
      <c r="G4015" s="1">
        <v>44610</v>
      </c>
      <c r="H4015">
        <v>102</v>
      </c>
    </row>
    <row r="4016" spans="1:8" x14ac:dyDescent="0.3">
      <c r="A4016">
        <v>4015</v>
      </c>
      <c r="B4016" t="s">
        <v>90</v>
      </c>
      <c r="C4016">
        <v>619</v>
      </c>
      <c r="D4016">
        <v>2004</v>
      </c>
      <c r="E4016" t="s">
        <v>594</v>
      </c>
      <c r="F4016" t="s">
        <v>10</v>
      </c>
      <c r="G4016" s="1">
        <v>44620</v>
      </c>
      <c r="H4016">
        <v>114</v>
      </c>
    </row>
    <row r="4017" spans="1:8" x14ac:dyDescent="0.3">
      <c r="A4017">
        <v>4016</v>
      </c>
      <c r="B4017" t="s">
        <v>235</v>
      </c>
      <c r="C4017">
        <v>580</v>
      </c>
      <c r="D4017">
        <v>2012</v>
      </c>
      <c r="E4017" t="s">
        <v>730</v>
      </c>
      <c r="F4017" t="s">
        <v>32</v>
      </c>
      <c r="G4017" s="1">
        <v>44655</v>
      </c>
      <c r="H4017">
        <v>102</v>
      </c>
    </row>
    <row r="4018" spans="1:8" x14ac:dyDescent="0.3">
      <c r="A4018">
        <v>4017</v>
      </c>
      <c r="B4018" t="s">
        <v>90</v>
      </c>
      <c r="C4018">
        <v>564</v>
      </c>
      <c r="D4018">
        <v>2022</v>
      </c>
      <c r="E4018" t="s">
        <v>882</v>
      </c>
      <c r="F4018" t="s">
        <v>45</v>
      </c>
      <c r="G4018" s="1">
        <v>44641</v>
      </c>
      <c r="H4018">
        <v>102</v>
      </c>
    </row>
    <row r="4019" spans="1:8" x14ac:dyDescent="0.3">
      <c r="A4019">
        <v>4018</v>
      </c>
      <c r="B4019" t="s">
        <v>454</v>
      </c>
      <c r="C4019">
        <v>540</v>
      </c>
      <c r="D4019">
        <v>1991</v>
      </c>
      <c r="E4019" t="s">
        <v>1044</v>
      </c>
      <c r="F4019" t="s">
        <v>28</v>
      </c>
      <c r="G4019" s="1">
        <v>44625</v>
      </c>
      <c r="H4019">
        <v>106</v>
      </c>
    </row>
    <row r="4020" spans="1:8" x14ac:dyDescent="0.3">
      <c r="A4020">
        <v>4019</v>
      </c>
      <c r="B4020" t="s">
        <v>83</v>
      </c>
      <c r="C4020">
        <v>550</v>
      </c>
      <c r="D4020">
        <v>2008</v>
      </c>
      <c r="E4020" t="s">
        <v>571</v>
      </c>
      <c r="F4020" t="s">
        <v>45</v>
      </c>
      <c r="G4020" s="1">
        <v>44630</v>
      </c>
      <c r="H4020">
        <v>102</v>
      </c>
    </row>
    <row r="4021" spans="1:8" x14ac:dyDescent="0.3">
      <c r="A4021">
        <v>4020</v>
      </c>
      <c r="B4021" t="s">
        <v>90</v>
      </c>
      <c r="C4021">
        <v>507</v>
      </c>
      <c r="D4021">
        <v>2015</v>
      </c>
      <c r="E4021" t="s">
        <v>956</v>
      </c>
      <c r="F4021" t="s">
        <v>45</v>
      </c>
      <c r="G4021" s="1">
        <v>44601</v>
      </c>
      <c r="H4021">
        <v>102</v>
      </c>
    </row>
    <row r="4022" spans="1:8" x14ac:dyDescent="0.3">
      <c r="A4022">
        <v>4021</v>
      </c>
      <c r="B4022" t="s">
        <v>75</v>
      </c>
      <c r="C4022">
        <v>619</v>
      </c>
      <c r="D4022">
        <v>2014</v>
      </c>
      <c r="E4022" t="s">
        <v>471</v>
      </c>
      <c r="F4022" t="s">
        <v>18</v>
      </c>
      <c r="G4022" s="1">
        <v>44651</v>
      </c>
      <c r="H4022">
        <v>102</v>
      </c>
    </row>
    <row r="4023" spans="1:8" x14ac:dyDescent="0.3">
      <c r="A4023">
        <v>4022</v>
      </c>
      <c r="B4023" t="s">
        <v>75</v>
      </c>
      <c r="C4023">
        <v>619</v>
      </c>
      <c r="D4023">
        <v>2016</v>
      </c>
      <c r="E4023" t="s">
        <v>471</v>
      </c>
      <c r="F4023" t="s">
        <v>10</v>
      </c>
      <c r="G4023" s="1">
        <v>44655</v>
      </c>
      <c r="H4023">
        <v>102</v>
      </c>
    </row>
    <row r="4024" spans="1:8" x14ac:dyDescent="0.3">
      <c r="A4024">
        <v>4023</v>
      </c>
      <c r="B4024" t="s">
        <v>435</v>
      </c>
      <c r="C4024">
        <v>587</v>
      </c>
      <c r="D4024">
        <v>2022</v>
      </c>
      <c r="E4024" t="s">
        <v>437</v>
      </c>
      <c r="F4024" t="s">
        <v>18</v>
      </c>
      <c r="G4024" s="1">
        <v>44652</v>
      </c>
      <c r="H4024">
        <v>104</v>
      </c>
    </row>
    <row r="4025" spans="1:8" x14ac:dyDescent="0.3">
      <c r="A4025">
        <v>4024</v>
      </c>
      <c r="B4025" t="s">
        <v>75</v>
      </c>
      <c r="C4025">
        <v>619</v>
      </c>
      <c r="D4025">
        <v>1998</v>
      </c>
      <c r="E4025" t="s">
        <v>702</v>
      </c>
      <c r="F4025" t="s">
        <v>45</v>
      </c>
      <c r="G4025" s="1">
        <v>44622</v>
      </c>
      <c r="H4025">
        <v>109</v>
      </c>
    </row>
    <row r="4026" spans="1:8" x14ac:dyDescent="0.3">
      <c r="A4026">
        <v>4025</v>
      </c>
      <c r="B4026" t="s">
        <v>75</v>
      </c>
      <c r="C4026">
        <v>619</v>
      </c>
      <c r="D4026">
        <v>2008</v>
      </c>
      <c r="E4026" t="s">
        <v>886</v>
      </c>
      <c r="F4026" t="s">
        <v>69</v>
      </c>
      <c r="G4026" s="1">
        <v>44623</v>
      </c>
      <c r="H4026">
        <v>102</v>
      </c>
    </row>
    <row r="4027" spans="1:8" x14ac:dyDescent="0.3">
      <c r="A4027">
        <v>4026</v>
      </c>
      <c r="B4027" t="s">
        <v>75</v>
      </c>
      <c r="C4027">
        <v>619</v>
      </c>
      <c r="D4027">
        <v>2014</v>
      </c>
      <c r="E4027" t="s">
        <v>471</v>
      </c>
      <c r="F4027" t="s">
        <v>32</v>
      </c>
      <c r="G4027" s="1">
        <v>44652</v>
      </c>
      <c r="H4027">
        <v>102</v>
      </c>
    </row>
    <row r="4028" spans="1:8" x14ac:dyDescent="0.3">
      <c r="A4028">
        <v>4027</v>
      </c>
      <c r="B4028" t="s">
        <v>90</v>
      </c>
      <c r="C4028">
        <v>610</v>
      </c>
      <c r="D4028">
        <v>2006</v>
      </c>
      <c r="E4028" t="s">
        <v>475</v>
      </c>
      <c r="F4028" t="s">
        <v>18</v>
      </c>
      <c r="G4028" s="1">
        <v>44521</v>
      </c>
      <c r="H4028">
        <v>102</v>
      </c>
    </row>
    <row r="4029" spans="1:8" x14ac:dyDescent="0.3">
      <c r="A4029">
        <v>4028</v>
      </c>
      <c r="B4029" t="s">
        <v>83</v>
      </c>
      <c r="C4029">
        <v>548</v>
      </c>
      <c r="D4029">
        <v>2003</v>
      </c>
      <c r="E4029" t="s">
        <v>1045</v>
      </c>
      <c r="F4029" t="s">
        <v>10</v>
      </c>
      <c r="G4029" s="1">
        <v>44651</v>
      </c>
      <c r="H4029">
        <v>104</v>
      </c>
    </row>
    <row r="4030" spans="1:8" x14ac:dyDescent="0.3">
      <c r="A4030">
        <v>4029</v>
      </c>
      <c r="B4030" t="s">
        <v>83</v>
      </c>
      <c r="C4030">
        <v>512</v>
      </c>
      <c r="D4030">
        <v>2005</v>
      </c>
      <c r="E4030" t="s">
        <v>84</v>
      </c>
      <c r="F4030" t="s">
        <v>28</v>
      </c>
      <c r="G4030" s="1">
        <v>44654</v>
      </c>
      <c r="H4030">
        <v>102</v>
      </c>
    </row>
    <row r="4031" spans="1:8" x14ac:dyDescent="0.3">
      <c r="A4031">
        <v>4030</v>
      </c>
      <c r="B4031" t="s">
        <v>90</v>
      </c>
      <c r="C4031">
        <v>512</v>
      </c>
      <c r="D4031">
        <v>2012</v>
      </c>
      <c r="E4031" t="s">
        <v>729</v>
      </c>
      <c r="F4031" t="s">
        <v>10</v>
      </c>
      <c r="G4031" s="1">
        <v>44653</v>
      </c>
      <c r="H4031">
        <v>102</v>
      </c>
    </row>
    <row r="4032" spans="1:8" x14ac:dyDescent="0.3">
      <c r="A4032">
        <v>4031</v>
      </c>
      <c r="B4032" t="s">
        <v>235</v>
      </c>
      <c r="C4032">
        <v>577</v>
      </c>
      <c r="D4032">
        <v>2018</v>
      </c>
      <c r="E4032" t="s">
        <v>690</v>
      </c>
      <c r="F4032" t="s">
        <v>66</v>
      </c>
      <c r="G4032" s="1">
        <v>44642</v>
      </c>
      <c r="H4032">
        <v>102</v>
      </c>
    </row>
    <row r="4033" spans="1:8" x14ac:dyDescent="0.3">
      <c r="A4033">
        <v>4032</v>
      </c>
      <c r="B4033" t="s">
        <v>435</v>
      </c>
      <c r="C4033">
        <v>580</v>
      </c>
      <c r="D4033">
        <v>2014</v>
      </c>
      <c r="E4033" t="s">
        <v>464</v>
      </c>
      <c r="F4033" t="s">
        <v>10</v>
      </c>
      <c r="G4033" s="1">
        <v>44646</v>
      </c>
      <c r="H4033">
        <v>102</v>
      </c>
    </row>
    <row r="4034" spans="1:8" x14ac:dyDescent="0.3">
      <c r="A4034">
        <v>4033</v>
      </c>
      <c r="B4034" t="s">
        <v>491</v>
      </c>
      <c r="C4034">
        <v>556</v>
      </c>
      <c r="D4034">
        <v>1990</v>
      </c>
      <c r="E4034" t="s">
        <v>1046</v>
      </c>
      <c r="F4034" t="s">
        <v>32</v>
      </c>
      <c r="G4034" s="1">
        <v>44611</v>
      </c>
      <c r="H4034">
        <v>111</v>
      </c>
    </row>
    <row r="4035" spans="1:8" x14ac:dyDescent="0.3">
      <c r="A4035">
        <v>4034</v>
      </c>
      <c r="B4035" t="s">
        <v>83</v>
      </c>
      <c r="C4035">
        <v>587</v>
      </c>
      <c r="D4035">
        <v>1996</v>
      </c>
      <c r="E4035" t="s">
        <v>446</v>
      </c>
      <c r="F4035" t="s">
        <v>45</v>
      </c>
      <c r="G4035" s="1">
        <v>44641</v>
      </c>
      <c r="H4035">
        <v>109</v>
      </c>
    </row>
    <row r="4036" spans="1:8" x14ac:dyDescent="0.3">
      <c r="A4036">
        <v>4035</v>
      </c>
      <c r="B4036" t="s">
        <v>491</v>
      </c>
      <c r="C4036">
        <v>619</v>
      </c>
      <c r="D4036">
        <v>1990</v>
      </c>
      <c r="E4036" t="s">
        <v>1047</v>
      </c>
      <c r="F4036" t="s">
        <v>32</v>
      </c>
      <c r="G4036" s="1">
        <v>44587</v>
      </c>
      <c r="H4036">
        <v>109</v>
      </c>
    </row>
    <row r="4037" spans="1:8" x14ac:dyDescent="0.3">
      <c r="A4037">
        <v>4036</v>
      </c>
      <c r="B4037" t="s">
        <v>83</v>
      </c>
      <c r="C4037">
        <v>619</v>
      </c>
      <c r="D4037">
        <v>2005</v>
      </c>
      <c r="E4037" t="s">
        <v>842</v>
      </c>
      <c r="F4037" t="s">
        <v>10</v>
      </c>
      <c r="G4037" s="1">
        <v>44645</v>
      </c>
      <c r="H4037">
        <v>104</v>
      </c>
    </row>
    <row r="4038" spans="1:8" x14ac:dyDescent="0.3">
      <c r="A4038">
        <v>4037</v>
      </c>
      <c r="B4038" t="s">
        <v>614</v>
      </c>
      <c r="C4038">
        <v>540</v>
      </c>
      <c r="D4038">
        <v>1998</v>
      </c>
      <c r="E4038" t="s">
        <v>701</v>
      </c>
      <c r="F4038" t="s">
        <v>32</v>
      </c>
      <c r="G4038" s="1">
        <v>44578</v>
      </c>
      <c r="H4038">
        <v>102</v>
      </c>
    </row>
    <row r="4039" spans="1:8" x14ac:dyDescent="0.3">
      <c r="A4039">
        <v>4038</v>
      </c>
      <c r="B4039" t="s">
        <v>83</v>
      </c>
      <c r="C4039">
        <v>548</v>
      </c>
      <c r="D4039">
        <v>1990</v>
      </c>
      <c r="E4039" t="s">
        <v>1048</v>
      </c>
      <c r="F4039" t="s">
        <v>69</v>
      </c>
      <c r="G4039" s="1">
        <v>44653</v>
      </c>
      <c r="H4039">
        <v>115</v>
      </c>
    </row>
    <row r="4040" spans="1:8" x14ac:dyDescent="0.3">
      <c r="A4040">
        <v>4039</v>
      </c>
      <c r="B4040" t="s">
        <v>83</v>
      </c>
      <c r="C4040">
        <v>587</v>
      </c>
      <c r="D4040">
        <v>1990</v>
      </c>
      <c r="E4040" t="s">
        <v>822</v>
      </c>
      <c r="F4040" t="s">
        <v>10</v>
      </c>
      <c r="G4040" s="1">
        <v>44487</v>
      </c>
      <c r="H4040">
        <v>108</v>
      </c>
    </row>
    <row r="4041" spans="1:8" x14ac:dyDescent="0.3">
      <c r="A4041">
        <v>4040</v>
      </c>
      <c r="B4041" t="s">
        <v>435</v>
      </c>
      <c r="C4041">
        <v>580</v>
      </c>
      <c r="D4041">
        <v>1990</v>
      </c>
      <c r="E4041" t="s">
        <v>1049</v>
      </c>
      <c r="F4041" t="s">
        <v>45</v>
      </c>
      <c r="G4041" s="1">
        <v>44476</v>
      </c>
      <c r="H4041">
        <v>108</v>
      </c>
    </row>
    <row r="4042" spans="1:8" x14ac:dyDescent="0.3">
      <c r="A4042">
        <v>4041</v>
      </c>
      <c r="B4042" t="s">
        <v>486</v>
      </c>
      <c r="C4042">
        <v>619</v>
      </c>
      <c r="D4042">
        <v>1990</v>
      </c>
      <c r="E4042" t="s">
        <v>1050</v>
      </c>
      <c r="F4042" t="s">
        <v>32</v>
      </c>
      <c r="G4042" s="1">
        <v>44650</v>
      </c>
      <c r="H4042">
        <v>105</v>
      </c>
    </row>
    <row r="4043" spans="1:8" x14ac:dyDescent="0.3">
      <c r="A4043">
        <v>4042</v>
      </c>
      <c r="B4043" t="s">
        <v>75</v>
      </c>
      <c r="C4043">
        <v>576</v>
      </c>
      <c r="D4043">
        <v>1991</v>
      </c>
      <c r="E4043" t="s">
        <v>1051</v>
      </c>
      <c r="F4043" t="s">
        <v>28</v>
      </c>
      <c r="G4043" s="1">
        <v>44591</v>
      </c>
      <c r="H4043">
        <v>114</v>
      </c>
    </row>
    <row r="4044" spans="1:8" x14ac:dyDescent="0.3">
      <c r="A4044">
        <v>4043</v>
      </c>
      <c r="B4044" t="s">
        <v>435</v>
      </c>
      <c r="C4044">
        <v>580</v>
      </c>
      <c r="D4044">
        <v>1991</v>
      </c>
      <c r="E4044" t="s">
        <v>469</v>
      </c>
      <c r="F4044" t="s">
        <v>28</v>
      </c>
      <c r="G4044" s="1">
        <v>44555</v>
      </c>
      <c r="H4044">
        <v>109</v>
      </c>
    </row>
    <row r="4045" spans="1:8" x14ac:dyDescent="0.3">
      <c r="A4045">
        <v>4044</v>
      </c>
      <c r="B4045" t="s">
        <v>83</v>
      </c>
      <c r="C4045">
        <v>580</v>
      </c>
      <c r="D4045">
        <v>1991</v>
      </c>
      <c r="E4045" t="s">
        <v>441</v>
      </c>
      <c r="F4045" t="s">
        <v>10</v>
      </c>
      <c r="G4045" s="1">
        <v>44622</v>
      </c>
      <c r="H4045">
        <v>101</v>
      </c>
    </row>
    <row r="4046" spans="1:8" x14ac:dyDescent="0.3">
      <c r="A4046">
        <v>4045</v>
      </c>
      <c r="B4046" t="s">
        <v>454</v>
      </c>
      <c r="C4046">
        <v>580</v>
      </c>
      <c r="D4046">
        <v>1991</v>
      </c>
      <c r="E4046" t="s">
        <v>469</v>
      </c>
      <c r="F4046" t="s">
        <v>69</v>
      </c>
      <c r="G4046" s="1">
        <v>44507</v>
      </c>
      <c r="H4046">
        <v>102</v>
      </c>
    </row>
    <row r="4047" spans="1:8" x14ac:dyDescent="0.3">
      <c r="A4047">
        <v>4046</v>
      </c>
      <c r="B4047" t="s">
        <v>90</v>
      </c>
      <c r="C4047">
        <v>610</v>
      </c>
      <c r="D4047">
        <v>1991</v>
      </c>
      <c r="E4047" t="s">
        <v>475</v>
      </c>
      <c r="F4047" t="s">
        <v>32</v>
      </c>
      <c r="G4047" s="1">
        <v>44653</v>
      </c>
      <c r="H4047">
        <v>102</v>
      </c>
    </row>
    <row r="4048" spans="1:8" x14ac:dyDescent="0.3">
      <c r="A4048">
        <v>4047</v>
      </c>
      <c r="B4048" t="s">
        <v>435</v>
      </c>
      <c r="C4048">
        <v>619</v>
      </c>
      <c r="D4048">
        <v>1991</v>
      </c>
      <c r="E4048" t="s">
        <v>1052</v>
      </c>
      <c r="F4048" t="s">
        <v>69</v>
      </c>
      <c r="G4048" s="1">
        <v>44628</v>
      </c>
      <c r="H4048">
        <v>104</v>
      </c>
    </row>
    <row r="4049" spans="1:8" x14ac:dyDescent="0.3">
      <c r="A4049">
        <v>4048</v>
      </c>
      <c r="B4049" t="s">
        <v>83</v>
      </c>
      <c r="C4049">
        <v>550</v>
      </c>
      <c r="D4049">
        <v>1991</v>
      </c>
      <c r="E4049" t="s">
        <v>1053</v>
      </c>
      <c r="F4049" t="s">
        <v>69</v>
      </c>
      <c r="G4049" s="1">
        <v>44523</v>
      </c>
      <c r="H4049">
        <v>109</v>
      </c>
    </row>
    <row r="4050" spans="1:8" x14ac:dyDescent="0.3">
      <c r="A4050">
        <v>4049</v>
      </c>
      <c r="B4050" t="s">
        <v>235</v>
      </c>
      <c r="C4050">
        <v>540</v>
      </c>
      <c r="D4050">
        <v>1991</v>
      </c>
      <c r="E4050" t="s">
        <v>1054</v>
      </c>
      <c r="F4050" t="s">
        <v>101</v>
      </c>
      <c r="G4050" s="1">
        <v>44536</v>
      </c>
      <c r="H4050">
        <v>104</v>
      </c>
    </row>
    <row r="4051" spans="1:8" x14ac:dyDescent="0.3">
      <c r="A4051">
        <v>4050</v>
      </c>
      <c r="B4051" t="s">
        <v>8</v>
      </c>
      <c r="C4051">
        <v>562</v>
      </c>
      <c r="D4051">
        <v>2010</v>
      </c>
      <c r="E4051" t="s">
        <v>1055</v>
      </c>
      <c r="F4051" t="s">
        <v>45</v>
      </c>
      <c r="G4051" s="1">
        <v>44653</v>
      </c>
      <c r="H4051">
        <v>101</v>
      </c>
    </row>
    <row r="4052" spans="1:8" x14ac:dyDescent="0.3">
      <c r="A4052">
        <v>4051</v>
      </c>
      <c r="B4052" t="s">
        <v>8</v>
      </c>
      <c r="C4052">
        <v>623</v>
      </c>
      <c r="D4052">
        <v>2000</v>
      </c>
      <c r="E4052" t="s">
        <v>297</v>
      </c>
      <c r="F4052" t="s">
        <v>10</v>
      </c>
      <c r="G4052" s="1">
        <v>44590</v>
      </c>
      <c r="H4052">
        <v>104</v>
      </c>
    </row>
    <row r="4053" spans="1:8" x14ac:dyDescent="0.3">
      <c r="A4053">
        <v>4052</v>
      </c>
      <c r="B4053" t="s">
        <v>8</v>
      </c>
      <c r="C4053">
        <v>623</v>
      </c>
      <c r="D4053">
        <v>2010</v>
      </c>
      <c r="E4053" t="s">
        <v>139</v>
      </c>
      <c r="F4053" t="s">
        <v>32</v>
      </c>
      <c r="G4053" s="1">
        <v>44621</v>
      </c>
      <c r="H4053">
        <v>107</v>
      </c>
    </row>
    <row r="4054" spans="1:8" x14ac:dyDescent="0.3">
      <c r="A4054">
        <v>4053</v>
      </c>
      <c r="B4054" t="s">
        <v>11</v>
      </c>
      <c r="C4054">
        <v>623</v>
      </c>
      <c r="D4054">
        <v>2006</v>
      </c>
      <c r="E4054" t="s">
        <v>20</v>
      </c>
      <c r="F4054" t="s">
        <v>10</v>
      </c>
      <c r="G4054" s="1">
        <v>44648</v>
      </c>
      <c r="H4054">
        <v>104</v>
      </c>
    </row>
    <row r="4055" spans="1:8" x14ac:dyDescent="0.3">
      <c r="A4055">
        <v>4054</v>
      </c>
      <c r="B4055" t="s">
        <v>37</v>
      </c>
      <c r="C4055">
        <v>623</v>
      </c>
      <c r="D4055">
        <v>2010</v>
      </c>
      <c r="E4055" t="s">
        <v>1056</v>
      </c>
      <c r="F4055" t="s">
        <v>66</v>
      </c>
      <c r="G4055" s="1">
        <v>44642</v>
      </c>
      <c r="H4055">
        <v>103</v>
      </c>
    </row>
    <row r="4056" spans="1:8" x14ac:dyDescent="0.3">
      <c r="A4056">
        <v>4055</v>
      </c>
      <c r="B4056" t="s">
        <v>8</v>
      </c>
      <c r="C4056">
        <v>562</v>
      </c>
      <c r="D4056">
        <v>2010</v>
      </c>
      <c r="E4056" t="s">
        <v>868</v>
      </c>
      <c r="F4056" t="s">
        <v>10</v>
      </c>
      <c r="G4056" s="1">
        <v>44517</v>
      </c>
      <c r="H4056">
        <v>101</v>
      </c>
    </row>
    <row r="4057" spans="1:8" x14ac:dyDescent="0.3">
      <c r="A4057">
        <v>4056</v>
      </c>
      <c r="B4057" t="s">
        <v>11</v>
      </c>
      <c r="C4057">
        <v>618</v>
      </c>
      <c r="D4057">
        <v>2006</v>
      </c>
      <c r="E4057" t="s">
        <v>1057</v>
      </c>
      <c r="F4057" t="s">
        <v>45</v>
      </c>
      <c r="G4057" s="1">
        <v>44480</v>
      </c>
      <c r="H4057">
        <v>115</v>
      </c>
    </row>
    <row r="4058" spans="1:8" x14ac:dyDescent="0.3">
      <c r="A4058">
        <v>4057</v>
      </c>
      <c r="B4058" t="s">
        <v>37</v>
      </c>
      <c r="C4058">
        <v>623</v>
      </c>
      <c r="D4058">
        <v>2010</v>
      </c>
      <c r="E4058" t="s">
        <v>1058</v>
      </c>
      <c r="F4058" t="s">
        <v>47</v>
      </c>
      <c r="G4058" s="1">
        <v>44608</v>
      </c>
      <c r="H4058">
        <v>102</v>
      </c>
    </row>
    <row r="4059" spans="1:8" x14ac:dyDescent="0.3">
      <c r="A4059">
        <v>4058</v>
      </c>
      <c r="B4059" t="s">
        <v>8</v>
      </c>
      <c r="C4059">
        <v>623</v>
      </c>
      <c r="D4059">
        <v>2010</v>
      </c>
      <c r="E4059" t="s">
        <v>57</v>
      </c>
      <c r="F4059" t="s">
        <v>10</v>
      </c>
      <c r="G4059" s="1">
        <v>44487</v>
      </c>
      <c r="H4059">
        <v>104</v>
      </c>
    </row>
    <row r="4060" spans="1:8" x14ac:dyDescent="0.3">
      <c r="A4060">
        <v>4059</v>
      </c>
      <c r="B4060" t="s">
        <v>8</v>
      </c>
      <c r="C4060">
        <v>514</v>
      </c>
      <c r="D4060">
        <v>2010</v>
      </c>
      <c r="E4060" t="s">
        <v>209</v>
      </c>
      <c r="F4060" t="s">
        <v>10</v>
      </c>
      <c r="G4060" s="1">
        <v>44514</v>
      </c>
      <c r="H4060">
        <v>111</v>
      </c>
    </row>
    <row r="4061" spans="1:8" x14ac:dyDescent="0.3">
      <c r="A4061">
        <v>4060</v>
      </c>
      <c r="B4061" t="s">
        <v>11</v>
      </c>
      <c r="C4061">
        <v>549</v>
      </c>
      <c r="D4061">
        <v>1990</v>
      </c>
      <c r="E4061" t="s">
        <v>79</v>
      </c>
      <c r="F4061" t="s">
        <v>45</v>
      </c>
      <c r="G4061" s="1">
        <v>44640</v>
      </c>
      <c r="H4061">
        <v>103</v>
      </c>
    </row>
    <row r="4062" spans="1:8" x14ac:dyDescent="0.3">
      <c r="A4062">
        <v>4061</v>
      </c>
      <c r="B4062" t="s">
        <v>11</v>
      </c>
      <c r="C4062">
        <v>623</v>
      </c>
      <c r="D4062">
        <v>1997</v>
      </c>
      <c r="E4062" t="s">
        <v>20</v>
      </c>
      <c r="F4062" t="s">
        <v>45</v>
      </c>
      <c r="G4062" s="1">
        <v>44528</v>
      </c>
      <c r="H4062">
        <v>102</v>
      </c>
    </row>
    <row r="4063" spans="1:8" x14ac:dyDescent="0.3">
      <c r="A4063">
        <v>4062</v>
      </c>
      <c r="B4063" t="s">
        <v>8</v>
      </c>
      <c r="C4063">
        <v>623</v>
      </c>
      <c r="D4063">
        <v>2001</v>
      </c>
      <c r="E4063" t="s">
        <v>23</v>
      </c>
      <c r="F4063" t="s">
        <v>47</v>
      </c>
      <c r="G4063" s="1">
        <v>44639</v>
      </c>
      <c r="H4063">
        <v>114</v>
      </c>
    </row>
    <row r="4064" spans="1:8" x14ac:dyDescent="0.3">
      <c r="A4064">
        <v>4063</v>
      </c>
      <c r="B4064" t="s">
        <v>8</v>
      </c>
      <c r="C4064">
        <v>623</v>
      </c>
      <c r="D4064">
        <v>2010</v>
      </c>
      <c r="E4064" t="s">
        <v>1059</v>
      </c>
      <c r="F4064" t="s">
        <v>32</v>
      </c>
      <c r="G4064" s="1">
        <v>44571</v>
      </c>
      <c r="H4064">
        <v>102</v>
      </c>
    </row>
    <row r="4065" spans="1:8" x14ac:dyDescent="0.3">
      <c r="A4065">
        <v>4064</v>
      </c>
      <c r="B4065" t="s">
        <v>8</v>
      </c>
      <c r="C4065">
        <v>623</v>
      </c>
      <c r="D4065">
        <v>2007</v>
      </c>
      <c r="E4065" t="s">
        <v>1060</v>
      </c>
      <c r="F4065" t="s">
        <v>32</v>
      </c>
      <c r="G4065" s="1">
        <v>44635</v>
      </c>
      <c r="H4065">
        <v>107</v>
      </c>
    </row>
    <row r="4066" spans="1:8" x14ac:dyDescent="0.3">
      <c r="A4066">
        <v>4065</v>
      </c>
      <c r="B4066" t="s">
        <v>90</v>
      </c>
      <c r="C4066">
        <v>507</v>
      </c>
      <c r="D4066">
        <v>2008</v>
      </c>
      <c r="E4066" t="s">
        <v>1061</v>
      </c>
      <c r="F4066" t="s">
        <v>45</v>
      </c>
      <c r="G4066" s="1">
        <v>44495</v>
      </c>
      <c r="H4066">
        <v>109</v>
      </c>
    </row>
    <row r="4067" spans="1:8" x14ac:dyDescent="0.3">
      <c r="A4067">
        <v>4066</v>
      </c>
      <c r="B4067" t="s">
        <v>8</v>
      </c>
      <c r="C4067">
        <v>623</v>
      </c>
      <c r="D4067">
        <v>2011</v>
      </c>
      <c r="E4067" t="s">
        <v>1062</v>
      </c>
      <c r="F4067" t="s">
        <v>10</v>
      </c>
      <c r="G4067" s="1">
        <v>44578</v>
      </c>
      <c r="H4067">
        <v>111</v>
      </c>
    </row>
    <row r="4068" spans="1:8" x14ac:dyDescent="0.3">
      <c r="A4068">
        <v>4067</v>
      </c>
      <c r="B4068" t="s">
        <v>8</v>
      </c>
      <c r="C4068">
        <v>595</v>
      </c>
      <c r="D4068">
        <v>2011</v>
      </c>
      <c r="E4068" t="s">
        <v>124</v>
      </c>
      <c r="F4068" t="s">
        <v>10</v>
      </c>
      <c r="G4068" s="1">
        <v>44594</v>
      </c>
      <c r="H4068">
        <v>102</v>
      </c>
    </row>
    <row r="4069" spans="1:8" x14ac:dyDescent="0.3">
      <c r="A4069">
        <v>4068</v>
      </c>
      <c r="B4069" t="s">
        <v>8</v>
      </c>
      <c r="C4069">
        <v>549</v>
      </c>
      <c r="D4069">
        <v>2011</v>
      </c>
      <c r="E4069" t="s">
        <v>46</v>
      </c>
      <c r="F4069" t="s">
        <v>10</v>
      </c>
      <c r="G4069" s="1">
        <v>44562</v>
      </c>
      <c r="H4069">
        <v>111</v>
      </c>
    </row>
    <row r="4070" spans="1:8" x14ac:dyDescent="0.3">
      <c r="A4070">
        <v>4069</v>
      </c>
      <c r="B4070" t="s">
        <v>11</v>
      </c>
      <c r="C4070">
        <v>623</v>
      </c>
      <c r="D4070">
        <v>2005</v>
      </c>
      <c r="E4070" t="s">
        <v>1063</v>
      </c>
      <c r="F4070" t="s">
        <v>10</v>
      </c>
      <c r="G4070" s="1">
        <v>44628</v>
      </c>
      <c r="H4070">
        <v>114</v>
      </c>
    </row>
    <row r="4071" spans="1:8" x14ac:dyDescent="0.3">
      <c r="A4071">
        <v>4070</v>
      </c>
      <c r="B4071" t="s">
        <v>8</v>
      </c>
      <c r="C4071">
        <v>514</v>
      </c>
      <c r="D4071">
        <v>2011</v>
      </c>
      <c r="E4071" t="s">
        <v>1064</v>
      </c>
      <c r="F4071" t="s">
        <v>10</v>
      </c>
      <c r="G4071" s="1">
        <v>44627</v>
      </c>
      <c r="H4071">
        <v>114</v>
      </c>
    </row>
    <row r="4072" spans="1:8" x14ac:dyDescent="0.3">
      <c r="A4072">
        <v>4071</v>
      </c>
      <c r="B4072" t="s">
        <v>8</v>
      </c>
      <c r="C4072">
        <v>623</v>
      </c>
      <c r="D4072">
        <v>2011</v>
      </c>
      <c r="E4072" t="s">
        <v>33</v>
      </c>
      <c r="F4072" t="s">
        <v>10</v>
      </c>
      <c r="G4072" s="1">
        <v>44613</v>
      </c>
      <c r="H4072">
        <v>103</v>
      </c>
    </row>
    <row r="4073" spans="1:8" x14ac:dyDescent="0.3">
      <c r="A4073">
        <v>4072</v>
      </c>
      <c r="B4073" t="s">
        <v>8</v>
      </c>
      <c r="C4073">
        <v>623</v>
      </c>
      <c r="D4073">
        <v>2011</v>
      </c>
      <c r="E4073" t="s">
        <v>1065</v>
      </c>
      <c r="F4073" t="s">
        <v>10</v>
      </c>
      <c r="G4073" s="1">
        <v>44538</v>
      </c>
      <c r="H4073">
        <v>102</v>
      </c>
    </row>
    <row r="4074" spans="1:8" x14ac:dyDescent="0.3">
      <c r="A4074">
        <v>4073</v>
      </c>
      <c r="B4074" t="s">
        <v>8</v>
      </c>
      <c r="C4074">
        <v>623</v>
      </c>
      <c r="D4074">
        <v>2011</v>
      </c>
      <c r="E4074" t="s">
        <v>1066</v>
      </c>
      <c r="F4074" t="s">
        <v>10</v>
      </c>
      <c r="G4074" s="1">
        <v>44598</v>
      </c>
      <c r="H4074">
        <v>109</v>
      </c>
    </row>
    <row r="4075" spans="1:8" x14ac:dyDescent="0.3">
      <c r="A4075">
        <v>4074</v>
      </c>
      <c r="B4075" t="s">
        <v>8</v>
      </c>
      <c r="C4075">
        <v>623</v>
      </c>
      <c r="D4075">
        <v>2011</v>
      </c>
      <c r="E4075" t="s">
        <v>1067</v>
      </c>
      <c r="F4075" t="s">
        <v>10</v>
      </c>
      <c r="G4075" s="1">
        <v>44625</v>
      </c>
      <c r="H4075">
        <v>114</v>
      </c>
    </row>
    <row r="4076" spans="1:8" x14ac:dyDescent="0.3">
      <c r="A4076">
        <v>4075</v>
      </c>
      <c r="B4076" t="s">
        <v>37</v>
      </c>
      <c r="C4076">
        <v>623</v>
      </c>
      <c r="D4076">
        <v>2011</v>
      </c>
      <c r="E4076" t="s">
        <v>120</v>
      </c>
      <c r="F4076" t="s">
        <v>10</v>
      </c>
      <c r="G4076" s="1">
        <v>44517</v>
      </c>
      <c r="H4076">
        <v>102</v>
      </c>
    </row>
    <row r="4077" spans="1:8" x14ac:dyDescent="0.3">
      <c r="A4077">
        <v>4076</v>
      </c>
      <c r="B4077" t="s">
        <v>8</v>
      </c>
      <c r="C4077">
        <v>623</v>
      </c>
      <c r="D4077">
        <v>1976</v>
      </c>
      <c r="E4077" t="s">
        <v>51</v>
      </c>
      <c r="F4077" t="s">
        <v>69</v>
      </c>
      <c r="G4077" s="1">
        <v>44525</v>
      </c>
      <c r="H4077">
        <v>109</v>
      </c>
    </row>
    <row r="4078" spans="1:8" x14ac:dyDescent="0.3">
      <c r="A4078">
        <v>4077</v>
      </c>
      <c r="B4078" t="s">
        <v>61</v>
      </c>
      <c r="C4078">
        <v>519</v>
      </c>
      <c r="D4078">
        <v>1970</v>
      </c>
      <c r="E4078" t="s">
        <v>1068</v>
      </c>
      <c r="F4078" t="s">
        <v>32</v>
      </c>
      <c r="G4078" s="1">
        <v>44581</v>
      </c>
      <c r="H4078">
        <v>109</v>
      </c>
    </row>
    <row r="4079" spans="1:8" x14ac:dyDescent="0.3">
      <c r="A4079">
        <v>4078</v>
      </c>
      <c r="B4079" t="s">
        <v>37</v>
      </c>
      <c r="C4079">
        <v>623</v>
      </c>
      <c r="D4079">
        <v>2011</v>
      </c>
      <c r="E4079" t="s">
        <v>1069</v>
      </c>
      <c r="F4079" t="s">
        <v>66</v>
      </c>
      <c r="G4079" s="1">
        <v>44596</v>
      </c>
      <c r="H4079">
        <v>108</v>
      </c>
    </row>
    <row r="4080" spans="1:8" x14ac:dyDescent="0.3">
      <c r="A4080">
        <v>4079</v>
      </c>
      <c r="B4080" t="s">
        <v>8</v>
      </c>
      <c r="C4080">
        <v>623</v>
      </c>
      <c r="D4080">
        <v>2011</v>
      </c>
      <c r="E4080" t="s">
        <v>54</v>
      </c>
      <c r="F4080" t="s">
        <v>10</v>
      </c>
      <c r="G4080" s="1">
        <v>44516</v>
      </c>
      <c r="H4080">
        <v>104</v>
      </c>
    </row>
    <row r="4081" spans="1:8" x14ac:dyDescent="0.3">
      <c r="A4081">
        <v>4080</v>
      </c>
      <c r="B4081" t="s">
        <v>37</v>
      </c>
      <c r="C4081">
        <v>623</v>
      </c>
      <c r="D4081">
        <v>2011</v>
      </c>
      <c r="E4081" t="s">
        <v>1070</v>
      </c>
      <c r="F4081" t="s">
        <v>45</v>
      </c>
      <c r="G4081" s="1">
        <v>44630</v>
      </c>
      <c r="H4081">
        <v>102</v>
      </c>
    </row>
    <row r="4082" spans="1:8" x14ac:dyDescent="0.3">
      <c r="A4082">
        <v>4081</v>
      </c>
      <c r="B4082" t="s">
        <v>8</v>
      </c>
      <c r="C4082">
        <v>514</v>
      </c>
      <c r="D4082">
        <v>1993</v>
      </c>
      <c r="E4082" t="s">
        <v>203</v>
      </c>
      <c r="F4082" t="s">
        <v>28</v>
      </c>
      <c r="G4082" s="1">
        <v>44641</v>
      </c>
      <c r="H4082">
        <v>114</v>
      </c>
    </row>
    <row r="4083" spans="1:8" x14ac:dyDescent="0.3">
      <c r="A4083">
        <v>4082</v>
      </c>
      <c r="B4083" t="s">
        <v>8</v>
      </c>
      <c r="C4083">
        <v>623</v>
      </c>
      <c r="D4083">
        <v>2011</v>
      </c>
      <c r="E4083" t="s">
        <v>1071</v>
      </c>
      <c r="F4083" t="s">
        <v>10</v>
      </c>
      <c r="G4083" s="1">
        <v>44536</v>
      </c>
      <c r="H4083">
        <v>114</v>
      </c>
    </row>
    <row r="4084" spans="1:8" x14ac:dyDescent="0.3">
      <c r="A4084">
        <v>4083</v>
      </c>
      <c r="B4084" t="s">
        <v>8</v>
      </c>
      <c r="C4084">
        <v>623</v>
      </c>
      <c r="D4084">
        <v>2011</v>
      </c>
      <c r="E4084" t="s">
        <v>1072</v>
      </c>
      <c r="F4084" t="s">
        <v>10</v>
      </c>
      <c r="G4084" s="1">
        <v>44607</v>
      </c>
      <c r="H4084">
        <v>104</v>
      </c>
    </row>
    <row r="4085" spans="1:8" x14ac:dyDescent="0.3">
      <c r="A4085">
        <v>4084</v>
      </c>
      <c r="B4085" t="s">
        <v>75</v>
      </c>
      <c r="C4085">
        <v>550</v>
      </c>
      <c r="D4085">
        <v>1987</v>
      </c>
      <c r="E4085" t="s">
        <v>1073</v>
      </c>
      <c r="F4085" t="s">
        <v>32</v>
      </c>
      <c r="G4085" s="1">
        <v>44492</v>
      </c>
      <c r="H4085">
        <v>111</v>
      </c>
    </row>
    <row r="4086" spans="1:8" x14ac:dyDescent="0.3">
      <c r="A4086">
        <v>4085</v>
      </c>
      <c r="B4086" t="s">
        <v>75</v>
      </c>
      <c r="C4086">
        <v>587</v>
      </c>
      <c r="D4086">
        <v>1991</v>
      </c>
      <c r="E4086" t="s">
        <v>822</v>
      </c>
      <c r="F4086" t="s">
        <v>28</v>
      </c>
      <c r="G4086" s="1">
        <v>44535</v>
      </c>
      <c r="H4086">
        <v>104</v>
      </c>
    </row>
    <row r="4087" spans="1:8" x14ac:dyDescent="0.3">
      <c r="A4087">
        <v>4086</v>
      </c>
      <c r="B4087" t="s">
        <v>435</v>
      </c>
      <c r="C4087">
        <v>587</v>
      </c>
      <c r="D4087">
        <v>1987</v>
      </c>
      <c r="E4087" t="s">
        <v>1074</v>
      </c>
      <c r="F4087" t="s">
        <v>18</v>
      </c>
      <c r="G4087" s="1">
        <v>44556</v>
      </c>
      <c r="H4087">
        <v>114</v>
      </c>
    </row>
    <row r="4088" spans="1:8" x14ac:dyDescent="0.3">
      <c r="A4088">
        <v>4087</v>
      </c>
      <c r="B4088" t="s">
        <v>83</v>
      </c>
      <c r="C4088">
        <v>619</v>
      </c>
      <c r="D4088">
        <v>1991</v>
      </c>
      <c r="E4088" t="s">
        <v>1075</v>
      </c>
      <c r="F4088" t="s">
        <v>47</v>
      </c>
      <c r="G4088" s="1">
        <v>44524</v>
      </c>
      <c r="H4088">
        <v>115</v>
      </c>
    </row>
    <row r="4089" spans="1:8" x14ac:dyDescent="0.3">
      <c r="A4089">
        <v>4088</v>
      </c>
      <c r="B4089" t="s">
        <v>75</v>
      </c>
      <c r="C4089">
        <v>619</v>
      </c>
      <c r="D4089">
        <v>2013</v>
      </c>
      <c r="E4089" t="s">
        <v>471</v>
      </c>
      <c r="F4089" t="s">
        <v>32</v>
      </c>
      <c r="G4089" s="1">
        <v>44572</v>
      </c>
      <c r="H4089">
        <v>102</v>
      </c>
    </row>
    <row r="4090" spans="1:8" x14ac:dyDescent="0.3">
      <c r="A4090">
        <v>4089</v>
      </c>
      <c r="B4090" t="s">
        <v>435</v>
      </c>
      <c r="C4090">
        <v>619</v>
      </c>
      <c r="D4090">
        <v>1992</v>
      </c>
      <c r="E4090" t="s">
        <v>1076</v>
      </c>
      <c r="F4090" t="s">
        <v>32</v>
      </c>
      <c r="G4090" s="1">
        <v>44596</v>
      </c>
      <c r="H4090">
        <v>109</v>
      </c>
    </row>
    <row r="4091" spans="1:8" x14ac:dyDescent="0.3">
      <c r="A4091">
        <v>4090</v>
      </c>
      <c r="B4091" t="s">
        <v>235</v>
      </c>
      <c r="C4091">
        <v>580</v>
      </c>
      <c r="D4091">
        <v>1992</v>
      </c>
      <c r="E4091" t="s">
        <v>730</v>
      </c>
      <c r="F4091" t="s">
        <v>45</v>
      </c>
      <c r="G4091" s="1">
        <v>44495</v>
      </c>
      <c r="H4091">
        <v>109</v>
      </c>
    </row>
    <row r="4092" spans="1:8" x14ac:dyDescent="0.3">
      <c r="A4092">
        <v>4091</v>
      </c>
      <c r="B4092" t="s">
        <v>83</v>
      </c>
      <c r="C4092">
        <v>576</v>
      </c>
      <c r="D4092">
        <v>1991</v>
      </c>
      <c r="E4092" t="s">
        <v>1077</v>
      </c>
      <c r="F4092" t="s">
        <v>69</v>
      </c>
      <c r="G4092" s="1">
        <v>44610</v>
      </c>
      <c r="H4092">
        <v>104</v>
      </c>
    </row>
    <row r="4093" spans="1:8" x14ac:dyDescent="0.3">
      <c r="A4093">
        <v>4092</v>
      </c>
      <c r="B4093" t="s">
        <v>75</v>
      </c>
      <c r="C4093">
        <v>540</v>
      </c>
      <c r="D4093">
        <v>1992</v>
      </c>
      <c r="E4093" t="s">
        <v>1078</v>
      </c>
      <c r="F4093" t="s">
        <v>45</v>
      </c>
      <c r="G4093" s="1">
        <v>44587</v>
      </c>
      <c r="H4093">
        <v>114</v>
      </c>
    </row>
    <row r="4094" spans="1:8" x14ac:dyDescent="0.3">
      <c r="A4094">
        <v>4093</v>
      </c>
      <c r="B4094" t="s">
        <v>83</v>
      </c>
      <c r="C4094">
        <v>580</v>
      </c>
      <c r="D4094">
        <v>1992</v>
      </c>
      <c r="E4094" t="s">
        <v>1079</v>
      </c>
      <c r="F4094" t="s">
        <v>28</v>
      </c>
      <c r="G4094" s="1">
        <v>44545</v>
      </c>
      <c r="H4094">
        <v>105</v>
      </c>
    </row>
    <row r="4095" spans="1:8" x14ac:dyDescent="0.3">
      <c r="A4095">
        <v>4094</v>
      </c>
      <c r="B4095" t="s">
        <v>435</v>
      </c>
      <c r="C4095">
        <v>540</v>
      </c>
      <c r="D4095">
        <v>1992</v>
      </c>
      <c r="E4095" t="s">
        <v>1080</v>
      </c>
      <c r="F4095" t="s">
        <v>32</v>
      </c>
      <c r="G4095" s="1">
        <v>44520</v>
      </c>
      <c r="H4095">
        <v>104</v>
      </c>
    </row>
    <row r="4096" spans="1:8" x14ac:dyDescent="0.3">
      <c r="A4096">
        <v>4095</v>
      </c>
      <c r="B4096" t="s">
        <v>235</v>
      </c>
      <c r="C4096">
        <v>619</v>
      </c>
      <c r="D4096">
        <v>1992</v>
      </c>
      <c r="E4096" t="s">
        <v>467</v>
      </c>
      <c r="F4096" t="s">
        <v>32</v>
      </c>
      <c r="G4096" s="1">
        <v>44622</v>
      </c>
      <c r="H4096">
        <v>104</v>
      </c>
    </row>
    <row r="4097" spans="1:8" x14ac:dyDescent="0.3">
      <c r="A4097">
        <v>4096</v>
      </c>
      <c r="B4097" t="s">
        <v>235</v>
      </c>
      <c r="C4097">
        <v>619</v>
      </c>
      <c r="D4097">
        <v>1992</v>
      </c>
      <c r="E4097" t="s">
        <v>1081</v>
      </c>
      <c r="F4097" t="s">
        <v>69</v>
      </c>
      <c r="G4097" s="1">
        <v>44630</v>
      </c>
      <c r="H4097">
        <v>102</v>
      </c>
    </row>
    <row r="4098" spans="1:8" x14ac:dyDescent="0.3">
      <c r="A4098">
        <v>4097</v>
      </c>
      <c r="B4098" t="s">
        <v>486</v>
      </c>
      <c r="C4098">
        <v>619</v>
      </c>
      <c r="D4098">
        <v>1992</v>
      </c>
      <c r="E4098" t="s">
        <v>1050</v>
      </c>
      <c r="F4098" t="s">
        <v>69</v>
      </c>
      <c r="G4098" s="1">
        <v>44649</v>
      </c>
      <c r="H4098">
        <v>115</v>
      </c>
    </row>
    <row r="4099" spans="1:8" x14ac:dyDescent="0.3">
      <c r="A4099">
        <v>4098</v>
      </c>
      <c r="B4099" t="s">
        <v>83</v>
      </c>
      <c r="C4099">
        <v>550</v>
      </c>
      <c r="D4099">
        <v>1992</v>
      </c>
      <c r="E4099" t="s">
        <v>1082</v>
      </c>
      <c r="F4099" t="s">
        <v>10</v>
      </c>
      <c r="G4099" s="1">
        <v>44641</v>
      </c>
      <c r="H4099">
        <v>102</v>
      </c>
    </row>
    <row r="4100" spans="1:8" x14ac:dyDescent="0.3">
      <c r="A4100">
        <v>4099</v>
      </c>
      <c r="B4100" t="s">
        <v>614</v>
      </c>
      <c r="C4100">
        <v>619</v>
      </c>
      <c r="D4100">
        <v>1983</v>
      </c>
      <c r="E4100" t="s">
        <v>1083</v>
      </c>
      <c r="F4100" t="s">
        <v>32</v>
      </c>
      <c r="G4100" s="1">
        <v>44563</v>
      </c>
      <c r="H4100">
        <v>104</v>
      </c>
    </row>
    <row r="4101" spans="1:8" x14ac:dyDescent="0.3">
      <c r="A4101">
        <v>4100</v>
      </c>
      <c r="B4101" t="s">
        <v>83</v>
      </c>
      <c r="C4101">
        <v>550</v>
      </c>
      <c r="D4101">
        <v>1992</v>
      </c>
      <c r="E4101" t="s">
        <v>1084</v>
      </c>
      <c r="F4101" t="s">
        <v>69</v>
      </c>
      <c r="G4101" s="1">
        <v>44609</v>
      </c>
      <c r="H4101">
        <v>108</v>
      </c>
    </row>
    <row r="4102" spans="1:8" x14ac:dyDescent="0.3">
      <c r="A4102">
        <v>4101</v>
      </c>
      <c r="B4102" t="s">
        <v>435</v>
      </c>
      <c r="C4102">
        <v>587</v>
      </c>
      <c r="D4102">
        <v>1988</v>
      </c>
      <c r="E4102" t="s">
        <v>437</v>
      </c>
      <c r="F4102" t="s">
        <v>32</v>
      </c>
      <c r="G4102" s="1">
        <v>44526</v>
      </c>
      <c r="H4102">
        <v>114</v>
      </c>
    </row>
    <row r="4103" spans="1:8" x14ac:dyDescent="0.3">
      <c r="A4103">
        <v>4102</v>
      </c>
      <c r="B4103" t="s">
        <v>235</v>
      </c>
      <c r="C4103">
        <v>619</v>
      </c>
      <c r="D4103">
        <v>1992</v>
      </c>
      <c r="E4103" t="s">
        <v>1085</v>
      </c>
      <c r="F4103" t="s">
        <v>32</v>
      </c>
      <c r="G4103" s="1">
        <v>44542</v>
      </c>
      <c r="H4103">
        <v>114</v>
      </c>
    </row>
    <row r="4104" spans="1:8" x14ac:dyDescent="0.3">
      <c r="A4104">
        <v>4103</v>
      </c>
      <c r="B4104" t="s">
        <v>75</v>
      </c>
      <c r="C4104">
        <v>540</v>
      </c>
      <c r="D4104">
        <v>1992</v>
      </c>
      <c r="E4104" t="s">
        <v>1086</v>
      </c>
      <c r="F4104" t="s">
        <v>28</v>
      </c>
      <c r="G4104" s="1">
        <v>44644</v>
      </c>
      <c r="H4104">
        <v>108</v>
      </c>
    </row>
    <row r="4105" spans="1:8" x14ac:dyDescent="0.3">
      <c r="A4105">
        <v>4104</v>
      </c>
      <c r="B4105" t="s">
        <v>435</v>
      </c>
      <c r="C4105">
        <v>619</v>
      </c>
      <c r="D4105">
        <v>1993</v>
      </c>
      <c r="E4105" t="s">
        <v>1087</v>
      </c>
      <c r="F4105" t="s">
        <v>69</v>
      </c>
      <c r="G4105" s="1">
        <v>44559</v>
      </c>
      <c r="H4105">
        <v>107</v>
      </c>
    </row>
    <row r="4106" spans="1:8" x14ac:dyDescent="0.3">
      <c r="A4106">
        <v>4105</v>
      </c>
      <c r="B4106" t="s">
        <v>235</v>
      </c>
      <c r="C4106">
        <v>619</v>
      </c>
      <c r="D4106">
        <v>1993</v>
      </c>
      <c r="E4106" t="s">
        <v>1088</v>
      </c>
      <c r="F4106" t="s">
        <v>32</v>
      </c>
      <c r="G4106" s="1">
        <v>44651</v>
      </c>
      <c r="H4106">
        <v>111</v>
      </c>
    </row>
    <row r="4107" spans="1:8" x14ac:dyDescent="0.3">
      <c r="A4107">
        <v>4106</v>
      </c>
      <c r="B4107" t="s">
        <v>11</v>
      </c>
      <c r="C4107">
        <v>549</v>
      </c>
      <c r="D4107">
        <v>1993</v>
      </c>
      <c r="E4107" t="s">
        <v>1089</v>
      </c>
      <c r="F4107" t="s">
        <v>10</v>
      </c>
      <c r="G4107" s="1">
        <v>44620</v>
      </c>
      <c r="H4107">
        <v>102</v>
      </c>
    </row>
    <row r="4108" spans="1:8" x14ac:dyDescent="0.3">
      <c r="A4108">
        <v>4107</v>
      </c>
      <c r="B4108" t="s">
        <v>37</v>
      </c>
      <c r="C4108">
        <v>623</v>
      </c>
      <c r="D4108">
        <v>2012</v>
      </c>
      <c r="E4108" t="s">
        <v>136</v>
      </c>
      <c r="F4108" t="s">
        <v>10</v>
      </c>
      <c r="G4108" s="1">
        <v>44593</v>
      </c>
      <c r="H4108">
        <v>104</v>
      </c>
    </row>
    <row r="4109" spans="1:8" x14ac:dyDescent="0.3">
      <c r="A4109">
        <v>4108</v>
      </c>
      <c r="B4109" t="s">
        <v>11</v>
      </c>
      <c r="C4109">
        <v>623</v>
      </c>
      <c r="D4109">
        <v>2009</v>
      </c>
      <c r="E4109" t="s">
        <v>20</v>
      </c>
      <c r="F4109" t="s">
        <v>10</v>
      </c>
      <c r="G4109" s="1">
        <v>44592</v>
      </c>
      <c r="H4109">
        <v>102</v>
      </c>
    </row>
    <row r="4110" spans="1:8" x14ac:dyDescent="0.3">
      <c r="A4110">
        <v>4109</v>
      </c>
      <c r="B4110" t="s">
        <v>37</v>
      </c>
      <c r="C4110">
        <v>623</v>
      </c>
      <c r="D4110">
        <v>2011</v>
      </c>
      <c r="E4110" t="s">
        <v>1090</v>
      </c>
      <c r="F4110" t="s">
        <v>10</v>
      </c>
      <c r="G4110" s="1">
        <v>44511</v>
      </c>
      <c r="H4110">
        <v>114</v>
      </c>
    </row>
    <row r="4111" spans="1:8" x14ac:dyDescent="0.3">
      <c r="A4111">
        <v>4110</v>
      </c>
      <c r="B4111" t="s">
        <v>8</v>
      </c>
      <c r="C4111">
        <v>562</v>
      </c>
      <c r="D4111">
        <v>2011</v>
      </c>
      <c r="E4111" t="s">
        <v>1091</v>
      </c>
      <c r="F4111" t="s">
        <v>10</v>
      </c>
      <c r="G4111" s="1">
        <v>44485</v>
      </c>
      <c r="H4111">
        <v>106</v>
      </c>
    </row>
    <row r="4112" spans="1:8" x14ac:dyDescent="0.3">
      <c r="A4112">
        <v>4111</v>
      </c>
      <c r="B4112" t="s">
        <v>8</v>
      </c>
      <c r="C4112">
        <v>623</v>
      </c>
      <c r="D4112">
        <v>2006</v>
      </c>
      <c r="E4112" t="s">
        <v>1092</v>
      </c>
      <c r="F4112" t="s">
        <v>47</v>
      </c>
      <c r="G4112" s="1">
        <v>44600</v>
      </c>
      <c r="H4112">
        <v>102</v>
      </c>
    </row>
    <row r="4113" spans="1:8" x14ac:dyDescent="0.3">
      <c r="A4113">
        <v>4112</v>
      </c>
      <c r="B4113" t="s">
        <v>11</v>
      </c>
      <c r="C4113">
        <v>623</v>
      </c>
      <c r="D4113">
        <v>2011</v>
      </c>
      <c r="E4113" t="s">
        <v>51</v>
      </c>
      <c r="F4113" t="s">
        <v>10</v>
      </c>
      <c r="G4113" s="1">
        <v>44554</v>
      </c>
      <c r="H4113">
        <v>115</v>
      </c>
    </row>
    <row r="4114" spans="1:8" x14ac:dyDescent="0.3">
      <c r="A4114">
        <v>4113</v>
      </c>
      <c r="B4114" t="s">
        <v>8</v>
      </c>
      <c r="C4114">
        <v>623</v>
      </c>
      <c r="D4114">
        <v>2008</v>
      </c>
      <c r="E4114" t="s">
        <v>23</v>
      </c>
      <c r="F4114" t="s">
        <v>10</v>
      </c>
      <c r="G4114" s="1">
        <v>44637</v>
      </c>
      <c r="H4114">
        <v>103</v>
      </c>
    </row>
    <row r="4115" spans="1:8" x14ac:dyDescent="0.3">
      <c r="A4115">
        <v>4114</v>
      </c>
      <c r="B4115" t="s">
        <v>8</v>
      </c>
      <c r="C4115">
        <v>623</v>
      </c>
      <c r="D4115">
        <v>2011</v>
      </c>
      <c r="E4115" t="s">
        <v>265</v>
      </c>
      <c r="F4115" t="s">
        <v>10</v>
      </c>
      <c r="G4115" s="1">
        <v>44534</v>
      </c>
      <c r="H4115">
        <v>106</v>
      </c>
    </row>
    <row r="4116" spans="1:8" x14ac:dyDescent="0.3">
      <c r="A4116">
        <v>4115</v>
      </c>
      <c r="B4116" t="s">
        <v>8</v>
      </c>
      <c r="C4116">
        <v>623</v>
      </c>
      <c r="D4116">
        <v>2011</v>
      </c>
      <c r="E4116" t="s">
        <v>1093</v>
      </c>
      <c r="F4116" t="s">
        <v>10</v>
      </c>
      <c r="G4116" s="1">
        <v>44537</v>
      </c>
      <c r="H4116">
        <v>114</v>
      </c>
    </row>
    <row r="4117" spans="1:8" x14ac:dyDescent="0.3">
      <c r="A4117">
        <v>4116</v>
      </c>
      <c r="B4117" t="s">
        <v>8</v>
      </c>
      <c r="C4117">
        <v>623</v>
      </c>
      <c r="D4117">
        <v>2011</v>
      </c>
      <c r="E4117" t="s">
        <v>23</v>
      </c>
      <c r="F4117" t="s">
        <v>18</v>
      </c>
      <c r="G4117" s="1">
        <v>44639</v>
      </c>
      <c r="H4117">
        <v>104</v>
      </c>
    </row>
    <row r="4118" spans="1:8" x14ac:dyDescent="0.3">
      <c r="A4118">
        <v>4117</v>
      </c>
      <c r="B4118" t="s">
        <v>8</v>
      </c>
      <c r="C4118">
        <v>623</v>
      </c>
      <c r="D4118">
        <v>2011</v>
      </c>
      <c r="E4118" t="s">
        <v>1094</v>
      </c>
      <c r="F4118" t="s">
        <v>10</v>
      </c>
      <c r="G4118" s="1">
        <v>44498</v>
      </c>
      <c r="H4118">
        <v>114</v>
      </c>
    </row>
    <row r="4119" spans="1:8" x14ac:dyDescent="0.3">
      <c r="A4119">
        <v>4118</v>
      </c>
      <c r="B4119" t="s">
        <v>37</v>
      </c>
      <c r="C4119">
        <v>623</v>
      </c>
      <c r="D4119">
        <v>2011</v>
      </c>
      <c r="E4119" t="s">
        <v>1095</v>
      </c>
      <c r="F4119" t="s">
        <v>10</v>
      </c>
      <c r="G4119" s="1">
        <v>44604</v>
      </c>
      <c r="H4119">
        <v>114</v>
      </c>
    </row>
    <row r="4120" spans="1:8" x14ac:dyDescent="0.3">
      <c r="A4120">
        <v>4119</v>
      </c>
      <c r="B4120" t="s">
        <v>8</v>
      </c>
      <c r="C4120">
        <v>538</v>
      </c>
      <c r="D4120">
        <v>2011</v>
      </c>
      <c r="E4120" t="s">
        <v>24</v>
      </c>
      <c r="F4120" t="s">
        <v>10</v>
      </c>
      <c r="G4120" s="1">
        <v>44541</v>
      </c>
      <c r="H4120">
        <v>109</v>
      </c>
    </row>
    <row r="4121" spans="1:8" x14ac:dyDescent="0.3">
      <c r="A4121">
        <v>4120</v>
      </c>
      <c r="B4121" t="s">
        <v>11</v>
      </c>
      <c r="C4121">
        <v>623</v>
      </c>
      <c r="D4121">
        <v>2011</v>
      </c>
      <c r="E4121" t="s">
        <v>1096</v>
      </c>
      <c r="F4121" t="s">
        <v>45</v>
      </c>
      <c r="G4121" s="1">
        <v>44602</v>
      </c>
      <c r="H4121">
        <v>102</v>
      </c>
    </row>
    <row r="4122" spans="1:8" x14ac:dyDescent="0.3">
      <c r="A4122">
        <v>4121</v>
      </c>
      <c r="B4122" t="s">
        <v>8</v>
      </c>
      <c r="C4122">
        <v>514</v>
      </c>
      <c r="D4122">
        <v>2011</v>
      </c>
      <c r="E4122" t="s">
        <v>187</v>
      </c>
      <c r="F4122" t="s">
        <v>10</v>
      </c>
      <c r="G4122" s="1">
        <v>44566</v>
      </c>
      <c r="H4122">
        <v>115</v>
      </c>
    </row>
    <row r="4123" spans="1:8" x14ac:dyDescent="0.3">
      <c r="A4123">
        <v>4122</v>
      </c>
      <c r="B4123" t="s">
        <v>8</v>
      </c>
      <c r="C4123">
        <v>623</v>
      </c>
      <c r="D4123">
        <v>2012</v>
      </c>
      <c r="E4123" t="s">
        <v>1097</v>
      </c>
      <c r="F4123" t="s">
        <v>10</v>
      </c>
      <c r="G4123" s="1">
        <v>44476</v>
      </c>
      <c r="H4123">
        <v>114</v>
      </c>
    </row>
    <row r="4124" spans="1:8" x14ac:dyDescent="0.3">
      <c r="A4124">
        <v>4123</v>
      </c>
      <c r="B4124" t="s">
        <v>37</v>
      </c>
      <c r="C4124">
        <v>623</v>
      </c>
      <c r="D4124">
        <v>2011</v>
      </c>
      <c r="E4124" t="s">
        <v>1092</v>
      </c>
      <c r="F4124" t="s">
        <v>45</v>
      </c>
      <c r="G4124" s="1">
        <v>44616</v>
      </c>
      <c r="H4124">
        <v>105</v>
      </c>
    </row>
    <row r="4125" spans="1:8" x14ac:dyDescent="0.3">
      <c r="A4125">
        <v>4124</v>
      </c>
      <c r="B4125" t="s">
        <v>8</v>
      </c>
      <c r="C4125">
        <v>538</v>
      </c>
      <c r="D4125">
        <v>2011</v>
      </c>
      <c r="E4125" t="s">
        <v>24</v>
      </c>
      <c r="F4125" t="s">
        <v>10</v>
      </c>
      <c r="G4125" s="1">
        <v>44648</v>
      </c>
      <c r="H4125">
        <v>108</v>
      </c>
    </row>
    <row r="4126" spans="1:8" x14ac:dyDescent="0.3">
      <c r="A4126">
        <v>4125</v>
      </c>
      <c r="B4126" t="s">
        <v>75</v>
      </c>
      <c r="C4126">
        <v>540</v>
      </c>
      <c r="D4126">
        <v>1993</v>
      </c>
      <c r="E4126" t="s">
        <v>1098</v>
      </c>
      <c r="F4126" t="s">
        <v>32</v>
      </c>
      <c r="G4126" s="1">
        <v>44648</v>
      </c>
      <c r="H4126">
        <v>103</v>
      </c>
    </row>
    <row r="4127" spans="1:8" x14ac:dyDescent="0.3">
      <c r="A4127">
        <v>4126</v>
      </c>
      <c r="B4127" t="s">
        <v>83</v>
      </c>
      <c r="C4127">
        <v>619</v>
      </c>
      <c r="D4127">
        <v>2006</v>
      </c>
      <c r="E4127" t="s">
        <v>842</v>
      </c>
      <c r="F4127" t="s">
        <v>32</v>
      </c>
      <c r="G4127" s="1">
        <v>44654</v>
      </c>
      <c r="H4127">
        <v>103</v>
      </c>
    </row>
    <row r="4128" spans="1:8" x14ac:dyDescent="0.3">
      <c r="A4128">
        <v>4127</v>
      </c>
      <c r="B4128" t="s">
        <v>83</v>
      </c>
      <c r="C4128">
        <v>540</v>
      </c>
      <c r="D4128">
        <v>1993</v>
      </c>
      <c r="E4128" t="s">
        <v>1099</v>
      </c>
      <c r="F4128" t="s">
        <v>69</v>
      </c>
      <c r="G4128" s="1">
        <v>44619</v>
      </c>
      <c r="H4128">
        <v>104</v>
      </c>
    </row>
    <row r="4129" spans="1:8" x14ac:dyDescent="0.3">
      <c r="A4129">
        <v>4128</v>
      </c>
      <c r="B4129" t="s">
        <v>435</v>
      </c>
      <c r="C4129">
        <v>540</v>
      </c>
      <c r="D4129">
        <v>1993</v>
      </c>
      <c r="E4129" t="s">
        <v>1100</v>
      </c>
      <c r="F4129" t="s">
        <v>32</v>
      </c>
      <c r="G4129" s="1">
        <v>44532</v>
      </c>
      <c r="H4129">
        <v>114</v>
      </c>
    </row>
    <row r="4130" spans="1:8" x14ac:dyDescent="0.3">
      <c r="A4130">
        <v>4129</v>
      </c>
      <c r="B4130" t="s">
        <v>83</v>
      </c>
      <c r="C4130">
        <v>540</v>
      </c>
      <c r="D4130">
        <v>1993</v>
      </c>
      <c r="E4130" t="s">
        <v>1101</v>
      </c>
      <c r="F4130" t="s">
        <v>47</v>
      </c>
      <c r="G4130" s="1">
        <v>44625</v>
      </c>
      <c r="H4130">
        <v>102</v>
      </c>
    </row>
    <row r="4131" spans="1:8" x14ac:dyDescent="0.3">
      <c r="A4131">
        <v>4130</v>
      </c>
      <c r="B4131" t="s">
        <v>435</v>
      </c>
      <c r="C4131">
        <v>580</v>
      </c>
      <c r="D4131">
        <v>1993</v>
      </c>
      <c r="E4131" t="s">
        <v>1102</v>
      </c>
      <c r="F4131" t="s">
        <v>47</v>
      </c>
      <c r="G4131" s="1">
        <v>44651</v>
      </c>
      <c r="H4131">
        <v>115</v>
      </c>
    </row>
    <row r="4132" spans="1:8" x14ac:dyDescent="0.3">
      <c r="A4132">
        <v>4131</v>
      </c>
      <c r="B4132" t="s">
        <v>83</v>
      </c>
      <c r="C4132">
        <v>580</v>
      </c>
      <c r="D4132">
        <v>1993</v>
      </c>
      <c r="E4132" t="s">
        <v>1103</v>
      </c>
      <c r="F4132" t="s">
        <v>28</v>
      </c>
      <c r="G4132" s="1">
        <v>44548</v>
      </c>
      <c r="H4132">
        <v>102</v>
      </c>
    </row>
    <row r="4133" spans="1:8" x14ac:dyDescent="0.3">
      <c r="A4133">
        <v>4132</v>
      </c>
      <c r="B4133" t="s">
        <v>435</v>
      </c>
      <c r="C4133">
        <v>619</v>
      </c>
      <c r="D4133">
        <v>1993</v>
      </c>
      <c r="E4133" t="s">
        <v>1104</v>
      </c>
      <c r="F4133" t="s">
        <v>32</v>
      </c>
      <c r="G4133" s="1">
        <v>44513</v>
      </c>
      <c r="H4133">
        <v>114</v>
      </c>
    </row>
    <row r="4134" spans="1:8" x14ac:dyDescent="0.3">
      <c r="A4134">
        <v>4133</v>
      </c>
      <c r="B4134" t="s">
        <v>83</v>
      </c>
      <c r="C4134">
        <v>540</v>
      </c>
      <c r="D4134">
        <v>1993</v>
      </c>
      <c r="E4134" t="s">
        <v>1105</v>
      </c>
      <c r="F4134" t="s">
        <v>47</v>
      </c>
      <c r="G4134" s="1">
        <v>44483</v>
      </c>
      <c r="H4134">
        <v>104</v>
      </c>
    </row>
    <row r="4135" spans="1:8" x14ac:dyDescent="0.3">
      <c r="A4135">
        <v>4134</v>
      </c>
      <c r="B4135" t="s">
        <v>90</v>
      </c>
      <c r="C4135">
        <v>507</v>
      </c>
      <c r="D4135">
        <v>2021</v>
      </c>
      <c r="E4135" t="s">
        <v>956</v>
      </c>
      <c r="F4135" t="s">
        <v>18</v>
      </c>
      <c r="G4135" s="1">
        <v>44644</v>
      </c>
      <c r="H4135">
        <v>103</v>
      </c>
    </row>
    <row r="4136" spans="1:8" x14ac:dyDescent="0.3">
      <c r="A4136">
        <v>4135</v>
      </c>
      <c r="B4136" t="s">
        <v>83</v>
      </c>
      <c r="C4136">
        <v>587</v>
      </c>
      <c r="D4136">
        <v>1993</v>
      </c>
      <c r="E4136" t="s">
        <v>590</v>
      </c>
      <c r="F4136" t="s">
        <v>47</v>
      </c>
      <c r="G4136" s="1">
        <v>44522</v>
      </c>
      <c r="H4136">
        <v>111</v>
      </c>
    </row>
    <row r="4137" spans="1:8" x14ac:dyDescent="0.3">
      <c r="A4137">
        <v>4136</v>
      </c>
      <c r="B4137" t="s">
        <v>435</v>
      </c>
      <c r="C4137">
        <v>619</v>
      </c>
      <c r="D4137">
        <v>1993</v>
      </c>
      <c r="E4137" t="s">
        <v>742</v>
      </c>
      <c r="F4137" t="s">
        <v>28</v>
      </c>
      <c r="G4137" s="1">
        <v>44634</v>
      </c>
      <c r="H4137">
        <v>109</v>
      </c>
    </row>
    <row r="4138" spans="1:8" x14ac:dyDescent="0.3">
      <c r="A4138">
        <v>4137</v>
      </c>
      <c r="B4138" t="s">
        <v>435</v>
      </c>
      <c r="C4138">
        <v>587</v>
      </c>
      <c r="D4138">
        <v>1989</v>
      </c>
      <c r="E4138" t="s">
        <v>473</v>
      </c>
      <c r="F4138" t="s">
        <v>18</v>
      </c>
      <c r="G4138" s="1">
        <v>44580</v>
      </c>
      <c r="H4138">
        <v>115</v>
      </c>
    </row>
    <row r="4139" spans="1:8" x14ac:dyDescent="0.3">
      <c r="A4139">
        <v>4138</v>
      </c>
      <c r="B4139" t="s">
        <v>83</v>
      </c>
      <c r="C4139">
        <v>580</v>
      </c>
      <c r="D4139">
        <v>1993</v>
      </c>
      <c r="E4139" t="s">
        <v>1106</v>
      </c>
      <c r="F4139" t="s">
        <v>28</v>
      </c>
      <c r="G4139" s="1">
        <v>44519</v>
      </c>
      <c r="H4139">
        <v>104</v>
      </c>
    </row>
    <row r="4140" spans="1:8" x14ac:dyDescent="0.3">
      <c r="A4140">
        <v>4139</v>
      </c>
      <c r="B4140" t="s">
        <v>435</v>
      </c>
      <c r="C4140">
        <v>540</v>
      </c>
      <c r="D4140">
        <v>1993</v>
      </c>
      <c r="E4140" t="s">
        <v>1107</v>
      </c>
      <c r="F4140" t="s">
        <v>69</v>
      </c>
      <c r="G4140" s="1">
        <v>44648</v>
      </c>
      <c r="H4140">
        <v>103</v>
      </c>
    </row>
    <row r="4141" spans="1:8" x14ac:dyDescent="0.3">
      <c r="A4141">
        <v>4140</v>
      </c>
      <c r="B4141" t="s">
        <v>486</v>
      </c>
      <c r="C4141">
        <v>550</v>
      </c>
      <c r="D4141">
        <v>1993</v>
      </c>
      <c r="E4141" t="s">
        <v>1108</v>
      </c>
      <c r="F4141" t="s">
        <v>10</v>
      </c>
      <c r="G4141" s="1">
        <v>44488</v>
      </c>
      <c r="H4141">
        <v>102</v>
      </c>
    </row>
    <row r="4142" spans="1:8" x14ac:dyDescent="0.3">
      <c r="A4142">
        <v>4141</v>
      </c>
      <c r="B4142" t="s">
        <v>90</v>
      </c>
      <c r="C4142">
        <v>587</v>
      </c>
      <c r="D4142">
        <v>1989</v>
      </c>
      <c r="E4142" t="s">
        <v>473</v>
      </c>
      <c r="F4142" t="s">
        <v>18</v>
      </c>
      <c r="G4142" s="1">
        <v>44501</v>
      </c>
      <c r="H4142">
        <v>102</v>
      </c>
    </row>
    <row r="4143" spans="1:8" x14ac:dyDescent="0.3">
      <c r="A4143">
        <v>4142</v>
      </c>
      <c r="B4143" t="s">
        <v>83</v>
      </c>
      <c r="C4143">
        <v>550</v>
      </c>
      <c r="D4143">
        <v>1993</v>
      </c>
      <c r="E4143" t="s">
        <v>1082</v>
      </c>
      <c r="F4143" t="s">
        <v>69</v>
      </c>
      <c r="G4143" s="1">
        <v>44652</v>
      </c>
      <c r="H4143">
        <v>103</v>
      </c>
    </row>
    <row r="4144" spans="1:8" x14ac:dyDescent="0.3">
      <c r="A4144">
        <v>4143</v>
      </c>
      <c r="B4144" t="s">
        <v>435</v>
      </c>
      <c r="C4144">
        <v>619</v>
      </c>
      <c r="D4144">
        <v>1993</v>
      </c>
      <c r="E4144" t="s">
        <v>1109</v>
      </c>
      <c r="F4144" t="s">
        <v>32</v>
      </c>
      <c r="G4144" s="1">
        <v>44591</v>
      </c>
      <c r="H4144">
        <v>114</v>
      </c>
    </row>
    <row r="4145" spans="1:8" x14ac:dyDescent="0.3">
      <c r="A4145">
        <v>4144</v>
      </c>
      <c r="B4145" t="s">
        <v>83</v>
      </c>
      <c r="C4145">
        <v>580</v>
      </c>
      <c r="D4145">
        <v>1994</v>
      </c>
      <c r="E4145" t="s">
        <v>1110</v>
      </c>
      <c r="F4145" t="s">
        <v>47</v>
      </c>
      <c r="G4145" s="1">
        <v>44566</v>
      </c>
      <c r="H4145">
        <v>114</v>
      </c>
    </row>
    <row r="4146" spans="1:8" x14ac:dyDescent="0.3">
      <c r="A4146">
        <v>4145</v>
      </c>
      <c r="B4146" t="s">
        <v>90</v>
      </c>
      <c r="C4146">
        <v>587</v>
      </c>
      <c r="D4146">
        <v>2007</v>
      </c>
      <c r="E4146" t="s">
        <v>820</v>
      </c>
      <c r="F4146" t="s">
        <v>18</v>
      </c>
      <c r="G4146" s="1">
        <v>44610</v>
      </c>
      <c r="H4146">
        <v>105</v>
      </c>
    </row>
    <row r="4147" spans="1:8" x14ac:dyDescent="0.3">
      <c r="A4147">
        <v>4146</v>
      </c>
      <c r="B4147" t="s">
        <v>90</v>
      </c>
      <c r="C4147">
        <v>576</v>
      </c>
      <c r="D4147">
        <v>2003</v>
      </c>
      <c r="E4147" t="s">
        <v>723</v>
      </c>
      <c r="F4147" t="s">
        <v>45</v>
      </c>
      <c r="G4147" s="1">
        <v>44624</v>
      </c>
      <c r="H4147">
        <v>103</v>
      </c>
    </row>
    <row r="4148" spans="1:8" x14ac:dyDescent="0.3">
      <c r="A4148">
        <v>4147</v>
      </c>
      <c r="B4148" t="s">
        <v>90</v>
      </c>
      <c r="C4148">
        <v>611</v>
      </c>
      <c r="D4148">
        <v>2021</v>
      </c>
      <c r="E4148" t="s">
        <v>1111</v>
      </c>
      <c r="F4148" t="s">
        <v>47</v>
      </c>
      <c r="G4148" s="1">
        <v>44582</v>
      </c>
      <c r="H4148">
        <v>103</v>
      </c>
    </row>
    <row r="4149" spans="1:8" x14ac:dyDescent="0.3">
      <c r="A4149">
        <v>4148</v>
      </c>
      <c r="B4149" t="s">
        <v>486</v>
      </c>
      <c r="C4149">
        <v>587</v>
      </c>
      <c r="D4149">
        <v>1980</v>
      </c>
      <c r="E4149" t="s">
        <v>1112</v>
      </c>
      <c r="F4149" t="s">
        <v>18</v>
      </c>
      <c r="G4149" s="1">
        <v>44512</v>
      </c>
      <c r="H4149">
        <v>104</v>
      </c>
    </row>
    <row r="4150" spans="1:8" x14ac:dyDescent="0.3">
      <c r="A4150">
        <v>4149</v>
      </c>
      <c r="B4150" t="s">
        <v>235</v>
      </c>
      <c r="C4150">
        <v>587</v>
      </c>
      <c r="D4150">
        <v>1990</v>
      </c>
      <c r="E4150" t="s">
        <v>1113</v>
      </c>
      <c r="F4150" t="s">
        <v>69</v>
      </c>
      <c r="G4150" s="1">
        <v>44489</v>
      </c>
      <c r="H4150">
        <v>102</v>
      </c>
    </row>
    <row r="4151" spans="1:8" x14ac:dyDescent="0.3">
      <c r="A4151">
        <v>4150</v>
      </c>
      <c r="B4151" t="s">
        <v>83</v>
      </c>
      <c r="C4151">
        <v>550</v>
      </c>
      <c r="D4151">
        <v>1994</v>
      </c>
      <c r="E4151" t="s">
        <v>1114</v>
      </c>
      <c r="F4151" t="s">
        <v>47</v>
      </c>
      <c r="G4151" s="1">
        <v>44550</v>
      </c>
      <c r="H4151">
        <v>115</v>
      </c>
    </row>
    <row r="4152" spans="1:8" x14ac:dyDescent="0.3">
      <c r="A4152">
        <v>4151</v>
      </c>
      <c r="B4152" t="s">
        <v>90</v>
      </c>
      <c r="C4152">
        <v>587</v>
      </c>
      <c r="D4152">
        <v>1994</v>
      </c>
      <c r="E4152" t="s">
        <v>822</v>
      </c>
      <c r="F4152" t="s">
        <v>47</v>
      </c>
      <c r="G4152" s="1">
        <v>44527</v>
      </c>
      <c r="H4152">
        <v>109</v>
      </c>
    </row>
    <row r="4153" spans="1:8" x14ac:dyDescent="0.3">
      <c r="A4153">
        <v>4152</v>
      </c>
      <c r="B4153" t="s">
        <v>435</v>
      </c>
      <c r="C4153">
        <v>587</v>
      </c>
      <c r="D4153">
        <v>1994</v>
      </c>
      <c r="E4153" t="s">
        <v>437</v>
      </c>
      <c r="F4153" t="s">
        <v>28</v>
      </c>
      <c r="G4153" s="1">
        <v>44641</v>
      </c>
      <c r="H4153">
        <v>107</v>
      </c>
    </row>
    <row r="4154" spans="1:8" x14ac:dyDescent="0.3">
      <c r="A4154">
        <v>4153</v>
      </c>
      <c r="B4154" t="s">
        <v>83</v>
      </c>
      <c r="C4154">
        <v>540</v>
      </c>
      <c r="D4154">
        <v>1994</v>
      </c>
      <c r="E4154" t="s">
        <v>1115</v>
      </c>
      <c r="F4154" t="s">
        <v>618</v>
      </c>
      <c r="G4154" s="1">
        <v>44582</v>
      </c>
      <c r="H4154">
        <v>104</v>
      </c>
    </row>
    <row r="4155" spans="1:8" x14ac:dyDescent="0.3">
      <c r="A4155">
        <v>4154</v>
      </c>
      <c r="B4155" t="s">
        <v>83</v>
      </c>
      <c r="C4155">
        <v>550</v>
      </c>
      <c r="D4155">
        <v>1994</v>
      </c>
      <c r="E4155" t="s">
        <v>1116</v>
      </c>
      <c r="F4155" t="s">
        <v>10</v>
      </c>
      <c r="G4155" s="1">
        <v>44628</v>
      </c>
      <c r="H4155">
        <v>109</v>
      </c>
    </row>
    <row r="4156" spans="1:8" x14ac:dyDescent="0.3">
      <c r="A4156">
        <v>4155</v>
      </c>
      <c r="B4156" t="s">
        <v>435</v>
      </c>
      <c r="C4156">
        <v>587</v>
      </c>
      <c r="D4156">
        <v>2005</v>
      </c>
      <c r="E4156" t="s">
        <v>437</v>
      </c>
      <c r="F4156" t="s">
        <v>18</v>
      </c>
      <c r="G4156" s="1">
        <v>44643</v>
      </c>
      <c r="H4156">
        <v>102</v>
      </c>
    </row>
    <row r="4157" spans="1:8" x14ac:dyDescent="0.3">
      <c r="A4157">
        <v>4156</v>
      </c>
      <c r="B4157" t="s">
        <v>8</v>
      </c>
      <c r="C4157">
        <v>623</v>
      </c>
      <c r="D4157">
        <v>2012</v>
      </c>
      <c r="E4157" t="s">
        <v>53</v>
      </c>
      <c r="F4157" t="s">
        <v>10</v>
      </c>
      <c r="G4157" s="1">
        <v>44575</v>
      </c>
      <c r="H4157">
        <v>108</v>
      </c>
    </row>
    <row r="4158" spans="1:8" x14ac:dyDescent="0.3">
      <c r="A4158">
        <v>4157</v>
      </c>
      <c r="B4158" t="s">
        <v>8</v>
      </c>
      <c r="C4158">
        <v>514</v>
      </c>
      <c r="D4158">
        <v>2012</v>
      </c>
      <c r="E4158" t="s">
        <v>1117</v>
      </c>
      <c r="F4158" t="s">
        <v>10</v>
      </c>
      <c r="G4158" s="1">
        <v>44656</v>
      </c>
      <c r="H4158">
        <v>114</v>
      </c>
    </row>
    <row r="4159" spans="1:8" x14ac:dyDescent="0.3">
      <c r="A4159">
        <v>4158</v>
      </c>
      <c r="B4159" t="s">
        <v>8</v>
      </c>
      <c r="C4159">
        <v>623</v>
      </c>
      <c r="D4159">
        <v>2012</v>
      </c>
      <c r="E4159" t="s">
        <v>1118</v>
      </c>
      <c r="F4159" t="s">
        <v>10</v>
      </c>
      <c r="G4159" s="1">
        <v>44616</v>
      </c>
      <c r="H4159">
        <v>114</v>
      </c>
    </row>
    <row r="4160" spans="1:8" x14ac:dyDescent="0.3">
      <c r="A4160">
        <v>4159</v>
      </c>
      <c r="B4160" t="s">
        <v>8</v>
      </c>
      <c r="C4160">
        <v>623</v>
      </c>
      <c r="D4160">
        <v>2007</v>
      </c>
      <c r="E4160" t="s">
        <v>23</v>
      </c>
      <c r="F4160" t="s">
        <v>45</v>
      </c>
      <c r="G4160" s="1">
        <v>44493</v>
      </c>
      <c r="H4160">
        <v>107</v>
      </c>
    </row>
    <row r="4161" spans="1:8" x14ac:dyDescent="0.3">
      <c r="A4161">
        <v>4160</v>
      </c>
      <c r="B4161" t="s">
        <v>8</v>
      </c>
      <c r="C4161">
        <v>623</v>
      </c>
      <c r="D4161">
        <v>2012</v>
      </c>
      <c r="E4161" t="s">
        <v>81</v>
      </c>
      <c r="F4161" t="s">
        <v>10</v>
      </c>
      <c r="G4161" s="1">
        <v>44574</v>
      </c>
      <c r="H4161">
        <v>114</v>
      </c>
    </row>
    <row r="4162" spans="1:8" x14ac:dyDescent="0.3">
      <c r="A4162">
        <v>4161</v>
      </c>
      <c r="B4162" t="s">
        <v>8</v>
      </c>
      <c r="C4162">
        <v>623</v>
      </c>
      <c r="D4162">
        <v>2012</v>
      </c>
      <c r="E4162" t="s">
        <v>1119</v>
      </c>
      <c r="F4162" t="s">
        <v>10</v>
      </c>
      <c r="G4162" s="1">
        <v>44480</v>
      </c>
      <c r="H4162">
        <v>114</v>
      </c>
    </row>
    <row r="4163" spans="1:8" x14ac:dyDescent="0.3">
      <c r="A4163">
        <v>4162</v>
      </c>
      <c r="B4163" t="s">
        <v>8</v>
      </c>
      <c r="C4163">
        <v>623</v>
      </c>
      <c r="D4163">
        <v>2012</v>
      </c>
      <c r="E4163" t="s">
        <v>36</v>
      </c>
      <c r="F4163" t="s">
        <v>10</v>
      </c>
      <c r="G4163" s="1">
        <v>44641</v>
      </c>
      <c r="H4163">
        <v>109</v>
      </c>
    </row>
    <row r="4164" spans="1:8" x14ac:dyDescent="0.3">
      <c r="A4164">
        <v>4163</v>
      </c>
      <c r="B4164" t="s">
        <v>8</v>
      </c>
      <c r="C4164">
        <v>623</v>
      </c>
      <c r="D4164">
        <v>2012</v>
      </c>
      <c r="E4164" t="s">
        <v>58</v>
      </c>
      <c r="F4164" t="s">
        <v>10</v>
      </c>
      <c r="G4164" s="1">
        <v>44529</v>
      </c>
      <c r="H4164">
        <v>102</v>
      </c>
    </row>
    <row r="4165" spans="1:8" x14ac:dyDescent="0.3">
      <c r="A4165">
        <v>4164</v>
      </c>
      <c r="B4165" t="s">
        <v>8</v>
      </c>
      <c r="C4165">
        <v>623</v>
      </c>
      <c r="D4165">
        <v>2012</v>
      </c>
      <c r="E4165" t="s">
        <v>23</v>
      </c>
      <c r="F4165" t="s">
        <v>10</v>
      </c>
      <c r="G4165" s="1">
        <v>44641</v>
      </c>
      <c r="H4165">
        <v>102</v>
      </c>
    </row>
    <row r="4166" spans="1:8" x14ac:dyDescent="0.3">
      <c r="A4166">
        <v>4165</v>
      </c>
      <c r="B4166" t="s">
        <v>8</v>
      </c>
      <c r="C4166">
        <v>549</v>
      </c>
      <c r="D4166">
        <v>2012</v>
      </c>
      <c r="E4166" t="s">
        <v>33</v>
      </c>
      <c r="F4166" t="s">
        <v>45</v>
      </c>
      <c r="G4166" s="1">
        <v>44592</v>
      </c>
      <c r="H4166">
        <v>115</v>
      </c>
    </row>
    <row r="4167" spans="1:8" x14ac:dyDescent="0.3">
      <c r="A4167">
        <v>4166</v>
      </c>
      <c r="B4167" t="s">
        <v>8</v>
      </c>
      <c r="C4167">
        <v>549</v>
      </c>
      <c r="D4167">
        <v>1994</v>
      </c>
      <c r="E4167" t="s">
        <v>46</v>
      </c>
      <c r="F4167" t="s">
        <v>10</v>
      </c>
      <c r="G4167" s="1">
        <v>44543</v>
      </c>
      <c r="H4167">
        <v>104</v>
      </c>
    </row>
    <row r="4168" spans="1:8" x14ac:dyDescent="0.3">
      <c r="A4168">
        <v>4167</v>
      </c>
      <c r="B4168" t="s">
        <v>8</v>
      </c>
      <c r="C4168">
        <v>549</v>
      </c>
      <c r="D4168">
        <v>2012</v>
      </c>
      <c r="E4168" t="s">
        <v>46</v>
      </c>
      <c r="F4168" t="s">
        <v>45</v>
      </c>
      <c r="G4168" s="1">
        <v>44614</v>
      </c>
      <c r="H4168">
        <v>114</v>
      </c>
    </row>
    <row r="4169" spans="1:8" x14ac:dyDescent="0.3">
      <c r="A4169">
        <v>4168</v>
      </c>
      <c r="B4169" t="s">
        <v>8</v>
      </c>
      <c r="C4169">
        <v>623</v>
      </c>
      <c r="D4169">
        <v>2012</v>
      </c>
      <c r="E4169" t="s">
        <v>1120</v>
      </c>
      <c r="F4169" t="s">
        <v>10</v>
      </c>
      <c r="G4169" s="1">
        <v>44622</v>
      </c>
      <c r="H4169">
        <v>114</v>
      </c>
    </row>
    <row r="4170" spans="1:8" x14ac:dyDescent="0.3">
      <c r="A4170">
        <v>4169</v>
      </c>
      <c r="B4170" t="s">
        <v>435</v>
      </c>
      <c r="C4170">
        <v>619</v>
      </c>
      <c r="D4170">
        <v>1990</v>
      </c>
      <c r="E4170" t="s">
        <v>448</v>
      </c>
      <c r="F4170" t="s">
        <v>28</v>
      </c>
      <c r="G4170" s="1">
        <v>44592</v>
      </c>
      <c r="H4170">
        <v>114</v>
      </c>
    </row>
    <row r="4171" spans="1:8" x14ac:dyDescent="0.3">
      <c r="A4171">
        <v>4170</v>
      </c>
      <c r="B4171" t="s">
        <v>435</v>
      </c>
      <c r="C4171">
        <v>540</v>
      </c>
      <c r="D4171">
        <v>1994</v>
      </c>
      <c r="E4171" t="s">
        <v>1121</v>
      </c>
      <c r="F4171" t="s">
        <v>32</v>
      </c>
      <c r="G4171" s="1">
        <v>44502</v>
      </c>
      <c r="H4171">
        <v>102</v>
      </c>
    </row>
    <row r="4172" spans="1:8" x14ac:dyDescent="0.3">
      <c r="A4172">
        <v>4171</v>
      </c>
      <c r="B4172" t="s">
        <v>90</v>
      </c>
      <c r="C4172">
        <v>587</v>
      </c>
      <c r="D4172">
        <v>1989</v>
      </c>
      <c r="E4172" t="s">
        <v>1122</v>
      </c>
      <c r="F4172" t="s">
        <v>101</v>
      </c>
      <c r="G4172" s="1">
        <v>44537</v>
      </c>
      <c r="H4172">
        <v>101</v>
      </c>
    </row>
    <row r="4173" spans="1:8" x14ac:dyDescent="0.3">
      <c r="A4173">
        <v>4172</v>
      </c>
      <c r="B4173" t="s">
        <v>435</v>
      </c>
      <c r="C4173">
        <v>576</v>
      </c>
      <c r="D4173">
        <v>1995</v>
      </c>
      <c r="E4173" t="s">
        <v>1123</v>
      </c>
      <c r="F4173" t="s">
        <v>47</v>
      </c>
      <c r="G4173" s="1">
        <v>44546</v>
      </c>
      <c r="H4173">
        <v>102</v>
      </c>
    </row>
    <row r="4174" spans="1:8" x14ac:dyDescent="0.3">
      <c r="A4174">
        <v>4173</v>
      </c>
      <c r="B4174" t="s">
        <v>75</v>
      </c>
      <c r="C4174">
        <v>587</v>
      </c>
      <c r="D4174">
        <v>1995</v>
      </c>
      <c r="E4174" t="s">
        <v>822</v>
      </c>
      <c r="F4174" t="s">
        <v>32</v>
      </c>
      <c r="G4174" s="1">
        <v>44481</v>
      </c>
      <c r="H4174">
        <v>114</v>
      </c>
    </row>
    <row r="4175" spans="1:8" x14ac:dyDescent="0.3">
      <c r="A4175">
        <v>4174</v>
      </c>
      <c r="B4175" t="s">
        <v>435</v>
      </c>
      <c r="C4175">
        <v>587</v>
      </c>
      <c r="D4175">
        <v>1995</v>
      </c>
      <c r="E4175" t="s">
        <v>437</v>
      </c>
      <c r="F4175" t="s">
        <v>47</v>
      </c>
      <c r="G4175" s="1">
        <v>44573</v>
      </c>
      <c r="H4175">
        <v>102</v>
      </c>
    </row>
    <row r="4176" spans="1:8" x14ac:dyDescent="0.3">
      <c r="A4176">
        <v>4175</v>
      </c>
      <c r="B4176" t="s">
        <v>75</v>
      </c>
      <c r="C4176">
        <v>540</v>
      </c>
      <c r="D4176">
        <v>1995</v>
      </c>
      <c r="E4176" t="s">
        <v>1124</v>
      </c>
      <c r="F4176" t="s">
        <v>28</v>
      </c>
      <c r="G4176" s="1">
        <v>44501</v>
      </c>
      <c r="H4176">
        <v>103</v>
      </c>
    </row>
    <row r="4177" spans="1:8" x14ac:dyDescent="0.3">
      <c r="A4177">
        <v>4176</v>
      </c>
      <c r="B4177" t="s">
        <v>435</v>
      </c>
      <c r="C4177">
        <v>587</v>
      </c>
      <c r="D4177">
        <v>1995</v>
      </c>
      <c r="E4177" t="s">
        <v>437</v>
      </c>
      <c r="F4177" t="s">
        <v>32</v>
      </c>
      <c r="G4177" s="1">
        <v>44558</v>
      </c>
      <c r="H4177">
        <v>103</v>
      </c>
    </row>
    <row r="4178" spans="1:8" x14ac:dyDescent="0.3">
      <c r="A4178">
        <v>4177</v>
      </c>
      <c r="B4178" t="s">
        <v>435</v>
      </c>
      <c r="C4178">
        <v>619</v>
      </c>
      <c r="D4178">
        <v>1995</v>
      </c>
      <c r="E4178" t="s">
        <v>1109</v>
      </c>
      <c r="F4178" t="s">
        <v>32</v>
      </c>
      <c r="G4178" s="1">
        <v>44560</v>
      </c>
      <c r="H4178">
        <v>101</v>
      </c>
    </row>
    <row r="4179" spans="1:8" x14ac:dyDescent="0.3">
      <c r="A4179">
        <v>4178</v>
      </c>
      <c r="B4179" t="s">
        <v>435</v>
      </c>
      <c r="C4179">
        <v>580</v>
      </c>
      <c r="D4179">
        <v>1995</v>
      </c>
      <c r="E4179" t="s">
        <v>1125</v>
      </c>
      <c r="F4179" t="s">
        <v>32</v>
      </c>
      <c r="G4179" s="1">
        <v>44531</v>
      </c>
      <c r="H4179">
        <v>109</v>
      </c>
    </row>
    <row r="4180" spans="1:8" x14ac:dyDescent="0.3">
      <c r="A4180">
        <v>4179</v>
      </c>
      <c r="B4180" t="s">
        <v>83</v>
      </c>
      <c r="C4180">
        <v>550</v>
      </c>
      <c r="D4180">
        <v>1995</v>
      </c>
      <c r="E4180" t="s">
        <v>1126</v>
      </c>
      <c r="F4180" t="s">
        <v>69</v>
      </c>
      <c r="G4180" s="1">
        <v>44557</v>
      </c>
      <c r="H4180">
        <v>115</v>
      </c>
    </row>
    <row r="4181" spans="1:8" x14ac:dyDescent="0.3">
      <c r="A4181">
        <v>4180</v>
      </c>
      <c r="B4181" t="s">
        <v>83</v>
      </c>
      <c r="C4181">
        <v>576</v>
      </c>
      <c r="D4181">
        <v>1990</v>
      </c>
      <c r="E4181" t="s">
        <v>1127</v>
      </c>
      <c r="F4181" t="s">
        <v>45</v>
      </c>
      <c r="G4181" s="1">
        <v>44526</v>
      </c>
      <c r="H4181">
        <v>106</v>
      </c>
    </row>
    <row r="4182" spans="1:8" x14ac:dyDescent="0.3">
      <c r="A4182">
        <v>4181</v>
      </c>
      <c r="B4182" t="s">
        <v>75</v>
      </c>
      <c r="C4182">
        <v>619</v>
      </c>
      <c r="D4182">
        <v>1994</v>
      </c>
      <c r="E4182" t="s">
        <v>460</v>
      </c>
      <c r="F4182" t="s">
        <v>47</v>
      </c>
      <c r="G4182" s="1">
        <v>44637</v>
      </c>
      <c r="H4182">
        <v>101</v>
      </c>
    </row>
    <row r="4183" spans="1:8" x14ac:dyDescent="0.3">
      <c r="A4183">
        <v>4182</v>
      </c>
      <c r="B4183" t="s">
        <v>700</v>
      </c>
      <c r="C4183">
        <v>540</v>
      </c>
      <c r="D4183">
        <v>1995</v>
      </c>
      <c r="E4183" t="s">
        <v>1128</v>
      </c>
      <c r="F4183" t="s">
        <v>32</v>
      </c>
      <c r="G4183" s="1">
        <v>44572</v>
      </c>
      <c r="H4183">
        <v>103</v>
      </c>
    </row>
    <row r="4184" spans="1:8" x14ac:dyDescent="0.3">
      <c r="A4184">
        <v>4183</v>
      </c>
      <c r="B4184" t="s">
        <v>75</v>
      </c>
      <c r="C4184">
        <v>619</v>
      </c>
      <c r="D4184">
        <v>1995</v>
      </c>
      <c r="E4184" t="s">
        <v>1129</v>
      </c>
      <c r="F4184" t="s">
        <v>28</v>
      </c>
      <c r="G4184" s="1">
        <v>44627</v>
      </c>
      <c r="H4184">
        <v>114</v>
      </c>
    </row>
    <row r="4185" spans="1:8" x14ac:dyDescent="0.3">
      <c r="A4185">
        <v>4184</v>
      </c>
      <c r="B4185" t="s">
        <v>75</v>
      </c>
      <c r="C4185">
        <v>619</v>
      </c>
      <c r="D4185">
        <v>1995</v>
      </c>
      <c r="E4185" t="s">
        <v>1130</v>
      </c>
      <c r="F4185" t="s">
        <v>32</v>
      </c>
      <c r="G4185" s="1">
        <v>44573</v>
      </c>
      <c r="H4185">
        <v>109</v>
      </c>
    </row>
    <row r="4186" spans="1:8" x14ac:dyDescent="0.3">
      <c r="A4186">
        <v>4185</v>
      </c>
      <c r="B4186" t="s">
        <v>83</v>
      </c>
      <c r="C4186">
        <v>548</v>
      </c>
      <c r="D4186">
        <v>1984</v>
      </c>
      <c r="E4186" t="s">
        <v>1131</v>
      </c>
      <c r="F4186" t="s">
        <v>45</v>
      </c>
      <c r="G4186" s="1">
        <v>44486</v>
      </c>
      <c r="H4186">
        <v>104</v>
      </c>
    </row>
    <row r="4187" spans="1:8" x14ac:dyDescent="0.3">
      <c r="A4187">
        <v>4186</v>
      </c>
      <c r="B4187" t="s">
        <v>75</v>
      </c>
      <c r="C4187">
        <v>619</v>
      </c>
      <c r="D4187">
        <v>1995</v>
      </c>
      <c r="E4187" t="s">
        <v>1129</v>
      </c>
      <c r="F4187" t="s">
        <v>47</v>
      </c>
      <c r="G4187" s="1">
        <v>44588</v>
      </c>
      <c r="H4187">
        <v>104</v>
      </c>
    </row>
    <row r="4188" spans="1:8" x14ac:dyDescent="0.3">
      <c r="A4188">
        <v>4187</v>
      </c>
      <c r="B4188" t="s">
        <v>700</v>
      </c>
      <c r="C4188">
        <v>580</v>
      </c>
      <c r="D4188">
        <v>1995</v>
      </c>
      <c r="E4188" t="s">
        <v>730</v>
      </c>
      <c r="F4188" t="s">
        <v>32</v>
      </c>
      <c r="G4188" s="1">
        <v>44574</v>
      </c>
      <c r="H4188">
        <v>102</v>
      </c>
    </row>
    <row r="4189" spans="1:8" x14ac:dyDescent="0.3">
      <c r="A4189">
        <v>4188</v>
      </c>
      <c r="B4189" t="s">
        <v>83</v>
      </c>
      <c r="C4189">
        <v>587</v>
      </c>
      <c r="D4189">
        <v>1992</v>
      </c>
      <c r="E4189" t="s">
        <v>590</v>
      </c>
      <c r="F4189" t="s">
        <v>47</v>
      </c>
      <c r="G4189" s="1">
        <v>44648</v>
      </c>
      <c r="H4189">
        <v>115</v>
      </c>
    </row>
    <row r="4190" spans="1:8" x14ac:dyDescent="0.3">
      <c r="A4190">
        <v>4189</v>
      </c>
      <c r="B4190" t="s">
        <v>75</v>
      </c>
      <c r="C4190">
        <v>611</v>
      </c>
      <c r="D4190">
        <v>2021</v>
      </c>
      <c r="E4190" t="s">
        <v>684</v>
      </c>
      <c r="F4190" t="s">
        <v>32</v>
      </c>
      <c r="G4190" s="1">
        <v>44615</v>
      </c>
      <c r="H4190">
        <v>102</v>
      </c>
    </row>
    <row r="4191" spans="1:8" x14ac:dyDescent="0.3">
      <c r="A4191">
        <v>4190</v>
      </c>
      <c r="B4191" t="s">
        <v>235</v>
      </c>
      <c r="C4191">
        <v>619</v>
      </c>
      <c r="D4191">
        <v>1995</v>
      </c>
      <c r="E4191" t="s">
        <v>1132</v>
      </c>
      <c r="F4191" t="s">
        <v>32</v>
      </c>
      <c r="G4191" s="1">
        <v>44488</v>
      </c>
      <c r="H4191">
        <v>114</v>
      </c>
    </row>
    <row r="4192" spans="1:8" x14ac:dyDescent="0.3">
      <c r="A4192">
        <v>4191</v>
      </c>
      <c r="B4192" t="s">
        <v>435</v>
      </c>
      <c r="C4192">
        <v>580</v>
      </c>
      <c r="D4192">
        <v>1995</v>
      </c>
      <c r="E4192" t="s">
        <v>469</v>
      </c>
      <c r="F4192" t="s">
        <v>69</v>
      </c>
      <c r="G4192" s="1">
        <v>44495</v>
      </c>
      <c r="H4192">
        <v>106</v>
      </c>
    </row>
    <row r="4193" spans="1:8" x14ac:dyDescent="0.3">
      <c r="A4193">
        <v>4192</v>
      </c>
      <c r="B4193" t="s">
        <v>235</v>
      </c>
      <c r="C4193">
        <v>580</v>
      </c>
      <c r="D4193">
        <v>1990</v>
      </c>
      <c r="E4193" t="s">
        <v>967</v>
      </c>
      <c r="F4193" t="s">
        <v>32</v>
      </c>
      <c r="G4193" s="1">
        <v>44643</v>
      </c>
      <c r="H4193">
        <v>102</v>
      </c>
    </row>
    <row r="4194" spans="1:8" x14ac:dyDescent="0.3">
      <c r="A4194">
        <v>4193</v>
      </c>
      <c r="B4194" t="s">
        <v>83</v>
      </c>
      <c r="C4194">
        <v>619</v>
      </c>
      <c r="D4194">
        <v>1995</v>
      </c>
      <c r="E4194" t="s">
        <v>586</v>
      </c>
      <c r="F4194" t="s">
        <v>47</v>
      </c>
      <c r="G4194" s="1">
        <v>44586</v>
      </c>
      <c r="H4194">
        <v>115</v>
      </c>
    </row>
    <row r="4195" spans="1:8" x14ac:dyDescent="0.3">
      <c r="A4195">
        <v>4194</v>
      </c>
      <c r="B4195" t="s">
        <v>90</v>
      </c>
      <c r="C4195">
        <v>587</v>
      </c>
      <c r="D4195">
        <v>1988</v>
      </c>
      <c r="E4195" t="s">
        <v>473</v>
      </c>
      <c r="F4195" t="s">
        <v>18</v>
      </c>
      <c r="G4195" s="1">
        <v>44571</v>
      </c>
      <c r="H4195">
        <v>108</v>
      </c>
    </row>
    <row r="4196" spans="1:8" x14ac:dyDescent="0.3">
      <c r="A4196">
        <v>4195</v>
      </c>
      <c r="B4196" t="s">
        <v>235</v>
      </c>
      <c r="C4196">
        <v>548</v>
      </c>
      <c r="D4196">
        <v>1996</v>
      </c>
      <c r="E4196" t="s">
        <v>1133</v>
      </c>
      <c r="F4196" t="s">
        <v>32</v>
      </c>
      <c r="G4196" s="1">
        <v>44629</v>
      </c>
      <c r="H4196">
        <v>107</v>
      </c>
    </row>
    <row r="4197" spans="1:8" x14ac:dyDescent="0.3">
      <c r="A4197">
        <v>4196</v>
      </c>
      <c r="B4197" t="s">
        <v>486</v>
      </c>
      <c r="C4197">
        <v>576</v>
      </c>
      <c r="D4197">
        <v>1989</v>
      </c>
      <c r="E4197" t="s">
        <v>1134</v>
      </c>
      <c r="F4197" t="s">
        <v>69</v>
      </c>
      <c r="G4197" s="1">
        <v>44649</v>
      </c>
      <c r="H4197">
        <v>104</v>
      </c>
    </row>
    <row r="4198" spans="1:8" x14ac:dyDescent="0.3">
      <c r="A4198">
        <v>4197</v>
      </c>
      <c r="B4198" t="s">
        <v>75</v>
      </c>
      <c r="C4198">
        <v>550</v>
      </c>
      <c r="D4198">
        <v>1991</v>
      </c>
      <c r="E4198" t="s">
        <v>1135</v>
      </c>
      <c r="F4198" t="s">
        <v>32</v>
      </c>
      <c r="G4198" s="1">
        <v>44585</v>
      </c>
      <c r="H4198">
        <v>114</v>
      </c>
    </row>
    <row r="4199" spans="1:8" x14ac:dyDescent="0.3">
      <c r="A4199">
        <v>4198</v>
      </c>
      <c r="B4199" t="s">
        <v>8</v>
      </c>
      <c r="C4199">
        <v>623</v>
      </c>
      <c r="D4199">
        <v>2013</v>
      </c>
      <c r="E4199" t="s">
        <v>1136</v>
      </c>
      <c r="F4199" t="s">
        <v>45</v>
      </c>
      <c r="G4199" s="1">
        <v>44476</v>
      </c>
      <c r="H4199">
        <v>102</v>
      </c>
    </row>
    <row r="4200" spans="1:8" x14ac:dyDescent="0.3">
      <c r="A4200">
        <v>4199</v>
      </c>
      <c r="B4200" t="s">
        <v>61</v>
      </c>
      <c r="C4200">
        <v>558</v>
      </c>
      <c r="D4200">
        <v>2007</v>
      </c>
      <c r="E4200" t="s">
        <v>1137</v>
      </c>
      <c r="F4200" t="s">
        <v>32</v>
      </c>
      <c r="G4200" s="1">
        <v>44535</v>
      </c>
      <c r="H4200">
        <v>114</v>
      </c>
    </row>
    <row r="4201" spans="1:8" x14ac:dyDescent="0.3">
      <c r="A4201">
        <v>4200</v>
      </c>
      <c r="B4201" t="s">
        <v>61</v>
      </c>
      <c r="C4201">
        <v>519</v>
      </c>
      <c r="D4201">
        <v>2005</v>
      </c>
      <c r="E4201" t="s">
        <v>1138</v>
      </c>
      <c r="F4201" t="s">
        <v>32</v>
      </c>
      <c r="G4201" s="1">
        <v>44605</v>
      </c>
      <c r="H4201">
        <v>114</v>
      </c>
    </row>
    <row r="4202" spans="1:8" x14ac:dyDescent="0.3">
      <c r="A4202">
        <v>4201</v>
      </c>
      <c r="B4202" t="s">
        <v>8</v>
      </c>
      <c r="C4202">
        <v>623</v>
      </c>
      <c r="D4202">
        <v>2012</v>
      </c>
      <c r="E4202" t="s">
        <v>58</v>
      </c>
      <c r="F4202" t="s">
        <v>10</v>
      </c>
      <c r="G4202" s="1">
        <v>44656</v>
      </c>
      <c r="H4202">
        <v>101</v>
      </c>
    </row>
    <row r="4203" spans="1:8" x14ac:dyDescent="0.3">
      <c r="A4203">
        <v>4202</v>
      </c>
      <c r="B4203" t="s">
        <v>11</v>
      </c>
      <c r="C4203">
        <v>623</v>
      </c>
      <c r="D4203">
        <v>2012</v>
      </c>
      <c r="E4203" t="s">
        <v>1139</v>
      </c>
      <c r="F4203" t="s">
        <v>10</v>
      </c>
      <c r="G4203" s="1">
        <v>44572</v>
      </c>
      <c r="H4203">
        <v>107</v>
      </c>
    </row>
    <row r="4204" spans="1:8" x14ac:dyDescent="0.3">
      <c r="A4204">
        <v>4203</v>
      </c>
      <c r="B4204" t="s">
        <v>11</v>
      </c>
      <c r="C4204">
        <v>623</v>
      </c>
      <c r="D4204">
        <v>2005</v>
      </c>
      <c r="E4204" t="s">
        <v>1140</v>
      </c>
      <c r="F4204" t="s">
        <v>45</v>
      </c>
      <c r="G4204" s="1">
        <v>44559</v>
      </c>
      <c r="H4204">
        <v>108</v>
      </c>
    </row>
    <row r="4205" spans="1:8" x14ac:dyDescent="0.3">
      <c r="A4205">
        <v>4204</v>
      </c>
      <c r="B4205" t="s">
        <v>11</v>
      </c>
      <c r="C4205">
        <v>623</v>
      </c>
      <c r="D4205">
        <v>2012</v>
      </c>
      <c r="E4205" t="s">
        <v>1141</v>
      </c>
      <c r="F4205" t="s">
        <v>45</v>
      </c>
      <c r="G4205" s="1">
        <v>44547</v>
      </c>
      <c r="H4205">
        <v>102</v>
      </c>
    </row>
    <row r="4206" spans="1:8" x14ac:dyDescent="0.3">
      <c r="A4206">
        <v>4205</v>
      </c>
      <c r="B4206" t="s">
        <v>8</v>
      </c>
      <c r="C4206">
        <v>514</v>
      </c>
      <c r="D4206">
        <v>2012</v>
      </c>
      <c r="E4206" t="s">
        <v>1142</v>
      </c>
      <c r="F4206" t="s">
        <v>10</v>
      </c>
      <c r="G4206" s="1">
        <v>44579</v>
      </c>
      <c r="H4206">
        <v>114</v>
      </c>
    </row>
    <row r="4207" spans="1:8" x14ac:dyDescent="0.3">
      <c r="A4207">
        <v>4206</v>
      </c>
      <c r="B4207" t="s">
        <v>8</v>
      </c>
      <c r="C4207">
        <v>623</v>
      </c>
      <c r="D4207">
        <v>2012</v>
      </c>
      <c r="E4207" t="s">
        <v>339</v>
      </c>
      <c r="F4207" t="s">
        <v>10</v>
      </c>
      <c r="G4207" s="1">
        <v>44596</v>
      </c>
      <c r="H4207">
        <v>103</v>
      </c>
    </row>
    <row r="4208" spans="1:8" x14ac:dyDescent="0.3">
      <c r="A4208">
        <v>4207</v>
      </c>
      <c r="B4208" t="s">
        <v>8</v>
      </c>
      <c r="C4208">
        <v>549</v>
      </c>
      <c r="D4208">
        <v>1994</v>
      </c>
      <c r="E4208" t="s">
        <v>46</v>
      </c>
      <c r="F4208" t="s">
        <v>10</v>
      </c>
      <c r="G4208" s="1">
        <v>44504</v>
      </c>
      <c r="H4208">
        <v>107</v>
      </c>
    </row>
    <row r="4209" spans="1:8" x14ac:dyDescent="0.3">
      <c r="A4209">
        <v>4208</v>
      </c>
      <c r="B4209" t="s">
        <v>8</v>
      </c>
      <c r="C4209">
        <v>562</v>
      </c>
      <c r="D4209">
        <v>2013</v>
      </c>
      <c r="E4209" t="s">
        <v>287</v>
      </c>
      <c r="F4209" t="s">
        <v>10</v>
      </c>
      <c r="G4209" s="1">
        <v>44539</v>
      </c>
      <c r="H4209">
        <v>103</v>
      </c>
    </row>
    <row r="4210" spans="1:8" x14ac:dyDescent="0.3">
      <c r="A4210">
        <v>4209</v>
      </c>
      <c r="B4210" t="s">
        <v>8</v>
      </c>
      <c r="C4210">
        <v>549</v>
      </c>
      <c r="D4210">
        <v>1994</v>
      </c>
      <c r="E4210" t="s">
        <v>1143</v>
      </c>
      <c r="F4210" t="s">
        <v>10</v>
      </c>
      <c r="G4210" s="1">
        <v>44585</v>
      </c>
      <c r="H4210">
        <v>102</v>
      </c>
    </row>
    <row r="4211" spans="1:8" x14ac:dyDescent="0.3">
      <c r="A4211">
        <v>4210</v>
      </c>
      <c r="B4211" t="s">
        <v>8</v>
      </c>
      <c r="C4211">
        <v>623</v>
      </c>
      <c r="D4211">
        <v>2012</v>
      </c>
      <c r="E4211" t="s">
        <v>44</v>
      </c>
      <c r="F4211" t="s">
        <v>10</v>
      </c>
      <c r="G4211" s="1">
        <v>44590</v>
      </c>
      <c r="H4211">
        <v>109</v>
      </c>
    </row>
    <row r="4212" spans="1:8" x14ac:dyDescent="0.3">
      <c r="A4212">
        <v>4211</v>
      </c>
      <c r="B4212" t="s">
        <v>8</v>
      </c>
      <c r="C4212">
        <v>623</v>
      </c>
      <c r="D4212">
        <v>2012</v>
      </c>
      <c r="E4212" t="s">
        <v>1144</v>
      </c>
      <c r="F4212" t="s">
        <v>10</v>
      </c>
      <c r="G4212" s="1">
        <v>44593</v>
      </c>
      <c r="H4212">
        <v>114</v>
      </c>
    </row>
    <row r="4213" spans="1:8" x14ac:dyDescent="0.3">
      <c r="A4213">
        <v>4212</v>
      </c>
      <c r="B4213" t="s">
        <v>8</v>
      </c>
      <c r="C4213">
        <v>584</v>
      </c>
      <c r="D4213">
        <v>2013</v>
      </c>
      <c r="E4213" t="s">
        <v>46</v>
      </c>
      <c r="F4213" t="s">
        <v>10</v>
      </c>
      <c r="G4213" s="1">
        <v>44637</v>
      </c>
      <c r="H4213">
        <v>109</v>
      </c>
    </row>
    <row r="4214" spans="1:8" x14ac:dyDescent="0.3">
      <c r="A4214">
        <v>4213</v>
      </c>
      <c r="B4214" t="s">
        <v>75</v>
      </c>
      <c r="C4214">
        <v>576</v>
      </c>
      <c r="D4214">
        <v>1991</v>
      </c>
      <c r="E4214" t="s">
        <v>572</v>
      </c>
      <c r="F4214" t="s">
        <v>69</v>
      </c>
      <c r="G4214" s="1">
        <v>44528</v>
      </c>
      <c r="H4214">
        <v>114</v>
      </c>
    </row>
    <row r="4215" spans="1:8" x14ac:dyDescent="0.3">
      <c r="A4215">
        <v>4214</v>
      </c>
      <c r="B4215" t="s">
        <v>435</v>
      </c>
      <c r="C4215">
        <v>587</v>
      </c>
      <c r="D4215">
        <v>1992</v>
      </c>
      <c r="E4215" t="s">
        <v>481</v>
      </c>
      <c r="F4215" t="s">
        <v>32</v>
      </c>
      <c r="G4215" s="1">
        <v>44481</v>
      </c>
      <c r="H4215">
        <v>103</v>
      </c>
    </row>
    <row r="4216" spans="1:8" x14ac:dyDescent="0.3">
      <c r="A4216">
        <v>4215</v>
      </c>
      <c r="B4216" t="s">
        <v>75</v>
      </c>
      <c r="C4216">
        <v>619</v>
      </c>
      <c r="D4216">
        <v>1996</v>
      </c>
      <c r="E4216" t="s">
        <v>460</v>
      </c>
      <c r="F4216" t="s">
        <v>101</v>
      </c>
      <c r="G4216" s="1">
        <v>44632</v>
      </c>
      <c r="H4216">
        <v>104</v>
      </c>
    </row>
    <row r="4217" spans="1:8" x14ac:dyDescent="0.3">
      <c r="A4217">
        <v>4216</v>
      </c>
      <c r="B4217" t="s">
        <v>435</v>
      </c>
      <c r="C4217">
        <v>580</v>
      </c>
      <c r="D4217">
        <v>1996</v>
      </c>
      <c r="E4217" t="s">
        <v>469</v>
      </c>
      <c r="F4217" t="s">
        <v>32</v>
      </c>
      <c r="G4217" s="1">
        <v>44607</v>
      </c>
      <c r="H4217">
        <v>102</v>
      </c>
    </row>
    <row r="4218" spans="1:8" x14ac:dyDescent="0.3">
      <c r="A4218">
        <v>4217</v>
      </c>
      <c r="B4218" t="s">
        <v>435</v>
      </c>
      <c r="C4218">
        <v>548</v>
      </c>
      <c r="D4218">
        <v>1996</v>
      </c>
      <c r="E4218" t="s">
        <v>1145</v>
      </c>
      <c r="F4218" t="s">
        <v>47</v>
      </c>
      <c r="G4218" s="1">
        <v>44602</v>
      </c>
      <c r="H4218">
        <v>111</v>
      </c>
    </row>
    <row r="4219" spans="1:8" x14ac:dyDescent="0.3">
      <c r="A4219">
        <v>4218</v>
      </c>
      <c r="B4219" t="s">
        <v>83</v>
      </c>
      <c r="C4219">
        <v>619</v>
      </c>
      <c r="D4219">
        <v>1998</v>
      </c>
      <c r="E4219" t="s">
        <v>591</v>
      </c>
      <c r="F4219" t="s">
        <v>18</v>
      </c>
      <c r="G4219" s="1">
        <v>44552</v>
      </c>
      <c r="H4219">
        <v>108</v>
      </c>
    </row>
    <row r="4220" spans="1:8" x14ac:dyDescent="0.3">
      <c r="A4220">
        <v>4219</v>
      </c>
      <c r="B4220" t="s">
        <v>83</v>
      </c>
      <c r="C4220">
        <v>587</v>
      </c>
      <c r="D4220">
        <v>1991</v>
      </c>
      <c r="E4220" t="s">
        <v>478</v>
      </c>
      <c r="F4220" t="s">
        <v>18</v>
      </c>
      <c r="G4220" s="1">
        <v>44487</v>
      </c>
      <c r="H4220">
        <v>114</v>
      </c>
    </row>
    <row r="4221" spans="1:8" x14ac:dyDescent="0.3">
      <c r="A4221">
        <v>4220</v>
      </c>
      <c r="B4221" t="s">
        <v>90</v>
      </c>
      <c r="C4221">
        <v>619</v>
      </c>
      <c r="D4221">
        <v>1986</v>
      </c>
      <c r="E4221" t="s">
        <v>448</v>
      </c>
      <c r="F4221" t="s">
        <v>32</v>
      </c>
      <c r="G4221" s="1">
        <v>44529</v>
      </c>
      <c r="H4221">
        <v>114</v>
      </c>
    </row>
    <row r="4222" spans="1:8" x14ac:dyDescent="0.3">
      <c r="A4222">
        <v>4221</v>
      </c>
      <c r="B4222" t="s">
        <v>90</v>
      </c>
      <c r="C4222">
        <v>540</v>
      </c>
      <c r="D4222">
        <v>1996</v>
      </c>
      <c r="E4222" t="s">
        <v>453</v>
      </c>
      <c r="F4222" t="s">
        <v>47</v>
      </c>
      <c r="G4222" s="1">
        <v>44522</v>
      </c>
      <c r="H4222">
        <v>114</v>
      </c>
    </row>
    <row r="4223" spans="1:8" x14ac:dyDescent="0.3">
      <c r="A4223">
        <v>4222</v>
      </c>
      <c r="B4223" t="s">
        <v>83</v>
      </c>
      <c r="C4223">
        <v>587</v>
      </c>
      <c r="D4223">
        <v>1996</v>
      </c>
      <c r="E4223" t="s">
        <v>582</v>
      </c>
      <c r="F4223" t="s">
        <v>69</v>
      </c>
      <c r="G4223" s="1">
        <v>44516</v>
      </c>
      <c r="H4223">
        <v>102</v>
      </c>
    </row>
    <row r="4224" spans="1:8" x14ac:dyDescent="0.3">
      <c r="A4224">
        <v>4223</v>
      </c>
      <c r="B4224" t="s">
        <v>435</v>
      </c>
      <c r="C4224">
        <v>540</v>
      </c>
      <c r="D4224">
        <v>1996</v>
      </c>
      <c r="E4224" t="s">
        <v>436</v>
      </c>
      <c r="F4224" t="s">
        <v>32</v>
      </c>
      <c r="G4224" s="1">
        <v>44584</v>
      </c>
      <c r="H4224">
        <v>108</v>
      </c>
    </row>
    <row r="4225" spans="1:8" x14ac:dyDescent="0.3">
      <c r="A4225">
        <v>4224</v>
      </c>
      <c r="B4225" t="s">
        <v>700</v>
      </c>
      <c r="C4225">
        <v>580</v>
      </c>
      <c r="D4225">
        <v>1996</v>
      </c>
      <c r="E4225" t="s">
        <v>730</v>
      </c>
      <c r="F4225" t="s">
        <v>47</v>
      </c>
      <c r="G4225" s="1">
        <v>44581</v>
      </c>
      <c r="H4225">
        <v>114</v>
      </c>
    </row>
    <row r="4226" spans="1:8" x14ac:dyDescent="0.3">
      <c r="A4226">
        <v>4225</v>
      </c>
      <c r="B4226" t="s">
        <v>83</v>
      </c>
      <c r="C4226">
        <v>576</v>
      </c>
      <c r="D4226">
        <v>1996</v>
      </c>
      <c r="E4226">
        <v>323</v>
      </c>
      <c r="F4226" t="s">
        <v>47</v>
      </c>
      <c r="G4226" s="1">
        <v>44549</v>
      </c>
      <c r="H4226">
        <v>101</v>
      </c>
    </row>
    <row r="4227" spans="1:8" x14ac:dyDescent="0.3">
      <c r="A4227">
        <v>4226</v>
      </c>
      <c r="B4227" t="s">
        <v>75</v>
      </c>
      <c r="C4227">
        <v>540</v>
      </c>
      <c r="D4227">
        <v>1996</v>
      </c>
      <c r="E4227" t="s">
        <v>719</v>
      </c>
      <c r="F4227" t="s">
        <v>69</v>
      </c>
      <c r="G4227" s="1">
        <v>44627</v>
      </c>
      <c r="H4227">
        <v>103</v>
      </c>
    </row>
    <row r="4228" spans="1:8" x14ac:dyDescent="0.3">
      <c r="A4228">
        <v>4227</v>
      </c>
      <c r="B4228" t="s">
        <v>83</v>
      </c>
      <c r="C4228">
        <v>540</v>
      </c>
      <c r="D4228">
        <v>1996</v>
      </c>
      <c r="E4228" t="s">
        <v>1021</v>
      </c>
      <c r="F4228" t="s">
        <v>28</v>
      </c>
      <c r="G4228" s="1">
        <v>44524</v>
      </c>
      <c r="H4228">
        <v>104</v>
      </c>
    </row>
    <row r="4229" spans="1:8" x14ac:dyDescent="0.3">
      <c r="A4229">
        <v>4228</v>
      </c>
      <c r="B4229" t="s">
        <v>83</v>
      </c>
      <c r="C4229">
        <v>587</v>
      </c>
      <c r="D4229">
        <v>1996</v>
      </c>
      <c r="E4229" t="s">
        <v>582</v>
      </c>
      <c r="F4229" t="s">
        <v>28</v>
      </c>
      <c r="G4229" s="1">
        <v>44502</v>
      </c>
      <c r="H4229">
        <v>114</v>
      </c>
    </row>
    <row r="4230" spans="1:8" x14ac:dyDescent="0.3">
      <c r="A4230">
        <v>4229</v>
      </c>
      <c r="B4230" t="s">
        <v>90</v>
      </c>
      <c r="C4230">
        <v>587</v>
      </c>
      <c r="D4230">
        <v>2006</v>
      </c>
      <c r="E4230" t="s">
        <v>724</v>
      </c>
      <c r="F4230" t="s">
        <v>32</v>
      </c>
      <c r="G4230" s="1">
        <v>44607</v>
      </c>
      <c r="H4230">
        <v>103</v>
      </c>
    </row>
    <row r="4231" spans="1:8" x14ac:dyDescent="0.3">
      <c r="A4231">
        <v>4230</v>
      </c>
      <c r="B4231" t="s">
        <v>83</v>
      </c>
      <c r="C4231">
        <v>576</v>
      </c>
      <c r="D4231">
        <v>1991</v>
      </c>
      <c r="E4231" t="s">
        <v>1146</v>
      </c>
      <c r="F4231" t="s">
        <v>47</v>
      </c>
      <c r="G4231" s="1">
        <v>44495</v>
      </c>
      <c r="H4231">
        <v>115</v>
      </c>
    </row>
    <row r="4232" spans="1:8" x14ac:dyDescent="0.3">
      <c r="A4232">
        <v>4231</v>
      </c>
      <c r="B4232" t="s">
        <v>435</v>
      </c>
      <c r="C4232">
        <v>540</v>
      </c>
      <c r="D4232">
        <v>1996</v>
      </c>
      <c r="E4232" t="s">
        <v>194</v>
      </c>
      <c r="F4232" t="s">
        <v>47</v>
      </c>
      <c r="G4232" s="1">
        <v>44546</v>
      </c>
      <c r="H4232">
        <v>109</v>
      </c>
    </row>
    <row r="4233" spans="1:8" x14ac:dyDescent="0.3">
      <c r="A4233">
        <v>4232</v>
      </c>
      <c r="B4233" t="s">
        <v>83</v>
      </c>
      <c r="C4233">
        <v>576</v>
      </c>
      <c r="D4233">
        <v>1991</v>
      </c>
      <c r="E4233" t="s">
        <v>1147</v>
      </c>
      <c r="F4233" t="s">
        <v>28</v>
      </c>
      <c r="G4233" s="1">
        <v>44622</v>
      </c>
      <c r="H4233">
        <v>114</v>
      </c>
    </row>
    <row r="4234" spans="1:8" x14ac:dyDescent="0.3">
      <c r="A4234">
        <v>4233</v>
      </c>
      <c r="B4234" t="s">
        <v>435</v>
      </c>
      <c r="C4234">
        <v>587</v>
      </c>
      <c r="D4234">
        <v>1996</v>
      </c>
      <c r="E4234" t="s">
        <v>437</v>
      </c>
      <c r="F4234" t="s">
        <v>32</v>
      </c>
      <c r="G4234" s="1">
        <v>44649</v>
      </c>
      <c r="H4234">
        <v>111</v>
      </c>
    </row>
    <row r="4235" spans="1:8" x14ac:dyDescent="0.3">
      <c r="A4235">
        <v>4234</v>
      </c>
      <c r="B4235" t="s">
        <v>90</v>
      </c>
      <c r="C4235">
        <v>576</v>
      </c>
      <c r="D4235">
        <v>1996</v>
      </c>
      <c r="E4235">
        <v>626</v>
      </c>
      <c r="F4235" t="s">
        <v>69</v>
      </c>
      <c r="G4235" s="1">
        <v>44618</v>
      </c>
      <c r="H4235">
        <v>109</v>
      </c>
    </row>
    <row r="4236" spans="1:8" x14ac:dyDescent="0.3">
      <c r="A4236">
        <v>4235</v>
      </c>
      <c r="B4236" t="s">
        <v>90</v>
      </c>
      <c r="C4236">
        <v>619</v>
      </c>
      <c r="D4236">
        <v>1996</v>
      </c>
      <c r="E4236" t="s">
        <v>485</v>
      </c>
      <c r="F4236" t="s">
        <v>28</v>
      </c>
      <c r="G4236" s="1">
        <v>44492</v>
      </c>
      <c r="H4236">
        <v>114</v>
      </c>
    </row>
    <row r="4237" spans="1:8" x14ac:dyDescent="0.3">
      <c r="A4237">
        <v>4236</v>
      </c>
      <c r="B4237" t="s">
        <v>435</v>
      </c>
      <c r="C4237">
        <v>619</v>
      </c>
      <c r="D4237">
        <v>1996</v>
      </c>
      <c r="E4237" t="s">
        <v>448</v>
      </c>
      <c r="F4237" t="s">
        <v>32</v>
      </c>
      <c r="G4237" s="1">
        <v>44496</v>
      </c>
      <c r="H4237">
        <v>114</v>
      </c>
    </row>
    <row r="4238" spans="1:8" x14ac:dyDescent="0.3">
      <c r="A4238">
        <v>4237</v>
      </c>
      <c r="B4238" t="s">
        <v>83</v>
      </c>
      <c r="C4238">
        <v>540</v>
      </c>
      <c r="D4238">
        <v>1997</v>
      </c>
      <c r="E4238" t="s">
        <v>1148</v>
      </c>
      <c r="F4238" t="s">
        <v>28</v>
      </c>
      <c r="G4238" s="1">
        <v>44567</v>
      </c>
      <c r="H4238">
        <v>101</v>
      </c>
    </row>
    <row r="4239" spans="1:8" x14ac:dyDescent="0.3">
      <c r="A4239">
        <v>4238</v>
      </c>
      <c r="B4239" t="s">
        <v>83</v>
      </c>
      <c r="C4239">
        <v>577</v>
      </c>
      <c r="D4239">
        <v>1997</v>
      </c>
      <c r="E4239" t="s">
        <v>725</v>
      </c>
      <c r="F4239" t="s">
        <v>10</v>
      </c>
      <c r="G4239" s="1">
        <v>44630</v>
      </c>
      <c r="H4239">
        <v>114</v>
      </c>
    </row>
    <row r="4240" spans="1:8" x14ac:dyDescent="0.3">
      <c r="A4240">
        <v>4239</v>
      </c>
      <c r="B4240" t="s">
        <v>700</v>
      </c>
      <c r="C4240">
        <v>540</v>
      </c>
      <c r="D4240">
        <v>1997</v>
      </c>
      <c r="E4240" t="s">
        <v>701</v>
      </c>
      <c r="F4240" t="s">
        <v>32</v>
      </c>
      <c r="G4240" s="1">
        <v>44655</v>
      </c>
      <c r="H4240">
        <v>111</v>
      </c>
    </row>
    <row r="4241" spans="1:8" x14ac:dyDescent="0.3">
      <c r="A4241">
        <v>4240</v>
      </c>
      <c r="B4241" t="s">
        <v>83</v>
      </c>
      <c r="C4241">
        <v>619</v>
      </c>
      <c r="D4241">
        <v>1992</v>
      </c>
      <c r="E4241" t="s">
        <v>460</v>
      </c>
      <c r="F4241" t="s">
        <v>32</v>
      </c>
      <c r="G4241" s="1">
        <v>44592</v>
      </c>
      <c r="H4241">
        <v>116</v>
      </c>
    </row>
    <row r="4242" spans="1:8" x14ac:dyDescent="0.3">
      <c r="A4242">
        <v>4241</v>
      </c>
      <c r="B4242" t="s">
        <v>83</v>
      </c>
      <c r="C4242">
        <v>550</v>
      </c>
      <c r="D4242">
        <v>1997</v>
      </c>
      <c r="E4242" t="s">
        <v>458</v>
      </c>
      <c r="F4242" t="s">
        <v>28</v>
      </c>
      <c r="G4242" s="1">
        <v>44631</v>
      </c>
      <c r="H4242">
        <v>109</v>
      </c>
    </row>
    <row r="4243" spans="1:8" x14ac:dyDescent="0.3">
      <c r="A4243">
        <v>4242</v>
      </c>
      <c r="B4243" t="s">
        <v>83</v>
      </c>
      <c r="C4243">
        <v>576</v>
      </c>
      <c r="D4243">
        <v>1997</v>
      </c>
      <c r="E4243">
        <v>323</v>
      </c>
      <c r="F4243" t="s">
        <v>47</v>
      </c>
      <c r="G4243" s="1">
        <v>44501</v>
      </c>
      <c r="H4243">
        <v>109</v>
      </c>
    </row>
    <row r="4244" spans="1:8" x14ac:dyDescent="0.3">
      <c r="A4244">
        <v>4243</v>
      </c>
      <c r="B4244" t="s">
        <v>235</v>
      </c>
      <c r="C4244">
        <v>587</v>
      </c>
      <c r="D4244">
        <v>1989</v>
      </c>
      <c r="E4244" t="s">
        <v>1149</v>
      </c>
      <c r="F4244" t="s">
        <v>32</v>
      </c>
      <c r="G4244" s="1">
        <v>44553</v>
      </c>
      <c r="H4244">
        <v>111</v>
      </c>
    </row>
    <row r="4245" spans="1:8" x14ac:dyDescent="0.3">
      <c r="A4245">
        <v>4244</v>
      </c>
      <c r="B4245" t="s">
        <v>83</v>
      </c>
      <c r="C4245">
        <v>619</v>
      </c>
      <c r="D4245">
        <v>2006</v>
      </c>
      <c r="E4245" t="s">
        <v>842</v>
      </c>
      <c r="F4245" t="s">
        <v>32</v>
      </c>
      <c r="G4245" s="1">
        <v>44633</v>
      </c>
      <c r="H4245">
        <v>103</v>
      </c>
    </row>
    <row r="4246" spans="1:8" x14ac:dyDescent="0.3">
      <c r="A4246">
        <v>4245</v>
      </c>
      <c r="B4246" t="s">
        <v>8</v>
      </c>
      <c r="C4246">
        <v>623</v>
      </c>
      <c r="D4246">
        <v>2013</v>
      </c>
      <c r="E4246" t="s">
        <v>1150</v>
      </c>
      <c r="F4246" t="s">
        <v>10</v>
      </c>
      <c r="G4246" s="1">
        <v>44647</v>
      </c>
      <c r="H4246">
        <v>103</v>
      </c>
    </row>
    <row r="4247" spans="1:8" x14ac:dyDescent="0.3">
      <c r="A4247">
        <v>4246</v>
      </c>
      <c r="B4247" t="s">
        <v>8</v>
      </c>
      <c r="C4247">
        <v>623</v>
      </c>
      <c r="D4247">
        <v>2013</v>
      </c>
      <c r="E4247" t="s">
        <v>1151</v>
      </c>
      <c r="F4247" t="s">
        <v>10</v>
      </c>
      <c r="G4247" s="1">
        <v>44649</v>
      </c>
      <c r="H4247">
        <v>109</v>
      </c>
    </row>
    <row r="4248" spans="1:8" x14ac:dyDescent="0.3">
      <c r="A4248">
        <v>4247</v>
      </c>
      <c r="B4248" t="s">
        <v>8</v>
      </c>
      <c r="C4248">
        <v>623</v>
      </c>
      <c r="D4248">
        <v>2003</v>
      </c>
      <c r="E4248" t="s">
        <v>240</v>
      </c>
      <c r="F4248" t="s">
        <v>10</v>
      </c>
      <c r="G4248" s="1">
        <v>44652</v>
      </c>
      <c r="H4248">
        <v>101</v>
      </c>
    </row>
    <row r="4249" spans="1:8" x14ac:dyDescent="0.3">
      <c r="A4249">
        <v>4248</v>
      </c>
      <c r="B4249" t="s">
        <v>8</v>
      </c>
      <c r="C4249">
        <v>623</v>
      </c>
      <c r="D4249">
        <v>2013</v>
      </c>
      <c r="E4249" t="s">
        <v>23</v>
      </c>
      <c r="F4249" t="s">
        <v>740</v>
      </c>
      <c r="G4249" s="1">
        <v>44578</v>
      </c>
      <c r="H4249">
        <v>114</v>
      </c>
    </row>
    <row r="4250" spans="1:8" x14ac:dyDescent="0.3">
      <c r="A4250">
        <v>4249</v>
      </c>
      <c r="B4250" t="s">
        <v>8</v>
      </c>
      <c r="C4250">
        <v>623</v>
      </c>
      <c r="D4250">
        <v>2013</v>
      </c>
      <c r="E4250" t="s">
        <v>36</v>
      </c>
      <c r="F4250" t="s">
        <v>10</v>
      </c>
      <c r="G4250" s="1">
        <v>44561</v>
      </c>
      <c r="H4250">
        <v>115</v>
      </c>
    </row>
    <row r="4251" spans="1:8" x14ac:dyDescent="0.3">
      <c r="A4251">
        <v>4250</v>
      </c>
      <c r="B4251" t="s">
        <v>8</v>
      </c>
      <c r="C4251">
        <v>623</v>
      </c>
      <c r="D4251">
        <v>2013</v>
      </c>
      <c r="E4251" t="s">
        <v>1152</v>
      </c>
      <c r="F4251" t="s">
        <v>10</v>
      </c>
      <c r="G4251" s="1">
        <v>44648</v>
      </c>
      <c r="H4251">
        <v>114</v>
      </c>
    </row>
    <row r="4252" spans="1:8" x14ac:dyDescent="0.3">
      <c r="A4252">
        <v>4251</v>
      </c>
      <c r="B4252" t="s">
        <v>8</v>
      </c>
      <c r="C4252">
        <v>549</v>
      </c>
      <c r="D4252">
        <v>2013</v>
      </c>
      <c r="E4252" t="s">
        <v>33</v>
      </c>
      <c r="F4252" t="s">
        <v>32</v>
      </c>
      <c r="G4252" s="1">
        <v>44530</v>
      </c>
      <c r="H4252">
        <v>114</v>
      </c>
    </row>
    <row r="4253" spans="1:8" x14ac:dyDescent="0.3">
      <c r="A4253">
        <v>4252</v>
      </c>
      <c r="B4253" t="s">
        <v>8</v>
      </c>
      <c r="C4253">
        <v>623</v>
      </c>
      <c r="D4253">
        <v>2013</v>
      </c>
      <c r="E4253" t="s">
        <v>1153</v>
      </c>
      <c r="F4253" t="s">
        <v>10</v>
      </c>
      <c r="G4253" s="1">
        <v>44600</v>
      </c>
      <c r="H4253">
        <v>114</v>
      </c>
    </row>
    <row r="4254" spans="1:8" x14ac:dyDescent="0.3">
      <c r="A4254">
        <v>4253</v>
      </c>
      <c r="B4254" t="s">
        <v>8</v>
      </c>
      <c r="C4254">
        <v>623</v>
      </c>
      <c r="D4254">
        <v>2000</v>
      </c>
      <c r="E4254" t="s">
        <v>58</v>
      </c>
      <c r="F4254" t="s">
        <v>69</v>
      </c>
      <c r="G4254" s="1">
        <v>44606</v>
      </c>
      <c r="H4254">
        <v>107</v>
      </c>
    </row>
    <row r="4255" spans="1:8" x14ac:dyDescent="0.3">
      <c r="A4255">
        <v>4254</v>
      </c>
      <c r="B4255" t="s">
        <v>8</v>
      </c>
      <c r="C4255">
        <v>514</v>
      </c>
      <c r="D4255">
        <v>2013</v>
      </c>
      <c r="E4255" t="s">
        <v>33</v>
      </c>
      <c r="F4255" t="s">
        <v>10</v>
      </c>
      <c r="G4255" s="1">
        <v>44615</v>
      </c>
      <c r="H4255">
        <v>114</v>
      </c>
    </row>
    <row r="4256" spans="1:8" x14ac:dyDescent="0.3">
      <c r="A4256">
        <v>4255</v>
      </c>
      <c r="B4256" t="s">
        <v>8</v>
      </c>
      <c r="C4256">
        <v>623</v>
      </c>
      <c r="D4256">
        <v>1997</v>
      </c>
      <c r="E4256" t="s">
        <v>51</v>
      </c>
      <c r="F4256" t="s">
        <v>18</v>
      </c>
      <c r="G4256" s="1">
        <v>44593</v>
      </c>
      <c r="H4256">
        <v>101</v>
      </c>
    </row>
    <row r="4257" spans="1:8" x14ac:dyDescent="0.3">
      <c r="A4257">
        <v>4256</v>
      </c>
      <c r="B4257" t="s">
        <v>11</v>
      </c>
      <c r="C4257">
        <v>623</v>
      </c>
      <c r="D4257">
        <v>1997</v>
      </c>
      <c r="E4257" t="s">
        <v>1154</v>
      </c>
      <c r="F4257" t="s">
        <v>10</v>
      </c>
      <c r="G4257" s="1">
        <v>44566</v>
      </c>
      <c r="H4257">
        <v>107</v>
      </c>
    </row>
    <row r="4258" spans="1:8" x14ac:dyDescent="0.3">
      <c r="A4258">
        <v>4257</v>
      </c>
      <c r="B4258" t="s">
        <v>8</v>
      </c>
      <c r="C4258">
        <v>623</v>
      </c>
      <c r="D4258">
        <v>1980</v>
      </c>
      <c r="E4258" t="s">
        <v>23</v>
      </c>
      <c r="F4258" t="s">
        <v>28</v>
      </c>
      <c r="G4258" s="1">
        <v>44510</v>
      </c>
      <c r="H4258">
        <v>103</v>
      </c>
    </row>
    <row r="4259" spans="1:8" x14ac:dyDescent="0.3">
      <c r="A4259">
        <v>4258</v>
      </c>
      <c r="B4259" t="s">
        <v>8</v>
      </c>
      <c r="C4259">
        <v>572</v>
      </c>
      <c r="D4259">
        <v>2013</v>
      </c>
      <c r="E4259" t="s">
        <v>1155</v>
      </c>
      <c r="F4259" t="s">
        <v>10</v>
      </c>
      <c r="G4259" s="1">
        <v>44492</v>
      </c>
      <c r="H4259">
        <v>115</v>
      </c>
    </row>
    <row r="4260" spans="1:8" x14ac:dyDescent="0.3">
      <c r="A4260">
        <v>4259</v>
      </c>
      <c r="B4260" t="s">
        <v>8</v>
      </c>
      <c r="C4260">
        <v>623</v>
      </c>
      <c r="D4260">
        <v>2013</v>
      </c>
      <c r="E4260" t="s">
        <v>1156</v>
      </c>
      <c r="F4260" t="s">
        <v>10</v>
      </c>
      <c r="G4260" s="1">
        <v>44508</v>
      </c>
      <c r="H4260">
        <v>114</v>
      </c>
    </row>
    <row r="4261" spans="1:8" x14ac:dyDescent="0.3">
      <c r="A4261">
        <v>4260</v>
      </c>
      <c r="B4261" t="s">
        <v>90</v>
      </c>
      <c r="C4261">
        <v>611</v>
      </c>
      <c r="D4261">
        <v>1997</v>
      </c>
      <c r="E4261" t="s">
        <v>915</v>
      </c>
      <c r="F4261" t="s">
        <v>28</v>
      </c>
      <c r="G4261" s="1">
        <v>44601</v>
      </c>
      <c r="H4261">
        <v>101</v>
      </c>
    </row>
    <row r="4262" spans="1:8" x14ac:dyDescent="0.3">
      <c r="A4262">
        <v>4261</v>
      </c>
      <c r="B4262" t="s">
        <v>435</v>
      </c>
      <c r="C4262">
        <v>619</v>
      </c>
      <c r="D4262">
        <v>1989</v>
      </c>
      <c r="E4262" t="s">
        <v>448</v>
      </c>
      <c r="F4262" t="s">
        <v>32</v>
      </c>
      <c r="G4262" s="1">
        <v>44550</v>
      </c>
      <c r="H4262">
        <v>104</v>
      </c>
    </row>
    <row r="4263" spans="1:8" x14ac:dyDescent="0.3">
      <c r="A4263">
        <v>4262</v>
      </c>
      <c r="B4263" t="s">
        <v>83</v>
      </c>
      <c r="C4263">
        <v>587</v>
      </c>
      <c r="D4263">
        <v>1997</v>
      </c>
      <c r="E4263" t="s">
        <v>822</v>
      </c>
      <c r="F4263" t="s">
        <v>69</v>
      </c>
      <c r="G4263" s="1">
        <v>44524</v>
      </c>
      <c r="H4263">
        <v>114</v>
      </c>
    </row>
    <row r="4264" spans="1:8" x14ac:dyDescent="0.3">
      <c r="A4264">
        <v>4263</v>
      </c>
      <c r="B4264" t="s">
        <v>235</v>
      </c>
      <c r="C4264">
        <v>550</v>
      </c>
      <c r="D4264">
        <v>1997</v>
      </c>
      <c r="E4264" t="s">
        <v>456</v>
      </c>
      <c r="F4264" t="s">
        <v>47</v>
      </c>
      <c r="G4264" s="1">
        <v>44655</v>
      </c>
      <c r="H4264">
        <v>104</v>
      </c>
    </row>
    <row r="4265" spans="1:8" x14ac:dyDescent="0.3">
      <c r="A4265">
        <v>4264</v>
      </c>
      <c r="B4265" t="s">
        <v>435</v>
      </c>
      <c r="C4265">
        <v>619</v>
      </c>
      <c r="D4265">
        <v>1989</v>
      </c>
      <c r="E4265" t="s">
        <v>448</v>
      </c>
      <c r="F4265" t="s">
        <v>28</v>
      </c>
      <c r="G4265" s="1">
        <v>44585</v>
      </c>
      <c r="H4265">
        <v>114</v>
      </c>
    </row>
    <row r="4266" spans="1:8" x14ac:dyDescent="0.3">
      <c r="A4266">
        <v>4265</v>
      </c>
      <c r="B4266" t="s">
        <v>435</v>
      </c>
      <c r="C4266">
        <v>619</v>
      </c>
      <c r="D4266">
        <v>1993</v>
      </c>
      <c r="E4266" t="s">
        <v>448</v>
      </c>
      <c r="F4266" t="s">
        <v>45</v>
      </c>
      <c r="G4266" s="1">
        <v>44628</v>
      </c>
      <c r="H4266">
        <v>101</v>
      </c>
    </row>
    <row r="4267" spans="1:8" x14ac:dyDescent="0.3">
      <c r="A4267">
        <v>4266</v>
      </c>
      <c r="B4267" t="s">
        <v>90</v>
      </c>
      <c r="C4267">
        <v>619</v>
      </c>
      <c r="D4267">
        <v>1994</v>
      </c>
      <c r="E4267" t="s">
        <v>448</v>
      </c>
      <c r="F4267" t="s">
        <v>28</v>
      </c>
      <c r="G4267" s="1">
        <v>44655</v>
      </c>
      <c r="H4267">
        <v>114</v>
      </c>
    </row>
    <row r="4268" spans="1:8" x14ac:dyDescent="0.3">
      <c r="A4268">
        <v>4267</v>
      </c>
      <c r="B4268" t="s">
        <v>90</v>
      </c>
      <c r="C4268">
        <v>556</v>
      </c>
      <c r="D4268">
        <v>1994</v>
      </c>
      <c r="E4268" t="s">
        <v>472</v>
      </c>
      <c r="F4268" t="s">
        <v>28</v>
      </c>
      <c r="G4268" s="1">
        <v>44561</v>
      </c>
      <c r="H4268">
        <v>101</v>
      </c>
    </row>
    <row r="4269" spans="1:8" x14ac:dyDescent="0.3">
      <c r="A4269">
        <v>4268</v>
      </c>
      <c r="B4269" t="s">
        <v>454</v>
      </c>
      <c r="C4269">
        <v>556</v>
      </c>
      <c r="D4269">
        <v>1997</v>
      </c>
      <c r="E4269" t="s">
        <v>1157</v>
      </c>
      <c r="F4269" t="s">
        <v>32</v>
      </c>
      <c r="G4269" s="1">
        <v>44624</v>
      </c>
      <c r="H4269">
        <v>102</v>
      </c>
    </row>
    <row r="4270" spans="1:8" x14ac:dyDescent="0.3">
      <c r="A4270">
        <v>4269</v>
      </c>
      <c r="B4270" t="s">
        <v>83</v>
      </c>
      <c r="C4270">
        <v>550</v>
      </c>
      <c r="D4270">
        <v>1997</v>
      </c>
      <c r="E4270" t="s">
        <v>571</v>
      </c>
      <c r="F4270" t="s">
        <v>69</v>
      </c>
      <c r="G4270" s="1">
        <v>44484</v>
      </c>
      <c r="H4270">
        <v>115</v>
      </c>
    </row>
    <row r="4271" spans="1:8" x14ac:dyDescent="0.3">
      <c r="A4271">
        <v>4270</v>
      </c>
      <c r="B4271" t="s">
        <v>235</v>
      </c>
      <c r="C4271">
        <v>540</v>
      </c>
      <c r="D4271">
        <v>1997</v>
      </c>
      <c r="E4271" t="s">
        <v>616</v>
      </c>
      <c r="F4271" t="s">
        <v>32</v>
      </c>
      <c r="G4271" s="1">
        <v>44481</v>
      </c>
      <c r="H4271">
        <v>114</v>
      </c>
    </row>
    <row r="4272" spans="1:8" x14ac:dyDescent="0.3">
      <c r="A4272">
        <v>4271</v>
      </c>
      <c r="B4272" t="s">
        <v>235</v>
      </c>
      <c r="C4272">
        <v>523</v>
      </c>
      <c r="D4272">
        <v>1997</v>
      </c>
      <c r="E4272" t="s">
        <v>1158</v>
      </c>
      <c r="F4272" t="s">
        <v>10</v>
      </c>
      <c r="G4272" s="1">
        <v>44545</v>
      </c>
      <c r="H4272">
        <v>111</v>
      </c>
    </row>
    <row r="4273" spans="1:8" x14ac:dyDescent="0.3">
      <c r="A4273">
        <v>4272</v>
      </c>
      <c r="B4273" t="s">
        <v>75</v>
      </c>
      <c r="C4273">
        <v>619</v>
      </c>
      <c r="D4273">
        <v>1997</v>
      </c>
      <c r="E4273" t="s">
        <v>460</v>
      </c>
      <c r="F4273" t="s">
        <v>10</v>
      </c>
      <c r="G4273" s="1">
        <v>44608</v>
      </c>
      <c r="H4273">
        <v>102</v>
      </c>
    </row>
    <row r="4274" spans="1:8" x14ac:dyDescent="0.3">
      <c r="A4274">
        <v>4273</v>
      </c>
      <c r="B4274" t="s">
        <v>435</v>
      </c>
      <c r="C4274">
        <v>619</v>
      </c>
      <c r="D4274">
        <v>1994</v>
      </c>
      <c r="E4274" t="s">
        <v>448</v>
      </c>
      <c r="F4274" t="s">
        <v>45</v>
      </c>
      <c r="G4274" s="1">
        <v>44507</v>
      </c>
      <c r="H4274">
        <v>109</v>
      </c>
    </row>
    <row r="4275" spans="1:8" x14ac:dyDescent="0.3">
      <c r="A4275">
        <v>4274</v>
      </c>
      <c r="B4275" t="s">
        <v>75</v>
      </c>
      <c r="C4275">
        <v>587</v>
      </c>
      <c r="D4275">
        <v>1997</v>
      </c>
      <c r="E4275" t="s">
        <v>822</v>
      </c>
      <c r="F4275" t="s">
        <v>47</v>
      </c>
      <c r="G4275" s="1">
        <v>44585</v>
      </c>
      <c r="H4275">
        <v>104</v>
      </c>
    </row>
    <row r="4276" spans="1:8" x14ac:dyDescent="0.3">
      <c r="A4276">
        <v>4275</v>
      </c>
      <c r="B4276" t="s">
        <v>83</v>
      </c>
      <c r="C4276">
        <v>619</v>
      </c>
      <c r="D4276">
        <v>1997</v>
      </c>
      <c r="E4276" t="s">
        <v>460</v>
      </c>
      <c r="F4276" t="s">
        <v>32</v>
      </c>
      <c r="G4276" s="1">
        <v>44476</v>
      </c>
      <c r="H4276">
        <v>106</v>
      </c>
    </row>
    <row r="4277" spans="1:8" x14ac:dyDescent="0.3">
      <c r="A4277">
        <v>4276</v>
      </c>
      <c r="B4277" t="s">
        <v>83</v>
      </c>
      <c r="C4277">
        <v>587</v>
      </c>
      <c r="D4277">
        <v>1997</v>
      </c>
      <c r="E4277" t="s">
        <v>582</v>
      </c>
      <c r="F4277" t="s">
        <v>69</v>
      </c>
      <c r="G4277" s="1">
        <v>44505</v>
      </c>
      <c r="H4277">
        <v>108</v>
      </c>
    </row>
    <row r="4278" spans="1:8" x14ac:dyDescent="0.3">
      <c r="A4278">
        <v>4277</v>
      </c>
      <c r="B4278" t="s">
        <v>83</v>
      </c>
      <c r="C4278">
        <v>587</v>
      </c>
      <c r="D4278">
        <v>1997</v>
      </c>
      <c r="E4278" t="s">
        <v>446</v>
      </c>
      <c r="F4278" t="s">
        <v>10</v>
      </c>
      <c r="G4278" s="1">
        <v>44523</v>
      </c>
      <c r="H4278">
        <v>104</v>
      </c>
    </row>
    <row r="4279" spans="1:8" x14ac:dyDescent="0.3">
      <c r="A4279">
        <v>4278</v>
      </c>
      <c r="B4279" t="s">
        <v>435</v>
      </c>
      <c r="C4279">
        <v>619</v>
      </c>
      <c r="D4279">
        <v>1997</v>
      </c>
      <c r="E4279" t="s">
        <v>448</v>
      </c>
      <c r="F4279" t="s">
        <v>32</v>
      </c>
      <c r="G4279" s="1">
        <v>44591</v>
      </c>
      <c r="H4279">
        <v>104</v>
      </c>
    </row>
    <row r="4280" spans="1:8" x14ac:dyDescent="0.3">
      <c r="A4280">
        <v>4279</v>
      </c>
      <c r="B4280" t="s">
        <v>435</v>
      </c>
      <c r="C4280">
        <v>619</v>
      </c>
      <c r="D4280">
        <v>1995</v>
      </c>
      <c r="E4280" t="s">
        <v>448</v>
      </c>
      <c r="F4280" t="s">
        <v>45</v>
      </c>
      <c r="G4280" s="1">
        <v>44520</v>
      </c>
      <c r="H4280">
        <v>101</v>
      </c>
    </row>
    <row r="4281" spans="1:8" x14ac:dyDescent="0.3">
      <c r="A4281">
        <v>4280</v>
      </c>
      <c r="B4281" t="s">
        <v>435</v>
      </c>
      <c r="C4281">
        <v>587</v>
      </c>
      <c r="D4281">
        <v>1992</v>
      </c>
      <c r="E4281" t="s">
        <v>481</v>
      </c>
      <c r="F4281" t="s">
        <v>32</v>
      </c>
      <c r="G4281" s="1">
        <v>44525</v>
      </c>
      <c r="H4281">
        <v>114</v>
      </c>
    </row>
    <row r="4282" spans="1:8" x14ac:dyDescent="0.3">
      <c r="A4282">
        <v>4281</v>
      </c>
      <c r="B4282" t="s">
        <v>83</v>
      </c>
      <c r="C4282">
        <v>587</v>
      </c>
      <c r="D4282">
        <v>1997</v>
      </c>
      <c r="E4282" t="s">
        <v>446</v>
      </c>
      <c r="F4282" t="s">
        <v>69</v>
      </c>
      <c r="G4282" s="1">
        <v>44631</v>
      </c>
      <c r="H4282">
        <v>109</v>
      </c>
    </row>
    <row r="4283" spans="1:8" x14ac:dyDescent="0.3">
      <c r="A4283">
        <v>4282</v>
      </c>
      <c r="B4283" t="s">
        <v>491</v>
      </c>
      <c r="C4283">
        <v>540</v>
      </c>
      <c r="D4283">
        <v>1997</v>
      </c>
      <c r="E4283" t="s">
        <v>1159</v>
      </c>
      <c r="F4283" t="s">
        <v>32</v>
      </c>
      <c r="G4283" s="1">
        <v>44532</v>
      </c>
      <c r="H4283">
        <v>107</v>
      </c>
    </row>
    <row r="4284" spans="1:8" x14ac:dyDescent="0.3">
      <c r="A4284">
        <v>4283</v>
      </c>
      <c r="B4284" t="s">
        <v>83</v>
      </c>
      <c r="C4284">
        <v>550</v>
      </c>
      <c r="D4284">
        <v>1997</v>
      </c>
      <c r="E4284" t="s">
        <v>458</v>
      </c>
      <c r="F4284" t="s">
        <v>283</v>
      </c>
      <c r="G4284" s="1">
        <v>44569</v>
      </c>
      <c r="H4284">
        <v>116</v>
      </c>
    </row>
    <row r="4285" spans="1:8" x14ac:dyDescent="0.3">
      <c r="A4285">
        <v>4284</v>
      </c>
      <c r="B4285" t="s">
        <v>75</v>
      </c>
      <c r="C4285">
        <v>507</v>
      </c>
      <c r="D4285">
        <v>1997</v>
      </c>
      <c r="E4285" t="s">
        <v>844</v>
      </c>
      <c r="F4285" t="s">
        <v>28</v>
      </c>
      <c r="G4285" s="1">
        <v>44654</v>
      </c>
      <c r="H4285">
        <v>107</v>
      </c>
    </row>
    <row r="4286" spans="1:8" x14ac:dyDescent="0.3">
      <c r="A4286">
        <v>4285</v>
      </c>
      <c r="B4286" t="s">
        <v>75</v>
      </c>
      <c r="C4286">
        <v>619</v>
      </c>
      <c r="D4286">
        <v>1997</v>
      </c>
      <c r="E4286" t="s">
        <v>702</v>
      </c>
      <c r="F4286" t="s">
        <v>47</v>
      </c>
      <c r="G4286" s="1">
        <v>44604</v>
      </c>
      <c r="H4286">
        <v>102</v>
      </c>
    </row>
    <row r="4287" spans="1:8" x14ac:dyDescent="0.3">
      <c r="A4287">
        <v>4286</v>
      </c>
      <c r="B4287" t="s">
        <v>83</v>
      </c>
      <c r="C4287">
        <v>587</v>
      </c>
      <c r="D4287">
        <v>1997</v>
      </c>
      <c r="E4287" t="s">
        <v>446</v>
      </c>
      <c r="F4287" t="s">
        <v>32</v>
      </c>
      <c r="G4287" s="1">
        <v>44490</v>
      </c>
      <c r="H4287">
        <v>105</v>
      </c>
    </row>
    <row r="4288" spans="1:8" x14ac:dyDescent="0.3">
      <c r="A4288">
        <v>4287</v>
      </c>
      <c r="B4288" t="s">
        <v>83</v>
      </c>
      <c r="C4288">
        <v>550</v>
      </c>
      <c r="D4288">
        <v>1997</v>
      </c>
      <c r="E4288" t="s">
        <v>571</v>
      </c>
      <c r="F4288" t="s">
        <v>28</v>
      </c>
      <c r="G4288" s="1">
        <v>44628</v>
      </c>
      <c r="H4288">
        <v>102</v>
      </c>
    </row>
    <row r="4289" spans="1:8" x14ac:dyDescent="0.3">
      <c r="A4289">
        <v>4288</v>
      </c>
      <c r="B4289" t="s">
        <v>235</v>
      </c>
      <c r="C4289">
        <v>619</v>
      </c>
      <c r="D4289">
        <v>1997</v>
      </c>
      <c r="E4289" t="s">
        <v>467</v>
      </c>
      <c r="F4289" t="s">
        <v>32</v>
      </c>
      <c r="G4289" s="1">
        <v>44554</v>
      </c>
      <c r="H4289">
        <v>101</v>
      </c>
    </row>
    <row r="4290" spans="1:8" x14ac:dyDescent="0.3">
      <c r="A4290">
        <v>4289</v>
      </c>
      <c r="B4290" t="s">
        <v>90</v>
      </c>
      <c r="C4290">
        <v>580</v>
      </c>
      <c r="D4290">
        <v>1990</v>
      </c>
      <c r="E4290" t="s">
        <v>442</v>
      </c>
      <c r="F4290" t="s">
        <v>283</v>
      </c>
      <c r="G4290" s="1">
        <v>44566</v>
      </c>
      <c r="H4290">
        <v>102</v>
      </c>
    </row>
    <row r="4291" spans="1:8" x14ac:dyDescent="0.3">
      <c r="A4291">
        <v>4290</v>
      </c>
      <c r="B4291" t="s">
        <v>83</v>
      </c>
      <c r="C4291">
        <v>587</v>
      </c>
      <c r="D4291">
        <v>1997</v>
      </c>
      <c r="E4291" t="s">
        <v>582</v>
      </c>
      <c r="F4291" t="s">
        <v>47</v>
      </c>
      <c r="G4291" s="1">
        <v>44594</v>
      </c>
      <c r="H4291">
        <v>104</v>
      </c>
    </row>
    <row r="4292" spans="1:8" x14ac:dyDescent="0.3">
      <c r="A4292">
        <v>4291</v>
      </c>
      <c r="B4292" t="s">
        <v>90</v>
      </c>
      <c r="C4292">
        <v>587</v>
      </c>
      <c r="D4292">
        <v>1993</v>
      </c>
      <c r="E4292" t="s">
        <v>570</v>
      </c>
      <c r="F4292" t="s">
        <v>69</v>
      </c>
      <c r="G4292" s="1">
        <v>44572</v>
      </c>
      <c r="H4292">
        <v>101</v>
      </c>
    </row>
    <row r="4293" spans="1:8" x14ac:dyDescent="0.3">
      <c r="A4293">
        <v>4292</v>
      </c>
      <c r="B4293" t="s">
        <v>435</v>
      </c>
      <c r="C4293">
        <v>580</v>
      </c>
      <c r="D4293">
        <v>1998</v>
      </c>
      <c r="E4293" t="s">
        <v>469</v>
      </c>
      <c r="F4293" t="s">
        <v>32</v>
      </c>
      <c r="G4293" s="1">
        <v>44537</v>
      </c>
      <c r="H4293">
        <v>104</v>
      </c>
    </row>
    <row r="4294" spans="1:8" x14ac:dyDescent="0.3">
      <c r="A4294">
        <v>4293</v>
      </c>
      <c r="B4294" t="s">
        <v>90</v>
      </c>
      <c r="C4294">
        <v>587</v>
      </c>
      <c r="D4294">
        <v>1994</v>
      </c>
      <c r="E4294" t="s">
        <v>713</v>
      </c>
      <c r="F4294" t="s">
        <v>28</v>
      </c>
      <c r="G4294" s="1">
        <v>44584</v>
      </c>
      <c r="H4294">
        <v>114</v>
      </c>
    </row>
    <row r="4295" spans="1:8" x14ac:dyDescent="0.3">
      <c r="A4295">
        <v>4294</v>
      </c>
      <c r="B4295" t="s">
        <v>83</v>
      </c>
      <c r="C4295">
        <v>619</v>
      </c>
      <c r="D4295">
        <v>1998</v>
      </c>
      <c r="E4295" t="s">
        <v>670</v>
      </c>
      <c r="F4295" t="s">
        <v>47</v>
      </c>
      <c r="G4295" s="1">
        <v>44608</v>
      </c>
      <c r="H4295">
        <v>114</v>
      </c>
    </row>
    <row r="4296" spans="1:8" x14ac:dyDescent="0.3">
      <c r="A4296">
        <v>4295</v>
      </c>
      <c r="B4296" t="s">
        <v>435</v>
      </c>
      <c r="C4296">
        <v>587</v>
      </c>
      <c r="D4296">
        <v>1992</v>
      </c>
      <c r="E4296" t="s">
        <v>481</v>
      </c>
      <c r="F4296" t="s">
        <v>47</v>
      </c>
      <c r="G4296" s="1">
        <v>44645</v>
      </c>
      <c r="H4296">
        <v>104</v>
      </c>
    </row>
    <row r="4297" spans="1:8" x14ac:dyDescent="0.3">
      <c r="A4297">
        <v>4296</v>
      </c>
      <c r="B4297" t="s">
        <v>454</v>
      </c>
      <c r="C4297">
        <v>619</v>
      </c>
      <c r="D4297">
        <v>1993</v>
      </c>
      <c r="E4297" t="s">
        <v>505</v>
      </c>
      <c r="F4297" t="s">
        <v>32</v>
      </c>
      <c r="G4297" s="1">
        <v>44650</v>
      </c>
      <c r="H4297">
        <v>114</v>
      </c>
    </row>
    <row r="4298" spans="1:8" x14ac:dyDescent="0.3">
      <c r="A4298">
        <v>4297</v>
      </c>
      <c r="B4298" t="s">
        <v>435</v>
      </c>
      <c r="C4298">
        <v>587</v>
      </c>
      <c r="D4298">
        <v>1998</v>
      </c>
      <c r="E4298" t="s">
        <v>437</v>
      </c>
      <c r="F4298" t="s">
        <v>47</v>
      </c>
      <c r="G4298" s="1">
        <v>44495</v>
      </c>
      <c r="H4298">
        <v>101</v>
      </c>
    </row>
    <row r="4299" spans="1:8" x14ac:dyDescent="0.3">
      <c r="A4299">
        <v>4298</v>
      </c>
      <c r="B4299" t="s">
        <v>454</v>
      </c>
      <c r="C4299">
        <v>619</v>
      </c>
      <c r="D4299">
        <v>1998</v>
      </c>
      <c r="E4299" t="s">
        <v>448</v>
      </c>
      <c r="F4299" t="s">
        <v>69</v>
      </c>
      <c r="G4299" s="1">
        <v>44510</v>
      </c>
      <c r="H4299">
        <v>111</v>
      </c>
    </row>
    <row r="4300" spans="1:8" x14ac:dyDescent="0.3">
      <c r="A4300">
        <v>4299</v>
      </c>
      <c r="B4300" t="s">
        <v>435</v>
      </c>
      <c r="C4300">
        <v>619</v>
      </c>
      <c r="D4300">
        <v>1998</v>
      </c>
      <c r="E4300" t="s">
        <v>448</v>
      </c>
      <c r="F4300" t="s">
        <v>32</v>
      </c>
      <c r="G4300" s="1">
        <v>44539</v>
      </c>
      <c r="H4300">
        <v>114</v>
      </c>
    </row>
    <row r="4301" spans="1:8" x14ac:dyDescent="0.3">
      <c r="A4301">
        <v>4300</v>
      </c>
      <c r="B4301" t="s">
        <v>235</v>
      </c>
      <c r="C4301">
        <v>619</v>
      </c>
      <c r="D4301">
        <v>1994</v>
      </c>
      <c r="E4301" t="s">
        <v>467</v>
      </c>
      <c r="F4301" t="s">
        <v>45</v>
      </c>
      <c r="G4301" s="1">
        <v>44570</v>
      </c>
      <c r="H4301">
        <v>114</v>
      </c>
    </row>
    <row r="4302" spans="1:8" x14ac:dyDescent="0.3">
      <c r="A4302">
        <v>4301</v>
      </c>
      <c r="B4302" t="s">
        <v>235</v>
      </c>
      <c r="C4302">
        <v>555</v>
      </c>
      <c r="D4302">
        <v>1998</v>
      </c>
      <c r="E4302" t="s">
        <v>474</v>
      </c>
      <c r="F4302" t="s">
        <v>32</v>
      </c>
      <c r="G4302" s="1">
        <v>44525</v>
      </c>
      <c r="H4302">
        <v>114</v>
      </c>
    </row>
    <row r="4303" spans="1:8" x14ac:dyDescent="0.3">
      <c r="A4303">
        <v>4302</v>
      </c>
      <c r="B4303" t="s">
        <v>90</v>
      </c>
      <c r="C4303">
        <v>619</v>
      </c>
      <c r="D4303">
        <v>1995</v>
      </c>
      <c r="E4303" t="s">
        <v>690</v>
      </c>
      <c r="F4303" t="s">
        <v>10</v>
      </c>
      <c r="G4303" s="1">
        <v>44492</v>
      </c>
      <c r="H4303">
        <v>102</v>
      </c>
    </row>
    <row r="4304" spans="1:8" x14ac:dyDescent="0.3">
      <c r="A4304">
        <v>4303</v>
      </c>
      <c r="B4304" t="s">
        <v>83</v>
      </c>
      <c r="C4304">
        <v>548</v>
      </c>
      <c r="D4304">
        <v>1998</v>
      </c>
      <c r="E4304" t="s">
        <v>747</v>
      </c>
      <c r="F4304" t="s">
        <v>69</v>
      </c>
      <c r="G4304" s="1">
        <v>44526</v>
      </c>
      <c r="H4304">
        <v>102</v>
      </c>
    </row>
    <row r="4305" spans="1:8" x14ac:dyDescent="0.3">
      <c r="A4305">
        <v>4304</v>
      </c>
      <c r="B4305" t="s">
        <v>454</v>
      </c>
      <c r="C4305">
        <v>588</v>
      </c>
      <c r="D4305">
        <v>1998</v>
      </c>
      <c r="E4305" t="s">
        <v>1160</v>
      </c>
      <c r="F4305" t="s">
        <v>32</v>
      </c>
      <c r="G4305" s="1">
        <v>44578</v>
      </c>
      <c r="H4305">
        <v>102</v>
      </c>
    </row>
    <row r="4306" spans="1:8" x14ac:dyDescent="0.3">
      <c r="A4306">
        <v>4305</v>
      </c>
      <c r="B4306" t="s">
        <v>90</v>
      </c>
      <c r="C4306">
        <v>580</v>
      </c>
      <c r="D4306">
        <v>1994</v>
      </c>
      <c r="E4306" t="s">
        <v>442</v>
      </c>
      <c r="F4306" t="s">
        <v>47</v>
      </c>
      <c r="G4306" s="1">
        <v>44609</v>
      </c>
      <c r="H4306">
        <v>102</v>
      </c>
    </row>
    <row r="4307" spans="1:8" x14ac:dyDescent="0.3">
      <c r="A4307">
        <v>4306</v>
      </c>
      <c r="B4307" t="s">
        <v>75</v>
      </c>
      <c r="C4307">
        <v>619</v>
      </c>
      <c r="D4307">
        <v>1993</v>
      </c>
      <c r="E4307" t="s">
        <v>702</v>
      </c>
      <c r="F4307" t="s">
        <v>32</v>
      </c>
      <c r="G4307" s="1">
        <v>44595</v>
      </c>
      <c r="H4307">
        <v>106</v>
      </c>
    </row>
    <row r="4308" spans="1:8" x14ac:dyDescent="0.3">
      <c r="A4308">
        <v>4307</v>
      </c>
      <c r="B4308" t="s">
        <v>83</v>
      </c>
      <c r="C4308">
        <v>540</v>
      </c>
      <c r="D4308">
        <v>1998</v>
      </c>
      <c r="E4308" t="s">
        <v>453</v>
      </c>
      <c r="F4308" t="s">
        <v>47</v>
      </c>
      <c r="G4308" s="1">
        <v>44592</v>
      </c>
      <c r="H4308">
        <v>105</v>
      </c>
    </row>
    <row r="4309" spans="1:8" x14ac:dyDescent="0.3">
      <c r="A4309">
        <v>4308</v>
      </c>
      <c r="B4309" t="s">
        <v>90</v>
      </c>
      <c r="C4309">
        <v>610</v>
      </c>
      <c r="D4309">
        <v>1998</v>
      </c>
      <c r="E4309" t="s">
        <v>674</v>
      </c>
      <c r="F4309" t="s">
        <v>69</v>
      </c>
      <c r="G4309" s="1">
        <v>44646</v>
      </c>
      <c r="H4309">
        <v>109</v>
      </c>
    </row>
    <row r="4310" spans="1:8" x14ac:dyDescent="0.3">
      <c r="A4310">
        <v>4309</v>
      </c>
      <c r="B4310" t="s">
        <v>83</v>
      </c>
      <c r="C4310">
        <v>550</v>
      </c>
      <c r="D4310">
        <v>1998</v>
      </c>
      <c r="E4310" t="s">
        <v>458</v>
      </c>
      <c r="F4310" t="s">
        <v>47</v>
      </c>
      <c r="G4310" s="1">
        <v>44543</v>
      </c>
      <c r="H4310">
        <v>109</v>
      </c>
    </row>
    <row r="4311" spans="1:8" x14ac:dyDescent="0.3">
      <c r="A4311">
        <v>4310</v>
      </c>
      <c r="B4311" t="s">
        <v>90</v>
      </c>
      <c r="C4311">
        <v>587</v>
      </c>
      <c r="D4311">
        <v>1996</v>
      </c>
      <c r="E4311" t="s">
        <v>570</v>
      </c>
      <c r="F4311" t="s">
        <v>47</v>
      </c>
      <c r="G4311" s="1">
        <v>44484</v>
      </c>
      <c r="H4311">
        <v>105</v>
      </c>
    </row>
    <row r="4312" spans="1:8" x14ac:dyDescent="0.3">
      <c r="A4312">
        <v>4311</v>
      </c>
      <c r="B4312" t="s">
        <v>83</v>
      </c>
      <c r="C4312">
        <v>587</v>
      </c>
      <c r="D4312">
        <v>1998</v>
      </c>
      <c r="E4312" t="s">
        <v>582</v>
      </c>
      <c r="F4312" t="s">
        <v>28</v>
      </c>
      <c r="G4312" s="1">
        <v>44516</v>
      </c>
      <c r="H4312">
        <v>103</v>
      </c>
    </row>
    <row r="4313" spans="1:8" x14ac:dyDescent="0.3">
      <c r="A4313">
        <v>4312</v>
      </c>
      <c r="B4313" t="s">
        <v>435</v>
      </c>
      <c r="C4313">
        <v>619</v>
      </c>
      <c r="D4313">
        <v>1998</v>
      </c>
      <c r="E4313" t="s">
        <v>448</v>
      </c>
      <c r="F4313" t="s">
        <v>32</v>
      </c>
      <c r="G4313" s="1">
        <v>44619</v>
      </c>
      <c r="H4313">
        <v>105</v>
      </c>
    </row>
    <row r="4314" spans="1:8" x14ac:dyDescent="0.3">
      <c r="A4314">
        <v>4313</v>
      </c>
      <c r="B4314" t="s">
        <v>83</v>
      </c>
      <c r="C4314">
        <v>548</v>
      </c>
      <c r="D4314">
        <v>1998</v>
      </c>
      <c r="E4314" t="s">
        <v>747</v>
      </c>
      <c r="F4314" t="s">
        <v>28</v>
      </c>
      <c r="G4314" s="1">
        <v>44492</v>
      </c>
      <c r="H4314">
        <v>114</v>
      </c>
    </row>
    <row r="4315" spans="1:8" x14ac:dyDescent="0.3">
      <c r="A4315">
        <v>4314</v>
      </c>
      <c r="B4315" t="s">
        <v>90</v>
      </c>
      <c r="C4315">
        <v>587</v>
      </c>
      <c r="D4315">
        <v>1990</v>
      </c>
      <c r="E4315" t="s">
        <v>570</v>
      </c>
      <c r="F4315" t="s">
        <v>69</v>
      </c>
      <c r="G4315" s="1">
        <v>44512</v>
      </c>
      <c r="H4315">
        <v>104</v>
      </c>
    </row>
    <row r="4316" spans="1:8" x14ac:dyDescent="0.3">
      <c r="A4316">
        <v>4315</v>
      </c>
      <c r="B4316" t="s">
        <v>435</v>
      </c>
      <c r="C4316">
        <v>580</v>
      </c>
      <c r="D4316">
        <v>1998</v>
      </c>
      <c r="E4316" t="s">
        <v>469</v>
      </c>
      <c r="F4316" t="s">
        <v>47</v>
      </c>
      <c r="G4316" s="1">
        <v>44548</v>
      </c>
      <c r="H4316">
        <v>114</v>
      </c>
    </row>
    <row r="4317" spans="1:8" x14ac:dyDescent="0.3">
      <c r="A4317">
        <v>4316</v>
      </c>
      <c r="B4317" t="s">
        <v>83</v>
      </c>
      <c r="C4317">
        <v>550</v>
      </c>
      <c r="D4317">
        <v>1993</v>
      </c>
      <c r="E4317" t="s">
        <v>1161</v>
      </c>
      <c r="F4317" t="s">
        <v>28</v>
      </c>
      <c r="G4317" s="1">
        <v>44648</v>
      </c>
      <c r="H4317">
        <v>105</v>
      </c>
    </row>
    <row r="4318" spans="1:8" x14ac:dyDescent="0.3">
      <c r="A4318">
        <v>4317</v>
      </c>
      <c r="B4318" t="s">
        <v>454</v>
      </c>
      <c r="C4318">
        <v>619</v>
      </c>
      <c r="D4318">
        <v>1998</v>
      </c>
      <c r="E4318" t="s">
        <v>448</v>
      </c>
      <c r="F4318" t="s">
        <v>32</v>
      </c>
      <c r="G4318" s="1">
        <v>44572</v>
      </c>
      <c r="H4318">
        <v>105</v>
      </c>
    </row>
    <row r="4319" spans="1:8" x14ac:dyDescent="0.3">
      <c r="A4319">
        <v>4318</v>
      </c>
      <c r="B4319" t="s">
        <v>75</v>
      </c>
      <c r="C4319">
        <v>540</v>
      </c>
      <c r="D4319">
        <v>1998</v>
      </c>
      <c r="E4319" t="s">
        <v>719</v>
      </c>
      <c r="F4319" t="s">
        <v>28</v>
      </c>
      <c r="G4319" s="1">
        <v>44515</v>
      </c>
      <c r="H4319">
        <v>102</v>
      </c>
    </row>
    <row r="4320" spans="1:8" x14ac:dyDescent="0.3">
      <c r="A4320">
        <v>4319</v>
      </c>
      <c r="B4320" t="s">
        <v>75</v>
      </c>
      <c r="C4320">
        <v>587</v>
      </c>
      <c r="D4320">
        <v>1998</v>
      </c>
      <c r="E4320" t="s">
        <v>822</v>
      </c>
      <c r="F4320" t="s">
        <v>10</v>
      </c>
      <c r="G4320" s="1">
        <v>44639</v>
      </c>
      <c r="H4320">
        <v>102</v>
      </c>
    </row>
    <row r="4321" spans="1:8" x14ac:dyDescent="0.3">
      <c r="A4321">
        <v>4320</v>
      </c>
      <c r="B4321" t="s">
        <v>75</v>
      </c>
      <c r="C4321">
        <v>576</v>
      </c>
      <c r="D4321">
        <v>1995</v>
      </c>
      <c r="E4321" t="s">
        <v>572</v>
      </c>
      <c r="F4321" t="s">
        <v>32</v>
      </c>
      <c r="G4321" s="1">
        <v>44503</v>
      </c>
      <c r="H4321">
        <v>104</v>
      </c>
    </row>
    <row r="4322" spans="1:8" x14ac:dyDescent="0.3">
      <c r="A4322">
        <v>4321</v>
      </c>
      <c r="B4322" t="s">
        <v>90</v>
      </c>
      <c r="C4322">
        <v>619</v>
      </c>
      <c r="D4322">
        <v>1998</v>
      </c>
      <c r="E4322" t="s">
        <v>699</v>
      </c>
      <c r="F4322" t="s">
        <v>32</v>
      </c>
      <c r="G4322" s="1">
        <v>44618</v>
      </c>
      <c r="H4322">
        <v>101</v>
      </c>
    </row>
    <row r="4323" spans="1:8" x14ac:dyDescent="0.3">
      <c r="A4323">
        <v>4322</v>
      </c>
      <c r="B4323" t="s">
        <v>75</v>
      </c>
      <c r="C4323">
        <v>540</v>
      </c>
      <c r="D4323">
        <v>1998</v>
      </c>
      <c r="E4323" t="s">
        <v>719</v>
      </c>
      <c r="F4323" t="s">
        <v>28</v>
      </c>
      <c r="G4323" s="1">
        <v>44521</v>
      </c>
      <c r="H4323">
        <v>106</v>
      </c>
    </row>
    <row r="4324" spans="1:8" x14ac:dyDescent="0.3">
      <c r="A4324">
        <v>4323</v>
      </c>
      <c r="B4324" t="s">
        <v>90</v>
      </c>
      <c r="C4324">
        <v>611</v>
      </c>
      <c r="D4324">
        <v>1998</v>
      </c>
      <c r="E4324" t="s">
        <v>1162</v>
      </c>
      <c r="F4324" t="s">
        <v>69</v>
      </c>
      <c r="G4324" s="1">
        <v>44616</v>
      </c>
      <c r="H4324">
        <v>109</v>
      </c>
    </row>
    <row r="4325" spans="1:8" x14ac:dyDescent="0.3">
      <c r="A4325">
        <v>4324</v>
      </c>
      <c r="B4325" t="s">
        <v>90</v>
      </c>
      <c r="C4325">
        <v>587</v>
      </c>
      <c r="D4325">
        <v>1993</v>
      </c>
      <c r="E4325" t="s">
        <v>570</v>
      </c>
      <c r="F4325" t="s">
        <v>28</v>
      </c>
      <c r="G4325" s="1">
        <v>44634</v>
      </c>
      <c r="H4325">
        <v>101</v>
      </c>
    </row>
    <row r="4326" spans="1:8" x14ac:dyDescent="0.3">
      <c r="A4326">
        <v>4325</v>
      </c>
      <c r="B4326" t="s">
        <v>83</v>
      </c>
      <c r="C4326">
        <v>550</v>
      </c>
      <c r="D4326">
        <v>1998</v>
      </c>
      <c r="E4326" t="s">
        <v>458</v>
      </c>
      <c r="F4326" t="s">
        <v>283</v>
      </c>
      <c r="G4326" s="1">
        <v>44523</v>
      </c>
      <c r="H4326">
        <v>115</v>
      </c>
    </row>
    <row r="4327" spans="1:8" x14ac:dyDescent="0.3">
      <c r="A4327">
        <v>4326</v>
      </c>
      <c r="B4327" t="s">
        <v>90</v>
      </c>
      <c r="C4327">
        <v>587</v>
      </c>
      <c r="D4327">
        <v>1992</v>
      </c>
      <c r="E4327" t="s">
        <v>570</v>
      </c>
      <c r="F4327" t="s">
        <v>18</v>
      </c>
      <c r="G4327" s="1">
        <v>44639</v>
      </c>
      <c r="H4327">
        <v>101</v>
      </c>
    </row>
    <row r="4328" spans="1:8" x14ac:dyDescent="0.3">
      <c r="A4328">
        <v>4327</v>
      </c>
      <c r="B4328" t="s">
        <v>90</v>
      </c>
      <c r="C4328">
        <v>531</v>
      </c>
      <c r="D4328">
        <v>1991</v>
      </c>
      <c r="E4328" t="s">
        <v>1163</v>
      </c>
      <c r="F4328" t="s">
        <v>18</v>
      </c>
      <c r="G4328" s="1">
        <v>44580</v>
      </c>
      <c r="H4328">
        <v>103</v>
      </c>
    </row>
    <row r="4329" spans="1:8" x14ac:dyDescent="0.3">
      <c r="A4329">
        <v>4328</v>
      </c>
      <c r="B4329" t="s">
        <v>435</v>
      </c>
      <c r="C4329">
        <v>540</v>
      </c>
      <c r="D4329">
        <v>1999</v>
      </c>
      <c r="E4329" t="s">
        <v>436</v>
      </c>
      <c r="F4329" t="s">
        <v>10</v>
      </c>
      <c r="G4329" s="1">
        <v>44574</v>
      </c>
      <c r="H4329">
        <v>102</v>
      </c>
    </row>
    <row r="4330" spans="1:8" x14ac:dyDescent="0.3">
      <c r="A4330">
        <v>4329</v>
      </c>
      <c r="B4330" t="s">
        <v>435</v>
      </c>
      <c r="C4330">
        <v>540</v>
      </c>
      <c r="D4330">
        <v>1998</v>
      </c>
      <c r="E4330" t="s">
        <v>436</v>
      </c>
      <c r="F4330" t="s">
        <v>28</v>
      </c>
      <c r="G4330" s="1">
        <v>44640</v>
      </c>
      <c r="H4330">
        <v>104</v>
      </c>
    </row>
    <row r="4331" spans="1:8" x14ac:dyDescent="0.3">
      <c r="A4331">
        <v>4330</v>
      </c>
      <c r="B4331" t="s">
        <v>90</v>
      </c>
      <c r="C4331">
        <v>619</v>
      </c>
      <c r="D4331">
        <v>1993</v>
      </c>
      <c r="E4331" t="s">
        <v>448</v>
      </c>
      <c r="F4331" t="s">
        <v>47</v>
      </c>
      <c r="G4331" s="1">
        <v>44510</v>
      </c>
      <c r="H4331">
        <v>114</v>
      </c>
    </row>
    <row r="4332" spans="1:8" x14ac:dyDescent="0.3">
      <c r="A4332">
        <v>4331</v>
      </c>
      <c r="B4332" t="s">
        <v>435</v>
      </c>
      <c r="C4332">
        <v>619</v>
      </c>
      <c r="D4332">
        <v>1993</v>
      </c>
      <c r="E4332" t="s">
        <v>1164</v>
      </c>
      <c r="F4332" t="s">
        <v>32</v>
      </c>
      <c r="G4332" s="1">
        <v>44593</v>
      </c>
      <c r="H4332">
        <v>101</v>
      </c>
    </row>
    <row r="4333" spans="1:8" x14ac:dyDescent="0.3">
      <c r="A4333">
        <v>4332</v>
      </c>
      <c r="B4333" t="s">
        <v>90</v>
      </c>
      <c r="C4333">
        <v>619</v>
      </c>
      <c r="D4333">
        <v>1998</v>
      </c>
      <c r="E4333" t="s">
        <v>862</v>
      </c>
      <c r="F4333" t="s">
        <v>47</v>
      </c>
      <c r="G4333" s="1">
        <v>44531</v>
      </c>
      <c r="H4333">
        <v>102</v>
      </c>
    </row>
    <row r="4334" spans="1:8" x14ac:dyDescent="0.3">
      <c r="A4334">
        <v>4333</v>
      </c>
      <c r="B4334" t="s">
        <v>235</v>
      </c>
      <c r="C4334">
        <v>619</v>
      </c>
      <c r="D4334">
        <v>1998</v>
      </c>
      <c r="E4334" t="s">
        <v>467</v>
      </c>
      <c r="F4334" t="s">
        <v>32</v>
      </c>
      <c r="G4334" s="1">
        <v>44514</v>
      </c>
      <c r="H4334">
        <v>114</v>
      </c>
    </row>
    <row r="4335" spans="1:8" x14ac:dyDescent="0.3">
      <c r="A4335">
        <v>4334</v>
      </c>
      <c r="B4335" t="s">
        <v>435</v>
      </c>
      <c r="C4335">
        <v>540</v>
      </c>
      <c r="D4335">
        <v>1999</v>
      </c>
      <c r="E4335" t="s">
        <v>436</v>
      </c>
      <c r="F4335" t="s">
        <v>32</v>
      </c>
      <c r="G4335" s="1">
        <v>44500</v>
      </c>
      <c r="H4335">
        <v>114</v>
      </c>
    </row>
    <row r="4336" spans="1:8" x14ac:dyDescent="0.3">
      <c r="A4336">
        <v>4335</v>
      </c>
      <c r="B4336" t="s">
        <v>486</v>
      </c>
      <c r="C4336">
        <v>619</v>
      </c>
      <c r="D4336">
        <v>1999</v>
      </c>
      <c r="E4336" t="s">
        <v>681</v>
      </c>
      <c r="F4336" t="s">
        <v>69</v>
      </c>
      <c r="G4336" s="1">
        <v>44488</v>
      </c>
      <c r="H4336">
        <v>106</v>
      </c>
    </row>
    <row r="4337" spans="1:8" x14ac:dyDescent="0.3">
      <c r="A4337">
        <v>4336</v>
      </c>
      <c r="B4337" t="s">
        <v>435</v>
      </c>
      <c r="C4337">
        <v>540</v>
      </c>
      <c r="D4337">
        <v>1999</v>
      </c>
      <c r="E4337" t="s">
        <v>436</v>
      </c>
      <c r="F4337" t="s">
        <v>32</v>
      </c>
      <c r="G4337" s="1">
        <v>44619</v>
      </c>
      <c r="H4337">
        <v>105</v>
      </c>
    </row>
    <row r="4338" spans="1:8" x14ac:dyDescent="0.3">
      <c r="A4338">
        <v>4337</v>
      </c>
      <c r="B4338" t="s">
        <v>83</v>
      </c>
      <c r="C4338">
        <v>580</v>
      </c>
      <c r="D4338">
        <v>1999</v>
      </c>
      <c r="E4338" t="s">
        <v>441</v>
      </c>
      <c r="F4338" t="s">
        <v>28</v>
      </c>
      <c r="G4338" s="1">
        <v>44585</v>
      </c>
      <c r="H4338">
        <v>108</v>
      </c>
    </row>
    <row r="4339" spans="1:8" x14ac:dyDescent="0.3">
      <c r="A4339">
        <v>4338</v>
      </c>
      <c r="B4339" t="s">
        <v>83</v>
      </c>
      <c r="C4339">
        <v>587</v>
      </c>
      <c r="D4339">
        <v>1996</v>
      </c>
      <c r="E4339" t="s">
        <v>461</v>
      </c>
      <c r="F4339" t="s">
        <v>45</v>
      </c>
      <c r="G4339" s="1">
        <v>44651</v>
      </c>
      <c r="H4339">
        <v>102</v>
      </c>
    </row>
    <row r="4340" spans="1:8" x14ac:dyDescent="0.3">
      <c r="A4340">
        <v>4339</v>
      </c>
      <c r="B4340" t="s">
        <v>435</v>
      </c>
      <c r="C4340">
        <v>540</v>
      </c>
      <c r="D4340">
        <v>1999</v>
      </c>
      <c r="E4340" t="s">
        <v>436</v>
      </c>
      <c r="F4340" t="s">
        <v>69</v>
      </c>
      <c r="G4340" s="1">
        <v>44481</v>
      </c>
      <c r="H4340">
        <v>106</v>
      </c>
    </row>
    <row r="4341" spans="1:8" x14ac:dyDescent="0.3">
      <c r="A4341">
        <v>4340</v>
      </c>
      <c r="B4341" t="s">
        <v>435</v>
      </c>
      <c r="C4341">
        <v>540</v>
      </c>
      <c r="D4341">
        <v>1999</v>
      </c>
      <c r="E4341" t="s">
        <v>436</v>
      </c>
      <c r="F4341" t="s">
        <v>32</v>
      </c>
      <c r="G4341" s="1">
        <v>44571</v>
      </c>
      <c r="H4341">
        <v>101</v>
      </c>
    </row>
    <row r="4342" spans="1:8" x14ac:dyDescent="0.3">
      <c r="A4342">
        <v>4341</v>
      </c>
      <c r="B4342" t="s">
        <v>83</v>
      </c>
      <c r="C4342">
        <v>587</v>
      </c>
      <c r="D4342">
        <v>1999</v>
      </c>
      <c r="E4342" t="s">
        <v>446</v>
      </c>
      <c r="F4342" t="s">
        <v>47</v>
      </c>
      <c r="G4342" s="1">
        <v>44552</v>
      </c>
      <c r="H4342">
        <v>107</v>
      </c>
    </row>
    <row r="4343" spans="1:8" x14ac:dyDescent="0.3">
      <c r="A4343">
        <v>4342</v>
      </c>
      <c r="B4343" t="s">
        <v>435</v>
      </c>
      <c r="C4343">
        <v>540</v>
      </c>
      <c r="D4343">
        <v>1999</v>
      </c>
      <c r="E4343" t="s">
        <v>436</v>
      </c>
      <c r="F4343" t="s">
        <v>47</v>
      </c>
      <c r="G4343" s="1">
        <v>44549</v>
      </c>
      <c r="H4343">
        <v>104</v>
      </c>
    </row>
    <row r="4344" spans="1:8" x14ac:dyDescent="0.3">
      <c r="A4344">
        <v>4343</v>
      </c>
      <c r="B4344" t="s">
        <v>90</v>
      </c>
      <c r="C4344">
        <v>619</v>
      </c>
      <c r="D4344">
        <v>1996</v>
      </c>
      <c r="E4344" t="s">
        <v>594</v>
      </c>
      <c r="F4344" t="s">
        <v>28</v>
      </c>
      <c r="G4344" s="1">
        <v>44565</v>
      </c>
      <c r="H4344">
        <v>108</v>
      </c>
    </row>
    <row r="4345" spans="1:8" x14ac:dyDescent="0.3">
      <c r="A4345">
        <v>4344</v>
      </c>
      <c r="B4345" t="s">
        <v>75</v>
      </c>
      <c r="C4345">
        <v>587</v>
      </c>
      <c r="D4345">
        <v>1999</v>
      </c>
      <c r="E4345" t="s">
        <v>461</v>
      </c>
      <c r="F4345" t="s">
        <v>10</v>
      </c>
      <c r="G4345" s="1">
        <v>44514</v>
      </c>
      <c r="H4345">
        <v>109</v>
      </c>
    </row>
    <row r="4346" spans="1:8" x14ac:dyDescent="0.3">
      <c r="A4346">
        <v>4345</v>
      </c>
      <c r="B4346" t="s">
        <v>83</v>
      </c>
      <c r="C4346">
        <v>580</v>
      </c>
      <c r="D4346">
        <v>1999</v>
      </c>
      <c r="E4346" t="s">
        <v>482</v>
      </c>
      <c r="F4346" t="s">
        <v>283</v>
      </c>
      <c r="G4346" s="1">
        <v>44575</v>
      </c>
      <c r="H4346">
        <v>104</v>
      </c>
    </row>
    <row r="4347" spans="1:8" x14ac:dyDescent="0.3">
      <c r="A4347">
        <v>4346</v>
      </c>
      <c r="B4347" t="s">
        <v>435</v>
      </c>
      <c r="C4347">
        <v>576</v>
      </c>
      <c r="D4347">
        <v>1999</v>
      </c>
      <c r="E4347" t="s">
        <v>450</v>
      </c>
      <c r="F4347" t="s">
        <v>47</v>
      </c>
      <c r="G4347" s="1">
        <v>44490</v>
      </c>
      <c r="H4347">
        <v>114</v>
      </c>
    </row>
    <row r="4348" spans="1:8" x14ac:dyDescent="0.3">
      <c r="A4348">
        <v>4347</v>
      </c>
      <c r="B4348" t="s">
        <v>61</v>
      </c>
      <c r="C4348">
        <v>519</v>
      </c>
      <c r="D4348">
        <v>1991</v>
      </c>
      <c r="E4348" t="s">
        <v>1165</v>
      </c>
      <c r="F4348" t="s">
        <v>154</v>
      </c>
      <c r="G4348" s="1">
        <v>44613</v>
      </c>
      <c r="H4348">
        <v>102</v>
      </c>
    </row>
    <row r="4349" spans="1:8" x14ac:dyDescent="0.3">
      <c r="A4349">
        <v>4348</v>
      </c>
      <c r="B4349" t="s">
        <v>8</v>
      </c>
      <c r="C4349">
        <v>623</v>
      </c>
      <c r="D4349">
        <v>2014</v>
      </c>
      <c r="E4349" t="s">
        <v>1166</v>
      </c>
      <c r="F4349" t="s">
        <v>10</v>
      </c>
      <c r="G4349" s="1">
        <v>44642</v>
      </c>
      <c r="H4349">
        <v>102</v>
      </c>
    </row>
    <row r="4350" spans="1:8" x14ac:dyDescent="0.3">
      <c r="A4350">
        <v>4349</v>
      </c>
      <c r="B4350" t="s">
        <v>61</v>
      </c>
      <c r="C4350">
        <v>519</v>
      </c>
      <c r="D4350">
        <v>1990</v>
      </c>
      <c r="E4350" t="s">
        <v>82</v>
      </c>
      <c r="F4350" t="s">
        <v>32</v>
      </c>
      <c r="G4350" s="1">
        <v>44593</v>
      </c>
      <c r="H4350">
        <v>104</v>
      </c>
    </row>
    <row r="4351" spans="1:8" x14ac:dyDescent="0.3">
      <c r="A4351">
        <v>4350</v>
      </c>
      <c r="B4351" t="s">
        <v>11</v>
      </c>
      <c r="C4351">
        <v>551</v>
      </c>
      <c r="D4351">
        <v>1994</v>
      </c>
      <c r="E4351" t="s">
        <v>57</v>
      </c>
      <c r="F4351" t="s">
        <v>10</v>
      </c>
      <c r="G4351" s="1">
        <v>44639</v>
      </c>
      <c r="H4351">
        <v>102</v>
      </c>
    </row>
    <row r="4352" spans="1:8" x14ac:dyDescent="0.3">
      <c r="A4352">
        <v>4351</v>
      </c>
      <c r="B4352" t="s">
        <v>8</v>
      </c>
      <c r="C4352">
        <v>623</v>
      </c>
      <c r="D4352">
        <v>2013</v>
      </c>
      <c r="E4352" t="s">
        <v>1167</v>
      </c>
      <c r="F4352" t="s">
        <v>10</v>
      </c>
      <c r="G4352" s="1">
        <v>44628</v>
      </c>
      <c r="H4352">
        <v>114</v>
      </c>
    </row>
    <row r="4353" spans="1:8" x14ac:dyDescent="0.3">
      <c r="A4353">
        <v>4352</v>
      </c>
      <c r="B4353" t="s">
        <v>8</v>
      </c>
      <c r="C4353">
        <v>623</v>
      </c>
      <c r="D4353">
        <v>2013</v>
      </c>
      <c r="E4353" t="s">
        <v>81</v>
      </c>
      <c r="F4353" t="s">
        <v>10</v>
      </c>
      <c r="G4353" s="1">
        <v>44571</v>
      </c>
      <c r="H4353">
        <v>114</v>
      </c>
    </row>
    <row r="4354" spans="1:8" x14ac:dyDescent="0.3">
      <c r="A4354">
        <v>4353</v>
      </c>
      <c r="B4354" t="s">
        <v>8</v>
      </c>
      <c r="C4354">
        <v>623</v>
      </c>
      <c r="D4354">
        <v>2001</v>
      </c>
      <c r="E4354" t="s">
        <v>54</v>
      </c>
      <c r="F4354" t="s">
        <v>10</v>
      </c>
      <c r="G4354" s="1">
        <v>44598</v>
      </c>
      <c r="H4354">
        <v>104</v>
      </c>
    </row>
    <row r="4355" spans="1:8" x14ac:dyDescent="0.3">
      <c r="A4355">
        <v>4354</v>
      </c>
      <c r="B4355" t="s">
        <v>11</v>
      </c>
      <c r="C4355">
        <v>623</v>
      </c>
      <c r="D4355">
        <v>2014</v>
      </c>
      <c r="E4355" t="s">
        <v>1168</v>
      </c>
      <c r="F4355" t="s">
        <v>10</v>
      </c>
      <c r="G4355" s="1">
        <v>44491</v>
      </c>
      <c r="H4355">
        <v>102</v>
      </c>
    </row>
    <row r="4356" spans="1:8" x14ac:dyDescent="0.3">
      <c r="A4356">
        <v>4355</v>
      </c>
      <c r="B4356" t="s">
        <v>61</v>
      </c>
      <c r="C4356">
        <v>519</v>
      </c>
      <c r="D4356">
        <v>2001</v>
      </c>
      <c r="E4356" t="s">
        <v>1169</v>
      </c>
      <c r="F4356" t="s">
        <v>32</v>
      </c>
      <c r="G4356" s="1">
        <v>44566</v>
      </c>
      <c r="H4356">
        <v>101</v>
      </c>
    </row>
    <row r="4357" spans="1:8" x14ac:dyDescent="0.3">
      <c r="A4357">
        <v>4356</v>
      </c>
      <c r="B4357" t="s">
        <v>8</v>
      </c>
      <c r="C4357">
        <v>623</v>
      </c>
      <c r="D4357">
        <v>2013</v>
      </c>
      <c r="E4357" t="s">
        <v>1170</v>
      </c>
      <c r="F4357" t="s">
        <v>32</v>
      </c>
      <c r="G4357" s="1">
        <v>44503</v>
      </c>
      <c r="H4357">
        <v>102</v>
      </c>
    </row>
    <row r="4358" spans="1:8" x14ac:dyDescent="0.3">
      <c r="A4358">
        <v>4357</v>
      </c>
      <c r="B4358" t="s">
        <v>8</v>
      </c>
      <c r="C4358">
        <v>623</v>
      </c>
      <c r="D4358">
        <v>2013</v>
      </c>
      <c r="E4358" t="s">
        <v>53</v>
      </c>
      <c r="F4358" t="s">
        <v>10</v>
      </c>
      <c r="G4358" s="1">
        <v>44489</v>
      </c>
      <c r="H4358">
        <v>109</v>
      </c>
    </row>
    <row r="4359" spans="1:8" x14ac:dyDescent="0.3">
      <c r="A4359">
        <v>4358</v>
      </c>
      <c r="B4359" t="s">
        <v>8</v>
      </c>
      <c r="C4359">
        <v>623</v>
      </c>
      <c r="D4359">
        <v>2014</v>
      </c>
      <c r="E4359" t="s">
        <v>33</v>
      </c>
      <c r="F4359" t="s">
        <v>10</v>
      </c>
      <c r="G4359" s="1">
        <v>44521</v>
      </c>
      <c r="H4359">
        <v>114</v>
      </c>
    </row>
    <row r="4360" spans="1:8" x14ac:dyDescent="0.3">
      <c r="A4360">
        <v>4359</v>
      </c>
      <c r="B4360" t="s">
        <v>11</v>
      </c>
      <c r="C4360">
        <v>623</v>
      </c>
      <c r="D4360">
        <v>2014</v>
      </c>
      <c r="E4360" t="s">
        <v>1171</v>
      </c>
      <c r="F4360" t="s">
        <v>10</v>
      </c>
      <c r="G4360" s="1">
        <v>44584</v>
      </c>
      <c r="H4360">
        <v>102</v>
      </c>
    </row>
    <row r="4361" spans="1:8" x14ac:dyDescent="0.3">
      <c r="A4361">
        <v>4360</v>
      </c>
      <c r="B4361" t="s">
        <v>8</v>
      </c>
      <c r="C4361">
        <v>514</v>
      </c>
      <c r="D4361">
        <v>2013</v>
      </c>
      <c r="E4361" t="s">
        <v>22</v>
      </c>
      <c r="F4361" t="s">
        <v>10</v>
      </c>
      <c r="G4361" s="1">
        <v>44544</v>
      </c>
      <c r="H4361">
        <v>114</v>
      </c>
    </row>
    <row r="4362" spans="1:8" x14ac:dyDescent="0.3">
      <c r="A4362">
        <v>4361</v>
      </c>
      <c r="B4362" t="s">
        <v>8</v>
      </c>
      <c r="C4362">
        <v>595</v>
      </c>
      <c r="D4362">
        <v>2013</v>
      </c>
      <c r="E4362" t="s">
        <v>1172</v>
      </c>
      <c r="F4362" t="s">
        <v>10</v>
      </c>
      <c r="G4362" s="1">
        <v>44568</v>
      </c>
      <c r="H4362">
        <v>102</v>
      </c>
    </row>
    <row r="4363" spans="1:8" x14ac:dyDescent="0.3">
      <c r="A4363">
        <v>4362</v>
      </c>
      <c r="B4363" t="s">
        <v>8</v>
      </c>
      <c r="C4363">
        <v>623</v>
      </c>
      <c r="D4363">
        <v>2013</v>
      </c>
      <c r="E4363" t="s">
        <v>112</v>
      </c>
      <c r="F4363" t="s">
        <v>10</v>
      </c>
      <c r="G4363" s="1">
        <v>44609</v>
      </c>
      <c r="H4363">
        <v>102</v>
      </c>
    </row>
    <row r="4364" spans="1:8" x14ac:dyDescent="0.3">
      <c r="A4364">
        <v>4363</v>
      </c>
      <c r="B4364" t="s">
        <v>8</v>
      </c>
      <c r="C4364">
        <v>623</v>
      </c>
      <c r="D4364">
        <v>2014</v>
      </c>
      <c r="E4364" t="s">
        <v>81</v>
      </c>
      <c r="F4364" t="s">
        <v>10</v>
      </c>
      <c r="G4364" s="1">
        <v>44611</v>
      </c>
      <c r="H4364">
        <v>114</v>
      </c>
    </row>
    <row r="4365" spans="1:8" x14ac:dyDescent="0.3">
      <c r="A4365">
        <v>4364</v>
      </c>
      <c r="B4365" t="s">
        <v>11</v>
      </c>
      <c r="C4365">
        <v>533</v>
      </c>
      <c r="D4365">
        <v>2013</v>
      </c>
      <c r="E4365" t="s">
        <v>1173</v>
      </c>
      <c r="F4365" t="s">
        <v>45</v>
      </c>
      <c r="G4365" s="1">
        <v>44577</v>
      </c>
      <c r="H4365">
        <v>103</v>
      </c>
    </row>
    <row r="4366" spans="1:8" x14ac:dyDescent="0.3">
      <c r="A4366">
        <v>4365</v>
      </c>
      <c r="B4366" t="s">
        <v>435</v>
      </c>
      <c r="C4366">
        <v>540</v>
      </c>
      <c r="D4366">
        <v>1999</v>
      </c>
      <c r="E4366" t="s">
        <v>436</v>
      </c>
      <c r="F4366" t="s">
        <v>32</v>
      </c>
      <c r="G4366" s="1">
        <v>44609</v>
      </c>
      <c r="H4366">
        <v>114</v>
      </c>
    </row>
    <row r="4367" spans="1:8" x14ac:dyDescent="0.3">
      <c r="A4367">
        <v>4366</v>
      </c>
      <c r="B4367" t="s">
        <v>83</v>
      </c>
      <c r="C4367">
        <v>587</v>
      </c>
      <c r="D4367">
        <v>1999</v>
      </c>
      <c r="E4367" t="s">
        <v>446</v>
      </c>
      <c r="F4367" t="s">
        <v>32</v>
      </c>
      <c r="G4367" s="1">
        <v>44636</v>
      </c>
      <c r="H4367">
        <v>102</v>
      </c>
    </row>
    <row r="4368" spans="1:8" x14ac:dyDescent="0.3">
      <c r="A4368">
        <v>4367</v>
      </c>
      <c r="B4368" t="s">
        <v>90</v>
      </c>
      <c r="C4368">
        <v>587</v>
      </c>
      <c r="D4368">
        <v>1999</v>
      </c>
      <c r="E4368" t="s">
        <v>715</v>
      </c>
      <c r="F4368" t="s">
        <v>47</v>
      </c>
      <c r="G4368" s="1">
        <v>44483</v>
      </c>
      <c r="H4368">
        <v>114</v>
      </c>
    </row>
    <row r="4369" spans="1:8" x14ac:dyDescent="0.3">
      <c r="A4369">
        <v>4368</v>
      </c>
      <c r="B4369" t="s">
        <v>435</v>
      </c>
      <c r="C4369">
        <v>540</v>
      </c>
      <c r="D4369">
        <v>1999</v>
      </c>
      <c r="E4369" t="s">
        <v>436</v>
      </c>
      <c r="F4369" t="s">
        <v>32</v>
      </c>
      <c r="G4369" s="1">
        <v>44489</v>
      </c>
      <c r="H4369">
        <v>104</v>
      </c>
    </row>
    <row r="4370" spans="1:8" x14ac:dyDescent="0.3">
      <c r="A4370">
        <v>4369</v>
      </c>
      <c r="B4370" t="s">
        <v>90</v>
      </c>
      <c r="C4370">
        <v>619</v>
      </c>
      <c r="D4370">
        <v>1992</v>
      </c>
      <c r="E4370" t="s">
        <v>448</v>
      </c>
      <c r="F4370" t="s">
        <v>45</v>
      </c>
      <c r="G4370" s="1">
        <v>44512</v>
      </c>
      <c r="H4370">
        <v>114</v>
      </c>
    </row>
    <row r="4371" spans="1:8" x14ac:dyDescent="0.3">
      <c r="A4371">
        <v>4370</v>
      </c>
      <c r="B4371" t="s">
        <v>90</v>
      </c>
      <c r="C4371">
        <v>587</v>
      </c>
      <c r="D4371">
        <v>1992</v>
      </c>
      <c r="E4371" t="s">
        <v>570</v>
      </c>
      <c r="F4371" t="s">
        <v>283</v>
      </c>
      <c r="G4371" s="1">
        <v>44508</v>
      </c>
      <c r="H4371">
        <v>114</v>
      </c>
    </row>
    <row r="4372" spans="1:8" x14ac:dyDescent="0.3">
      <c r="A4372">
        <v>4371</v>
      </c>
      <c r="B4372" t="s">
        <v>83</v>
      </c>
      <c r="C4372">
        <v>580</v>
      </c>
      <c r="D4372">
        <v>1999</v>
      </c>
      <c r="E4372" t="s">
        <v>441</v>
      </c>
      <c r="F4372" t="s">
        <v>10</v>
      </c>
      <c r="G4372" s="1">
        <v>44542</v>
      </c>
      <c r="H4372">
        <v>104</v>
      </c>
    </row>
    <row r="4373" spans="1:8" x14ac:dyDescent="0.3">
      <c r="A4373">
        <v>4372</v>
      </c>
      <c r="B4373" t="s">
        <v>435</v>
      </c>
      <c r="C4373">
        <v>540</v>
      </c>
      <c r="D4373">
        <v>1999</v>
      </c>
      <c r="E4373" t="s">
        <v>436</v>
      </c>
      <c r="F4373" t="s">
        <v>32</v>
      </c>
      <c r="G4373" s="1">
        <v>44656</v>
      </c>
      <c r="H4373">
        <v>109</v>
      </c>
    </row>
    <row r="4374" spans="1:8" x14ac:dyDescent="0.3">
      <c r="A4374">
        <v>4373</v>
      </c>
      <c r="B4374" t="s">
        <v>83</v>
      </c>
      <c r="C4374">
        <v>580</v>
      </c>
      <c r="D4374">
        <v>1995</v>
      </c>
      <c r="E4374" t="s">
        <v>441</v>
      </c>
      <c r="F4374" t="s">
        <v>69</v>
      </c>
      <c r="G4374" s="1">
        <v>44528</v>
      </c>
      <c r="H4374">
        <v>101</v>
      </c>
    </row>
    <row r="4375" spans="1:8" x14ac:dyDescent="0.3">
      <c r="A4375">
        <v>4374</v>
      </c>
      <c r="B4375" t="s">
        <v>435</v>
      </c>
      <c r="C4375">
        <v>540</v>
      </c>
      <c r="D4375">
        <v>1999</v>
      </c>
      <c r="E4375" t="s">
        <v>436</v>
      </c>
      <c r="F4375" t="s">
        <v>69</v>
      </c>
      <c r="G4375" s="1">
        <v>44547</v>
      </c>
      <c r="H4375">
        <v>115</v>
      </c>
    </row>
    <row r="4376" spans="1:8" x14ac:dyDescent="0.3">
      <c r="A4376">
        <v>4375</v>
      </c>
      <c r="B4376" t="s">
        <v>75</v>
      </c>
      <c r="C4376">
        <v>587</v>
      </c>
      <c r="D4376">
        <v>1990</v>
      </c>
      <c r="E4376" t="s">
        <v>461</v>
      </c>
      <c r="F4376" t="s">
        <v>45</v>
      </c>
      <c r="G4376" s="1">
        <v>44562</v>
      </c>
      <c r="H4376">
        <v>114</v>
      </c>
    </row>
    <row r="4377" spans="1:8" x14ac:dyDescent="0.3">
      <c r="A4377">
        <v>4376</v>
      </c>
      <c r="B4377" t="s">
        <v>75</v>
      </c>
      <c r="C4377">
        <v>587</v>
      </c>
      <c r="D4377">
        <v>1992</v>
      </c>
      <c r="E4377" t="s">
        <v>461</v>
      </c>
      <c r="F4377" t="s">
        <v>45</v>
      </c>
      <c r="G4377" s="1">
        <v>44492</v>
      </c>
      <c r="H4377">
        <v>114</v>
      </c>
    </row>
    <row r="4378" spans="1:8" x14ac:dyDescent="0.3">
      <c r="A4378">
        <v>4377</v>
      </c>
      <c r="B4378" t="s">
        <v>574</v>
      </c>
      <c r="C4378">
        <v>619</v>
      </c>
      <c r="D4378">
        <v>1999</v>
      </c>
      <c r="E4378" t="s">
        <v>467</v>
      </c>
      <c r="F4378" t="s">
        <v>47</v>
      </c>
      <c r="G4378" s="1">
        <v>44638</v>
      </c>
      <c r="H4378">
        <v>114</v>
      </c>
    </row>
    <row r="4379" spans="1:8" x14ac:dyDescent="0.3">
      <c r="A4379">
        <v>4378</v>
      </c>
      <c r="B4379" t="s">
        <v>83</v>
      </c>
      <c r="C4379">
        <v>587</v>
      </c>
      <c r="D4379">
        <v>1999</v>
      </c>
      <c r="E4379" t="s">
        <v>446</v>
      </c>
      <c r="F4379" t="s">
        <v>69</v>
      </c>
      <c r="G4379" s="1">
        <v>44656</v>
      </c>
      <c r="H4379">
        <v>109</v>
      </c>
    </row>
    <row r="4380" spans="1:8" x14ac:dyDescent="0.3">
      <c r="A4380">
        <v>4379</v>
      </c>
      <c r="B4380" t="s">
        <v>75</v>
      </c>
      <c r="C4380">
        <v>531</v>
      </c>
      <c r="D4380">
        <v>1997</v>
      </c>
      <c r="E4380" t="s">
        <v>598</v>
      </c>
      <c r="F4380" t="s">
        <v>45</v>
      </c>
      <c r="G4380" s="1">
        <v>44560</v>
      </c>
      <c r="H4380">
        <v>102</v>
      </c>
    </row>
    <row r="4381" spans="1:8" x14ac:dyDescent="0.3">
      <c r="A4381">
        <v>4380</v>
      </c>
      <c r="B4381" t="s">
        <v>435</v>
      </c>
      <c r="C4381">
        <v>540</v>
      </c>
      <c r="D4381">
        <v>1999</v>
      </c>
      <c r="E4381" t="s">
        <v>436</v>
      </c>
      <c r="F4381" t="s">
        <v>32</v>
      </c>
      <c r="G4381" s="1">
        <v>44528</v>
      </c>
      <c r="H4381">
        <v>115</v>
      </c>
    </row>
    <row r="4382" spans="1:8" x14ac:dyDescent="0.3">
      <c r="A4382">
        <v>4381</v>
      </c>
      <c r="B4382" t="s">
        <v>90</v>
      </c>
      <c r="C4382">
        <v>587</v>
      </c>
      <c r="D4382">
        <v>1989</v>
      </c>
      <c r="E4382" t="s">
        <v>473</v>
      </c>
      <c r="F4382" t="s">
        <v>101</v>
      </c>
      <c r="G4382" s="1">
        <v>44537</v>
      </c>
      <c r="H4382">
        <v>101</v>
      </c>
    </row>
    <row r="4383" spans="1:8" x14ac:dyDescent="0.3">
      <c r="A4383">
        <v>4382</v>
      </c>
      <c r="B4383" t="s">
        <v>83</v>
      </c>
      <c r="C4383">
        <v>548</v>
      </c>
      <c r="D4383">
        <v>1997</v>
      </c>
      <c r="E4383" t="s">
        <v>747</v>
      </c>
      <c r="F4383" t="s">
        <v>28</v>
      </c>
      <c r="G4383" s="1">
        <v>44616</v>
      </c>
      <c r="H4383">
        <v>102</v>
      </c>
    </row>
    <row r="4384" spans="1:8" x14ac:dyDescent="0.3">
      <c r="A4384">
        <v>4383</v>
      </c>
      <c r="B4384" t="s">
        <v>83</v>
      </c>
      <c r="C4384">
        <v>550</v>
      </c>
      <c r="D4384">
        <v>1999</v>
      </c>
      <c r="E4384" t="s">
        <v>571</v>
      </c>
      <c r="F4384" t="s">
        <v>69</v>
      </c>
      <c r="G4384" s="1">
        <v>44597</v>
      </c>
      <c r="H4384">
        <v>102</v>
      </c>
    </row>
    <row r="4385" spans="1:8" x14ac:dyDescent="0.3">
      <c r="A4385">
        <v>4384</v>
      </c>
      <c r="B4385" t="s">
        <v>435</v>
      </c>
      <c r="C4385">
        <v>587</v>
      </c>
      <c r="D4385">
        <v>1991</v>
      </c>
      <c r="E4385" t="s">
        <v>481</v>
      </c>
      <c r="F4385" t="s">
        <v>283</v>
      </c>
      <c r="G4385" s="1">
        <v>44642</v>
      </c>
      <c r="H4385">
        <v>102</v>
      </c>
    </row>
    <row r="4386" spans="1:8" x14ac:dyDescent="0.3">
      <c r="A4386">
        <v>4385</v>
      </c>
      <c r="B4386" t="s">
        <v>235</v>
      </c>
      <c r="C4386">
        <v>619</v>
      </c>
      <c r="D4386">
        <v>1992</v>
      </c>
      <c r="E4386" t="s">
        <v>467</v>
      </c>
      <c r="F4386" t="s">
        <v>32</v>
      </c>
      <c r="G4386" s="1">
        <v>44493</v>
      </c>
      <c r="H4386">
        <v>114</v>
      </c>
    </row>
    <row r="4387" spans="1:8" x14ac:dyDescent="0.3">
      <c r="A4387">
        <v>4386</v>
      </c>
      <c r="B4387" t="s">
        <v>83</v>
      </c>
      <c r="C4387">
        <v>587</v>
      </c>
      <c r="D4387">
        <v>1992</v>
      </c>
      <c r="E4387" t="s">
        <v>590</v>
      </c>
      <c r="F4387" t="s">
        <v>47</v>
      </c>
      <c r="G4387" s="1">
        <v>44491</v>
      </c>
      <c r="H4387">
        <v>114</v>
      </c>
    </row>
    <row r="4388" spans="1:8" x14ac:dyDescent="0.3">
      <c r="A4388">
        <v>4387</v>
      </c>
      <c r="B4388" t="s">
        <v>75</v>
      </c>
      <c r="C4388">
        <v>619</v>
      </c>
      <c r="D4388">
        <v>1999</v>
      </c>
      <c r="E4388" t="s">
        <v>460</v>
      </c>
      <c r="F4388" t="s">
        <v>32</v>
      </c>
      <c r="G4388" s="1">
        <v>44484</v>
      </c>
      <c r="H4388">
        <v>105</v>
      </c>
    </row>
    <row r="4389" spans="1:8" x14ac:dyDescent="0.3">
      <c r="A4389">
        <v>4388</v>
      </c>
      <c r="B4389" t="s">
        <v>435</v>
      </c>
      <c r="C4389">
        <v>576</v>
      </c>
      <c r="D4389">
        <v>1999</v>
      </c>
      <c r="E4389" t="s">
        <v>450</v>
      </c>
      <c r="F4389" t="s">
        <v>32</v>
      </c>
      <c r="G4389" s="1">
        <v>44511</v>
      </c>
      <c r="H4389">
        <v>105</v>
      </c>
    </row>
    <row r="4390" spans="1:8" x14ac:dyDescent="0.3">
      <c r="A4390">
        <v>4389</v>
      </c>
      <c r="B4390" t="s">
        <v>435</v>
      </c>
      <c r="C4390">
        <v>619</v>
      </c>
      <c r="D4390">
        <v>1998</v>
      </c>
      <c r="E4390" t="s">
        <v>448</v>
      </c>
      <c r="F4390" t="s">
        <v>47</v>
      </c>
      <c r="G4390" s="1">
        <v>44578</v>
      </c>
      <c r="H4390">
        <v>109</v>
      </c>
    </row>
    <row r="4391" spans="1:8" x14ac:dyDescent="0.3">
      <c r="A4391">
        <v>4390</v>
      </c>
      <c r="B4391" t="s">
        <v>75</v>
      </c>
      <c r="C4391">
        <v>619</v>
      </c>
      <c r="D4391">
        <v>1999</v>
      </c>
      <c r="E4391" t="s">
        <v>460</v>
      </c>
      <c r="F4391" t="s">
        <v>47</v>
      </c>
      <c r="G4391" s="1">
        <v>44503</v>
      </c>
      <c r="H4391">
        <v>114</v>
      </c>
    </row>
    <row r="4392" spans="1:8" x14ac:dyDescent="0.3">
      <c r="A4392">
        <v>4391</v>
      </c>
      <c r="B4392" t="s">
        <v>90</v>
      </c>
      <c r="C4392">
        <v>548</v>
      </c>
      <c r="D4392">
        <v>1999</v>
      </c>
      <c r="E4392" t="s">
        <v>747</v>
      </c>
      <c r="F4392" t="s">
        <v>28</v>
      </c>
      <c r="G4392" s="1">
        <v>44651</v>
      </c>
      <c r="H4392">
        <v>102</v>
      </c>
    </row>
    <row r="4393" spans="1:8" x14ac:dyDescent="0.3">
      <c r="A4393">
        <v>4392</v>
      </c>
      <c r="B4393" t="s">
        <v>75</v>
      </c>
      <c r="C4393">
        <v>540</v>
      </c>
      <c r="D4393">
        <v>1999</v>
      </c>
      <c r="E4393" t="s">
        <v>719</v>
      </c>
      <c r="F4393" t="s">
        <v>10</v>
      </c>
      <c r="G4393" s="1">
        <v>44655</v>
      </c>
      <c r="H4393">
        <v>102</v>
      </c>
    </row>
    <row r="4394" spans="1:8" x14ac:dyDescent="0.3">
      <c r="A4394">
        <v>4393</v>
      </c>
      <c r="B4394" t="s">
        <v>83</v>
      </c>
      <c r="C4394">
        <v>580</v>
      </c>
      <c r="D4394">
        <v>1999</v>
      </c>
      <c r="E4394" t="s">
        <v>441</v>
      </c>
      <c r="F4394" t="s">
        <v>32</v>
      </c>
      <c r="G4394" s="1">
        <v>44628</v>
      </c>
      <c r="H4394">
        <v>116</v>
      </c>
    </row>
    <row r="4395" spans="1:8" x14ac:dyDescent="0.3">
      <c r="A4395">
        <v>4394</v>
      </c>
      <c r="B4395" t="s">
        <v>75</v>
      </c>
      <c r="C4395">
        <v>550</v>
      </c>
      <c r="D4395">
        <v>1998</v>
      </c>
      <c r="E4395" t="s">
        <v>592</v>
      </c>
      <c r="F4395" t="s">
        <v>10</v>
      </c>
      <c r="G4395" s="1">
        <v>44635</v>
      </c>
      <c r="H4395">
        <v>102</v>
      </c>
    </row>
    <row r="4396" spans="1:8" x14ac:dyDescent="0.3">
      <c r="A4396">
        <v>4395</v>
      </c>
      <c r="B4396" t="s">
        <v>75</v>
      </c>
      <c r="C4396">
        <v>619</v>
      </c>
      <c r="D4396">
        <v>1999</v>
      </c>
      <c r="E4396" t="s">
        <v>460</v>
      </c>
      <c r="F4396" t="s">
        <v>32</v>
      </c>
      <c r="G4396" s="1">
        <v>44544</v>
      </c>
      <c r="H4396">
        <v>104</v>
      </c>
    </row>
    <row r="4397" spans="1:8" x14ac:dyDescent="0.3">
      <c r="A4397">
        <v>4396</v>
      </c>
      <c r="B4397" t="s">
        <v>90</v>
      </c>
      <c r="C4397">
        <v>507</v>
      </c>
      <c r="D4397">
        <v>1999</v>
      </c>
      <c r="E4397" t="s">
        <v>688</v>
      </c>
      <c r="F4397" t="s">
        <v>10</v>
      </c>
      <c r="G4397" s="1">
        <v>44562</v>
      </c>
      <c r="H4397">
        <v>104</v>
      </c>
    </row>
    <row r="4398" spans="1:8" x14ac:dyDescent="0.3">
      <c r="A4398">
        <v>4397</v>
      </c>
      <c r="B4398" t="s">
        <v>90</v>
      </c>
      <c r="C4398">
        <v>619</v>
      </c>
      <c r="D4398">
        <v>1999</v>
      </c>
      <c r="E4398" t="s">
        <v>460</v>
      </c>
      <c r="F4398" t="s">
        <v>32</v>
      </c>
      <c r="G4398" s="1">
        <v>44528</v>
      </c>
      <c r="H4398">
        <v>105</v>
      </c>
    </row>
    <row r="4399" spans="1:8" x14ac:dyDescent="0.3">
      <c r="A4399">
        <v>4398</v>
      </c>
      <c r="B4399" t="s">
        <v>435</v>
      </c>
      <c r="C4399">
        <v>619</v>
      </c>
      <c r="D4399">
        <v>1999</v>
      </c>
      <c r="E4399" t="s">
        <v>448</v>
      </c>
      <c r="F4399" t="s">
        <v>47</v>
      </c>
      <c r="G4399" s="1">
        <v>44563</v>
      </c>
      <c r="H4399">
        <v>111</v>
      </c>
    </row>
    <row r="4400" spans="1:8" x14ac:dyDescent="0.3">
      <c r="A4400">
        <v>4399</v>
      </c>
      <c r="B4400" t="s">
        <v>435</v>
      </c>
      <c r="C4400">
        <v>619</v>
      </c>
      <c r="D4400">
        <v>1999</v>
      </c>
      <c r="E4400" t="s">
        <v>448</v>
      </c>
      <c r="F4400" t="s">
        <v>47</v>
      </c>
      <c r="G4400" s="1">
        <v>44575</v>
      </c>
      <c r="H4400">
        <v>111</v>
      </c>
    </row>
    <row r="4401" spans="1:8" x14ac:dyDescent="0.3">
      <c r="A4401">
        <v>4400</v>
      </c>
      <c r="B4401" t="s">
        <v>90</v>
      </c>
      <c r="C4401">
        <v>619</v>
      </c>
      <c r="D4401">
        <v>1999</v>
      </c>
      <c r="E4401" t="s">
        <v>460</v>
      </c>
      <c r="F4401" t="s">
        <v>32</v>
      </c>
      <c r="G4401" s="1">
        <v>44487</v>
      </c>
      <c r="H4401">
        <v>105</v>
      </c>
    </row>
    <row r="4402" spans="1:8" x14ac:dyDescent="0.3">
      <c r="A4402">
        <v>4401</v>
      </c>
      <c r="B4402" t="s">
        <v>435</v>
      </c>
      <c r="C4402">
        <v>619</v>
      </c>
      <c r="D4402">
        <v>1999</v>
      </c>
      <c r="E4402" t="s">
        <v>448</v>
      </c>
      <c r="F4402" t="s">
        <v>47</v>
      </c>
      <c r="G4402" s="1">
        <v>44541</v>
      </c>
      <c r="H4402">
        <v>114</v>
      </c>
    </row>
    <row r="4403" spans="1:8" x14ac:dyDescent="0.3">
      <c r="A4403">
        <v>4402</v>
      </c>
      <c r="B4403" t="s">
        <v>235</v>
      </c>
      <c r="C4403">
        <v>587</v>
      </c>
      <c r="D4403">
        <v>1993</v>
      </c>
      <c r="E4403" t="s">
        <v>175</v>
      </c>
      <c r="F4403" t="s">
        <v>32</v>
      </c>
      <c r="G4403" s="1">
        <v>44573</v>
      </c>
      <c r="H4403">
        <v>109</v>
      </c>
    </row>
    <row r="4404" spans="1:8" x14ac:dyDescent="0.3">
      <c r="A4404">
        <v>4403</v>
      </c>
      <c r="B4404" t="s">
        <v>83</v>
      </c>
      <c r="C4404">
        <v>540</v>
      </c>
      <c r="D4404">
        <v>1999</v>
      </c>
      <c r="E4404" t="s">
        <v>453</v>
      </c>
      <c r="F4404" t="s">
        <v>69</v>
      </c>
      <c r="G4404" s="1">
        <v>44613</v>
      </c>
      <c r="H4404">
        <v>104</v>
      </c>
    </row>
    <row r="4405" spans="1:8" x14ac:dyDescent="0.3">
      <c r="A4405">
        <v>4404</v>
      </c>
      <c r="B4405" t="s">
        <v>83</v>
      </c>
      <c r="C4405">
        <v>548</v>
      </c>
      <c r="D4405">
        <v>1999</v>
      </c>
      <c r="E4405" t="s">
        <v>747</v>
      </c>
      <c r="F4405" t="s">
        <v>47</v>
      </c>
      <c r="G4405" s="1">
        <v>44608</v>
      </c>
      <c r="H4405">
        <v>107</v>
      </c>
    </row>
    <row r="4406" spans="1:8" x14ac:dyDescent="0.3">
      <c r="A4406">
        <v>4405</v>
      </c>
      <c r="B4406" t="s">
        <v>235</v>
      </c>
      <c r="C4406">
        <v>619</v>
      </c>
      <c r="D4406">
        <v>1993</v>
      </c>
      <c r="E4406" t="s">
        <v>467</v>
      </c>
      <c r="F4406" t="s">
        <v>32</v>
      </c>
      <c r="G4406" s="1">
        <v>44530</v>
      </c>
      <c r="H4406">
        <v>115</v>
      </c>
    </row>
    <row r="4407" spans="1:8" x14ac:dyDescent="0.3">
      <c r="A4407">
        <v>4406</v>
      </c>
      <c r="B4407" t="s">
        <v>75</v>
      </c>
      <c r="C4407">
        <v>619</v>
      </c>
      <c r="D4407">
        <v>2000</v>
      </c>
      <c r="E4407" t="s">
        <v>460</v>
      </c>
      <c r="F4407" t="s">
        <v>47</v>
      </c>
      <c r="G4407" s="1">
        <v>44558</v>
      </c>
      <c r="H4407">
        <v>109</v>
      </c>
    </row>
    <row r="4408" spans="1:8" x14ac:dyDescent="0.3">
      <c r="A4408">
        <v>4407</v>
      </c>
      <c r="B4408" t="s">
        <v>90</v>
      </c>
      <c r="C4408">
        <v>587</v>
      </c>
      <c r="D4408">
        <v>1988</v>
      </c>
      <c r="E4408" t="s">
        <v>473</v>
      </c>
      <c r="F4408" t="s">
        <v>45</v>
      </c>
      <c r="G4408" s="1">
        <v>44630</v>
      </c>
      <c r="H4408">
        <v>114</v>
      </c>
    </row>
    <row r="4409" spans="1:8" x14ac:dyDescent="0.3">
      <c r="A4409">
        <v>4408</v>
      </c>
      <c r="B4409" t="s">
        <v>75</v>
      </c>
      <c r="C4409">
        <v>512</v>
      </c>
      <c r="D4409">
        <v>2007</v>
      </c>
      <c r="E4409" t="s">
        <v>821</v>
      </c>
      <c r="F4409" t="s">
        <v>69</v>
      </c>
      <c r="G4409" s="1">
        <v>44653</v>
      </c>
      <c r="H4409">
        <v>109</v>
      </c>
    </row>
    <row r="4410" spans="1:8" x14ac:dyDescent="0.3">
      <c r="A4410">
        <v>4409</v>
      </c>
      <c r="B4410" t="s">
        <v>75</v>
      </c>
      <c r="C4410">
        <v>587</v>
      </c>
      <c r="D4410">
        <v>2000</v>
      </c>
      <c r="E4410" t="s">
        <v>461</v>
      </c>
      <c r="F4410" t="s">
        <v>10</v>
      </c>
      <c r="G4410" s="1">
        <v>44539</v>
      </c>
      <c r="H4410">
        <v>104</v>
      </c>
    </row>
    <row r="4411" spans="1:8" x14ac:dyDescent="0.3">
      <c r="A4411">
        <v>4410</v>
      </c>
      <c r="B4411" t="s">
        <v>435</v>
      </c>
      <c r="C4411">
        <v>576</v>
      </c>
      <c r="D4411">
        <v>2000</v>
      </c>
      <c r="E4411" t="s">
        <v>450</v>
      </c>
      <c r="F4411" t="s">
        <v>69</v>
      </c>
      <c r="G4411" s="1">
        <v>44643</v>
      </c>
      <c r="H4411">
        <v>115</v>
      </c>
    </row>
    <row r="4412" spans="1:8" x14ac:dyDescent="0.3">
      <c r="A4412">
        <v>4411</v>
      </c>
      <c r="B4412" t="s">
        <v>435</v>
      </c>
      <c r="C4412">
        <v>576</v>
      </c>
      <c r="D4412">
        <v>2000</v>
      </c>
      <c r="E4412" t="s">
        <v>450</v>
      </c>
      <c r="F4412" t="s">
        <v>45</v>
      </c>
      <c r="G4412" s="1">
        <v>44509</v>
      </c>
      <c r="H4412">
        <v>101</v>
      </c>
    </row>
    <row r="4413" spans="1:8" x14ac:dyDescent="0.3">
      <c r="A4413">
        <v>4412</v>
      </c>
      <c r="B4413" t="s">
        <v>75</v>
      </c>
      <c r="C4413">
        <v>619</v>
      </c>
      <c r="D4413">
        <v>1990</v>
      </c>
      <c r="E4413" t="s">
        <v>702</v>
      </c>
      <c r="F4413" t="s">
        <v>45</v>
      </c>
      <c r="G4413" s="1">
        <v>44603</v>
      </c>
      <c r="H4413">
        <v>114</v>
      </c>
    </row>
    <row r="4414" spans="1:8" x14ac:dyDescent="0.3">
      <c r="A4414">
        <v>4413</v>
      </c>
      <c r="B4414" t="s">
        <v>83</v>
      </c>
      <c r="C4414">
        <v>548</v>
      </c>
      <c r="D4414">
        <v>2000</v>
      </c>
      <c r="E4414" t="s">
        <v>747</v>
      </c>
      <c r="F4414" t="s">
        <v>47</v>
      </c>
      <c r="G4414" s="1">
        <v>44563</v>
      </c>
      <c r="H4414">
        <v>102</v>
      </c>
    </row>
    <row r="4415" spans="1:8" x14ac:dyDescent="0.3">
      <c r="A4415">
        <v>4414</v>
      </c>
      <c r="B4415" t="s">
        <v>435</v>
      </c>
      <c r="C4415">
        <v>619</v>
      </c>
      <c r="D4415">
        <v>1997</v>
      </c>
      <c r="E4415" t="s">
        <v>448</v>
      </c>
      <c r="F4415" t="s">
        <v>32</v>
      </c>
      <c r="G4415" s="1">
        <v>44595</v>
      </c>
      <c r="H4415">
        <v>101</v>
      </c>
    </row>
    <row r="4416" spans="1:8" x14ac:dyDescent="0.3">
      <c r="A4416">
        <v>4415</v>
      </c>
      <c r="B4416" t="s">
        <v>8</v>
      </c>
      <c r="C4416">
        <v>623</v>
      </c>
      <c r="D4416">
        <v>2014</v>
      </c>
      <c r="E4416" t="s">
        <v>197</v>
      </c>
      <c r="F4416" t="s">
        <v>45</v>
      </c>
      <c r="G4416" s="1">
        <v>44521</v>
      </c>
      <c r="H4416">
        <v>102</v>
      </c>
    </row>
    <row r="4417" spans="1:8" x14ac:dyDescent="0.3">
      <c r="A4417">
        <v>4416</v>
      </c>
      <c r="B4417" t="s">
        <v>8</v>
      </c>
      <c r="C4417">
        <v>623</v>
      </c>
      <c r="D4417">
        <v>2014</v>
      </c>
      <c r="E4417" t="s">
        <v>1174</v>
      </c>
      <c r="F4417" t="s">
        <v>10</v>
      </c>
      <c r="G4417" s="1">
        <v>44601</v>
      </c>
      <c r="H4417">
        <v>114</v>
      </c>
    </row>
    <row r="4418" spans="1:8" x14ac:dyDescent="0.3">
      <c r="A4418">
        <v>4417</v>
      </c>
      <c r="B4418" t="s">
        <v>37</v>
      </c>
      <c r="C4418">
        <v>623</v>
      </c>
      <c r="D4418">
        <v>2015</v>
      </c>
      <c r="E4418" t="s">
        <v>1175</v>
      </c>
      <c r="F4418" t="s">
        <v>123</v>
      </c>
      <c r="G4418" s="1">
        <v>44552</v>
      </c>
      <c r="H4418">
        <v>102</v>
      </c>
    </row>
    <row r="4419" spans="1:8" x14ac:dyDescent="0.3">
      <c r="A4419">
        <v>4418</v>
      </c>
      <c r="B4419" t="s">
        <v>8</v>
      </c>
      <c r="C4419">
        <v>623</v>
      </c>
      <c r="D4419">
        <v>2014</v>
      </c>
      <c r="E4419" t="s">
        <v>1176</v>
      </c>
      <c r="F4419" t="s">
        <v>10</v>
      </c>
      <c r="G4419" s="1">
        <v>44611</v>
      </c>
      <c r="H4419">
        <v>108</v>
      </c>
    </row>
    <row r="4420" spans="1:8" x14ac:dyDescent="0.3">
      <c r="A4420">
        <v>4419</v>
      </c>
      <c r="B4420" t="s">
        <v>8</v>
      </c>
      <c r="C4420">
        <v>549</v>
      </c>
      <c r="D4420">
        <v>1995</v>
      </c>
      <c r="E4420" t="s">
        <v>194</v>
      </c>
      <c r="F4420" t="s">
        <v>47</v>
      </c>
      <c r="G4420" s="1">
        <v>44485</v>
      </c>
      <c r="H4420">
        <v>114</v>
      </c>
    </row>
    <row r="4421" spans="1:8" x14ac:dyDescent="0.3">
      <c r="A4421">
        <v>4420</v>
      </c>
      <c r="B4421" t="s">
        <v>11</v>
      </c>
      <c r="C4421">
        <v>623</v>
      </c>
      <c r="D4421">
        <v>2014</v>
      </c>
      <c r="E4421" t="s">
        <v>23</v>
      </c>
      <c r="F4421" t="s">
        <v>45</v>
      </c>
      <c r="G4421" s="1">
        <v>44524</v>
      </c>
      <c r="H4421">
        <v>103</v>
      </c>
    </row>
    <row r="4422" spans="1:8" x14ac:dyDescent="0.3">
      <c r="A4422">
        <v>4421</v>
      </c>
      <c r="B4422" t="s">
        <v>8</v>
      </c>
      <c r="C4422">
        <v>623</v>
      </c>
      <c r="D4422">
        <v>2014</v>
      </c>
      <c r="E4422" t="s">
        <v>1177</v>
      </c>
      <c r="F4422" t="s">
        <v>10</v>
      </c>
      <c r="G4422" s="1">
        <v>44615</v>
      </c>
      <c r="H4422">
        <v>114</v>
      </c>
    </row>
    <row r="4423" spans="1:8" x14ac:dyDescent="0.3">
      <c r="A4423">
        <v>4422</v>
      </c>
      <c r="B4423" t="s">
        <v>11</v>
      </c>
      <c r="C4423">
        <v>597</v>
      </c>
      <c r="D4423">
        <v>2014</v>
      </c>
      <c r="E4423" t="s">
        <v>46</v>
      </c>
      <c r="F4423" t="s">
        <v>10</v>
      </c>
      <c r="G4423" s="1">
        <v>44493</v>
      </c>
      <c r="H4423">
        <v>104</v>
      </c>
    </row>
    <row r="4424" spans="1:8" x14ac:dyDescent="0.3">
      <c r="A4424">
        <v>4423</v>
      </c>
      <c r="B4424" t="s">
        <v>8</v>
      </c>
      <c r="C4424">
        <v>514</v>
      </c>
      <c r="D4424">
        <v>2014</v>
      </c>
      <c r="E4424" t="s">
        <v>1178</v>
      </c>
      <c r="F4424" t="s">
        <v>45</v>
      </c>
      <c r="G4424" s="1">
        <v>44589</v>
      </c>
      <c r="H4424">
        <v>109</v>
      </c>
    </row>
    <row r="4425" spans="1:8" x14ac:dyDescent="0.3">
      <c r="A4425">
        <v>4424</v>
      </c>
      <c r="B4425" t="s">
        <v>8</v>
      </c>
      <c r="C4425">
        <v>623</v>
      </c>
      <c r="D4425">
        <v>2014</v>
      </c>
      <c r="E4425" t="s">
        <v>1179</v>
      </c>
      <c r="F4425" t="s">
        <v>45</v>
      </c>
      <c r="G4425" s="1">
        <v>44483</v>
      </c>
      <c r="H4425">
        <v>105</v>
      </c>
    </row>
    <row r="4426" spans="1:8" x14ac:dyDescent="0.3">
      <c r="A4426">
        <v>4425</v>
      </c>
      <c r="B4426" t="s">
        <v>8</v>
      </c>
      <c r="C4426">
        <v>623</v>
      </c>
      <c r="D4426">
        <v>2014</v>
      </c>
      <c r="E4426" t="s">
        <v>1180</v>
      </c>
      <c r="F4426" t="s">
        <v>10</v>
      </c>
      <c r="G4426" s="1">
        <v>44561</v>
      </c>
      <c r="H4426">
        <v>116</v>
      </c>
    </row>
    <row r="4427" spans="1:8" x14ac:dyDescent="0.3">
      <c r="A4427">
        <v>4426</v>
      </c>
      <c r="B4427" t="s">
        <v>8</v>
      </c>
      <c r="C4427">
        <v>623</v>
      </c>
      <c r="D4427">
        <v>1985</v>
      </c>
      <c r="E4427" t="s">
        <v>51</v>
      </c>
      <c r="F4427" t="s">
        <v>10</v>
      </c>
      <c r="G4427" s="1">
        <v>44508</v>
      </c>
      <c r="H4427">
        <v>102</v>
      </c>
    </row>
    <row r="4428" spans="1:8" x14ac:dyDescent="0.3">
      <c r="A4428">
        <v>4427</v>
      </c>
      <c r="B4428" t="s">
        <v>8</v>
      </c>
      <c r="C4428">
        <v>572</v>
      </c>
      <c r="D4428">
        <v>2014</v>
      </c>
      <c r="E4428" t="s">
        <v>1181</v>
      </c>
      <c r="F4428" t="s">
        <v>10</v>
      </c>
      <c r="G4428" s="1">
        <v>44547</v>
      </c>
      <c r="H4428">
        <v>114</v>
      </c>
    </row>
    <row r="4429" spans="1:8" x14ac:dyDescent="0.3">
      <c r="A4429">
        <v>4428</v>
      </c>
      <c r="B4429" t="s">
        <v>8</v>
      </c>
      <c r="C4429">
        <v>538</v>
      </c>
      <c r="D4429">
        <v>2014</v>
      </c>
      <c r="E4429" t="s">
        <v>46</v>
      </c>
      <c r="F4429" t="s">
        <v>10</v>
      </c>
      <c r="G4429" s="1">
        <v>44539</v>
      </c>
      <c r="H4429">
        <v>111</v>
      </c>
    </row>
    <row r="4430" spans="1:8" x14ac:dyDescent="0.3">
      <c r="A4430">
        <v>4429</v>
      </c>
      <c r="B4430" t="s">
        <v>8</v>
      </c>
      <c r="C4430">
        <v>562</v>
      </c>
      <c r="D4430">
        <v>2014</v>
      </c>
      <c r="E4430" t="s">
        <v>1182</v>
      </c>
      <c r="F4430" t="s">
        <v>10</v>
      </c>
      <c r="G4430" s="1">
        <v>44650</v>
      </c>
      <c r="H4430">
        <v>103</v>
      </c>
    </row>
    <row r="4431" spans="1:8" x14ac:dyDescent="0.3">
      <c r="A4431">
        <v>4430</v>
      </c>
      <c r="B4431" t="s">
        <v>8</v>
      </c>
      <c r="C4431">
        <v>623</v>
      </c>
      <c r="D4431">
        <v>2014</v>
      </c>
      <c r="E4431" t="s">
        <v>1090</v>
      </c>
      <c r="F4431" t="s">
        <v>10</v>
      </c>
      <c r="G4431" s="1">
        <v>44491</v>
      </c>
      <c r="H4431">
        <v>114</v>
      </c>
    </row>
    <row r="4432" spans="1:8" x14ac:dyDescent="0.3">
      <c r="A4432">
        <v>4431</v>
      </c>
      <c r="B4432" t="s">
        <v>8</v>
      </c>
      <c r="C4432">
        <v>595</v>
      </c>
      <c r="D4432">
        <v>2014</v>
      </c>
      <c r="E4432" t="s">
        <v>342</v>
      </c>
      <c r="F4432" t="s">
        <v>10</v>
      </c>
      <c r="G4432" s="1">
        <v>44542</v>
      </c>
      <c r="H4432">
        <v>104</v>
      </c>
    </row>
    <row r="4433" spans="1:8" x14ac:dyDescent="0.3">
      <c r="A4433">
        <v>4432</v>
      </c>
      <c r="B4433" t="s">
        <v>8</v>
      </c>
      <c r="C4433">
        <v>623</v>
      </c>
      <c r="D4433">
        <v>2014</v>
      </c>
      <c r="E4433" t="s">
        <v>1183</v>
      </c>
      <c r="F4433" t="s">
        <v>69</v>
      </c>
      <c r="G4433" s="1">
        <v>44529</v>
      </c>
      <c r="H4433">
        <v>114</v>
      </c>
    </row>
    <row r="4434" spans="1:8" x14ac:dyDescent="0.3">
      <c r="A4434">
        <v>4433</v>
      </c>
      <c r="B4434" t="s">
        <v>8</v>
      </c>
      <c r="C4434">
        <v>549</v>
      </c>
      <c r="D4434">
        <v>1995</v>
      </c>
      <c r="E4434" t="s">
        <v>1034</v>
      </c>
      <c r="F4434" t="s">
        <v>10</v>
      </c>
      <c r="G4434" s="1">
        <v>44545</v>
      </c>
      <c r="H4434">
        <v>103</v>
      </c>
    </row>
    <row r="4435" spans="1:8" x14ac:dyDescent="0.3">
      <c r="A4435">
        <v>4434</v>
      </c>
      <c r="B4435" t="s">
        <v>8</v>
      </c>
      <c r="C4435">
        <v>623</v>
      </c>
      <c r="D4435">
        <v>2014</v>
      </c>
      <c r="E4435" t="s">
        <v>1184</v>
      </c>
      <c r="F4435" t="s">
        <v>10</v>
      </c>
      <c r="G4435" s="1">
        <v>44540</v>
      </c>
      <c r="H4435">
        <v>102</v>
      </c>
    </row>
    <row r="4436" spans="1:8" x14ac:dyDescent="0.3">
      <c r="A4436">
        <v>4435</v>
      </c>
      <c r="B4436" t="s">
        <v>8</v>
      </c>
      <c r="C4436">
        <v>623</v>
      </c>
      <c r="D4436">
        <v>2014</v>
      </c>
      <c r="E4436" t="s">
        <v>223</v>
      </c>
      <c r="F4436" t="s">
        <v>10</v>
      </c>
      <c r="G4436" s="1">
        <v>44531</v>
      </c>
      <c r="H4436">
        <v>114</v>
      </c>
    </row>
    <row r="4437" spans="1:8" x14ac:dyDescent="0.3">
      <c r="A4437">
        <v>4436</v>
      </c>
      <c r="B4437" t="s">
        <v>8</v>
      </c>
      <c r="C4437">
        <v>623</v>
      </c>
      <c r="D4437">
        <v>2014</v>
      </c>
      <c r="E4437" t="s">
        <v>36</v>
      </c>
      <c r="F4437" t="s">
        <v>10</v>
      </c>
      <c r="G4437" s="1">
        <v>44489</v>
      </c>
      <c r="H4437">
        <v>103</v>
      </c>
    </row>
    <row r="4438" spans="1:8" x14ac:dyDescent="0.3">
      <c r="A4438">
        <v>4437</v>
      </c>
      <c r="B4438" t="s">
        <v>8</v>
      </c>
      <c r="C4438">
        <v>623</v>
      </c>
      <c r="D4438">
        <v>2014</v>
      </c>
      <c r="E4438" t="s">
        <v>1185</v>
      </c>
      <c r="F4438" t="s">
        <v>18</v>
      </c>
      <c r="G4438" s="1">
        <v>44576</v>
      </c>
      <c r="H4438">
        <v>102</v>
      </c>
    </row>
    <row r="4439" spans="1:8" x14ac:dyDescent="0.3">
      <c r="A4439">
        <v>4438</v>
      </c>
      <c r="B4439" t="s">
        <v>8</v>
      </c>
      <c r="C4439">
        <v>514</v>
      </c>
      <c r="D4439">
        <v>2014</v>
      </c>
      <c r="E4439" t="s">
        <v>132</v>
      </c>
      <c r="F4439" t="s">
        <v>10</v>
      </c>
      <c r="G4439" s="1">
        <v>44533</v>
      </c>
      <c r="H4439">
        <v>102</v>
      </c>
    </row>
    <row r="4440" spans="1:8" x14ac:dyDescent="0.3">
      <c r="A4440">
        <v>4439</v>
      </c>
      <c r="B4440" t="s">
        <v>8</v>
      </c>
      <c r="C4440">
        <v>623</v>
      </c>
      <c r="D4440">
        <v>2014</v>
      </c>
      <c r="E4440" t="s">
        <v>33</v>
      </c>
      <c r="F4440" t="s">
        <v>45</v>
      </c>
      <c r="G4440" s="1">
        <v>44586</v>
      </c>
      <c r="H4440">
        <v>101</v>
      </c>
    </row>
    <row r="4441" spans="1:8" x14ac:dyDescent="0.3">
      <c r="A4441">
        <v>4440</v>
      </c>
      <c r="B4441" t="s">
        <v>8</v>
      </c>
      <c r="C4441">
        <v>623</v>
      </c>
      <c r="D4441">
        <v>2014</v>
      </c>
      <c r="E4441" t="s">
        <v>1092</v>
      </c>
      <c r="F4441" t="s">
        <v>10</v>
      </c>
      <c r="G4441" s="1">
        <v>44587</v>
      </c>
      <c r="H4441">
        <v>102</v>
      </c>
    </row>
    <row r="4442" spans="1:8" x14ac:dyDescent="0.3">
      <c r="A4442">
        <v>4441</v>
      </c>
      <c r="B4442" t="s">
        <v>37</v>
      </c>
      <c r="C4442">
        <v>623</v>
      </c>
      <c r="D4442">
        <v>2014</v>
      </c>
      <c r="E4442" t="s">
        <v>51</v>
      </c>
      <c r="F4442" t="s">
        <v>10</v>
      </c>
      <c r="G4442" s="1">
        <v>44569</v>
      </c>
      <c r="H4442">
        <v>114</v>
      </c>
    </row>
    <row r="4443" spans="1:8" x14ac:dyDescent="0.3">
      <c r="A4443">
        <v>4442</v>
      </c>
      <c r="B4443" t="s">
        <v>435</v>
      </c>
      <c r="C4443">
        <v>540</v>
      </c>
      <c r="D4443">
        <v>2000</v>
      </c>
      <c r="E4443" t="s">
        <v>436</v>
      </c>
      <c r="F4443" t="s">
        <v>47</v>
      </c>
      <c r="G4443" s="1">
        <v>44566</v>
      </c>
      <c r="H4443">
        <v>103</v>
      </c>
    </row>
    <row r="4444" spans="1:8" x14ac:dyDescent="0.3">
      <c r="A4444">
        <v>4443</v>
      </c>
      <c r="B4444" t="s">
        <v>435</v>
      </c>
      <c r="C4444">
        <v>540</v>
      </c>
      <c r="D4444">
        <v>2000</v>
      </c>
      <c r="E4444" t="s">
        <v>436</v>
      </c>
      <c r="F4444" t="s">
        <v>69</v>
      </c>
      <c r="G4444" s="1">
        <v>44607</v>
      </c>
      <c r="H4444">
        <v>109</v>
      </c>
    </row>
    <row r="4445" spans="1:8" x14ac:dyDescent="0.3">
      <c r="A4445">
        <v>4444</v>
      </c>
      <c r="B4445" t="s">
        <v>90</v>
      </c>
      <c r="C4445">
        <v>619</v>
      </c>
      <c r="D4445">
        <v>1989</v>
      </c>
      <c r="E4445" t="s">
        <v>483</v>
      </c>
      <c r="F4445" t="s">
        <v>69</v>
      </c>
      <c r="G4445" s="1">
        <v>44606</v>
      </c>
      <c r="H4445">
        <v>102</v>
      </c>
    </row>
    <row r="4446" spans="1:8" x14ac:dyDescent="0.3">
      <c r="A4446">
        <v>4445</v>
      </c>
      <c r="B4446" t="s">
        <v>235</v>
      </c>
      <c r="C4446">
        <v>580</v>
      </c>
      <c r="D4446">
        <v>2000</v>
      </c>
      <c r="E4446" t="s">
        <v>730</v>
      </c>
      <c r="F4446" t="s">
        <v>47</v>
      </c>
      <c r="G4446" s="1">
        <v>44516</v>
      </c>
      <c r="H4446">
        <v>109</v>
      </c>
    </row>
    <row r="4447" spans="1:8" x14ac:dyDescent="0.3">
      <c r="A4447">
        <v>4446</v>
      </c>
      <c r="B4447" t="s">
        <v>83</v>
      </c>
      <c r="C4447">
        <v>540</v>
      </c>
      <c r="D4447">
        <v>2000</v>
      </c>
      <c r="E4447" t="s">
        <v>453</v>
      </c>
      <c r="F4447" t="s">
        <v>32</v>
      </c>
      <c r="G4447" s="1">
        <v>44524</v>
      </c>
      <c r="H4447">
        <v>114</v>
      </c>
    </row>
    <row r="4448" spans="1:8" x14ac:dyDescent="0.3">
      <c r="A4448">
        <v>4447</v>
      </c>
      <c r="B4448" t="s">
        <v>83</v>
      </c>
      <c r="C4448">
        <v>550</v>
      </c>
      <c r="D4448">
        <v>2000</v>
      </c>
      <c r="E4448" t="s">
        <v>571</v>
      </c>
      <c r="F4448" t="s">
        <v>47</v>
      </c>
      <c r="G4448" s="1">
        <v>44638</v>
      </c>
      <c r="H4448">
        <v>102</v>
      </c>
    </row>
    <row r="4449" spans="1:8" x14ac:dyDescent="0.3">
      <c r="A4449">
        <v>4448</v>
      </c>
      <c r="B4449" t="s">
        <v>75</v>
      </c>
      <c r="C4449">
        <v>592</v>
      </c>
      <c r="D4449">
        <v>2000</v>
      </c>
      <c r="E4449">
        <v>206</v>
      </c>
      <c r="F4449" t="s">
        <v>47</v>
      </c>
      <c r="G4449" s="1">
        <v>44478</v>
      </c>
      <c r="H4449">
        <v>105</v>
      </c>
    </row>
    <row r="4450" spans="1:8" x14ac:dyDescent="0.3">
      <c r="A4450">
        <v>4449</v>
      </c>
      <c r="B4450" t="s">
        <v>435</v>
      </c>
      <c r="C4450">
        <v>619</v>
      </c>
      <c r="D4450">
        <v>2000</v>
      </c>
      <c r="E4450" t="s">
        <v>448</v>
      </c>
      <c r="F4450" t="s">
        <v>32</v>
      </c>
      <c r="G4450" s="1">
        <v>44642</v>
      </c>
      <c r="H4450">
        <v>114</v>
      </c>
    </row>
    <row r="4451" spans="1:8" x14ac:dyDescent="0.3">
      <c r="A4451">
        <v>4450</v>
      </c>
      <c r="B4451" t="s">
        <v>235</v>
      </c>
      <c r="C4451">
        <v>576</v>
      </c>
      <c r="D4451">
        <v>2000</v>
      </c>
      <c r="E4451" t="s">
        <v>603</v>
      </c>
      <c r="F4451" t="s">
        <v>32</v>
      </c>
      <c r="G4451" s="1">
        <v>44638</v>
      </c>
      <c r="H4451">
        <v>114</v>
      </c>
    </row>
    <row r="4452" spans="1:8" x14ac:dyDescent="0.3">
      <c r="A4452">
        <v>4451</v>
      </c>
      <c r="B4452" t="s">
        <v>90</v>
      </c>
      <c r="C4452">
        <v>610</v>
      </c>
      <c r="D4452">
        <v>1993</v>
      </c>
      <c r="E4452" t="s">
        <v>444</v>
      </c>
      <c r="F4452" t="s">
        <v>69</v>
      </c>
      <c r="G4452" s="1">
        <v>44526</v>
      </c>
      <c r="H4452">
        <v>107</v>
      </c>
    </row>
    <row r="4453" spans="1:8" x14ac:dyDescent="0.3">
      <c r="A4453">
        <v>4452</v>
      </c>
      <c r="B4453" t="s">
        <v>83</v>
      </c>
      <c r="C4453">
        <v>619</v>
      </c>
      <c r="D4453">
        <v>1997</v>
      </c>
      <c r="E4453" t="s">
        <v>904</v>
      </c>
      <c r="F4453" t="s">
        <v>28</v>
      </c>
      <c r="G4453" s="1">
        <v>44483</v>
      </c>
      <c r="H4453">
        <v>114</v>
      </c>
    </row>
    <row r="4454" spans="1:8" x14ac:dyDescent="0.3">
      <c r="A4454">
        <v>4453</v>
      </c>
      <c r="B4454" t="s">
        <v>454</v>
      </c>
      <c r="C4454">
        <v>540</v>
      </c>
      <c r="D4454">
        <v>1993</v>
      </c>
      <c r="E4454" t="s">
        <v>1159</v>
      </c>
      <c r="F4454" t="s">
        <v>32</v>
      </c>
      <c r="G4454" s="1">
        <v>44626</v>
      </c>
      <c r="H4454">
        <v>102</v>
      </c>
    </row>
    <row r="4455" spans="1:8" x14ac:dyDescent="0.3">
      <c r="A4455">
        <v>4454</v>
      </c>
      <c r="B4455" t="s">
        <v>90</v>
      </c>
      <c r="C4455">
        <v>587</v>
      </c>
      <c r="D4455">
        <v>1995</v>
      </c>
      <c r="E4455" t="s">
        <v>570</v>
      </c>
      <c r="F4455" t="s">
        <v>69</v>
      </c>
      <c r="G4455" s="1">
        <v>44614</v>
      </c>
      <c r="H4455">
        <v>101</v>
      </c>
    </row>
    <row r="4456" spans="1:8" x14ac:dyDescent="0.3">
      <c r="A4456">
        <v>4455</v>
      </c>
      <c r="B4456" t="s">
        <v>435</v>
      </c>
      <c r="C4456">
        <v>540</v>
      </c>
      <c r="D4456">
        <v>2000</v>
      </c>
      <c r="E4456" t="s">
        <v>436</v>
      </c>
      <c r="F4456" t="s">
        <v>32</v>
      </c>
      <c r="G4456" s="1">
        <v>44600</v>
      </c>
      <c r="H4456">
        <v>102</v>
      </c>
    </row>
    <row r="4457" spans="1:8" x14ac:dyDescent="0.3">
      <c r="A4457">
        <v>4456</v>
      </c>
      <c r="B4457" t="s">
        <v>90</v>
      </c>
      <c r="C4457">
        <v>587</v>
      </c>
      <c r="D4457">
        <v>1991</v>
      </c>
      <c r="E4457" t="s">
        <v>473</v>
      </c>
      <c r="F4457" t="s">
        <v>45</v>
      </c>
      <c r="G4457" s="1">
        <v>44556</v>
      </c>
      <c r="H4457">
        <v>104</v>
      </c>
    </row>
    <row r="4458" spans="1:8" x14ac:dyDescent="0.3">
      <c r="A4458">
        <v>4457</v>
      </c>
      <c r="B4458" t="s">
        <v>90</v>
      </c>
      <c r="C4458">
        <v>611</v>
      </c>
      <c r="D4458">
        <v>1991</v>
      </c>
      <c r="E4458" t="s">
        <v>492</v>
      </c>
      <c r="F4458" t="s">
        <v>28</v>
      </c>
      <c r="G4458" s="1">
        <v>44566</v>
      </c>
      <c r="H4458">
        <v>103</v>
      </c>
    </row>
    <row r="4459" spans="1:8" x14ac:dyDescent="0.3">
      <c r="A4459">
        <v>4458</v>
      </c>
      <c r="B4459" t="s">
        <v>75</v>
      </c>
      <c r="C4459">
        <v>576</v>
      </c>
      <c r="D4459">
        <v>1997</v>
      </c>
      <c r="E4459" t="s">
        <v>572</v>
      </c>
      <c r="F4459" t="s">
        <v>10</v>
      </c>
      <c r="G4459" s="1">
        <v>44495</v>
      </c>
      <c r="H4459">
        <v>104</v>
      </c>
    </row>
    <row r="4460" spans="1:8" x14ac:dyDescent="0.3">
      <c r="A4460">
        <v>4459</v>
      </c>
      <c r="B4460" t="s">
        <v>435</v>
      </c>
      <c r="C4460">
        <v>619</v>
      </c>
      <c r="D4460">
        <v>2000</v>
      </c>
      <c r="E4460" t="s">
        <v>448</v>
      </c>
      <c r="F4460" t="s">
        <v>69</v>
      </c>
      <c r="G4460" s="1">
        <v>44478</v>
      </c>
      <c r="H4460">
        <v>104</v>
      </c>
    </row>
    <row r="4461" spans="1:8" x14ac:dyDescent="0.3">
      <c r="A4461">
        <v>4460</v>
      </c>
      <c r="B4461" t="s">
        <v>90</v>
      </c>
      <c r="C4461">
        <v>556</v>
      </c>
      <c r="D4461">
        <v>1996</v>
      </c>
      <c r="E4461" t="s">
        <v>472</v>
      </c>
      <c r="F4461" t="s">
        <v>69</v>
      </c>
      <c r="G4461" s="1">
        <v>44631</v>
      </c>
      <c r="H4461">
        <v>104</v>
      </c>
    </row>
    <row r="4462" spans="1:8" x14ac:dyDescent="0.3">
      <c r="A4462">
        <v>4461</v>
      </c>
      <c r="B4462" t="s">
        <v>90</v>
      </c>
      <c r="C4462">
        <v>619</v>
      </c>
      <c r="D4462">
        <v>1995</v>
      </c>
      <c r="E4462" t="s">
        <v>575</v>
      </c>
      <c r="F4462" t="s">
        <v>28</v>
      </c>
      <c r="G4462" s="1">
        <v>44589</v>
      </c>
      <c r="H4462">
        <v>114</v>
      </c>
    </row>
    <row r="4463" spans="1:8" x14ac:dyDescent="0.3">
      <c r="A4463">
        <v>4462</v>
      </c>
      <c r="B4463" t="s">
        <v>90</v>
      </c>
      <c r="C4463">
        <v>619</v>
      </c>
      <c r="D4463">
        <v>1994</v>
      </c>
      <c r="E4463" t="s">
        <v>575</v>
      </c>
      <c r="F4463" t="s">
        <v>28</v>
      </c>
      <c r="G4463" s="1">
        <v>44613</v>
      </c>
      <c r="H4463">
        <v>102</v>
      </c>
    </row>
    <row r="4464" spans="1:8" x14ac:dyDescent="0.3">
      <c r="A4464">
        <v>4463</v>
      </c>
      <c r="B4464" t="s">
        <v>90</v>
      </c>
      <c r="C4464">
        <v>619</v>
      </c>
      <c r="D4464">
        <v>1995</v>
      </c>
      <c r="E4464" t="s">
        <v>460</v>
      </c>
      <c r="F4464" t="s">
        <v>47</v>
      </c>
      <c r="G4464" s="1">
        <v>44489</v>
      </c>
      <c r="H4464">
        <v>103</v>
      </c>
    </row>
    <row r="4465" spans="1:8" x14ac:dyDescent="0.3">
      <c r="A4465">
        <v>4464</v>
      </c>
      <c r="B4465" t="s">
        <v>83</v>
      </c>
      <c r="C4465">
        <v>619</v>
      </c>
      <c r="D4465">
        <v>2000</v>
      </c>
      <c r="E4465" t="s">
        <v>670</v>
      </c>
      <c r="F4465" t="s">
        <v>47</v>
      </c>
      <c r="G4465" s="1">
        <v>44631</v>
      </c>
      <c r="H4465">
        <v>114</v>
      </c>
    </row>
    <row r="4466" spans="1:8" x14ac:dyDescent="0.3">
      <c r="A4466">
        <v>4465</v>
      </c>
      <c r="B4466" t="s">
        <v>90</v>
      </c>
      <c r="C4466">
        <v>556</v>
      </c>
      <c r="D4466">
        <v>1992</v>
      </c>
      <c r="E4466" t="s">
        <v>472</v>
      </c>
      <c r="F4466" t="s">
        <v>47</v>
      </c>
      <c r="G4466" s="1">
        <v>44631</v>
      </c>
      <c r="H4466">
        <v>114</v>
      </c>
    </row>
    <row r="4467" spans="1:8" x14ac:dyDescent="0.3">
      <c r="A4467">
        <v>4466</v>
      </c>
      <c r="B4467" t="s">
        <v>83</v>
      </c>
      <c r="C4467">
        <v>580</v>
      </c>
      <c r="D4467">
        <v>1996</v>
      </c>
      <c r="E4467" t="s">
        <v>476</v>
      </c>
      <c r="F4467" t="s">
        <v>69</v>
      </c>
      <c r="G4467" s="1">
        <v>44621</v>
      </c>
      <c r="H4467">
        <v>101</v>
      </c>
    </row>
    <row r="4468" spans="1:8" x14ac:dyDescent="0.3">
      <c r="A4468">
        <v>4467</v>
      </c>
      <c r="B4468" t="s">
        <v>75</v>
      </c>
      <c r="C4468">
        <v>619</v>
      </c>
      <c r="D4468">
        <v>1993</v>
      </c>
      <c r="E4468" t="s">
        <v>702</v>
      </c>
      <c r="F4468" t="s">
        <v>69</v>
      </c>
      <c r="G4468" s="1">
        <v>44551</v>
      </c>
      <c r="H4468">
        <v>114</v>
      </c>
    </row>
    <row r="4469" spans="1:8" x14ac:dyDescent="0.3">
      <c r="A4469">
        <v>4468</v>
      </c>
      <c r="B4469" t="s">
        <v>83</v>
      </c>
      <c r="C4469">
        <v>587</v>
      </c>
      <c r="D4469">
        <v>2000</v>
      </c>
      <c r="E4469" t="s">
        <v>582</v>
      </c>
      <c r="F4469" t="s">
        <v>47</v>
      </c>
      <c r="G4469" s="1">
        <v>44593</v>
      </c>
      <c r="H4469">
        <v>105</v>
      </c>
    </row>
    <row r="4470" spans="1:8" x14ac:dyDescent="0.3">
      <c r="A4470">
        <v>4469</v>
      </c>
      <c r="B4470" t="s">
        <v>75</v>
      </c>
      <c r="C4470">
        <v>587</v>
      </c>
      <c r="D4470">
        <v>2000</v>
      </c>
      <c r="E4470" t="s">
        <v>461</v>
      </c>
      <c r="F4470" t="s">
        <v>47</v>
      </c>
      <c r="G4470" s="1">
        <v>44646</v>
      </c>
      <c r="H4470">
        <v>102</v>
      </c>
    </row>
    <row r="4471" spans="1:8" x14ac:dyDescent="0.3">
      <c r="A4471">
        <v>4470</v>
      </c>
      <c r="B4471" t="s">
        <v>75</v>
      </c>
      <c r="C4471">
        <v>619</v>
      </c>
      <c r="D4471">
        <v>2000</v>
      </c>
      <c r="E4471" t="s">
        <v>460</v>
      </c>
      <c r="F4471" t="s">
        <v>283</v>
      </c>
      <c r="G4471" s="1">
        <v>44545</v>
      </c>
      <c r="H4471">
        <v>105</v>
      </c>
    </row>
    <row r="4472" spans="1:8" x14ac:dyDescent="0.3">
      <c r="A4472">
        <v>4471</v>
      </c>
      <c r="B4472" t="s">
        <v>75</v>
      </c>
      <c r="C4472">
        <v>555</v>
      </c>
      <c r="D4472">
        <v>2000</v>
      </c>
      <c r="E4472" t="s">
        <v>1186</v>
      </c>
      <c r="F4472" t="s">
        <v>10</v>
      </c>
      <c r="G4472" s="1">
        <v>44495</v>
      </c>
      <c r="H4472">
        <v>101</v>
      </c>
    </row>
    <row r="4473" spans="1:8" x14ac:dyDescent="0.3">
      <c r="A4473">
        <v>4472</v>
      </c>
      <c r="B4473" t="s">
        <v>90</v>
      </c>
      <c r="C4473">
        <v>619</v>
      </c>
      <c r="D4473">
        <v>1996</v>
      </c>
      <c r="E4473" t="s">
        <v>448</v>
      </c>
      <c r="F4473" t="s">
        <v>28</v>
      </c>
      <c r="G4473" s="1">
        <v>44623</v>
      </c>
      <c r="H4473">
        <v>101</v>
      </c>
    </row>
    <row r="4474" spans="1:8" x14ac:dyDescent="0.3">
      <c r="A4474">
        <v>4473</v>
      </c>
      <c r="B4474" t="s">
        <v>90</v>
      </c>
      <c r="C4474">
        <v>587</v>
      </c>
      <c r="D4474">
        <v>1989</v>
      </c>
      <c r="E4474" t="s">
        <v>473</v>
      </c>
      <c r="F4474" t="s">
        <v>18</v>
      </c>
      <c r="G4474" s="1">
        <v>44586</v>
      </c>
      <c r="H4474">
        <v>101</v>
      </c>
    </row>
    <row r="4475" spans="1:8" x14ac:dyDescent="0.3">
      <c r="A4475">
        <v>4474</v>
      </c>
      <c r="B4475" t="s">
        <v>435</v>
      </c>
      <c r="C4475">
        <v>619</v>
      </c>
      <c r="D4475">
        <v>2000</v>
      </c>
      <c r="E4475" t="s">
        <v>448</v>
      </c>
      <c r="F4475" t="s">
        <v>32</v>
      </c>
      <c r="G4475" s="1">
        <v>44571</v>
      </c>
      <c r="H4475">
        <v>109</v>
      </c>
    </row>
    <row r="4476" spans="1:8" x14ac:dyDescent="0.3">
      <c r="A4476">
        <v>4475</v>
      </c>
      <c r="B4476" t="s">
        <v>614</v>
      </c>
      <c r="C4476">
        <v>587</v>
      </c>
      <c r="D4476">
        <v>1986</v>
      </c>
      <c r="E4476" t="s">
        <v>1020</v>
      </c>
      <c r="F4476" t="s">
        <v>32</v>
      </c>
      <c r="G4476" s="1">
        <v>44525</v>
      </c>
      <c r="H4476">
        <v>114</v>
      </c>
    </row>
    <row r="4477" spans="1:8" x14ac:dyDescent="0.3">
      <c r="A4477">
        <v>4476</v>
      </c>
      <c r="B4477" t="s">
        <v>90</v>
      </c>
      <c r="C4477">
        <v>540</v>
      </c>
      <c r="D4477">
        <v>2000</v>
      </c>
      <c r="E4477" t="s">
        <v>453</v>
      </c>
      <c r="F4477" t="s">
        <v>10</v>
      </c>
      <c r="G4477" s="1">
        <v>44567</v>
      </c>
      <c r="H4477">
        <v>102</v>
      </c>
    </row>
    <row r="4478" spans="1:8" x14ac:dyDescent="0.3">
      <c r="A4478">
        <v>4477</v>
      </c>
      <c r="B4478" t="s">
        <v>90</v>
      </c>
      <c r="C4478">
        <v>619</v>
      </c>
      <c r="D4478">
        <v>1998</v>
      </c>
      <c r="E4478" t="s">
        <v>699</v>
      </c>
      <c r="F4478" t="s">
        <v>47</v>
      </c>
      <c r="G4478" s="1">
        <v>44506</v>
      </c>
      <c r="H4478">
        <v>114</v>
      </c>
    </row>
    <row r="4479" spans="1:8" x14ac:dyDescent="0.3">
      <c r="A4479">
        <v>4478</v>
      </c>
      <c r="B4479" t="s">
        <v>90</v>
      </c>
      <c r="C4479">
        <v>556</v>
      </c>
      <c r="D4479">
        <v>1997</v>
      </c>
      <c r="E4479" t="s">
        <v>472</v>
      </c>
      <c r="F4479" t="s">
        <v>32</v>
      </c>
      <c r="G4479" s="1">
        <v>44655</v>
      </c>
      <c r="H4479">
        <v>102</v>
      </c>
    </row>
    <row r="4480" spans="1:8" x14ac:dyDescent="0.3">
      <c r="A4480">
        <v>4479</v>
      </c>
      <c r="B4480" t="s">
        <v>235</v>
      </c>
      <c r="C4480">
        <v>550</v>
      </c>
      <c r="D4480">
        <v>2000</v>
      </c>
      <c r="E4480" t="s">
        <v>584</v>
      </c>
      <c r="F4480" t="s">
        <v>69</v>
      </c>
      <c r="G4480" s="1">
        <v>44572</v>
      </c>
      <c r="H4480">
        <v>108</v>
      </c>
    </row>
    <row r="4481" spans="1:8" x14ac:dyDescent="0.3">
      <c r="A4481">
        <v>4480</v>
      </c>
      <c r="B4481" t="s">
        <v>83</v>
      </c>
      <c r="C4481">
        <v>548</v>
      </c>
      <c r="D4481">
        <v>1978</v>
      </c>
      <c r="E4481" t="s">
        <v>1187</v>
      </c>
      <c r="F4481" t="s">
        <v>123</v>
      </c>
      <c r="G4481" s="1">
        <v>44552</v>
      </c>
      <c r="H4481">
        <v>108</v>
      </c>
    </row>
    <row r="4482" spans="1:8" x14ac:dyDescent="0.3">
      <c r="A4482">
        <v>4481</v>
      </c>
      <c r="B4482" t="s">
        <v>83</v>
      </c>
      <c r="C4482">
        <v>577</v>
      </c>
      <c r="D4482">
        <v>2000</v>
      </c>
      <c r="E4482" t="s">
        <v>917</v>
      </c>
      <c r="F4482" t="s">
        <v>69</v>
      </c>
      <c r="G4482" s="1">
        <v>44496</v>
      </c>
      <c r="H4482">
        <v>102</v>
      </c>
    </row>
    <row r="4483" spans="1:8" x14ac:dyDescent="0.3">
      <c r="A4483">
        <v>4482</v>
      </c>
      <c r="B4483" t="s">
        <v>90</v>
      </c>
      <c r="C4483">
        <v>580</v>
      </c>
      <c r="D4483">
        <v>2000</v>
      </c>
      <c r="E4483" t="s">
        <v>441</v>
      </c>
      <c r="F4483" t="s">
        <v>32</v>
      </c>
      <c r="G4483" s="1">
        <v>44636</v>
      </c>
      <c r="H4483">
        <v>102</v>
      </c>
    </row>
    <row r="4484" spans="1:8" x14ac:dyDescent="0.3">
      <c r="A4484">
        <v>4483</v>
      </c>
      <c r="B4484" t="s">
        <v>83</v>
      </c>
      <c r="C4484">
        <v>587</v>
      </c>
      <c r="D4484">
        <v>1993</v>
      </c>
      <c r="E4484" t="s">
        <v>140</v>
      </c>
      <c r="F4484" t="s">
        <v>69</v>
      </c>
      <c r="G4484" s="1">
        <v>44593</v>
      </c>
      <c r="H4484">
        <v>109</v>
      </c>
    </row>
    <row r="4485" spans="1:8" x14ac:dyDescent="0.3">
      <c r="A4485">
        <v>4484</v>
      </c>
      <c r="B4485" t="s">
        <v>90</v>
      </c>
      <c r="C4485">
        <v>610</v>
      </c>
      <c r="D4485">
        <v>2000</v>
      </c>
      <c r="E4485" t="s">
        <v>674</v>
      </c>
      <c r="F4485" t="s">
        <v>10</v>
      </c>
      <c r="G4485" s="1">
        <v>44505</v>
      </c>
      <c r="H4485">
        <v>102</v>
      </c>
    </row>
    <row r="4486" spans="1:8" x14ac:dyDescent="0.3">
      <c r="A4486">
        <v>4485</v>
      </c>
      <c r="B4486" t="s">
        <v>83</v>
      </c>
      <c r="C4486">
        <v>580</v>
      </c>
      <c r="D4486">
        <v>1995</v>
      </c>
      <c r="E4486" t="s">
        <v>441</v>
      </c>
      <c r="F4486" t="s">
        <v>28</v>
      </c>
      <c r="G4486" s="1">
        <v>44606</v>
      </c>
      <c r="H4486">
        <v>102</v>
      </c>
    </row>
    <row r="4487" spans="1:8" x14ac:dyDescent="0.3">
      <c r="A4487">
        <v>4486</v>
      </c>
      <c r="B4487" t="s">
        <v>75</v>
      </c>
      <c r="C4487">
        <v>540</v>
      </c>
      <c r="D4487">
        <v>2000</v>
      </c>
      <c r="E4487" t="s">
        <v>1021</v>
      </c>
      <c r="F4487" t="s">
        <v>32</v>
      </c>
      <c r="G4487" s="1">
        <v>44587</v>
      </c>
      <c r="H4487">
        <v>102</v>
      </c>
    </row>
    <row r="4488" spans="1:8" x14ac:dyDescent="0.3">
      <c r="A4488">
        <v>4487</v>
      </c>
      <c r="B4488" t="s">
        <v>75</v>
      </c>
      <c r="C4488">
        <v>619</v>
      </c>
      <c r="D4488">
        <v>1997</v>
      </c>
      <c r="E4488" t="s">
        <v>1188</v>
      </c>
      <c r="F4488" t="s">
        <v>10</v>
      </c>
      <c r="G4488" s="1">
        <v>44620</v>
      </c>
      <c r="H4488">
        <v>102</v>
      </c>
    </row>
    <row r="4489" spans="1:8" x14ac:dyDescent="0.3">
      <c r="A4489">
        <v>4488</v>
      </c>
      <c r="B4489" t="s">
        <v>83</v>
      </c>
      <c r="C4489">
        <v>587</v>
      </c>
      <c r="D4489">
        <v>1996</v>
      </c>
      <c r="E4489" t="s">
        <v>590</v>
      </c>
      <c r="F4489" t="s">
        <v>32</v>
      </c>
      <c r="G4489" s="1">
        <v>44655</v>
      </c>
      <c r="H4489">
        <v>106</v>
      </c>
    </row>
    <row r="4490" spans="1:8" x14ac:dyDescent="0.3">
      <c r="A4490">
        <v>4489</v>
      </c>
      <c r="B4490" t="s">
        <v>486</v>
      </c>
      <c r="C4490">
        <v>512</v>
      </c>
      <c r="D4490">
        <v>2000</v>
      </c>
      <c r="E4490" t="s">
        <v>907</v>
      </c>
      <c r="F4490" t="s">
        <v>101</v>
      </c>
      <c r="G4490" s="1">
        <v>44572</v>
      </c>
      <c r="H4490">
        <v>108</v>
      </c>
    </row>
    <row r="4491" spans="1:8" x14ac:dyDescent="0.3">
      <c r="A4491">
        <v>4490</v>
      </c>
      <c r="B4491" t="s">
        <v>75</v>
      </c>
      <c r="C4491">
        <v>619</v>
      </c>
      <c r="D4491">
        <v>1992</v>
      </c>
      <c r="E4491" t="s">
        <v>586</v>
      </c>
      <c r="F4491" t="s">
        <v>618</v>
      </c>
      <c r="G4491" s="1">
        <v>44593</v>
      </c>
      <c r="H4491">
        <v>102</v>
      </c>
    </row>
    <row r="4492" spans="1:8" x14ac:dyDescent="0.3">
      <c r="A4492">
        <v>4491</v>
      </c>
      <c r="B4492" t="s">
        <v>435</v>
      </c>
      <c r="C4492">
        <v>619</v>
      </c>
      <c r="D4492">
        <v>2000</v>
      </c>
      <c r="E4492" t="s">
        <v>448</v>
      </c>
      <c r="F4492" t="s">
        <v>32</v>
      </c>
      <c r="G4492" s="1">
        <v>44655</v>
      </c>
      <c r="H4492">
        <v>114</v>
      </c>
    </row>
    <row r="4493" spans="1:8" x14ac:dyDescent="0.3">
      <c r="A4493">
        <v>4492</v>
      </c>
      <c r="B4493" t="s">
        <v>671</v>
      </c>
      <c r="C4493">
        <v>576</v>
      </c>
      <c r="D4493">
        <v>1993</v>
      </c>
      <c r="E4493" t="s">
        <v>864</v>
      </c>
      <c r="F4493" t="s">
        <v>69</v>
      </c>
      <c r="G4493" s="1">
        <v>44543</v>
      </c>
      <c r="H4493">
        <v>114</v>
      </c>
    </row>
    <row r="4494" spans="1:8" x14ac:dyDescent="0.3">
      <c r="A4494">
        <v>4493</v>
      </c>
      <c r="B4494" t="s">
        <v>83</v>
      </c>
      <c r="C4494">
        <v>550</v>
      </c>
      <c r="D4494">
        <v>1994</v>
      </c>
      <c r="E4494" t="s">
        <v>571</v>
      </c>
      <c r="F4494" t="s">
        <v>47</v>
      </c>
      <c r="G4494" s="1">
        <v>44583</v>
      </c>
      <c r="H4494">
        <v>115</v>
      </c>
    </row>
    <row r="4495" spans="1:8" x14ac:dyDescent="0.3">
      <c r="A4495">
        <v>4494</v>
      </c>
      <c r="B4495" t="s">
        <v>235</v>
      </c>
      <c r="C4495">
        <v>580</v>
      </c>
      <c r="D4495">
        <v>2000</v>
      </c>
      <c r="E4495" t="s">
        <v>730</v>
      </c>
      <c r="F4495" t="s">
        <v>32</v>
      </c>
      <c r="G4495" s="1">
        <v>44572</v>
      </c>
      <c r="H4495">
        <v>114</v>
      </c>
    </row>
    <row r="4496" spans="1:8" x14ac:dyDescent="0.3">
      <c r="A4496">
        <v>4495</v>
      </c>
      <c r="B4496" t="s">
        <v>435</v>
      </c>
      <c r="C4496">
        <v>548</v>
      </c>
      <c r="D4496">
        <v>2000</v>
      </c>
      <c r="E4496" t="s">
        <v>465</v>
      </c>
      <c r="F4496" t="s">
        <v>32</v>
      </c>
      <c r="G4496" s="1">
        <v>44509</v>
      </c>
      <c r="H4496">
        <v>104</v>
      </c>
    </row>
    <row r="4497" spans="1:8" x14ac:dyDescent="0.3">
      <c r="A4497">
        <v>4496</v>
      </c>
      <c r="B4497" t="s">
        <v>435</v>
      </c>
      <c r="C4497">
        <v>619</v>
      </c>
      <c r="D4497">
        <v>2000</v>
      </c>
      <c r="E4497" t="s">
        <v>448</v>
      </c>
      <c r="F4497" t="s">
        <v>32</v>
      </c>
      <c r="G4497" s="1">
        <v>44528</v>
      </c>
      <c r="H4497">
        <v>114</v>
      </c>
    </row>
    <row r="4498" spans="1:8" x14ac:dyDescent="0.3">
      <c r="A4498">
        <v>4497</v>
      </c>
      <c r="B4498" t="s">
        <v>435</v>
      </c>
      <c r="C4498">
        <v>548</v>
      </c>
      <c r="D4498">
        <v>2000</v>
      </c>
      <c r="E4498" t="s">
        <v>465</v>
      </c>
      <c r="F4498" t="s">
        <v>47</v>
      </c>
      <c r="G4498" s="1">
        <v>44575</v>
      </c>
      <c r="H4498">
        <v>101</v>
      </c>
    </row>
    <row r="4499" spans="1:8" x14ac:dyDescent="0.3">
      <c r="A4499">
        <v>4498</v>
      </c>
      <c r="B4499" t="s">
        <v>83</v>
      </c>
      <c r="C4499">
        <v>587</v>
      </c>
      <c r="D4499">
        <v>2001</v>
      </c>
      <c r="E4499" t="s">
        <v>446</v>
      </c>
      <c r="F4499" t="s">
        <v>10</v>
      </c>
      <c r="G4499" s="1">
        <v>44560</v>
      </c>
      <c r="H4499">
        <v>104</v>
      </c>
    </row>
    <row r="4500" spans="1:8" x14ac:dyDescent="0.3">
      <c r="A4500">
        <v>4499</v>
      </c>
      <c r="B4500" t="s">
        <v>90</v>
      </c>
      <c r="C4500">
        <v>610</v>
      </c>
      <c r="D4500">
        <v>1997</v>
      </c>
      <c r="E4500" t="s">
        <v>475</v>
      </c>
      <c r="F4500" t="s">
        <v>47</v>
      </c>
      <c r="G4500" s="1">
        <v>44605</v>
      </c>
      <c r="H4500">
        <v>106</v>
      </c>
    </row>
    <row r="4501" spans="1:8" x14ac:dyDescent="0.3">
      <c r="A4501">
        <v>4500</v>
      </c>
      <c r="B4501" t="s">
        <v>435</v>
      </c>
      <c r="C4501">
        <v>540</v>
      </c>
      <c r="D4501">
        <v>2001</v>
      </c>
      <c r="E4501" t="s">
        <v>436</v>
      </c>
      <c r="F4501" t="s">
        <v>28</v>
      </c>
      <c r="G4501" s="1">
        <v>44499</v>
      </c>
      <c r="H4501">
        <v>104</v>
      </c>
    </row>
    <row r="4502" spans="1:8" x14ac:dyDescent="0.3">
      <c r="A4502">
        <v>4501</v>
      </c>
      <c r="B4502" t="s">
        <v>83</v>
      </c>
      <c r="C4502">
        <v>550</v>
      </c>
      <c r="D4502">
        <v>2001</v>
      </c>
      <c r="E4502" t="s">
        <v>458</v>
      </c>
      <c r="F4502" t="s">
        <v>283</v>
      </c>
      <c r="G4502" s="1">
        <v>44648</v>
      </c>
      <c r="H4502">
        <v>109</v>
      </c>
    </row>
    <row r="4503" spans="1:8" x14ac:dyDescent="0.3">
      <c r="A4503">
        <v>4502</v>
      </c>
      <c r="B4503" t="s">
        <v>435</v>
      </c>
      <c r="C4503">
        <v>587</v>
      </c>
      <c r="D4503">
        <v>2001</v>
      </c>
      <c r="E4503" t="s">
        <v>437</v>
      </c>
      <c r="F4503" t="s">
        <v>10</v>
      </c>
      <c r="G4503" s="1">
        <v>44581</v>
      </c>
      <c r="H4503">
        <v>104</v>
      </c>
    </row>
    <row r="4504" spans="1:8" x14ac:dyDescent="0.3">
      <c r="A4504">
        <v>4503</v>
      </c>
      <c r="B4504" t="s">
        <v>435</v>
      </c>
      <c r="C4504">
        <v>540</v>
      </c>
      <c r="D4504">
        <v>2001</v>
      </c>
      <c r="E4504" t="s">
        <v>436</v>
      </c>
      <c r="F4504" t="s">
        <v>28</v>
      </c>
      <c r="G4504" s="1">
        <v>44551</v>
      </c>
      <c r="H4504">
        <v>104</v>
      </c>
    </row>
    <row r="4505" spans="1:8" x14ac:dyDescent="0.3">
      <c r="A4505">
        <v>4504</v>
      </c>
      <c r="B4505" t="s">
        <v>435</v>
      </c>
      <c r="C4505">
        <v>576</v>
      </c>
      <c r="D4505">
        <v>2001</v>
      </c>
      <c r="E4505" t="s">
        <v>450</v>
      </c>
      <c r="F4505" t="s">
        <v>32</v>
      </c>
      <c r="G4505" s="1">
        <v>44628</v>
      </c>
      <c r="H4505">
        <v>114</v>
      </c>
    </row>
    <row r="4506" spans="1:8" x14ac:dyDescent="0.3">
      <c r="A4506">
        <v>4505</v>
      </c>
      <c r="B4506" t="s">
        <v>83</v>
      </c>
      <c r="C4506">
        <v>587</v>
      </c>
      <c r="D4506">
        <v>2001</v>
      </c>
      <c r="E4506" t="s">
        <v>582</v>
      </c>
      <c r="F4506" t="s">
        <v>69</v>
      </c>
      <c r="G4506" s="1">
        <v>44642</v>
      </c>
      <c r="H4506">
        <v>104</v>
      </c>
    </row>
    <row r="4507" spans="1:8" x14ac:dyDescent="0.3">
      <c r="A4507">
        <v>4506</v>
      </c>
      <c r="B4507" t="s">
        <v>83</v>
      </c>
      <c r="C4507">
        <v>587</v>
      </c>
      <c r="D4507">
        <v>1995</v>
      </c>
      <c r="E4507" t="s">
        <v>463</v>
      </c>
      <c r="F4507" t="s">
        <v>47</v>
      </c>
      <c r="G4507" s="1">
        <v>44607</v>
      </c>
      <c r="H4507">
        <v>104</v>
      </c>
    </row>
    <row r="4508" spans="1:8" x14ac:dyDescent="0.3">
      <c r="A4508">
        <v>4507</v>
      </c>
      <c r="B4508" t="s">
        <v>454</v>
      </c>
      <c r="C4508">
        <v>587</v>
      </c>
      <c r="D4508">
        <v>1993</v>
      </c>
      <c r="E4508" t="s">
        <v>691</v>
      </c>
      <c r="F4508" t="s">
        <v>28</v>
      </c>
      <c r="G4508" s="1">
        <v>44498</v>
      </c>
      <c r="H4508">
        <v>114</v>
      </c>
    </row>
    <row r="4509" spans="1:8" x14ac:dyDescent="0.3">
      <c r="A4509">
        <v>4508</v>
      </c>
      <c r="B4509" t="s">
        <v>235</v>
      </c>
      <c r="C4509">
        <v>580</v>
      </c>
      <c r="D4509">
        <v>2001</v>
      </c>
      <c r="E4509" t="s">
        <v>730</v>
      </c>
      <c r="F4509" t="s">
        <v>32</v>
      </c>
      <c r="G4509" s="1">
        <v>44539</v>
      </c>
      <c r="H4509">
        <v>101</v>
      </c>
    </row>
    <row r="4510" spans="1:8" x14ac:dyDescent="0.3">
      <c r="A4510">
        <v>4509</v>
      </c>
      <c r="B4510" t="s">
        <v>435</v>
      </c>
      <c r="C4510">
        <v>540</v>
      </c>
      <c r="D4510">
        <v>2001</v>
      </c>
      <c r="E4510" t="s">
        <v>730</v>
      </c>
      <c r="F4510" t="s">
        <v>32</v>
      </c>
      <c r="G4510" s="1">
        <v>44654</v>
      </c>
      <c r="H4510">
        <v>103</v>
      </c>
    </row>
    <row r="4511" spans="1:8" x14ac:dyDescent="0.3">
      <c r="A4511">
        <v>4510</v>
      </c>
      <c r="B4511" t="s">
        <v>11</v>
      </c>
      <c r="C4511">
        <v>623</v>
      </c>
      <c r="D4511">
        <v>1984</v>
      </c>
      <c r="F4511" t="s">
        <v>45</v>
      </c>
      <c r="G4511" s="1">
        <v>44589</v>
      </c>
      <c r="H4511">
        <v>103</v>
      </c>
    </row>
    <row r="4512" spans="1:8" x14ac:dyDescent="0.3">
      <c r="A4512">
        <v>4511</v>
      </c>
      <c r="B4512" t="s">
        <v>61</v>
      </c>
      <c r="C4512">
        <v>591</v>
      </c>
      <c r="D4512">
        <v>1971</v>
      </c>
      <c r="F4512" t="s">
        <v>101</v>
      </c>
      <c r="G4512" s="1">
        <v>44550</v>
      </c>
      <c r="H4512">
        <v>102</v>
      </c>
    </row>
    <row r="4513" spans="1:8" x14ac:dyDescent="0.3">
      <c r="A4513">
        <v>4512</v>
      </c>
      <c r="B4513" t="s">
        <v>61</v>
      </c>
      <c r="C4513">
        <v>549</v>
      </c>
      <c r="D4513">
        <v>1972</v>
      </c>
      <c r="F4513" t="s">
        <v>101</v>
      </c>
      <c r="G4513" s="1">
        <v>44511</v>
      </c>
      <c r="H4513">
        <v>114</v>
      </c>
    </row>
    <row r="4514" spans="1:8" x14ac:dyDescent="0.3">
      <c r="A4514">
        <v>4513</v>
      </c>
      <c r="B4514" t="s">
        <v>61</v>
      </c>
      <c r="C4514">
        <v>637</v>
      </c>
      <c r="D4514">
        <v>1976</v>
      </c>
      <c r="F4514" t="s">
        <v>32</v>
      </c>
      <c r="G4514" s="1">
        <v>44617</v>
      </c>
      <c r="H4514">
        <v>115</v>
      </c>
    </row>
    <row r="4515" spans="1:8" x14ac:dyDescent="0.3">
      <c r="A4515">
        <v>4514</v>
      </c>
      <c r="B4515" t="s">
        <v>61</v>
      </c>
      <c r="C4515">
        <v>503</v>
      </c>
      <c r="D4515">
        <v>1976</v>
      </c>
      <c r="F4515" t="s">
        <v>154</v>
      </c>
      <c r="G4515" s="1">
        <v>44532</v>
      </c>
      <c r="H4515">
        <v>103</v>
      </c>
    </row>
    <row r="4516" spans="1:8" x14ac:dyDescent="0.3">
      <c r="A4516">
        <v>4515</v>
      </c>
      <c r="B4516" t="s">
        <v>83</v>
      </c>
      <c r="C4516">
        <v>633</v>
      </c>
      <c r="D4516">
        <v>1975</v>
      </c>
      <c r="F4516" t="s">
        <v>69</v>
      </c>
      <c r="G4516" s="1">
        <v>44637</v>
      </c>
      <c r="H4516">
        <v>102</v>
      </c>
    </row>
    <row r="4517" spans="1:8" x14ac:dyDescent="0.3">
      <c r="A4517">
        <v>4516</v>
      </c>
      <c r="B4517" t="s">
        <v>8</v>
      </c>
      <c r="C4517">
        <v>623</v>
      </c>
      <c r="D4517">
        <v>1984</v>
      </c>
      <c r="F4517" t="s">
        <v>47</v>
      </c>
      <c r="G4517" s="1">
        <v>44649</v>
      </c>
      <c r="H4517">
        <v>111</v>
      </c>
    </row>
    <row r="4518" spans="1:8" x14ac:dyDescent="0.3">
      <c r="A4518">
        <v>4517</v>
      </c>
      <c r="B4518" t="s">
        <v>8</v>
      </c>
      <c r="C4518">
        <v>623</v>
      </c>
      <c r="D4518">
        <v>1960</v>
      </c>
      <c r="F4518" t="s">
        <v>45</v>
      </c>
      <c r="G4518" s="1">
        <v>44625</v>
      </c>
      <c r="H4518">
        <v>105</v>
      </c>
    </row>
    <row r="4519" spans="1:8" x14ac:dyDescent="0.3">
      <c r="A4519">
        <v>4518</v>
      </c>
      <c r="B4519" t="s">
        <v>8</v>
      </c>
      <c r="C4519">
        <v>623</v>
      </c>
      <c r="D4519">
        <v>1973</v>
      </c>
      <c r="F4519" t="s">
        <v>101</v>
      </c>
      <c r="G4519" s="1">
        <v>44619</v>
      </c>
      <c r="H4519">
        <v>114</v>
      </c>
    </row>
    <row r="4520" spans="1:8" x14ac:dyDescent="0.3">
      <c r="A4520">
        <v>4519</v>
      </c>
      <c r="B4520" t="s">
        <v>8</v>
      </c>
      <c r="C4520">
        <v>538</v>
      </c>
      <c r="D4520">
        <v>1992</v>
      </c>
      <c r="F4520" t="s">
        <v>28</v>
      </c>
      <c r="G4520" s="1">
        <v>44546</v>
      </c>
      <c r="H4520">
        <v>115</v>
      </c>
    </row>
    <row r="4521" spans="1:8" x14ac:dyDescent="0.3">
      <c r="A4521">
        <v>4520</v>
      </c>
      <c r="B4521" t="s">
        <v>8</v>
      </c>
      <c r="C4521">
        <v>549</v>
      </c>
      <c r="D4521">
        <v>1989</v>
      </c>
      <c r="F4521" t="s">
        <v>10</v>
      </c>
      <c r="G4521" s="1">
        <v>44652</v>
      </c>
      <c r="H4521">
        <v>102</v>
      </c>
    </row>
    <row r="4522" spans="1:8" x14ac:dyDescent="0.3">
      <c r="A4522">
        <v>4521</v>
      </c>
      <c r="B4522" t="s">
        <v>8</v>
      </c>
      <c r="C4522">
        <v>549</v>
      </c>
      <c r="D4522">
        <v>1990</v>
      </c>
      <c r="F4522" t="s">
        <v>10</v>
      </c>
      <c r="G4522" s="1">
        <v>44531</v>
      </c>
      <c r="H4522">
        <v>102</v>
      </c>
    </row>
    <row r="4523" spans="1:8" x14ac:dyDescent="0.3">
      <c r="A4523">
        <v>4522</v>
      </c>
      <c r="B4523" t="s">
        <v>8</v>
      </c>
      <c r="C4523">
        <v>549</v>
      </c>
      <c r="D4523">
        <v>1990</v>
      </c>
      <c r="F4523" t="s">
        <v>18</v>
      </c>
      <c r="G4523" s="1">
        <v>44500</v>
      </c>
      <c r="H4523">
        <v>102</v>
      </c>
    </row>
    <row r="4524" spans="1:8" x14ac:dyDescent="0.3">
      <c r="A4524">
        <v>4523</v>
      </c>
      <c r="B4524" t="s">
        <v>8</v>
      </c>
      <c r="C4524">
        <v>549</v>
      </c>
      <c r="D4524">
        <v>1993</v>
      </c>
      <c r="F4524" t="s">
        <v>10</v>
      </c>
      <c r="G4524" s="1">
        <v>44542</v>
      </c>
      <c r="H4524">
        <v>102</v>
      </c>
    </row>
    <row r="4525" spans="1:8" x14ac:dyDescent="0.3">
      <c r="A4525">
        <v>4524</v>
      </c>
      <c r="B4525" t="s">
        <v>8</v>
      </c>
      <c r="C4525">
        <v>549</v>
      </c>
      <c r="D4525">
        <v>1994</v>
      </c>
      <c r="F4525" t="s">
        <v>45</v>
      </c>
      <c r="G4525" s="1">
        <v>44551</v>
      </c>
      <c r="H4525">
        <v>103</v>
      </c>
    </row>
    <row r="4526" spans="1:8" x14ac:dyDescent="0.3">
      <c r="A4526">
        <v>4525</v>
      </c>
      <c r="B4526" t="s">
        <v>8</v>
      </c>
      <c r="C4526">
        <v>623</v>
      </c>
      <c r="D4526">
        <v>1995</v>
      </c>
      <c r="F4526" t="s">
        <v>47</v>
      </c>
      <c r="G4526" s="1">
        <v>44586</v>
      </c>
      <c r="H4526">
        <v>105</v>
      </c>
    </row>
    <row r="4527" spans="1:8" x14ac:dyDescent="0.3">
      <c r="A4527">
        <v>4526</v>
      </c>
      <c r="B4527" t="s">
        <v>37</v>
      </c>
      <c r="C4527">
        <v>549</v>
      </c>
      <c r="D4527">
        <v>1990</v>
      </c>
      <c r="F4527" t="s">
        <v>45</v>
      </c>
      <c r="G4527" s="1">
        <v>44653</v>
      </c>
      <c r="H4527">
        <v>103</v>
      </c>
    </row>
    <row r="4528" spans="1:8" x14ac:dyDescent="0.3">
      <c r="A4528">
        <v>4527</v>
      </c>
      <c r="B4528" t="s">
        <v>90</v>
      </c>
      <c r="C4528">
        <v>555</v>
      </c>
      <c r="D4528">
        <v>1995</v>
      </c>
      <c r="F4528" t="s">
        <v>69</v>
      </c>
      <c r="G4528" s="1">
        <v>44565</v>
      </c>
      <c r="H4528">
        <v>114</v>
      </c>
    </row>
    <row r="4529" spans="1:8" x14ac:dyDescent="0.3">
      <c r="A4529">
        <v>4528</v>
      </c>
      <c r="C4529">
        <v>505</v>
      </c>
      <c r="D4529">
        <v>2017</v>
      </c>
      <c r="E4529" t="s">
        <v>1189</v>
      </c>
      <c r="F4529" t="s">
        <v>18</v>
      </c>
      <c r="G4529" s="1">
        <v>44543</v>
      </c>
      <c r="H4529">
        <v>104</v>
      </c>
    </row>
    <row r="4530" spans="1:8" x14ac:dyDescent="0.3">
      <c r="A4530">
        <v>4529</v>
      </c>
      <c r="C4530">
        <v>507</v>
      </c>
      <c r="D4530">
        <v>2011</v>
      </c>
      <c r="E4530" t="s">
        <v>1015</v>
      </c>
      <c r="F4530" t="s">
        <v>45</v>
      </c>
      <c r="G4530" s="1">
        <v>44544</v>
      </c>
      <c r="H4530">
        <v>102</v>
      </c>
    </row>
    <row r="4531" spans="1:8" x14ac:dyDescent="0.3">
      <c r="A4531">
        <v>4530</v>
      </c>
      <c r="C4531">
        <v>512</v>
      </c>
      <c r="D4531">
        <v>2009</v>
      </c>
      <c r="E4531" t="s">
        <v>1190</v>
      </c>
      <c r="F4531" t="s">
        <v>18</v>
      </c>
      <c r="G4531" s="1">
        <v>44614</v>
      </c>
      <c r="H4531">
        <v>102</v>
      </c>
    </row>
    <row r="4532" spans="1:8" x14ac:dyDescent="0.3">
      <c r="A4532">
        <v>4531</v>
      </c>
      <c r="C4532">
        <v>550</v>
      </c>
      <c r="D4532">
        <v>2009</v>
      </c>
      <c r="E4532" t="s">
        <v>1191</v>
      </c>
      <c r="F4532" t="s">
        <v>28</v>
      </c>
      <c r="G4532" s="1">
        <v>44575</v>
      </c>
      <c r="H4532">
        <v>104</v>
      </c>
    </row>
    <row r="4533" spans="1:8" x14ac:dyDescent="0.3">
      <c r="A4533">
        <v>4532</v>
      </c>
      <c r="C4533">
        <v>589</v>
      </c>
      <c r="D4533">
        <v>2021</v>
      </c>
      <c r="E4533" t="s">
        <v>1192</v>
      </c>
      <c r="F4533" t="s">
        <v>32</v>
      </c>
      <c r="G4533" s="1">
        <v>44627</v>
      </c>
      <c r="H4533">
        <v>102</v>
      </c>
    </row>
    <row r="4534" spans="1:8" x14ac:dyDescent="0.3">
      <c r="A4534">
        <v>4533</v>
      </c>
      <c r="C4534">
        <v>611</v>
      </c>
      <c r="D4534">
        <v>2014</v>
      </c>
      <c r="E4534" t="s">
        <v>684</v>
      </c>
      <c r="F4534" t="s">
        <v>69</v>
      </c>
      <c r="G4534" s="1">
        <v>44517</v>
      </c>
      <c r="H4534">
        <v>108</v>
      </c>
    </row>
    <row r="4535" spans="1:8" x14ac:dyDescent="0.3">
      <c r="A4535">
        <v>4534</v>
      </c>
      <c r="C4535">
        <v>611</v>
      </c>
      <c r="D4535">
        <v>2007</v>
      </c>
      <c r="E4535" t="s">
        <v>1111</v>
      </c>
      <c r="F4535" t="s">
        <v>18</v>
      </c>
      <c r="G4535" s="1">
        <v>44572</v>
      </c>
      <c r="H4535">
        <v>115</v>
      </c>
    </row>
    <row r="4536" spans="1:8" x14ac:dyDescent="0.3">
      <c r="A4536">
        <v>4535</v>
      </c>
      <c r="C4536">
        <v>520</v>
      </c>
      <c r="D4536">
        <v>2005</v>
      </c>
      <c r="E4536">
        <v>30600</v>
      </c>
      <c r="F4536" t="s">
        <v>66</v>
      </c>
      <c r="G4536" s="1">
        <v>44523</v>
      </c>
      <c r="H4536">
        <v>102</v>
      </c>
    </row>
    <row r="4537" spans="1:8" x14ac:dyDescent="0.3">
      <c r="A4537">
        <v>4536</v>
      </c>
      <c r="C4537">
        <v>550</v>
      </c>
      <c r="D4537">
        <v>2012</v>
      </c>
      <c r="E4537" t="s">
        <v>1193</v>
      </c>
      <c r="F4537" t="s">
        <v>69</v>
      </c>
      <c r="G4537" s="1">
        <v>44476</v>
      </c>
      <c r="H4537">
        <v>101</v>
      </c>
    </row>
    <row r="4538" spans="1:8" x14ac:dyDescent="0.3">
      <c r="A4538">
        <v>4537</v>
      </c>
      <c r="C4538">
        <v>611</v>
      </c>
      <c r="D4538">
        <v>2010</v>
      </c>
      <c r="E4538" t="s">
        <v>1194</v>
      </c>
      <c r="F4538" t="s">
        <v>32</v>
      </c>
      <c r="G4538" s="1">
        <v>44514</v>
      </c>
      <c r="H4538">
        <v>104</v>
      </c>
    </row>
    <row r="4539" spans="1:8" x14ac:dyDescent="0.3">
      <c r="A4539">
        <v>4538</v>
      </c>
      <c r="C4539">
        <v>550</v>
      </c>
      <c r="D4539">
        <v>2019</v>
      </c>
      <c r="E4539" t="s">
        <v>1195</v>
      </c>
      <c r="F4539" t="s">
        <v>66</v>
      </c>
      <c r="G4539" s="1">
        <v>44574</v>
      </c>
      <c r="H4539">
        <v>115</v>
      </c>
    </row>
    <row r="4540" spans="1:8" x14ac:dyDescent="0.3">
      <c r="A4540">
        <v>4539</v>
      </c>
      <c r="G4540" s="1">
        <v>44595</v>
      </c>
      <c r="H4540">
        <v>102</v>
      </c>
    </row>
    <row r="4541" spans="1:8" x14ac:dyDescent="0.3">
      <c r="A4541">
        <v>4540</v>
      </c>
      <c r="G4541" s="1">
        <v>44478</v>
      </c>
      <c r="H4541">
        <v>105</v>
      </c>
    </row>
    <row r="4542" spans="1:8" x14ac:dyDescent="0.3">
      <c r="A4542">
        <v>4541</v>
      </c>
      <c r="G4542" s="1">
        <v>44523</v>
      </c>
      <c r="H4542">
        <v>102</v>
      </c>
    </row>
    <row r="4543" spans="1:8" x14ac:dyDescent="0.3">
      <c r="A4543">
        <v>4542</v>
      </c>
      <c r="G4543" s="1">
        <v>44614</v>
      </c>
      <c r="H4543">
        <v>104</v>
      </c>
    </row>
    <row r="4544" spans="1:8" x14ac:dyDescent="0.3">
      <c r="A4544">
        <v>4543</v>
      </c>
      <c r="G4544" s="1">
        <v>44552</v>
      </c>
      <c r="H4544">
        <v>109</v>
      </c>
    </row>
    <row r="4545" spans="1:8" x14ac:dyDescent="0.3">
      <c r="A4545">
        <v>4544</v>
      </c>
      <c r="G4545" s="1">
        <v>44655</v>
      </c>
      <c r="H4545">
        <v>103</v>
      </c>
    </row>
    <row r="4546" spans="1:8" x14ac:dyDescent="0.3">
      <c r="A4546">
        <v>4545</v>
      </c>
      <c r="G4546" s="1">
        <v>44655</v>
      </c>
      <c r="H4546">
        <v>103</v>
      </c>
    </row>
    <row r="4547" spans="1:8" x14ac:dyDescent="0.3">
      <c r="A4547">
        <v>4546</v>
      </c>
      <c r="G4547" s="1">
        <v>44615</v>
      </c>
      <c r="H4547">
        <v>102</v>
      </c>
    </row>
    <row r="4548" spans="1:8" x14ac:dyDescent="0.3">
      <c r="A4548">
        <v>4547</v>
      </c>
      <c r="G4548" s="1">
        <v>44488</v>
      </c>
      <c r="H4548">
        <v>102</v>
      </c>
    </row>
    <row r="4549" spans="1:8" x14ac:dyDescent="0.3">
      <c r="A4549">
        <v>4548</v>
      </c>
      <c r="G4549" s="1">
        <v>44559</v>
      </c>
      <c r="H4549">
        <v>102</v>
      </c>
    </row>
    <row r="4550" spans="1:8" x14ac:dyDescent="0.3">
      <c r="A4550">
        <v>4549</v>
      </c>
      <c r="G4550" s="1">
        <v>44610</v>
      </c>
      <c r="H4550">
        <v>102</v>
      </c>
    </row>
    <row r="4551" spans="1:8" x14ac:dyDescent="0.3">
      <c r="A4551">
        <v>4550</v>
      </c>
      <c r="G4551" s="1">
        <v>44606</v>
      </c>
      <c r="H4551">
        <v>109</v>
      </c>
    </row>
    <row r="4552" spans="1:8" x14ac:dyDescent="0.3">
      <c r="A4552">
        <v>4551</v>
      </c>
      <c r="G4552" s="1">
        <v>44629</v>
      </c>
      <c r="H4552">
        <v>102</v>
      </c>
    </row>
    <row r="4553" spans="1:8" x14ac:dyDescent="0.3">
      <c r="A4553">
        <v>4552</v>
      </c>
      <c r="G4553" s="1">
        <v>44627</v>
      </c>
      <c r="H4553">
        <v>109</v>
      </c>
    </row>
    <row r="4554" spans="1:8" x14ac:dyDescent="0.3">
      <c r="A4554">
        <v>4553</v>
      </c>
      <c r="G4554" s="1">
        <v>44634</v>
      </c>
      <c r="H4554">
        <v>102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76"/>
  <sheetViews>
    <sheetView workbookViewId="0">
      <selection sqref="A1:P2876"/>
    </sheetView>
  </sheetViews>
  <sheetFormatPr defaultRowHeight="14.4" x14ac:dyDescent="0.3"/>
  <cols>
    <col min="1" max="1" width="11.33203125" customWidth="1"/>
    <col min="2" max="2" width="13.5546875" customWidth="1"/>
    <col min="3" max="3" width="10.109375" customWidth="1"/>
    <col min="4" max="4" width="13.33203125" customWidth="1"/>
    <col min="5" max="5" width="12.33203125" customWidth="1"/>
    <col min="6" max="6" width="12.88671875" customWidth="1"/>
    <col min="7" max="7" width="13.5546875" customWidth="1"/>
    <col min="9" max="9" width="12.77734375" customWidth="1"/>
    <col min="12" max="12" width="12.21875" customWidth="1"/>
    <col min="14" max="14" width="9.6640625" customWidth="1"/>
    <col min="15" max="15" width="12.109375" customWidth="1"/>
    <col min="16" max="16" width="9.109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1227</v>
      </c>
      <c r="E1" t="s">
        <v>1224</v>
      </c>
      <c r="F1" t="s">
        <v>3</v>
      </c>
      <c r="G1" t="s">
        <v>4</v>
      </c>
      <c r="H1" t="s">
        <v>5</v>
      </c>
      <c r="I1" t="s">
        <v>6</v>
      </c>
      <c r="J1" t="s">
        <v>1399</v>
      </c>
      <c r="K1" t="s">
        <v>1400</v>
      </c>
      <c r="L1" t="s">
        <v>7</v>
      </c>
      <c r="M1" t="s">
        <v>1375</v>
      </c>
      <c r="N1" t="s">
        <v>1376</v>
      </c>
      <c r="O1" t="s">
        <v>1377</v>
      </c>
      <c r="P1" t="s">
        <v>1378</v>
      </c>
    </row>
    <row r="2" spans="1:16" x14ac:dyDescent="0.3">
      <c r="A2">
        <v>4538</v>
      </c>
      <c r="C2">
        <v>550</v>
      </c>
      <c r="D2" t="s">
        <v>1327</v>
      </c>
      <c r="E2" t="s">
        <v>1241</v>
      </c>
      <c r="F2">
        <v>2019</v>
      </c>
      <c r="G2" t="s">
        <v>1195</v>
      </c>
      <c r="H2" t="s">
        <v>66</v>
      </c>
      <c r="I2" s="1">
        <v>44574</v>
      </c>
      <c r="J2" t="s">
        <v>1391</v>
      </c>
      <c r="K2" t="s">
        <v>1402</v>
      </c>
      <c r="L2">
        <v>115</v>
      </c>
      <c r="M2" t="s">
        <v>1198</v>
      </c>
      <c r="N2" t="s">
        <v>1196</v>
      </c>
      <c r="O2">
        <v>246000</v>
      </c>
      <c r="P2">
        <v>7.89</v>
      </c>
    </row>
    <row r="3" spans="1:16" x14ac:dyDescent="0.3">
      <c r="A3">
        <v>4534</v>
      </c>
      <c r="C3">
        <v>611</v>
      </c>
      <c r="D3" t="s">
        <v>1268</v>
      </c>
      <c r="E3" t="s">
        <v>1241</v>
      </c>
      <c r="F3">
        <v>2007</v>
      </c>
      <c r="G3" t="s">
        <v>1111</v>
      </c>
      <c r="H3" t="s">
        <v>18</v>
      </c>
      <c r="I3" s="1">
        <v>44572</v>
      </c>
      <c r="J3" t="s">
        <v>1391</v>
      </c>
      <c r="K3" t="s">
        <v>1402</v>
      </c>
      <c r="L3">
        <v>115</v>
      </c>
      <c r="M3" t="s">
        <v>1198</v>
      </c>
      <c r="N3" t="s">
        <v>1196</v>
      </c>
      <c r="O3">
        <v>246000</v>
      </c>
      <c r="P3">
        <v>7.89</v>
      </c>
    </row>
    <row r="4" spans="1:16" x14ac:dyDescent="0.3">
      <c r="A4">
        <v>5</v>
      </c>
      <c r="B4" t="s">
        <v>8</v>
      </c>
      <c r="C4">
        <v>623</v>
      </c>
      <c r="D4" t="s">
        <v>8</v>
      </c>
      <c r="E4" t="s">
        <v>1241</v>
      </c>
      <c r="F4">
        <v>2018</v>
      </c>
      <c r="G4" t="s">
        <v>15</v>
      </c>
      <c r="H4" t="s">
        <v>10</v>
      </c>
      <c r="I4" s="1">
        <v>44571</v>
      </c>
      <c r="J4" t="s">
        <v>1391</v>
      </c>
      <c r="K4" t="s">
        <v>1402</v>
      </c>
      <c r="L4">
        <v>102</v>
      </c>
      <c r="M4" t="s">
        <v>1211</v>
      </c>
      <c r="N4" t="s">
        <v>1196</v>
      </c>
      <c r="O4">
        <v>1695200</v>
      </c>
      <c r="P4">
        <v>343.09</v>
      </c>
    </row>
    <row r="5" spans="1:16" x14ac:dyDescent="0.3">
      <c r="A5">
        <v>4531</v>
      </c>
      <c r="C5">
        <v>550</v>
      </c>
      <c r="D5" t="s">
        <v>1327</v>
      </c>
      <c r="E5" t="s">
        <v>1241</v>
      </c>
      <c r="F5">
        <v>2009</v>
      </c>
      <c r="G5" t="s">
        <v>1191</v>
      </c>
      <c r="H5" t="s">
        <v>28</v>
      </c>
      <c r="I5" s="1">
        <v>44575</v>
      </c>
      <c r="J5" t="s">
        <v>1391</v>
      </c>
      <c r="K5" t="s">
        <v>1402</v>
      </c>
      <c r="L5">
        <v>104</v>
      </c>
      <c r="M5" t="s">
        <v>1209</v>
      </c>
      <c r="N5" t="s">
        <v>1196</v>
      </c>
      <c r="O5">
        <v>347700</v>
      </c>
      <c r="P5">
        <v>28.8</v>
      </c>
    </row>
    <row r="6" spans="1:16" x14ac:dyDescent="0.3">
      <c r="A6">
        <v>10</v>
      </c>
      <c r="B6" t="s">
        <v>8</v>
      </c>
      <c r="C6">
        <v>514</v>
      </c>
      <c r="D6" t="s">
        <v>1361</v>
      </c>
      <c r="E6" t="s">
        <v>1241</v>
      </c>
      <c r="F6">
        <v>2020</v>
      </c>
      <c r="G6" t="s">
        <v>22</v>
      </c>
      <c r="H6" t="s">
        <v>10</v>
      </c>
      <c r="I6" s="1">
        <v>44564</v>
      </c>
      <c r="J6" t="s">
        <v>1391</v>
      </c>
      <c r="K6" t="s">
        <v>1402</v>
      </c>
      <c r="L6">
        <v>114</v>
      </c>
      <c r="M6" t="s">
        <v>1199</v>
      </c>
      <c r="N6" t="s">
        <v>1196</v>
      </c>
      <c r="O6">
        <v>655000</v>
      </c>
      <c r="P6">
        <v>14.72</v>
      </c>
    </row>
    <row r="7" spans="1:16" x14ac:dyDescent="0.3">
      <c r="A7">
        <v>4527</v>
      </c>
      <c r="B7" t="s">
        <v>90</v>
      </c>
      <c r="C7">
        <v>555</v>
      </c>
      <c r="D7" t="s">
        <v>1322</v>
      </c>
      <c r="E7" t="s">
        <v>1241</v>
      </c>
      <c r="F7">
        <v>1995</v>
      </c>
      <c r="H7" t="s">
        <v>69</v>
      </c>
      <c r="I7" s="1">
        <v>44565</v>
      </c>
      <c r="J7" t="s">
        <v>1391</v>
      </c>
      <c r="K7" t="s">
        <v>1402</v>
      </c>
      <c r="L7">
        <v>114</v>
      </c>
      <c r="M7" t="s">
        <v>1199</v>
      </c>
      <c r="N7" t="s">
        <v>1196</v>
      </c>
      <c r="O7">
        <v>655000</v>
      </c>
      <c r="P7">
        <v>14.72</v>
      </c>
    </row>
    <row r="8" spans="1:16" x14ac:dyDescent="0.3">
      <c r="A8">
        <v>14</v>
      </c>
      <c r="B8" t="s">
        <v>25</v>
      </c>
      <c r="C8">
        <v>550</v>
      </c>
      <c r="D8" t="s">
        <v>1327</v>
      </c>
      <c r="E8" t="s">
        <v>1241</v>
      </c>
      <c r="F8">
        <v>2007</v>
      </c>
      <c r="G8" t="s">
        <v>27</v>
      </c>
      <c r="H8" t="s">
        <v>28</v>
      </c>
      <c r="I8" s="1">
        <v>44584</v>
      </c>
      <c r="J8" t="s">
        <v>1391</v>
      </c>
      <c r="K8" t="s">
        <v>1402</v>
      </c>
      <c r="L8">
        <v>102</v>
      </c>
      <c r="M8" t="s">
        <v>1211</v>
      </c>
      <c r="N8" t="s">
        <v>1196</v>
      </c>
      <c r="O8">
        <v>1695200</v>
      </c>
      <c r="P8">
        <v>343.09</v>
      </c>
    </row>
    <row r="9" spans="1:16" x14ac:dyDescent="0.3">
      <c r="A9">
        <v>4525</v>
      </c>
      <c r="B9" t="s">
        <v>8</v>
      </c>
      <c r="C9">
        <v>623</v>
      </c>
      <c r="D9" t="s">
        <v>8</v>
      </c>
      <c r="E9" t="s">
        <v>1241</v>
      </c>
      <c r="F9">
        <v>1995</v>
      </c>
      <c r="H9" t="s">
        <v>47</v>
      </c>
      <c r="I9" s="1">
        <v>44586</v>
      </c>
      <c r="J9" t="s">
        <v>1391</v>
      </c>
      <c r="K9" t="s">
        <v>1402</v>
      </c>
      <c r="L9">
        <v>105</v>
      </c>
      <c r="M9" t="s">
        <v>1208</v>
      </c>
      <c r="N9" t="s">
        <v>1196</v>
      </c>
      <c r="O9">
        <v>52100</v>
      </c>
      <c r="P9">
        <v>6.21</v>
      </c>
    </row>
    <row r="10" spans="1:16" x14ac:dyDescent="0.3">
      <c r="A10">
        <v>23</v>
      </c>
      <c r="B10" t="s">
        <v>8</v>
      </c>
      <c r="C10">
        <v>623</v>
      </c>
      <c r="D10" t="s">
        <v>8</v>
      </c>
      <c r="E10" t="s">
        <v>1241</v>
      </c>
      <c r="F10">
        <v>2015</v>
      </c>
      <c r="G10" t="s">
        <v>36</v>
      </c>
      <c r="H10" t="s">
        <v>10</v>
      </c>
      <c r="I10" s="1">
        <v>44588</v>
      </c>
      <c r="J10" t="s">
        <v>1391</v>
      </c>
      <c r="K10" t="s">
        <v>1402</v>
      </c>
      <c r="L10">
        <v>114</v>
      </c>
      <c r="M10" t="s">
        <v>1199</v>
      </c>
      <c r="N10" t="s">
        <v>1196</v>
      </c>
      <c r="O10">
        <v>655000</v>
      </c>
      <c r="P10">
        <v>14.72</v>
      </c>
    </row>
    <row r="11" spans="1:16" x14ac:dyDescent="0.3">
      <c r="A11">
        <v>4510</v>
      </c>
      <c r="B11" t="s">
        <v>11</v>
      </c>
      <c r="C11">
        <v>623</v>
      </c>
      <c r="D11" t="s">
        <v>8</v>
      </c>
      <c r="E11" t="s">
        <v>1241</v>
      </c>
      <c r="F11">
        <v>1984</v>
      </c>
      <c r="H11" t="s">
        <v>45</v>
      </c>
      <c r="I11" s="1">
        <v>44589</v>
      </c>
      <c r="J11" t="s">
        <v>1391</v>
      </c>
      <c r="K11" t="s">
        <v>1402</v>
      </c>
      <c r="L11">
        <v>103</v>
      </c>
      <c r="M11" t="s">
        <v>1210</v>
      </c>
      <c r="N11" t="s">
        <v>1196</v>
      </c>
      <c r="O11">
        <v>513800</v>
      </c>
      <c r="P11">
        <v>21.5</v>
      </c>
    </row>
    <row r="12" spans="1:16" x14ac:dyDescent="0.3">
      <c r="A12">
        <v>31</v>
      </c>
      <c r="B12" t="s">
        <v>8</v>
      </c>
      <c r="C12">
        <v>623</v>
      </c>
      <c r="D12" t="s">
        <v>8</v>
      </c>
      <c r="E12" t="s">
        <v>1241</v>
      </c>
      <c r="F12">
        <v>2018</v>
      </c>
      <c r="G12" t="s">
        <v>44</v>
      </c>
      <c r="H12" t="s">
        <v>45</v>
      </c>
      <c r="I12" s="1">
        <v>44564</v>
      </c>
      <c r="J12" t="s">
        <v>1391</v>
      </c>
      <c r="K12" t="s">
        <v>1402</v>
      </c>
      <c r="L12">
        <v>102</v>
      </c>
      <c r="M12" t="s">
        <v>1211</v>
      </c>
      <c r="N12" t="s">
        <v>1196</v>
      </c>
      <c r="O12">
        <v>1695200</v>
      </c>
      <c r="P12">
        <v>343.09</v>
      </c>
    </row>
    <row r="13" spans="1:16" x14ac:dyDescent="0.3">
      <c r="A13">
        <v>34</v>
      </c>
      <c r="B13" t="s">
        <v>8</v>
      </c>
      <c r="C13">
        <v>623</v>
      </c>
      <c r="D13" t="s">
        <v>8</v>
      </c>
      <c r="E13" t="s">
        <v>1241</v>
      </c>
      <c r="F13">
        <v>2021</v>
      </c>
      <c r="G13" t="s">
        <v>49</v>
      </c>
      <c r="H13" t="s">
        <v>10</v>
      </c>
      <c r="I13" s="1">
        <v>44566</v>
      </c>
      <c r="J13" t="s">
        <v>1391</v>
      </c>
      <c r="K13" t="s">
        <v>1402</v>
      </c>
      <c r="L13">
        <v>102</v>
      </c>
      <c r="M13" t="s">
        <v>1211</v>
      </c>
      <c r="N13" t="s">
        <v>1196</v>
      </c>
      <c r="O13">
        <v>1695200</v>
      </c>
      <c r="P13">
        <v>343.09</v>
      </c>
    </row>
    <row r="14" spans="1:16" x14ac:dyDescent="0.3">
      <c r="A14">
        <v>38</v>
      </c>
      <c r="B14" t="s">
        <v>8</v>
      </c>
      <c r="C14">
        <v>623</v>
      </c>
      <c r="D14" t="s">
        <v>8</v>
      </c>
      <c r="E14" t="s">
        <v>1241</v>
      </c>
      <c r="F14">
        <v>2018</v>
      </c>
      <c r="G14" t="s">
        <v>53</v>
      </c>
      <c r="H14" t="s">
        <v>10</v>
      </c>
      <c r="I14" s="1">
        <v>44578</v>
      </c>
      <c r="J14" t="s">
        <v>1391</v>
      </c>
      <c r="K14" t="s">
        <v>1402</v>
      </c>
      <c r="L14">
        <v>109</v>
      </c>
      <c r="M14" t="s">
        <v>1204</v>
      </c>
      <c r="N14" t="s">
        <v>1196</v>
      </c>
      <c r="O14">
        <v>543500</v>
      </c>
      <c r="P14">
        <v>67.52</v>
      </c>
    </row>
    <row r="15" spans="1:16" x14ac:dyDescent="0.3">
      <c r="A15">
        <v>42</v>
      </c>
      <c r="B15" t="s">
        <v>8</v>
      </c>
      <c r="C15">
        <v>623</v>
      </c>
      <c r="D15" t="s">
        <v>8</v>
      </c>
      <c r="E15" t="s">
        <v>1241</v>
      </c>
      <c r="F15">
        <v>2002</v>
      </c>
      <c r="G15" t="s">
        <v>51</v>
      </c>
      <c r="H15" t="s">
        <v>10</v>
      </c>
      <c r="I15" s="1">
        <v>44563</v>
      </c>
      <c r="J15" t="s">
        <v>1391</v>
      </c>
      <c r="K15" t="s">
        <v>1402</v>
      </c>
      <c r="L15">
        <v>102</v>
      </c>
      <c r="M15" t="s">
        <v>1211</v>
      </c>
      <c r="N15" t="s">
        <v>1196</v>
      </c>
      <c r="O15">
        <v>1695200</v>
      </c>
      <c r="P15">
        <v>343.09</v>
      </c>
    </row>
    <row r="16" spans="1:16" x14ac:dyDescent="0.3">
      <c r="A16">
        <v>4502</v>
      </c>
      <c r="B16" t="s">
        <v>435</v>
      </c>
      <c r="C16">
        <v>587</v>
      </c>
      <c r="D16" t="s">
        <v>1292</v>
      </c>
      <c r="E16" t="s">
        <v>1241</v>
      </c>
      <c r="F16">
        <v>2001</v>
      </c>
      <c r="G16" t="s">
        <v>437</v>
      </c>
      <c r="H16" t="s">
        <v>10</v>
      </c>
      <c r="I16" s="1">
        <v>44581</v>
      </c>
      <c r="J16" t="s">
        <v>1391</v>
      </c>
      <c r="K16" t="s">
        <v>1402</v>
      </c>
      <c r="L16">
        <v>104</v>
      </c>
      <c r="M16" t="s">
        <v>1209</v>
      </c>
      <c r="N16" t="s">
        <v>1196</v>
      </c>
      <c r="O16">
        <v>347700</v>
      </c>
      <c r="P16">
        <v>28.8</v>
      </c>
    </row>
    <row r="17" spans="1:16" x14ac:dyDescent="0.3">
      <c r="A17">
        <v>50</v>
      </c>
      <c r="B17" t="s">
        <v>8</v>
      </c>
      <c r="C17">
        <v>623</v>
      </c>
      <c r="D17" t="s">
        <v>8</v>
      </c>
      <c r="E17" t="s">
        <v>1241</v>
      </c>
      <c r="F17">
        <v>2021</v>
      </c>
      <c r="G17" t="s">
        <v>59</v>
      </c>
      <c r="H17" t="s">
        <v>10</v>
      </c>
      <c r="I17" s="1">
        <v>44581</v>
      </c>
      <c r="J17" t="s">
        <v>1391</v>
      </c>
      <c r="K17" t="s">
        <v>1402</v>
      </c>
      <c r="L17">
        <v>114</v>
      </c>
      <c r="M17" t="s">
        <v>1199</v>
      </c>
      <c r="N17" t="s">
        <v>1196</v>
      </c>
      <c r="O17">
        <v>655000</v>
      </c>
      <c r="P17">
        <v>14.72</v>
      </c>
    </row>
    <row r="18" spans="1:16" x14ac:dyDescent="0.3">
      <c r="A18">
        <v>4497</v>
      </c>
      <c r="B18" t="s">
        <v>435</v>
      </c>
      <c r="C18">
        <v>548</v>
      </c>
      <c r="D18" t="s">
        <v>1329</v>
      </c>
      <c r="E18" t="s">
        <v>1241</v>
      </c>
      <c r="F18">
        <v>2000</v>
      </c>
      <c r="G18" t="s">
        <v>465</v>
      </c>
      <c r="H18" t="s">
        <v>47</v>
      </c>
      <c r="I18" s="1">
        <v>44575</v>
      </c>
      <c r="J18" t="s">
        <v>1391</v>
      </c>
      <c r="K18" t="s">
        <v>1402</v>
      </c>
      <c r="L18">
        <v>101</v>
      </c>
      <c r="M18" t="s">
        <v>1212</v>
      </c>
      <c r="N18" t="s">
        <v>1196</v>
      </c>
      <c r="O18">
        <v>201500</v>
      </c>
      <c r="P18">
        <v>16.11</v>
      </c>
    </row>
    <row r="19" spans="1:16" x14ac:dyDescent="0.3">
      <c r="A19">
        <v>4494</v>
      </c>
      <c r="B19" t="s">
        <v>235</v>
      </c>
      <c r="C19">
        <v>580</v>
      </c>
      <c r="D19" t="s">
        <v>1297</v>
      </c>
      <c r="E19" t="s">
        <v>1241</v>
      </c>
      <c r="F19">
        <v>2000</v>
      </c>
      <c r="G19" t="s">
        <v>730</v>
      </c>
      <c r="H19" t="s">
        <v>32</v>
      </c>
      <c r="I19" s="1">
        <v>44572</v>
      </c>
      <c r="J19" t="s">
        <v>1391</v>
      </c>
      <c r="K19" t="s">
        <v>1402</v>
      </c>
      <c r="L19">
        <v>114</v>
      </c>
      <c r="M19" t="s">
        <v>1199</v>
      </c>
      <c r="N19" t="s">
        <v>1196</v>
      </c>
      <c r="O19">
        <v>655000</v>
      </c>
      <c r="P19">
        <v>14.72</v>
      </c>
    </row>
    <row r="20" spans="1:16" x14ac:dyDescent="0.3">
      <c r="A20">
        <v>4493</v>
      </c>
      <c r="B20" t="s">
        <v>83</v>
      </c>
      <c r="C20">
        <v>550</v>
      </c>
      <c r="D20" t="s">
        <v>1327</v>
      </c>
      <c r="E20" t="s">
        <v>1241</v>
      </c>
      <c r="F20">
        <v>1994</v>
      </c>
      <c r="G20" t="s">
        <v>571</v>
      </c>
      <c r="H20" t="s">
        <v>47</v>
      </c>
      <c r="I20" s="1">
        <v>44583</v>
      </c>
      <c r="J20" t="s">
        <v>1391</v>
      </c>
      <c r="K20" t="s">
        <v>1402</v>
      </c>
      <c r="L20">
        <v>115</v>
      </c>
      <c r="M20" t="s">
        <v>1198</v>
      </c>
      <c r="N20" t="s">
        <v>1196</v>
      </c>
      <c r="O20">
        <v>246000</v>
      </c>
      <c r="P20">
        <v>7.89</v>
      </c>
    </row>
    <row r="21" spans="1:16" x14ac:dyDescent="0.3">
      <c r="A21">
        <v>60</v>
      </c>
      <c r="B21" t="s">
        <v>8</v>
      </c>
      <c r="C21">
        <v>623</v>
      </c>
      <c r="D21" t="s">
        <v>8</v>
      </c>
      <c r="E21" t="s">
        <v>1241</v>
      </c>
      <c r="F21">
        <v>1983</v>
      </c>
      <c r="G21" t="s">
        <v>68</v>
      </c>
      <c r="H21" t="s">
        <v>69</v>
      </c>
      <c r="I21" s="1">
        <v>44563</v>
      </c>
      <c r="J21" t="s">
        <v>1391</v>
      </c>
      <c r="K21" t="s">
        <v>1402</v>
      </c>
      <c r="L21">
        <v>108</v>
      </c>
      <c r="M21" t="s">
        <v>1205</v>
      </c>
      <c r="N21" t="s">
        <v>1196</v>
      </c>
      <c r="O21">
        <v>258200</v>
      </c>
      <c r="P21">
        <v>11.62</v>
      </c>
    </row>
    <row r="22" spans="1:16" x14ac:dyDescent="0.3">
      <c r="A22">
        <v>64</v>
      </c>
      <c r="B22" t="s">
        <v>8</v>
      </c>
      <c r="C22">
        <v>623</v>
      </c>
      <c r="D22" t="s">
        <v>8</v>
      </c>
      <c r="E22" t="s">
        <v>1241</v>
      </c>
      <c r="F22">
        <v>2018</v>
      </c>
      <c r="G22" t="s">
        <v>73</v>
      </c>
      <c r="H22" t="s">
        <v>18</v>
      </c>
      <c r="I22" s="1">
        <v>44567</v>
      </c>
      <c r="J22" t="s">
        <v>1391</v>
      </c>
      <c r="K22" t="s">
        <v>1402</v>
      </c>
      <c r="L22">
        <v>104</v>
      </c>
      <c r="M22" t="s">
        <v>1209</v>
      </c>
      <c r="N22" t="s">
        <v>1196</v>
      </c>
      <c r="O22">
        <v>347700</v>
      </c>
      <c r="P22">
        <v>28.8</v>
      </c>
    </row>
    <row r="23" spans="1:16" x14ac:dyDescent="0.3">
      <c r="A23">
        <v>4489</v>
      </c>
      <c r="B23" t="s">
        <v>486</v>
      </c>
      <c r="C23">
        <v>512</v>
      </c>
      <c r="D23" t="s">
        <v>1363</v>
      </c>
      <c r="E23" t="s">
        <v>1246</v>
      </c>
      <c r="F23">
        <v>2000</v>
      </c>
      <c r="G23" t="s">
        <v>907</v>
      </c>
      <c r="H23" t="s">
        <v>101</v>
      </c>
      <c r="I23" s="1">
        <v>44572</v>
      </c>
      <c r="J23" t="s">
        <v>1391</v>
      </c>
      <c r="K23" t="s">
        <v>1402</v>
      </c>
      <c r="L23">
        <v>108</v>
      </c>
      <c r="M23" t="s">
        <v>1205</v>
      </c>
      <c r="N23" t="s">
        <v>1196</v>
      </c>
      <c r="O23">
        <v>258200</v>
      </c>
      <c r="P23">
        <v>11.62</v>
      </c>
    </row>
    <row r="24" spans="1:16" x14ac:dyDescent="0.3">
      <c r="A24">
        <v>69</v>
      </c>
      <c r="B24" t="s">
        <v>8</v>
      </c>
      <c r="C24">
        <v>623</v>
      </c>
      <c r="D24" t="s">
        <v>8</v>
      </c>
      <c r="E24" t="s">
        <v>1241</v>
      </c>
      <c r="F24">
        <v>2014</v>
      </c>
      <c r="G24" t="s">
        <v>78</v>
      </c>
      <c r="H24" t="s">
        <v>10</v>
      </c>
      <c r="I24" s="1">
        <v>44585</v>
      </c>
      <c r="J24" t="s">
        <v>1391</v>
      </c>
      <c r="K24" t="s">
        <v>1402</v>
      </c>
      <c r="L24">
        <v>114</v>
      </c>
      <c r="M24" t="s">
        <v>1199</v>
      </c>
      <c r="N24" t="s">
        <v>1196</v>
      </c>
      <c r="O24">
        <v>655000</v>
      </c>
      <c r="P24">
        <v>14.72</v>
      </c>
    </row>
    <row r="25" spans="1:16" x14ac:dyDescent="0.3">
      <c r="A25">
        <v>73</v>
      </c>
      <c r="B25" t="s">
        <v>8</v>
      </c>
      <c r="C25">
        <v>623</v>
      </c>
      <c r="D25" t="s">
        <v>8</v>
      </c>
      <c r="E25" t="s">
        <v>1241</v>
      </c>
      <c r="F25">
        <v>2014</v>
      </c>
      <c r="G25" t="s">
        <v>81</v>
      </c>
      <c r="H25" t="s">
        <v>10</v>
      </c>
      <c r="I25" s="1">
        <v>44575</v>
      </c>
      <c r="J25" t="s">
        <v>1391</v>
      </c>
      <c r="K25" t="s">
        <v>1402</v>
      </c>
      <c r="L25">
        <v>114</v>
      </c>
      <c r="M25" t="s">
        <v>1199</v>
      </c>
      <c r="N25" t="s">
        <v>1196</v>
      </c>
      <c r="O25">
        <v>655000</v>
      </c>
      <c r="P25">
        <v>14.72</v>
      </c>
    </row>
    <row r="26" spans="1:16" x14ac:dyDescent="0.3">
      <c r="A26">
        <v>4486</v>
      </c>
      <c r="B26" t="s">
        <v>75</v>
      </c>
      <c r="C26">
        <v>540</v>
      </c>
      <c r="D26" t="s">
        <v>1337</v>
      </c>
      <c r="E26" t="s">
        <v>1241</v>
      </c>
      <c r="F26">
        <v>2000</v>
      </c>
      <c r="G26" t="s">
        <v>1021</v>
      </c>
      <c r="H26" t="s">
        <v>32</v>
      </c>
      <c r="I26" s="1">
        <v>44587</v>
      </c>
      <c r="J26" t="s">
        <v>1391</v>
      </c>
      <c r="K26" t="s">
        <v>1402</v>
      </c>
      <c r="L26">
        <v>102</v>
      </c>
      <c r="M26" t="s">
        <v>1211</v>
      </c>
      <c r="N26" t="s">
        <v>1196</v>
      </c>
      <c r="O26">
        <v>1695200</v>
      </c>
      <c r="P26">
        <v>343.09</v>
      </c>
    </row>
    <row r="27" spans="1:16" x14ac:dyDescent="0.3">
      <c r="A27">
        <v>76</v>
      </c>
      <c r="B27" t="s">
        <v>8</v>
      </c>
      <c r="C27">
        <v>623</v>
      </c>
      <c r="D27" t="s">
        <v>8</v>
      </c>
      <c r="E27" t="s">
        <v>1241</v>
      </c>
      <c r="F27">
        <v>2015</v>
      </c>
      <c r="G27" t="s">
        <v>85</v>
      </c>
      <c r="H27" t="s">
        <v>10</v>
      </c>
      <c r="I27" s="1">
        <v>44566</v>
      </c>
      <c r="J27" t="s">
        <v>1391</v>
      </c>
      <c r="K27" t="s">
        <v>1402</v>
      </c>
      <c r="L27">
        <v>102</v>
      </c>
      <c r="M27" t="s">
        <v>1211</v>
      </c>
      <c r="N27" t="s">
        <v>1196</v>
      </c>
      <c r="O27">
        <v>1695200</v>
      </c>
      <c r="P27">
        <v>343.09</v>
      </c>
    </row>
    <row r="28" spans="1:16" x14ac:dyDescent="0.3">
      <c r="A28">
        <v>78</v>
      </c>
      <c r="B28" t="s">
        <v>11</v>
      </c>
      <c r="C28">
        <v>623</v>
      </c>
      <c r="D28" t="s">
        <v>8</v>
      </c>
      <c r="E28" t="s">
        <v>1241</v>
      </c>
      <c r="F28">
        <v>2015</v>
      </c>
      <c r="G28" t="s">
        <v>86</v>
      </c>
      <c r="H28" t="s">
        <v>10</v>
      </c>
      <c r="I28" s="1">
        <v>44567</v>
      </c>
      <c r="J28" t="s">
        <v>1391</v>
      </c>
      <c r="K28" t="s">
        <v>1402</v>
      </c>
      <c r="L28">
        <v>104</v>
      </c>
      <c r="M28" t="s">
        <v>1209</v>
      </c>
      <c r="N28" t="s">
        <v>1196</v>
      </c>
      <c r="O28">
        <v>347700</v>
      </c>
      <c r="P28">
        <v>28.8</v>
      </c>
    </row>
    <row r="29" spans="1:16" x14ac:dyDescent="0.3">
      <c r="A29">
        <v>80</v>
      </c>
      <c r="B29" t="s">
        <v>8</v>
      </c>
      <c r="C29">
        <v>623</v>
      </c>
      <c r="D29" t="s">
        <v>8</v>
      </c>
      <c r="E29" t="s">
        <v>1241</v>
      </c>
      <c r="F29">
        <v>2015</v>
      </c>
      <c r="G29" t="s">
        <v>87</v>
      </c>
      <c r="H29" t="s">
        <v>10</v>
      </c>
      <c r="I29" s="1">
        <v>44575</v>
      </c>
      <c r="J29" t="s">
        <v>1391</v>
      </c>
      <c r="K29" t="s">
        <v>1402</v>
      </c>
      <c r="L29">
        <v>114</v>
      </c>
      <c r="M29" t="s">
        <v>1199</v>
      </c>
      <c r="N29" t="s">
        <v>1196</v>
      </c>
      <c r="O29">
        <v>655000</v>
      </c>
      <c r="P29">
        <v>14.72</v>
      </c>
    </row>
    <row r="30" spans="1:16" x14ac:dyDescent="0.3">
      <c r="A30">
        <v>83</v>
      </c>
      <c r="B30" t="s">
        <v>37</v>
      </c>
      <c r="C30">
        <v>623</v>
      </c>
      <c r="D30" t="s">
        <v>8</v>
      </c>
      <c r="E30" t="s">
        <v>1241</v>
      </c>
      <c r="F30">
        <v>1998</v>
      </c>
      <c r="G30" t="s">
        <v>89</v>
      </c>
      <c r="H30" t="s">
        <v>32</v>
      </c>
      <c r="I30" s="1">
        <v>44579</v>
      </c>
      <c r="J30" t="s">
        <v>1391</v>
      </c>
      <c r="K30" t="s">
        <v>1402</v>
      </c>
      <c r="L30">
        <v>104</v>
      </c>
      <c r="M30" t="s">
        <v>1209</v>
      </c>
      <c r="N30" t="s">
        <v>1196</v>
      </c>
      <c r="O30">
        <v>347700</v>
      </c>
      <c r="P30">
        <v>28.8</v>
      </c>
    </row>
    <row r="31" spans="1:16" x14ac:dyDescent="0.3">
      <c r="A31">
        <v>85</v>
      </c>
      <c r="B31" t="s">
        <v>8</v>
      </c>
      <c r="C31">
        <v>623</v>
      </c>
      <c r="D31" t="s">
        <v>8</v>
      </c>
      <c r="E31" t="s">
        <v>1241</v>
      </c>
      <c r="F31">
        <v>2015</v>
      </c>
      <c r="G31" t="s">
        <v>92</v>
      </c>
      <c r="H31" t="s">
        <v>10</v>
      </c>
      <c r="I31" s="1">
        <v>44565</v>
      </c>
      <c r="J31" t="s">
        <v>1391</v>
      </c>
      <c r="K31" t="s">
        <v>1402</v>
      </c>
      <c r="L31">
        <v>114</v>
      </c>
      <c r="M31" t="s">
        <v>1199</v>
      </c>
      <c r="N31" t="s">
        <v>1196</v>
      </c>
      <c r="O31">
        <v>655000</v>
      </c>
      <c r="P31">
        <v>14.72</v>
      </c>
    </row>
    <row r="32" spans="1:16" x14ac:dyDescent="0.3">
      <c r="A32">
        <v>87</v>
      </c>
      <c r="B32" t="s">
        <v>8</v>
      </c>
      <c r="C32">
        <v>623</v>
      </c>
      <c r="D32" t="s">
        <v>8</v>
      </c>
      <c r="E32" t="s">
        <v>1241</v>
      </c>
      <c r="F32">
        <v>2015</v>
      </c>
      <c r="G32" t="s">
        <v>94</v>
      </c>
      <c r="H32" t="s">
        <v>10</v>
      </c>
      <c r="I32" s="1">
        <v>44580</v>
      </c>
      <c r="J32" t="s">
        <v>1391</v>
      </c>
      <c r="K32" t="s">
        <v>1402</v>
      </c>
      <c r="L32">
        <v>114</v>
      </c>
      <c r="M32" t="s">
        <v>1199</v>
      </c>
      <c r="N32" t="s">
        <v>1196</v>
      </c>
      <c r="O32">
        <v>655000</v>
      </c>
      <c r="P32">
        <v>14.72</v>
      </c>
    </row>
    <row r="33" spans="1:16" x14ac:dyDescent="0.3">
      <c r="A33">
        <v>91</v>
      </c>
      <c r="B33" t="s">
        <v>8</v>
      </c>
      <c r="C33">
        <v>623</v>
      </c>
      <c r="D33" t="s">
        <v>8</v>
      </c>
      <c r="E33" t="s">
        <v>1241</v>
      </c>
      <c r="F33">
        <v>1990</v>
      </c>
      <c r="G33" t="s">
        <v>23</v>
      </c>
      <c r="H33" t="s">
        <v>28</v>
      </c>
      <c r="I33" s="1">
        <v>44581</v>
      </c>
      <c r="J33" t="s">
        <v>1391</v>
      </c>
      <c r="K33" t="s">
        <v>1402</v>
      </c>
      <c r="L33">
        <v>104</v>
      </c>
      <c r="M33" t="s">
        <v>1209</v>
      </c>
      <c r="N33" t="s">
        <v>1196</v>
      </c>
      <c r="O33">
        <v>347700</v>
      </c>
      <c r="P33">
        <v>28.8</v>
      </c>
    </row>
    <row r="34" spans="1:16" x14ac:dyDescent="0.3">
      <c r="A34">
        <v>96</v>
      </c>
      <c r="B34" t="s">
        <v>8</v>
      </c>
      <c r="C34">
        <v>527</v>
      </c>
      <c r="D34" t="s">
        <v>1349</v>
      </c>
      <c r="E34" t="s">
        <v>1241</v>
      </c>
      <c r="F34">
        <v>1985</v>
      </c>
      <c r="G34" t="s">
        <v>57</v>
      </c>
      <c r="H34" t="s">
        <v>10</v>
      </c>
      <c r="I34" s="1">
        <v>44574</v>
      </c>
      <c r="J34" t="s">
        <v>1391</v>
      </c>
      <c r="K34" t="s">
        <v>1402</v>
      </c>
      <c r="L34">
        <v>102</v>
      </c>
      <c r="M34" t="s">
        <v>1211</v>
      </c>
      <c r="N34" t="s">
        <v>1196</v>
      </c>
      <c r="O34">
        <v>1695200</v>
      </c>
      <c r="P34">
        <v>343.09</v>
      </c>
    </row>
    <row r="35" spans="1:16" x14ac:dyDescent="0.3">
      <c r="A35">
        <v>98</v>
      </c>
      <c r="B35" t="s">
        <v>16</v>
      </c>
      <c r="C35">
        <v>550</v>
      </c>
      <c r="D35" t="s">
        <v>1327</v>
      </c>
      <c r="E35" t="s">
        <v>1241</v>
      </c>
      <c r="F35">
        <v>2000</v>
      </c>
      <c r="G35" t="s">
        <v>97</v>
      </c>
      <c r="H35" t="s">
        <v>28</v>
      </c>
      <c r="I35" s="1">
        <v>44592</v>
      </c>
      <c r="J35" t="s">
        <v>1391</v>
      </c>
      <c r="K35" t="s">
        <v>1402</v>
      </c>
      <c r="L35">
        <v>114</v>
      </c>
      <c r="M35" t="s">
        <v>1199</v>
      </c>
      <c r="N35" t="s">
        <v>1196</v>
      </c>
      <c r="O35">
        <v>655000</v>
      </c>
      <c r="P35">
        <v>14.72</v>
      </c>
    </row>
    <row r="36" spans="1:16" x14ac:dyDescent="0.3">
      <c r="A36">
        <v>4479</v>
      </c>
      <c r="B36" t="s">
        <v>235</v>
      </c>
      <c r="C36">
        <v>550</v>
      </c>
      <c r="D36" t="s">
        <v>1327</v>
      </c>
      <c r="E36" t="s">
        <v>1241</v>
      </c>
      <c r="F36">
        <v>2000</v>
      </c>
      <c r="G36" t="s">
        <v>584</v>
      </c>
      <c r="H36" t="s">
        <v>69</v>
      </c>
      <c r="I36" s="1">
        <v>44572</v>
      </c>
      <c r="J36" t="s">
        <v>1391</v>
      </c>
      <c r="K36" t="s">
        <v>1402</v>
      </c>
      <c r="L36">
        <v>108</v>
      </c>
      <c r="M36" t="s">
        <v>1205</v>
      </c>
      <c r="N36" t="s">
        <v>1196</v>
      </c>
      <c r="O36">
        <v>258200</v>
      </c>
      <c r="P36">
        <v>11.62</v>
      </c>
    </row>
    <row r="37" spans="1:16" x14ac:dyDescent="0.3">
      <c r="A37">
        <v>101</v>
      </c>
      <c r="B37" t="s">
        <v>8</v>
      </c>
      <c r="C37">
        <v>623</v>
      </c>
      <c r="D37" t="s">
        <v>8</v>
      </c>
      <c r="E37" t="s">
        <v>1241</v>
      </c>
      <c r="F37">
        <v>2000</v>
      </c>
      <c r="G37" t="s">
        <v>23</v>
      </c>
      <c r="H37" t="s">
        <v>10</v>
      </c>
      <c r="I37" s="1">
        <v>44590</v>
      </c>
      <c r="J37" t="s">
        <v>1391</v>
      </c>
      <c r="K37" t="s">
        <v>1402</v>
      </c>
      <c r="L37">
        <v>106</v>
      </c>
      <c r="M37" t="s">
        <v>1207</v>
      </c>
      <c r="N37" t="s">
        <v>1196</v>
      </c>
      <c r="O37">
        <v>182700</v>
      </c>
      <c r="P37">
        <v>12.92</v>
      </c>
    </row>
    <row r="38" spans="1:16" x14ac:dyDescent="0.3">
      <c r="A38">
        <v>4476</v>
      </c>
      <c r="B38" t="s">
        <v>90</v>
      </c>
      <c r="C38">
        <v>540</v>
      </c>
      <c r="D38" t="s">
        <v>1337</v>
      </c>
      <c r="E38" t="s">
        <v>1241</v>
      </c>
      <c r="F38">
        <v>2000</v>
      </c>
      <c r="G38" t="s">
        <v>453</v>
      </c>
      <c r="H38" t="s">
        <v>10</v>
      </c>
      <c r="I38" s="1">
        <v>44567</v>
      </c>
      <c r="J38" t="s">
        <v>1391</v>
      </c>
      <c r="K38" t="s">
        <v>1402</v>
      </c>
      <c r="L38">
        <v>102</v>
      </c>
      <c r="M38" t="s">
        <v>1211</v>
      </c>
      <c r="N38" t="s">
        <v>1196</v>
      </c>
      <c r="O38">
        <v>1695200</v>
      </c>
      <c r="P38">
        <v>343.09</v>
      </c>
    </row>
    <row r="39" spans="1:16" x14ac:dyDescent="0.3">
      <c r="A39">
        <v>112</v>
      </c>
      <c r="B39" t="s">
        <v>16</v>
      </c>
      <c r="C39">
        <v>545</v>
      </c>
      <c r="D39" t="s">
        <v>1332</v>
      </c>
      <c r="E39" t="s">
        <v>1241</v>
      </c>
      <c r="F39">
        <v>2004</v>
      </c>
      <c r="G39" t="s">
        <v>105</v>
      </c>
      <c r="H39" t="s">
        <v>69</v>
      </c>
      <c r="I39" s="1">
        <v>44577</v>
      </c>
      <c r="J39" t="s">
        <v>1391</v>
      </c>
      <c r="K39" t="s">
        <v>1402</v>
      </c>
      <c r="L39">
        <v>102</v>
      </c>
      <c r="M39" t="s">
        <v>1211</v>
      </c>
      <c r="N39" t="s">
        <v>1196</v>
      </c>
      <c r="O39">
        <v>1695200</v>
      </c>
      <c r="P39">
        <v>343.09</v>
      </c>
    </row>
    <row r="40" spans="1:16" x14ac:dyDescent="0.3">
      <c r="A40">
        <v>4474</v>
      </c>
      <c r="B40" t="s">
        <v>435</v>
      </c>
      <c r="C40">
        <v>619</v>
      </c>
      <c r="D40" t="s">
        <v>1260</v>
      </c>
      <c r="E40" t="s">
        <v>1241</v>
      </c>
      <c r="F40">
        <v>2000</v>
      </c>
      <c r="G40" t="s">
        <v>448</v>
      </c>
      <c r="H40" t="s">
        <v>32</v>
      </c>
      <c r="I40" s="1">
        <v>44571</v>
      </c>
      <c r="J40" t="s">
        <v>1391</v>
      </c>
      <c r="K40" t="s">
        <v>1402</v>
      </c>
      <c r="L40">
        <v>109</v>
      </c>
      <c r="M40" t="s">
        <v>1204</v>
      </c>
      <c r="N40" t="s">
        <v>1196</v>
      </c>
      <c r="O40">
        <v>543500</v>
      </c>
      <c r="P40">
        <v>67.52</v>
      </c>
    </row>
    <row r="41" spans="1:16" x14ac:dyDescent="0.3">
      <c r="A41">
        <v>116</v>
      </c>
      <c r="B41" t="s">
        <v>107</v>
      </c>
      <c r="C41">
        <v>575</v>
      </c>
      <c r="D41" t="s">
        <v>1302</v>
      </c>
      <c r="E41" t="s">
        <v>1241</v>
      </c>
      <c r="F41">
        <v>2007</v>
      </c>
      <c r="G41" t="s">
        <v>108</v>
      </c>
      <c r="H41" t="s">
        <v>69</v>
      </c>
      <c r="I41" s="1">
        <v>44584</v>
      </c>
      <c r="J41" t="s">
        <v>1391</v>
      </c>
      <c r="K41" t="s">
        <v>1402</v>
      </c>
      <c r="L41">
        <v>103</v>
      </c>
      <c r="M41" t="s">
        <v>1210</v>
      </c>
      <c r="N41" t="s">
        <v>1196</v>
      </c>
      <c r="O41">
        <v>513800</v>
      </c>
      <c r="P41">
        <v>21.5</v>
      </c>
    </row>
    <row r="42" spans="1:16" x14ac:dyDescent="0.3">
      <c r="A42">
        <v>4473</v>
      </c>
      <c r="B42" t="s">
        <v>90</v>
      </c>
      <c r="C42">
        <v>587</v>
      </c>
      <c r="D42" t="s">
        <v>1292</v>
      </c>
      <c r="E42" t="s">
        <v>1241</v>
      </c>
      <c r="F42">
        <v>1989</v>
      </c>
      <c r="G42" t="s">
        <v>473</v>
      </c>
      <c r="H42" t="s">
        <v>18</v>
      </c>
      <c r="I42" s="1">
        <v>44586</v>
      </c>
      <c r="J42" t="s">
        <v>1391</v>
      </c>
      <c r="K42" t="s">
        <v>1402</v>
      </c>
      <c r="L42">
        <v>101</v>
      </c>
      <c r="M42" t="s">
        <v>1212</v>
      </c>
      <c r="N42" t="s">
        <v>1196</v>
      </c>
      <c r="O42">
        <v>201500</v>
      </c>
      <c r="P42">
        <v>16.11</v>
      </c>
    </row>
    <row r="43" spans="1:16" x14ac:dyDescent="0.3">
      <c r="A43">
        <v>125</v>
      </c>
      <c r="B43" t="s">
        <v>25</v>
      </c>
      <c r="C43">
        <v>585</v>
      </c>
      <c r="D43" t="s">
        <v>25</v>
      </c>
      <c r="E43" t="s">
        <v>1241</v>
      </c>
      <c r="F43">
        <v>2008</v>
      </c>
      <c r="G43" t="s">
        <v>117</v>
      </c>
      <c r="H43" t="s">
        <v>69</v>
      </c>
      <c r="I43" s="1">
        <v>44590</v>
      </c>
      <c r="J43" t="s">
        <v>1391</v>
      </c>
      <c r="K43" t="s">
        <v>1402</v>
      </c>
      <c r="L43">
        <v>102</v>
      </c>
      <c r="M43" t="s">
        <v>1211</v>
      </c>
      <c r="N43" t="s">
        <v>1196</v>
      </c>
      <c r="O43">
        <v>1695200</v>
      </c>
      <c r="P43">
        <v>343.09</v>
      </c>
    </row>
    <row r="44" spans="1:16" x14ac:dyDescent="0.3">
      <c r="A44">
        <v>128</v>
      </c>
      <c r="B44" t="s">
        <v>11</v>
      </c>
      <c r="C44">
        <v>549</v>
      </c>
      <c r="D44" t="s">
        <v>1328</v>
      </c>
      <c r="E44" t="s">
        <v>1241</v>
      </c>
      <c r="F44">
        <v>1994</v>
      </c>
      <c r="G44" t="s">
        <v>119</v>
      </c>
      <c r="H44" t="s">
        <v>32</v>
      </c>
      <c r="I44" s="1">
        <v>44562</v>
      </c>
      <c r="J44" t="s">
        <v>1391</v>
      </c>
      <c r="K44" t="s">
        <v>1402</v>
      </c>
      <c r="L44">
        <v>114</v>
      </c>
      <c r="M44" t="s">
        <v>1199</v>
      </c>
      <c r="N44" t="s">
        <v>1196</v>
      </c>
      <c r="O44">
        <v>655000</v>
      </c>
      <c r="P44">
        <v>14.72</v>
      </c>
    </row>
    <row r="45" spans="1:16" x14ac:dyDescent="0.3">
      <c r="A45">
        <v>130</v>
      </c>
      <c r="B45" t="s">
        <v>8</v>
      </c>
      <c r="C45">
        <v>623</v>
      </c>
      <c r="D45" t="s">
        <v>8</v>
      </c>
      <c r="E45" t="s">
        <v>1241</v>
      </c>
      <c r="F45">
        <v>2019</v>
      </c>
      <c r="G45" t="s">
        <v>121</v>
      </c>
      <c r="H45" t="s">
        <v>45</v>
      </c>
      <c r="I45" s="1">
        <v>44581</v>
      </c>
      <c r="J45" t="s">
        <v>1391</v>
      </c>
      <c r="K45" t="s">
        <v>1402</v>
      </c>
      <c r="L45">
        <v>101</v>
      </c>
      <c r="M45" t="s">
        <v>1212</v>
      </c>
      <c r="N45" t="s">
        <v>1196</v>
      </c>
      <c r="O45">
        <v>201500</v>
      </c>
      <c r="P45">
        <v>16.11</v>
      </c>
    </row>
    <row r="46" spans="1:16" x14ac:dyDescent="0.3">
      <c r="A46">
        <v>4461</v>
      </c>
      <c r="B46" t="s">
        <v>90</v>
      </c>
      <c r="C46">
        <v>619</v>
      </c>
      <c r="D46" t="s">
        <v>1260</v>
      </c>
      <c r="E46" t="s">
        <v>1241</v>
      </c>
      <c r="F46">
        <v>1995</v>
      </c>
      <c r="G46" t="s">
        <v>575</v>
      </c>
      <c r="H46" t="s">
        <v>28</v>
      </c>
      <c r="I46" s="1">
        <v>44589</v>
      </c>
      <c r="J46" t="s">
        <v>1391</v>
      </c>
      <c r="K46" t="s">
        <v>1402</v>
      </c>
      <c r="L46">
        <v>114</v>
      </c>
      <c r="M46" t="s">
        <v>1199</v>
      </c>
      <c r="N46" t="s">
        <v>1196</v>
      </c>
      <c r="O46">
        <v>655000</v>
      </c>
      <c r="P46">
        <v>14.72</v>
      </c>
    </row>
    <row r="47" spans="1:16" x14ac:dyDescent="0.3">
      <c r="A47">
        <v>4457</v>
      </c>
      <c r="B47" t="s">
        <v>90</v>
      </c>
      <c r="C47">
        <v>611</v>
      </c>
      <c r="D47" t="s">
        <v>1268</v>
      </c>
      <c r="E47" t="s">
        <v>1241</v>
      </c>
      <c r="F47">
        <v>1991</v>
      </c>
      <c r="G47" t="s">
        <v>492</v>
      </c>
      <c r="H47" t="s">
        <v>28</v>
      </c>
      <c r="I47" s="1">
        <v>44566</v>
      </c>
      <c r="J47" t="s">
        <v>1391</v>
      </c>
      <c r="K47" t="s">
        <v>1402</v>
      </c>
      <c r="L47">
        <v>103</v>
      </c>
      <c r="M47" t="s">
        <v>1210</v>
      </c>
      <c r="N47" t="s">
        <v>1196</v>
      </c>
      <c r="O47">
        <v>513800</v>
      </c>
      <c r="P47">
        <v>21.5</v>
      </c>
    </row>
    <row r="48" spans="1:16" x14ac:dyDescent="0.3">
      <c r="A48">
        <v>154</v>
      </c>
      <c r="B48" t="s">
        <v>37</v>
      </c>
      <c r="C48">
        <v>514</v>
      </c>
      <c r="D48" t="s">
        <v>1361</v>
      </c>
      <c r="E48" t="s">
        <v>1241</v>
      </c>
      <c r="F48">
        <v>2015</v>
      </c>
      <c r="G48" t="s">
        <v>46</v>
      </c>
      <c r="H48" t="s">
        <v>10</v>
      </c>
      <c r="I48" s="1">
        <v>44585</v>
      </c>
      <c r="J48" t="s">
        <v>1391</v>
      </c>
      <c r="K48" t="s">
        <v>1402</v>
      </c>
      <c r="L48">
        <v>102</v>
      </c>
      <c r="M48" t="s">
        <v>1211</v>
      </c>
      <c r="N48" t="s">
        <v>1196</v>
      </c>
      <c r="O48">
        <v>1695200</v>
      </c>
      <c r="P48">
        <v>343.09</v>
      </c>
    </row>
    <row r="49" spans="1:16" x14ac:dyDescent="0.3">
      <c r="A49">
        <v>156</v>
      </c>
      <c r="B49" t="s">
        <v>37</v>
      </c>
      <c r="C49">
        <v>514</v>
      </c>
      <c r="D49" t="s">
        <v>1361</v>
      </c>
      <c r="E49" t="s">
        <v>1241</v>
      </c>
      <c r="F49">
        <v>2015</v>
      </c>
      <c r="G49" t="s">
        <v>136</v>
      </c>
      <c r="H49" t="s">
        <v>10</v>
      </c>
      <c r="I49" s="1">
        <v>44567</v>
      </c>
      <c r="J49" t="s">
        <v>1391</v>
      </c>
      <c r="K49" t="s">
        <v>1402</v>
      </c>
      <c r="L49">
        <v>114</v>
      </c>
      <c r="M49" t="s">
        <v>1199</v>
      </c>
      <c r="N49" t="s">
        <v>1196</v>
      </c>
      <c r="O49">
        <v>655000</v>
      </c>
      <c r="P49">
        <v>14.72</v>
      </c>
    </row>
    <row r="50" spans="1:16" x14ac:dyDescent="0.3">
      <c r="A50">
        <v>158</v>
      </c>
      <c r="B50" t="s">
        <v>61</v>
      </c>
      <c r="C50">
        <v>606</v>
      </c>
      <c r="D50" t="s">
        <v>1273</v>
      </c>
      <c r="E50" t="s">
        <v>1241</v>
      </c>
      <c r="F50">
        <v>2007</v>
      </c>
      <c r="G50" t="s">
        <v>138</v>
      </c>
      <c r="H50" t="s">
        <v>32</v>
      </c>
      <c r="I50" s="1">
        <v>44590</v>
      </c>
      <c r="J50" t="s">
        <v>1391</v>
      </c>
      <c r="K50" t="s">
        <v>1402</v>
      </c>
      <c r="L50">
        <v>109</v>
      </c>
      <c r="M50" t="s">
        <v>1204</v>
      </c>
      <c r="N50" t="s">
        <v>1196</v>
      </c>
      <c r="O50">
        <v>543500</v>
      </c>
      <c r="P50">
        <v>67.52</v>
      </c>
    </row>
    <row r="51" spans="1:16" x14ac:dyDescent="0.3">
      <c r="A51">
        <v>159</v>
      </c>
      <c r="B51" t="s">
        <v>8</v>
      </c>
      <c r="C51">
        <v>623</v>
      </c>
      <c r="D51" t="s">
        <v>8</v>
      </c>
      <c r="E51" t="s">
        <v>1241</v>
      </c>
      <c r="F51">
        <v>2015</v>
      </c>
      <c r="G51" t="s">
        <v>139</v>
      </c>
      <c r="H51" t="s">
        <v>10</v>
      </c>
      <c r="I51" s="1">
        <v>44571</v>
      </c>
      <c r="J51" t="s">
        <v>1391</v>
      </c>
      <c r="K51" t="s">
        <v>1402</v>
      </c>
      <c r="L51">
        <v>106</v>
      </c>
      <c r="M51" t="s">
        <v>1207</v>
      </c>
      <c r="N51" t="s">
        <v>1196</v>
      </c>
      <c r="O51">
        <v>182700</v>
      </c>
      <c r="P51">
        <v>12.92</v>
      </c>
    </row>
    <row r="52" spans="1:16" x14ac:dyDescent="0.3">
      <c r="A52">
        <v>164</v>
      </c>
      <c r="B52" t="s">
        <v>8</v>
      </c>
      <c r="C52">
        <v>623</v>
      </c>
      <c r="D52" t="s">
        <v>8</v>
      </c>
      <c r="E52" t="s">
        <v>1241</v>
      </c>
      <c r="F52">
        <v>2015</v>
      </c>
      <c r="G52" t="s">
        <v>53</v>
      </c>
      <c r="H52" t="s">
        <v>10</v>
      </c>
      <c r="I52" s="1">
        <v>44574</v>
      </c>
      <c r="J52" t="s">
        <v>1391</v>
      </c>
      <c r="K52" t="s">
        <v>1402</v>
      </c>
      <c r="L52">
        <v>109</v>
      </c>
      <c r="M52" t="s">
        <v>1204</v>
      </c>
      <c r="N52" t="s">
        <v>1196</v>
      </c>
      <c r="O52">
        <v>543500</v>
      </c>
      <c r="P52">
        <v>67.52</v>
      </c>
    </row>
    <row r="53" spans="1:16" x14ac:dyDescent="0.3">
      <c r="A53">
        <v>4442</v>
      </c>
      <c r="B53" t="s">
        <v>435</v>
      </c>
      <c r="C53">
        <v>540</v>
      </c>
      <c r="D53" t="s">
        <v>1337</v>
      </c>
      <c r="E53" t="s">
        <v>1241</v>
      </c>
      <c r="F53">
        <v>2000</v>
      </c>
      <c r="G53" t="s">
        <v>436</v>
      </c>
      <c r="H53" t="s">
        <v>47</v>
      </c>
      <c r="I53" s="1">
        <v>44566</v>
      </c>
      <c r="J53" t="s">
        <v>1391</v>
      </c>
      <c r="K53" t="s">
        <v>1402</v>
      </c>
      <c r="L53">
        <v>103</v>
      </c>
      <c r="M53" t="s">
        <v>1210</v>
      </c>
      <c r="N53" t="s">
        <v>1196</v>
      </c>
      <c r="O53">
        <v>513800</v>
      </c>
      <c r="P53">
        <v>21.5</v>
      </c>
    </row>
    <row r="54" spans="1:16" x14ac:dyDescent="0.3">
      <c r="A54">
        <v>4441</v>
      </c>
      <c r="B54" t="s">
        <v>37</v>
      </c>
      <c r="C54">
        <v>623</v>
      </c>
      <c r="D54" t="s">
        <v>8</v>
      </c>
      <c r="E54" t="s">
        <v>1241</v>
      </c>
      <c r="F54">
        <v>2014</v>
      </c>
      <c r="G54" t="s">
        <v>51</v>
      </c>
      <c r="H54" t="s">
        <v>10</v>
      </c>
      <c r="I54" s="1">
        <v>44569</v>
      </c>
      <c r="J54" t="s">
        <v>1391</v>
      </c>
      <c r="K54" t="s">
        <v>1402</v>
      </c>
      <c r="L54">
        <v>114</v>
      </c>
      <c r="M54" t="s">
        <v>1199</v>
      </c>
      <c r="N54" t="s">
        <v>1196</v>
      </c>
      <c r="O54">
        <v>655000</v>
      </c>
      <c r="P54">
        <v>14.72</v>
      </c>
    </row>
    <row r="55" spans="1:16" x14ac:dyDescent="0.3">
      <c r="A55">
        <v>169</v>
      </c>
      <c r="B55" t="s">
        <v>8</v>
      </c>
      <c r="C55">
        <v>623</v>
      </c>
      <c r="D55" t="s">
        <v>8</v>
      </c>
      <c r="E55" t="s">
        <v>1241</v>
      </c>
      <c r="F55">
        <v>2015</v>
      </c>
      <c r="G55" t="s">
        <v>145</v>
      </c>
      <c r="H55" t="s">
        <v>10</v>
      </c>
      <c r="I55" s="1">
        <v>44589</v>
      </c>
      <c r="J55" t="s">
        <v>1391</v>
      </c>
      <c r="K55" t="s">
        <v>1402</v>
      </c>
      <c r="L55">
        <v>103</v>
      </c>
      <c r="M55" t="s">
        <v>1210</v>
      </c>
      <c r="N55" t="s">
        <v>1196</v>
      </c>
      <c r="O55">
        <v>513800</v>
      </c>
      <c r="P55">
        <v>21.5</v>
      </c>
    </row>
    <row r="56" spans="1:16" x14ac:dyDescent="0.3">
      <c r="A56">
        <v>4440</v>
      </c>
      <c r="B56" t="s">
        <v>8</v>
      </c>
      <c r="C56">
        <v>623</v>
      </c>
      <c r="D56" t="s">
        <v>8</v>
      </c>
      <c r="E56" t="s">
        <v>1241</v>
      </c>
      <c r="F56">
        <v>2014</v>
      </c>
      <c r="G56" t="s">
        <v>1092</v>
      </c>
      <c r="H56" t="s">
        <v>10</v>
      </c>
      <c r="I56" s="1">
        <v>44587</v>
      </c>
      <c r="J56" t="s">
        <v>1391</v>
      </c>
      <c r="K56" t="s">
        <v>1402</v>
      </c>
      <c r="L56">
        <v>102</v>
      </c>
      <c r="M56" t="s">
        <v>1211</v>
      </c>
      <c r="N56" t="s">
        <v>1196</v>
      </c>
      <c r="O56">
        <v>1695200</v>
      </c>
      <c r="P56">
        <v>343.09</v>
      </c>
    </row>
    <row r="57" spans="1:16" x14ac:dyDescent="0.3">
      <c r="A57">
        <v>4439</v>
      </c>
      <c r="B57" t="s">
        <v>8</v>
      </c>
      <c r="C57">
        <v>623</v>
      </c>
      <c r="D57" t="s">
        <v>8</v>
      </c>
      <c r="E57" t="s">
        <v>1241</v>
      </c>
      <c r="F57">
        <v>2014</v>
      </c>
      <c r="G57" t="s">
        <v>33</v>
      </c>
      <c r="H57" t="s">
        <v>45</v>
      </c>
      <c r="I57" s="1">
        <v>44586</v>
      </c>
      <c r="J57" t="s">
        <v>1391</v>
      </c>
      <c r="K57" t="s">
        <v>1402</v>
      </c>
      <c r="L57">
        <v>101</v>
      </c>
      <c r="M57" t="s">
        <v>1212</v>
      </c>
      <c r="N57" t="s">
        <v>1196</v>
      </c>
      <c r="O57">
        <v>201500</v>
      </c>
      <c r="P57">
        <v>16.11</v>
      </c>
    </row>
    <row r="58" spans="1:16" x14ac:dyDescent="0.3">
      <c r="A58">
        <v>4437</v>
      </c>
      <c r="B58" t="s">
        <v>8</v>
      </c>
      <c r="C58">
        <v>623</v>
      </c>
      <c r="D58" t="s">
        <v>8</v>
      </c>
      <c r="E58" t="s">
        <v>1241</v>
      </c>
      <c r="F58">
        <v>2014</v>
      </c>
      <c r="G58" t="s">
        <v>1185</v>
      </c>
      <c r="H58" t="s">
        <v>18</v>
      </c>
      <c r="I58" s="1">
        <v>44576</v>
      </c>
      <c r="J58" t="s">
        <v>1391</v>
      </c>
      <c r="K58" t="s">
        <v>1402</v>
      </c>
      <c r="L58">
        <v>102</v>
      </c>
      <c r="M58" t="s">
        <v>1211</v>
      </c>
      <c r="N58" t="s">
        <v>1196</v>
      </c>
      <c r="O58">
        <v>1695200</v>
      </c>
      <c r="P58">
        <v>343.09</v>
      </c>
    </row>
    <row r="59" spans="1:16" x14ac:dyDescent="0.3">
      <c r="A59">
        <v>4423</v>
      </c>
      <c r="B59" t="s">
        <v>8</v>
      </c>
      <c r="C59">
        <v>514</v>
      </c>
      <c r="D59" t="s">
        <v>1361</v>
      </c>
      <c r="E59" t="s">
        <v>1241</v>
      </c>
      <c r="F59">
        <v>2014</v>
      </c>
      <c r="G59" t="s">
        <v>1178</v>
      </c>
      <c r="H59" t="s">
        <v>45</v>
      </c>
      <c r="I59" s="1">
        <v>44589</v>
      </c>
      <c r="J59" t="s">
        <v>1391</v>
      </c>
      <c r="K59" t="s">
        <v>1402</v>
      </c>
      <c r="L59">
        <v>109</v>
      </c>
      <c r="M59" t="s">
        <v>1204</v>
      </c>
      <c r="N59" t="s">
        <v>1196</v>
      </c>
      <c r="O59">
        <v>543500</v>
      </c>
      <c r="P59">
        <v>67.52</v>
      </c>
    </row>
    <row r="60" spans="1:16" x14ac:dyDescent="0.3">
      <c r="A60">
        <v>4413</v>
      </c>
      <c r="B60" t="s">
        <v>83</v>
      </c>
      <c r="C60">
        <v>548</v>
      </c>
      <c r="D60" t="s">
        <v>1329</v>
      </c>
      <c r="E60" t="s">
        <v>1241</v>
      </c>
      <c r="F60">
        <v>2000</v>
      </c>
      <c r="G60" t="s">
        <v>747</v>
      </c>
      <c r="H60" t="s">
        <v>47</v>
      </c>
      <c r="I60" s="1">
        <v>44563</v>
      </c>
      <c r="J60" t="s">
        <v>1391</v>
      </c>
      <c r="K60" t="s">
        <v>1402</v>
      </c>
      <c r="L60">
        <v>102</v>
      </c>
      <c r="M60" t="s">
        <v>1211</v>
      </c>
      <c r="N60" t="s">
        <v>1196</v>
      </c>
      <c r="O60">
        <v>1695200</v>
      </c>
      <c r="P60">
        <v>343.09</v>
      </c>
    </row>
    <row r="61" spans="1:16" x14ac:dyDescent="0.3">
      <c r="A61">
        <v>191</v>
      </c>
      <c r="B61" t="s">
        <v>8</v>
      </c>
      <c r="C61">
        <v>623</v>
      </c>
      <c r="D61" t="s">
        <v>8</v>
      </c>
      <c r="E61" t="s">
        <v>1241</v>
      </c>
      <c r="F61">
        <v>2019</v>
      </c>
      <c r="G61" t="s">
        <v>161</v>
      </c>
      <c r="H61" t="s">
        <v>10</v>
      </c>
      <c r="I61" s="1">
        <v>44580</v>
      </c>
      <c r="J61" t="s">
        <v>1391</v>
      </c>
      <c r="K61" t="s">
        <v>1402</v>
      </c>
      <c r="L61">
        <v>106</v>
      </c>
      <c r="M61" t="s">
        <v>1207</v>
      </c>
      <c r="N61" t="s">
        <v>1196</v>
      </c>
      <c r="O61">
        <v>182700</v>
      </c>
      <c r="P61">
        <v>12.92</v>
      </c>
    </row>
    <row r="62" spans="1:16" x14ac:dyDescent="0.3">
      <c r="A62">
        <v>201</v>
      </c>
      <c r="B62" t="s">
        <v>37</v>
      </c>
      <c r="C62">
        <v>623</v>
      </c>
      <c r="D62" t="s">
        <v>8</v>
      </c>
      <c r="E62" t="s">
        <v>1241</v>
      </c>
      <c r="F62">
        <v>2019</v>
      </c>
      <c r="G62" t="s">
        <v>73</v>
      </c>
      <c r="H62" t="s">
        <v>10</v>
      </c>
      <c r="I62" s="1">
        <v>44568</v>
      </c>
      <c r="J62" t="s">
        <v>1391</v>
      </c>
      <c r="K62" t="s">
        <v>1402</v>
      </c>
      <c r="L62">
        <v>101</v>
      </c>
      <c r="M62" t="s">
        <v>1212</v>
      </c>
      <c r="N62" t="s">
        <v>1196</v>
      </c>
      <c r="O62">
        <v>201500</v>
      </c>
      <c r="P62">
        <v>16.11</v>
      </c>
    </row>
    <row r="63" spans="1:16" x14ac:dyDescent="0.3">
      <c r="A63">
        <v>4402</v>
      </c>
      <c r="B63" t="s">
        <v>235</v>
      </c>
      <c r="C63">
        <v>587</v>
      </c>
      <c r="D63" t="s">
        <v>1292</v>
      </c>
      <c r="E63" t="s">
        <v>1241</v>
      </c>
      <c r="F63">
        <v>1993</v>
      </c>
      <c r="G63" t="s">
        <v>175</v>
      </c>
      <c r="H63" t="s">
        <v>32</v>
      </c>
      <c r="I63" s="1">
        <v>44573</v>
      </c>
      <c r="J63" t="s">
        <v>1391</v>
      </c>
      <c r="K63" t="s">
        <v>1402</v>
      </c>
      <c r="L63">
        <v>109</v>
      </c>
      <c r="M63" t="s">
        <v>1204</v>
      </c>
      <c r="N63" t="s">
        <v>1196</v>
      </c>
      <c r="O63">
        <v>543500</v>
      </c>
      <c r="P63">
        <v>67.52</v>
      </c>
    </row>
    <row r="64" spans="1:16" x14ac:dyDescent="0.3">
      <c r="A64">
        <v>4399</v>
      </c>
      <c r="B64" t="s">
        <v>435</v>
      </c>
      <c r="C64">
        <v>619</v>
      </c>
      <c r="D64" t="s">
        <v>1260</v>
      </c>
      <c r="E64" t="s">
        <v>1241</v>
      </c>
      <c r="F64">
        <v>1999</v>
      </c>
      <c r="G64" t="s">
        <v>448</v>
      </c>
      <c r="H64" t="s">
        <v>47</v>
      </c>
      <c r="I64" s="1">
        <v>44575</v>
      </c>
      <c r="J64" t="s">
        <v>1391</v>
      </c>
      <c r="K64" t="s">
        <v>1402</v>
      </c>
      <c r="L64">
        <v>111</v>
      </c>
      <c r="M64" t="s">
        <v>1202</v>
      </c>
      <c r="N64" t="s">
        <v>1196</v>
      </c>
      <c r="O64">
        <v>54500</v>
      </c>
      <c r="P64">
        <v>129.15</v>
      </c>
    </row>
    <row r="65" spans="1:16" x14ac:dyDescent="0.3">
      <c r="A65">
        <v>4398</v>
      </c>
      <c r="B65" t="s">
        <v>435</v>
      </c>
      <c r="C65">
        <v>619</v>
      </c>
      <c r="D65" t="s">
        <v>1260</v>
      </c>
      <c r="E65" t="s">
        <v>1241</v>
      </c>
      <c r="F65">
        <v>1999</v>
      </c>
      <c r="G65" t="s">
        <v>448</v>
      </c>
      <c r="H65" t="s">
        <v>47</v>
      </c>
      <c r="I65" s="1">
        <v>44563</v>
      </c>
      <c r="J65" t="s">
        <v>1391</v>
      </c>
      <c r="K65" t="s">
        <v>1402</v>
      </c>
      <c r="L65">
        <v>111</v>
      </c>
      <c r="M65" t="s">
        <v>1202</v>
      </c>
      <c r="N65" t="s">
        <v>1196</v>
      </c>
      <c r="O65">
        <v>54500</v>
      </c>
      <c r="P65">
        <v>129.15</v>
      </c>
    </row>
    <row r="66" spans="1:16" x14ac:dyDescent="0.3">
      <c r="A66">
        <v>4396</v>
      </c>
      <c r="B66" t="s">
        <v>90</v>
      </c>
      <c r="C66">
        <v>507</v>
      </c>
      <c r="D66" t="s">
        <v>1368</v>
      </c>
      <c r="E66" t="s">
        <v>1241</v>
      </c>
      <c r="F66">
        <v>1999</v>
      </c>
      <c r="G66" t="s">
        <v>688</v>
      </c>
      <c r="H66" t="s">
        <v>10</v>
      </c>
      <c r="I66" s="1">
        <v>44562</v>
      </c>
      <c r="J66" t="s">
        <v>1391</v>
      </c>
      <c r="K66" t="s">
        <v>1402</v>
      </c>
      <c r="L66">
        <v>104</v>
      </c>
      <c r="M66" t="s">
        <v>1209</v>
      </c>
      <c r="N66" t="s">
        <v>1196</v>
      </c>
      <c r="O66">
        <v>347700</v>
      </c>
      <c r="P66">
        <v>28.8</v>
      </c>
    </row>
    <row r="67" spans="1:16" x14ac:dyDescent="0.3">
      <c r="A67">
        <v>219</v>
      </c>
      <c r="B67" t="s">
        <v>8</v>
      </c>
      <c r="C67">
        <v>623</v>
      </c>
      <c r="D67" t="s">
        <v>8</v>
      </c>
      <c r="E67" t="s">
        <v>1241</v>
      </c>
      <c r="F67">
        <v>2002</v>
      </c>
      <c r="G67" t="s">
        <v>23</v>
      </c>
      <c r="H67" t="s">
        <v>45</v>
      </c>
      <c r="I67" s="1">
        <v>44592</v>
      </c>
      <c r="J67" t="s">
        <v>1391</v>
      </c>
      <c r="K67" t="s">
        <v>1402</v>
      </c>
      <c r="L67">
        <v>114</v>
      </c>
      <c r="M67" t="s">
        <v>1199</v>
      </c>
      <c r="N67" t="s">
        <v>1196</v>
      </c>
      <c r="O67">
        <v>655000</v>
      </c>
      <c r="P67">
        <v>14.72</v>
      </c>
    </row>
    <row r="68" spans="1:16" x14ac:dyDescent="0.3">
      <c r="A68">
        <v>4389</v>
      </c>
      <c r="B68" t="s">
        <v>435</v>
      </c>
      <c r="C68">
        <v>619</v>
      </c>
      <c r="D68" t="s">
        <v>1260</v>
      </c>
      <c r="E68" t="s">
        <v>1241</v>
      </c>
      <c r="F68">
        <v>1998</v>
      </c>
      <c r="G68" t="s">
        <v>448</v>
      </c>
      <c r="H68" t="s">
        <v>47</v>
      </c>
      <c r="I68" s="1">
        <v>44578</v>
      </c>
      <c r="J68" t="s">
        <v>1391</v>
      </c>
      <c r="K68" t="s">
        <v>1402</v>
      </c>
      <c r="L68">
        <v>109</v>
      </c>
      <c r="M68" t="s">
        <v>1204</v>
      </c>
      <c r="N68" t="s">
        <v>1196</v>
      </c>
      <c r="O68">
        <v>543500</v>
      </c>
      <c r="P68">
        <v>67.52</v>
      </c>
    </row>
    <row r="69" spans="1:16" x14ac:dyDescent="0.3">
      <c r="A69">
        <v>223</v>
      </c>
      <c r="B69" t="s">
        <v>37</v>
      </c>
      <c r="C69">
        <v>623</v>
      </c>
      <c r="D69" t="s">
        <v>8</v>
      </c>
      <c r="E69" t="s">
        <v>1241</v>
      </c>
      <c r="F69">
        <v>2016</v>
      </c>
      <c r="G69" t="s">
        <v>179</v>
      </c>
      <c r="H69" t="s">
        <v>32</v>
      </c>
      <c r="I69" s="1">
        <v>44578</v>
      </c>
      <c r="J69" t="s">
        <v>1391</v>
      </c>
      <c r="K69" t="s">
        <v>1402</v>
      </c>
      <c r="L69">
        <v>104</v>
      </c>
      <c r="M69" t="s">
        <v>1209</v>
      </c>
      <c r="N69" t="s">
        <v>1196</v>
      </c>
      <c r="O69">
        <v>347700</v>
      </c>
      <c r="P69">
        <v>28.8</v>
      </c>
    </row>
    <row r="70" spans="1:16" x14ac:dyDescent="0.3">
      <c r="A70">
        <v>225</v>
      </c>
      <c r="B70" t="s">
        <v>8</v>
      </c>
      <c r="C70">
        <v>623</v>
      </c>
      <c r="D70" t="s">
        <v>8</v>
      </c>
      <c r="E70" t="s">
        <v>1241</v>
      </c>
      <c r="F70">
        <v>2019</v>
      </c>
      <c r="G70" t="s">
        <v>23</v>
      </c>
      <c r="H70" t="s">
        <v>10</v>
      </c>
      <c r="I70" s="1">
        <v>44587</v>
      </c>
      <c r="J70" t="s">
        <v>1391</v>
      </c>
      <c r="K70" t="s">
        <v>1402</v>
      </c>
      <c r="L70">
        <v>108</v>
      </c>
      <c r="M70" t="s">
        <v>1205</v>
      </c>
      <c r="N70" t="s">
        <v>1196</v>
      </c>
      <c r="O70">
        <v>258200</v>
      </c>
      <c r="P70">
        <v>11.62</v>
      </c>
    </row>
    <row r="71" spans="1:16" x14ac:dyDescent="0.3">
      <c r="A71">
        <v>226</v>
      </c>
      <c r="B71" t="s">
        <v>8</v>
      </c>
      <c r="C71">
        <v>623</v>
      </c>
      <c r="D71" t="s">
        <v>8</v>
      </c>
      <c r="E71" t="s">
        <v>1241</v>
      </c>
      <c r="F71">
        <v>2019</v>
      </c>
      <c r="G71" t="s">
        <v>181</v>
      </c>
      <c r="H71" t="s">
        <v>10</v>
      </c>
      <c r="I71" s="1">
        <v>44586</v>
      </c>
      <c r="J71" t="s">
        <v>1391</v>
      </c>
      <c r="K71" t="s">
        <v>1402</v>
      </c>
      <c r="L71">
        <v>114</v>
      </c>
      <c r="M71" t="s">
        <v>1199</v>
      </c>
      <c r="N71" t="s">
        <v>1196</v>
      </c>
      <c r="O71">
        <v>655000</v>
      </c>
      <c r="P71">
        <v>14.72</v>
      </c>
    </row>
    <row r="72" spans="1:16" x14ac:dyDescent="0.3">
      <c r="A72">
        <v>229</v>
      </c>
      <c r="B72" t="s">
        <v>61</v>
      </c>
      <c r="C72">
        <v>525</v>
      </c>
      <c r="D72" t="s">
        <v>1351</v>
      </c>
      <c r="E72" t="s">
        <v>1241</v>
      </c>
      <c r="F72">
        <v>1979</v>
      </c>
      <c r="G72" t="s">
        <v>183</v>
      </c>
      <c r="H72" t="s">
        <v>28</v>
      </c>
      <c r="I72" s="1">
        <v>44589</v>
      </c>
      <c r="J72" t="s">
        <v>1391</v>
      </c>
      <c r="K72" t="s">
        <v>1402</v>
      </c>
      <c r="L72">
        <v>108</v>
      </c>
      <c r="M72" t="s">
        <v>1205</v>
      </c>
      <c r="N72" t="s">
        <v>1196</v>
      </c>
      <c r="O72">
        <v>258200</v>
      </c>
      <c r="P72">
        <v>11.62</v>
      </c>
    </row>
    <row r="73" spans="1:16" x14ac:dyDescent="0.3">
      <c r="A73">
        <v>230</v>
      </c>
      <c r="B73" t="s">
        <v>37</v>
      </c>
      <c r="C73">
        <v>623</v>
      </c>
      <c r="D73" t="s">
        <v>8</v>
      </c>
      <c r="E73" t="s">
        <v>1241</v>
      </c>
      <c r="F73">
        <v>1976</v>
      </c>
      <c r="G73" t="s">
        <v>36</v>
      </c>
      <c r="H73" t="s">
        <v>10</v>
      </c>
      <c r="I73" s="1">
        <v>44583</v>
      </c>
      <c r="J73" t="s">
        <v>1391</v>
      </c>
      <c r="K73" t="s">
        <v>1402</v>
      </c>
      <c r="L73">
        <v>108</v>
      </c>
      <c r="M73" t="s">
        <v>1205</v>
      </c>
      <c r="N73" t="s">
        <v>1196</v>
      </c>
      <c r="O73">
        <v>258200</v>
      </c>
      <c r="P73">
        <v>11.62</v>
      </c>
    </row>
    <row r="74" spans="1:16" x14ac:dyDescent="0.3">
      <c r="A74">
        <v>4375</v>
      </c>
      <c r="B74" t="s">
        <v>75</v>
      </c>
      <c r="C74">
        <v>587</v>
      </c>
      <c r="D74" t="s">
        <v>1292</v>
      </c>
      <c r="E74" t="s">
        <v>1241</v>
      </c>
      <c r="F74">
        <v>1990</v>
      </c>
      <c r="G74" t="s">
        <v>461</v>
      </c>
      <c r="H74" t="s">
        <v>45</v>
      </c>
      <c r="I74" s="1">
        <v>44562</v>
      </c>
      <c r="J74" t="s">
        <v>1391</v>
      </c>
      <c r="K74" t="s">
        <v>1402</v>
      </c>
      <c r="L74">
        <v>114</v>
      </c>
      <c r="M74" t="s">
        <v>1199</v>
      </c>
      <c r="N74" t="s">
        <v>1196</v>
      </c>
      <c r="O74">
        <v>655000</v>
      </c>
      <c r="P74">
        <v>14.72</v>
      </c>
    </row>
    <row r="75" spans="1:16" x14ac:dyDescent="0.3">
      <c r="A75">
        <v>238</v>
      </c>
      <c r="B75" t="s">
        <v>8</v>
      </c>
      <c r="C75">
        <v>514</v>
      </c>
      <c r="D75" t="s">
        <v>1361</v>
      </c>
      <c r="E75" t="s">
        <v>1241</v>
      </c>
      <c r="F75">
        <v>2019</v>
      </c>
      <c r="G75" t="s">
        <v>187</v>
      </c>
      <c r="H75" t="s">
        <v>10</v>
      </c>
      <c r="I75" s="1">
        <v>44570</v>
      </c>
      <c r="J75" t="s">
        <v>1391</v>
      </c>
      <c r="K75" t="s">
        <v>1402</v>
      </c>
      <c r="L75">
        <v>114</v>
      </c>
      <c r="M75" t="s">
        <v>1199</v>
      </c>
      <c r="N75" t="s">
        <v>1196</v>
      </c>
      <c r="O75">
        <v>655000</v>
      </c>
      <c r="P75">
        <v>14.72</v>
      </c>
    </row>
    <row r="76" spans="1:16" x14ac:dyDescent="0.3">
      <c r="A76">
        <v>241</v>
      </c>
      <c r="B76" t="s">
        <v>16</v>
      </c>
      <c r="C76">
        <v>611</v>
      </c>
      <c r="D76" t="s">
        <v>1268</v>
      </c>
      <c r="E76" t="s">
        <v>1241</v>
      </c>
      <c r="F76">
        <v>2007</v>
      </c>
      <c r="G76" t="s">
        <v>186</v>
      </c>
      <c r="H76" t="s">
        <v>18</v>
      </c>
      <c r="I76" s="1">
        <v>44578</v>
      </c>
      <c r="J76" t="s">
        <v>1391</v>
      </c>
      <c r="K76" t="s">
        <v>1402</v>
      </c>
      <c r="L76">
        <v>102</v>
      </c>
      <c r="M76" t="s">
        <v>1211</v>
      </c>
      <c r="N76" t="s">
        <v>1196</v>
      </c>
      <c r="O76">
        <v>1695200</v>
      </c>
      <c r="P76">
        <v>343.09</v>
      </c>
    </row>
    <row r="77" spans="1:16" x14ac:dyDescent="0.3">
      <c r="A77">
        <v>243</v>
      </c>
      <c r="B77" t="s">
        <v>8</v>
      </c>
      <c r="C77">
        <v>623</v>
      </c>
      <c r="D77" t="s">
        <v>8</v>
      </c>
      <c r="E77" t="s">
        <v>1241</v>
      </c>
      <c r="F77">
        <v>2001</v>
      </c>
      <c r="G77" t="s">
        <v>33</v>
      </c>
      <c r="H77" t="s">
        <v>10</v>
      </c>
      <c r="I77" s="1">
        <v>44574</v>
      </c>
      <c r="J77" t="s">
        <v>1391</v>
      </c>
      <c r="K77" t="s">
        <v>1402</v>
      </c>
      <c r="L77">
        <v>108</v>
      </c>
      <c r="M77" t="s">
        <v>1205</v>
      </c>
      <c r="N77" t="s">
        <v>1196</v>
      </c>
      <c r="O77">
        <v>258200</v>
      </c>
      <c r="P77">
        <v>11.62</v>
      </c>
    </row>
    <row r="78" spans="1:16" x14ac:dyDescent="0.3">
      <c r="A78">
        <v>245</v>
      </c>
      <c r="B78" t="s">
        <v>11</v>
      </c>
      <c r="C78">
        <v>623</v>
      </c>
      <c r="D78" t="s">
        <v>8</v>
      </c>
      <c r="E78" t="s">
        <v>1241</v>
      </c>
      <c r="F78">
        <v>2019</v>
      </c>
      <c r="G78" t="s">
        <v>20</v>
      </c>
      <c r="H78" t="s">
        <v>10</v>
      </c>
      <c r="I78" s="1">
        <v>44592</v>
      </c>
      <c r="J78" t="s">
        <v>1391</v>
      </c>
      <c r="K78" t="s">
        <v>1402</v>
      </c>
      <c r="L78">
        <v>101</v>
      </c>
      <c r="M78" t="s">
        <v>1212</v>
      </c>
      <c r="N78" t="s">
        <v>1196</v>
      </c>
      <c r="O78">
        <v>201500</v>
      </c>
      <c r="P78">
        <v>16.11</v>
      </c>
    </row>
    <row r="79" spans="1:16" x14ac:dyDescent="0.3">
      <c r="A79">
        <v>4364</v>
      </c>
      <c r="B79" t="s">
        <v>11</v>
      </c>
      <c r="C79">
        <v>533</v>
      </c>
      <c r="D79" t="s">
        <v>163</v>
      </c>
      <c r="E79" t="s">
        <v>1241</v>
      </c>
      <c r="F79">
        <v>2013</v>
      </c>
      <c r="G79" t="s">
        <v>1173</v>
      </c>
      <c r="H79" t="s">
        <v>45</v>
      </c>
      <c r="I79" s="1">
        <v>44577</v>
      </c>
      <c r="J79" t="s">
        <v>1391</v>
      </c>
      <c r="K79" t="s">
        <v>1402</v>
      </c>
      <c r="L79">
        <v>103</v>
      </c>
      <c r="M79" t="s">
        <v>1210</v>
      </c>
      <c r="N79" t="s">
        <v>1196</v>
      </c>
      <c r="O79">
        <v>513800</v>
      </c>
      <c r="P79">
        <v>21.5</v>
      </c>
    </row>
    <row r="80" spans="1:16" x14ac:dyDescent="0.3">
      <c r="A80">
        <v>249</v>
      </c>
      <c r="B80" t="s">
        <v>8</v>
      </c>
      <c r="C80">
        <v>623</v>
      </c>
      <c r="D80" t="s">
        <v>8</v>
      </c>
      <c r="E80" t="s">
        <v>1241</v>
      </c>
      <c r="F80">
        <v>2019</v>
      </c>
      <c r="G80" t="s">
        <v>190</v>
      </c>
      <c r="H80" t="s">
        <v>10</v>
      </c>
      <c r="I80" s="1">
        <v>44585</v>
      </c>
      <c r="J80" t="s">
        <v>1391</v>
      </c>
      <c r="K80" t="s">
        <v>1402</v>
      </c>
      <c r="L80">
        <v>114</v>
      </c>
      <c r="M80" t="s">
        <v>1199</v>
      </c>
      <c r="N80" t="s">
        <v>1196</v>
      </c>
      <c r="O80">
        <v>655000</v>
      </c>
      <c r="P80">
        <v>14.72</v>
      </c>
    </row>
    <row r="81" spans="1:16" x14ac:dyDescent="0.3">
      <c r="A81">
        <v>250</v>
      </c>
      <c r="B81" t="s">
        <v>8</v>
      </c>
      <c r="C81">
        <v>549</v>
      </c>
      <c r="D81" t="s">
        <v>1328</v>
      </c>
      <c r="E81" t="s">
        <v>1241</v>
      </c>
      <c r="F81">
        <v>2019</v>
      </c>
      <c r="G81" t="s">
        <v>33</v>
      </c>
      <c r="H81" t="s">
        <v>18</v>
      </c>
      <c r="I81" s="1">
        <v>44567</v>
      </c>
      <c r="J81" t="s">
        <v>1391</v>
      </c>
      <c r="K81" t="s">
        <v>1402</v>
      </c>
      <c r="L81">
        <v>102</v>
      </c>
      <c r="M81" t="s">
        <v>1211</v>
      </c>
      <c r="N81" t="s">
        <v>1196</v>
      </c>
      <c r="O81">
        <v>1695200</v>
      </c>
      <c r="P81">
        <v>343.09</v>
      </c>
    </row>
    <row r="82" spans="1:16" x14ac:dyDescent="0.3">
      <c r="A82">
        <v>4361</v>
      </c>
      <c r="B82" t="s">
        <v>8</v>
      </c>
      <c r="C82">
        <v>595</v>
      </c>
      <c r="D82" t="s">
        <v>1284</v>
      </c>
      <c r="E82" t="s">
        <v>1241</v>
      </c>
      <c r="F82">
        <v>2013</v>
      </c>
      <c r="G82" t="s">
        <v>1172</v>
      </c>
      <c r="H82" t="s">
        <v>10</v>
      </c>
      <c r="I82" s="1">
        <v>44568</v>
      </c>
      <c r="J82" t="s">
        <v>1391</v>
      </c>
      <c r="K82" t="s">
        <v>1402</v>
      </c>
      <c r="L82">
        <v>102</v>
      </c>
      <c r="M82" t="s">
        <v>1211</v>
      </c>
      <c r="N82" t="s">
        <v>1196</v>
      </c>
      <c r="O82">
        <v>1695200</v>
      </c>
      <c r="P82">
        <v>343.09</v>
      </c>
    </row>
    <row r="83" spans="1:16" x14ac:dyDescent="0.3">
      <c r="A83">
        <v>4359</v>
      </c>
      <c r="B83" t="s">
        <v>11</v>
      </c>
      <c r="C83">
        <v>623</v>
      </c>
      <c r="D83" t="s">
        <v>8</v>
      </c>
      <c r="E83" t="s">
        <v>1241</v>
      </c>
      <c r="F83">
        <v>2014</v>
      </c>
      <c r="G83" t="s">
        <v>1171</v>
      </c>
      <c r="H83" t="s">
        <v>10</v>
      </c>
      <c r="I83" s="1">
        <v>44584</v>
      </c>
      <c r="J83" t="s">
        <v>1391</v>
      </c>
      <c r="K83" t="s">
        <v>1402</v>
      </c>
      <c r="L83">
        <v>102</v>
      </c>
      <c r="M83" t="s">
        <v>1211</v>
      </c>
      <c r="N83" t="s">
        <v>1196</v>
      </c>
      <c r="O83">
        <v>1695200</v>
      </c>
      <c r="P83">
        <v>343.09</v>
      </c>
    </row>
    <row r="84" spans="1:16" x14ac:dyDescent="0.3">
      <c r="A84">
        <v>4355</v>
      </c>
      <c r="B84" t="s">
        <v>61</v>
      </c>
      <c r="C84">
        <v>519</v>
      </c>
      <c r="D84" t="s">
        <v>61</v>
      </c>
      <c r="E84" t="s">
        <v>1241</v>
      </c>
      <c r="F84">
        <v>2001</v>
      </c>
      <c r="G84" t="s">
        <v>1169</v>
      </c>
      <c r="H84" t="s">
        <v>32</v>
      </c>
      <c r="I84" s="1">
        <v>44566</v>
      </c>
      <c r="J84" t="s">
        <v>1391</v>
      </c>
      <c r="K84" t="s">
        <v>1402</v>
      </c>
      <c r="L84">
        <v>101</v>
      </c>
      <c r="M84" t="s">
        <v>1212</v>
      </c>
      <c r="N84" t="s">
        <v>1196</v>
      </c>
      <c r="O84">
        <v>201500</v>
      </c>
      <c r="P84">
        <v>16.11</v>
      </c>
    </row>
    <row r="85" spans="1:16" x14ac:dyDescent="0.3">
      <c r="A85">
        <v>4352</v>
      </c>
      <c r="B85" t="s">
        <v>8</v>
      </c>
      <c r="C85">
        <v>623</v>
      </c>
      <c r="D85" t="s">
        <v>8</v>
      </c>
      <c r="E85" t="s">
        <v>1241</v>
      </c>
      <c r="F85">
        <v>2013</v>
      </c>
      <c r="G85" t="s">
        <v>81</v>
      </c>
      <c r="H85" t="s">
        <v>10</v>
      </c>
      <c r="I85" s="1">
        <v>44571</v>
      </c>
      <c r="J85" t="s">
        <v>1391</v>
      </c>
      <c r="K85" t="s">
        <v>1402</v>
      </c>
      <c r="L85">
        <v>114</v>
      </c>
      <c r="M85" t="s">
        <v>1199</v>
      </c>
      <c r="N85" t="s">
        <v>1196</v>
      </c>
      <c r="O85">
        <v>655000</v>
      </c>
      <c r="P85">
        <v>14.72</v>
      </c>
    </row>
    <row r="86" spans="1:16" x14ac:dyDescent="0.3">
      <c r="A86">
        <v>271</v>
      </c>
      <c r="B86" t="s">
        <v>8</v>
      </c>
      <c r="C86">
        <v>514</v>
      </c>
      <c r="D86" t="s">
        <v>1361</v>
      </c>
      <c r="E86" t="s">
        <v>1241</v>
      </c>
      <c r="F86">
        <v>2016</v>
      </c>
      <c r="G86" t="s">
        <v>46</v>
      </c>
      <c r="H86" t="s">
        <v>10</v>
      </c>
      <c r="I86" s="1">
        <v>44575</v>
      </c>
      <c r="J86" t="s">
        <v>1391</v>
      </c>
      <c r="K86" t="s">
        <v>1402</v>
      </c>
      <c r="L86">
        <v>114</v>
      </c>
      <c r="M86" t="s">
        <v>1199</v>
      </c>
      <c r="N86" t="s">
        <v>1196</v>
      </c>
      <c r="O86">
        <v>655000</v>
      </c>
      <c r="P86">
        <v>14.72</v>
      </c>
    </row>
    <row r="87" spans="1:16" x14ac:dyDescent="0.3">
      <c r="A87">
        <v>273</v>
      </c>
      <c r="B87" t="s">
        <v>8</v>
      </c>
      <c r="C87">
        <v>549</v>
      </c>
      <c r="D87" t="s">
        <v>1328</v>
      </c>
      <c r="E87" t="s">
        <v>1241</v>
      </c>
      <c r="F87">
        <v>1960</v>
      </c>
      <c r="G87" t="s">
        <v>46</v>
      </c>
      <c r="H87" t="s">
        <v>32</v>
      </c>
      <c r="I87" s="1">
        <v>44562</v>
      </c>
      <c r="J87" t="s">
        <v>1391</v>
      </c>
      <c r="K87" t="s">
        <v>1402</v>
      </c>
      <c r="L87">
        <v>114</v>
      </c>
      <c r="M87" t="s">
        <v>1199</v>
      </c>
      <c r="N87" t="s">
        <v>1196</v>
      </c>
      <c r="O87">
        <v>655000</v>
      </c>
      <c r="P87">
        <v>14.72</v>
      </c>
    </row>
    <row r="88" spans="1:16" x14ac:dyDescent="0.3">
      <c r="A88">
        <v>4345</v>
      </c>
      <c r="B88" t="s">
        <v>83</v>
      </c>
      <c r="C88">
        <v>580</v>
      </c>
      <c r="D88" t="s">
        <v>1297</v>
      </c>
      <c r="E88" t="s">
        <v>1241</v>
      </c>
      <c r="F88">
        <v>1999</v>
      </c>
      <c r="G88" t="s">
        <v>482</v>
      </c>
      <c r="H88" t="s">
        <v>283</v>
      </c>
      <c r="I88" s="1">
        <v>44575</v>
      </c>
      <c r="J88" t="s">
        <v>1391</v>
      </c>
      <c r="K88" t="s">
        <v>1402</v>
      </c>
      <c r="L88">
        <v>104</v>
      </c>
      <c r="M88" t="s">
        <v>1209</v>
      </c>
      <c r="N88" t="s">
        <v>1196</v>
      </c>
      <c r="O88">
        <v>347700</v>
      </c>
      <c r="P88">
        <v>28.8</v>
      </c>
    </row>
    <row r="89" spans="1:16" x14ac:dyDescent="0.3">
      <c r="A89">
        <v>4343</v>
      </c>
      <c r="B89" t="s">
        <v>90</v>
      </c>
      <c r="C89">
        <v>619</v>
      </c>
      <c r="D89" t="s">
        <v>1260</v>
      </c>
      <c r="E89" t="s">
        <v>1241</v>
      </c>
      <c r="F89">
        <v>1996</v>
      </c>
      <c r="G89" t="s">
        <v>594</v>
      </c>
      <c r="H89" t="s">
        <v>28</v>
      </c>
      <c r="I89" s="1">
        <v>44565</v>
      </c>
      <c r="J89" t="s">
        <v>1391</v>
      </c>
      <c r="K89" t="s">
        <v>1402</v>
      </c>
      <c r="L89">
        <v>108</v>
      </c>
      <c r="M89" t="s">
        <v>1205</v>
      </c>
      <c r="N89" t="s">
        <v>1196</v>
      </c>
      <c r="O89">
        <v>258200</v>
      </c>
      <c r="P89">
        <v>11.62</v>
      </c>
    </row>
    <row r="90" spans="1:16" x14ac:dyDescent="0.3">
      <c r="A90">
        <v>280</v>
      </c>
      <c r="B90" t="s">
        <v>8</v>
      </c>
      <c r="C90">
        <v>623</v>
      </c>
      <c r="D90" t="s">
        <v>8</v>
      </c>
      <c r="E90" t="s">
        <v>1241</v>
      </c>
      <c r="F90">
        <v>2016</v>
      </c>
      <c r="G90" t="s">
        <v>92</v>
      </c>
      <c r="H90" t="s">
        <v>10</v>
      </c>
      <c r="I90" s="1">
        <v>44591</v>
      </c>
      <c r="J90" t="s">
        <v>1391</v>
      </c>
      <c r="K90" t="s">
        <v>1402</v>
      </c>
      <c r="L90">
        <v>114</v>
      </c>
      <c r="M90" t="s">
        <v>1199</v>
      </c>
      <c r="N90" t="s">
        <v>1196</v>
      </c>
      <c r="O90">
        <v>655000</v>
      </c>
      <c r="P90">
        <v>14.72</v>
      </c>
    </row>
    <row r="91" spans="1:16" x14ac:dyDescent="0.3">
      <c r="A91">
        <v>4340</v>
      </c>
      <c r="B91" t="s">
        <v>435</v>
      </c>
      <c r="C91">
        <v>540</v>
      </c>
      <c r="D91" t="s">
        <v>1337</v>
      </c>
      <c r="E91" t="s">
        <v>1241</v>
      </c>
      <c r="F91">
        <v>1999</v>
      </c>
      <c r="G91" t="s">
        <v>436</v>
      </c>
      <c r="H91" t="s">
        <v>32</v>
      </c>
      <c r="I91" s="1">
        <v>44571</v>
      </c>
      <c r="J91" t="s">
        <v>1391</v>
      </c>
      <c r="K91" t="s">
        <v>1402</v>
      </c>
      <c r="L91">
        <v>101</v>
      </c>
      <c r="M91" t="s">
        <v>1212</v>
      </c>
      <c r="N91" t="s">
        <v>1196</v>
      </c>
      <c r="O91">
        <v>201500</v>
      </c>
      <c r="P91">
        <v>16.11</v>
      </c>
    </row>
    <row r="92" spans="1:16" x14ac:dyDescent="0.3">
      <c r="A92">
        <v>285</v>
      </c>
      <c r="B92" t="s">
        <v>37</v>
      </c>
      <c r="C92">
        <v>514</v>
      </c>
      <c r="D92" t="s">
        <v>1361</v>
      </c>
      <c r="E92" t="s">
        <v>1241</v>
      </c>
      <c r="F92">
        <v>2016</v>
      </c>
      <c r="G92" t="s">
        <v>136</v>
      </c>
      <c r="H92" t="s">
        <v>10</v>
      </c>
      <c r="I92" s="1">
        <v>44578</v>
      </c>
      <c r="J92" t="s">
        <v>1391</v>
      </c>
      <c r="K92" t="s">
        <v>1402</v>
      </c>
      <c r="L92">
        <v>103</v>
      </c>
      <c r="M92" t="s">
        <v>1210</v>
      </c>
      <c r="N92" t="s">
        <v>1196</v>
      </c>
      <c r="O92">
        <v>513800</v>
      </c>
      <c r="P92">
        <v>21.5</v>
      </c>
    </row>
    <row r="93" spans="1:16" x14ac:dyDescent="0.3">
      <c r="A93">
        <v>286</v>
      </c>
      <c r="B93" t="s">
        <v>11</v>
      </c>
      <c r="C93">
        <v>623</v>
      </c>
      <c r="D93" t="s">
        <v>8</v>
      </c>
      <c r="E93" t="s">
        <v>1241</v>
      </c>
      <c r="F93">
        <v>2016</v>
      </c>
      <c r="G93" t="s">
        <v>205</v>
      </c>
      <c r="H93" t="s">
        <v>10</v>
      </c>
      <c r="I93" s="1">
        <v>44590</v>
      </c>
      <c r="J93" t="s">
        <v>1391</v>
      </c>
      <c r="K93" t="s">
        <v>1402</v>
      </c>
      <c r="L93">
        <v>102</v>
      </c>
      <c r="M93" t="s">
        <v>1211</v>
      </c>
      <c r="N93" t="s">
        <v>1196</v>
      </c>
      <c r="O93">
        <v>1695200</v>
      </c>
      <c r="P93">
        <v>343.09</v>
      </c>
    </row>
    <row r="94" spans="1:16" x14ac:dyDescent="0.3">
      <c r="A94">
        <v>4337</v>
      </c>
      <c r="B94" t="s">
        <v>83</v>
      </c>
      <c r="C94">
        <v>580</v>
      </c>
      <c r="D94" t="s">
        <v>1297</v>
      </c>
      <c r="E94" t="s">
        <v>1241</v>
      </c>
      <c r="F94">
        <v>1999</v>
      </c>
      <c r="G94" t="s">
        <v>441</v>
      </c>
      <c r="H94" t="s">
        <v>28</v>
      </c>
      <c r="I94" s="1">
        <v>44585</v>
      </c>
      <c r="J94" t="s">
        <v>1391</v>
      </c>
      <c r="K94" t="s">
        <v>1402</v>
      </c>
      <c r="L94">
        <v>108</v>
      </c>
      <c r="M94" t="s">
        <v>1205</v>
      </c>
      <c r="N94" t="s">
        <v>1196</v>
      </c>
      <c r="O94">
        <v>258200</v>
      </c>
      <c r="P94">
        <v>11.62</v>
      </c>
    </row>
    <row r="95" spans="1:16" x14ac:dyDescent="0.3">
      <c r="A95">
        <v>4328</v>
      </c>
      <c r="B95" t="s">
        <v>435</v>
      </c>
      <c r="C95">
        <v>540</v>
      </c>
      <c r="D95" t="s">
        <v>1337</v>
      </c>
      <c r="E95" t="s">
        <v>1241</v>
      </c>
      <c r="F95">
        <v>1999</v>
      </c>
      <c r="G95" t="s">
        <v>436</v>
      </c>
      <c r="H95" t="s">
        <v>10</v>
      </c>
      <c r="I95" s="1">
        <v>44574</v>
      </c>
      <c r="J95" t="s">
        <v>1391</v>
      </c>
      <c r="K95" t="s">
        <v>1402</v>
      </c>
      <c r="L95">
        <v>102</v>
      </c>
      <c r="M95" t="s">
        <v>1211</v>
      </c>
      <c r="N95" t="s">
        <v>1196</v>
      </c>
      <c r="O95">
        <v>1695200</v>
      </c>
      <c r="P95">
        <v>343.09</v>
      </c>
    </row>
    <row r="96" spans="1:16" x14ac:dyDescent="0.3">
      <c r="A96">
        <v>295</v>
      </c>
      <c r="B96" t="s">
        <v>11</v>
      </c>
      <c r="C96">
        <v>635</v>
      </c>
      <c r="D96" t="s">
        <v>1245</v>
      </c>
      <c r="E96" t="s">
        <v>1241</v>
      </c>
      <c r="F96">
        <v>1998</v>
      </c>
      <c r="G96" t="s">
        <v>210</v>
      </c>
      <c r="H96" t="s">
        <v>10</v>
      </c>
      <c r="I96" s="1">
        <v>44566</v>
      </c>
      <c r="J96" t="s">
        <v>1391</v>
      </c>
      <c r="K96" t="s">
        <v>1402</v>
      </c>
      <c r="L96">
        <v>104</v>
      </c>
      <c r="M96" t="s">
        <v>1209</v>
      </c>
      <c r="N96" t="s">
        <v>1196</v>
      </c>
      <c r="O96">
        <v>347700</v>
      </c>
      <c r="P96">
        <v>28.8</v>
      </c>
    </row>
    <row r="97" spans="1:16" x14ac:dyDescent="0.3">
      <c r="A97">
        <v>4327</v>
      </c>
      <c r="B97" t="s">
        <v>90</v>
      </c>
      <c r="C97">
        <v>531</v>
      </c>
      <c r="D97" t="s">
        <v>1345</v>
      </c>
      <c r="E97" t="s">
        <v>1241</v>
      </c>
      <c r="F97">
        <v>1991</v>
      </c>
      <c r="G97" t="s">
        <v>1163</v>
      </c>
      <c r="H97" t="s">
        <v>18</v>
      </c>
      <c r="I97" s="1">
        <v>44580</v>
      </c>
      <c r="J97" t="s">
        <v>1391</v>
      </c>
      <c r="K97" t="s">
        <v>1402</v>
      </c>
      <c r="L97">
        <v>103</v>
      </c>
      <c r="M97" t="s">
        <v>1210</v>
      </c>
      <c r="N97" t="s">
        <v>1196</v>
      </c>
      <c r="O97">
        <v>513800</v>
      </c>
      <c r="P97">
        <v>21.5</v>
      </c>
    </row>
    <row r="98" spans="1:16" x14ac:dyDescent="0.3">
      <c r="A98">
        <v>307</v>
      </c>
      <c r="B98" t="s">
        <v>11</v>
      </c>
      <c r="C98">
        <v>623</v>
      </c>
      <c r="D98" t="s">
        <v>8</v>
      </c>
      <c r="E98" t="s">
        <v>1241</v>
      </c>
      <c r="F98">
        <v>2020</v>
      </c>
      <c r="G98" t="s">
        <v>13</v>
      </c>
      <c r="H98" t="s">
        <v>10</v>
      </c>
      <c r="I98" s="1">
        <v>44565</v>
      </c>
      <c r="J98" t="s">
        <v>1391</v>
      </c>
      <c r="K98" t="s">
        <v>1402</v>
      </c>
      <c r="L98">
        <v>102</v>
      </c>
      <c r="M98" t="s">
        <v>1211</v>
      </c>
      <c r="N98" t="s">
        <v>1196</v>
      </c>
      <c r="O98">
        <v>1695200</v>
      </c>
      <c r="P98">
        <v>343.09</v>
      </c>
    </row>
    <row r="99" spans="1:16" x14ac:dyDescent="0.3">
      <c r="A99">
        <v>4317</v>
      </c>
      <c r="B99" t="s">
        <v>454</v>
      </c>
      <c r="C99">
        <v>619</v>
      </c>
      <c r="D99" t="s">
        <v>1260</v>
      </c>
      <c r="E99" t="s">
        <v>1241</v>
      </c>
      <c r="F99">
        <v>1998</v>
      </c>
      <c r="G99" t="s">
        <v>448</v>
      </c>
      <c r="H99" t="s">
        <v>32</v>
      </c>
      <c r="I99" s="1">
        <v>44572</v>
      </c>
      <c r="J99" t="s">
        <v>1391</v>
      </c>
      <c r="K99" t="s">
        <v>1402</v>
      </c>
      <c r="L99">
        <v>105</v>
      </c>
      <c r="M99" t="s">
        <v>1208</v>
      </c>
      <c r="N99" t="s">
        <v>1196</v>
      </c>
      <c r="O99">
        <v>52100</v>
      </c>
      <c r="P99">
        <v>6.21</v>
      </c>
    </row>
    <row r="100" spans="1:16" x14ac:dyDescent="0.3">
      <c r="A100">
        <v>314</v>
      </c>
      <c r="B100" t="s">
        <v>11</v>
      </c>
      <c r="C100">
        <v>623</v>
      </c>
      <c r="D100" t="s">
        <v>8</v>
      </c>
      <c r="E100" t="s">
        <v>1241</v>
      </c>
      <c r="F100">
        <v>2019</v>
      </c>
      <c r="G100" t="s">
        <v>224</v>
      </c>
      <c r="H100" t="s">
        <v>45</v>
      </c>
      <c r="I100" s="1">
        <v>44581</v>
      </c>
      <c r="J100" t="s">
        <v>1391</v>
      </c>
      <c r="K100" t="s">
        <v>1402</v>
      </c>
      <c r="L100">
        <v>102</v>
      </c>
      <c r="M100" t="s">
        <v>1211</v>
      </c>
      <c r="N100" t="s">
        <v>1196</v>
      </c>
      <c r="O100">
        <v>1695200</v>
      </c>
      <c r="P100">
        <v>343.09</v>
      </c>
    </row>
    <row r="101" spans="1:16" x14ac:dyDescent="0.3">
      <c r="A101">
        <v>317</v>
      </c>
      <c r="B101" t="s">
        <v>11</v>
      </c>
      <c r="C101">
        <v>623</v>
      </c>
      <c r="D101" t="s">
        <v>8</v>
      </c>
      <c r="E101" t="s">
        <v>1241</v>
      </c>
      <c r="F101">
        <v>2020</v>
      </c>
      <c r="G101" t="s">
        <v>51</v>
      </c>
      <c r="H101" t="s">
        <v>45</v>
      </c>
      <c r="I101" s="1">
        <v>44571</v>
      </c>
      <c r="J101" t="s">
        <v>1391</v>
      </c>
      <c r="K101" t="s">
        <v>1402</v>
      </c>
      <c r="L101">
        <v>103</v>
      </c>
      <c r="M101" t="s">
        <v>1210</v>
      </c>
      <c r="N101" t="s">
        <v>1196</v>
      </c>
      <c r="O101">
        <v>513800</v>
      </c>
      <c r="P101">
        <v>21.5</v>
      </c>
    </row>
    <row r="102" spans="1:16" x14ac:dyDescent="0.3">
      <c r="A102">
        <v>4307</v>
      </c>
      <c r="B102" t="s">
        <v>83</v>
      </c>
      <c r="C102">
        <v>540</v>
      </c>
      <c r="D102" t="s">
        <v>1337</v>
      </c>
      <c r="E102" t="s">
        <v>1241</v>
      </c>
      <c r="F102">
        <v>1998</v>
      </c>
      <c r="G102" t="s">
        <v>453</v>
      </c>
      <c r="H102" t="s">
        <v>47</v>
      </c>
      <c r="I102" s="1">
        <v>44592</v>
      </c>
      <c r="J102" t="s">
        <v>1391</v>
      </c>
      <c r="K102" t="s">
        <v>1402</v>
      </c>
      <c r="L102">
        <v>105</v>
      </c>
      <c r="M102" t="s">
        <v>1208</v>
      </c>
      <c r="N102" t="s">
        <v>1196</v>
      </c>
      <c r="O102">
        <v>52100</v>
      </c>
      <c r="P102">
        <v>6.21</v>
      </c>
    </row>
    <row r="103" spans="1:16" x14ac:dyDescent="0.3">
      <c r="A103">
        <v>324</v>
      </c>
      <c r="B103" t="s">
        <v>8</v>
      </c>
      <c r="C103">
        <v>623</v>
      </c>
      <c r="D103" t="s">
        <v>8</v>
      </c>
      <c r="E103" t="s">
        <v>1241</v>
      </c>
      <c r="F103">
        <v>2020</v>
      </c>
      <c r="G103" t="s">
        <v>228</v>
      </c>
      <c r="H103" t="s">
        <v>45</v>
      </c>
      <c r="I103" s="1">
        <v>44574</v>
      </c>
      <c r="J103" t="s">
        <v>1391</v>
      </c>
      <c r="K103" t="s">
        <v>1402</v>
      </c>
      <c r="L103">
        <v>102</v>
      </c>
      <c r="M103" t="s">
        <v>1211</v>
      </c>
      <c r="N103" t="s">
        <v>1196</v>
      </c>
      <c r="O103">
        <v>1695200</v>
      </c>
      <c r="P103">
        <v>343.09</v>
      </c>
    </row>
    <row r="104" spans="1:16" x14ac:dyDescent="0.3">
      <c r="A104">
        <v>4304</v>
      </c>
      <c r="B104" t="s">
        <v>454</v>
      </c>
      <c r="C104">
        <v>588</v>
      </c>
      <c r="D104" t="s">
        <v>1291</v>
      </c>
      <c r="E104" t="s">
        <v>1241</v>
      </c>
      <c r="F104">
        <v>1998</v>
      </c>
      <c r="G104" t="s">
        <v>1160</v>
      </c>
      <c r="H104" t="s">
        <v>32</v>
      </c>
      <c r="I104" s="1">
        <v>44578</v>
      </c>
      <c r="J104" t="s">
        <v>1391</v>
      </c>
      <c r="K104" t="s">
        <v>1402</v>
      </c>
      <c r="L104">
        <v>102</v>
      </c>
      <c r="M104" t="s">
        <v>1211</v>
      </c>
      <c r="N104" t="s">
        <v>1196</v>
      </c>
      <c r="O104">
        <v>1695200</v>
      </c>
      <c r="P104">
        <v>343.09</v>
      </c>
    </row>
    <row r="105" spans="1:16" x14ac:dyDescent="0.3">
      <c r="A105">
        <v>4300</v>
      </c>
      <c r="B105" t="s">
        <v>235</v>
      </c>
      <c r="C105">
        <v>619</v>
      </c>
      <c r="D105" t="s">
        <v>1260</v>
      </c>
      <c r="E105" t="s">
        <v>1241</v>
      </c>
      <c r="F105">
        <v>1994</v>
      </c>
      <c r="G105" t="s">
        <v>467</v>
      </c>
      <c r="H105" t="s">
        <v>45</v>
      </c>
      <c r="I105" s="1">
        <v>44570</v>
      </c>
      <c r="J105" t="s">
        <v>1391</v>
      </c>
      <c r="K105" t="s">
        <v>1402</v>
      </c>
      <c r="L105">
        <v>114</v>
      </c>
      <c r="M105" t="s">
        <v>1199</v>
      </c>
      <c r="N105" t="s">
        <v>1196</v>
      </c>
      <c r="O105">
        <v>655000</v>
      </c>
      <c r="P105">
        <v>14.72</v>
      </c>
    </row>
    <row r="106" spans="1:16" x14ac:dyDescent="0.3">
      <c r="A106">
        <v>328</v>
      </c>
      <c r="B106" t="s">
        <v>16</v>
      </c>
      <c r="C106">
        <v>611</v>
      </c>
      <c r="D106" t="s">
        <v>1268</v>
      </c>
      <c r="E106" t="s">
        <v>1241</v>
      </c>
      <c r="F106">
        <v>2008</v>
      </c>
      <c r="G106" t="s">
        <v>229</v>
      </c>
      <c r="H106" t="s">
        <v>69</v>
      </c>
      <c r="I106" s="1">
        <v>44581</v>
      </c>
      <c r="J106" t="s">
        <v>1391</v>
      </c>
      <c r="K106" t="s">
        <v>1402</v>
      </c>
      <c r="L106">
        <v>111</v>
      </c>
      <c r="M106" t="s">
        <v>1202</v>
      </c>
      <c r="N106" t="s">
        <v>1196</v>
      </c>
      <c r="O106">
        <v>54500</v>
      </c>
      <c r="P106">
        <v>129.15</v>
      </c>
    </row>
    <row r="107" spans="1:16" x14ac:dyDescent="0.3">
      <c r="A107">
        <v>329</v>
      </c>
      <c r="B107" t="s">
        <v>8</v>
      </c>
      <c r="C107">
        <v>623</v>
      </c>
      <c r="D107" t="s">
        <v>8</v>
      </c>
      <c r="E107" t="s">
        <v>1241</v>
      </c>
      <c r="F107">
        <v>1996</v>
      </c>
      <c r="G107" t="s">
        <v>33</v>
      </c>
      <c r="H107" t="s">
        <v>45</v>
      </c>
      <c r="I107" s="1">
        <v>44577</v>
      </c>
      <c r="J107" t="s">
        <v>1391</v>
      </c>
      <c r="K107" t="s">
        <v>1402</v>
      </c>
      <c r="L107">
        <v>105</v>
      </c>
      <c r="M107" t="s">
        <v>1208</v>
      </c>
      <c r="N107" t="s">
        <v>1196</v>
      </c>
      <c r="O107">
        <v>52100</v>
      </c>
      <c r="P107">
        <v>6.21</v>
      </c>
    </row>
    <row r="108" spans="1:16" x14ac:dyDescent="0.3">
      <c r="A108">
        <v>4293</v>
      </c>
      <c r="B108" t="s">
        <v>90</v>
      </c>
      <c r="C108">
        <v>587</v>
      </c>
      <c r="D108" t="s">
        <v>1292</v>
      </c>
      <c r="E108" t="s">
        <v>1241</v>
      </c>
      <c r="F108">
        <v>1994</v>
      </c>
      <c r="G108" t="s">
        <v>713</v>
      </c>
      <c r="H108" t="s">
        <v>28</v>
      </c>
      <c r="I108" s="1">
        <v>44584</v>
      </c>
      <c r="J108" t="s">
        <v>1391</v>
      </c>
      <c r="K108" t="s">
        <v>1402</v>
      </c>
      <c r="L108">
        <v>114</v>
      </c>
      <c r="M108" t="s">
        <v>1199</v>
      </c>
      <c r="N108" t="s">
        <v>1196</v>
      </c>
      <c r="O108">
        <v>655000</v>
      </c>
      <c r="P108">
        <v>14.72</v>
      </c>
    </row>
    <row r="109" spans="1:16" x14ac:dyDescent="0.3">
      <c r="A109">
        <v>4291</v>
      </c>
      <c r="B109" t="s">
        <v>90</v>
      </c>
      <c r="C109">
        <v>587</v>
      </c>
      <c r="D109" t="s">
        <v>1292</v>
      </c>
      <c r="E109" t="s">
        <v>1241</v>
      </c>
      <c r="F109">
        <v>1993</v>
      </c>
      <c r="G109" t="s">
        <v>570</v>
      </c>
      <c r="H109" t="s">
        <v>69</v>
      </c>
      <c r="I109" s="1">
        <v>44572</v>
      </c>
      <c r="J109" t="s">
        <v>1391</v>
      </c>
      <c r="K109" t="s">
        <v>1402</v>
      </c>
      <c r="L109">
        <v>101</v>
      </c>
      <c r="M109" t="s">
        <v>1212</v>
      </c>
      <c r="N109" t="s">
        <v>1196</v>
      </c>
      <c r="O109">
        <v>201500</v>
      </c>
      <c r="P109">
        <v>16.11</v>
      </c>
    </row>
    <row r="110" spans="1:16" x14ac:dyDescent="0.3">
      <c r="A110">
        <v>4289</v>
      </c>
      <c r="B110" t="s">
        <v>90</v>
      </c>
      <c r="C110">
        <v>580</v>
      </c>
      <c r="D110" t="s">
        <v>1297</v>
      </c>
      <c r="E110" t="s">
        <v>1241</v>
      </c>
      <c r="F110">
        <v>1990</v>
      </c>
      <c r="G110" t="s">
        <v>442</v>
      </c>
      <c r="H110" t="s">
        <v>283</v>
      </c>
      <c r="I110" s="1">
        <v>44566</v>
      </c>
      <c r="J110" t="s">
        <v>1391</v>
      </c>
      <c r="K110" t="s">
        <v>1402</v>
      </c>
      <c r="L110">
        <v>102</v>
      </c>
      <c r="M110" t="s">
        <v>1211</v>
      </c>
      <c r="N110" t="s">
        <v>1196</v>
      </c>
      <c r="O110">
        <v>1695200</v>
      </c>
      <c r="P110">
        <v>343.09</v>
      </c>
    </row>
    <row r="111" spans="1:16" x14ac:dyDescent="0.3">
      <c r="A111">
        <v>345</v>
      </c>
      <c r="B111" t="s">
        <v>8</v>
      </c>
      <c r="C111">
        <v>623</v>
      </c>
      <c r="D111" t="s">
        <v>8</v>
      </c>
      <c r="E111" t="s">
        <v>1241</v>
      </c>
      <c r="F111">
        <v>2016</v>
      </c>
      <c r="G111" t="s">
        <v>58</v>
      </c>
      <c r="H111" t="s">
        <v>47</v>
      </c>
      <c r="I111" s="1">
        <v>44570</v>
      </c>
      <c r="J111" t="s">
        <v>1391</v>
      </c>
      <c r="K111" t="s">
        <v>1402</v>
      </c>
      <c r="L111">
        <v>101</v>
      </c>
      <c r="M111" t="s">
        <v>1212</v>
      </c>
      <c r="N111" t="s">
        <v>1196</v>
      </c>
      <c r="O111">
        <v>201500</v>
      </c>
      <c r="P111">
        <v>16.11</v>
      </c>
    </row>
    <row r="112" spans="1:16" x14ac:dyDescent="0.3">
      <c r="A112">
        <v>4283</v>
      </c>
      <c r="B112" t="s">
        <v>83</v>
      </c>
      <c r="C112">
        <v>550</v>
      </c>
      <c r="D112" t="s">
        <v>1327</v>
      </c>
      <c r="E112" t="s">
        <v>1241</v>
      </c>
      <c r="F112">
        <v>1997</v>
      </c>
      <c r="G112" t="s">
        <v>458</v>
      </c>
      <c r="H112" t="s">
        <v>283</v>
      </c>
      <c r="I112" s="1">
        <v>44569</v>
      </c>
      <c r="J112" t="s">
        <v>1391</v>
      </c>
      <c r="K112" t="s">
        <v>1402</v>
      </c>
      <c r="L112">
        <v>116</v>
      </c>
      <c r="M112" t="s">
        <v>1197</v>
      </c>
      <c r="N112" t="s">
        <v>1196</v>
      </c>
      <c r="O112">
        <v>102400</v>
      </c>
      <c r="P112">
        <v>3.28</v>
      </c>
    </row>
    <row r="113" spans="1:16" x14ac:dyDescent="0.3">
      <c r="A113">
        <v>4278</v>
      </c>
      <c r="B113" t="s">
        <v>435</v>
      </c>
      <c r="C113">
        <v>619</v>
      </c>
      <c r="D113" t="s">
        <v>1260</v>
      </c>
      <c r="E113" t="s">
        <v>1241</v>
      </c>
      <c r="F113">
        <v>1997</v>
      </c>
      <c r="G113" t="s">
        <v>448</v>
      </c>
      <c r="H113" t="s">
        <v>32</v>
      </c>
      <c r="I113" s="1">
        <v>44591</v>
      </c>
      <c r="J113" t="s">
        <v>1391</v>
      </c>
      <c r="K113" t="s">
        <v>1402</v>
      </c>
      <c r="L113">
        <v>104</v>
      </c>
      <c r="M113" t="s">
        <v>1209</v>
      </c>
      <c r="N113" t="s">
        <v>1196</v>
      </c>
      <c r="O113">
        <v>347700</v>
      </c>
      <c r="P113">
        <v>28.8</v>
      </c>
    </row>
    <row r="114" spans="1:16" x14ac:dyDescent="0.3">
      <c r="A114">
        <v>360</v>
      </c>
      <c r="B114" t="s">
        <v>37</v>
      </c>
      <c r="C114">
        <v>623</v>
      </c>
      <c r="D114" t="s">
        <v>8</v>
      </c>
      <c r="E114" t="s">
        <v>1241</v>
      </c>
      <c r="F114">
        <v>2020</v>
      </c>
      <c r="G114" t="s">
        <v>245</v>
      </c>
      <c r="H114" t="s">
        <v>45</v>
      </c>
      <c r="I114" s="1">
        <v>44568</v>
      </c>
      <c r="J114" t="s">
        <v>1391</v>
      </c>
      <c r="K114" t="s">
        <v>1402</v>
      </c>
      <c r="L114">
        <v>107</v>
      </c>
      <c r="M114" t="s">
        <v>1206</v>
      </c>
      <c r="N114" t="s">
        <v>1196</v>
      </c>
      <c r="O114">
        <v>127300</v>
      </c>
      <c r="P114">
        <v>17.55</v>
      </c>
    </row>
    <row r="115" spans="1:16" x14ac:dyDescent="0.3">
      <c r="A115">
        <v>361</v>
      </c>
      <c r="B115" t="s">
        <v>16</v>
      </c>
      <c r="C115">
        <v>611</v>
      </c>
      <c r="D115" t="s">
        <v>1268</v>
      </c>
      <c r="E115" t="s">
        <v>1241</v>
      </c>
      <c r="F115">
        <v>2009</v>
      </c>
      <c r="G115" t="s">
        <v>246</v>
      </c>
      <c r="H115" t="s">
        <v>28</v>
      </c>
      <c r="I115" s="1">
        <v>44580</v>
      </c>
      <c r="J115" t="s">
        <v>1391</v>
      </c>
      <c r="K115" t="s">
        <v>1402</v>
      </c>
      <c r="L115">
        <v>103</v>
      </c>
      <c r="M115" t="s">
        <v>1210</v>
      </c>
      <c r="N115" t="s">
        <v>1196</v>
      </c>
      <c r="O115">
        <v>513800</v>
      </c>
      <c r="P115">
        <v>21.5</v>
      </c>
    </row>
    <row r="116" spans="1:16" x14ac:dyDescent="0.3">
      <c r="A116">
        <v>4274</v>
      </c>
      <c r="B116" t="s">
        <v>75</v>
      </c>
      <c r="C116">
        <v>587</v>
      </c>
      <c r="D116" t="s">
        <v>1292</v>
      </c>
      <c r="E116" t="s">
        <v>1241</v>
      </c>
      <c r="F116">
        <v>1997</v>
      </c>
      <c r="G116" t="s">
        <v>822</v>
      </c>
      <c r="H116" t="s">
        <v>47</v>
      </c>
      <c r="I116" s="1">
        <v>44585</v>
      </c>
      <c r="J116" t="s">
        <v>1391</v>
      </c>
      <c r="K116" t="s">
        <v>1402</v>
      </c>
      <c r="L116">
        <v>104</v>
      </c>
      <c r="M116" t="s">
        <v>1209</v>
      </c>
      <c r="N116" t="s">
        <v>1196</v>
      </c>
      <c r="O116">
        <v>347700</v>
      </c>
      <c r="P116">
        <v>28.8</v>
      </c>
    </row>
    <row r="117" spans="1:16" x14ac:dyDescent="0.3">
      <c r="A117">
        <v>370</v>
      </c>
      <c r="B117" t="s">
        <v>61</v>
      </c>
      <c r="C117">
        <v>519</v>
      </c>
      <c r="D117" t="s">
        <v>61</v>
      </c>
      <c r="E117" t="s">
        <v>1241</v>
      </c>
      <c r="F117">
        <v>1980</v>
      </c>
      <c r="G117" t="s">
        <v>252</v>
      </c>
      <c r="H117" t="s">
        <v>32</v>
      </c>
      <c r="I117" s="1">
        <v>44589</v>
      </c>
      <c r="J117" t="s">
        <v>1391</v>
      </c>
      <c r="K117" t="s">
        <v>1402</v>
      </c>
      <c r="L117">
        <v>116</v>
      </c>
      <c r="M117" t="s">
        <v>1197</v>
      </c>
      <c r="N117" t="s">
        <v>1196</v>
      </c>
      <c r="O117">
        <v>102400</v>
      </c>
      <c r="P117">
        <v>3.28</v>
      </c>
    </row>
    <row r="118" spans="1:16" x14ac:dyDescent="0.3">
      <c r="A118">
        <v>374</v>
      </c>
      <c r="B118" t="s">
        <v>16</v>
      </c>
      <c r="C118">
        <v>550</v>
      </c>
      <c r="D118" t="s">
        <v>1327</v>
      </c>
      <c r="E118" t="s">
        <v>1241</v>
      </c>
      <c r="F118">
        <v>1999</v>
      </c>
      <c r="G118" t="s">
        <v>97</v>
      </c>
      <c r="H118" t="s">
        <v>69</v>
      </c>
      <c r="I118" s="1">
        <v>44565</v>
      </c>
      <c r="J118" t="s">
        <v>1391</v>
      </c>
      <c r="K118" t="s">
        <v>1402</v>
      </c>
      <c r="L118">
        <v>102</v>
      </c>
      <c r="M118" t="s">
        <v>1211</v>
      </c>
      <c r="N118" t="s">
        <v>1196</v>
      </c>
      <c r="O118">
        <v>1695200</v>
      </c>
      <c r="P118">
        <v>343.09</v>
      </c>
    </row>
    <row r="119" spans="1:16" x14ac:dyDescent="0.3">
      <c r="A119">
        <v>4264</v>
      </c>
      <c r="B119" t="s">
        <v>435</v>
      </c>
      <c r="C119">
        <v>619</v>
      </c>
      <c r="D119" t="s">
        <v>1260</v>
      </c>
      <c r="E119" t="s">
        <v>1241</v>
      </c>
      <c r="F119">
        <v>1989</v>
      </c>
      <c r="G119" t="s">
        <v>448</v>
      </c>
      <c r="H119" t="s">
        <v>28</v>
      </c>
      <c r="I119" s="1">
        <v>44585</v>
      </c>
      <c r="J119" t="s">
        <v>1391</v>
      </c>
      <c r="K119" t="s">
        <v>1402</v>
      </c>
      <c r="L119">
        <v>114</v>
      </c>
      <c r="M119" t="s">
        <v>1199</v>
      </c>
      <c r="N119" t="s">
        <v>1196</v>
      </c>
      <c r="O119">
        <v>655000</v>
      </c>
      <c r="P119">
        <v>14.72</v>
      </c>
    </row>
    <row r="120" spans="1:16" x14ac:dyDescent="0.3">
      <c r="A120">
        <v>381</v>
      </c>
      <c r="B120" t="s">
        <v>8</v>
      </c>
      <c r="C120">
        <v>549</v>
      </c>
      <c r="D120" t="s">
        <v>1328</v>
      </c>
      <c r="E120" t="s">
        <v>1241</v>
      </c>
      <c r="F120">
        <v>1998</v>
      </c>
      <c r="G120" t="s">
        <v>33</v>
      </c>
      <c r="H120" t="s">
        <v>45</v>
      </c>
      <c r="I120" s="1">
        <v>44573</v>
      </c>
      <c r="J120" t="s">
        <v>1391</v>
      </c>
      <c r="K120" t="s">
        <v>1402</v>
      </c>
      <c r="L120">
        <v>102</v>
      </c>
      <c r="M120" t="s">
        <v>1211</v>
      </c>
      <c r="N120" t="s">
        <v>1196</v>
      </c>
      <c r="O120">
        <v>1695200</v>
      </c>
      <c r="P120">
        <v>343.09</v>
      </c>
    </row>
    <row r="121" spans="1:16" x14ac:dyDescent="0.3">
      <c r="A121">
        <v>383</v>
      </c>
      <c r="B121" t="s">
        <v>11</v>
      </c>
      <c r="C121">
        <v>623</v>
      </c>
      <c r="D121" t="s">
        <v>8</v>
      </c>
      <c r="E121" t="s">
        <v>1241</v>
      </c>
      <c r="F121">
        <v>2020</v>
      </c>
      <c r="G121" t="s">
        <v>20</v>
      </c>
      <c r="H121" t="s">
        <v>10</v>
      </c>
      <c r="I121" s="1">
        <v>44574</v>
      </c>
      <c r="J121" t="s">
        <v>1391</v>
      </c>
      <c r="K121" t="s">
        <v>1402</v>
      </c>
      <c r="L121">
        <v>102</v>
      </c>
      <c r="M121" t="s">
        <v>1211</v>
      </c>
      <c r="N121" t="s">
        <v>1196</v>
      </c>
      <c r="O121">
        <v>1695200</v>
      </c>
      <c r="P121">
        <v>343.09</v>
      </c>
    </row>
    <row r="122" spans="1:16" x14ac:dyDescent="0.3">
      <c r="A122">
        <v>384</v>
      </c>
      <c r="B122" t="s">
        <v>8</v>
      </c>
      <c r="C122">
        <v>623</v>
      </c>
      <c r="D122" t="s">
        <v>8</v>
      </c>
      <c r="E122" t="s">
        <v>1241</v>
      </c>
      <c r="F122">
        <v>2020</v>
      </c>
      <c r="G122" t="s">
        <v>257</v>
      </c>
      <c r="H122" t="s">
        <v>10</v>
      </c>
      <c r="I122" s="1">
        <v>44562</v>
      </c>
      <c r="J122" t="s">
        <v>1391</v>
      </c>
      <c r="K122" t="s">
        <v>1402</v>
      </c>
      <c r="L122">
        <v>105</v>
      </c>
      <c r="M122" t="s">
        <v>1208</v>
      </c>
      <c r="N122" t="s">
        <v>1196</v>
      </c>
      <c r="O122">
        <v>52100</v>
      </c>
      <c r="P122">
        <v>6.21</v>
      </c>
    </row>
    <row r="123" spans="1:16" x14ac:dyDescent="0.3">
      <c r="A123">
        <v>385</v>
      </c>
      <c r="B123" t="s">
        <v>8</v>
      </c>
      <c r="C123">
        <v>623</v>
      </c>
      <c r="D123" t="s">
        <v>8</v>
      </c>
      <c r="E123" t="s">
        <v>1241</v>
      </c>
      <c r="F123">
        <v>2020</v>
      </c>
      <c r="G123" t="s">
        <v>57</v>
      </c>
      <c r="H123" t="s">
        <v>45</v>
      </c>
      <c r="I123" s="1">
        <v>44570</v>
      </c>
      <c r="J123" t="s">
        <v>1391</v>
      </c>
      <c r="K123" t="s">
        <v>1402</v>
      </c>
      <c r="L123">
        <v>114</v>
      </c>
      <c r="M123" t="s">
        <v>1199</v>
      </c>
      <c r="N123" t="s">
        <v>1196</v>
      </c>
      <c r="O123">
        <v>655000</v>
      </c>
      <c r="P123">
        <v>14.72</v>
      </c>
    </row>
    <row r="124" spans="1:16" x14ac:dyDescent="0.3">
      <c r="A124">
        <v>386</v>
      </c>
      <c r="B124" t="s">
        <v>8</v>
      </c>
      <c r="C124">
        <v>506</v>
      </c>
      <c r="D124" t="s">
        <v>1369</v>
      </c>
      <c r="E124" t="s">
        <v>1241</v>
      </c>
      <c r="F124">
        <v>2020</v>
      </c>
      <c r="G124" t="s">
        <v>258</v>
      </c>
      <c r="H124" t="s">
        <v>66</v>
      </c>
      <c r="I124" s="1">
        <v>44567</v>
      </c>
      <c r="J124" t="s">
        <v>1391</v>
      </c>
      <c r="K124" t="s">
        <v>1402</v>
      </c>
      <c r="L124">
        <v>114</v>
      </c>
      <c r="M124" t="s">
        <v>1199</v>
      </c>
      <c r="N124" t="s">
        <v>1196</v>
      </c>
      <c r="O124">
        <v>655000</v>
      </c>
      <c r="P124">
        <v>14.72</v>
      </c>
    </row>
    <row r="125" spans="1:16" x14ac:dyDescent="0.3">
      <c r="A125">
        <v>4256</v>
      </c>
      <c r="B125" t="s">
        <v>11</v>
      </c>
      <c r="C125">
        <v>623</v>
      </c>
      <c r="D125" t="s">
        <v>8</v>
      </c>
      <c r="E125" t="s">
        <v>1241</v>
      </c>
      <c r="F125">
        <v>1997</v>
      </c>
      <c r="G125" t="s">
        <v>1154</v>
      </c>
      <c r="H125" t="s">
        <v>10</v>
      </c>
      <c r="I125" s="1">
        <v>44566</v>
      </c>
      <c r="J125" t="s">
        <v>1391</v>
      </c>
      <c r="K125" t="s">
        <v>1402</v>
      </c>
      <c r="L125">
        <v>107</v>
      </c>
      <c r="M125" t="s">
        <v>1206</v>
      </c>
      <c r="N125" t="s">
        <v>1196</v>
      </c>
      <c r="O125">
        <v>127300</v>
      </c>
      <c r="P125">
        <v>17.55</v>
      </c>
    </row>
    <row r="126" spans="1:16" x14ac:dyDescent="0.3">
      <c r="A126">
        <v>388</v>
      </c>
      <c r="B126" t="s">
        <v>16</v>
      </c>
      <c r="C126">
        <v>545</v>
      </c>
      <c r="D126" t="s">
        <v>1332</v>
      </c>
      <c r="E126" t="s">
        <v>1241</v>
      </c>
      <c r="F126">
        <v>2006</v>
      </c>
      <c r="G126" t="s">
        <v>260</v>
      </c>
      <c r="H126" t="s">
        <v>18</v>
      </c>
      <c r="I126" s="1">
        <v>44574</v>
      </c>
      <c r="J126" t="s">
        <v>1391</v>
      </c>
      <c r="K126" t="s">
        <v>1402</v>
      </c>
      <c r="L126">
        <v>102</v>
      </c>
      <c r="M126" t="s">
        <v>1211</v>
      </c>
      <c r="N126" t="s">
        <v>1196</v>
      </c>
      <c r="O126">
        <v>1695200</v>
      </c>
      <c r="P126">
        <v>343.09</v>
      </c>
    </row>
    <row r="127" spans="1:16" x14ac:dyDescent="0.3">
      <c r="A127">
        <v>394</v>
      </c>
      <c r="B127" t="s">
        <v>16</v>
      </c>
      <c r="C127">
        <v>611</v>
      </c>
      <c r="D127" t="s">
        <v>1268</v>
      </c>
      <c r="E127" t="s">
        <v>1241</v>
      </c>
      <c r="F127">
        <v>2007</v>
      </c>
      <c r="G127" t="s">
        <v>182</v>
      </c>
      <c r="H127" t="s">
        <v>28</v>
      </c>
      <c r="I127" s="1">
        <v>44575</v>
      </c>
      <c r="J127" t="s">
        <v>1391</v>
      </c>
      <c r="K127" t="s">
        <v>1402</v>
      </c>
      <c r="L127">
        <v>102</v>
      </c>
      <c r="M127" t="s">
        <v>1211</v>
      </c>
      <c r="N127" t="s">
        <v>1196</v>
      </c>
      <c r="O127">
        <v>1695200</v>
      </c>
      <c r="P127">
        <v>343.09</v>
      </c>
    </row>
    <row r="128" spans="1:16" x14ac:dyDescent="0.3">
      <c r="A128">
        <v>4248</v>
      </c>
      <c r="B128" t="s">
        <v>8</v>
      </c>
      <c r="C128">
        <v>623</v>
      </c>
      <c r="D128" t="s">
        <v>8</v>
      </c>
      <c r="E128" t="s">
        <v>1241</v>
      </c>
      <c r="F128">
        <v>2013</v>
      </c>
      <c r="G128" t="s">
        <v>23</v>
      </c>
      <c r="H128" t="s">
        <v>740</v>
      </c>
      <c r="I128" s="1">
        <v>44578</v>
      </c>
      <c r="J128" t="s">
        <v>1391</v>
      </c>
      <c r="K128" t="s">
        <v>1402</v>
      </c>
      <c r="L128">
        <v>114</v>
      </c>
      <c r="M128" t="s">
        <v>1199</v>
      </c>
      <c r="N128" t="s">
        <v>1196</v>
      </c>
      <c r="O128">
        <v>655000</v>
      </c>
      <c r="P128">
        <v>14.72</v>
      </c>
    </row>
    <row r="129" spans="1:16" x14ac:dyDescent="0.3">
      <c r="A129">
        <v>404</v>
      </c>
      <c r="B129" t="s">
        <v>37</v>
      </c>
      <c r="C129">
        <v>623</v>
      </c>
      <c r="D129" t="s">
        <v>8</v>
      </c>
      <c r="E129" t="s">
        <v>1241</v>
      </c>
      <c r="F129">
        <v>1960</v>
      </c>
      <c r="G129" t="s">
        <v>36</v>
      </c>
      <c r="H129" t="s">
        <v>45</v>
      </c>
      <c r="I129" s="1">
        <v>44582</v>
      </c>
      <c r="J129" t="s">
        <v>1391</v>
      </c>
      <c r="K129" t="s">
        <v>1402</v>
      </c>
      <c r="L129">
        <v>114</v>
      </c>
      <c r="M129" t="s">
        <v>1199</v>
      </c>
      <c r="N129" t="s">
        <v>1196</v>
      </c>
      <c r="O129">
        <v>655000</v>
      </c>
      <c r="P129">
        <v>14.72</v>
      </c>
    </row>
    <row r="130" spans="1:16" x14ac:dyDescent="0.3">
      <c r="A130">
        <v>409</v>
      </c>
      <c r="B130" t="s">
        <v>11</v>
      </c>
      <c r="C130">
        <v>623</v>
      </c>
      <c r="D130" t="s">
        <v>8</v>
      </c>
      <c r="E130" t="s">
        <v>1241</v>
      </c>
      <c r="F130">
        <v>2017</v>
      </c>
      <c r="G130" t="s">
        <v>270</v>
      </c>
      <c r="H130" t="s">
        <v>10</v>
      </c>
      <c r="I130" s="1">
        <v>44588</v>
      </c>
      <c r="J130" t="s">
        <v>1391</v>
      </c>
      <c r="K130" t="s">
        <v>1402</v>
      </c>
      <c r="L130">
        <v>106</v>
      </c>
      <c r="M130" t="s">
        <v>1207</v>
      </c>
      <c r="N130" t="s">
        <v>1196</v>
      </c>
      <c r="O130">
        <v>182700</v>
      </c>
      <c r="P130">
        <v>12.92</v>
      </c>
    </row>
    <row r="131" spans="1:16" x14ac:dyDescent="0.3">
      <c r="A131">
        <v>4240</v>
      </c>
      <c r="B131" t="s">
        <v>83</v>
      </c>
      <c r="C131">
        <v>619</v>
      </c>
      <c r="D131" t="s">
        <v>1260</v>
      </c>
      <c r="E131" t="s">
        <v>1241</v>
      </c>
      <c r="F131">
        <v>1992</v>
      </c>
      <c r="G131" t="s">
        <v>460</v>
      </c>
      <c r="H131" t="s">
        <v>32</v>
      </c>
      <c r="I131" s="1">
        <v>44592</v>
      </c>
      <c r="J131" t="s">
        <v>1391</v>
      </c>
      <c r="K131" t="s">
        <v>1402</v>
      </c>
      <c r="L131">
        <v>116</v>
      </c>
      <c r="M131" t="s">
        <v>1197</v>
      </c>
      <c r="N131" t="s">
        <v>1196</v>
      </c>
      <c r="O131">
        <v>102400</v>
      </c>
      <c r="P131">
        <v>3.28</v>
      </c>
    </row>
    <row r="132" spans="1:16" x14ac:dyDescent="0.3">
      <c r="A132">
        <v>413</v>
      </c>
      <c r="B132" t="s">
        <v>8</v>
      </c>
      <c r="C132">
        <v>549</v>
      </c>
      <c r="D132" t="s">
        <v>1328</v>
      </c>
      <c r="E132" t="s">
        <v>1241</v>
      </c>
      <c r="F132">
        <v>2017</v>
      </c>
      <c r="G132" t="s">
        <v>46</v>
      </c>
      <c r="H132" t="s">
        <v>18</v>
      </c>
      <c r="I132" s="1">
        <v>44575</v>
      </c>
      <c r="J132" t="s">
        <v>1391</v>
      </c>
      <c r="K132" t="s">
        <v>1402</v>
      </c>
      <c r="L132">
        <v>104</v>
      </c>
      <c r="M132" t="s">
        <v>1209</v>
      </c>
      <c r="N132" t="s">
        <v>1196</v>
      </c>
      <c r="O132">
        <v>347700</v>
      </c>
      <c r="P132">
        <v>28.8</v>
      </c>
    </row>
    <row r="133" spans="1:16" x14ac:dyDescent="0.3">
      <c r="A133">
        <v>417</v>
      </c>
      <c r="B133" t="s">
        <v>11</v>
      </c>
      <c r="C133">
        <v>623</v>
      </c>
      <c r="D133" t="s">
        <v>8</v>
      </c>
      <c r="E133" t="s">
        <v>1241</v>
      </c>
      <c r="F133">
        <v>2002</v>
      </c>
      <c r="G133" t="s">
        <v>274</v>
      </c>
      <c r="H133" t="s">
        <v>10</v>
      </c>
      <c r="I133" s="1">
        <v>44569</v>
      </c>
      <c r="J133" t="s">
        <v>1391</v>
      </c>
      <c r="K133" t="s">
        <v>1402</v>
      </c>
      <c r="L133">
        <v>104</v>
      </c>
      <c r="M133" t="s">
        <v>1209</v>
      </c>
      <c r="N133" t="s">
        <v>1196</v>
      </c>
      <c r="O133">
        <v>347700</v>
      </c>
      <c r="P133">
        <v>28.8</v>
      </c>
    </row>
    <row r="134" spans="1:16" x14ac:dyDescent="0.3">
      <c r="A134">
        <v>418</v>
      </c>
      <c r="B134" t="s">
        <v>8</v>
      </c>
      <c r="C134">
        <v>623</v>
      </c>
      <c r="D134" t="s">
        <v>8</v>
      </c>
      <c r="E134" t="s">
        <v>1241</v>
      </c>
      <c r="F134">
        <v>2020</v>
      </c>
      <c r="G134" t="s">
        <v>100</v>
      </c>
      <c r="H134" t="s">
        <v>10</v>
      </c>
      <c r="I134" s="1">
        <v>44586</v>
      </c>
      <c r="J134" t="s">
        <v>1391</v>
      </c>
      <c r="K134" t="s">
        <v>1402</v>
      </c>
      <c r="L134">
        <v>108</v>
      </c>
      <c r="M134" t="s">
        <v>1205</v>
      </c>
      <c r="N134" t="s">
        <v>1196</v>
      </c>
      <c r="O134">
        <v>258200</v>
      </c>
      <c r="P134">
        <v>11.62</v>
      </c>
    </row>
    <row r="135" spans="1:16" x14ac:dyDescent="0.3">
      <c r="A135">
        <v>420</v>
      </c>
      <c r="B135" t="s">
        <v>37</v>
      </c>
      <c r="C135">
        <v>549</v>
      </c>
      <c r="D135" t="s">
        <v>1328</v>
      </c>
      <c r="E135" t="s">
        <v>1241</v>
      </c>
      <c r="F135">
        <v>1987</v>
      </c>
      <c r="G135" t="s">
        <v>51</v>
      </c>
      <c r="H135" t="s">
        <v>47</v>
      </c>
      <c r="I135" s="1">
        <v>44577</v>
      </c>
      <c r="J135" t="s">
        <v>1391</v>
      </c>
      <c r="K135" t="s">
        <v>1402</v>
      </c>
      <c r="L135">
        <v>114</v>
      </c>
      <c r="M135" t="s">
        <v>1199</v>
      </c>
      <c r="N135" t="s">
        <v>1196</v>
      </c>
      <c r="O135">
        <v>655000</v>
      </c>
      <c r="P135">
        <v>14.72</v>
      </c>
    </row>
    <row r="136" spans="1:16" x14ac:dyDescent="0.3">
      <c r="A136">
        <v>4237</v>
      </c>
      <c r="B136" t="s">
        <v>83</v>
      </c>
      <c r="C136">
        <v>540</v>
      </c>
      <c r="D136" t="s">
        <v>1337</v>
      </c>
      <c r="E136" t="s">
        <v>1241</v>
      </c>
      <c r="F136">
        <v>1997</v>
      </c>
      <c r="G136" t="s">
        <v>1148</v>
      </c>
      <c r="H136" t="s">
        <v>28</v>
      </c>
      <c r="I136" s="1">
        <v>44567</v>
      </c>
      <c r="J136" t="s">
        <v>1391</v>
      </c>
      <c r="K136" t="s">
        <v>1402</v>
      </c>
      <c r="L136">
        <v>101</v>
      </c>
      <c r="M136" t="s">
        <v>1212</v>
      </c>
      <c r="N136" t="s">
        <v>1196</v>
      </c>
      <c r="O136">
        <v>201500</v>
      </c>
      <c r="P136">
        <v>16.11</v>
      </c>
    </row>
    <row r="137" spans="1:16" x14ac:dyDescent="0.3">
      <c r="A137">
        <v>4224</v>
      </c>
      <c r="B137" t="s">
        <v>700</v>
      </c>
      <c r="C137">
        <v>580</v>
      </c>
      <c r="D137" t="s">
        <v>1297</v>
      </c>
      <c r="E137" t="s">
        <v>1241</v>
      </c>
      <c r="F137">
        <v>1996</v>
      </c>
      <c r="G137" t="s">
        <v>730</v>
      </c>
      <c r="H137" t="s">
        <v>47</v>
      </c>
      <c r="I137" s="1">
        <v>44581</v>
      </c>
      <c r="J137" t="s">
        <v>1391</v>
      </c>
      <c r="K137" t="s">
        <v>1402</v>
      </c>
      <c r="L137">
        <v>114</v>
      </c>
      <c r="M137" t="s">
        <v>1199</v>
      </c>
      <c r="N137" t="s">
        <v>1196</v>
      </c>
      <c r="O137">
        <v>655000</v>
      </c>
      <c r="P137">
        <v>14.72</v>
      </c>
    </row>
    <row r="138" spans="1:16" x14ac:dyDescent="0.3">
      <c r="A138">
        <v>437</v>
      </c>
      <c r="B138" t="s">
        <v>8</v>
      </c>
      <c r="C138">
        <v>623</v>
      </c>
      <c r="D138" t="s">
        <v>8</v>
      </c>
      <c r="E138" t="s">
        <v>1241</v>
      </c>
      <c r="F138">
        <v>1967</v>
      </c>
      <c r="G138" t="s">
        <v>36</v>
      </c>
      <c r="H138" t="s">
        <v>69</v>
      </c>
      <c r="I138" s="1">
        <v>44572</v>
      </c>
      <c r="J138" t="s">
        <v>1391</v>
      </c>
      <c r="K138" t="s">
        <v>1402</v>
      </c>
      <c r="L138">
        <v>103</v>
      </c>
      <c r="M138" t="s">
        <v>1210</v>
      </c>
      <c r="N138" t="s">
        <v>1196</v>
      </c>
      <c r="O138">
        <v>513800</v>
      </c>
      <c r="P138">
        <v>21.5</v>
      </c>
    </row>
    <row r="139" spans="1:16" x14ac:dyDescent="0.3">
      <c r="A139">
        <v>4223</v>
      </c>
      <c r="B139" t="s">
        <v>435</v>
      </c>
      <c r="C139">
        <v>540</v>
      </c>
      <c r="D139" t="s">
        <v>1337</v>
      </c>
      <c r="E139" t="s">
        <v>1241</v>
      </c>
      <c r="F139">
        <v>1996</v>
      </c>
      <c r="G139" t="s">
        <v>436</v>
      </c>
      <c r="H139" t="s">
        <v>32</v>
      </c>
      <c r="I139" s="1">
        <v>44584</v>
      </c>
      <c r="J139" t="s">
        <v>1391</v>
      </c>
      <c r="K139" t="s">
        <v>1402</v>
      </c>
      <c r="L139">
        <v>108</v>
      </c>
      <c r="M139" t="s">
        <v>1205</v>
      </c>
      <c r="N139" t="s">
        <v>1196</v>
      </c>
      <c r="O139">
        <v>258200</v>
      </c>
      <c r="P139">
        <v>11.62</v>
      </c>
    </row>
    <row r="140" spans="1:16" x14ac:dyDescent="0.3">
      <c r="A140">
        <v>440</v>
      </c>
      <c r="B140" t="s">
        <v>8</v>
      </c>
      <c r="C140">
        <v>623</v>
      </c>
      <c r="D140" t="s">
        <v>8</v>
      </c>
      <c r="E140" t="s">
        <v>1241</v>
      </c>
      <c r="F140">
        <v>2020</v>
      </c>
      <c r="G140" t="s">
        <v>284</v>
      </c>
      <c r="H140" t="s">
        <v>10</v>
      </c>
      <c r="I140" s="1">
        <v>44590</v>
      </c>
      <c r="J140" t="s">
        <v>1391</v>
      </c>
      <c r="K140" t="s">
        <v>1402</v>
      </c>
      <c r="L140">
        <v>109</v>
      </c>
      <c r="M140" t="s">
        <v>1204</v>
      </c>
      <c r="N140" t="s">
        <v>1196</v>
      </c>
      <c r="O140">
        <v>543500</v>
      </c>
      <c r="P140">
        <v>67.52</v>
      </c>
    </row>
    <row r="141" spans="1:16" x14ac:dyDescent="0.3">
      <c r="A141">
        <v>450</v>
      </c>
      <c r="B141" t="s">
        <v>8</v>
      </c>
      <c r="C141">
        <v>623</v>
      </c>
      <c r="D141" t="s">
        <v>8</v>
      </c>
      <c r="E141" t="s">
        <v>1241</v>
      </c>
      <c r="F141">
        <v>1982</v>
      </c>
      <c r="G141" t="s">
        <v>290</v>
      </c>
      <c r="H141" t="s">
        <v>123</v>
      </c>
      <c r="I141" s="1">
        <v>44589</v>
      </c>
      <c r="J141" t="s">
        <v>1391</v>
      </c>
      <c r="K141" t="s">
        <v>1402</v>
      </c>
      <c r="L141">
        <v>101</v>
      </c>
      <c r="M141" t="s">
        <v>1212</v>
      </c>
      <c r="N141" t="s">
        <v>1196</v>
      </c>
      <c r="O141">
        <v>201500</v>
      </c>
      <c r="P141">
        <v>16.11</v>
      </c>
    </row>
    <row r="142" spans="1:16" x14ac:dyDescent="0.3">
      <c r="A142">
        <v>4210</v>
      </c>
      <c r="B142" t="s">
        <v>8</v>
      </c>
      <c r="C142">
        <v>623</v>
      </c>
      <c r="D142" t="s">
        <v>8</v>
      </c>
      <c r="E142" t="s">
        <v>1241</v>
      </c>
      <c r="F142">
        <v>2012</v>
      </c>
      <c r="G142" t="s">
        <v>44</v>
      </c>
      <c r="H142" t="s">
        <v>10</v>
      </c>
      <c r="I142" s="1">
        <v>44590</v>
      </c>
      <c r="J142" t="s">
        <v>1391</v>
      </c>
      <c r="K142" t="s">
        <v>1402</v>
      </c>
      <c r="L142">
        <v>109</v>
      </c>
      <c r="M142" t="s">
        <v>1204</v>
      </c>
      <c r="N142" t="s">
        <v>1196</v>
      </c>
      <c r="O142">
        <v>543500</v>
      </c>
      <c r="P142">
        <v>67.52</v>
      </c>
    </row>
    <row r="143" spans="1:16" x14ac:dyDescent="0.3">
      <c r="A143">
        <v>4209</v>
      </c>
      <c r="B143" t="s">
        <v>8</v>
      </c>
      <c r="C143">
        <v>549</v>
      </c>
      <c r="D143" t="s">
        <v>1328</v>
      </c>
      <c r="E143" t="s">
        <v>1241</v>
      </c>
      <c r="F143">
        <v>1994</v>
      </c>
      <c r="G143" t="s">
        <v>1143</v>
      </c>
      <c r="H143" t="s">
        <v>10</v>
      </c>
      <c r="I143" s="1">
        <v>44585</v>
      </c>
      <c r="J143" t="s">
        <v>1391</v>
      </c>
      <c r="K143" t="s">
        <v>1402</v>
      </c>
      <c r="L143">
        <v>102</v>
      </c>
      <c r="M143" t="s">
        <v>1211</v>
      </c>
      <c r="N143" t="s">
        <v>1196</v>
      </c>
      <c r="O143">
        <v>1695200</v>
      </c>
      <c r="P143">
        <v>343.09</v>
      </c>
    </row>
    <row r="144" spans="1:16" x14ac:dyDescent="0.3">
      <c r="A144">
        <v>4205</v>
      </c>
      <c r="B144" t="s">
        <v>8</v>
      </c>
      <c r="C144">
        <v>514</v>
      </c>
      <c r="D144" t="s">
        <v>1361</v>
      </c>
      <c r="E144" t="s">
        <v>1241</v>
      </c>
      <c r="F144">
        <v>2012</v>
      </c>
      <c r="G144" t="s">
        <v>1142</v>
      </c>
      <c r="H144" t="s">
        <v>10</v>
      </c>
      <c r="I144" s="1">
        <v>44579</v>
      </c>
      <c r="J144" t="s">
        <v>1391</v>
      </c>
      <c r="K144" t="s">
        <v>1402</v>
      </c>
      <c r="L144">
        <v>114</v>
      </c>
      <c r="M144" t="s">
        <v>1199</v>
      </c>
      <c r="N144" t="s">
        <v>1196</v>
      </c>
      <c r="O144">
        <v>655000</v>
      </c>
      <c r="P144">
        <v>14.72</v>
      </c>
    </row>
    <row r="145" spans="1:16" x14ac:dyDescent="0.3">
      <c r="A145">
        <v>4202</v>
      </c>
      <c r="B145" t="s">
        <v>11</v>
      </c>
      <c r="C145">
        <v>623</v>
      </c>
      <c r="D145" t="s">
        <v>8</v>
      </c>
      <c r="E145" t="s">
        <v>1241</v>
      </c>
      <c r="F145">
        <v>2012</v>
      </c>
      <c r="G145" t="s">
        <v>1139</v>
      </c>
      <c r="H145" t="s">
        <v>10</v>
      </c>
      <c r="I145" s="1">
        <v>44572</v>
      </c>
      <c r="J145" t="s">
        <v>1391</v>
      </c>
      <c r="K145" t="s">
        <v>1402</v>
      </c>
      <c r="L145">
        <v>107</v>
      </c>
      <c r="M145" t="s">
        <v>1206</v>
      </c>
      <c r="N145" t="s">
        <v>1196</v>
      </c>
      <c r="O145">
        <v>127300</v>
      </c>
      <c r="P145">
        <v>17.55</v>
      </c>
    </row>
    <row r="146" spans="1:16" x14ac:dyDescent="0.3">
      <c r="A146">
        <v>461</v>
      </c>
      <c r="B146" t="s">
        <v>11</v>
      </c>
      <c r="C146">
        <v>623</v>
      </c>
      <c r="D146" t="s">
        <v>8</v>
      </c>
      <c r="E146" t="s">
        <v>1241</v>
      </c>
      <c r="F146">
        <v>2020</v>
      </c>
      <c r="G146" t="s">
        <v>129</v>
      </c>
      <c r="H146" t="s">
        <v>10</v>
      </c>
      <c r="I146" s="1">
        <v>44579</v>
      </c>
      <c r="J146" t="s">
        <v>1391</v>
      </c>
      <c r="K146" t="s">
        <v>1402</v>
      </c>
      <c r="L146">
        <v>109</v>
      </c>
      <c r="M146" t="s">
        <v>1204</v>
      </c>
      <c r="N146" t="s">
        <v>1196</v>
      </c>
      <c r="O146">
        <v>543500</v>
      </c>
      <c r="P146">
        <v>67.52</v>
      </c>
    </row>
    <row r="147" spans="1:16" x14ac:dyDescent="0.3">
      <c r="A147">
        <v>4197</v>
      </c>
      <c r="B147" t="s">
        <v>75</v>
      </c>
      <c r="C147">
        <v>550</v>
      </c>
      <c r="D147" t="s">
        <v>1327</v>
      </c>
      <c r="E147" t="s">
        <v>1241</v>
      </c>
      <c r="F147">
        <v>1991</v>
      </c>
      <c r="G147" t="s">
        <v>1135</v>
      </c>
      <c r="H147" t="s">
        <v>32</v>
      </c>
      <c r="I147" s="1">
        <v>44585</v>
      </c>
      <c r="J147" t="s">
        <v>1391</v>
      </c>
      <c r="K147" t="s">
        <v>1402</v>
      </c>
      <c r="L147">
        <v>114</v>
      </c>
      <c r="M147" t="s">
        <v>1199</v>
      </c>
      <c r="N147" t="s">
        <v>1196</v>
      </c>
      <c r="O147">
        <v>655000</v>
      </c>
      <c r="P147">
        <v>14.72</v>
      </c>
    </row>
    <row r="148" spans="1:16" x14ac:dyDescent="0.3">
      <c r="A148">
        <v>468</v>
      </c>
      <c r="B148" t="s">
        <v>37</v>
      </c>
      <c r="C148">
        <v>558</v>
      </c>
      <c r="D148" t="s">
        <v>1319</v>
      </c>
      <c r="E148" t="s">
        <v>1241</v>
      </c>
      <c r="F148">
        <v>2017</v>
      </c>
      <c r="G148" t="s">
        <v>300</v>
      </c>
      <c r="H148" t="s">
        <v>32</v>
      </c>
      <c r="I148" s="1">
        <v>44565</v>
      </c>
      <c r="J148" t="s">
        <v>1391</v>
      </c>
      <c r="K148" t="s">
        <v>1402</v>
      </c>
      <c r="L148">
        <v>102</v>
      </c>
      <c r="M148" t="s">
        <v>1211</v>
      </c>
      <c r="N148" t="s">
        <v>1196</v>
      </c>
      <c r="O148">
        <v>1695200</v>
      </c>
      <c r="P148">
        <v>343.09</v>
      </c>
    </row>
    <row r="149" spans="1:16" x14ac:dyDescent="0.3">
      <c r="A149">
        <v>4194</v>
      </c>
      <c r="B149" t="s">
        <v>90</v>
      </c>
      <c r="C149">
        <v>587</v>
      </c>
      <c r="D149" t="s">
        <v>1292</v>
      </c>
      <c r="E149" t="s">
        <v>1241</v>
      </c>
      <c r="F149">
        <v>1988</v>
      </c>
      <c r="G149" t="s">
        <v>473</v>
      </c>
      <c r="H149" t="s">
        <v>18</v>
      </c>
      <c r="I149" s="1">
        <v>44571</v>
      </c>
      <c r="J149" t="s">
        <v>1391</v>
      </c>
      <c r="K149" t="s">
        <v>1402</v>
      </c>
      <c r="L149">
        <v>108</v>
      </c>
      <c r="M149" t="s">
        <v>1205</v>
      </c>
      <c r="N149" t="s">
        <v>1196</v>
      </c>
      <c r="O149">
        <v>258200</v>
      </c>
      <c r="P149">
        <v>11.62</v>
      </c>
    </row>
    <row r="150" spans="1:16" x14ac:dyDescent="0.3">
      <c r="A150">
        <v>471</v>
      </c>
      <c r="B150" t="s">
        <v>8</v>
      </c>
      <c r="C150">
        <v>514</v>
      </c>
      <c r="D150" t="s">
        <v>1361</v>
      </c>
      <c r="E150" t="s">
        <v>1241</v>
      </c>
      <c r="F150">
        <v>2017</v>
      </c>
      <c r="G150" t="s">
        <v>132</v>
      </c>
      <c r="H150" t="s">
        <v>10</v>
      </c>
      <c r="I150" s="1">
        <v>44579</v>
      </c>
      <c r="J150" t="s">
        <v>1391</v>
      </c>
      <c r="K150" t="s">
        <v>1402</v>
      </c>
      <c r="L150">
        <v>103</v>
      </c>
      <c r="M150" t="s">
        <v>1210</v>
      </c>
      <c r="N150" t="s">
        <v>1196</v>
      </c>
      <c r="O150">
        <v>513800</v>
      </c>
      <c r="P150">
        <v>21.5</v>
      </c>
    </row>
    <row r="151" spans="1:16" x14ac:dyDescent="0.3">
      <c r="A151">
        <v>4193</v>
      </c>
      <c r="B151" t="s">
        <v>83</v>
      </c>
      <c r="C151">
        <v>619</v>
      </c>
      <c r="D151" t="s">
        <v>1260</v>
      </c>
      <c r="E151" t="s">
        <v>1241</v>
      </c>
      <c r="F151">
        <v>1995</v>
      </c>
      <c r="G151" t="s">
        <v>586</v>
      </c>
      <c r="H151" t="s">
        <v>47</v>
      </c>
      <c r="I151" s="1">
        <v>44586</v>
      </c>
      <c r="J151" t="s">
        <v>1391</v>
      </c>
      <c r="K151" t="s">
        <v>1402</v>
      </c>
      <c r="L151">
        <v>115</v>
      </c>
      <c r="M151" t="s">
        <v>1198</v>
      </c>
      <c r="N151" t="s">
        <v>1196</v>
      </c>
      <c r="O151">
        <v>246000</v>
      </c>
      <c r="P151">
        <v>7.89</v>
      </c>
    </row>
    <row r="152" spans="1:16" x14ac:dyDescent="0.3">
      <c r="A152">
        <v>478</v>
      </c>
      <c r="B152" t="s">
        <v>8</v>
      </c>
      <c r="C152">
        <v>562</v>
      </c>
      <c r="D152" t="s">
        <v>1315</v>
      </c>
      <c r="E152" t="s">
        <v>1241</v>
      </c>
      <c r="F152">
        <v>2017</v>
      </c>
      <c r="G152" t="s">
        <v>307</v>
      </c>
      <c r="H152" t="s">
        <v>10</v>
      </c>
      <c r="I152" s="1">
        <v>44589</v>
      </c>
      <c r="J152" t="s">
        <v>1391</v>
      </c>
      <c r="K152" t="s">
        <v>1402</v>
      </c>
      <c r="L152">
        <v>114</v>
      </c>
      <c r="M152" t="s">
        <v>1199</v>
      </c>
      <c r="N152" t="s">
        <v>1196</v>
      </c>
      <c r="O152">
        <v>655000</v>
      </c>
      <c r="P152">
        <v>14.72</v>
      </c>
    </row>
    <row r="153" spans="1:16" x14ac:dyDescent="0.3">
      <c r="A153">
        <v>482</v>
      </c>
      <c r="B153" t="s">
        <v>11</v>
      </c>
      <c r="C153">
        <v>636</v>
      </c>
      <c r="D153" t="s">
        <v>1244</v>
      </c>
      <c r="E153" t="s">
        <v>1241</v>
      </c>
      <c r="F153">
        <v>2017</v>
      </c>
      <c r="G153" t="s">
        <v>310</v>
      </c>
      <c r="H153" t="s">
        <v>10</v>
      </c>
      <c r="I153" s="1">
        <v>44581</v>
      </c>
      <c r="J153" t="s">
        <v>1391</v>
      </c>
      <c r="K153" t="s">
        <v>1402</v>
      </c>
      <c r="L153">
        <v>102</v>
      </c>
      <c r="M153" t="s">
        <v>1211</v>
      </c>
      <c r="N153" t="s">
        <v>1196</v>
      </c>
      <c r="O153">
        <v>1695200</v>
      </c>
      <c r="P153">
        <v>343.09</v>
      </c>
    </row>
    <row r="154" spans="1:16" x14ac:dyDescent="0.3">
      <c r="A154">
        <v>4187</v>
      </c>
      <c r="B154" t="s">
        <v>700</v>
      </c>
      <c r="C154">
        <v>580</v>
      </c>
      <c r="D154" t="s">
        <v>1297</v>
      </c>
      <c r="E154" t="s">
        <v>1241</v>
      </c>
      <c r="F154">
        <v>1995</v>
      </c>
      <c r="G154" t="s">
        <v>730</v>
      </c>
      <c r="H154" t="s">
        <v>32</v>
      </c>
      <c r="I154" s="1">
        <v>44574</v>
      </c>
      <c r="J154" t="s">
        <v>1391</v>
      </c>
      <c r="K154" t="s">
        <v>1402</v>
      </c>
      <c r="L154">
        <v>102</v>
      </c>
      <c r="M154" t="s">
        <v>1211</v>
      </c>
      <c r="N154" t="s">
        <v>1196</v>
      </c>
      <c r="O154">
        <v>1695200</v>
      </c>
      <c r="P154">
        <v>343.09</v>
      </c>
    </row>
    <row r="155" spans="1:16" x14ac:dyDescent="0.3">
      <c r="A155">
        <v>4186</v>
      </c>
      <c r="B155" t="s">
        <v>75</v>
      </c>
      <c r="C155">
        <v>619</v>
      </c>
      <c r="D155" t="s">
        <v>1260</v>
      </c>
      <c r="E155" t="s">
        <v>1241</v>
      </c>
      <c r="F155">
        <v>1995</v>
      </c>
      <c r="G155" t="s">
        <v>1129</v>
      </c>
      <c r="H155" t="s">
        <v>47</v>
      </c>
      <c r="I155" s="1">
        <v>44588</v>
      </c>
      <c r="J155" t="s">
        <v>1391</v>
      </c>
      <c r="K155" t="s">
        <v>1402</v>
      </c>
      <c r="L155">
        <v>104</v>
      </c>
      <c r="M155" t="s">
        <v>1209</v>
      </c>
      <c r="N155" t="s">
        <v>1196</v>
      </c>
      <c r="O155">
        <v>347700</v>
      </c>
      <c r="P155">
        <v>28.8</v>
      </c>
    </row>
    <row r="156" spans="1:16" x14ac:dyDescent="0.3">
      <c r="A156">
        <v>4184</v>
      </c>
      <c r="B156" t="s">
        <v>75</v>
      </c>
      <c r="C156">
        <v>619</v>
      </c>
      <c r="D156" t="s">
        <v>1260</v>
      </c>
      <c r="E156" t="s">
        <v>1241</v>
      </c>
      <c r="F156">
        <v>1995</v>
      </c>
      <c r="G156" t="s">
        <v>1130</v>
      </c>
      <c r="H156" t="s">
        <v>32</v>
      </c>
      <c r="I156" s="1">
        <v>44573</v>
      </c>
      <c r="J156" t="s">
        <v>1391</v>
      </c>
      <c r="K156" t="s">
        <v>1402</v>
      </c>
      <c r="L156">
        <v>109</v>
      </c>
      <c r="M156" t="s">
        <v>1204</v>
      </c>
      <c r="N156" t="s">
        <v>1196</v>
      </c>
      <c r="O156">
        <v>543500</v>
      </c>
      <c r="P156">
        <v>67.52</v>
      </c>
    </row>
    <row r="157" spans="1:16" x14ac:dyDescent="0.3">
      <c r="A157">
        <v>4182</v>
      </c>
      <c r="B157" t="s">
        <v>700</v>
      </c>
      <c r="C157">
        <v>540</v>
      </c>
      <c r="D157" t="s">
        <v>1337</v>
      </c>
      <c r="E157" t="s">
        <v>1241</v>
      </c>
      <c r="F157">
        <v>1995</v>
      </c>
      <c r="G157" t="s">
        <v>1128</v>
      </c>
      <c r="H157" t="s">
        <v>32</v>
      </c>
      <c r="I157" s="1">
        <v>44572</v>
      </c>
      <c r="J157" t="s">
        <v>1391</v>
      </c>
      <c r="K157" t="s">
        <v>1402</v>
      </c>
      <c r="L157">
        <v>103</v>
      </c>
      <c r="M157" t="s">
        <v>1210</v>
      </c>
      <c r="N157" t="s">
        <v>1196</v>
      </c>
      <c r="O157">
        <v>513800</v>
      </c>
      <c r="P157">
        <v>21.5</v>
      </c>
    </row>
    <row r="158" spans="1:16" x14ac:dyDescent="0.3">
      <c r="A158">
        <v>490</v>
      </c>
      <c r="B158" t="s">
        <v>8</v>
      </c>
      <c r="C158">
        <v>584</v>
      </c>
      <c r="D158" t="s">
        <v>1294</v>
      </c>
      <c r="E158" t="s">
        <v>1241</v>
      </c>
      <c r="F158">
        <v>2008</v>
      </c>
      <c r="G158" t="s">
        <v>46</v>
      </c>
      <c r="H158" t="s">
        <v>10</v>
      </c>
      <c r="I158" s="1">
        <v>44565</v>
      </c>
      <c r="J158" t="s">
        <v>1391</v>
      </c>
      <c r="K158" t="s">
        <v>1402</v>
      </c>
      <c r="L158">
        <v>102</v>
      </c>
      <c r="M158" t="s">
        <v>1211</v>
      </c>
      <c r="N158" t="s">
        <v>1196</v>
      </c>
      <c r="O158">
        <v>1695200</v>
      </c>
      <c r="P158">
        <v>343.09</v>
      </c>
    </row>
    <row r="159" spans="1:16" x14ac:dyDescent="0.3">
      <c r="A159">
        <v>492</v>
      </c>
      <c r="B159" t="s">
        <v>16</v>
      </c>
      <c r="C159">
        <v>611</v>
      </c>
      <c r="D159" t="s">
        <v>1268</v>
      </c>
      <c r="E159" t="s">
        <v>1241</v>
      </c>
      <c r="F159">
        <v>2005</v>
      </c>
      <c r="G159" t="s">
        <v>169</v>
      </c>
      <c r="H159" t="s">
        <v>28</v>
      </c>
      <c r="I159" s="1">
        <v>44589</v>
      </c>
      <c r="J159" t="s">
        <v>1391</v>
      </c>
      <c r="K159" t="s">
        <v>1402</v>
      </c>
      <c r="L159">
        <v>102</v>
      </c>
      <c r="M159" t="s">
        <v>1211</v>
      </c>
      <c r="N159" t="s">
        <v>1196</v>
      </c>
      <c r="O159">
        <v>1695200</v>
      </c>
      <c r="P159">
        <v>343.09</v>
      </c>
    </row>
    <row r="160" spans="1:16" x14ac:dyDescent="0.3">
      <c r="A160">
        <v>493</v>
      </c>
      <c r="B160" t="s">
        <v>11</v>
      </c>
      <c r="C160">
        <v>623</v>
      </c>
      <c r="D160" t="s">
        <v>8</v>
      </c>
      <c r="E160" t="s">
        <v>1241</v>
      </c>
      <c r="F160">
        <v>1990</v>
      </c>
      <c r="G160" t="s">
        <v>79</v>
      </c>
      <c r="H160" t="s">
        <v>32</v>
      </c>
      <c r="I160" s="1">
        <v>44579</v>
      </c>
      <c r="J160" t="s">
        <v>1391</v>
      </c>
      <c r="K160" t="s">
        <v>1402</v>
      </c>
      <c r="L160">
        <v>102</v>
      </c>
      <c r="M160" t="s">
        <v>1211</v>
      </c>
      <c r="N160" t="s">
        <v>1196</v>
      </c>
      <c r="O160">
        <v>1695200</v>
      </c>
      <c r="P160">
        <v>343.09</v>
      </c>
    </row>
    <row r="161" spans="1:16" x14ac:dyDescent="0.3">
      <c r="A161">
        <v>496</v>
      </c>
      <c r="B161" t="s">
        <v>25</v>
      </c>
      <c r="C161">
        <v>585</v>
      </c>
      <c r="D161" t="s">
        <v>25</v>
      </c>
      <c r="E161" t="s">
        <v>1241</v>
      </c>
      <c r="F161">
        <v>2005</v>
      </c>
      <c r="G161" t="s">
        <v>315</v>
      </c>
      <c r="H161" t="s">
        <v>10</v>
      </c>
      <c r="I161" s="1">
        <v>44585</v>
      </c>
      <c r="J161" t="s">
        <v>1391</v>
      </c>
      <c r="K161" t="s">
        <v>1402</v>
      </c>
      <c r="L161">
        <v>109</v>
      </c>
      <c r="M161" t="s">
        <v>1204</v>
      </c>
      <c r="N161" t="s">
        <v>1196</v>
      </c>
      <c r="O161">
        <v>543500</v>
      </c>
      <c r="P161">
        <v>67.52</v>
      </c>
    </row>
    <row r="162" spans="1:16" x14ac:dyDescent="0.3">
      <c r="A162">
        <v>4174</v>
      </c>
      <c r="B162" t="s">
        <v>435</v>
      </c>
      <c r="C162">
        <v>587</v>
      </c>
      <c r="D162" t="s">
        <v>1292</v>
      </c>
      <c r="E162" t="s">
        <v>1241</v>
      </c>
      <c r="F162">
        <v>1995</v>
      </c>
      <c r="G162" t="s">
        <v>437</v>
      </c>
      <c r="H162" t="s">
        <v>47</v>
      </c>
      <c r="I162" s="1">
        <v>44573</v>
      </c>
      <c r="J162" t="s">
        <v>1391</v>
      </c>
      <c r="K162" t="s">
        <v>1402</v>
      </c>
      <c r="L162">
        <v>102</v>
      </c>
      <c r="M162" t="s">
        <v>1211</v>
      </c>
      <c r="N162" t="s">
        <v>1196</v>
      </c>
      <c r="O162">
        <v>1695200</v>
      </c>
      <c r="P162">
        <v>343.09</v>
      </c>
    </row>
    <row r="163" spans="1:16" x14ac:dyDescent="0.3">
      <c r="A163">
        <v>498</v>
      </c>
      <c r="B163" t="s">
        <v>8</v>
      </c>
      <c r="C163">
        <v>623</v>
      </c>
      <c r="D163" t="s">
        <v>8</v>
      </c>
      <c r="E163" t="s">
        <v>1241</v>
      </c>
      <c r="F163">
        <v>2021</v>
      </c>
      <c r="G163" t="s">
        <v>121</v>
      </c>
      <c r="H163" t="s">
        <v>10</v>
      </c>
      <c r="I163" s="1">
        <v>44589</v>
      </c>
      <c r="J163" t="s">
        <v>1391</v>
      </c>
      <c r="K163" t="s">
        <v>1402</v>
      </c>
      <c r="L163">
        <v>102</v>
      </c>
      <c r="M163" t="s">
        <v>1211</v>
      </c>
      <c r="N163" t="s">
        <v>1196</v>
      </c>
      <c r="O163">
        <v>1695200</v>
      </c>
      <c r="P163">
        <v>343.09</v>
      </c>
    </row>
    <row r="164" spans="1:16" x14ac:dyDescent="0.3">
      <c r="A164">
        <v>4169</v>
      </c>
      <c r="B164" t="s">
        <v>435</v>
      </c>
      <c r="C164">
        <v>619</v>
      </c>
      <c r="D164" t="s">
        <v>1260</v>
      </c>
      <c r="E164" t="s">
        <v>1241</v>
      </c>
      <c r="F164">
        <v>1990</v>
      </c>
      <c r="G164" t="s">
        <v>448</v>
      </c>
      <c r="H164" t="s">
        <v>28</v>
      </c>
      <c r="I164" s="1">
        <v>44592</v>
      </c>
      <c r="J164" t="s">
        <v>1391</v>
      </c>
      <c r="K164" t="s">
        <v>1402</v>
      </c>
      <c r="L164">
        <v>114</v>
      </c>
      <c r="M164" t="s">
        <v>1199</v>
      </c>
      <c r="N164" t="s">
        <v>1196</v>
      </c>
      <c r="O164">
        <v>655000</v>
      </c>
      <c r="P164">
        <v>14.72</v>
      </c>
    </row>
    <row r="165" spans="1:16" x14ac:dyDescent="0.3">
      <c r="A165">
        <v>500</v>
      </c>
      <c r="B165" t="s">
        <v>37</v>
      </c>
      <c r="C165">
        <v>623</v>
      </c>
      <c r="D165" t="s">
        <v>8</v>
      </c>
      <c r="E165" t="s">
        <v>1241</v>
      </c>
      <c r="F165">
        <v>2021</v>
      </c>
      <c r="G165" t="s">
        <v>316</v>
      </c>
      <c r="H165" t="s">
        <v>10</v>
      </c>
      <c r="I165" s="1">
        <v>44579</v>
      </c>
      <c r="J165" t="s">
        <v>1391</v>
      </c>
      <c r="K165" t="s">
        <v>1402</v>
      </c>
      <c r="L165">
        <v>102</v>
      </c>
      <c r="M165" t="s">
        <v>1211</v>
      </c>
      <c r="N165" t="s">
        <v>1196</v>
      </c>
      <c r="O165">
        <v>1695200</v>
      </c>
      <c r="P165">
        <v>343.09</v>
      </c>
    </row>
    <row r="166" spans="1:16" x14ac:dyDescent="0.3">
      <c r="A166">
        <v>504</v>
      </c>
      <c r="B166" t="s">
        <v>8</v>
      </c>
      <c r="C166">
        <v>623</v>
      </c>
      <c r="D166" t="s">
        <v>8</v>
      </c>
      <c r="E166" t="s">
        <v>1241</v>
      </c>
      <c r="F166">
        <v>1968</v>
      </c>
      <c r="G166" t="s">
        <v>317</v>
      </c>
      <c r="H166" t="s">
        <v>45</v>
      </c>
      <c r="I166" s="1">
        <v>44589</v>
      </c>
      <c r="J166" t="s">
        <v>1391</v>
      </c>
      <c r="K166" t="s">
        <v>1402</v>
      </c>
      <c r="L166">
        <v>114</v>
      </c>
      <c r="M166" t="s">
        <v>1199</v>
      </c>
      <c r="N166" t="s">
        <v>1196</v>
      </c>
      <c r="O166">
        <v>655000</v>
      </c>
      <c r="P166">
        <v>14.72</v>
      </c>
    </row>
    <row r="167" spans="1:16" x14ac:dyDescent="0.3">
      <c r="A167">
        <v>4165</v>
      </c>
      <c r="B167" t="s">
        <v>8</v>
      </c>
      <c r="C167">
        <v>549</v>
      </c>
      <c r="D167" t="s">
        <v>1328</v>
      </c>
      <c r="E167" t="s">
        <v>1241</v>
      </c>
      <c r="F167">
        <v>2012</v>
      </c>
      <c r="G167" t="s">
        <v>33</v>
      </c>
      <c r="H167" t="s">
        <v>45</v>
      </c>
      <c r="I167" s="1">
        <v>44592</v>
      </c>
      <c r="J167" t="s">
        <v>1391</v>
      </c>
      <c r="K167" t="s">
        <v>1402</v>
      </c>
      <c r="L167">
        <v>115</v>
      </c>
      <c r="M167" t="s">
        <v>1198</v>
      </c>
      <c r="N167" t="s">
        <v>1196</v>
      </c>
      <c r="O167">
        <v>246000</v>
      </c>
      <c r="P167">
        <v>7.89</v>
      </c>
    </row>
    <row r="168" spans="1:16" x14ac:dyDescent="0.3">
      <c r="A168">
        <v>511</v>
      </c>
      <c r="B168" t="s">
        <v>8</v>
      </c>
      <c r="C168">
        <v>623</v>
      </c>
      <c r="D168" t="s">
        <v>8</v>
      </c>
      <c r="E168" t="s">
        <v>1241</v>
      </c>
      <c r="F168">
        <v>2021</v>
      </c>
      <c r="G168" t="s">
        <v>321</v>
      </c>
      <c r="H168" t="s">
        <v>10</v>
      </c>
      <c r="I168" s="1">
        <v>44583</v>
      </c>
      <c r="J168" t="s">
        <v>1391</v>
      </c>
      <c r="K168" t="s">
        <v>1402</v>
      </c>
      <c r="L168">
        <v>114</v>
      </c>
      <c r="M168" t="s">
        <v>1199</v>
      </c>
      <c r="N168" t="s">
        <v>1196</v>
      </c>
      <c r="O168">
        <v>655000</v>
      </c>
      <c r="P168">
        <v>14.72</v>
      </c>
    </row>
    <row r="169" spans="1:16" x14ac:dyDescent="0.3">
      <c r="A169">
        <v>4160</v>
      </c>
      <c r="B169" t="s">
        <v>8</v>
      </c>
      <c r="C169">
        <v>623</v>
      </c>
      <c r="D169" t="s">
        <v>8</v>
      </c>
      <c r="E169" t="s">
        <v>1241</v>
      </c>
      <c r="F169">
        <v>2012</v>
      </c>
      <c r="G169" t="s">
        <v>81</v>
      </c>
      <c r="H169" t="s">
        <v>10</v>
      </c>
      <c r="I169" s="1">
        <v>44574</v>
      </c>
      <c r="J169" t="s">
        <v>1391</v>
      </c>
      <c r="K169" t="s">
        <v>1402</v>
      </c>
      <c r="L169">
        <v>114</v>
      </c>
      <c r="M169" t="s">
        <v>1199</v>
      </c>
      <c r="N169" t="s">
        <v>1196</v>
      </c>
      <c r="O169">
        <v>655000</v>
      </c>
      <c r="P169">
        <v>14.72</v>
      </c>
    </row>
    <row r="170" spans="1:16" x14ac:dyDescent="0.3">
      <c r="A170">
        <v>519</v>
      </c>
      <c r="B170" t="s">
        <v>25</v>
      </c>
      <c r="C170">
        <v>550</v>
      </c>
      <c r="D170" t="s">
        <v>1327</v>
      </c>
      <c r="E170" t="s">
        <v>1241</v>
      </c>
      <c r="F170">
        <v>2002</v>
      </c>
      <c r="G170" t="s">
        <v>324</v>
      </c>
      <c r="H170" t="s">
        <v>28</v>
      </c>
      <c r="I170" s="1">
        <v>44584</v>
      </c>
      <c r="J170" t="s">
        <v>1391</v>
      </c>
      <c r="K170" t="s">
        <v>1402</v>
      </c>
      <c r="L170">
        <v>109</v>
      </c>
      <c r="M170" t="s">
        <v>1204</v>
      </c>
      <c r="N170" t="s">
        <v>1196</v>
      </c>
      <c r="O170">
        <v>543500</v>
      </c>
      <c r="P170">
        <v>67.52</v>
      </c>
    </row>
    <row r="171" spans="1:16" x14ac:dyDescent="0.3">
      <c r="A171">
        <v>4156</v>
      </c>
      <c r="B171" t="s">
        <v>8</v>
      </c>
      <c r="C171">
        <v>623</v>
      </c>
      <c r="D171" t="s">
        <v>8</v>
      </c>
      <c r="E171" t="s">
        <v>1241</v>
      </c>
      <c r="F171">
        <v>2012</v>
      </c>
      <c r="G171" t="s">
        <v>53</v>
      </c>
      <c r="H171" t="s">
        <v>10</v>
      </c>
      <c r="I171" s="1">
        <v>44575</v>
      </c>
      <c r="J171" t="s">
        <v>1391</v>
      </c>
      <c r="K171" t="s">
        <v>1402</v>
      </c>
      <c r="L171">
        <v>108</v>
      </c>
      <c r="M171" t="s">
        <v>1205</v>
      </c>
      <c r="N171" t="s">
        <v>1196</v>
      </c>
      <c r="O171">
        <v>258200</v>
      </c>
      <c r="P171">
        <v>11.62</v>
      </c>
    </row>
    <row r="172" spans="1:16" x14ac:dyDescent="0.3">
      <c r="A172">
        <v>521</v>
      </c>
      <c r="B172" t="s">
        <v>8</v>
      </c>
      <c r="C172">
        <v>623</v>
      </c>
      <c r="D172" t="s">
        <v>8</v>
      </c>
      <c r="E172" t="s">
        <v>1241</v>
      </c>
      <c r="F172">
        <v>1976</v>
      </c>
      <c r="G172" t="s">
        <v>36</v>
      </c>
      <c r="H172" t="s">
        <v>45</v>
      </c>
      <c r="I172" s="1">
        <v>44568</v>
      </c>
      <c r="J172" t="s">
        <v>1391</v>
      </c>
      <c r="K172" t="s">
        <v>1402</v>
      </c>
      <c r="L172">
        <v>105</v>
      </c>
      <c r="M172" t="s">
        <v>1208</v>
      </c>
      <c r="N172" t="s">
        <v>1196</v>
      </c>
      <c r="O172">
        <v>52100</v>
      </c>
      <c r="P172">
        <v>6.21</v>
      </c>
    </row>
    <row r="173" spans="1:16" x14ac:dyDescent="0.3">
      <c r="A173">
        <v>522</v>
      </c>
      <c r="B173" t="s">
        <v>61</v>
      </c>
      <c r="C173">
        <v>571</v>
      </c>
      <c r="D173" t="s">
        <v>1306</v>
      </c>
      <c r="E173" t="s">
        <v>1241</v>
      </c>
      <c r="F173">
        <v>1975</v>
      </c>
      <c r="G173" t="s">
        <v>326</v>
      </c>
      <c r="H173" t="s">
        <v>32</v>
      </c>
      <c r="I173" s="1">
        <v>44574</v>
      </c>
      <c r="J173" t="s">
        <v>1391</v>
      </c>
      <c r="K173" t="s">
        <v>1402</v>
      </c>
      <c r="L173">
        <v>102</v>
      </c>
      <c r="M173" t="s">
        <v>1211</v>
      </c>
      <c r="N173" t="s">
        <v>1196</v>
      </c>
      <c r="O173">
        <v>1695200</v>
      </c>
      <c r="P173">
        <v>343.09</v>
      </c>
    </row>
    <row r="174" spans="1:16" x14ac:dyDescent="0.3">
      <c r="A174">
        <v>4153</v>
      </c>
      <c r="B174" t="s">
        <v>83</v>
      </c>
      <c r="C174">
        <v>540</v>
      </c>
      <c r="D174" t="s">
        <v>1337</v>
      </c>
      <c r="E174" t="s">
        <v>1241</v>
      </c>
      <c r="F174">
        <v>1994</v>
      </c>
      <c r="G174" t="s">
        <v>1115</v>
      </c>
      <c r="H174" t="s">
        <v>618</v>
      </c>
      <c r="I174" s="1">
        <v>44582</v>
      </c>
      <c r="J174" t="s">
        <v>1391</v>
      </c>
      <c r="K174" t="s">
        <v>1402</v>
      </c>
      <c r="L174">
        <v>104</v>
      </c>
      <c r="M174" t="s">
        <v>1209</v>
      </c>
      <c r="N174" t="s">
        <v>1196</v>
      </c>
      <c r="O174">
        <v>347700</v>
      </c>
      <c r="P174">
        <v>28.8</v>
      </c>
    </row>
    <row r="175" spans="1:16" x14ac:dyDescent="0.3">
      <c r="A175">
        <v>4147</v>
      </c>
      <c r="B175" t="s">
        <v>90</v>
      </c>
      <c r="C175">
        <v>611</v>
      </c>
      <c r="D175" t="s">
        <v>1268</v>
      </c>
      <c r="E175" t="s">
        <v>1241</v>
      </c>
      <c r="F175">
        <v>2021</v>
      </c>
      <c r="G175" t="s">
        <v>1111</v>
      </c>
      <c r="H175" t="s">
        <v>47</v>
      </c>
      <c r="I175" s="1">
        <v>44582</v>
      </c>
      <c r="J175" t="s">
        <v>1391</v>
      </c>
      <c r="K175" t="s">
        <v>1402</v>
      </c>
      <c r="L175">
        <v>103</v>
      </c>
      <c r="M175" t="s">
        <v>1210</v>
      </c>
      <c r="N175" t="s">
        <v>1196</v>
      </c>
      <c r="O175">
        <v>513800</v>
      </c>
      <c r="P175">
        <v>21.5</v>
      </c>
    </row>
    <row r="176" spans="1:16" x14ac:dyDescent="0.3">
      <c r="A176">
        <v>530</v>
      </c>
      <c r="B176" t="s">
        <v>16</v>
      </c>
      <c r="C176">
        <v>611</v>
      </c>
      <c r="D176" t="s">
        <v>1268</v>
      </c>
      <c r="E176" t="s">
        <v>1241</v>
      </c>
      <c r="F176">
        <v>2002</v>
      </c>
      <c r="G176" t="s">
        <v>330</v>
      </c>
      <c r="H176" t="s">
        <v>69</v>
      </c>
      <c r="I176" s="1">
        <v>44591</v>
      </c>
      <c r="J176" t="s">
        <v>1391</v>
      </c>
      <c r="K176" t="s">
        <v>1402</v>
      </c>
      <c r="L176">
        <v>107</v>
      </c>
      <c r="M176" t="s">
        <v>1206</v>
      </c>
      <c r="N176" t="s">
        <v>1196</v>
      </c>
      <c r="O176">
        <v>127300</v>
      </c>
      <c r="P176">
        <v>17.55</v>
      </c>
    </row>
    <row r="177" spans="1:16" x14ac:dyDescent="0.3">
      <c r="A177">
        <v>532</v>
      </c>
      <c r="B177" t="s">
        <v>8</v>
      </c>
      <c r="C177">
        <v>562</v>
      </c>
      <c r="D177" t="s">
        <v>1315</v>
      </c>
      <c r="E177" t="s">
        <v>1241</v>
      </c>
      <c r="F177">
        <v>2017</v>
      </c>
      <c r="G177" t="s">
        <v>332</v>
      </c>
      <c r="H177" t="s">
        <v>10</v>
      </c>
      <c r="I177" s="1">
        <v>44571</v>
      </c>
      <c r="J177" t="s">
        <v>1391</v>
      </c>
      <c r="K177" t="s">
        <v>1402</v>
      </c>
      <c r="L177">
        <v>102</v>
      </c>
      <c r="M177" t="s">
        <v>1211</v>
      </c>
      <c r="N177" t="s">
        <v>1196</v>
      </c>
      <c r="O177">
        <v>1695200</v>
      </c>
      <c r="P177">
        <v>343.09</v>
      </c>
    </row>
    <row r="178" spans="1:16" x14ac:dyDescent="0.3">
      <c r="A178">
        <v>4144</v>
      </c>
      <c r="B178" t="s">
        <v>83</v>
      </c>
      <c r="C178">
        <v>580</v>
      </c>
      <c r="D178" t="s">
        <v>1297</v>
      </c>
      <c r="E178" t="s">
        <v>1241</v>
      </c>
      <c r="F178">
        <v>1994</v>
      </c>
      <c r="G178" t="s">
        <v>1110</v>
      </c>
      <c r="H178" t="s">
        <v>47</v>
      </c>
      <c r="I178" s="1">
        <v>44566</v>
      </c>
      <c r="J178" t="s">
        <v>1391</v>
      </c>
      <c r="K178" t="s">
        <v>1402</v>
      </c>
      <c r="L178">
        <v>114</v>
      </c>
      <c r="M178" t="s">
        <v>1199</v>
      </c>
      <c r="N178" t="s">
        <v>1196</v>
      </c>
      <c r="O178">
        <v>655000</v>
      </c>
      <c r="P178">
        <v>14.72</v>
      </c>
    </row>
    <row r="179" spans="1:16" x14ac:dyDescent="0.3">
      <c r="A179">
        <v>4143</v>
      </c>
      <c r="B179" t="s">
        <v>435</v>
      </c>
      <c r="C179">
        <v>619</v>
      </c>
      <c r="D179" t="s">
        <v>1260</v>
      </c>
      <c r="E179" t="s">
        <v>1241</v>
      </c>
      <c r="F179">
        <v>1993</v>
      </c>
      <c r="G179" t="s">
        <v>1109</v>
      </c>
      <c r="H179" t="s">
        <v>32</v>
      </c>
      <c r="I179" s="1">
        <v>44591</v>
      </c>
      <c r="J179" t="s">
        <v>1391</v>
      </c>
      <c r="K179" t="s">
        <v>1402</v>
      </c>
      <c r="L179">
        <v>114</v>
      </c>
      <c r="M179" t="s">
        <v>1199</v>
      </c>
      <c r="N179" t="s">
        <v>1196</v>
      </c>
      <c r="O179">
        <v>655000</v>
      </c>
      <c r="P179">
        <v>14.72</v>
      </c>
    </row>
    <row r="180" spans="1:16" x14ac:dyDescent="0.3">
      <c r="A180">
        <v>4137</v>
      </c>
      <c r="B180" t="s">
        <v>435</v>
      </c>
      <c r="C180">
        <v>587</v>
      </c>
      <c r="D180" t="s">
        <v>1292</v>
      </c>
      <c r="E180" t="s">
        <v>1241</v>
      </c>
      <c r="F180">
        <v>1989</v>
      </c>
      <c r="G180" t="s">
        <v>473</v>
      </c>
      <c r="H180" t="s">
        <v>18</v>
      </c>
      <c r="I180" s="1">
        <v>44580</v>
      </c>
      <c r="J180" t="s">
        <v>1391</v>
      </c>
      <c r="K180" t="s">
        <v>1402</v>
      </c>
      <c r="L180">
        <v>115</v>
      </c>
      <c r="M180" t="s">
        <v>1198</v>
      </c>
      <c r="N180" t="s">
        <v>1196</v>
      </c>
      <c r="O180">
        <v>246000</v>
      </c>
      <c r="P180">
        <v>7.89</v>
      </c>
    </row>
    <row r="181" spans="1:16" x14ac:dyDescent="0.3">
      <c r="A181">
        <v>548</v>
      </c>
      <c r="B181" t="s">
        <v>8</v>
      </c>
      <c r="C181">
        <v>623</v>
      </c>
      <c r="D181" t="s">
        <v>8</v>
      </c>
      <c r="E181" t="s">
        <v>1241</v>
      </c>
      <c r="F181">
        <v>2018</v>
      </c>
      <c r="G181" t="s">
        <v>58</v>
      </c>
      <c r="H181" t="s">
        <v>18</v>
      </c>
      <c r="I181" s="1">
        <v>44577</v>
      </c>
      <c r="J181" t="s">
        <v>1391</v>
      </c>
      <c r="K181" t="s">
        <v>1402</v>
      </c>
      <c r="L181">
        <v>102</v>
      </c>
      <c r="M181" t="s">
        <v>1211</v>
      </c>
      <c r="N181" t="s">
        <v>1196</v>
      </c>
      <c r="O181">
        <v>1695200</v>
      </c>
      <c r="P181">
        <v>343.09</v>
      </c>
    </row>
    <row r="182" spans="1:16" x14ac:dyDescent="0.3">
      <c r="A182">
        <v>560</v>
      </c>
      <c r="B182" t="s">
        <v>8</v>
      </c>
      <c r="C182">
        <v>623</v>
      </c>
      <c r="D182" t="s">
        <v>8</v>
      </c>
      <c r="E182" t="s">
        <v>1241</v>
      </c>
      <c r="F182">
        <v>2021</v>
      </c>
      <c r="G182" t="s">
        <v>58</v>
      </c>
      <c r="H182" t="s">
        <v>45</v>
      </c>
      <c r="I182" s="1">
        <v>44564</v>
      </c>
      <c r="J182" t="s">
        <v>1391</v>
      </c>
      <c r="K182" t="s">
        <v>1402</v>
      </c>
      <c r="L182">
        <v>101</v>
      </c>
      <c r="M182" t="s">
        <v>1212</v>
      </c>
      <c r="N182" t="s">
        <v>1196</v>
      </c>
      <c r="O182">
        <v>201500</v>
      </c>
      <c r="P182">
        <v>16.11</v>
      </c>
    </row>
    <row r="183" spans="1:16" x14ac:dyDescent="0.3">
      <c r="A183">
        <v>4121</v>
      </c>
      <c r="B183" t="s">
        <v>8</v>
      </c>
      <c r="C183">
        <v>514</v>
      </c>
      <c r="D183" t="s">
        <v>1361</v>
      </c>
      <c r="E183" t="s">
        <v>1241</v>
      </c>
      <c r="F183">
        <v>2011</v>
      </c>
      <c r="G183" t="s">
        <v>187</v>
      </c>
      <c r="H183" t="s">
        <v>10</v>
      </c>
      <c r="I183" s="1">
        <v>44566</v>
      </c>
      <c r="J183" t="s">
        <v>1391</v>
      </c>
      <c r="K183" t="s">
        <v>1402</v>
      </c>
      <c r="L183">
        <v>115</v>
      </c>
      <c r="M183" t="s">
        <v>1198</v>
      </c>
      <c r="N183" t="s">
        <v>1196</v>
      </c>
      <c r="O183">
        <v>246000</v>
      </c>
      <c r="P183">
        <v>7.89</v>
      </c>
    </row>
    <row r="184" spans="1:16" x14ac:dyDescent="0.3">
      <c r="A184">
        <v>565</v>
      </c>
      <c r="B184" t="s">
        <v>25</v>
      </c>
      <c r="C184">
        <v>611</v>
      </c>
      <c r="D184" t="s">
        <v>1268</v>
      </c>
      <c r="E184" t="s">
        <v>1241</v>
      </c>
      <c r="F184">
        <v>2006</v>
      </c>
      <c r="G184" t="s">
        <v>350</v>
      </c>
      <c r="H184" t="s">
        <v>28</v>
      </c>
      <c r="I184" s="1">
        <v>44592</v>
      </c>
      <c r="J184" t="s">
        <v>1391</v>
      </c>
      <c r="K184" t="s">
        <v>1402</v>
      </c>
      <c r="L184">
        <v>116</v>
      </c>
      <c r="M184" t="s">
        <v>1197</v>
      </c>
      <c r="N184" t="s">
        <v>1196</v>
      </c>
      <c r="O184">
        <v>102400</v>
      </c>
      <c r="P184">
        <v>3.28</v>
      </c>
    </row>
    <row r="185" spans="1:16" x14ac:dyDescent="0.3">
      <c r="A185">
        <v>573</v>
      </c>
      <c r="B185" t="s">
        <v>11</v>
      </c>
      <c r="C185">
        <v>623</v>
      </c>
      <c r="D185" t="s">
        <v>8</v>
      </c>
      <c r="E185" t="s">
        <v>1241</v>
      </c>
      <c r="F185">
        <v>2021</v>
      </c>
      <c r="G185" t="s">
        <v>163</v>
      </c>
      <c r="H185" t="s">
        <v>45</v>
      </c>
      <c r="I185" s="1">
        <v>44587</v>
      </c>
      <c r="J185" t="s">
        <v>1391</v>
      </c>
      <c r="K185" t="s">
        <v>1402</v>
      </c>
      <c r="L185">
        <v>102</v>
      </c>
      <c r="M185" t="s">
        <v>1211</v>
      </c>
      <c r="N185" t="s">
        <v>1196</v>
      </c>
      <c r="O185">
        <v>1695200</v>
      </c>
      <c r="P185">
        <v>343.09</v>
      </c>
    </row>
    <row r="186" spans="1:16" x14ac:dyDescent="0.3">
      <c r="A186">
        <v>4108</v>
      </c>
      <c r="B186" t="s">
        <v>11</v>
      </c>
      <c r="C186">
        <v>623</v>
      </c>
      <c r="D186" t="s">
        <v>8</v>
      </c>
      <c r="E186" t="s">
        <v>1241</v>
      </c>
      <c r="F186">
        <v>2009</v>
      </c>
      <c r="G186" t="s">
        <v>20</v>
      </c>
      <c r="H186" t="s">
        <v>10</v>
      </c>
      <c r="I186" s="1">
        <v>44592</v>
      </c>
      <c r="J186" t="s">
        <v>1391</v>
      </c>
      <c r="K186" t="s">
        <v>1402</v>
      </c>
      <c r="L186">
        <v>102</v>
      </c>
      <c r="M186" t="s">
        <v>1211</v>
      </c>
      <c r="N186" t="s">
        <v>1196</v>
      </c>
      <c r="O186">
        <v>1695200</v>
      </c>
      <c r="P186">
        <v>343.09</v>
      </c>
    </row>
    <row r="187" spans="1:16" x14ac:dyDescent="0.3">
      <c r="A187">
        <v>579</v>
      </c>
      <c r="B187" t="s">
        <v>8</v>
      </c>
      <c r="C187">
        <v>628</v>
      </c>
      <c r="D187" t="s">
        <v>1253</v>
      </c>
      <c r="E187" t="s">
        <v>1241</v>
      </c>
      <c r="F187">
        <v>2021</v>
      </c>
      <c r="G187" t="s">
        <v>33</v>
      </c>
      <c r="H187" t="s">
        <v>18</v>
      </c>
      <c r="I187" s="1">
        <v>44585</v>
      </c>
      <c r="J187" t="s">
        <v>1391</v>
      </c>
      <c r="K187" t="s">
        <v>1402</v>
      </c>
      <c r="L187">
        <v>102</v>
      </c>
      <c r="M187" t="s">
        <v>1211</v>
      </c>
      <c r="N187" t="s">
        <v>1196</v>
      </c>
      <c r="O187">
        <v>1695200</v>
      </c>
      <c r="P187">
        <v>343.09</v>
      </c>
    </row>
    <row r="188" spans="1:16" x14ac:dyDescent="0.3">
      <c r="A188">
        <v>590</v>
      </c>
      <c r="B188" t="s">
        <v>8</v>
      </c>
      <c r="C188">
        <v>623</v>
      </c>
      <c r="D188" t="s">
        <v>8</v>
      </c>
      <c r="E188" t="s">
        <v>1241</v>
      </c>
      <c r="F188">
        <v>1993</v>
      </c>
      <c r="G188" t="s">
        <v>51</v>
      </c>
      <c r="H188" t="s">
        <v>45</v>
      </c>
      <c r="I188" s="1">
        <v>44581</v>
      </c>
      <c r="J188" t="s">
        <v>1391</v>
      </c>
      <c r="K188" t="s">
        <v>1402</v>
      </c>
      <c r="L188">
        <v>114</v>
      </c>
      <c r="M188" t="s">
        <v>1199</v>
      </c>
      <c r="N188" t="s">
        <v>1196</v>
      </c>
      <c r="O188">
        <v>655000</v>
      </c>
      <c r="P188">
        <v>14.72</v>
      </c>
    </row>
    <row r="189" spans="1:16" x14ac:dyDescent="0.3">
      <c r="A189">
        <v>4099</v>
      </c>
      <c r="B189" t="s">
        <v>614</v>
      </c>
      <c r="C189">
        <v>619</v>
      </c>
      <c r="D189" t="s">
        <v>1260</v>
      </c>
      <c r="E189" t="s">
        <v>1241</v>
      </c>
      <c r="F189">
        <v>1983</v>
      </c>
      <c r="G189" t="s">
        <v>1083</v>
      </c>
      <c r="H189" t="s">
        <v>32</v>
      </c>
      <c r="I189" s="1">
        <v>44563</v>
      </c>
      <c r="J189" t="s">
        <v>1391</v>
      </c>
      <c r="K189" t="s">
        <v>1402</v>
      </c>
      <c r="L189">
        <v>104</v>
      </c>
      <c r="M189" t="s">
        <v>1209</v>
      </c>
      <c r="N189" t="s">
        <v>1196</v>
      </c>
      <c r="O189">
        <v>347700</v>
      </c>
      <c r="P189">
        <v>28.8</v>
      </c>
    </row>
    <row r="190" spans="1:16" x14ac:dyDescent="0.3">
      <c r="A190">
        <v>598</v>
      </c>
      <c r="B190" t="s">
        <v>8</v>
      </c>
      <c r="C190">
        <v>623</v>
      </c>
      <c r="D190" t="s">
        <v>8</v>
      </c>
      <c r="E190" t="s">
        <v>1241</v>
      </c>
      <c r="F190">
        <v>2015</v>
      </c>
      <c r="G190" t="s">
        <v>364</v>
      </c>
      <c r="H190" t="s">
        <v>18</v>
      </c>
      <c r="I190" s="1">
        <v>44580</v>
      </c>
      <c r="J190" t="s">
        <v>1391</v>
      </c>
      <c r="K190" t="s">
        <v>1402</v>
      </c>
      <c r="L190">
        <v>103</v>
      </c>
      <c r="M190" t="s">
        <v>1210</v>
      </c>
      <c r="N190" t="s">
        <v>1196</v>
      </c>
      <c r="O190">
        <v>513800</v>
      </c>
      <c r="P190">
        <v>21.5</v>
      </c>
    </row>
    <row r="191" spans="1:16" x14ac:dyDescent="0.3">
      <c r="A191">
        <v>601</v>
      </c>
      <c r="B191" t="s">
        <v>11</v>
      </c>
      <c r="C191">
        <v>623</v>
      </c>
      <c r="D191" t="s">
        <v>8</v>
      </c>
      <c r="E191" t="s">
        <v>1241</v>
      </c>
      <c r="F191">
        <v>2018</v>
      </c>
      <c r="G191" t="s">
        <v>178</v>
      </c>
      <c r="H191" t="s">
        <v>10</v>
      </c>
      <c r="I191" s="1">
        <v>44591</v>
      </c>
      <c r="J191" t="s">
        <v>1391</v>
      </c>
      <c r="K191" t="s">
        <v>1402</v>
      </c>
      <c r="L191">
        <v>108</v>
      </c>
      <c r="M191" t="s">
        <v>1205</v>
      </c>
      <c r="N191" t="s">
        <v>1196</v>
      </c>
      <c r="O191">
        <v>258200</v>
      </c>
      <c r="P191">
        <v>11.62</v>
      </c>
    </row>
    <row r="192" spans="1:16" x14ac:dyDescent="0.3">
      <c r="A192">
        <v>602</v>
      </c>
      <c r="B192" t="s">
        <v>8</v>
      </c>
      <c r="C192">
        <v>514</v>
      </c>
      <c r="D192" t="s">
        <v>1361</v>
      </c>
      <c r="E192" t="s">
        <v>1241</v>
      </c>
      <c r="F192">
        <v>2018</v>
      </c>
      <c r="G192" t="s">
        <v>22</v>
      </c>
      <c r="H192" t="s">
        <v>10</v>
      </c>
      <c r="I192" s="1">
        <v>44579</v>
      </c>
      <c r="J192" t="s">
        <v>1391</v>
      </c>
      <c r="K192" t="s">
        <v>1402</v>
      </c>
      <c r="L192">
        <v>114</v>
      </c>
      <c r="M192" t="s">
        <v>1199</v>
      </c>
      <c r="N192" t="s">
        <v>1196</v>
      </c>
      <c r="O192">
        <v>655000</v>
      </c>
      <c r="P192">
        <v>14.72</v>
      </c>
    </row>
    <row r="193" spans="1:16" x14ac:dyDescent="0.3">
      <c r="A193">
        <v>4092</v>
      </c>
      <c r="B193" t="s">
        <v>75</v>
      </c>
      <c r="C193">
        <v>540</v>
      </c>
      <c r="D193" t="s">
        <v>1337</v>
      </c>
      <c r="E193" t="s">
        <v>1241</v>
      </c>
      <c r="F193">
        <v>1992</v>
      </c>
      <c r="G193" t="s">
        <v>1078</v>
      </c>
      <c r="H193" t="s">
        <v>45</v>
      </c>
      <c r="I193" s="1">
        <v>44587</v>
      </c>
      <c r="J193" t="s">
        <v>1391</v>
      </c>
      <c r="K193" t="s">
        <v>1402</v>
      </c>
      <c r="L193">
        <v>114</v>
      </c>
      <c r="M193" t="s">
        <v>1199</v>
      </c>
      <c r="N193" t="s">
        <v>1196</v>
      </c>
      <c r="O193">
        <v>655000</v>
      </c>
      <c r="P193">
        <v>14.72</v>
      </c>
    </row>
    <row r="194" spans="1:16" x14ac:dyDescent="0.3">
      <c r="A194">
        <v>4088</v>
      </c>
      <c r="B194" t="s">
        <v>75</v>
      </c>
      <c r="C194">
        <v>619</v>
      </c>
      <c r="D194" t="s">
        <v>1260</v>
      </c>
      <c r="E194" t="s">
        <v>1241</v>
      </c>
      <c r="F194">
        <v>2013</v>
      </c>
      <c r="G194" t="s">
        <v>471</v>
      </c>
      <c r="H194" t="s">
        <v>32</v>
      </c>
      <c r="I194" s="1">
        <v>44572</v>
      </c>
      <c r="J194" t="s">
        <v>1391</v>
      </c>
      <c r="K194" t="s">
        <v>1402</v>
      </c>
      <c r="L194">
        <v>102</v>
      </c>
      <c r="M194" t="s">
        <v>1211</v>
      </c>
      <c r="N194" t="s">
        <v>1196</v>
      </c>
      <c r="O194">
        <v>1695200</v>
      </c>
      <c r="P194">
        <v>343.09</v>
      </c>
    </row>
    <row r="195" spans="1:16" x14ac:dyDescent="0.3">
      <c r="A195">
        <v>611</v>
      </c>
      <c r="B195" t="s">
        <v>8</v>
      </c>
      <c r="C195">
        <v>623</v>
      </c>
      <c r="D195" t="s">
        <v>8</v>
      </c>
      <c r="E195" t="s">
        <v>1241</v>
      </c>
      <c r="F195">
        <v>2018</v>
      </c>
      <c r="G195" t="s">
        <v>368</v>
      </c>
      <c r="H195" t="s">
        <v>10</v>
      </c>
      <c r="I195" s="1">
        <v>44579</v>
      </c>
      <c r="J195" t="s">
        <v>1391</v>
      </c>
      <c r="K195" t="s">
        <v>1402</v>
      </c>
      <c r="L195">
        <v>102</v>
      </c>
      <c r="M195" t="s">
        <v>1211</v>
      </c>
      <c r="N195" t="s">
        <v>1196</v>
      </c>
      <c r="O195">
        <v>1695200</v>
      </c>
      <c r="P195">
        <v>343.09</v>
      </c>
    </row>
    <row r="196" spans="1:16" x14ac:dyDescent="0.3">
      <c r="A196">
        <v>4077</v>
      </c>
      <c r="B196" t="s">
        <v>61</v>
      </c>
      <c r="C196">
        <v>519</v>
      </c>
      <c r="D196" t="s">
        <v>61</v>
      </c>
      <c r="E196" t="s">
        <v>1241</v>
      </c>
      <c r="F196">
        <v>1970</v>
      </c>
      <c r="G196" t="s">
        <v>1068</v>
      </c>
      <c r="H196" t="s">
        <v>32</v>
      </c>
      <c r="I196" s="1">
        <v>44581</v>
      </c>
      <c r="J196" t="s">
        <v>1391</v>
      </c>
      <c r="K196" t="s">
        <v>1402</v>
      </c>
      <c r="L196">
        <v>109</v>
      </c>
      <c r="M196" t="s">
        <v>1204</v>
      </c>
      <c r="N196" t="s">
        <v>1196</v>
      </c>
      <c r="O196">
        <v>543500</v>
      </c>
      <c r="P196">
        <v>67.52</v>
      </c>
    </row>
    <row r="197" spans="1:16" x14ac:dyDescent="0.3">
      <c r="A197">
        <v>617</v>
      </c>
      <c r="B197" t="s">
        <v>61</v>
      </c>
      <c r="C197">
        <v>538</v>
      </c>
      <c r="D197" t="s">
        <v>1339</v>
      </c>
      <c r="E197" t="s">
        <v>1241</v>
      </c>
      <c r="F197">
        <v>1973</v>
      </c>
      <c r="G197" t="s">
        <v>371</v>
      </c>
      <c r="H197" t="s">
        <v>32</v>
      </c>
      <c r="I197" s="1">
        <v>44578</v>
      </c>
      <c r="J197" t="s">
        <v>1391</v>
      </c>
      <c r="K197" t="s">
        <v>1402</v>
      </c>
      <c r="L197">
        <v>111</v>
      </c>
      <c r="M197" t="s">
        <v>1202</v>
      </c>
      <c r="N197" t="s">
        <v>1196</v>
      </c>
      <c r="O197">
        <v>54500</v>
      </c>
      <c r="P197">
        <v>129.15</v>
      </c>
    </row>
    <row r="198" spans="1:16" x14ac:dyDescent="0.3">
      <c r="A198">
        <v>623</v>
      </c>
      <c r="B198" t="s">
        <v>25</v>
      </c>
      <c r="C198">
        <v>617</v>
      </c>
      <c r="D198" t="s">
        <v>1262</v>
      </c>
      <c r="E198" t="s">
        <v>1241</v>
      </c>
      <c r="F198">
        <v>2015</v>
      </c>
      <c r="G198" t="s">
        <v>375</v>
      </c>
      <c r="H198" t="s">
        <v>69</v>
      </c>
      <c r="I198" s="1">
        <v>44583</v>
      </c>
      <c r="J198" t="s">
        <v>1391</v>
      </c>
      <c r="K198" t="s">
        <v>1402</v>
      </c>
      <c r="L198">
        <v>102</v>
      </c>
      <c r="M198" t="s">
        <v>1211</v>
      </c>
      <c r="N198" t="s">
        <v>1196</v>
      </c>
      <c r="O198">
        <v>1695200</v>
      </c>
      <c r="P198">
        <v>343.09</v>
      </c>
    </row>
    <row r="199" spans="1:16" x14ac:dyDescent="0.3">
      <c r="A199">
        <v>625</v>
      </c>
      <c r="B199" t="s">
        <v>16</v>
      </c>
      <c r="C199">
        <v>611</v>
      </c>
      <c r="D199" t="s">
        <v>1268</v>
      </c>
      <c r="E199" t="s">
        <v>1241</v>
      </c>
      <c r="F199">
        <v>2009</v>
      </c>
      <c r="G199" t="s">
        <v>229</v>
      </c>
      <c r="H199" t="s">
        <v>69</v>
      </c>
      <c r="I199" s="1">
        <v>44583</v>
      </c>
      <c r="J199" t="s">
        <v>1391</v>
      </c>
      <c r="K199" t="s">
        <v>1402</v>
      </c>
      <c r="L199">
        <v>102</v>
      </c>
      <c r="M199" t="s">
        <v>1211</v>
      </c>
      <c r="N199" t="s">
        <v>1196</v>
      </c>
      <c r="O199">
        <v>1695200</v>
      </c>
      <c r="P199">
        <v>343.09</v>
      </c>
    </row>
    <row r="200" spans="1:16" x14ac:dyDescent="0.3">
      <c r="A200">
        <v>4068</v>
      </c>
      <c r="B200" t="s">
        <v>8</v>
      </c>
      <c r="C200">
        <v>549</v>
      </c>
      <c r="D200" t="s">
        <v>1328</v>
      </c>
      <c r="E200" t="s">
        <v>1241</v>
      </c>
      <c r="F200">
        <v>2011</v>
      </c>
      <c r="G200" t="s">
        <v>46</v>
      </c>
      <c r="H200" t="s">
        <v>10</v>
      </c>
      <c r="I200" s="1">
        <v>44562</v>
      </c>
      <c r="J200" t="s">
        <v>1391</v>
      </c>
      <c r="K200" t="s">
        <v>1402</v>
      </c>
      <c r="L200">
        <v>111</v>
      </c>
      <c r="M200" t="s">
        <v>1202</v>
      </c>
      <c r="N200" t="s">
        <v>1196</v>
      </c>
      <c r="O200">
        <v>54500</v>
      </c>
      <c r="P200">
        <v>129.15</v>
      </c>
    </row>
    <row r="201" spans="1:16" x14ac:dyDescent="0.3">
      <c r="A201">
        <v>4066</v>
      </c>
      <c r="B201" t="s">
        <v>8</v>
      </c>
      <c r="C201">
        <v>623</v>
      </c>
      <c r="D201" t="s">
        <v>8</v>
      </c>
      <c r="E201" t="s">
        <v>1241</v>
      </c>
      <c r="F201">
        <v>2011</v>
      </c>
      <c r="G201" t="s">
        <v>1062</v>
      </c>
      <c r="H201" t="s">
        <v>10</v>
      </c>
      <c r="I201" s="1">
        <v>44578</v>
      </c>
      <c r="J201" t="s">
        <v>1391</v>
      </c>
      <c r="K201" t="s">
        <v>1402</v>
      </c>
      <c r="L201">
        <v>111</v>
      </c>
      <c r="M201" t="s">
        <v>1202</v>
      </c>
      <c r="N201" t="s">
        <v>1196</v>
      </c>
      <c r="O201">
        <v>54500</v>
      </c>
      <c r="P201">
        <v>129.15</v>
      </c>
    </row>
    <row r="202" spans="1:16" x14ac:dyDescent="0.3">
      <c r="A202">
        <v>4063</v>
      </c>
      <c r="B202" t="s">
        <v>8</v>
      </c>
      <c r="C202">
        <v>623</v>
      </c>
      <c r="D202" t="s">
        <v>8</v>
      </c>
      <c r="E202" t="s">
        <v>1241</v>
      </c>
      <c r="F202">
        <v>2010</v>
      </c>
      <c r="G202" t="s">
        <v>1059</v>
      </c>
      <c r="H202" t="s">
        <v>32</v>
      </c>
      <c r="I202" s="1">
        <v>44571</v>
      </c>
      <c r="J202" t="s">
        <v>1391</v>
      </c>
      <c r="K202" t="s">
        <v>1402</v>
      </c>
      <c r="L202">
        <v>102</v>
      </c>
      <c r="M202" t="s">
        <v>1211</v>
      </c>
      <c r="N202" t="s">
        <v>1196</v>
      </c>
      <c r="O202">
        <v>1695200</v>
      </c>
      <c r="P202">
        <v>343.09</v>
      </c>
    </row>
    <row r="203" spans="1:16" x14ac:dyDescent="0.3">
      <c r="A203">
        <v>633</v>
      </c>
      <c r="B203" t="s">
        <v>11</v>
      </c>
      <c r="C203">
        <v>533</v>
      </c>
      <c r="D203" t="s">
        <v>163</v>
      </c>
      <c r="E203" t="s">
        <v>1241</v>
      </c>
      <c r="F203">
        <v>2003</v>
      </c>
      <c r="G203" t="s">
        <v>382</v>
      </c>
      <c r="H203" t="s">
        <v>10</v>
      </c>
      <c r="I203" s="1">
        <v>44570</v>
      </c>
      <c r="J203" t="s">
        <v>1391</v>
      </c>
      <c r="K203" t="s">
        <v>1402</v>
      </c>
      <c r="L203">
        <v>102</v>
      </c>
      <c r="M203" t="s">
        <v>1211</v>
      </c>
      <c r="N203" t="s">
        <v>1196</v>
      </c>
      <c r="O203">
        <v>1695200</v>
      </c>
      <c r="P203">
        <v>343.09</v>
      </c>
    </row>
    <row r="204" spans="1:16" x14ac:dyDescent="0.3">
      <c r="A204">
        <v>637</v>
      </c>
      <c r="B204" t="s">
        <v>25</v>
      </c>
      <c r="C204">
        <v>585</v>
      </c>
      <c r="D204" t="s">
        <v>25</v>
      </c>
      <c r="E204" t="s">
        <v>1241</v>
      </c>
      <c r="F204">
        <v>2011</v>
      </c>
      <c r="G204" t="s">
        <v>372</v>
      </c>
      <c r="H204" t="s">
        <v>32</v>
      </c>
      <c r="I204" s="1">
        <v>44564</v>
      </c>
      <c r="J204" t="s">
        <v>1391</v>
      </c>
      <c r="K204" t="s">
        <v>1402</v>
      </c>
      <c r="L204">
        <v>114</v>
      </c>
      <c r="M204" t="s">
        <v>1199</v>
      </c>
      <c r="N204" t="s">
        <v>1196</v>
      </c>
      <c r="O204">
        <v>655000</v>
      </c>
      <c r="P204">
        <v>14.72</v>
      </c>
    </row>
    <row r="205" spans="1:16" x14ac:dyDescent="0.3">
      <c r="A205">
        <v>639</v>
      </c>
      <c r="B205" t="s">
        <v>25</v>
      </c>
      <c r="C205">
        <v>594</v>
      </c>
      <c r="D205" t="s">
        <v>1285</v>
      </c>
      <c r="E205" t="s">
        <v>1241</v>
      </c>
      <c r="F205">
        <v>2013</v>
      </c>
      <c r="G205" t="s">
        <v>386</v>
      </c>
      <c r="H205" t="s">
        <v>18</v>
      </c>
      <c r="I205" s="1">
        <v>44581</v>
      </c>
      <c r="J205" t="s">
        <v>1391</v>
      </c>
      <c r="K205" t="s">
        <v>1402</v>
      </c>
      <c r="L205">
        <v>109</v>
      </c>
      <c r="M205" t="s">
        <v>1204</v>
      </c>
      <c r="N205" t="s">
        <v>1196</v>
      </c>
      <c r="O205">
        <v>543500</v>
      </c>
      <c r="P205">
        <v>67.52</v>
      </c>
    </row>
    <row r="206" spans="1:16" x14ac:dyDescent="0.3">
      <c r="A206">
        <v>641</v>
      </c>
      <c r="B206" t="s">
        <v>16</v>
      </c>
      <c r="C206">
        <v>565</v>
      </c>
      <c r="D206" t="s">
        <v>1312</v>
      </c>
      <c r="E206" t="s">
        <v>1241</v>
      </c>
      <c r="F206">
        <v>2013</v>
      </c>
      <c r="G206">
        <v>390</v>
      </c>
      <c r="H206" t="s">
        <v>32</v>
      </c>
      <c r="I206" s="1">
        <v>44568</v>
      </c>
      <c r="J206" t="s">
        <v>1391</v>
      </c>
      <c r="K206" t="s">
        <v>1402</v>
      </c>
      <c r="L206">
        <v>102</v>
      </c>
      <c r="M206" t="s">
        <v>1211</v>
      </c>
      <c r="N206" t="s">
        <v>1196</v>
      </c>
      <c r="O206">
        <v>1695200</v>
      </c>
      <c r="P206">
        <v>343.09</v>
      </c>
    </row>
    <row r="207" spans="1:16" x14ac:dyDescent="0.3">
      <c r="A207">
        <v>645</v>
      </c>
      <c r="B207" t="s">
        <v>16</v>
      </c>
      <c r="C207">
        <v>636</v>
      </c>
      <c r="D207" t="s">
        <v>1244</v>
      </c>
      <c r="E207" t="s">
        <v>1241</v>
      </c>
      <c r="F207">
        <v>2008</v>
      </c>
      <c r="G207" t="s">
        <v>390</v>
      </c>
      <c r="H207" t="s">
        <v>28</v>
      </c>
      <c r="I207" s="1">
        <v>44572</v>
      </c>
      <c r="J207" t="s">
        <v>1391</v>
      </c>
      <c r="K207" t="s">
        <v>1402</v>
      </c>
      <c r="L207">
        <v>102</v>
      </c>
      <c r="M207" t="s">
        <v>1211</v>
      </c>
      <c r="N207" t="s">
        <v>1196</v>
      </c>
      <c r="O207">
        <v>1695200</v>
      </c>
      <c r="P207">
        <v>343.09</v>
      </c>
    </row>
    <row r="208" spans="1:16" x14ac:dyDescent="0.3">
      <c r="A208">
        <v>4051</v>
      </c>
      <c r="B208" t="s">
        <v>8</v>
      </c>
      <c r="C208">
        <v>623</v>
      </c>
      <c r="D208" t="s">
        <v>8</v>
      </c>
      <c r="E208" t="s">
        <v>1241</v>
      </c>
      <c r="F208">
        <v>2000</v>
      </c>
      <c r="G208" t="s">
        <v>297</v>
      </c>
      <c r="H208" t="s">
        <v>10</v>
      </c>
      <c r="I208" s="1">
        <v>44590</v>
      </c>
      <c r="J208" t="s">
        <v>1391</v>
      </c>
      <c r="K208" t="s">
        <v>1402</v>
      </c>
      <c r="L208">
        <v>104</v>
      </c>
      <c r="M208" t="s">
        <v>1209</v>
      </c>
      <c r="N208" t="s">
        <v>1196</v>
      </c>
      <c r="O208">
        <v>347700</v>
      </c>
      <c r="P208">
        <v>28.8</v>
      </c>
    </row>
    <row r="209" spans="1:16" x14ac:dyDescent="0.3">
      <c r="A209">
        <v>653</v>
      </c>
      <c r="B209" t="s">
        <v>16</v>
      </c>
      <c r="C209">
        <v>565</v>
      </c>
      <c r="D209" t="s">
        <v>1312</v>
      </c>
      <c r="E209" t="s">
        <v>1241</v>
      </c>
      <c r="F209">
        <v>2011</v>
      </c>
      <c r="G209" t="s">
        <v>122</v>
      </c>
      <c r="H209" t="s">
        <v>123</v>
      </c>
      <c r="I209" s="1">
        <v>44568</v>
      </c>
      <c r="J209" t="s">
        <v>1391</v>
      </c>
      <c r="K209" t="s">
        <v>1402</v>
      </c>
      <c r="L209">
        <v>102</v>
      </c>
      <c r="M209" t="s">
        <v>1211</v>
      </c>
      <c r="N209" t="s">
        <v>1196</v>
      </c>
      <c r="O209">
        <v>1695200</v>
      </c>
      <c r="P209">
        <v>343.09</v>
      </c>
    </row>
    <row r="210" spans="1:16" x14ac:dyDescent="0.3">
      <c r="A210">
        <v>658</v>
      </c>
      <c r="B210" t="s">
        <v>16</v>
      </c>
      <c r="C210">
        <v>611</v>
      </c>
      <c r="D210" t="s">
        <v>1268</v>
      </c>
      <c r="E210" t="s">
        <v>1241</v>
      </c>
      <c r="F210">
        <v>2007</v>
      </c>
      <c r="G210" t="s">
        <v>186</v>
      </c>
      <c r="H210" t="s">
        <v>47</v>
      </c>
      <c r="I210" s="1">
        <v>44591</v>
      </c>
      <c r="J210" t="s">
        <v>1391</v>
      </c>
      <c r="K210" t="s">
        <v>1402</v>
      </c>
      <c r="L210">
        <v>102</v>
      </c>
      <c r="M210" t="s">
        <v>1211</v>
      </c>
      <c r="N210" t="s">
        <v>1196</v>
      </c>
      <c r="O210">
        <v>1695200</v>
      </c>
      <c r="P210">
        <v>343.09</v>
      </c>
    </row>
    <row r="211" spans="1:16" x14ac:dyDescent="0.3">
      <c r="A211">
        <v>4042</v>
      </c>
      <c r="B211" t="s">
        <v>75</v>
      </c>
      <c r="C211">
        <v>576</v>
      </c>
      <c r="D211" t="s">
        <v>1301</v>
      </c>
      <c r="E211" t="s">
        <v>1241</v>
      </c>
      <c r="F211">
        <v>1991</v>
      </c>
      <c r="G211" t="s">
        <v>1051</v>
      </c>
      <c r="H211" t="s">
        <v>28</v>
      </c>
      <c r="I211" s="1">
        <v>44591</v>
      </c>
      <c r="J211" t="s">
        <v>1391</v>
      </c>
      <c r="K211" t="s">
        <v>1402</v>
      </c>
      <c r="L211">
        <v>114</v>
      </c>
      <c r="M211" t="s">
        <v>1199</v>
      </c>
      <c r="N211" t="s">
        <v>1196</v>
      </c>
      <c r="O211">
        <v>655000</v>
      </c>
      <c r="P211">
        <v>14.72</v>
      </c>
    </row>
    <row r="212" spans="1:16" x14ac:dyDescent="0.3">
      <c r="A212">
        <v>661</v>
      </c>
      <c r="B212" t="s">
        <v>25</v>
      </c>
      <c r="C212">
        <v>617</v>
      </c>
      <c r="D212" t="s">
        <v>1262</v>
      </c>
      <c r="E212" t="s">
        <v>1241</v>
      </c>
      <c r="F212">
        <v>2015</v>
      </c>
      <c r="G212" t="s">
        <v>375</v>
      </c>
      <c r="H212" t="s">
        <v>18</v>
      </c>
      <c r="I212" s="1">
        <v>44580</v>
      </c>
      <c r="J212" t="s">
        <v>1391</v>
      </c>
      <c r="K212" t="s">
        <v>1402</v>
      </c>
      <c r="L212">
        <v>102</v>
      </c>
      <c r="M212" t="s">
        <v>1211</v>
      </c>
      <c r="N212" t="s">
        <v>1196</v>
      </c>
      <c r="O212">
        <v>1695200</v>
      </c>
      <c r="P212">
        <v>343.09</v>
      </c>
    </row>
    <row r="213" spans="1:16" x14ac:dyDescent="0.3">
      <c r="A213">
        <v>4037</v>
      </c>
      <c r="B213" t="s">
        <v>614</v>
      </c>
      <c r="C213">
        <v>540</v>
      </c>
      <c r="D213" t="s">
        <v>1337</v>
      </c>
      <c r="E213" t="s">
        <v>1241</v>
      </c>
      <c r="F213">
        <v>1998</v>
      </c>
      <c r="G213" t="s">
        <v>701</v>
      </c>
      <c r="H213" t="s">
        <v>32</v>
      </c>
      <c r="I213" s="1">
        <v>44578</v>
      </c>
      <c r="J213" t="s">
        <v>1391</v>
      </c>
      <c r="K213" t="s">
        <v>1402</v>
      </c>
      <c r="L213">
        <v>102</v>
      </c>
      <c r="M213" t="s">
        <v>1211</v>
      </c>
      <c r="N213" t="s">
        <v>1196</v>
      </c>
      <c r="O213">
        <v>1695200</v>
      </c>
      <c r="P213">
        <v>343.09</v>
      </c>
    </row>
    <row r="214" spans="1:16" x14ac:dyDescent="0.3">
      <c r="A214">
        <v>666</v>
      </c>
      <c r="B214" t="s">
        <v>25</v>
      </c>
      <c r="C214">
        <v>550</v>
      </c>
      <c r="D214" t="s">
        <v>1327</v>
      </c>
      <c r="E214" t="s">
        <v>1241</v>
      </c>
      <c r="F214">
        <v>2011</v>
      </c>
      <c r="G214" t="s">
        <v>27</v>
      </c>
      <c r="H214" t="s">
        <v>66</v>
      </c>
      <c r="I214" s="1">
        <v>44564</v>
      </c>
      <c r="J214" t="s">
        <v>1391</v>
      </c>
      <c r="K214" t="s">
        <v>1402</v>
      </c>
      <c r="L214">
        <v>102</v>
      </c>
      <c r="M214" t="s">
        <v>1211</v>
      </c>
      <c r="N214" t="s">
        <v>1196</v>
      </c>
      <c r="O214">
        <v>1695200</v>
      </c>
      <c r="P214">
        <v>343.09</v>
      </c>
    </row>
    <row r="215" spans="1:16" x14ac:dyDescent="0.3">
      <c r="A215">
        <v>668</v>
      </c>
      <c r="B215" t="s">
        <v>25</v>
      </c>
      <c r="C215">
        <v>593</v>
      </c>
      <c r="D215" t="s">
        <v>1286</v>
      </c>
      <c r="E215" t="s">
        <v>1241</v>
      </c>
      <c r="F215">
        <v>2013</v>
      </c>
      <c r="G215" t="s">
        <v>399</v>
      </c>
      <c r="H215" t="s">
        <v>18</v>
      </c>
      <c r="I215" s="1">
        <v>44565</v>
      </c>
      <c r="J215" t="s">
        <v>1391</v>
      </c>
      <c r="K215" t="s">
        <v>1402</v>
      </c>
      <c r="L215">
        <v>101</v>
      </c>
      <c r="M215" t="s">
        <v>1212</v>
      </c>
      <c r="N215" t="s">
        <v>1196</v>
      </c>
      <c r="O215">
        <v>201500</v>
      </c>
      <c r="P215">
        <v>16.11</v>
      </c>
    </row>
    <row r="216" spans="1:16" x14ac:dyDescent="0.3">
      <c r="A216">
        <v>672</v>
      </c>
      <c r="B216" t="s">
        <v>25</v>
      </c>
      <c r="C216">
        <v>585</v>
      </c>
      <c r="D216" t="s">
        <v>25</v>
      </c>
      <c r="E216" t="s">
        <v>1241</v>
      </c>
      <c r="F216">
        <v>2009</v>
      </c>
      <c r="G216" t="s">
        <v>402</v>
      </c>
      <c r="H216" t="s">
        <v>66</v>
      </c>
      <c r="I216" s="1">
        <v>44571</v>
      </c>
      <c r="J216" t="s">
        <v>1391</v>
      </c>
      <c r="K216" t="s">
        <v>1402</v>
      </c>
      <c r="L216">
        <v>109</v>
      </c>
      <c r="M216" t="s">
        <v>1204</v>
      </c>
      <c r="N216" t="s">
        <v>1196</v>
      </c>
      <c r="O216">
        <v>543500</v>
      </c>
      <c r="P216">
        <v>67.52</v>
      </c>
    </row>
    <row r="217" spans="1:16" x14ac:dyDescent="0.3">
      <c r="A217">
        <v>674</v>
      </c>
      <c r="B217" t="s">
        <v>25</v>
      </c>
      <c r="C217">
        <v>636</v>
      </c>
      <c r="D217" t="s">
        <v>1244</v>
      </c>
      <c r="E217" t="s">
        <v>1241</v>
      </c>
      <c r="F217">
        <v>2011</v>
      </c>
      <c r="G217" t="s">
        <v>404</v>
      </c>
      <c r="H217" t="s">
        <v>28</v>
      </c>
      <c r="I217" s="1">
        <v>44572</v>
      </c>
      <c r="J217" t="s">
        <v>1391</v>
      </c>
      <c r="K217" t="s">
        <v>1402</v>
      </c>
      <c r="L217">
        <v>109</v>
      </c>
      <c r="M217" t="s">
        <v>1204</v>
      </c>
      <c r="N217" t="s">
        <v>1196</v>
      </c>
      <c r="O217">
        <v>543500</v>
      </c>
      <c r="P217">
        <v>67.52</v>
      </c>
    </row>
    <row r="218" spans="1:16" x14ac:dyDescent="0.3">
      <c r="A218">
        <v>675</v>
      </c>
      <c r="B218" t="s">
        <v>16</v>
      </c>
      <c r="C218">
        <v>611</v>
      </c>
      <c r="D218" t="s">
        <v>1268</v>
      </c>
      <c r="E218" t="s">
        <v>1241</v>
      </c>
      <c r="F218">
        <v>2013</v>
      </c>
      <c r="G218" t="s">
        <v>405</v>
      </c>
      <c r="H218" t="s">
        <v>69</v>
      </c>
      <c r="I218" s="1">
        <v>44588</v>
      </c>
      <c r="J218" t="s">
        <v>1391</v>
      </c>
      <c r="K218" t="s">
        <v>1402</v>
      </c>
      <c r="L218">
        <v>102</v>
      </c>
      <c r="M218" t="s">
        <v>1211</v>
      </c>
      <c r="N218" t="s">
        <v>1196</v>
      </c>
      <c r="O218">
        <v>1695200</v>
      </c>
      <c r="P218">
        <v>343.09</v>
      </c>
    </row>
    <row r="219" spans="1:16" x14ac:dyDescent="0.3">
      <c r="A219">
        <v>4035</v>
      </c>
      <c r="B219" t="s">
        <v>491</v>
      </c>
      <c r="C219">
        <v>619</v>
      </c>
      <c r="D219" t="s">
        <v>1260</v>
      </c>
      <c r="E219" t="s">
        <v>1241</v>
      </c>
      <c r="F219">
        <v>1990</v>
      </c>
      <c r="G219" t="s">
        <v>1047</v>
      </c>
      <c r="H219" t="s">
        <v>32</v>
      </c>
      <c r="I219" s="1">
        <v>44587</v>
      </c>
      <c r="J219" t="s">
        <v>1391</v>
      </c>
      <c r="K219" t="s">
        <v>1402</v>
      </c>
      <c r="L219">
        <v>109</v>
      </c>
      <c r="M219" t="s">
        <v>1204</v>
      </c>
      <c r="N219" t="s">
        <v>1196</v>
      </c>
      <c r="O219">
        <v>543500</v>
      </c>
      <c r="P219">
        <v>67.52</v>
      </c>
    </row>
    <row r="220" spans="1:16" x14ac:dyDescent="0.3">
      <c r="A220">
        <v>680</v>
      </c>
      <c r="B220" t="s">
        <v>8</v>
      </c>
      <c r="C220">
        <v>623</v>
      </c>
      <c r="D220" t="s">
        <v>8</v>
      </c>
      <c r="E220" t="s">
        <v>1241</v>
      </c>
      <c r="F220">
        <v>2002</v>
      </c>
      <c r="G220" t="s">
        <v>410</v>
      </c>
      <c r="H220" t="s">
        <v>47</v>
      </c>
      <c r="I220" s="1">
        <v>44572</v>
      </c>
      <c r="J220" t="s">
        <v>1391</v>
      </c>
      <c r="K220" t="s">
        <v>1402</v>
      </c>
      <c r="L220">
        <v>105</v>
      </c>
      <c r="M220" t="s">
        <v>1208</v>
      </c>
      <c r="N220" t="s">
        <v>1196</v>
      </c>
      <c r="O220">
        <v>52100</v>
      </c>
      <c r="P220">
        <v>6.21</v>
      </c>
    </row>
    <row r="221" spans="1:16" x14ac:dyDescent="0.3">
      <c r="A221">
        <v>684</v>
      </c>
      <c r="B221" t="s">
        <v>16</v>
      </c>
      <c r="C221">
        <v>505</v>
      </c>
      <c r="D221" t="s">
        <v>1370</v>
      </c>
      <c r="E221" t="s">
        <v>1241</v>
      </c>
      <c r="F221">
        <v>2012</v>
      </c>
      <c r="G221" t="s">
        <v>411</v>
      </c>
      <c r="H221" t="s">
        <v>18</v>
      </c>
      <c r="I221" s="1">
        <v>44583</v>
      </c>
      <c r="J221" t="s">
        <v>1391</v>
      </c>
      <c r="K221" t="s">
        <v>1402</v>
      </c>
      <c r="L221">
        <v>102</v>
      </c>
      <c r="M221" t="s">
        <v>1211</v>
      </c>
      <c r="N221" t="s">
        <v>1196</v>
      </c>
      <c r="O221">
        <v>1695200</v>
      </c>
      <c r="P221">
        <v>343.09</v>
      </c>
    </row>
    <row r="222" spans="1:16" x14ac:dyDescent="0.3">
      <c r="A222">
        <v>691</v>
      </c>
      <c r="B222" t="s">
        <v>16</v>
      </c>
      <c r="C222">
        <v>550</v>
      </c>
      <c r="D222" t="s">
        <v>1327</v>
      </c>
      <c r="E222" t="s">
        <v>1241</v>
      </c>
      <c r="F222">
        <v>2014</v>
      </c>
      <c r="G222" t="s">
        <v>416</v>
      </c>
      <c r="H222" t="s">
        <v>32</v>
      </c>
      <c r="I222" s="1">
        <v>44578</v>
      </c>
      <c r="J222" t="s">
        <v>1391</v>
      </c>
      <c r="K222" t="s">
        <v>1402</v>
      </c>
      <c r="L222">
        <v>102</v>
      </c>
      <c r="M222" t="s">
        <v>1211</v>
      </c>
      <c r="N222" t="s">
        <v>1196</v>
      </c>
      <c r="O222">
        <v>1695200</v>
      </c>
      <c r="P222">
        <v>343.09</v>
      </c>
    </row>
    <row r="223" spans="1:16" x14ac:dyDescent="0.3">
      <c r="A223">
        <v>701</v>
      </c>
      <c r="B223" t="s">
        <v>25</v>
      </c>
      <c r="C223">
        <v>636</v>
      </c>
      <c r="D223" t="s">
        <v>1244</v>
      </c>
      <c r="E223" t="s">
        <v>1241</v>
      </c>
      <c r="F223">
        <v>2013</v>
      </c>
      <c r="G223" t="s">
        <v>423</v>
      </c>
      <c r="H223" t="s">
        <v>18</v>
      </c>
      <c r="I223" s="1">
        <v>44580</v>
      </c>
      <c r="J223" t="s">
        <v>1391</v>
      </c>
      <c r="K223" t="s">
        <v>1402</v>
      </c>
      <c r="L223">
        <v>102</v>
      </c>
      <c r="M223" t="s">
        <v>1211</v>
      </c>
      <c r="N223" t="s">
        <v>1196</v>
      </c>
      <c r="O223">
        <v>1695200</v>
      </c>
      <c r="P223">
        <v>343.09</v>
      </c>
    </row>
    <row r="224" spans="1:16" x14ac:dyDescent="0.3">
      <c r="A224">
        <v>703</v>
      </c>
      <c r="B224" t="s">
        <v>25</v>
      </c>
      <c r="C224">
        <v>550</v>
      </c>
      <c r="D224" t="s">
        <v>1327</v>
      </c>
      <c r="E224" t="s">
        <v>1241</v>
      </c>
      <c r="F224">
        <v>1988</v>
      </c>
      <c r="G224" t="s">
        <v>425</v>
      </c>
      <c r="H224" t="s">
        <v>32</v>
      </c>
      <c r="I224" s="1">
        <v>44574</v>
      </c>
      <c r="J224" t="s">
        <v>1391</v>
      </c>
      <c r="K224" t="s">
        <v>1402</v>
      </c>
      <c r="L224">
        <v>102</v>
      </c>
      <c r="M224" t="s">
        <v>1211</v>
      </c>
      <c r="N224" t="s">
        <v>1196</v>
      </c>
      <c r="O224">
        <v>1695200</v>
      </c>
      <c r="P224">
        <v>343.09</v>
      </c>
    </row>
    <row r="225" spans="1:16" x14ac:dyDescent="0.3">
      <c r="A225">
        <v>707</v>
      </c>
      <c r="B225" t="s">
        <v>25</v>
      </c>
      <c r="C225">
        <v>617</v>
      </c>
      <c r="D225" t="s">
        <v>1262</v>
      </c>
      <c r="E225" t="s">
        <v>1241</v>
      </c>
      <c r="F225">
        <v>2014</v>
      </c>
      <c r="G225" t="s">
        <v>426</v>
      </c>
      <c r="H225" t="s">
        <v>18</v>
      </c>
      <c r="I225" s="1">
        <v>44586</v>
      </c>
      <c r="J225" t="s">
        <v>1391</v>
      </c>
      <c r="K225" t="s">
        <v>1402</v>
      </c>
      <c r="L225">
        <v>103</v>
      </c>
      <c r="M225" t="s">
        <v>1210</v>
      </c>
      <c r="N225" t="s">
        <v>1196</v>
      </c>
      <c r="O225">
        <v>513800</v>
      </c>
      <c r="P225">
        <v>21.5</v>
      </c>
    </row>
    <row r="226" spans="1:16" x14ac:dyDescent="0.3">
      <c r="A226">
        <v>716</v>
      </c>
      <c r="B226" t="s">
        <v>16</v>
      </c>
      <c r="C226">
        <v>594</v>
      </c>
      <c r="D226" t="s">
        <v>1285</v>
      </c>
      <c r="E226" t="s">
        <v>1241</v>
      </c>
      <c r="F226">
        <v>2014</v>
      </c>
      <c r="G226" t="s">
        <v>288</v>
      </c>
      <c r="H226" t="s">
        <v>32</v>
      </c>
      <c r="I226" s="1">
        <v>44592</v>
      </c>
      <c r="J226" t="s">
        <v>1391</v>
      </c>
      <c r="K226" t="s">
        <v>1402</v>
      </c>
      <c r="L226">
        <v>102</v>
      </c>
      <c r="M226" t="s">
        <v>1211</v>
      </c>
      <c r="N226" t="s">
        <v>1196</v>
      </c>
      <c r="O226">
        <v>1695200</v>
      </c>
      <c r="P226">
        <v>343.09</v>
      </c>
    </row>
    <row r="227" spans="1:16" x14ac:dyDescent="0.3">
      <c r="A227">
        <v>731</v>
      </c>
      <c r="B227" t="s">
        <v>90</v>
      </c>
      <c r="C227">
        <v>610</v>
      </c>
      <c r="D227" t="s">
        <v>1269</v>
      </c>
      <c r="E227" t="s">
        <v>1241</v>
      </c>
      <c r="F227">
        <v>1995</v>
      </c>
      <c r="G227" t="s">
        <v>444</v>
      </c>
      <c r="H227" t="s">
        <v>69</v>
      </c>
      <c r="I227" s="1">
        <v>44580</v>
      </c>
      <c r="J227" t="s">
        <v>1391</v>
      </c>
      <c r="K227" t="s">
        <v>1402</v>
      </c>
      <c r="L227">
        <v>102</v>
      </c>
      <c r="M227" t="s">
        <v>1211</v>
      </c>
      <c r="N227" t="s">
        <v>1196</v>
      </c>
      <c r="O227">
        <v>1695200</v>
      </c>
      <c r="P227">
        <v>343.09</v>
      </c>
    </row>
    <row r="228" spans="1:16" x14ac:dyDescent="0.3">
      <c r="A228">
        <v>732</v>
      </c>
      <c r="B228" t="s">
        <v>435</v>
      </c>
      <c r="C228">
        <v>540</v>
      </c>
      <c r="D228" t="s">
        <v>1337</v>
      </c>
      <c r="E228" t="s">
        <v>1241</v>
      </c>
      <c r="F228">
        <v>2001</v>
      </c>
      <c r="G228" t="s">
        <v>436</v>
      </c>
      <c r="H228" t="s">
        <v>32</v>
      </c>
      <c r="I228" s="1">
        <v>44577</v>
      </c>
      <c r="J228" t="s">
        <v>1391</v>
      </c>
      <c r="K228" t="s">
        <v>1402</v>
      </c>
      <c r="L228">
        <v>105</v>
      </c>
      <c r="M228" t="s">
        <v>1208</v>
      </c>
      <c r="N228" t="s">
        <v>1196</v>
      </c>
      <c r="O228">
        <v>52100</v>
      </c>
      <c r="P228">
        <v>6.21</v>
      </c>
    </row>
    <row r="229" spans="1:16" x14ac:dyDescent="0.3">
      <c r="A229">
        <v>4009</v>
      </c>
      <c r="B229" t="s">
        <v>75</v>
      </c>
      <c r="C229">
        <v>564</v>
      </c>
      <c r="D229" t="s">
        <v>1313</v>
      </c>
      <c r="E229" t="s">
        <v>1241</v>
      </c>
      <c r="F229">
        <v>1996</v>
      </c>
      <c r="G229" t="s">
        <v>1041</v>
      </c>
      <c r="H229" t="s">
        <v>10</v>
      </c>
      <c r="I229" s="1">
        <v>44591</v>
      </c>
      <c r="J229" t="s">
        <v>1391</v>
      </c>
      <c r="K229" t="s">
        <v>1402</v>
      </c>
      <c r="L229">
        <v>102</v>
      </c>
      <c r="M229" t="s">
        <v>1211</v>
      </c>
      <c r="N229" t="s">
        <v>1196</v>
      </c>
      <c r="O229">
        <v>1695200</v>
      </c>
      <c r="P229">
        <v>343.09</v>
      </c>
    </row>
    <row r="230" spans="1:16" x14ac:dyDescent="0.3">
      <c r="A230">
        <v>4005</v>
      </c>
      <c r="B230" t="s">
        <v>8</v>
      </c>
      <c r="C230">
        <v>623</v>
      </c>
      <c r="D230" t="s">
        <v>8</v>
      </c>
      <c r="E230" t="s">
        <v>1241</v>
      </c>
      <c r="F230">
        <v>2009</v>
      </c>
      <c r="G230" t="s">
        <v>58</v>
      </c>
      <c r="H230" t="s">
        <v>10</v>
      </c>
      <c r="I230" s="1">
        <v>44574</v>
      </c>
      <c r="J230" t="s">
        <v>1391</v>
      </c>
      <c r="K230" t="s">
        <v>1402</v>
      </c>
      <c r="L230">
        <v>102</v>
      </c>
      <c r="M230" t="s">
        <v>1211</v>
      </c>
      <c r="N230" t="s">
        <v>1196</v>
      </c>
      <c r="O230">
        <v>1695200</v>
      </c>
      <c r="P230">
        <v>343.09</v>
      </c>
    </row>
    <row r="231" spans="1:16" x14ac:dyDescent="0.3">
      <c r="A231">
        <v>740</v>
      </c>
      <c r="B231" t="s">
        <v>83</v>
      </c>
      <c r="C231">
        <v>587</v>
      </c>
      <c r="D231" t="s">
        <v>1292</v>
      </c>
      <c r="E231" t="s">
        <v>1241</v>
      </c>
      <c r="F231">
        <v>1994</v>
      </c>
      <c r="G231" t="s">
        <v>140</v>
      </c>
      <c r="H231" t="s">
        <v>45</v>
      </c>
      <c r="I231" s="1">
        <v>44592</v>
      </c>
      <c r="J231" t="s">
        <v>1391</v>
      </c>
      <c r="K231" t="s">
        <v>1402</v>
      </c>
      <c r="L231">
        <v>105</v>
      </c>
      <c r="M231" t="s">
        <v>1208</v>
      </c>
      <c r="N231" t="s">
        <v>1196</v>
      </c>
      <c r="O231">
        <v>52100</v>
      </c>
      <c r="P231">
        <v>6.21</v>
      </c>
    </row>
    <row r="232" spans="1:16" x14ac:dyDescent="0.3">
      <c r="A232">
        <v>741</v>
      </c>
      <c r="B232" t="s">
        <v>435</v>
      </c>
      <c r="C232">
        <v>540</v>
      </c>
      <c r="D232" t="s">
        <v>1337</v>
      </c>
      <c r="E232" t="s">
        <v>1241</v>
      </c>
      <c r="F232">
        <v>2001</v>
      </c>
      <c r="G232" t="s">
        <v>436</v>
      </c>
      <c r="H232" t="s">
        <v>28</v>
      </c>
      <c r="I232" s="1">
        <v>44586</v>
      </c>
      <c r="J232" t="s">
        <v>1391</v>
      </c>
      <c r="K232" t="s">
        <v>1402</v>
      </c>
      <c r="L232">
        <v>102</v>
      </c>
      <c r="M232" t="s">
        <v>1211</v>
      </c>
      <c r="N232" t="s">
        <v>1196</v>
      </c>
      <c r="O232">
        <v>1695200</v>
      </c>
      <c r="P232">
        <v>343.09</v>
      </c>
    </row>
    <row r="233" spans="1:16" x14ac:dyDescent="0.3">
      <c r="A233">
        <v>742</v>
      </c>
      <c r="B233" t="s">
        <v>90</v>
      </c>
      <c r="C233">
        <v>619</v>
      </c>
      <c r="D233" t="s">
        <v>1260</v>
      </c>
      <c r="E233" t="s">
        <v>1241</v>
      </c>
      <c r="F233">
        <v>1994</v>
      </c>
      <c r="G233" t="s">
        <v>451</v>
      </c>
      <c r="H233" t="s">
        <v>47</v>
      </c>
      <c r="I233" s="1">
        <v>44575</v>
      </c>
      <c r="J233" t="s">
        <v>1391</v>
      </c>
      <c r="K233" t="s">
        <v>1402</v>
      </c>
      <c r="L233">
        <v>105</v>
      </c>
      <c r="M233" t="s">
        <v>1208</v>
      </c>
      <c r="N233" t="s">
        <v>1196</v>
      </c>
      <c r="O233">
        <v>52100</v>
      </c>
      <c r="P233">
        <v>6.21</v>
      </c>
    </row>
    <row r="234" spans="1:16" x14ac:dyDescent="0.3">
      <c r="A234">
        <v>3993</v>
      </c>
      <c r="B234" t="s">
        <v>435</v>
      </c>
      <c r="C234">
        <v>556</v>
      </c>
      <c r="D234" t="s">
        <v>1321</v>
      </c>
      <c r="E234" t="s">
        <v>1241</v>
      </c>
      <c r="F234">
        <v>1990</v>
      </c>
      <c r="G234" t="s">
        <v>1030</v>
      </c>
      <c r="H234" t="s">
        <v>32</v>
      </c>
      <c r="I234" s="1">
        <v>44571</v>
      </c>
      <c r="J234" t="s">
        <v>1391</v>
      </c>
      <c r="K234" t="s">
        <v>1402</v>
      </c>
      <c r="L234">
        <v>114</v>
      </c>
      <c r="M234" t="s">
        <v>1199</v>
      </c>
      <c r="N234" t="s">
        <v>1196</v>
      </c>
      <c r="O234">
        <v>655000</v>
      </c>
      <c r="P234">
        <v>14.72</v>
      </c>
    </row>
    <row r="235" spans="1:16" x14ac:dyDescent="0.3">
      <c r="A235">
        <v>3992</v>
      </c>
      <c r="B235" t="s">
        <v>435</v>
      </c>
      <c r="C235">
        <v>540</v>
      </c>
      <c r="D235" t="s">
        <v>1337</v>
      </c>
      <c r="E235" t="s">
        <v>1241</v>
      </c>
      <c r="F235">
        <v>1990</v>
      </c>
      <c r="G235" t="s">
        <v>1029</v>
      </c>
      <c r="H235" t="s">
        <v>10</v>
      </c>
      <c r="I235" s="1">
        <v>44566</v>
      </c>
      <c r="J235" t="s">
        <v>1391</v>
      </c>
      <c r="K235" t="s">
        <v>1402</v>
      </c>
      <c r="L235">
        <v>104</v>
      </c>
      <c r="M235" t="s">
        <v>1209</v>
      </c>
      <c r="N235" t="s">
        <v>1196</v>
      </c>
      <c r="O235">
        <v>347700</v>
      </c>
      <c r="P235">
        <v>28.8</v>
      </c>
    </row>
    <row r="236" spans="1:16" x14ac:dyDescent="0.3">
      <c r="A236">
        <v>759</v>
      </c>
      <c r="B236" t="s">
        <v>435</v>
      </c>
      <c r="C236">
        <v>587</v>
      </c>
      <c r="D236" t="s">
        <v>1292</v>
      </c>
      <c r="E236" t="s">
        <v>1241</v>
      </c>
      <c r="F236">
        <v>1998</v>
      </c>
      <c r="G236" t="s">
        <v>437</v>
      </c>
      <c r="H236" t="s">
        <v>32</v>
      </c>
      <c r="I236" s="1">
        <v>44572</v>
      </c>
      <c r="J236" t="s">
        <v>1391</v>
      </c>
      <c r="K236" t="s">
        <v>1402</v>
      </c>
      <c r="L236">
        <v>102</v>
      </c>
      <c r="M236" t="s">
        <v>1211</v>
      </c>
      <c r="N236" t="s">
        <v>1196</v>
      </c>
      <c r="O236">
        <v>1695200</v>
      </c>
      <c r="P236">
        <v>343.09</v>
      </c>
    </row>
    <row r="237" spans="1:16" x14ac:dyDescent="0.3">
      <c r="A237">
        <v>761</v>
      </c>
      <c r="B237" t="s">
        <v>435</v>
      </c>
      <c r="C237">
        <v>548</v>
      </c>
      <c r="D237" t="s">
        <v>1329</v>
      </c>
      <c r="E237" t="s">
        <v>1241</v>
      </c>
      <c r="F237">
        <v>2002</v>
      </c>
      <c r="G237" t="s">
        <v>462</v>
      </c>
      <c r="H237" t="s">
        <v>28</v>
      </c>
      <c r="I237" s="1">
        <v>44582</v>
      </c>
      <c r="J237" t="s">
        <v>1391</v>
      </c>
      <c r="K237" t="s">
        <v>1402</v>
      </c>
      <c r="L237">
        <v>103</v>
      </c>
      <c r="M237" t="s">
        <v>1210</v>
      </c>
      <c r="N237" t="s">
        <v>1196</v>
      </c>
      <c r="O237">
        <v>513800</v>
      </c>
      <c r="P237">
        <v>21.5</v>
      </c>
    </row>
    <row r="238" spans="1:16" x14ac:dyDescent="0.3">
      <c r="A238">
        <v>765</v>
      </c>
      <c r="B238" t="s">
        <v>435</v>
      </c>
      <c r="C238">
        <v>548</v>
      </c>
      <c r="D238" t="s">
        <v>1329</v>
      </c>
      <c r="E238" t="s">
        <v>1241</v>
      </c>
      <c r="F238">
        <v>2001</v>
      </c>
      <c r="G238" t="s">
        <v>465</v>
      </c>
      <c r="H238" t="s">
        <v>32</v>
      </c>
      <c r="I238" s="1">
        <v>44589</v>
      </c>
      <c r="J238" t="s">
        <v>1391</v>
      </c>
      <c r="K238" t="s">
        <v>1402</v>
      </c>
      <c r="L238">
        <v>107</v>
      </c>
      <c r="M238" t="s">
        <v>1206</v>
      </c>
      <c r="N238" t="s">
        <v>1196</v>
      </c>
      <c r="O238">
        <v>127300</v>
      </c>
      <c r="P238">
        <v>17.55</v>
      </c>
    </row>
    <row r="239" spans="1:16" x14ac:dyDescent="0.3">
      <c r="A239">
        <v>768</v>
      </c>
      <c r="B239" t="s">
        <v>75</v>
      </c>
      <c r="C239">
        <v>540</v>
      </c>
      <c r="D239" t="s">
        <v>1337</v>
      </c>
      <c r="E239" t="s">
        <v>1241</v>
      </c>
      <c r="F239">
        <v>2001</v>
      </c>
      <c r="G239" t="s">
        <v>466</v>
      </c>
      <c r="H239" t="s">
        <v>28</v>
      </c>
      <c r="I239" s="1">
        <v>44591</v>
      </c>
      <c r="J239" t="s">
        <v>1391</v>
      </c>
      <c r="K239" t="s">
        <v>1402</v>
      </c>
      <c r="L239">
        <v>114</v>
      </c>
      <c r="M239" t="s">
        <v>1199</v>
      </c>
      <c r="N239" t="s">
        <v>1196</v>
      </c>
      <c r="O239">
        <v>655000</v>
      </c>
      <c r="P239">
        <v>14.72</v>
      </c>
    </row>
    <row r="240" spans="1:16" x14ac:dyDescent="0.3">
      <c r="A240">
        <v>3984</v>
      </c>
      <c r="B240" t="s">
        <v>11</v>
      </c>
      <c r="C240">
        <v>623</v>
      </c>
      <c r="D240" t="s">
        <v>8</v>
      </c>
      <c r="E240" t="s">
        <v>1241</v>
      </c>
      <c r="F240">
        <v>1981</v>
      </c>
      <c r="G240" t="s">
        <v>36</v>
      </c>
      <c r="H240" t="s">
        <v>45</v>
      </c>
      <c r="I240" s="1">
        <v>44580</v>
      </c>
      <c r="J240" t="s">
        <v>1391</v>
      </c>
      <c r="K240" t="s">
        <v>1402</v>
      </c>
      <c r="L240">
        <v>103</v>
      </c>
      <c r="M240" t="s">
        <v>1210</v>
      </c>
      <c r="N240" t="s">
        <v>1196</v>
      </c>
      <c r="O240">
        <v>513800</v>
      </c>
      <c r="P240">
        <v>21.5</v>
      </c>
    </row>
    <row r="241" spans="1:16" x14ac:dyDescent="0.3">
      <c r="A241">
        <v>3983</v>
      </c>
      <c r="B241" t="s">
        <v>8</v>
      </c>
      <c r="C241">
        <v>549</v>
      </c>
      <c r="D241" t="s">
        <v>1328</v>
      </c>
      <c r="E241" t="s">
        <v>1241</v>
      </c>
      <c r="F241">
        <v>1993</v>
      </c>
      <c r="G241" t="s">
        <v>1025</v>
      </c>
      <c r="H241" t="s">
        <v>28</v>
      </c>
      <c r="I241" s="1">
        <v>44584</v>
      </c>
      <c r="J241" t="s">
        <v>1391</v>
      </c>
      <c r="K241" t="s">
        <v>1402</v>
      </c>
      <c r="L241">
        <v>108</v>
      </c>
      <c r="M241" t="s">
        <v>1205</v>
      </c>
      <c r="N241" t="s">
        <v>1196</v>
      </c>
      <c r="O241">
        <v>258200</v>
      </c>
      <c r="P241">
        <v>11.62</v>
      </c>
    </row>
    <row r="242" spans="1:16" x14ac:dyDescent="0.3">
      <c r="A242">
        <v>3980</v>
      </c>
      <c r="B242" t="s">
        <v>75</v>
      </c>
      <c r="C242">
        <v>619</v>
      </c>
      <c r="D242" t="s">
        <v>1260</v>
      </c>
      <c r="E242" t="s">
        <v>1241</v>
      </c>
      <c r="F242">
        <v>2007</v>
      </c>
      <c r="G242" t="s">
        <v>826</v>
      </c>
      <c r="H242" t="s">
        <v>28</v>
      </c>
      <c r="I242" s="1">
        <v>44574</v>
      </c>
      <c r="J242" t="s">
        <v>1391</v>
      </c>
      <c r="K242" t="s">
        <v>1402</v>
      </c>
      <c r="L242">
        <v>104</v>
      </c>
      <c r="M242" t="s">
        <v>1209</v>
      </c>
      <c r="N242" t="s">
        <v>1196</v>
      </c>
      <c r="O242">
        <v>347700</v>
      </c>
      <c r="P242">
        <v>28.8</v>
      </c>
    </row>
    <row r="243" spans="1:16" x14ac:dyDescent="0.3">
      <c r="A243">
        <v>3979</v>
      </c>
      <c r="B243" t="s">
        <v>90</v>
      </c>
      <c r="C243">
        <v>580</v>
      </c>
      <c r="D243" t="s">
        <v>1297</v>
      </c>
      <c r="E243" t="s">
        <v>1241</v>
      </c>
      <c r="F243">
        <v>2022</v>
      </c>
      <c r="G243" t="s">
        <v>727</v>
      </c>
      <c r="H243" t="s">
        <v>18</v>
      </c>
      <c r="I243" s="1">
        <v>44587</v>
      </c>
      <c r="J243" t="s">
        <v>1391</v>
      </c>
      <c r="K243" t="s">
        <v>1402</v>
      </c>
      <c r="L243">
        <v>102</v>
      </c>
      <c r="M243" t="s">
        <v>1211</v>
      </c>
      <c r="N243" t="s">
        <v>1196</v>
      </c>
      <c r="O243">
        <v>1695200</v>
      </c>
      <c r="P243">
        <v>343.09</v>
      </c>
    </row>
    <row r="244" spans="1:16" x14ac:dyDescent="0.3">
      <c r="A244">
        <v>3977</v>
      </c>
      <c r="B244" t="s">
        <v>75</v>
      </c>
      <c r="C244">
        <v>619</v>
      </c>
      <c r="D244" t="s">
        <v>1260</v>
      </c>
      <c r="E244" t="s">
        <v>1241</v>
      </c>
      <c r="F244">
        <v>2014</v>
      </c>
      <c r="G244" t="s">
        <v>471</v>
      </c>
      <c r="H244" t="s">
        <v>10</v>
      </c>
      <c r="I244" s="1">
        <v>44584</v>
      </c>
      <c r="J244" t="s">
        <v>1391</v>
      </c>
      <c r="K244" t="s">
        <v>1402</v>
      </c>
      <c r="L244">
        <v>102</v>
      </c>
      <c r="M244" t="s">
        <v>1211</v>
      </c>
      <c r="N244" t="s">
        <v>1196</v>
      </c>
      <c r="O244">
        <v>1695200</v>
      </c>
      <c r="P244">
        <v>343.09</v>
      </c>
    </row>
    <row r="245" spans="1:16" x14ac:dyDescent="0.3">
      <c r="A245">
        <v>782</v>
      </c>
      <c r="B245" t="s">
        <v>90</v>
      </c>
      <c r="C245">
        <v>587</v>
      </c>
      <c r="D245" t="s">
        <v>1292</v>
      </c>
      <c r="E245" t="s">
        <v>1241</v>
      </c>
      <c r="F245">
        <v>1992</v>
      </c>
      <c r="G245" t="s">
        <v>473</v>
      </c>
      <c r="H245" t="s">
        <v>283</v>
      </c>
      <c r="I245" s="1">
        <v>44581</v>
      </c>
      <c r="J245" t="s">
        <v>1391</v>
      </c>
      <c r="K245" t="s">
        <v>1402</v>
      </c>
      <c r="L245">
        <v>102</v>
      </c>
      <c r="M245" t="s">
        <v>1211</v>
      </c>
      <c r="N245" t="s">
        <v>1196</v>
      </c>
      <c r="O245">
        <v>1695200</v>
      </c>
      <c r="P245">
        <v>343.09</v>
      </c>
    </row>
    <row r="246" spans="1:16" x14ac:dyDescent="0.3">
      <c r="A246">
        <v>784</v>
      </c>
      <c r="B246" t="s">
        <v>435</v>
      </c>
      <c r="C246">
        <v>576</v>
      </c>
      <c r="D246" t="s">
        <v>1301</v>
      </c>
      <c r="E246" t="s">
        <v>1241</v>
      </c>
      <c r="F246">
        <v>2002</v>
      </c>
      <c r="G246" t="s">
        <v>450</v>
      </c>
      <c r="H246" t="s">
        <v>69</v>
      </c>
      <c r="I246" s="1">
        <v>44563</v>
      </c>
      <c r="J246" t="s">
        <v>1391</v>
      </c>
      <c r="K246" t="s">
        <v>1402</v>
      </c>
      <c r="L246">
        <v>104</v>
      </c>
      <c r="M246" t="s">
        <v>1209</v>
      </c>
      <c r="N246" t="s">
        <v>1196</v>
      </c>
      <c r="O246">
        <v>347700</v>
      </c>
      <c r="P246">
        <v>28.8</v>
      </c>
    </row>
    <row r="247" spans="1:16" x14ac:dyDescent="0.3">
      <c r="A247">
        <v>785</v>
      </c>
      <c r="B247" t="s">
        <v>435</v>
      </c>
      <c r="C247">
        <v>576</v>
      </c>
      <c r="D247" t="s">
        <v>1301</v>
      </c>
      <c r="E247" t="s">
        <v>1241</v>
      </c>
      <c r="F247">
        <v>2002</v>
      </c>
      <c r="G247" t="s">
        <v>450</v>
      </c>
      <c r="H247" t="s">
        <v>69</v>
      </c>
      <c r="I247" s="1">
        <v>44573</v>
      </c>
      <c r="J247" t="s">
        <v>1391</v>
      </c>
      <c r="K247" t="s">
        <v>1402</v>
      </c>
      <c r="L247">
        <v>104</v>
      </c>
      <c r="M247" t="s">
        <v>1209</v>
      </c>
      <c r="N247" t="s">
        <v>1196</v>
      </c>
      <c r="O247">
        <v>347700</v>
      </c>
      <c r="P247">
        <v>28.8</v>
      </c>
    </row>
    <row r="248" spans="1:16" x14ac:dyDescent="0.3">
      <c r="A248">
        <v>789</v>
      </c>
      <c r="B248" t="s">
        <v>90</v>
      </c>
      <c r="C248">
        <v>610</v>
      </c>
      <c r="D248" t="s">
        <v>1269</v>
      </c>
      <c r="E248" t="s">
        <v>1241</v>
      </c>
      <c r="F248">
        <v>2002</v>
      </c>
      <c r="G248" t="s">
        <v>475</v>
      </c>
      <c r="H248" t="s">
        <v>28</v>
      </c>
      <c r="I248" s="1">
        <v>44583</v>
      </c>
      <c r="J248" t="s">
        <v>1391</v>
      </c>
      <c r="K248" t="s">
        <v>1402</v>
      </c>
      <c r="L248">
        <v>115</v>
      </c>
      <c r="M248" t="s">
        <v>1198</v>
      </c>
      <c r="N248" t="s">
        <v>1196</v>
      </c>
      <c r="O248">
        <v>246000</v>
      </c>
      <c r="P248">
        <v>7.89</v>
      </c>
    </row>
    <row r="249" spans="1:16" x14ac:dyDescent="0.3">
      <c r="A249">
        <v>792</v>
      </c>
      <c r="B249" t="s">
        <v>435</v>
      </c>
      <c r="C249">
        <v>540</v>
      </c>
      <c r="D249" t="s">
        <v>1337</v>
      </c>
      <c r="E249" t="s">
        <v>1241</v>
      </c>
      <c r="F249">
        <v>2002</v>
      </c>
      <c r="G249" t="s">
        <v>436</v>
      </c>
      <c r="H249" t="s">
        <v>10</v>
      </c>
      <c r="I249" s="1">
        <v>44562</v>
      </c>
      <c r="J249" t="s">
        <v>1391</v>
      </c>
      <c r="K249" t="s">
        <v>1402</v>
      </c>
      <c r="L249">
        <v>104</v>
      </c>
      <c r="M249" t="s">
        <v>1209</v>
      </c>
      <c r="N249" t="s">
        <v>1196</v>
      </c>
      <c r="O249">
        <v>347700</v>
      </c>
      <c r="P249">
        <v>28.8</v>
      </c>
    </row>
    <row r="250" spans="1:16" x14ac:dyDescent="0.3">
      <c r="A250">
        <v>3971</v>
      </c>
      <c r="B250" t="s">
        <v>75</v>
      </c>
      <c r="C250">
        <v>578</v>
      </c>
      <c r="D250" t="s">
        <v>1299</v>
      </c>
      <c r="E250" t="s">
        <v>1241</v>
      </c>
      <c r="F250">
        <v>2021</v>
      </c>
      <c r="G250">
        <v>3</v>
      </c>
      <c r="H250" t="s">
        <v>66</v>
      </c>
      <c r="I250" s="1">
        <v>44577</v>
      </c>
      <c r="J250" t="s">
        <v>1391</v>
      </c>
      <c r="K250" t="s">
        <v>1402</v>
      </c>
      <c r="L250">
        <v>102</v>
      </c>
      <c r="M250" t="s">
        <v>1211</v>
      </c>
      <c r="N250" t="s">
        <v>1196</v>
      </c>
      <c r="O250">
        <v>1695200</v>
      </c>
      <c r="P250">
        <v>343.09</v>
      </c>
    </row>
    <row r="251" spans="1:16" x14ac:dyDescent="0.3">
      <c r="A251">
        <v>797</v>
      </c>
      <c r="B251" t="s">
        <v>75</v>
      </c>
      <c r="C251">
        <v>633</v>
      </c>
      <c r="D251" t="s">
        <v>1248</v>
      </c>
      <c r="E251" t="s">
        <v>1241</v>
      </c>
      <c r="F251">
        <v>2002</v>
      </c>
      <c r="G251" t="s">
        <v>477</v>
      </c>
      <c r="H251" t="s">
        <v>28</v>
      </c>
      <c r="I251" s="1">
        <v>44569</v>
      </c>
      <c r="J251" t="s">
        <v>1391</v>
      </c>
      <c r="K251" t="s">
        <v>1402</v>
      </c>
      <c r="L251">
        <v>102</v>
      </c>
      <c r="M251" t="s">
        <v>1211</v>
      </c>
      <c r="N251" t="s">
        <v>1196</v>
      </c>
      <c r="O251">
        <v>1695200</v>
      </c>
      <c r="P251">
        <v>343.09</v>
      </c>
    </row>
    <row r="252" spans="1:16" x14ac:dyDescent="0.3">
      <c r="A252">
        <v>3968</v>
      </c>
      <c r="B252" t="s">
        <v>235</v>
      </c>
      <c r="C252">
        <v>540</v>
      </c>
      <c r="D252" t="s">
        <v>1337</v>
      </c>
      <c r="E252" t="s">
        <v>1241</v>
      </c>
      <c r="F252">
        <v>1988</v>
      </c>
      <c r="G252" t="s">
        <v>1022</v>
      </c>
      <c r="H252" t="s">
        <v>32</v>
      </c>
      <c r="I252" s="1">
        <v>44586</v>
      </c>
      <c r="J252" t="s">
        <v>1391</v>
      </c>
      <c r="K252" t="s">
        <v>1402</v>
      </c>
      <c r="L252">
        <v>109</v>
      </c>
      <c r="M252" t="s">
        <v>1204</v>
      </c>
      <c r="N252" t="s">
        <v>1196</v>
      </c>
      <c r="O252">
        <v>543500</v>
      </c>
      <c r="P252">
        <v>67.52</v>
      </c>
    </row>
    <row r="253" spans="1:16" x14ac:dyDescent="0.3">
      <c r="A253">
        <v>3964</v>
      </c>
      <c r="B253" t="s">
        <v>75</v>
      </c>
      <c r="C253">
        <v>619</v>
      </c>
      <c r="D253" t="s">
        <v>1260</v>
      </c>
      <c r="E253" t="s">
        <v>1241</v>
      </c>
      <c r="F253">
        <v>2014</v>
      </c>
      <c r="G253" t="s">
        <v>471</v>
      </c>
      <c r="H253" t="s">
        <v>10</v>
      </c>
      <c r="I253" s="1">
        <v>44587</v>
      </c>
      <c r="J253" t="s">
        <v>1391</v>
      </c>
      <c r="K253" t="s">
        <v>1402</v>
      </c>
      <c r="L253">
        <v>103</v>
      </c>
      <c r="M253" t="s">
        <v>1210</v>
      </c>
      <c r="N253" t="s">
        <v>1196</v>
      </c>
      <c r="O253">
        <v>513800</v>
      </c>
      <c r="P253">
        <v>21.5</v>
      </c>
    </row>
    <row r="254" spans="1:16" x14ac:dyDescent="0.3">
      <c r="A254">
        <v>810</v>
      </c>
      <c r="B254" t="s">
        <v>90</v>
      </c>
      <c r="C254">
        <v>619</v>
      </c>
      <c r="D254" t="s">
        <v>1260</v>
      </c>
      <c r="E254" t="s">
        <v>1241</v>
      </c>
      <c r="F254">
        <v>1995</v>
      </c>
      <c r="G254" t="s">
        <v>483</v>
      </c>
      <c r="H254" t="s">
        <v>69</v>
      </c>
      <c r="I254" s="1">
        <v>44576</v>
      </c>
      <c r="J254" t="s">
        <v>1391</v>
      </c>
      <c r="K254" t="s">
        <v>1402</v>
      </c>
      <c r="L254">
        <v>114</v>
      </c>
      <c r="M254" t="s">
        <v>1199</v>
      </c>
      <c r="N254" t="s">
        <v>1196</v>
      </c>
      <c r="O254">
        <v>655000</v>
      </c>
      <c r="P254">
        <v>14.72</v>
      </c>
    </row>
    <row r="255" spans="1:16" x14ac:dyDescent="0.3">
      <c r="A255">
        <v>814</v>
      </c>
      <c r="B255" t="s">
        <v>486</v>
      </c>
      <c r="C255">
        <v>587</v>
      </c>
      <c r="D255" t="s">
        <v>1292</v>
      </c>
      <c r="E255" t="s">
        <v>1241</v>
      </c>
      <c r="F255">
        <v>1992</v>
      </c>
      <c r="G255" t="s">
        <v>140</v>
      </c>
      <c r="H255" t="s">
        <v>45</v>
      </c>
      <c r="I255" s="1">
        <v>44584</v>
      </c>
      <c r="J255" t="s">
        <v>1391</v>
      </c>
      <c r="K255" t="s">
        <v>1402</v>
      </c>
      <c r="L255">
        <v>102</v>
      </c>
      <c r="M255" t="s">
        <v>1211</v>
      </c>
      <c r="N255" t="s">
        <v>1196</v>
      </c>
      <c r="O255">
        <v>1695200</v>
      </c>
      <c r="P255">
        <v>343.09</v>
      </c>
    </row>
    <row r="256" spans="1:16" x14ac:dyDescent="0.3">
      <c r="A256">
        <v>815</v>
      </c>
      <c r="B256" t="s">
        <v>435</v>
      </c>
      <c r="C256">
        <v>540</v>
      </c>
      <c r="D256" t="s">
        <v>1337</v>
      </c>
      <c r="E256" t="s">
        <v>1241</v>
      </c>
      <c r="F256">
        <v>2002</v>
      </c>
      <c r="G256" t="s">
        <v>436</v>
      </c>
      <c r="H256" t="s">
        <v>32</v>
      </c>
      <c r="I256" s="1">
        <v>44575</v>
      </c>
      <c r="J256" t="s">
        <v>1391</v>
      </c>
      <c r="K256" t="s">
        <v>1402</v>
      </c>
      <c r="L256">
        <v>114</v>
      </c>
      <c r="M256" t="s">
        <v>1199</v>
      </c>
      <c r="N256" t="s">
        <v>1196</v>
      </c>
      <c r="O256">
        <v>655000</v>
      </c>
      <c r="P256">
        <v>14.72</v>
      </c>
    </row>
    <row r="257" spans="1:16" x14ac:dyDescent="0.3">
      <c r="A257">
        <v>825</v>
      </c>
      <c r="B257" t="s">
        <v>90</v>
      </c>
      <c r="C257">
        <v>587</v>
      </c>
      <c r="D257" t="s">
        <v>1292</v>
      </c>
      <c r="E257" t="s">
        <v>1241</v>
      </c>
      <c r="F257">
        <v>1989</v>
      </c>
      <c r="G257" t="s">
        <v>473</v>
      </c>
      <c r="H257" t="s">
        <v>45</v>
      </c>
      <c r="I257" s="1">
        <v>44588</v>
      </c>
      <c r="J257" t="s">
        <v>1391</v>
      </c>
      <c r="K257" t="s">
        <v>1402</v>
      </c>
      <c r="L257">
        <v>114</v>
      </c>
      <c r="M257" t="s">
        <v>1199</v>
      </c>
      <c r="N257" t="s">
        <v>1196</v>
      </c>
      <c r="O257">
        <v>655000</v>
      </c>
      <c r="P257">
        <v>14.72</v>
      </c>
    </row>
    <row r="258" spans="1:16" x14ac:dyDescent="0.3">
      <c r="A258">
        <v>3955</v>
      </c>
      <c r="B258" t="s">
        <v>75</v>
      </c>
      <c r="C258">
        <v>587</v>
      </c>
      <c r="D258" t="s">
        <v>1292</v>
      </c>
      <c r="E258" t="s">
        <v>1241</v>
      </c>
      <c r="F258">
        <v>2006</v>
      </c>
      <c r="G258" t="s">
        <v>359</v>
      </c>
      <c r="H258" t="s">
        <v>283</v>
      </c>
      <c r="I258" s="1">
        <v>44568</v>
      </c>
      <c r="J258" t="s">
        <v>1391</v>
      </c>
      <c r="K258" t="s">
        <v>1402</v>
      </c>
      <c r="L258">
        <v>102</v>
      </c>
      <c r="M258" t="s">
        <v>1211</v>
      </c>
      <c r="N258" t="s">
        <v>1196</v>
      </c>
      <c r="O258">
        <v>1695200</v>
      </c>
      <c r="P258">
        <v>343.09</v>
      </c>
    </row>
    <row r="259" spans="1:16" x14ac:dyDescent="0.3">
      <c r="A259">
        <v>835</v>
      </c>
      <c r="B259" t="s">
        <v>16</v>
      </c>
      <c r="C259">
        <v>545</v>
      </c>
      <c r="D259" t="s">
        <v>1332</v>
      </c>
      <c r="E259" t="s">
        <v>1241</v>
      </c>
      <c r="F259">
        <v>2014</v>
      </c>
      <c r="G259" t="s">
        <v>495</v>
      </c>
      <c r="H259" t="s">
        <v>69</v>
      </c>
      <c r="I259" s="1">
        <v>44573</v>
      </c>
      <c r="J259" t="s">
        <v>1391</v>
      </c>
      <c r="K259" t="s">
        <v>1402</v>
      </c>
      <c r="L259">
        <v>104</v>
      </c>
      <c r="M259" t="s">
        <v>1209</v>
      </c>
      <c r="N259" t="s">
        <v>1196</v>
      </c>
      <c r="O259">
        <v>347700</v>
      </c>
      <c r="P259">
        <v>28.8</v>
      </c>
    </row>
    <row r="260" spans="1:16" x14ac:dyDescent="0.3">
      <c r="A260">
        <v>3952</v>
      </c>
      <c r="B260" t="s">
        <v>83</v>
      </c>
      <c r="C260">
        <v>619</v>
      </c>
      <c r="D260" t="s">
        <v>1260</v>
      </c>
      <c r="E260" t="s">
        <v>1241</v>
      </c>
      <c r="F260">
        <v>1996</v>
      </c>
      <c r="G260" t="s">
        <v>438</v>
      </c>
      <c r="H260" t="s">
        <v>28</v>
      </c>
      <c r="I260" s="1">
        <v>44562</v>
      </c>
      <c r="J260" t="s">
        <v>1391</v>
      </c>
      <c r="K260" t="s">
        <v>1402</v>
      </c>
      <c r="L260">
        <v>102</v>
      </c>
      <c r="M260" t="s">
        <v>1211</v>
      </c>
      <c r="N260" t="s">
        <v>1196</v>
      </c>
      <c r="O260">
        <v>1695200</v>
      </c>
      <c r="P260">
        <v>343.09</v>
      </c>
    </row>
    <row r="261" spans="1:16" x14ac:dyDescent="0.3">
      <c r="A261">
        <v>3951</v>
      </c>
      <c r="B261" t="s">
        <v>83</v>
      </c>
      <c r="C261">
        <v>512</v>
      </c>
      <c r="D261" t="s">
        <v>1363</v>
      </c>
      <c r="E261" t="s">
        <v>1246</v>
      </c>
      <c r="F261">
        <v>2007</v>
      </c>
      <c r="G261" t="s">
        <v>1019</v>
      </c>
      <c r="H261" t="s">
        <v>18</v>
      </c>
      <c r="I261" s="1">
        <v>44590</v>
      </c>
      <c r="J261" t="s">
        <v>1391</v>
      </c>
      <c r="K261" t="s">
        <v>1402</v>
      </c>
      <c r="L261">
        <v>108</v>
      </c>
      <c r="M261" t="s">
        <v>1205</v>
      </c>
      <c r="N261" t="s">
        <v>1196</v>
      </c>
      <c r="O261">
        <v>258200</v>
      </c>
      <c r="P261">
        <v>11.62</v>
      </c>
    </row>
    <row r="262" spans="1:16" x14ac:dyDescent="0.3">
      <c r="A262">
        <v>3950</v>
      </c>
      <c r="B262" t="s">
        <v>90</v>
      </c>
      <c r="C262">
        <v>619</v>
      </c>
      <c r="D262" t="s">
        <v>1260</v>
      </c>
      <c r="E262" t="s">
        <v>1241</v>
      </c>
      <c r="F262">
        <v>2009</v>
      </c>
      <c r="G262" t="s">
        <v>612</v>
      </c>
      <c r="H262" t="s">
        <v>18</v>
      </c>
      <c r="I262" s="1">
        <v>44571</v>
      </c>
      <c r="J262" t="s">
        <v>1391</v>
      </c>
      <c r="K262" t="s">
        <v>1402</v>
      </c>
      <c r="L262">
        <v>114</v>
      </c>
      <c r="M262" t="s">
        <v>1199</v>
      </c>
      <c r="N262" t="s">
        <v>1196</v>
      </c>
      <c r="O262">
        <v>655000</v>
      </c>
      <c r="P262">
        <v>14.72</v>
      </c>
    </row>
    <row r="263" spans="1:16" x14ac:dyDescent="0.3">
      <c r="A263">
        <v>844</v>
      </c>
      <c r="B263" t="s">
        <v>107</v>
      </c>
      <c r="C263">
        <v>560</v>
      </c>
      <c r="D263" t="s">
        <v>1317</v>
      </c>
      <c r="E263" t="s">
        <v>1241</v>
      </c>
      <c r="F263">
        <v>2017</v>
      </c>
      <c r="G263" t="s">
        <v>499</v>
      </c>
      <c r="H263" t="s">
        <v>47</v>
      </c>
      <c r="I263" s="1">
        <v>44588</v>
      </c>
      <c r="J263" t="s">
        <v>1391</v>
      </c>
      <c r="K263" t="s">
        <v>1402</v>
      </c>
      <c r="L263">
        <v>106</v>
      </c>
      <c r="M263" t="s">
        <v>1207</v>
      </c>
      <c r="N263" t="s">
        <v>1196</v>
      </c>
      <c r="O263">
        <v>182700</v>
      </c>
      <c r="P263">
        <v>12.92</v>
      </c>
    </row>
    <row r="264" spans="1:16" x14ac:dyDescent="0.3">
      <c r="A264">
        <v>851</v>
      </c>
      <c r="B264" t="s">
        <v>25</v>
      </c>
      <c r="C264">
        <v>617</v>
      </c>
      <c r="D264" t="s">
        <v>1262</v>
      </c>
      <c r="E264" t="s">
        <v>1241</v>
      </c>
      <c r="F264">
        <v>2018</v>
      </c>
      <c r="G264" t="s">
        <v>375</v>
      </c>
      <c r="H264" t="s">
        <v>18</v>
      </c>
      <c r="I264" s="1">
        <v>44579</v>
      </c>
      <c r="J264" t="s">
        <v>1391</v>
      </c>
      <c r="K264" t="s">
        <v>1402</v>
      </c>
      <c r="L264">
        <v>102</v>
      </c>
      <c r="M264" t="s">
        <v>1211</v>
      </c>
      <c r="N264" t="s">
        <v>1196</v>
      </c>
      <c r="O264">
        <v>1695200</v>
      </c>
      <c r="P264">
        <v>343.09</v>
      </c>
    </row>
    <row r="265" spans="1:16" x14ac:dyDescent="0.3">
      <c r="A265">
        <v>852</v>
      </c>
      <c r="B265" t="s">
        <v>25</v>
      </c>
      <c r="C265">
        <v>550</v>
      </c>
      <c r="D265" t="s">
        <v>1327</v>
      </c>
      <c r="E265" t="s">
        <v>1241</v>
      </c>
      <c r="F265">
        <v>2005</v>
      </c>
      <c r="G265" t="s">
        <v>27</v>
      </c>
      <c r="H265" t="s">
        <v>10</v>
      </c>
      <c r="I265" s="1">
        <v>44591</v>
      </c>
      <c r="J265" t="s">
        <v>1391</v>
      </c>
      <c r="K265" t="s">
        <v>1402</v>
      </c>
      <c r="L265">
        <v>103</v>
      </c>
      <c r="M265" t="s">
        <v>1210</v>
      </c>
      <c r="N265" t="s">
        <v>1196</v>
      </c>
      <c r="O265">
        <v>513800</v>
      </c>
      <c r="P265">
        <v>21.5</v>
      </c>
    </row>
    <row r="266" spans="1:16" x14ac:dyDescent="0.3">
      <c r="A266">
        <v>859</v>
      </c>
      <c r="B266" t="s">
        <v>16</v>
      </c>
      <c r="C266">
        <v>545</v>
      </c>
      <c r="D266" t="s">
        <v>1332</v>
      </c>
      <c r="E266" t="s">
        <v>1241</v>
      </c>
      <c r="F266">
        <v>2017</v>
      </c>
      <c r="G266" t="s">
        <v>505</v>
      </c>
      <c r="H266" t="s">
        <v>18</v>
      </c>
      <c r="I266" s="1">
        <v>44574</v>
      </c>
      <c r="J266" t="s">
        <v>1391</v>
      </c>
      <c r="K266" t="s">
        <v>1402</v>
      </c>
      <c r="L266">
        <v>104</v>
      </c>
      <c r="M266" t="s">
        <v>1209</v>
      </c>
      <c r="N266" t="s">
        <v>1196</v>
      </c>
      <c r="O266">
        <v>347700</v>
      </c>
      <c r="P266">
        <v>28.8</v>
      </c>
    </row>
    <row r="267" spans="1:16" x14ac:dyDescent="0.3">
      <c r="A267">
        <v>860</v>
      </c>
      <c r="B267" t="s">
        <v>16</v>
      </c>
      <c r="C267">
        <v>601</v>
      </c>
      <c r="D267" t="s">
        <v>1278</v>
      </c>
      <c r="E267" t="s">
        <v>1241</v>
      </c>
      <c r="F267">
        <v>2017</v>
      </c>
      <c r="G267" t="s">
        <v>506</v>
      </c>
      <c r="H267" t="s">
        <v>47</v>
      </c>
      <c r="I267" s="1">
        <v>44568</v>
      </c>
      <c r="J267" t="s">
        <v>1391</v>
      </c>
      <c r="K267" t="s">
        <v>1402</v>
      </c>
      <c r="L267">
        <v>109</v>
      </c>
      <c r="M267" t="s">
        <v>1204</v>
      </c>
      <c r="N267" t="s">
        <v>1196</v>
      </c>
      <c r="O267">
        <v>543500</v>
      </c>
      <c r="P267">
        <v>67.52</v>
      </c>
    </row>
    <row r="268" spans="1:16" x14ac:dyDescent="0.3">
      <c r="A268">
        <v>3933</v>
      </c>
      <c r="B268" t="s">
        <v>83</v>
      </c>
      <c r="C268">
        <v>550</v>
      </c>
      <c r="D268" t="s">
        <v>1327</v>
      </c>
      <c r="E268" t="s">
        <v>1241</v>
      </c>
      <c r="F268">
        <v>2015</v>
      </c>
      <c r="G268" t="s">
        <v>571</v>
      </c>
      <c r="H268" t="s">
        <v>10</v>
      </c>
      <c r="I268" s="1">
        <v>44584</v>
      </c>
      <c r="J268" t="s">
        <v>1391</v>
      </c>
      <c r="K268" t="s">
        <v>1402</v>
      </c>
      <c r="L268">
        <v>103</v>
      </c>
      <c r="M268" t="s">
        <v>1210</v>
      </c>
      <c r="N268" t="s">
        <v>1196</v>
      </c>
      <c r="O268">
        <v>513800</v>
      </c>
      <c r="P268">
        <v>21.5</v>
      </c>
    </row>
    <row r="269" spans="1:16" x14ac:dyDescent="0.3">
      <c r="A269">
        <v>871</v>
      </c>
      <c r="B269" t="s">
        <v>16</v>
      </c>
      <c r="C269">
        <v>545</v>
      </c>
      <c r="D269" t="s">
        <v>1332</v>
      </c>
      <c r="E269" t="s">
        <v>1241</v>
      </c>
      <c r="F269">
        <v>2019</v>
      </c>
      <c r="G269" t="s">
        <v>512</v>
      </c>
      <c r="H269" t="s">
        <v>18</v>
      </c>
      <c r="I269" s="1">
        <v>44562</v>
      </c>
      <c r="J269" t="s">
        <v>1391</v>
      </c>
      <c r="K269" t="s">
        <v>1402</v>
      </c>
      <c r="L269">
        <v>104</v>
      </c>
      <c r="M269" t="s">
        <v>1209</v>
      </c>
      <c r="N269" t="s">
        <v>1196</v>
      </c>
      <c r="O269">
        <v>347700</v>
      </c>
      <c r="P269">
        <v>28.8</v>
      </c>
    </row>
    <row r="270" spans="1:16" x14ac:dyDescent="0.3">
      <c r="A270">
        <v>873</v>
      </c>
      <c r="B270" t="s">
        <v>16</v>
      </c>
      <c r="C270">
        <v>545</v>
      </c>
      <c r="D270" t="s">
        <v>1332</v>
      </c>
      <c r="E270" t="s">
        <v>1241</v>
      </c>
      <c r="F270">
        <v>2011</v>
      </c>
      <c r="G270" t="s">
        <v>513</v>
      </c>
      <c r="H270" t="s">
        <v>18</v>
      </c>
      <c r="I270" s="1">
        <v>44587</v>
      </c>
      <c r="J270" t="s">
        <v>1391</v>
      </c>
      <c r="K270" t="s">
        <v>1402</v>
      </c>
      <c r="L270">
        <v>102</v>
      </c>
      <c r="M270" t="s">
        <v>1211</v>
      </c>
      <c r="N270" t="s">
        <v>1196</v>
      </c>
      <c r="O270">
        <v>1695200</v>
      </c>
      <c r="P270">
        <v>343.09</v>
      </c>
    </row>
    <row r="271" spans="1:16" x14ac:dyDescent="0.3">
      <c r="A271">
        <v>881</v>
      </c>
      <c r="B271" t="s">
        <v>16</v>
      </c>
      <c r="C271">
        <v>554</v>
      </c>
      <c r="D271" t="s">
        <v>1323</v>
      </c>
      <c r="E271" t="s">
        <v>1241</v>
      </c>
      <c r="F271">
        <v>2016</v>
      </c>
      <c r="G271" t="s">
        <v>520</v>
      </c>
      <c r="H271" t="s">
        <v>69</v>
      </c>
      <c r="I271" s="1">
        <v>44587</v>
      </c>
      <c r="J271" t="s">
        <v>1391</v>
      </c>
      <c r="K271" t="s">
        <v>1402</v>
      </c>
      <c r="L271">
        <v>109</v>
      </c>
      <c r="M271" t="s">
        <v>1204</v>
      </c>
      <c r="N271" t="s">
        <v>1196</v>
      </c>
      <c r="O271">
        <v>543500</v>
      </c>
      <c r="P271">
        <v>67.52</v>
      </c>
    </row>
    <row r="272" spans="1:16" x14ac:dyDescent="0.3">
      <c r="A272">
        <v>3924</v>
      </c>
      <c r="B272" t="s">
        <v>83</v>
      </c>
      <c r="C272">
        <v>540</v>
      </c>
      <c r="D272" t="s">
        <v>1337</v>
      </c>
      <c r="E272" t="s">
        <v>1241</v>
      </c>
      <c r="F272">
        <v>2007</v>
      </c>
      <c r="G272" t="s">
        <v>453</v>
      </c>
      <c r="H272" t="s">
        <v>10</v>
      </c>
      <c r="I272" s="1">
        <v>44583</v>
      </c>
      <c r="J272" t="s">
        <v>1391</v>
      </c>
      <c r="K272" t="s">
        <v>1402</v>
      </c>
      <c r="L272">
        <v>114</v>
      </c>
      <c r="M272" t="s">
        <v>1199</v>
      </c>
      <c r="N272" t="s">
        <v>1196</v>
      </c>
      <c r="O272">
        <v>655000</v>
      </c>
      <c r="P272">
        <v>14.72</v>
      </c>
    </row>
    <row r="273" spans="1:16" x14ac:dyDescent="0.3">
      <c r="A273">
        <v>889</v>
      </c>
      <c r="B273" t="s">
        <v>16</v>
      </c>
      <c r="C273">
        <v>550</v>
      </c>
      <c r="D273" t="s">
        <v>1327</v>
      </c>
      <c r="E273" t="s">
        <v>1241</v>
      </c>
      <c r="F273">
        <v>2019</v>
      </c>
      <c r="G273" t="s">
        <v>524</v>
      </c>
      <c r="H273" t="s">
        <v>69</v>
      </c>
      <c r="I273" s="1">
        <v>44568</v>
      </c>
      <c r="J273" t="s">
        <v>1391</v>
      </c>
      <c r="K273" t="s">
        <v>1402</v>
      </c>
      <c r="L273">
        <v>102</v>
      </c>
      <c r="M273" t="s">
        <v>1211</v>
      </c>
      <c r="N273" t="s">
        <v>1196</v>
      </c>
      <c r="O273">
        <v>1695200</v>
      </c>
      <c r="P273">
        <v>343.09</v>
      </c>
    </row>
    <row r="274" spans="1:16" x14ac:dyDescent="0.3">
      <c r="A274">
        <v>891</v>
      </c>
      <c r="B274" t="s">
        <v>16</v>
      </c>
      <c r="C274">
        <v>550</v>
      </c>
      <c r="D274" t="s">
        <v>1327</v>
      </c>
      <c r="E274" t="s">
        <v>1241</v>
      </c>
      <c r="F274">
        <v>2000</v>
      </c>
      <c r="G274" t="s">
        <v>525</v>
      </c>
      <c r="H274" t="s">
        <v>28</v>
      </c>
      <c r="I274" s="1">
        <v>44565</v>
      </c>
      <c r="J274" t="s">
        <v>1391</v>
      </c>
      <c r="K274" t="s">
        <v>1402</v>
      </c>
      <c r="L274">
        <v>102</v>
      </c>
      <c r="M274" t="s">
        <v>1211</v>
      </c>
      <c r="N274" t="s">
        <v>1196</v>
      </c>
      <c r="O274">
        <v>1695200</v>
      </c>
      <c r="P274">
        <v>343.09</v>
      </c>
    </row>
    <row r="275" spans="1:16" x14ac:dyDescent="0.3">
      <c r="A275">
        <v>3920</v>
      </c>
      <c r="B275" t="s">
        <v>83</v>
      </c>
      <c r="C275">
        <v>507</v>
      </c>
      <c r="D275" t="s">
        <v>1368</v>
      </c>
      <c r="E275" t="s">
        <v>1241</v>
      </c>
      <c r="F275">
        <v>2007</v>
      </c>
      <c r="G275" t="s">
        <v>1015</v>
      </c>
      <c r="H275" t="s">
        <v>32</v>
      </c>
      <c r="I275" s="1">
        <v>44571</v>
      </c>
      <c r="J275" t="s">
        <v>1391</v>
      </c>
      <c r="K275" t="s">
        <v>1402</v>
      </c>
      <c r="L275">
        <v>104</v>
      </c>
      <c r="M275" t="s">
        <v>1209</v>
      </c>
      <c r="N275" t="s">
        <v>1196</v>
      </c>
      <c r="O275">
        <v>347700</v>
      </c>
      <c r="P275">
        <v>28.8</v>
      </c>
    </row>
    <row r="276" spans="1:16" x14ac:dyDescent="0.3">
      <c r="A276">
        <v>897</v>
      </c>
      <c r="B276" t="s">
        <v>16</v>
      </c>
      <c r="C276">
        <v>611</v>
      </c>
      <c r="D276" t="s">
        <v>1268</v>
      </c>
      <c r="E276" t="s">
        <v>1241</v>
      </c>
      <c r="F276">
        <v>2015</v>
      </c>
      <c r="G276" t="s">
        <v>419</v>
      </c>
      <c r="H276" t="s">
        <v>69</v>
      </c>
      <c r="I276" s="1">
        <v>44565</v>
      </c>
      <c r="J276" t="s">
        <v>1391</v>
      </c>
      <c r="K276" t="s">
        <v>1402</v>
      </c>
      <c r="L276">
        <v>102</v>
      </c>
      <c r="M276" t="s">
        <v>1211</v>
      </c>
      <c r="N276" t="s">
        <v>1196</v>
      </c>
      <c r="O276">
        <v>1695200</v>
      </c>
      <c r="P276">
        <v>343.09</v>
      </c>
    </row>
    <row r="277" spans="1:16" x14ac:dyDescent="0.3">
      <c r="A277">
        <v>3915</v>
      </c>
      <c r="B277" t="s">
        <v>75</v>
      </c>
      <c r="C277">
        <v>576</v>
      </c>
      <c r="D277" t="s">
        <v>1301</v>
      </c>
      <c r="E277" t="s">
        <v>1241</v>
      </c>
      <c r="F277">
        <v>2011</v>
      </c>
      <c r="G277" t="s">
        <v>823</v>
      </c>
      <c r="H277" t="s">
        <v>69</v>
      </c>
      <c r="I277" s="1">
        <v>44568</v>
      </c>
      <c r="J277" t="s">
        <v>1391</v>
      </c>
      <c r="K277" t="s">
        <v>1402</v>
      </c>
      <c r="L277">
        <v>107</v>
      </c>
      <c r="M277" t="s">
        <v>1206</v>
      </c>
      <c r="N277" t="s">
        <v>1196</v>
      </c>
      <c r="O277">
        <v>127300</v>
      </c>
      <c r="P277">
        <v>17.55</v>
      </c>
    </row>
    <row r="278" spans="1:16" x14ac:dyDescent="0.3">
      <c r="A278">
        <v>908</v>
      </c>
      <c r="B278" t="s">
        <v>16</v>
      </c>
      <c r="C278">
        <v>545</v>
      </c>
      <c r="D278" t="s">
        <v>1332</v>
      </c>
      <c r="E278" t="s">
        <v>1241</v>
      </c>
      <c r="F278">
        <v>2017</v>
      </c>
      <c r="G278" t="s">
        <v>533</v>
      </c>
      <c r="H278" t="s">
        <v>69</v>
      </c>
      <c r="I278" s="1">
        <v>44590</v>
      </c>
      <c r="J278" t="s">
        <v>1391</v>
      </c>
      <c r="K278" t="s">
        <v>1402</v>
      </c>
      <c r="L278">
        <v>102</v>
      </c>
      <c r="M278" t="s">
        <v>1211</v>
      </c>
      <c r="N278" t="s">
        <v>1196</v>
      </c>
      <c r="O278">
        <v>1695200</v>
      </c>
      <c r="P278">
        <v>343.09</v>
      </c>
    </row>
    <row r="279" spans="1:16" x14ac:dyDescent="0.3">
      <c r="A279">
        <v>914</v>
      </c>
      <c r="B279" t="s">
        <v>16</v>
      </c>
      <c r="C279">
        <v>550</v>
      </c>
      <c r="D279" t="s">
        <v>1327</v>
      </c>
      <c r="E279" t="s">
        <v>1241</v>
      </c>
      <c r="F279">
        <v>2018</v>
      </c>
      <c r="G279" t="s">
        <v>500</v>
      </c>
      <c r="H279" t="s">
        <v>18</v>
      </c>
      <c r="I279" s="1">
        <v>44591</v>
      </c>
      <c r="J279" t="s">
        <v>1391</v>
      </c>
      <c r="K279" t="s">
        <v>1402</v>
      </c>
      <c r="L279">
        <v>102</v>
      </c>
      <c r="M279" t="s">
        <v>1211</v>
      </c>
      <c r="N279" t="s">
        <v>1196</v>
      </c>
      <c r="O279">
        <v>1695200</v>
      </c>
      <c r="P279">
        <v>343.09</v>
      </c>
    </row>
    <row r="280" spans="1:16" x14ac:dyDescent="0.3">
      <c r="A280">
        <v>927</v>
      </c>
      <c r="B280" t="s">
        <v>25</v>
      </c>
      <c r="C280">
        <v>566</v>
      </c>
      <c r="D280" t="s">
        <v>1311</v>
      </c>
      <c r="E280" t="s">
        <v>1241</v>
      </c>
      <c r="F280">
        <v>2016</v>
      </c>
      <c r="G280" t="s">
        <v>519</v>
      </c>
      <c r="H280" t="s">
        <v>69</v>
      </c>
      <c r="I280" s="1">
        <v>44566</v>
      </c>
      <c r="J280" t="s">
        <v>1391</v>
      </c>
      <c r="K280" t="s">
        <v>1402</v>
      </c>
      <c r="L280">
        <v>102</v>
      </c>
      <c r="M280" t="s">
        <v>1211</v>
      </c>
      <c r="N280" t="s">
        <v>1196</v>
      </c>
      <c r="O280">
        <v>1695200</v>
      </c>
      <c r="P280">
        <v>343.09</v>
      </c>
    </row>
    <row r="281" spans="1:16" x14ac:dyDescent="0.3">
      <c r="A281">
        <v>3907</v>
      </c>
      <c r="B281" t="s">
        <v>90</v>
      </c>
      <c r="C281">
        <v>610</v>
      </c>
      <c r="D281" t="s">
        <v>1269</v>
      </c>
      <c r="E281" t="s">
        <v>1241</v>
      </c>
      <c r="F281">
        <v>1996</v>
      </c>
      <c r="G281" t="s">
        <v>444</v>
      </c>
      <c r="H281" t="s">
        <v>10</v>
      </c>
      <c r="I281" s="1">
        <v>44578</v>
      </c>
      <c r="J281" t="s">
        <v>1391</v>
      </c>
      <c r="K281" t="s">
        <v>1402</v>
      </c>
      <c r="L281">
        <v>114</v>
      </c>
      <c r="M281" t="s">
        <v>1199</v>
      </c>
      <c r="N281" t="s">
        <v>1196</v>
      </c>
      <c r="O281">
        <v>655000</v>
      </c>
      <c r="P281">
        <v>14.72</v>
      </c>
    </row>
    <row r="282" spans="1:16" x14ac:dyDescent="0.3">
      <c r="A282">
        <v>930</v>
      </c>
      <c r="B282" t="s">
        <v>16</v>
      </c>
      <c r="C282">
        <v>636</v>
      </c>
      <c r="D282" t="s">
        <v>1244</v>
      </c>
      <c r="E282" t="s">
        <v>1241</v>
      </c>
      <c r="F282">
        <v>2018</v>
      </c>
      <c r="G282" t="s">
        <v>398</v>
      </c>
      <c r="H282" t="s">
        <v>28</v>
      </c>
      <c r="I282" s="1">
        <v>44563</v>
      </c>
      <c r="J282" t="s">
        <v>1391</v>
      </c>
      <c r="K282" t="s">
        <v>1402</v>
      </c>
      <c r="L282">
        <v>102</v>
      </c>
      <c r="M282" t="s">
        <v>1211</v>
      </c>
      <c r="N282" t="s">
        <v>1196</v>
      </c>
      <c r="O282">
        <v>1695200</v>
      </c>
      <c r="P282">
        <v>343.09</v>
      </c>
    </row>
    <row r="283" spans="1:16" x14ac:dyDescent="0.3">
      <c r="A283">
        <v>943</v>
      </c>
      <c r="B283" t="s">
        <v>25</v>
      </c>
      <c r="C283">
        <v>617</v>
      </c>
      <c r="D283" t="s">
        <v>1262</v>
      </c>
      <c r="E283" t="s">
        <v>1241</v>
      </c>
      <c r="F283">
        <v>2016</v>
      </c>
      <c r="G283" t="s">
        <v>375</v>
      </c>
      <c r="H283" t="s">
        <v>69</v>
      </c>
      <c r="I283" s="1">
        <v>44562</v>
      </c>
      <c r="J283" t="s">
        <v>1391</v>
      </c>
      <c r="K283" t="s">
        <v>1402</v>
      </c>
      <c r="L283">
        <v>102</v>
      </c>
      <c r="M283" t="s">
        <v>1211</v>
      </c>
      <c r="N283" t="s">
        <v>1196</v>
      </c>
      <c r="O283">
        <v>1695200</v>
      </c>
      <c r="P283">
        <v>343.09</v>
      </c>
    </row>
    <row r="284" spans="1:16" x14ac:dyDescent="0.3">
      <c r="A284">
        <v>946</v>
      </c>
      <c r="B284" t="s">
        <v>16</v>
      </c>
      <c r="C284">
        <v>512</v>
      </c>
      <c r="D284" t="s">
        <v>1363</v>
      </c>
      <c r="E284" t="s">
        <v>1246</v>
      </c>
      <c r="F284">
        <v>2018</v>
      </c>
      <c r="G284" t="s">
        <v>498</v>
      </c>
      <c r="H284" t="s">
        <v>18</v>
      </c>
      <c r="I284" s="1">
        <v>44574</v>
      </c>
      <c r="J284" t="s">
        <v>1391</v>
      </c>
      <c r="K284" t="s">
        <v>1402</v>
      </c>
      <c r="L284">
        <v>102</v>
      </c>
      <c r="M284" t="s">
        <v>1211</v>
      </c>
      <c r="N284" t="s">
        <v>1196</v>
      </c>
      <c r="O284">
        <v>1695200</v>
      </c>
      <c r="P284">
        <v>343.09</v>
      </c>
    </row>
    <row r="285" spans="1:16" x14ac:dyDescent="0.3">
      <c r="A285">
        <v>3894</v>
      </c>
      <c r="B285" t="s">
        <v>435</v>
      </c>
      <c r="C285">
        <v>619</v>
      </c>
      <c r="D285" t="s">
        <v>1260</v>
      </c>
      <c r="E285" t="s">
        <v>1241</v>
      </c>
      <c r="F285">
        <v>1997</v>
      </c>
      <c r="G285" t="s">
        <v>448</v>
      </c>
      <c r="H285" t="s">
        <v>32</v>
      </c>
      <c r="I285" s="1">
        <v>44586</v>
      </c>
      <c r="J285" t="s">
        <v>1391</v>
      </c>
      <c r="K285" t="s">
        <v>1402</v>
      </c>
      <c r="L285">
        <v>101</v>
      </c>
      <c r="M285" t="s">
        <v>1212</v>
      </c>
      <c r="N285" t="s">
        <v>1196</v>
      </c>
      <c r="O285">
        <v>201500</v>
      </c>
      <c r="P285">
        <v>16.11</v>
      </c>
    </row>
    <row r="286" spans="1:16" x14ac:dyDescent="0.3">
      <c r="A286">
        <v>961</v>
      </c>
      <c r="B286" t="s">
        <v>25</v>
      </c>
      <c r="C286">
        <v>636</v>
      </c>
      <c r="D286" t="s">
        <v>1244</v>
      </c>
      <c r="E286" t="s">
        <v>1241</v>
      </c>
      <c r="F286">
        <v>2009</v>
      </c>
      <c r="G286" t="s">
        <v>292</v>
      </c>
      <c r="H286" t="s">
        <v>18</v>
      </c>
      <c r="I286" s="1">
        <v>44573</v>
      </c>
      <c r="J286" t="s">
        <v>1391</v>
      </c>
      <c r="K286" t="s">
        <v>1402</v>
      </c>
      <c r="L286">
        <v>107</v>
      </c>
      <c r="M286" t="s">
        <v>1206</v>
      </c>
      <c r="N286" t="s">
        <v>1196</v>
      </c>
      <c r="O286">
        <v>127300</v>
      </c>
      <c r="P286">
        <v>17.55</v>
      </c>
    </row>
    <row r="287" spans="1:16" x14ac:dyDescent="0.3">
      <c r="A287">
        <v>963</v>
      </c>
      <c r="B287" t="s">
        <v>25</v>
      </c>
      <c r="C287">
        <v>550</v>
      </c>
      <c r="D287" t="s">
        <v>1327</v>
      </c>
      <c r="E287" t="s">
        <v>1241</v>
      </c>
      <c r="F287">
        <v>2002</v>
      </c>
      <c r="G287" t="s">
        <v>550</v>
      </c>
      <c r="H287" t="s">
        <v>32</v>
      </c>
      <c r="I287" s="1">
        <v>44578</v>
      </c>
      <c r="J287" t="s">
        <v>1391</v>
      </c>
      <c r="K287" t="s">
        <v>1402</v>
      </c>
      <c r="L287">
        <v>102</v>
      </c>
      <c r="M287" t="s">
        <v>1211</v>
      </c>
      <c r="N287" t="s">
        <v>1196</v>
      </c>
      <c r="O287">
        <v>1695200</v>
      </c>
      <c r="P287">
        <v>343.09</v>
      </c>
    </row>
    <row r="288" spans="1:16" x14ac:dyDescent="0.3">
      <c r="A288">
        <v>968</v>
      </c>
      <c r="B288" t="s">
        <v>16</v>
      </c>
      <c r="C288">
        <v>611</v>
      </c>
      <c r="D288" t="s">
        <v>1268</v>
      </c>
      <c r="E288" t="s">
        <v>1241</v>
      </c>
      <c r="F288">
        <v>2018</v>
      </c>
      <c r="G288" t="s">
        <v>229</v>
      </c>
      <c r="H288" t="s">
        <v>18</v>
      </c>
      <c r="I288" s="1">
        <v>44590</v>
      </c>
      <c r="J288" t="s">
        <v>1391</v>
      </c>
      <c r="K288" t="s">
        <v>1402</v>
      </c>
      <c r="L288">
        <v>114</v>
      </c>
      <c r="M288" t="s">
        <v>1199</v>
      </c>
      <c r="N288" t="s">
        <v>1196</v>
      </c>
      <c r="O288">
        <v>655000</v>
      </c>
      <c r="P288">
        <v>14.72</v>
      </c>
    </row>
    <row r="289" spans="1:16" x14ac:dyDescent="0.3">
      <c r="A289">
        <v>3886</v>
      </c>
      <c r="B289" t="s">
        <v>235</v>
      </c>
      <c r="C289">
        <v>619</v>
      </c>
      <c r="D289" t="s">
        <v>1260</v>
      </c>
      <c r="E289" t="s">
        <v>1241</v>
      </c>
      <c r="F289">
        <v>1999</v>
      </c>
      <c r="G289" t="s">
        <v>606</v>
      </c>
      <c r="H289" t="s">
        <v>10</v>
      </c>
      <c r="I289" s="1">
        <v>44568</v>
      </c>
      <c r="J289" t="s">
        <v>1391</v>
      </c>
      <c r="K289" t="s">
        <v>1402</v>
      </c>
      <c r="L289">
        <v>102</v>
      </c>
      <c r="M289" t="s">
        <v>1211</v>
      </c>
      <c r="N289" t="s">
        <v>1196</v>
      </c>
      <c r="O289">
        <v>1695200</v>
      </c>
      <c r="P289">
        <v>343.09</v>
      </c>
    </row>
    <row r="290" spans="1:16" x14ac:dyDescent="0.3">
      <c r="A290">
        <v>3885</v>
      </c>
      <c r="B290" t="s">
        <v>75</v>
      </c>
      <c r="C290">
        <v>619</v>
      </c>
      <c r="D290" t="s">
        <v>1260</v>
      </c>
      <c r="E290" t="s">
        <v>1241</v>
      </c>
      <c r="F290">
        <v>2015</v>
      </c>
      <c r="G290" t="s">
        <v>471</v>
      </c>
      <c r="H290" t="s">
        <v>10</v>
      </c>
      <c r="I290" s="1">
        <v>44565</v>
      </c>
      <c r="J290" t="s">
        <v>1391</v>
      </c>
      <c r="K290" t="s">
        <v>1402</v>
      </c>
      <c r="L290">
        <v>102</v>
      </c>
      <c r="M290" t="s">
        <v>1211</v>
      </c>
      <c r="N290" t="s">
        <v>1196</v>
      </c>
      <c r="O290">
        <v>1695200</v>
      </c>
      <c r="P290">
        <v>343.09</v>
      </c>
    </row>
    <row r="291" spans="1:16" x14ac:dyDescent="0.3">
      <c r="A291">
        <v>981</v>
      </c>
      <c r="B291" t="s">
        <v>25</v>
      </c>
      <c r="C291">
        <v>538</v>
      </c>
      <c r="D291" t="s">
        <v>1339</v>
      </c>
      <c r="E291" t="s">
        <v>1241</v>
      </c>
      <c r="F291">
        <v>2015</v>
      </c>
      <c r="G291" t="s">
        <v>557</v>
      </c>
      <c r="H291" t="s">
        <v>18</v>
      </c>
      <c r="I291" s="1">
        <v>44588</v>
      </c>
      <c r="J291" t="s">
        <v>1391</v>
      </c>
      <c r="K291" t="s">
        <v>1402</v>
      </c>
      <c r="L291">
        <v>114</v>
      </c>
      <c r="M291" t="s">
        <v>1199</v>
      </c>
      <c r="N291" t="s">
        <v>1196</v>
      </c>
      <c r="O291">
        <v>655000</v>
      </c>
      <c r="P291">
        <v>14.72</v>
      </c>
    </row>
    <row r="292" spans="1:16" x14ac:dyDescent="0.3">
      <c r="A292">
        <v>987</v>
      </c>
      <c r="B292" t="s">
        <v>25</v>
      </c>
      <c r="C292">
        <v>550</v>
      </c>
      <c r="D292" t="s">
        <v>1327</v>
      </c>
      <c r="E292" t="s">
        <v>1241</v>
      </c>
      <c r="F292">
        <v>1989</v>
      </c>
      <c r="G292" t="s">
        <v>559</v>
      </c>
      <c r="H292" t="s">
        <v>18</v>
      </c>
      <c r="I292" s="1">
        <v>44565</v>
      </c>
      <c r="J292" t="s">
        <v>1391</v>
      </c>
      <c r="K292" t="s">
        <v>1402</v>
      </c>
      <c r="L292">
        <v>104</v>
      </c>
      <c r="M292" t="s">
        <v>1209</v>
      </c>
      <c r="N292" t="s">
        <v>1196</v>
      </c>
      <c r="O292">
        <v>347700</v>
      </c>
      <c r="P292">
        <v>28.8</v>
      </c>
    </row>
    <row r="293" spans="1:16" x14ac:dyDescent="0.3">
      <c r="A293">
        <v>3869</v>
      </c>
      <c r="B293" t="s">
        <v>90</v>
      </c>
      <c r="C293">
        <v>559</v>
      </c>
      <c r="D293" t="s">
        <v>1318</v>
      </c>
      <c r="E293" t="s">
        <v>1241</v>
      </c>
      <c r="F293">
        <v>2015</v>
      </c>
      <c r="G293" t="s">
        <v>1011</v>
      </c>
      <c r="H293" t="s">
        <v>32</v>
      </c>
      <c r="I293" s="1">
        <v>44573</v>
      </c>
      <c r="J293" t="s">
        <v>1391</v>
      </c>
      <c r="K293" t="s">
        <v>1402</v>
      </c>
      <c r="L293">
        <v>102</v>
      </c>
      <c r="M293" t="s">
        <v>1211</v>
      </c>
      <c r="N293" t="s">
        <v>1196</v>
      </c>
      <c r="O293">
        <v>1695200</v>
      </c>
      <c r="P293">
        <v>343.09</v>
      </c>
    </row>
    <row r="294" spans="1:16" x14ac:dyDescent="0.3">
      <c r="A294">
        <v>1001</v>
      </c>
      <c r="B294" t="s">
        <v>25</v>
      </c>
      <c r="C294">
        <v>550</v>
      </c>
      <c r="D294" t="s">
        <v>1327</v>
      </c>
      <c r="E294" t="s">
        <v>1241</v>
      </c>
      <c r="F294">
        <v>1983</v>
      </c>
      <c r="G294" t="s">
        <v>561</v>
      </c>
      <c r="H294" t="s">
        <v>18</v>
      </c>
      <c r="I294" s="1">
        <v>44565</v>
      </c>
      <c r="J294" t="s">
        <v>1391</v>
      </c>
      <c r="K294" t="s">
        <v>1402</v>
      </c>
      <c r="L294">
        <v>114</v>
      </c>
      <c r="M294" t="s">
        <v>1199</v>
      </c>
      <c r="N294" t="s">
        <v>1196</v>
      </c>
      <c r="O294">
        <v>655000</v>
      </c>
      <c r="P294">
        <v>14.72</v>
      </c>
    </row>
    <row r="295" spans="1:16" x14ac:dyDescent="0.3">
      <c r="A295">
        <v>1005</v>
      </c>
      <c r="B295" t="s">
        <v>25</v>
      </c>
      <c r="C295">
        <v>585</v>
      </c>
      <c r="D295" t="s">
        <v>25</v>
      </c>
      <c r="E295" t="s">
        <v>1241</v>
      </c>
      <c r="F295">
        <v>2017</v>
      </c>
      <c r="G295" t="s">
        <v>494</v>
      </c>
      <c r="H295" t="s">
        <v>18</v>
      </c>
      <c r="I295" s="1">
        <v>44578</v>
      </c>
      <c r="J295" t="s">
        <v>1391</v>
      </c>
      <c r="K295" t="s">
        <v>1402</v>
      </c>
      <c r="L295">
        <v>102</v>
      </c>
      <c r="M295" t="s">
        <v>1211</v>
      </c>
      <c r="N295" t="s">
        <v>1196</v>
      </c>
      <c r="O295">
        <v>1695200</v>
      </c>
      <c r="P295">
        <v>343.09</v>
      </c>
    </row>
    <row r="296" spans="1:16" x14ac:dyDescent="0.3">
      <c r="A296">
        <v>1006</v>
      </c>
      <c r="B296" t="s">
        <v>25</v>
      </c>
      <c r="C296">
        <v>638</v>
      </c>
      <c r="D296" t="s">
        <v>1242</v>
      </c>
      <c r="E296" t="s">
        <v>1241</v>
      </c>
      <c r="F296">
        <v>2017</v>
      </c>
      <c r="G296" t="s">
        <v>562</v>
      </c>
      <c r="H296" t="s">
        <v>18</v>
      </c>
      <c r="I296" s="1">
        <v>44563</v>
      </c>
      <c r="J296" t="s">
        <v>1391</v>
      </c>
      <c r="K296" t="s">
        <v>1402</v>
      </c>
      <c r="L296">
        <v>104</v>
      </c>
      <c r="M296" t="s">
        <v>1209</v>
      </c>
      <c r="N296" t="s">
        <v>1196</v>
      </c>
      <c r="O296">
        <v>347700</v>
      </c>
      <c r="P296">
        <v>28.8</v>
      </c>
    </row>
    <row r="297" spans="1:16" x14ac:dyDescent="0.3">
      <c r="A297">
        <v>1007</v>
      </c>
      <c r="B297" t="s">
        <v>16</v>
      </c>
      <c r="C297">
        <v>636</v>
      </c>
      <c r="D297" t="s">
        <v>1244</v>
      </c>
      <c r="E297" t="s">
        <v>1241</v>
      </c>
      <c r="F297">
        <v>2017</v>
      </c>
      <c r="G297" t="s">
        <v>398</v>
      </c>
      <c r="H297" t="s">
        <v>18</v>
      </c>
      <c r="I297" s="1">
        <v>44579</v>
      </c>
      <c r="J297" t="s">
        <v>1391</v>
      </c>
      <c r="K297" t="s">
        <v>1402</v>
      </c>
      <c r="L297">
        <v>102</v>
      </c>
      <c r="M297" t="s">
        <v>1211</v>
      </c>
      <c r="N297" t="s">
        <v>1196</v>
      </c>
      <c r="O297">
        <v>1695200</v>
      </c>
      <c r="P297">
        <v>343.09</v>
      </c>
    </row>
    <row r="298" spans="1:16" x14ac:dyDescent="0.3">
      <c r="A298">
        <v>1013</v>
      </c>
      <c r="B298" t="s">
        <v>16</v>
      </c>
      <c r="C298">
        <v>510</v>
      </c>
      <c r="D298" t="s">
        <v>1365</v>
      </c>
      <c r="E298" t="s">
        <v>1241</v>
      </c>
      <c r="F298">
        <v>2018</v>
      </c>
      <c r="G298" t="s">
        <v>564</v>
      </c>
      <c r="H298" t="s">
        <v>69</v>
      </c>
      <c r="I298" s="1">
        <v>44575</v>
      </c>
      <c r="J298" t="s">
        <v>1391</v>
      </c>
      <c r="K298" t="s">
        <v>1402</v>
      </c>
      <c r="L298">
        <v>102</v>
      </c>
      <c r="M298" t="s">
        <v>1211</v>
      </c>
      <c r="N298" t="s">
        <v>1196</v>
      </c>
      <c r="O298">
        <v>1695200</v>
      </c>
      <c r="P298">
        <v>343.09</v>
      </c>
    </row>
    <row r="299" spans="1:16" x14ac:dyDescent="0.3">
      <c r="A299">
        <v>1016</v>
      </c>
      <c r="B299" t="s">
        <v>25</v>
      </c>
      <c r="C299">
        <v>566</v>
      </c>
      <c r="D299" t="s">
        <v>1311</v>
      </c>
      <c r="E299" t="s">
        <v>1241</v>
      </c>
      <c r="F299">
        <v>2019</v>
      </c>
      <c r="G299" t="s">
        <v>565</v>
      </c>
      <c r="H299" t="s">
        <v>69</v>
      </c>
      <c r="I299" s="1">
        <v>44573</v>
      </c>
      <c r="J299" t="s">
        <v>1391</v>
      </c>
      <c r="K299" t="s">
        <v>1402</v>
      </c>
      <c r="L299">
        <v>104</v>
      </c>
      <c r="M299" t="s">
        <v>1209</v>
      </c>
      <c r="N299" t="s">
        <v>1196</v>
      </c>
      <c r="O299">
        <v>347700</v>
      </c>
      <c r="P299">
        <v>28.8</v>
      </c>
    </row>
    <row r="300" spans="1:16" x14ac:dyDescent="0.3">
      <c r="A300">
        <v>3857</v>
      </c>
      <c r="B300" t="s">
        <v>75</v>
      </c>
      <c r="C300">
        <v>576</v>
      </c>
      <c r="D300" t="s">
        <v>1301</v>
      </c>
      <c r="E300" t="s">
        <v>1241</v>
      </c>
      <c r="F300">
        <v>2008</v>
      </c>
      <c r="G300" t="s">
        <v>698</v>
      </c>
      <c r="H300" t="s">
        <v>28</v>
      </c>
      <c r="I300" s="1">
        <v>44563</v>
      </c>
      <c r="J300" t="s">
        <v>1391</v>
      </c>
      <c r="K300" t="s">
        <v>1402</v>
      </c>
      <c r="L300">
        <v>114</v>
      </c>
      <c r="M300" t="s">
        <v>1199</v>
      </c>
      <c r="N300" t="s">
        <v>1196</v>
      </c>
      <c r="O300">
        <v>655000</v>
      </c>
      <c r="P300">
        <v>14.72</v>
      </c>
    </row>
    <row r="301" spans="1:16" x14ac:dyDescent="0.3">
      <c r="A301">
        <v>1027</v>
      </c>
      <c r="B301" t="s">
        <v>435</v>
      </c>
      <c r="C301">
        <v>540</v>
      </c>
      <c r="D301" t="s">
        <v>1337</v>
      </c>
      <c r="E301" t="s">
        <v>1241</v>
      </c>
      <c r="F301">
        <v>2000</v>
      </c>
      <c r="G301" t="s">
        <v>436</v>
      </c>
      <c r="H301" t="s">
        <v>10</v>
      </c>
      <c r="I301" s="1">
        <v>44570</v>
      </c>
      <c r="J301" t="s">
        <v>1391</v>
      </c>
      <c r="K301" t="s">
        <v>1402</v>
      </c>
      <c r="L301">
        <v>104</v>
      </c>
      <c r="M301" t="s">
        <v>1209</v>
      </c>
      <c r="N301" t="s">
        <v>1196</v>
      </c>
      <c r="O301">
        <v>347700</v>
      </c>
      <c r="P301">
        <v>28.8</v>
      </c>
    </row>
    <row r="302" spans="1:16" x14ac:dyDescent="0.3">
      <c r="A302">
        <v>3849</v>
      </c>
      <c r="B302" t="s">
        <v>83</v>
      </c>
      <c r="C302">
        <v>512</v>
      </c>
      <c r="D302" t="s">
        <v>1363</v>
      </c>
      <c r="E302" t="s">
        <v>1246</v>
      </c>
      <c r="F302">
        <v>2010</v>
      </c>
      <c r="G302" t="s">
        <v>707</v>
      </c>
      <c r="H302" t="s">
        <v>10</v>
      </c>
      <c r="I302" s="1">
        <v>44586</v>
      </c>
      <c r="J302" t="s">
        <v>1391</v>
      </c>
      <c r="K302" t="s">
        <v>1402</v>
      </c>
      <c r="L302">
        <v>109</v>
      </c>
      <c r="M302" t="s">
        <v>1204</v>
      </c>
      <c r="N302" t="s">
        <v>1196</v>
      </c>
      <c r="O302">
        <v>543500</v>
      </c>
      <c r="P302">
        <v>67.52</v>
      </c>
    </row>
    <row r="303" spans="1:16" x14ac:dyDescent="0.3">
      <c r="A303">
        <v>1038</v>
      </c>
      <c r="B303" t="s">
        <v>75</v>
      </c>
      <c r="C303">
        <v>587</v>
      </c>
      <c r="D303" t="s">
        <v>1292</v>
      </c>
      <c r="E303" t="s">
        <v>1241</v>
      </c>
      <c r="F303">
        <v>1996</v>
      </c>
      <c r="G303" t="s">
        <v>461</v>
      </c>
      <c r="H303" t="s">
        <v>10</v>
      </c>
      <c r="I303" s="1">
        <v>44571</v>
      </c>
      <c r="J303" t="s">
        <v>1391</v>
      </c>
      <c r="K303" t="s">
        <v>1402</v>
      </c>
      <c r="L303">
        <v>108</v>
      </c>
      <c r="M303" t="s">
        <v>1205</v>
      </c>
      <c r="N303" t="s">
        <v>1196</v>
      </c>
      <c r="O303">
        <v>258200</v>
      </c>
      <c r="P303">
        <v>11.62</v>
      </c>
    </row>
    <row r="304" spans="1:16" x14ac:dyDescent="0.3">
      <c r="A304">
        <v>3841</v>
      </c>
      <c r="B304" t="s">
        <v>90</v>
      </c>
      <c r="C304">
        <v>512</v>
      </c>
      <c r="D304" t="s">
        <v>1363</v>
      </c>
      <c r="E304" t="s">
        <v>1246</v>
      </c>
      <c r="F304">
        <v>2018</v>
      </c>
      <c r="G304" t="s">
        <v>729</v>
      </c>
      <c r="H304" t="s">
        <v>32</v>
      </c>
      <c r="I304" s="1">
        <v>44583</v>
      </c>
      <c r="J304" t="s">
        <v>1391</v>
      </c>
      <c r="K304" t="s">
        <v>1402</v>
      </c>
      <c r="L304">
        <v>102</v>
      </c>
      <c r="M304" t="s">
        <v>1211</v>
      </c>
      <c r="N304" t="s">
        <v>1196</v>
      </c>
      <c r="O304">
        <v>1695200</v>
      </c>
      <c r="P304">
        <v>343.09</v>
      </c>
    </row>
    <row r="305" spans="1:16" x14ac:dyDescent="0.3">
      <c r="A305">
        <v>3839</v>
      </c>
      <c r="B305" t="s">
        <v>435</v>
      </c>
      <c r="C305">
        <v>576</v>
      </c>
      <c r="D305" t="s">
        <v>1301</v>
      </c>
      <c r="E305" t="s">
        <v>1241</v>
      </c>
      <c r="F305">
        <v>2007</v>
      </c>
      <c r="G305" t="s">
        <v>839</v>
      </c>
      <c r="H305" t="s">
        <v>32</v>
      </c>
      <c r="I305" s="1">
        <v>44565</v>
      </c>
      <c r="J305" t="s">
        <v>1391</v>
      </c>
      <c r="K305" t="s">
        <v>1402</v>
      </c>
      <c r="L305">
        <v>104</v>
      </c>
      <c r="M305" t="s">
        <v>1209</v>
      </c>
      <c r="N305" t="s">
        <v>1196</v>
      </c>
      <c r="O305">
        <v>347700</v>
      </c>
      <c r="P305">
        <v>28.8</v>
      </c>
    </row>
    <row r="306" spans="1:16" x14ac:dyDescent="0.3">
      <c r="A306">
        <v>1045</v>
      </c>
      <c r="B306" t="s">
        <v>83</v>
      </c>
      <c r="C306">
        <v>619</v>
      </c>
      <c r="D306" t="s">
        <v>1260</v>
      </c>
      <c r="E306" t="s">
        <v>1241</v>
      </c>
      <c r="F306">
        <v>1996</v>
      </c>
      <c r="G306" t="s">
        <v>576</v>
      </c>
      <c r="H306" t="s">
        <v>28</v>
      </c>
      <c r="I306" s="1">
        <v>44580</v>
      </c>
      <c r="J306" t="s">
        <v>1391</v>
      </c>
      <c r="K306" t="s">
        <v>1402</v>
      </c>
      <c r="L306">
        <v>115</v>
      </c>
      <c r="M306" t="s">
        <v>1198</v>
      </c>
      <c r="N306" t="s">
        <v>1196</v>
      </c>
      <c r="O306">
        <v>246000</v>
      </c>
      <c r="P306">
        <v>7.89</v>
      </c>
    </row>
    <row r="307" spans="1:16" x14ac:dyDescent="0.3">
      <c r="A307">
        <v>1047</v>
      </c>
      <c r="B307" t="s">
        <v>435</v>
      </c>
      <c r="C307">
        <v>580</v>
      </c>
      <c r="D307" t="s">
        <v>1297</v>
      </c>
      <c r="E307" t="s">
        <v>1241</v>
      </c>
      <c r="F307">
        <v>2003</v>
      </c>
      <c r="G307" t="s">
        <v>464</v>
      </c>
      <c r="H307" t="s">
        <v>47</v>
      </c>
      <c r="I307" s="1">
        <v>44590</v>
      </c>
      <c r="J307" t="s">
        <v>1391</v>
      </c>
      <c r="K307" t="s">
        <v>1402</v>
      </c>
      <c r="L307">
        <v>101</v>
      </c>
      <c r="M307" t="s">
        <v>1212</v>
      </c>
      <c r="N307" t="s">
        <v>1196</v>
      </c>
      <c r="O307">
        <v>201500</v>
      </c>
      <c r="P307">
        <v>16.11</v>
      </c>
    </row>
    <row r="308" spans="1:16" x14ac:dyDescent="0.3">
      <c r="A308">
        <v>1053</v>
      </c>
      <c r="B308" t="s">
        <v>435</v>
      </c>
      <c r="C308">
        <v>619</v>
      </c>
      <c r="D308" t="s">
        <v>1260</v>
      </c>
      <c r="E308" t="s">
        <v>1241</v>
      </c>
      <c r="F308">
        <v>2003</v>
      </c>
      <c r="G308" t="s">
        <v>448</v>
      </c>
      <c r="H308" t="s">
        <v>283</v>
      </c>
      <c r="I308" s="1">
        <v>44575</v>
      </c>
      <c r="J308" t="s">
        <v>1391</v>
      </c>
      <c r="K308" t="s">
        <v>1402</v>
      </c>
      <c r="L308">
        <v>104</v>
      </c>
      <c r="M308" t="s">
        <v>1209</v>
      </c>
      <c r="N308" t="s">
        <v>1196</v>
      </c>
      <c r="O308">
        <v>347700</v>
      </c>
      <c r="P308">
        <v>28.8</v>
      </c>
    </row>
    <row r="309" spans="1:16" x14ac:dyDescent="0.3">
      <c r="A309">
        <v>3827</v>
      </c>
      <c r="B309" t="s">
        <v>83</v>
      </c>
      <c r="C309">
        <v>610</v>
      </c>
      <c r="D309" t="s">
        <v>1269</v>
      </c>
      <c r="E309" t="s">
        <v>1241</v>
      </c>
      <c r="F309">
        <v>2006</v>
      </c>
      <c r="G309" t="s">
        <v>475</v>
      </c>
      <c r="H309" t="s">
        <v>28</v>
      </c>
      <c r="I309" s="1">
        <v>44581</v>
      </c>
      <c r="J309" t="s">
        <v>1391</v>
      </c>
      <c r="K309" t="s">
        <v>1402</v>
      </c>
      <c r="L309">
        <v>114</v>
      </c>
      <c r="M309" t="s">
        <v>1199</v>
      </c>
      <c r="N309" t="s">
        <v>1196</v>
      </c>
      <c r="O309">
        <v>655000</v>
      </c>
      <c r="P309">
        <v>14.72</v>
      </c>
    </row>
    <row r="310" spans="1:16" x14ac:dyDescent="0.3">
      <c r="A310">
        <v>1069</v>
      </c>
      <c r="B310" t="s">
        <v>90</v>
      </c>
      <c r="C310">
        <v>587</v>
      </c>
      <c r="D310" t="s">
        <v>1292</v>
      </c>
      <c r="E310" t="s">
        <v>1241</v>
      </c>
      <c r="F310">
        <v>1999</v>
      </c>
      <c r="G310" t="s">
        <v>570</v>
      </c>
      <c r="H310" t="s">
        <v>32</v>
      </c>
      <c r="I310" s="1">
        <v>44576</v>
      </c>
      <c r="J310" t="s">
        <v>1391</v>
      </c>
      <c r="K310" t="s">
        <v>1402</v>
      </c>
      <c r="L310">
        <v>101</v>
      </c>
      <c r="M310" t="s">
        <v>1212</v>
      </c>
      <c r="N310" t="s">
        <v>1196</v>
      </c>
      <c r="O310">
        <v>201500</v>
      </c>
      <c r="P310">
        <v>16.11</v>
      </c>
    </row>
    <row r="311" spans="1:16" x14ac:dyDescent="0.3">
      <c r="A311">
        <v>3809</v>
      </c>
      <c r="B311" t="s">
        <v>83</v>
      </c>
      <c r="C311">
        <v>557</v>
      </c>
      <c r="D311" t="s">
        <v>1320</v>
      </c>
      <c r="E311" t="s">
        <v>1246</v>
      </c>
      <c r="F311">
        <v>2009</v>
      </c>
      <c r="G311" t="s">
        <v>942</v>
      </c>
      <c r="H311" t="s">
        <v>10</v>
      </c>
      <c r="I311" s="1">
        <v>44570</v>
      </c>
      <c r="J311" t="s">
        <v>1391</v>
      </c>
      <c r="K311" t="s">
        <v>1402</v>
      </c>
      <c r="L311">
        <v>102</v>
      </c>
      <c r="M311" t="s">
        <v>1211</v>
      </c>
      <c r="N311" t="s">
        <v>1196</v>
      </c>
      <c r="O311">
        <v>1695200</v>
      </c>
      <c r="P311">
        <v>343.09</v>
      </c>
    </row>
    <row r="312" spans="1:16" x14ac:dyDescent="0.3">
      <c r="A312">
        <v>3808</v>
      </c>
      <c r="B312" t="s">
        <v>75</v>
      </c>
      <c r="C312">
        <v>633</v>
      </c>
      <c r="D312" t="s">
        <v>1248</v>
      </c>
      <c r="E312" t="s">
        <v>1241</v>
      </c>
      <c r="F312">
        <v>2012</v>
      </c>
      <c r="G312" t="s">
        <v>581</v>
      </c>
      <c r="H312" t="s">
        <v>32</v>
      </c>
      <c r="I312" s="1">
        <v>44570</v>
      </c>
      <c r="J312" t="s">
        <v>1391</v>
      </c>
      <c r="K312" t="s">
        <v>1402</v>
      </c>
      <c r="L312">
        <v>102</v>
      </c>
      <c r="M312" t="s">
        <v>1211</v>
      </c>
      <c r="N312" t="s">
        <v>1196</v>
      </c>
      <c r="O312">
        <v>1695200</v>
      </c>
      <c r="P312">
        <v>343.09</v>
      </c>
    </row>
    <row r="313" spans="1:16" x14ac:dyDescent="0.3">
      <c r="A313">
        <v>1078</v>
      </c>
      <c r="B313" t="s">
        <v>83</v>
      </c>
      <c r="C313">
        <v>587</v>
      </c>
      <c r="D313" t="s">
        <v>1292</v>
      </c>
      <c r="E313" t="s">
        <v>1241</v>
      </c>
      <c r="F313">
        <v>1996</v>
      </c>
      <c r="G313" t="s">
        <v>445</v>
      </c>
      <c r="H313" t="s">
        <v>28</v>
      </c>
      <c r="I313" s="1">
        <v>44579</v>
      </c>
      <c r="J313" t="s">
        <v>1391</v>
      </c>
      <c r="K313" t="s">
        <v>1402</v>
      </c>
      <c r="L313">
        <v>114</v>
      </c>
      <c r="M313" t="s">
        <v>1199</v>
      </c>
      <c r="N313" t="s">
        <v>1196</v>
      </c>
      <c r="O313">
        <v>655000</v>
      </c>
      <c r="P313">
        <v>14.72</v>
      </c>
    </row>
    <row r="314" spans="1:16" x14ac:dyDescent="0.3">
      <c r="A314">
        <v>1079</v>
      </c>
      <c r="B314" t="s">
        <v>435</v>
      </c>
      <c r="C314">
        <v>540</v>
      </c>
      <c r="D314" t="s">
        <v>1337</v>
      </c>
      <c r="E314" t="s">
        <v>1241</v>
      </c>
      <c r="F314">
        <v>2003</v>
      </c>
      <c r="G314" t="s">
        <v>436</v>
      </c>
      <c r="H314" t="s">
        <v>32</v>
      </c>
      <c r="I314" s="1">
        <v>44571</v>
      </c>
      <c r="J314" t="s">
        <v>1391</v>
      </c>
      <c r="K314" t="s">
        <v>1402</v>
      </c>
      <c r="L314">
        <v>108</v>
      </c>
      <c r="M314" t="s">
        <v>1205</v>
      </c>
      <c r="N314" t="s">
        <v>1196</v>
      </c>
      <c r="O314">
        <v>258200</v>
      </c>
      <c r="P314">
        <v>11.62</v>
      </c>
    </row>
    <row r="315" spans="1:16" x14ac:dyDescent="0.3">
      <c r="A315">
        <v>1092</v>
      </c>
      <c r="B315" t="s">
        <v>75</v>
      </c>
      <c r="C315">
        <v>550</v>
      </c>
      <c r="D315" t="s">
        <v>1327</v>
      </c>
      <c r="E315" t="s">
        <v>1241</v>
      </c>
      <c r="F315">
        <v>1997</v>
      </c>
      <c r="G315" t="s">
        <v>592</v>
      </c>
      <c r="H315" t="s">
        <v>45</v>
      </c>
      <c r="I315" s="1">
        <v>44585</v>
      </c>
      <c r="J315" t="s">
        <v>1391</v>
      </c>
      <c r="K315" t="s">
        <v>1402</v>
      </c>
      <c r="L315">
        <v>114</v>
      </c>
      <c r="M315" t="s">
        <v>1199</v>
      </c>
      <c r="N315" t="s">
        <v>1196</v>
      </c>
      <c r="O315">
        <v>655000</v>
      </c>
      <c r="P315">
        <v>14.72</v>
      </c>
    </row>
    <row r="316" spans="1:16" x14ac:dyDescent="0.3">
      <c r="A316">
        <v>3801</v>
      </c>
      <c r="B316" t="s">
        <v>83</v>
      </c>
      <c r="C316">
        <v>587</v>
      </c>
      <c r="D316" t="s">
        <v>1292</v>
      </c>
      <c r="E316" t="s">
        <v>1241</v>
      </c>
      <c r="F316">
        <v>1996</v>
      </c>
      <c r="G316" t="s">
        <v>140</v>
      </c>
      <c r="H316" t="s">
        <v>66</v>
      </c>
      <c r="I316" s="1">
        <v>44592</v>
      </c>
      <c r="J316" t="s">
        <v>1391</v>
      </c>
      <c r="K316" t="s">
        <v>1402</v>
      </c>
      <c r="L316">
        <v>102</v>
      </c>
      <c r="M316" t="s">
        <v>1211</v>
      </c>
      <c r="N316" t="s">
        <v>1196</v>
      </c>
      <c r="O316">
        <v>1695200</v>
      </c>
      <c r="P316">
        <v>343.09</v>
      </c>
    </row>
    <row r="317" spans="1:16" x14ac:dyDescent="0.3">
      <c r="A317">
        <v>3797</v>
      </c>
      <c r="B317" t="s">
        <v>75</v>
      </c>
      <c r="C317">
        <v>611</v>
      </c>
      <c r="D317" t="s">
        <v>1268</v>
      </c>
      <c r="E317" t="s">
        <v>1241</v>
      </c>
      <c r="F317">
        <v>2016</v>
      </c>
      <c r="G317" t="s">
        <v>684</v>
      </c>
      <c r="H317" t="s">
        <v>18</v>
      </c>
      <c r="I317" s="1">
        <v>44589</v>
      </c>
      <c r="J317" t="s">
        <v>1391</v>
      </c>
      <c r="K317" t="s">
        <v>1402</v>
      </c>
      <c r="L317">
        <v>105</v>
      </c>
      <c r="M317" t="s">
        <v>1208</v>
      </c>
      <c r="N317" t="s">
        <v>1196</v>
      </c>
      <c r="O317">
        <v>52100</v>
      </c>
      <c r="P317">
        <v>6.21</v>
      </c>
    </row>
    <row r="318" spans="1:16" x14ac:dyDescent="0.3">
      <c r="A318">
        <v>3794</v>
      </c>
      <c r="B318" t="s">
        <v>83</v>
      </c>
      <c r="C318">
        <v>548</v>
      </c>
      <c r="D318" t="s">
        <v>1329</v>
      </c>
      <c r="E318" t="s">
        <v>1241</v>
      </c>
      <c r="F318">
        <v>2013</v>
      </c>
      <c r="G318" t="s">
        <v>593</v>
      </c>
      <c r="H318" t="s">
        <v>32</v>
      </c>
      <c r="I318" s="1">
        <v>44579</v>
      </c>
      <c r="J318" t="s">
        <v>1391</v>
      </c>
      <c r="K318" t="s">
        <v>1402</v>
      </c>
      <c r="L318">
        <v>104</v>
      </c>
      <c r="M318" t="s">
        <v>1209</v>
      </c>
      <c r="N318" t="s">
        <v>1196</v>
      </c>
      <c r="O318">
        <v>347700</v>
      </c>
      <c r="P318">
        <v>28.8</v>
      </c>
    </row>
    <row r="319" spans="1:16" x14ac:dyDescent="0.3">
      <c r="A319">
        <v>3789</v>
      </c>
      <c r="B319" t="s">
        <v>486</v>
      </c>
      <c r="C319">
        <v>512</v>
      </c>
      <c r="D319" t="s">
        <v>1363</v>
      </c>
      <c r="E319" t="s">
        <v>1246</v>
      </c>
      <c r="F319">
        <v>2017</v>
      </c>
      <c r="G319" t="s">
        <v>999</v>
      </c>
      <c r="H319" t="s">
        <v>18</v>
      </c>
      <c r="I319" s="1">
        <v>44592</v>
      </c>
      <c r="J319" t="s">
        <v>1391</v>
      </c>
      <c r="K319" t="s">
        <v>1402</v>
      </c>
      <c r="L319">
        <v>114</v>
      </c>
      <c r="M319" t="s">
        <v>1199</v>
      </c>
      <c r="N319" t="s">
        <v>1196</v>
      </c>
      <c r="O319">
        <v>655000</v>
      </c>
      <c r="P319">
        <v>14.72</v>
      </c>
    </row>
    <row r="320" spans="1:16" x14ac:dyDescent="0.3">
      <c r="A320">
        <v>1105</v>
      </c>
      <c r="B320" t="s">
        <v>235</v>
      </c>
      <c r="C320">
        <v>619</v>
      </c>
      <c r="D320" t="s">
        <v>1260</v>
      </c>
      <c r="E320" t="s">
        <v>1241</v>
      </c>
      <c r="F320">
        <v>2003</v>
      </c>
      <c r="G320" t="s">
        <v>467</v>
      </c>
      <c r="H320" t="s">
        <v>47</v>
      </c>
      <c r="I320" s="1">
        <v>44567</v>
      </c>
      <c r="J320" t="s">
        <v>1391</v>
      </c>
      <c r="K320" t="s">
        <v>1402</v>
      </c>
      <c r="L320">
        <v>102</v>
      </c>
      <c r="M320" t="s">
        <v>1211</v>
      </c>
      <c r="N320" t="s">
        <v>1196</v>
      </c>
      <c r="O320">
        <v>1695200</v>
      </c>
      <c r="P320">
        <v>343.09</v>
      </c>
    </row>
    <row r="321" spans="1:16" x14ac:dyDescent="0.3">
      <c r="A321">
        <v>1108</v>
      </c>
      <c r="B321" t="s">
        <v>83</v>
      </c>
      <c r="C321">
        <v>540</v>
      </c>
      <c r="D321" t="s">
        <v>1337</v>
      </c>
      <c r="E321" t="s">
        <v>1241</v>
      </c>
      <c r="F321">
        <v>2003</v>
      </c>
      <c r="G321" t="s">
        <v>453</v>
      </c>
      <c r="H321" t="s">
        <v>10</v>
      </c>
      <c r="I321" s="1">
        <v>44573</v>
      </c>
      <c r="J321" t="s">
        <v>1391</v>
      </c>
      <c r="K321" t="s">
        <v>1402</v>
      </c>
      <c r="L321">
        <v>101</v>
      </c>
      <c r="M321" t="s">
        <v>1212</v>
      </c>
      <c r="N321" t="s">
        <v>1196</v>
      </c>
      <c r="O321">
        <v>201500</v>
      </c>
      <c r="P321">
        <v>16.11</v>
      </c>
    </row>
    <row r="322" spans="1:16" x14ac:dyDescent="0.3">
      <c r="A322">
        <v>1116</v>
      </c>
      <c r="B322" t="s">
        <v>83</v>
      </c>
      <c r="C322">
        <v>548</v>
      </c>
      <c r="D322" t="s">
        <v>1329</v>
      </c>
      <c r="E322" t="s">
        <v>1241</v>
      </c>
      <c r="F322">
        <v>2001</v>
      </c>
      <c r="G322" t="s">
        <v>443</v>
      </c>
      <c r="H322" t="s">
        <v>69</v>
      </c>
      <c r="I322" s="1">
        <v>44577</v>
      </c>
      <c r="J322" t="s">
        <v>1391</v>
      </c>
      <c r="K322" t="s">
        <v>1402</v>
      </c>
      <c r="L322">
        <v>106</v>
      </c>
      <c r="M322" t="s">
        <v>1207</v>
      </c>
      <c r="N322" t="s">
        <v>1196</v>
      </c>
      <c r="O322">
        <v>182700</v>
      </c>
      <c r="P322">
        <v>12.92</v>
      </c>
    </row>
    <row r="323" spans="1:16" x14ac:dyDescent="0.3">
      <c r="A323">
        <v>1118</v>
      </c>
      <c r="B323" t="s">
        <v>90</v>
      </c>
      <c r="C323">
        <v>580</v>
      </c>
      <c r="D323" t="s">
        <v>1297</v>
      </c>
      <c r="E323" t="s">
        <v>1241</v>
      </c>
      <c r="F323">
        <v>1996</v>
      </c>
      <c r="G323" t="s">
        <v>597</v>
      </c>
      <c r="H323" t="s">
        <v>28</v>
      </c>
      <c r="I323" s="1">
        <v>44568</v>
      </c>
      <c r="J323" t="s">
        <v>1391</v>
      </c>
      <c r="K323" t="s">
        <v>1402</v>
      </c>
      <c r="L323">
        <v>105</v>
      </c>
      <c r="M323" t="s">
        <v>1208</v>
      </c>
      <c r="N323" t="s">
        <v>1196</v>
      </c>
      <c r="O323">
        <v>52100</v>
      </c>
      <c r="P323">
        <v>6.21</v>
      </c>
    </row>
    <row r="324" spans="1:16" x14ac:dyDescent="0.3">
      <c r="A324">
        <v>1126</v>
      </c>
      <c r="B324" t="s">
        <v>235</v>
      </c>
      <c r="C324">
        <v>619</v>
      </c>
      <c r="D324" t="s">
        <v>1260</v>
      </c>
      <c r="E324" t="s">
        <v>1241</v>
      </c>
      <c r="F324">
        <v>1995</v>
      </c>
      <c r="G324" t="s">
        <v>467</v>
      </c>
      <c r="H324" t="s">
        <v>32</v>
      </c>
      <c r="I324" s="1">
        <v>44592</v>
      </c>
      <c r="J324" t="s">
        <v>1391</v>
      </c>
      <c r="K324" t="s">
        <v>1402</v>
      </c>
      <c r="L324">
        <v>102</v>
      </c>
      <c r="M324" t="s">
        <v>1211</v>
      </c>
      <c r="N324" t="s">
        <v>1196</v>
      </c>
      <c r="O324">
        <v>1695200</v>
      </c>
      <c r="P324">
        <v>343.09</v>
      </c>
    </row>
    <row r="325" spans="1:16" x14ac:dyDescent="0.3">
      <c r="A325">
        <v>3777</v>
      </c>
      <c r="B325" t="s">
        <v>435</v>
      </c>
      <c r="C325">
        <v>619</v>
      </c>
      <c r="D325" t="s">
        <v>1260</v>
      </c>
      <c r="E325" t="s">
        <v>1241</v>
      </c>
      <c r="F325">
        <v>1999</v>
      </c>
      <c r="G325" t="s">
        <v>448</v>
      </c>
      <c r="H325" t="s">
        <v>32</v>
      </c>
      <c r="I325" s="1">
        <v>44578</v>
      </c>
      <c r="J325" t="s">
        <v>1391</v>
      </c>
      <c r="K325" t="s">
        <v>1402</v>
      </c>
      <c r="L325">
        <v>104</v>
      </c>
      <c r="M325" t="s">
        <v>1209</v>
      </c>
      <c r="N325" t="s">
        <v>1196</v>
      </c>
      <c r="O325">
        <v>347700</v>
      </c>
      <c r="P325">
        <v>28.8</v>
      </c>
    </row>
    <row r="326" spans="1:16" x14ac:dyDescent="0.3">
      <c r="A326">
        <v>1136</v>
      </c>
      <c r="B326" t="s">
        <v>83</v>
      </c>
      <c r="C326">
        <v>580</v>
      </c>
      <c r="D326" t="s">
        <v>1297</v>
      </c>
      <c r="E326" t="s">
        <v>1241</v>
      </c>
      <c r="F326">
        <v>2003</v>
      </c>
      <c r="G326" t="s">
        <v>441</v>
      </c>
      <c r="H326" t="s">
        <v>32</v>
      </c>
      <c r="I326" s="1">
        <v>44570</v>
      </c>
      <c r="J326" t="s">
        <v>1391</v>
      </c>
      <c r="K326" t="s">
        <v>1402</v>
      </c>
      <c r="L326">
        <v>102</v>
      </c>
      <c r="M326" t="s">
        <v>1211</v>
      </c>
      <c r="N326" t="s">
        <v>1196</v>
      </c>
      <c r="O326">
        <v>1695200</v>
      </c>
      <c r="P326">
        <v>343.09</v>
      </c>
    </row>
    <row r="327" spans="1:16" x14ac:dyDescent="0.3">
      <c r="A327">
        <v>1137</v>
      </c>
      <c r="B327" t="s">
        <v>83</v>
      </c>
      <c r="C327">
        <v>587</v>
      </c>
      <c r="D327" t="s">
        <v>1292</v>
      </c>
      <c r="E327" t="s">
        <v>1241</v>
      </c>
      <c r="F327">
        <v>1999</v>
      </c>
      <c r="G327" t="s">
        <v>602</v>
      </c>
      <c r="H327" t="s">
        <v>32</v>
      </c>
      <c r="I327" s="1">
        <v>44590</v>
      </c>
      <c r="J327" t="s">
        <v>1391</v>
      </c>
      <c r="K327" t="s">
        <v>1402</v>
      </c>
      <c r="L327">
        <v>114</v>
      </c>
      <c r="M327" t="s">
        <v>1199</v>
      </c>
      <c r="N327" t="s">
        <v>1196</v>
      </c>
      <c r="O327">
        <v>655000</v>
      </c>
      <c r="P327">
        <v>14.72</v>
      </c>
    </row>
    <row r="328" spans="1:16" x14ac:dyDescent="0.3">
      <c r="A328">
        <v>3774</v>
      </c>
      <c r="B328" t="s">
        <v>75</v>
      </c>
      <c r="C328">
        <v>576</v>
      </c>
      <c r="D328" t="s">
        <v>1301</v>
      </c>
      <c r="E328" t="s">
        <v>1241</v>
      </c>
      <c r="F328">
        <v>2004</v>
      </c>
      <c r="G328" t="s">
        <v>578</v>
      </c>
      <c r="H328" t="s">
        <v>28</v>
      </c>
      <c r="I328" s="1">
        <v>44577</v>
      </c>
      <c r="J328" t="s">
        <v>1391</v>
      </c>
      <c r="K328" t="s">
        <v>1402</v>
      </c>
      <c r="L328">
        <v>102</v>
      </c>
      <c r="M328" t="s">
        <v>1211</v>
      </c>
      <c r="N328" t="s">
        <v>1196</v>
      </c>
      <c r="O328">
        <v>1695200</v>
      </c>
      <c r="P328">
        <v>343.09</v>
      </c>
    </row>
    <row r="329" spans="1:16" x14ac:dyDescent="0.3">
      <c r="A329">
        <v>3770</v>
      </c>
      <c r="B329" t="s">
        <v>75</v>
      </c>
      <c r="C329">
        <v>611</v>
      </c>
      <c r="D329" t="s">
        <v>1268</v>
      </c>
      <c r="E329" t="s">
        <v>1241</v>
      </c>
      <c r="F329">
        <v>2009</v>
      </c>
      <c r="G329" t="s">
        <v>684</v>
      </c>
      <c r="H329" t="s">
        <v>45</v>
      </c>
      <c r="I329" s="1">
        <v>44579</v>
      </c>
      <c r="J329" t="s">
        <v>1391</v>
      </c>
      <c r="K329" t="s">
        <v>1402</v>
      </c>
      <c r="L329">
        <v>101</v>
      </c>
      <c r="M329" t="s">
        <v>1212</v>
      </c>
      <c r="N329" t="s">
        <v>1196</v>
      </c>
      <c r="O329">
        <v>201500</v>
      </c>
      <c r="P329">
        <v>16.11</v>
      </c>
    </row>
    <row r="330" spans="1:16" x14ac:dyDescent="0.3">
      <c r="A330">
        <v>1144</v>
      </c>
      <c r="B330" t="s">
        <v>75</v>
      </c>
      <c r="C330">
        <v>592</v>
      </c>
      <c r="D330" t="s">
        <v>1287</v>
      </c>
      <c r="E330" t="s">
        <v>1241</v>
      </c>
      <c r="F330">
        <v>2003</v>
      </c>
      <c r="G330">
        <v>307</v>
      </c>
      <c r="H330" t="s">
        <v>66</v>
      </c>
      <c r="I330" s="1">
        <v>44591</v>
      </c>
      <c r="J330" t="s">
        <v>1391</v>
      </c>
      <c r="K330" t="s">
        <v>1402</v>
      </c>
      <c r="L330">
        <v>107</v>
      </c>
      <c r="M330" t="s">
        <v>1206</v>
      </c>
      <c r="N330" t="s">
        <v>1196</v>
      </c>
      <c r="O330">
        <v>127300</v>
      </c>
      <c r="P330">
        <v>17.55</v>
      </c>
    </row>
    <row r="331" spans="1:16" x14ac:dyDescent="0.3">
      <c r="A331">
        <v>1146</v>
      </c>
      <c r="B331" t="s">
        <v>90</v>
      </c>
      <c r="C331">
        <v>556</v>
      </c>
      <c r="D331" t="s">
        <v>1321</v>
      </c>
      <c r="E331" t="s">
        <v>1241</v>
      </c>
      <c r="F331">
        <v>1990</v>
      </c>
      <c r="G331" t="s">
        <v>472</v>
      </c>
      <c r="H331" t="s">
        <v>32</v>
      </c>
      <c r="I331" s="1">
        <v>44574</v>
      </c>
      <c r="J331" t="s">
        <v>1391</v>
      </c>
      <c r="K331" t="s">
        <v>1402</v>
      </c>
      <c r="L331">
        <v>111</v>
      </c>
      <c r="M331" t="s">
        <v>1202</v>
      </c>
      <c r="N331" t="s">
        <v>1196</v>
      </c>
      <c r="O331">
        <v>54500</v>
      </c>
      <c r="P331">
        <v>129.15</v>
      </c>
    </row>
    <row r="332" spans="1:16" x14ac:dyDescent="0.3">
      <c r="A332">
        <v>1151</v>
      </c>
      <c r="B332" t="s">
        <v>90</v>
      </c>
      <c r="C332">
        <v>512</v>
      </c>
      <c r="D332" t="s">
        <v>1363</v>
      </c>
      <c r="E332" t="s">
        <v>1246</v>
      </c>
      <c r="F332">
        <v>2003</v>
      </c>
      <c r="G332" t="s">
        <v>479</v>
      </c>
      <c r="H332" t="s">
        <v>10</v>
      </c>
      <c r="I332" s="1">
        <v>44582</v>
      </c>
      <c r="J332" t="s">
        <v>1391</v>
      </c>
      <c r="K332" t="s">
        <v>1402</v>
      </c>
      <c r="L332">
        <v>114</v>
      </c>
      <c r="M332" t="s">
        <v>1199</v>
      </c>
      <c r="N332" t="s">
        <v>1196</v>
      </c>
      <c r="O332">
        <v>655000</v>
      </c>
      <c r="P332">
        <v>14.72</v>
      </c>
    </row>
    <row r="333" spans="1:16" x14ac:dyDescent="0.3">
      <c r="A333">
        <v>3762</v>
      </c>
      <c r="B333" t="s">
        <v>90</v>
      </c>
      <c r="C333">
        <v>548</v>
      </c>
      <c r="D333" t="s">
        <v>1329</v>
      </c>
      <c r="E333" t="s">
        <v>1241</v>
      </c>
      <c r="F333">
        <v>2012</v>
      </c>
      <c r="G333" t="s">
        <v>810</v>
      </c>
      <c r="H333" t="s">
        <v>10</v>
      </c>
      <c r="I333" s="1">
        <v>44592</v>
      </c>
      <c r="J333" t="s">
        <v>1391</v>
      </c>
      <c r="K333" t="s">
        <v>1402</v>
      </c>
      <c r="L333">
        <v>102</v>
      </c>
      <c r="M333" t="s">
        <v>1211</v>
      </c>
      <c r="N333" t="s">
        <v>1196</v>
      </c>
      <c r="O333">
        <v>1695200</v>
      </c>
      <c r="P333">
        <v>343.09</v>
      </c>
    </row>
    <row r="334" spans="1:16" x14ac:dyDescent="0.3">
      <c r="A334">
        <v>3760</v>
      </c>
      <c r="B334" t="s">
        <v>90</v>
      </c>
      <c r="C334">
        <v>576</v>
      </c>
      <c r="D334" t="s">
        <v>1301</v>
      </c>
      <c r="E334" t="s">
        <v>1241</v>
      </c>
      <c r="F334">
        <v>2011</v>
      </c>
      <c r="G334" t="s">
        <v>776</v>
      </c>
      <c r="H334" t="s">
        <v>10</v>
      </c>
      <c r="I334" s="1">
        <v>44572</v>
      </c>
      <c r="J334" t="s">
        <v>1391</v>
      </c>
      <c r="K334" t="s">
        <v>1402</v>
      </c>
      <c r="L334">
        <v>109</v>
      </c>
      <c r="M334" t="s">
        <v>1204</v>
      </c>
      <c r="N334" t="s">
        <v>1196</v>
      </c>
      <c r="O334">
        <v>543500</v>
      </c>
      <c r="P334">
        <v>67.52</v>
      </c>
    </row>
    <row r="335" spans="1:16" x14ac:dyDescent="0.3">
      <c r="A335">
        <v>1164</v>
      </c>
      <c r="B335" t="s">
        <v>454</v>
      </c>
      <c r="C335">
        <v>619</v>
      </c>
      <c r="D335" t="s">
        <v>1260</v>
      </c>
      <c r="E335" t="s">
        <v>1241</v>
      </c>
      <c r="F335">
        <v>1997</v>
      </c>
      <c r="G335" t="s">
        <v>608</v>
      </c>
      <c r="H335" t="s">
        <v>32</v>
      </c>
      <c r="I335" s="1">
        <v>44591</v>
      </c>
      <c r="J335" t="s">
        <v>1391</v>
      </c>
      <c r="K335" t="s">
        <v>1402</v>
      </c>
      <c r="L335">
        <v>104</v>
      </c>
      <c r="M335" t="s">
        <v>1209</v>
      </c>
      <c r="N335" t="s">
        <v>1196</v>
      </c>
      <c r="O335">
        <v>347700</v>
      </c>
      <c r="P335">
        <v>28.8</v>
      </c>
    </row>
    <row r="336" spans="1:16" x14ac:dyDescent="0.3">
      <c r="A336">
        <v>1167</v>
      </c>
      <c r="B336" t="s">
        <v>90</v>
      </c>
      <c r="C336">
        <v>619</v>
      </c>
      <c r="D336" t="s">
        <v>1260</v>
      </c>
      <c r="E336" t="s">
        <v>1241</v>
      </c>
      <c r="F336">
        <v>1994</v>
      </c>
      <c r="G336" t="s">
        <v>575</v>
      </c>
      <c r="H336" t="s">
        <v>28</v>
      </c>
      <c r="I336" s="1">
        <v>44582</v>
      </c>
      <c r="J336" t="s">
        <v>1391</v>
      </c>
      <c r="K336" t="s">
        <v>1402</v>
      </c>
      <c r="L336">
        <v>102</v>
      </c>
      <c r="M336" t="s">
        <v>1211</v>
      </c>
      <c r="N336" t="s">
        <v>1196</v>
      </c>
      <c r="O336">
        <v>1695200</v>
      </c>
      <c r="P336">
        <v>343.09</v>
      </c>
    </row>
    <row r="337" spans="1:16" x14ac:dyDescent="0.3">
      <c r="A337">
        <v>1168</v>
      </c>
      <c r="B337" t="s">
        <v>90</v>
      </c>
      <c r="C337">
        <v>550</v>
      </c>
      <c r="D337" t="s">
        <v>1327</v>
      </c>
      <c r="E337" t="s">
        <v>1241</v>
      </c>
      <c r="F337">
        <v>1995</v>
      </c>
      <c r="G337" t="s">
        <v>584</v>
      </c>
      <c r="H337" t="s">
        <v>28</v>
      </c>
      <c r="I337" s="1">
        <v>44591</v>
      </c>
      <c r="J337" t="s">
        <v>1391</v>
      </c>
      <c r="K337" t="s">
        <v>1402</v>
      </c>
      <c r="L337">
        <v>114</v>
      </c>
      <c r="M337" t="s">
        <v>1199</v>
      </c>
      <c r="N337" t="s">
        <v>1196</v>
      </c>
      <c r="O337">
        <v>655000</v>
      </c>
      <c r="P337">
        <v>14.72</v>
      </c>
    </row>
    <row r="338" spans="1:16" x14ac:dyDescent="0.3">
      <c r="A338">
        <v>1172</v>
      </c>
      <c r="B338" t="s">
        <v>90</v>
      </c>
      <c r="C338">
        <v>619</v>
      </c>
      <c r="D338" t="s">
        <v>1260</v>
      </c>
      <c r="E338" t="s">
        <v>1241</v>
      </c>
      <c r="F338">
        <v>1996</v>
      </c>
      <c r="G338" t="s">
        <v>594</v>
      </c>
      <c r="H338" t="s">
        <v>47</v>
      </c>
      <c r="I338" s="1">
        <v>44580</v>
      </c>
      <c r="J338" t="s">
        <v>1391</v>
      </c>
      <c r="K338" t="s">
        <v>1402</v>
      </c>
      <c r="L338">
        <v>108</v>
      </c>
      <c r="M338" t="s">
        <v>1205</v>
      </c>
      <c r="N338" t="s">
        <v>1196</v>
      </c>
      <c r="O338">
        <v>258200</v>
      </c>
      <c r="P338">
        <v>11.62</v>
      </c>
    </row>
    <row r="339" spans="1:16" x14ac:dyDescent="0.3">
      <c r="A339">
        <v>1173</v>
      </c>
      <c r="B339" t="s">
        <v>83</v>
      </c>
      <c r="C339">
        <v>548</v>
      </c>
      <c r="D339" t="s">
        <v>1329</v>
      </c>
      <c r="E339" t="s">
        <v>1241</v>
      </c>
      <c r="F339">
        <v>2004</v>
      </c>
      <c r="G339" t="s">
        <v>593</v>
      </c>
      <c r="H339" t="s">
        <v>69</v>
      </c>
      <c r="I339" s="1">
        <v>44589</v>
      </c>
      <c r="J339" t="s">
        <v>1391</v>
      </c>
      <c r="K339" t="s">
        <v>1402</v>
      </c>
      <c r="L339">
        <v>109</v>
      </c>
      <c r="M339" t="s">
        <v>1204</v>
      </c>
      <c r="N339" t="s">
        <v>1196</v>
      </c>
      <c r="O339">
        <v>543500</v>
      </c>
      <c r="P339">
        <v>67.52</v>
      </c>
    </row>
    <row r="340" spans="1:16" x14ac:dyDescent="0.3">
      <c r="A340">
        <v>3748</v>
      </c>
      <c r="B340" t="s">
        <v>75</v>
      </c>
      <c r="C340">
        <v>512</v>
      </c>
      <c r="D340" t="s">
        <v>1363</v>
      </c>
      <c r="E340" t="s">
        <v>1246</v>
      </c>
      <c r="F340">
        <v>2007</v>
      </c>
      <c r="G340" t="s">
        <v>707</v>
      </c>
      <c r="H340" t="s">
        <v>10</v>
      </c>
      <c r="I340" s="1">
        <v>44569</v>
      </c>
      <c r="J340" t="s">
        <v>1391</v>
      </c>
      <c r="K340" t="s">
        <v>1402</v>
      </c>
      <c r="L340">
        <v>104</v>
      </c>
      <c r="M340" t="s">
        <v>1209</v>
      </c>
      <c r="N340" t="s">
        <v>1196</v>
      </c>
      <c r="O340">
        <v>347700</v>
      </c>
      <c r="P340">
        <v>28.8</v>
      </c>
    </row>
    <row r="341" spans="1:16" x14ac:dyDescent="0.3">
      <c r="A341">
        <v>1186</v>
      </c>
      <c r="B341" t="s">
        <v>614</v>
      </c>
      <c r="C341">
        <v>580</v>
      </c>
      <c r="D341" t="s">
        <v>1297</v>
      </c>
      <c r="E341" t="s">
        <v>1241</v>
      </c>
      <c r="F341">
        <v>1983</v>
      </c>
      <c r="G341" t="s">
        <v>615</v>
      </c>
      <c r="H341" t="s">
        <v>32</v>
      </c>
      <c r="I341" s="1">
        <v>44564</v>
      </c>
      <c r="J341" t="s">
        <v>1391</v>
      </c>
      <c r="K341" t="s">
        <v>1402</v>
      </c>
      <c r="L341">
        <v>102</v>
      </c>
      <c r="M341" t="s">
        <v>1211</v>
      </c>
      <c r="N341" t="s">
        <v>1196</v>
      </c>
      <c r="O341">
        <v>1695200</v>
      </c>
      <c r="P341">
        <v>343.09</v>
      </c>
    </row>
    <row r="342" spans="1:16" x14ac:dyDescent="0.3">
      <c r="A342">
        <v>3746</v>
      </c>
      <c r="B342" t="s">
        <v>75</v>
      </c>
      <c r="C342">
        <v>550</v>
      </c>
      <c r="D342" t="s">
        <v>1327</v>
      </c>
      <c r="E342" t="s">
        <v>1241</v>
      </c>
      <c r="F342">
        <v>1987</v>
      </c>
      <c r="G342" t="s">
        <v>994</v>
      </c>
      <c r="H342" t="s">
        <v>47</v>
      </c>
      <c r="I342" s="1">
        <v>44586</v>
      </c>
      <c r="J342" t="s">
        <v>1391</v>
      </c>
      <c r="K342" t="s">
        <v>1402</v>
      </c>
      <c r="L342">
        <v>103</v>
      </c>
      <c r="M342" t="s">
        <v>1210</v>
      </c>
      <c r="N342" t="s">
        <v>1196</v>
      </c>
      <c r="O342">
        <v>513800</v>
      </c>
      <c r="P342">
        <v>21.5</v>
      </c>
    </row>
    <row r="343" spans="1:16" x14ac:dyDescent="0.3">
      <c r="A343">
        <v>1190</v>
      </c>
      <c r="B343" t="s">
        <v>235</v>
      </c>
      <c r="C343">
        <v>540</v>
      </c>
      <c r="D343" t="s">
        <v>1337</v>
      </c>
      <c r="E343" t="s">
        <v>1241</v>
      </c>
      <c r="F343">
        <v>2004</v>
      </c>
      <c r="G343" t="s">
        <v>616</v>
      </c>
      <c r="H343" t="s">
        <v>32</v>
      </c>
      <c r="I343" s="1">
        <v>44566</v>
      </c>
      <c r="J343" t="s">
        <v>1391</v>
      </c>
      <c r="K343" t="s">
        <v>1402</v>
      </c>
      <c r="L343">
        <v>109</v>
      </c>
      <c r="M343" t="s">
        <v>1204</v>
      </c>
      <c r="N343" t="s">
        <v>1196</v>
      </c>
      <c r="O343">
        <v>543500</v>
      </c>
      <c r="P343">
        <v>67.52</v>
      </c>
    </row>
    <row r="344" spans="1:16" x14ac:dyDescent="0.3">
      <c r="A344">
        <v>1202</v>
      </c>
      <c r="B344" t="s">
        <v>435</v>
      </c>
      <c r="C344">
        <v>540</v>
      </c>
      <c r="D344" t="s">
        <v>1337</v>
      </c>
      <c r="E344" t="s">
        <v>1241</v>
      </c>
      <c r="F344">
        <v>2004</v>
      </c>
      <c r="G344" t="s">
        <v>436</v>
      </c>
      <c r="H344" t="s">
        <v>28</v>
      </c>
      <c r="I344" s="1">
        <v>44592</v>
      </c>
      <c r="J344" t="s">
        <v>1391</v>
      </c>
      <c r="K344" t="s">
        <v>1402</v>
      </c>
      <c r="L344">
        <v>109</v>
      </c>
      <c r="M344" t="s">
        <v>1204</v>
      </c>
      <c r="N344" t="s">
        <v>1196</v>
      </c>
      <c r="O344">
        <v>543500</v>
      </c>
      <c r="P344">
        <v>67.52</v>
      </c>
    </row>
    <row r="345" spans="1:16" x14ac:dyDescent="0.3">
      <c r="A345">
        <v>1211</v>
      </c>
      <c r="B345" t="s">
        <v>16</v>
      </c>
      <c r="C345">
        <v>565</v>
      </c>
      <c r="D345" t="s">
        <v>1312</v>
      </c>
      <c r="E345" t="s">
        <v>1241</v>
      </c>
      <c r="F345">
        <v>2020</v>
      </c>
      <c r="G345">
        <v>200</v>
      </c>
      <c r="H345" t="s">
        <v>32</v>
      </c>
      <c r="I345" s="1">
        <v>44588</v>
      </c>
      <c r="J345" t="s">
        <v>1391</v>
      </c>
      <c r="K345" t="s">
        <v>1402</v>
      </c>
      <c r="L345">
        <v>102</v>
      </c>
      <c r="M345" t="s">
        <v>1211</v>
      </c>
      <c r="N345" t="s">
        <v>1196</v>
      </c>
      <c r="O345">
        <v>1695200</v>
      </c>
      <c r="P345">
        <v>343.09</v>
      </c>
    </row>
    <row r="346" spans="1:16" x14ac:dyDescent="0.3">
      <c r="A346">
        <v>3731</v>
      </c>
      <c r="B346" t="s">
        <v>8</v>
      </c>
      <c r="C346">
        <v>623</v>
      </c>
      <c r="D346" t="s">
        <v>8</v>
      </c>
      <c r="E346" t="s">
        <v>1241</v>
      </c>
      <c r="F346">
        <v>2008</v>
      </c>
      <c r="G346" t="s">
        <v>992</v>
      </c>
      <c r="H346" t="s">
        <v>10</v>
      </c>
      <c r="I346" s="1">
        <v>44590</v>
      </c>
      <c r="J346" t="s">
        <v>1391</v>
      </c>
      <c r="K346" t="s">
        <v>1402</v>
      </c>
      <c r="L346">
        <v>114</v>
      </c>
      <c r="M346" t="s">
        <v>1199</v>
      </c>
      <c r="N346" t="s">
        <v>1196</v>
      </c>
      <c r="O346">
        <v>655000</v>
      </c>
      <c r="P346">
        <v>14.72</v>
      </c>
    </row>
    <row r="347" spans="1:16" x14ac:dyDescent="0.3">
      <c r="A347">
        <v>1218</v>
      </c>
      <c r="B347" t="s">
        <v>25</v>
      </c>
      <c r="C347">
        <v>617</v>
      </c>
      <c r="D347" t="s">
        <v>1262</v>
      </c>
      <c r="E347" t="s">
        <v>1241</v>
      </c>
      <c r="F347">
        <v>2021</v>
      </c>
      <c r="G347" t="s">
        <v>375</v>
      </c>
      <c r="H347" t="s">
        <v>18</v>
      </c>
      <c r="I347" s="1">
        <v>44591</v>
      </c>
      <c r="J347" t="s">
        <v>1391</v>
      </c>
      <c r="K347" t="s">
        <v>1402</v>
      </c>
      <c r="L347">
        <v>102</v>
      </c>
      <c r="M347" t="s">
        <v>1211</v>
      </c>
      <c r="N347" t="s">
        <v>1196</v>
      </c>
      <c r="O347">
        <v>1695200</v>
      </c>
      <c r="P347">
        <v>343.09</v>
      </c>
    </row>
    <row r="348" spans="1:16" x14ac:dyDescent="0.3">
      <c r="A348">
        <v>1220</v>
      </c>
      <c r="B348" t="s">
        <v>25</v>
      </c>
      <c r="C348">
        <v>617</v>
      </c>
      <c r="D348" t="s">
        <v>1262</v>
      </c>
      <c r="E348" t="s">
        <v>1241</v>
      </c>
      <c r="F348">
        <v>2021</v>
      </c>
      <c r="G348" t="s">
        <v>375</v>
      </c>
      <c r="H348" t="s">
        <v>69</v>
      </c>
      <c r="I348" s="1">
        <v>44563</v>
      </c>
      <c r="J348" t="s">
        <v>1391</v>
      </c>
      <c r="K348" t="s">
        <v>1402</v>
      </c>
      <c r="L348">
        <v>102</v>
      </c>
      <c r="M348" t="s">
        <v>1211</v>
      </c>
      <c r="N348" t="s">
        <v>1196</v>
      </c>
      <c r="O348">
        <v>1695200</v>
      </c>
      <c r="P348">
        <v>343.09</v>
      </c>
    </row>
    <row r="349" spans="1:16" x14ac:dyDescent="0.3">
      <c r="A349">
        <v>1221</v>
      </c>
      <c r="B349" t="s">
        <v>25</v>
      </c>
      <c r="C349">
        <v>550</v>
      </c>
      <c r="D349" t="s">
        <v>1327</v>
      </c>
      <c r="E349" t="s">
        <v>1241</v>
      </c>
      <c r="F349">
        <v>2013</v>
      </c>
      <c r="G349" t="s">
        <v>324</v>
      </c>
      <c r="H349" t="s">
        <v>69</v>
      </c>
      <c r="I349" s="1">
        <v>44589</v>
      </c>
      <c r="J349" t="s">
        <v>1391</v>
      </c>
      <c r="K349" t="s">
        <v>1402</v>
      </c>
      <c r="L349">
        <v>114</v>
      </c>
      <c r="M349" t="s">
        <v>1199</v>
      </c>
      <c r="N349" t="s">
        <v>1196</v>
      </c>
      <c r="O349">
        <v>655000</v>
      </c>
      <c r="P349">
        <v>14.72</v>
      </c>
    </row>
    <row r="350" spans="1:16" x14ac:dyDescent="0.3">
      <c r="A350">
        <v>1224</v>
      </c>
      <c r="B350" t="s">
        <v>25</v>
      </c>
      <c r="C350">
        <v>594</v>
      </c>
      <c r="D350" t="s">
        <v>1285</v>
      </c>
      <c r="E350" t="s">
        <v>1241</v>
      </c>
      <c r="F350">
        <v>2017</v>
      </c>
      <c r="G350" t="s">
        <v>386</v>
      </c>
      <c r="H350" t="s">
        <v>18</v>
      </c>
      <c r="I350" s="1">
        <v>44582</v>
      </c>
      <c r="J350" t="s">
        <v>1391</v>
      </c>
      <c r="K350" t="s">
        <v>1402</v>
      </c>
      <c r="L350">
        <v>102</v>
      </c>
      <c r="M350" t="s">
        <v>1211</v>
      </c>
      <c r="N350" t="s">
        <v>1196</v>
      </c>
      <c r="O350">
        <v>1695200</v>
      </c>
      <c r="P350">
        <v>343.09</v>
      </c>
    </row>
    <row r="351" spans="1:16" x14ac:dyDescent="0.3">
      <c r="A351">
        <v>1229</v>
      </c>
      <c r="B351" t="s">
        <v>25</v>
      </c>
      <c r="C351">
        <v>567</v>
      </c>
      <c r="D351" t="s">
        <v>1310</v>
      </c>
      <c r="E351" t="s">
        <v>1241</v>
      </c>
      <c r="F351">
        <v>2020</v>
      </c>
      <c r="G351" t="s">
        <v>630</v>
      </c>
      <c r="H351" t="s">
        <v>18</v>
      </c>
      <c r="I351" s="1">
        <v>44589</v>
      </c>
      <c r="J351" t="s">
        <v>1391</v>
      </c>
      <c r="K351" t="s">
        <v>1402</v>
      </c>
      <c r="L351">
        <v>109</v>
      </c>
      <c r="M351" t="s">
        <v>1204</v>
      </c>
      <c r="N351" t="s">
        <v>1196</v>
      </c>
      <c r="O351">
        <v>543500</v>
      </c>
      <c r="P351">
        <v>67.52</v>
      </c>
    </row>
    <row r="352" spans="1:16" x14ac:dyDescent="0.3">
      <c r="A352">
        <v>1230</v>
      </c>
      <c r="B352" t="s">
        <v>16</v>
      </c>
      <c r="C352">
        <v>565</v>
      </c>
      <c r="D352" t="s">
        <v>1312</v>
      </c>
      <c r="E352" t="s">
        <v>1241</v>
      </c>
      <c r="F352">
        <v>2021</v>
      </c>
      <c r="G352">
        <v>200</v>
      </c>
      <c r="H352" t="s">
        <v>32</v>
      </c>
      <c r="I352" s="1">
        <v>44563</v>
      </c>
      <c r="J352" t="s">
        <v>1391</v>
      </c>
      <c r="K352" t="s">
        <v>1402</v>
      </c>
      <c r="L352">
        <v>109</v>
      </c>
      <c r="M352" t="s">
        <v>1204</v>
      </c>
      <c r="N352" t="s">
        <v>1196</v>
      </c>
      <c r="O352">
        <v>543500</v>
      </c>
      <c r="P352">
        <v>67.52</v>
      </c>
    </row>
    <row r="353" spans="1:16" x14ac:dyDescent="0.3">
      <c r="A353">
        <v>1231</v>
      </c>
      <c r="B353" t="s">
        <v>16</v>
      </c>
      <c r="C353">
        <v>636</v>
      </c>
      <c r="D353" t="s">
        <v>1244</v>
      </c>
      <c r="E353" t="s">
        <v>1241</v>
      </c>
      <c r="F353">
        <v>2021</v>
      </c>
      <c r="G353" t="s">
        <v>631</v>
      </c>
      <c r="H353" t="s">
        <v>18</v>
      </c>
      <c r="I353" s="1">
        <v>44590</v>
      </c>
      <c r="J353" t="s">
        <v>1391</v>
      </c>
      <c r="K353" t="s">
        <v>1402</v>
      </c>
      <c r="L353">
        <v>102</v>
      </c>
      <c r="M353" t="s">
        <v>1211</v>
      </c>
      <c r="N353" t="s">
        <v>1196</v>
      </c>
      <c r="O353">
        <v>1695200</v>
      </c>
      <c r="P353">
        <v>343.09</v>
      </c>
    </row>
    <row r="354" spans="1:16" x14ac:dyDescent="0.3">
      <c r="A354">
        <v>1232</v>
      </c>
      <c r="B354" t="s">
        <v>16</v>
      </c>
      <c r="C354">
        <v>565</v>
      </c>
      <c r="D354" t="s">
        <v>1312</v>
      </c>
      <c r="E354" t="s">
        <v>1241</v>
      </c>
      <c r="F354">
        <v>2021</v>
      </c>
      <c r="G354">
        <v>200</v>
      </c>
      <c r="H354" t="s">
        <v>32</v>
      </c>
      <c r="I354" s="1">
        <v>44574</v>
      </c>
      <c r="J354" t="s">
        <v>1391</v>
      </c>
      <c r="K354" t="s">
        <v>1402</v>
      </c>
      <c r="L354">
        <v>102</v>
      </c>
      <c r="M354" t="s">
        <v>1211</v>
      </c>
      <c r="N354" t="s">
        <v>1196</v>
      </c>
      <c r="O354">
        <v>1695200</v>
      </c>
      <c r="P354">
        <v>343.09</v>
      </c>
    </row>
    <row r="355" spans="1:16" x14ac:dyDescent="0.3">
      <c r="A355">
        <v>1236</v>
      </c>
      <c r="B355" t="s">
        <v>8</v>
      </c>
      <c r="C355">
        <v>623</v>
      </c>
      <c r="D355" t="s">
        <v>8</v>
      </c>
      <c r="E355" t="s">
        <v>1241</v>
      </c>
      <c r="F355">
        <v>2004</v>
      </c>
      <c r="G355" t="s">
        <v>23</v>
      </c>
      <c r="H355" t="s">
        <v>47</v>
      </c>
      <c r="I355" s="1">
        <v>44575</v>
      </c>
      <c r="J355" t="s">
        <v>1391</v>
      </c>
      <c r="K355" t="s">
        <v>1402</v>
      </c>
      <c r="L355">
        <v>109</v>
      </c>
      <c r="M355" t="s">
        <v>1204</v>
      </c>
      <c r="N355" t="s">
        <v>1196</v>
      </c>
      <c r="O355">
        <v>543500</v>
      </c>
      <c r="P355">
        <v>67.52</v>
      </c>
    </row>
    <row r="356" spans="1:16" x14ac:dyDescent="0.3">
      <c r="A356">
        <v>1240</v>
      </c>
      <c r="B356" t="s">
        <v>25</v>
      </c>
      <c r="C356">
        <v>629</v>
      </c>
      <c r="D356" t="s">
        <v>1252</v>
      </c>
      <c r="E356" t="s">
        <v>1241</v>
      </c>
      <c r="F356">
        <v>2019</v>
      </c>
      <c r="G356" t="s">
        <v>629</v>
      </c>
      <c r="H356" t="s">
        <v>18</v>
      </c>
      <c r="I356" s="1">
        <v>44579</v>
      </c>
      <c r="J356" t="s">
        <v>1391</v>
      </c>
      <c r="K356" t="s">
        <v>1402</v>
      </c>
      <c r="L356">
        <v>102</v>
      </c>
      <c r="M356" t="s">
        <v>1211</v>
      </c>
      <c r="N356" t="s">
        <v>1196</v>
      </c>
      <c r="O356">
        <v>1695200</v>
      </c>
      <c r="P356">
        <v>343.09</v>
      </c>
    </row>
    <row r="357" spans="1:16" x14ac:dyDescent="0.3">
      <c r="A357">
        <v>1242</v>
      </c>
      <c r="B357" t="s">
        <v>25</v>
      </c>
      <c r="C357">
        <v>613</v>
      </c>
      <c r="D357" t="s">
        <v>1266</v>
      </c>
      <c r="E357" t="s">
        <v>1241</v>
      </c>
      <c r="F357">
        <v>2021</v>
      </c>
      <c r="G357" t="s">
        <v>635</v>
      </c>
      <c r="H357" t="s">
        <v>69</v>
      </c>
      <c r="I357" s="1">
        <v>44569</v>
      </c>
      <c r="J357" t="s">
        <v>1391</v>
      </c>
      <c r="K357" t="s">
        <v>1402</v>
      </c>
      <c r="L357">
        <v>114</v>
      </c>
      <c r="M357" t="s">
        <v>1199</v>
      </c>
      <c r="N357" t="s">
        <v>1196</v>
      </c>
      <c r="O357">
        <v>655000</v>
      </c>
      <c r="P357">
        <v>14.72</v>
      </c>
    </row>
    <row r="358" spans="1:16" x14ac:dyDescent="0.3">
      <c r="A358">
        <v>3728</v>
      </c>
      <c r="B358" t="s">
        <v>37</v>
      </c>
      <c r="C358">
        <v>538</v>
      </c>
      <c r="D358" t="s">
        <v>1339</v>
      </c>
      <c r="E358" t="s">
        <v>1241</v>
      </c>
      <c r="F358">
        <v>2009</v>
      </c>
      <c r="G358" t="s">
        <v>46</v>
      </c>
      <c r="H358" t="s">
        <v>10</v>
      </c>
      <c r="I358" s="1">
        <v>44571</v>
      </c>
      <c r="J358" t="s">
        <v>1391</v>
      </c>
      <c r="K358" t="s">
        <v>1402</v>
      </c>
      <c r="L358">
        <v>114</v>
      </c>
      <c r="M358" t="s">
        <v>1199</v>
      </c>
      <c r="N358" t="s">
        <v>1196</v>
      </c>
      <c r="O358">
        <v>655000</v>
      </c>
      <c r="P358">
        <v>14.72</v>
      </c>
    </row>
    <row r="359" spans="1:16" x14ac:dyDescent="0.3">
      <c r="A359">
        <v>1252</v>
      </c>
      <c r="B359" t="s">
        <v>16</v>
      </c>
      <c r="C359">
        <v>565</v>
      </c>
      <c r="D359" t="s">
        <v>1312</v>
      </c>
      <c r="E359" t="s">
        <v>1241</v>
      </c>
      <c r="F359">
        <v>2020</v>
      </c>
      <c r="G359">
        <v>200</v>
      </c>
      <c r="H359" t="s">
        <v>32</v>
      </c>
      <c r="I359" s="1">
        <v>44576</v>
      </c>
      <c r="J359" t="s">
        <v>1391</v>
      </c>
      <c r="K359" t="s">
        <v>1402</v>
      </c>
      <c r="L359">
        <v>102</v>
      </c>
      <c r="M359" t="s">
        <v>1211</v>
      </c>
      <c r="N359" t="s">
        <v>1196</v>
      </c>
      <c r="O359">
        <v>1695200</v>
      </c>
      <c r="P359">
        <v>343.09</v>
      </c>
    </row>
    <row r="360" spans="1:16" x14ac:dyDescent="0.3">
      <c r="A360">
        <v>1254</v>
      </c>
      <c r="B360" t="s">
        <v>25</v>
      </c>
      <c r="C360">
        <v>617</v>
      </c>
      <c r="D360" t="s">
        <v>1262</v>
      </c>
      <c r="E360" t="s">
        <v>1241</v>
      </c>
      <c r="F360">
        <v>2020</v>
      </c>
      <c r="G360" t="s">
        <v>375</v>
      </c>
      <c r="H360" t="s">
        <v>28</v>
      </c>
      <c r="I360" s="1">
        <v>44588</v>
      </c>
      <c r="J360" t="s">
        <v>1391</v>
      </c>
      <c r="K360" t="s">
        <v>1402</v>
      </c>
      <c r="L360">
        <v>115</v>
      </c>
      <c r="M360" t="s">
        <v>1198</v>
      </c>
      <c r="N360" t="s">
        <v>1196</v>
      </c>
      <c r="O360">
        <v>246000</v>
      </c>
      <c r="P360">
        <v>7.89</v>
      </c>
    </row>
    <row r="361" spans="1:16" x14ac:dyDescent="0.3">
      <c r="A361">
        <v>1259</v>
      </c>
      <c r="B361" t="s">
        <v>25</v>
      </c>
      <c r="C361">
        <v>538</v>
      </c>
      <c r="D361" t="s">
        <v>1339</v>
      </c>
      <c r="E361" t="s">
        <v>1241</v>
      </c>
      <c r="F361">
        <v>2021</v>
      </c>
      <c r="G361" t="s">
        <v>632</v>
      </c>
      <c r="H361" t="s">
        <v>69</v>
      </c>
      <c r="I361" s="1">
        <v>44588</v>
      </c>
      <c r="J361" t="s">
        <v>1391</v>
      </c>
      <c r="K361" t="s">
        <v>1402</v>
      </c>
      <c r="L361">
        <v>114</v>
      </c>
      <c r="M361" t="s">
        <v>1199</v>
      </c>
      <c r="N361" t="s">
        <v>1196</v>
      </c>
      <c r="O361">
        <v>655000</v>
      </c>
      <c r="P361">
        <v>14.72</v>
      </c>
    </row>
    <row r="362" spans="1:16" x14ac:dyDescent="0.3">
      <c r="A362">
        <v>3715</v>
      </c>
      <c r="B362" t="s">
        <v>90</v>
      </c>
      <c r="C362">
        <v>587</v>
      </c>
      <c r="D362" t="s">
        <v>1292</v>
      </c>
      <c r="E362" t="s">
        <v>1241</v>
      </c>
      <c r="F362">
        <v>2005</v>
      </c>
      <c r="G362" t="s">
        <v>777</v>
      </c>
      <c r="H362" t="s">
        <v>45</v>
      </c>
      <c r="I362" s="1">
        <v>44584</v>
      </c>
      <c r="J362" t="s">
        <v>1391</v>
      </c>
      <c r="K362" t="s">
        <v>1402</v>
      </c>
      <c r="L362">
        <v>109</v>
      </c>
      <c r="M362" t="s">
        <v>1204</v>
      </c>
      <c r="N362" t="s">
        <v>1196</v>
      </c>
      <c r="O362">
        <v>543500</v>
      </c>
      <c r="P362">
        <v>67.52</v>
      </c>
    </row>
    <row r="363" spans="1:16" x14ac:dyDescent="0.3">
      <c r="A363">
        <v>3710</v>
      </c>
      <c r="B363" t="s">
        <v>435</v>
      </c>
      <c r="C363">
        <v>576</v>
      </c>
      <c r="D363" t="s">
        <v>1301</v>
      </c>
      <c r="E363" t="s">
        <v>1241</v>
      </c>
      <c r="F363">
        <v>2001</v>
      </c>
      <c r="G363" t="s">
        <v>450</v>
      </c>
      <c r="H363" t="s">
        <v>32</v>
      </c>
      <c r="I363" s="1">
        <v>44566</v>
      </c>
      <c r="J363" t="s">
        <v>1391</v>
      </c>
      <c r="K363" t="s">
        <v>1402</v>
      </c>
      <c r="L363">
        <v>104</v>
      </c>
      <c r="M363" t="s">
        <v>1209</v>
      </c>
      <c r="N363" t="s">
        <v>1196</v>
      </c>
      <c r="O363">
        <v>347700</v>
      </c>
      <c r="P363">
        <v>28.8</v>
      </c>
    </row>
    <row r="364" spans="1:16" x14ac:dyDescent="0.3">
      <c r="A364">
        <v>1292</v>
      </c>
      <c r="B364" t="s">
        <v>25</v>
      </c>
      <c r="C364">
        <v>617</v>
      </c>
      <c r="D364" t="s">
        <v>1262</v>
      </c>
      <c r="E364" t="s">
        <v>1241</v>
      </c>
      <c r="F364">
        <v>2021</v>
      </c>
      <c r="G364" t="s">
        <v>375</v>
      </c>
      <c r="H364" t="s">
        <v>69</v>
      </c>
      <c r="I364" s="1">
        <v>44563</v>
      </c>
      <c r="J364" t="s">
        <v>1391</v>
      </c>
      <c r="K364" t="s">
        <v>1402</v>
      </c>
      <c r="L364">
        <v>114</v>
      </c>
      <c r="M364" t="s">
        <v>1199</v>
      </c>
      <c r="N364" t="s">
        <v>1196</v>
      </c>
      <c r="O364">
        <v>655000</v>
      </c>
      <c r="P364">
        <v>14.72</v>
      </c>
    </row>
    <row r="365" spans="1:16" x14ac:dyDescent="0.3">
      <c r="A365">
        <v>1295</v>
      </c>
      <c r="B365" t="s">
        <v>25</v>
      </c>
      <c r="C365">
        <v>617</v>
      </c>
      <c r="D365" t="s">
        <v>1262</v>
      </c>
      <c r="E365" t="s">
        <v>1241</v>
      </c>
      <c r="F365">
        <v>2020</v>
      </c>
      <c r="G365" t="s">
        <v>427</v>
      </c>
      <c r="H365" t="s">
        <v>18</v>
      </c>
      <c r="I365" s="1">
        <v>44570</v>
      </c>
      <c r="J365" t="s">
        <v>1391</v>
      </c>
      <c r="K365" t="s">
        <v>1402</v>
      </c>
      <c r="L365">
        <v>102</v>
      </c>
      <c r="M365" t="s">
        <v>1211</v>
      </c>
      <c r="N365" t="s">
        <v>1196</v>
      </c>
      <c r="O365">
        <v>1695200</v>
      </c>
      <c r="P365">
        <v>343.09</v>
      </c>
    </row>
    <row r="366" spans="1:16" x14ac:dyDescent="0.3">
      <c r="A366">
        <v>1299</v>
      </c>
      <c r="B366" t="s">
        <v>16</v>
      </c>
      <c r="C366">
        <v>565</v>
      </c>
      <c r="D366" t="s">
        <v>1312</v>
      </c>
      <c r="E366" t="s">
        <v>1241</v>
      </c>
      <c r="F366">
        <v>2006</v>
      </c>
      <c r="G366">
        <v>990</v>
      </c>
      <c r="H366" t="s">
        <v>18</v>
      </c>
      <c r="I366" s="1">
        <v>44579</v>
      </c>
      <c r="J366" t="s">
        <v>1391</v>
      </c>
      <c r="K366" t="s">
        <v>1402</v>
      </c>
      <c r="L366">
        <v>109</v>
      </c>
      <c r="M366" t="s">
        <v>1204</v>
      </c>
      <c r="N366" t="s">
        <v>1196</v>
      </c>
      <c r="O366">
        <v>543500</v>
      </c>
      <c r="P366">
        <v>67.52</v>
      </c>
    </row>
    <row r="367" spans="1:16" x14ac:dyDescent="0.3">
      <c r="A367">
        <v>3703</v>
      </c>
      <c r="B367" t="s">
        <v>83</v>
      </c>
      <c r="C367">
        <v>550</v>
      </c>
      <c r="D367" t="s">
        <v>1327</v>
      </c>
      <c r="E367" t="s">
        <v>1241</v>
      </c>
      <c r="F367">
        <v>2008</v>
      </c>
      <c r="G367" t="s">
        <v>571</v>
      </c>
      <c r="H367" t="s">
        <v>18</v>
      </c>
      <c r="I367" s="1">
        <v>44575</v>
      </c>
      <c r="J367" t="s">
        <v>1391</v>
      </c>
      <c r="K367" t="s">
        <v>1402</v>
      </c>
      <c r="L367">
        <v>102</v>
      </c>
      <c r="M367" t="s">
        <v>1211</v>
      </c>
      <c r="N367" t="s">
        <v>1196</v>
      </c>
      <c r="O367">
        <v>1695200</v>
      </c>
      <c r="P367">
        <v>343.09</v>
      </c>
    </row>
    <row r="368" spans="1:16" x14ac:dyDescent="0.3">
      <c r="A368">
        <v>1311</v>
      </c>
      <c r="B368" t="s">
        <v>16</v>
      </c>
      <c r="C368">
        <v>505</v>
      </c>
      <c r="D368" t="s">
        <v>1370</v>
      </c>
      <c r="E368" t="s">
        <v>1241</v>
      </c>
      <c r="F368">
        <v>2020</v>
      </c>
      <c r="G368" t="s">
        <v>661</v>
      </c>
      <c r="H368" t="s">
        <v>69</v>
      </c>
      <c r="I368" s="1">
        <v>44586</v>
      </c>
      <c r="J368" t="s">
        <v>1391</v>
      </c>
      <c r="K368" t="s">
        <v>1402</v>
      </c>
      <c r="L368">
        <v>103</v>
      </c>
      <c r="M368" t="s">
        <v>1210</v>
      </c>
      <c r="N368" t="s">
        <v>1196</v>
      </c>
      <c r="O368">
        <v>513800</v>
      </c>
      <c r="P368">
        <v>21.5</v>
      </c>
    </row>
    <row r="369" spans="1:16" x14ac:dyDescent="0.3">
      <c r="A369">
        <v>1317</v>
      </c>
      <c r="B369" t="s">
        <v>16</v>
      </c>
      <c r="C369">
        <v>550</v>
      </c>
      <c r="D369" t="s">
        <v>1327</v>
      </c>
      <c r="E369" t="s">
        <v>1241</v>
      </c>
      <c r="F369">
        <v>2021</v>
      </c>
      <c r="G369" t="s">
        <v>663</v>
      </c>
      <c r="H369" t="s">
        <v>69</v>
      </c>
      <c r="I369" s="1">
        <v>44577</v>
      </c>
      <c r="J369" t="s">
        <v>1391</v>
      </c>
      <c r="K369" t="s">
        <v>1402</v>
      </c>
      <c r="L369">
        <v>102</v>
      </c>
      <c r="M369" t="s">
        <v>1211</v>
      </c>
      <c r="N369" t="s">
        <v>1196</v>
      </c>
      <c r="O369">
        <v>1695200</v>
      </c>
      <c r="P369">
        <v>343.09</v>
      </c>
    </row>
    <row r="370" spans="1:16" x14ac:dyDescent="0.3">
      <c r="A370">
        <v>1318</v>
      </c>
      <c r="B370" t="s">
        <v>25</v>
      </c>
      <c r="C370">
        <v>632</v>
      </c>
      <c r="D370" t="s">
        <v>1249</v>
      </c>
      <c r="E370" t="s">
        <v>1241</v>
      </c>
      <c r="F370">
        <v>2008</v>
      </c>
      <c r="G370" t="s">
        <v>664</v>
      </c>
      <c r="H370" t="s">
        <v>18</v>
      </c>
      <c r="I370" s="1">
        <v>44573</v>
      </c>
      <c r="J370" t="s">
        <v>1391</v>
      </c>
      <c r="K370" t="s">
        <v>1402</v>
      </c>
      <c r="L370">
        <v>102</v>
      </c>
      <c r="M370" t="s">
        <v>1211</v>
      </c>
      <c r="N370" t="s">
        <v>1196</v>
      </c>
      <c r="O370">
        <v>1695200</v>
      </c>
      <c r="P370">
        <v>343.09</v>
      </c>
    </row>
    <row r="371" spans="1:16" x14ac:dyDescent="0.3">
      <c r="A371">
        <v>1319</v>
      </c>
      <c r="B371" t="s">
        <v>16</v>
      </c>
      <c r="C371">
        <v>565</v>
      </c>
      <c r="D371" t="s">
        <v>1312</v>
      </c>
      <c r="E371" t="s">
        <v>1241</v>
      </c>
      <c r="F371">
        <v>2021</v>
      </c>
      <c r="G371">
        <v>350</v>
      </c>
      <c r="H371" t="s">
        <v>123</v>
      </c>
      <c r="I371" s="1">
        <v>44589</v>
      </c>
      <c r="J371" t="s">
        <v>1391</v>
      </c>
      <c r="K371" t="s">
        <v>1402</v>
      </c>
      <c r="L371">
        <v>102</v>
      </c>
      <c r="M371" t="s">
        <v>1211</v>
      </c>
      <c r="N371" t="s">
        <v>1196</v>
      </c>
      <c r="O371">
        <v>1695200</v>
      </c>
      <c r="P371">
        <v>343.09</v>
      </c>
    </row>
    <row r="372" spans="1:16" x14ac:dyDescent="0.3">
      <c r="A372">
        <v>1322</v>
      </c>
      <c r="B372" t="s">
        <v>25</v>
      </c>
      <c r="C372">
        <v>593</v>
      </c>
      <c r="D372" t="s">
        <v>1286</v>
      </c>
      <c r="E372" t="s">
        <v>1241</v>
      </c>
      <c r="F372">
        <v>2021</v>
      </c>
      <c r="G372" t="s">
        <v>396</v>
      </c>
      <c r="H372" t="s">
        <v>32</v>
      </c>
      <c r="I372" s="1">
        <v>44589</v>
      </c>
      <c r="J372" t="s">
        <v>1391</v>
      </c>
      <c r="K372" t="s">
        <v>1402</v>
      </c>
      <c r="L372">
        <v>109</v>
      </c>
      <c r="M372" t="s">
        <v>1204</v>
      </c>
      <c r="N372" t="s">
        <v>1196</v>
      </c>
      <c r="O372">
        <v>543500</v>
      </c>
      <c r="P372">
        <v>67.52</v>
      </c>
    </row>
    <row r="373" spans="1:16" x14ac:dyDescent="0.3">
      <c r="A373">
        <v>1331</v>
      </c>
      <c r="B373" t="s">
        <v>16</v>
      </c>
      <c r="C373">
        <v>601</v>
      </c>
      <c r="D373" t="s">
        <v>1278</v>
      </c>
      <c r="E373" t="s">
        <v>1241</v>
      </c>
      <c r="F373">
        <v>2020</v>
      </c>
      <c r="G373" t="s">
        <v>506</v>
      </c>
      <c r="H373" t="s">
        <v>18</v>
      </c>
      <c r="I373" s="1">
        <v>44591</v>
      </c>
      <c r="J373" t="s">
        <v>1391</v>
      </c>
      <c r="K373" t="s">
        <v>1402</v>
      </c>
      <c r="L373">
        <v>104</v>
      </c>
      <c r="M373" t="s">
        <v>1209</v>
      </c>
      <c r="N373" t="s">
        <v>1196</v>
      </c>
      <c r="O373">
        <v>347700</v>
      </c>
      <c r="P373">
        <v>28.8</v>
      </c>
    </row>
    <row r="374" spans="1:16" x14ac:dyDescent="0.3">
      <c r="A374">
        <v>3687</v>
      </c>
      <c r="B374" t="s">
        <v>83</v>
      </c>
      <c r="C374">
        <v>576</v>
      </c>
      <c r="D374" t="s">
        <v>1301</v>
      </c>
      <c r="E374" t="s">
        <v>1241</v>
      </c>
      <c r="F374">
        <v>1999</v>
      </c>
      <c r="G374">
        <v>626</v>
      </c>
      <c r="H374" t="s">
        <v>10</v>
      </c>
      <c r="I374" s="1">
        <v>44585</v>
      </c>
      <c r="J374" t="s">
        <v>1391</v>
      </c>
      <c r="K374" t="s">
        <v>1402</v>
      </c>
      <c r="L374">
        <v>104</v>
      </c>
      <c r="M374" t="s">
        <v>1209</v>
      </c>
      <c r="N374" t="s">
        <v>1196</v>
      </c>
      <c r="O374">
        <v>347700</v>
      </c>
      <c r="P374">
        <v>28.8</v>
      </c>
    </row>
    <row r="375" spans="1:16" x14ac:dyDescent="0.3">
      <c r="A375">
        <v>1341</v>
      </c>
      <c r="B375" t="s">
        <v>83</v>
      </c>
      <c r="C375">
        <v>610</v>
      </c>
      <c r="D375" t="s">
        <v>1269</v>
      </c>
      <c r="E375" t="s">
        <v>1241</v>
      </c>
      <c r="F375">
        <v>1998</v>
      </c>
      <c r="G375" t="s">
        <v>475</v>
      </c>
      <c r="H375" t="s">
        <v>18</v>
      </c>
      <c r="I375" s="1">
        <v>44581</v>
      </c>
      <c r="J375" t="s">
        <v>1391</v>
      </c>
      <c r="K375" t="s">
        <v>1402</v>
      </c>
      <c r="L375">
        <v>106</v>
      </c>
      <c r="M375" t="s">
        <v>1207</v>
      </c>
      <c r="N375" t="s">
        <v>1196</v>
      </c>
      <c r="O375">
        <v>182700</v>
      </c>
      <c r="P375">
        <v>12.92</v>
      </c>
    </row>
    <row r="376" spans="1:16" x14ac:dyDescent="0.3">
      <c r="A376">
        <v>1343</v>
      </c>
      <c r="B376" t="s">
        <v>90</v>
      </c>
      <c r="C376">
        <v>576</v>
      </c>
      <c r="D376" t="s">
        <v>1301</v>
      </c>
      <c r="E376" t="s">
        <v>1241</v>
      </c>
      <c r="F376">
        <v>1999</v>
      </c>
      <c r="G376" t="s">
        <v>667</v>
      </c>
      <c r="H376" t="s">
        <v>10</v>
      </c>
      <c r="I376" s="1">
        <v>44590</v>
      </c>
      <c r="J376" t="s">
        <v>1391</v>
      </c>
      <c r="K376" t="s">
        <v>1402</v>
      </c>
      <c r="L376">
        <v>109</v>
      </c>
      <c r="M376" t="s">
        <v>1204</v>
      </c>
      <c r="N376" t="s">
        <v>1196</v>
      </c>
      <c r="O376">
        <v>543500</v>
      </c>
      <c r="P376">
        <v>67.52</v>
      </c>
    </row>
    <row r="377" spans="1:16" x14ac:dyDescent="0.3">
      <c r="A377">
        <v>1344</v>
      </c>
      <c r="B377" t="s">
        <v>90</v>
      </c>
      <c r="C377">
        <v>576</v>
      </c>
      <c r="D377" t="s">
        <v>1301</v>
      </c>
      <c r="E377" t="s">
        <v>1241</v>
      </c>
      <c r="F377">
        <v>1999</v>
      </c>
      <c r="G377" t="s">
        <v>667</v>
      </c>
      <c r="H377" t="s">
        <v>10</v>
      </c>
      <c r="I377" s="1">
        <v>44590</v>
      </c>
      <c r="J377" t="s">
        <v>1391</v>
      </c>
      <c r="K377" t="s">
        <v>1402</v>
      </c>
      <c r="L377">
        <v>109</v>
      </c>
      <c r="M377" t="s">
        <v>1204</v>
      </c>
      <c r="N377" t="s">
        <v>1196</v>
      </c>
      <c r="O377">
        <v>543500</v>
      </c>
      <c r="P377">
        <v>67.52</v>
      </c>
    </row>
    <row r="378" spans="1:16" x14ac:dyDescent="0.3">
      <c r="A378">
        <v>3686</v>
      </c>
      <c r="B378" t="s">
        <v>83</v>
      </c>
      <c r="C378">
        <v>587</v>
      </c>
      <c r="D378" t="s">
        <v>1292</v>
      </c>
      <c r="E378" t="s">
        <v>1241</v>
      </c>
      <c r="F378">
        <v>2007</v>
      </c>
      <c r="G378" t="s">
        <v>140</v>
      </c>
      <c r="H378" t="s">
        <v>18</v>
      </c>
      <c r="I378" s="1">
        <v>44581</v>
      </c>
      <c r="J378" t="s">
        <v>1391</v>
      </c>
      <c r="K378" t="s">
        <v>1402</v>
      </c>
      <c r="L378">
        <v>102</v>
      </c>
      <c r="M378" t="s">
        <v>1211</v>
      </c>
      <c r="N378" t="s">
        <v>1196</v>
      </c>
      <c r="O378">
        <v>1695200</v>
      </c>
      <c r="P378">
        <v>343.09</v>
      </c>
    </row>
    <row r="379" spans="1:16" x14ac:dyDescent="0.3">
      <c r="A379">
        <v>1349</v>
      </c>
      <c r="B379" t="s">
        <v>83</v>
      </c>
      <c r="C379">
        <v>620</v>
      </c>
      <c r="D379" t="s">
        <v>1259</v>
      </c>
      <c r="E379" t="s">
        <v>1246</v>
      </c>
      <c r="F379">
        <v>1998</v>
      </c>
      <c r="G379" t="s">
        <v>231</v>
      </c>
      <c r="H379" t="s">
        <v>154</v>
      </c>
      <c r="I379" s="1">
        <v>44589</v>
      </c>
      <c r="J379" t="s">
        <v>1391</v>
      </c>
      <c r="K379" t="s">
        <v>1402</v>
      </c>
      <c r="L379">
        <v>102</v>
      </c>
      <c r="M379" t="s">
        <v>1211</v>
      </c>
      <c r="N379" t="s">
        <v>1196</v>
      </c>
      <c r="O379">
        <v>1695200</v>
      </c>
      <c r="P379">
        <v>343.09</v>
      </c>
    </row>
    <row r="380" spans="1:16" x14ac:dyDescent="0.3">
      <c r="A380">
        <v>1354</v>
      </c>
      <c r="B380" t="s">
        <v>90</v>
      </c>
      <c r="C380">
        <v>587</v>
      </c>
      <c r="D380" t="s">
        <v>1292</v>
      </c>
      <c r="E380" t="s">
        <v>1241</v>
      </c>
      <c r="F380">
        <v>1997</v>
      </c>
      <c r="G380" t="s">
        <v>570</v>
      </c>
      <c r="H380" t="s">
        <v>18</v>
      </c>
      <c r="I380" s="1">
        <v>44591</v>
      </c>
      <c r="J380" t="s">
        <v>1391</v>
      </c>
      <c r="K380" t="s">
        <v>1402</v>
      </c>
      <c r="L380">
        <v>102</v>
      </c>
      <c r="M380" t="s">
        <v>1211</v>
      </c>
      <c r="N380" t="s">
        <v>1196</v>
      </c>
      <c r="O380">
        <v>1695200</v>
      </c>
      <c r="P380">
        <v>343.09</v>
      </c>
    </row>
    <row r="381" spans="1:16" x14ac:dyDescent="0.3">
      <c r="A381">
        <v>3680</v>
      </c>
      <c r="B381" t="s">
        <v>75</v>
      </c>
      <c r="C381">
        <v>619</v>
      </c>
      <c r="D381" t="s">
        <v>1260</v>
      </c>
      <c r="E381" t="s">
        <v>1241</v>
      </c>
      <c r="F381">
        <v>2014</v>
      </c>
      <c r="G381" t="s">
        <v>471</v>
      </c>
      <c r="H381" t="s">
        <v>32</v>
      </c>
      <c r="I381" s="1">
        <v>44575</v>
      </c>
      <c r="J381" t="s">
        <v>1391</v>
      </c>
      <c r="K381" t="s">
        <v>1402</v>
      </c>
      <c r="L381">
        <v>102</v>
      </c>
      <c r="M381" t="s">
        <v>1211</v>
      </c>
      <c r="N381" t="s">
        <v>1196</v>
      </c>
      <c r="O381">
        <v>1695200</v>
      </c>
      <c r="P381">
        <v>343.09</v>
      </c>
    </row>
    <row r="382" spans="1:16" x14ac:dyDescent="0.3">
      <c r="A382">
        <v>1366</v>
      </c>
      <c r="B382" t="s">
        <v>90</v>
      </c>
      <c r="C382">
        <v>610</v>
      </c>
      <c r="D382" t="s">
        <v>1269</v>
      </c>
      <c r="E382" t="s">
        <v>1241</v>
      </c>
      <c r="F382">
        <v>1997</v>
      </c>
      <c r="G382" t="s">
        <v>475</v>
      </c>
      <c r="H382" t="s">
        <v>47</v>
      </c>
      <c r="I382" s="1">
        <v>44572</v>
      </c>
      <c r="J382" t="s">
        <v>1391</v>
      </c>
      <c r="K382" t="s">
        <v>1402</v>
      </c>
      <c r="L382">
        <v>103</v>
      </c>
      <c r="M382" t="s">
        <v>1210</v>
      </c>
      <c r="N382" t="s">
        <v>1196</v>
      </c>
      <c r="O382">
        <v>513800</v>
      </c>
      <c r="P382">
        <v>21.5</v>
      </c>
    </row>
    <row r="383" spans="1:16" x14ac:dyDescent="0.3">
      <c r="A383">
        <v>3678</v>
      </c>
      <c r="B383" t="s">
        <v>435</v>
      </c>
      <c r="C383">
        <v>587</v>
      </c>
      <c r="D383" t="s">
        <v>1292</v>
      </c>
      <c r="E383" t="s">
        <v>1241</v>
      </c>
      <c r="F383">
        <v>2007</v>
      </c>
      <c r="G383" t="s">
        <v>437</v>
      </c>
      <c r="H383" t="s">
        <v>32</v>
      </c>
      <c r="I383" s="1">
        <v>44565</v>
      </c>
      <c r="J383" t="s">
        <v>1391</v>
      </c>
      <c r="K383" t="s">
        <v>1402</v>
      </c>
      <c r="L383">
        <v>104</v>
      </c>
      <c r="M383" t="s">
        <v>1209</v>
      </c>
      <c r="N383" t="s">
        <v>1196</v>
      </c>
      <c r="O383">
        <v>347700</v>
      </c>
      <c r="P383">
        <v>28.8</v>
      </c>
    </row>
    <row r="384" spans="1:16" x14ac:dyDescent="0.3">
      <c r="A384">
        <v>1383</v>
      </c>
      <c r="B384" t="s">
        <v>75</v>
      </c>
      <c r="C384">
        <v>587</v>
      </c>
      <c r="D384" t="s">
        <v>1292</v>
      </c>
      <c r="E384" t="s">
        <v>1241</v>
      </c>
      <c r="F384">
        <v>1997</v>
      </c>
      <c r="G384" t="s">
        <v>461</v>
      </c>
      <c r="H384" t="s">
        <v>32</v>
      </c>
      <c r="I384" s="1">
        <v>44575</v>
      </c>
      <c r="J384" t="s">
        <v>1391</v>
      </c>
      <c r="K384" t="s">
        <v>1402</v>
      </c>
      <c r="L384">
        <v>102</v>
      </c>
      <c r="M384" t="s">
        <v>1211</v>
      </c>
      <c r="N384" t="s">
        <v>1196</v>
      </c>
      <c r="O384">
        <v>1695200</v>
      </c>
      <c r="P384">
        <v>343.09</v>
      </c>
    </row>
    <row r="385" spans="1:16" x14ac:dyDescent="0.3">
      <c r="A385">
        <v>3668</v>
      </c>
      <c r="B385" t="s">
        <v>75</v>
      </c>
      <c r="C385">
        <v>550</v>
      </c>
      <c r="D385" t="s">
        <v>1327</v>
      </c>
      <c r="E385" t="s">
        <v>1241</v>
      </c>
      <c r="F385">
        <v>2007</v>
      </c>
      <c r="G385" t="s">
        <v>808</v>
      </c>
      <c r="H385" t="s">
        <v>10</v>
      </c>
      <c r="I385" s="1">
        <v>44567</v>
      </c>
      <c r="J385" t="s">
        <v>1391</v>
      </c>
      <c r="K385" t="s">
        <v>1402</v>
      </c>
      <c r="L385">
        <v>114</v>
      </c>
      <c r="M385" t="s">
        <v>1199</v>
      </c>
      <c r="N385" t="s">
        <v>1196</v>
      </c>
      <c r="O385">
        <v>655000</v>
      </c>
      <c r="P385">
        <v>14.72</v>
      </c>
    </row>
    <row r="386" spans="1:16" x14ac:dyDescent="0.3">
      <c r="A386">
        <v>3667</v>
      </c>
      <c r="B386" t="s">
        <v>75</v>
      </c>
      <c r="C386">
        <v>550</v>
      </c>
      <c r="D386" t="s">
        <v>1327</v>
      </c>
      <c r="E386" t="s">
        <v>1241</v>
      </c>
      <c r="F386">
        <v>2007</v>
      </c>
      <c r="G386" t="s">
        <v>808</v>
      </c>
      <c r="H386" t="s">
        <v>10</v>
      </c>
      <c r="I386" s="1">
        <v>44567</v>
      </c>
      <c r="J386" t="s">
        <v>1391</v>
      </c>
      <c r="K386" t="s">
        <v>1402</v>
      </c>
      <c r="L386">
        <v>114</v>
      </c>
      <c r="M386" t="s">
        <v>1199</v>
      </c>
      <c r="N386" t="s">
        <v>1196</v>
      </c>
      <c r="O386">
        <v>655000</v>
      </c>
      <c r="P386">
        <v>14.72</v>
      </c>
    </row>
    <row r="387" spans="1:16" x14ac:dyDescent="0.3">
      <c r="A387">
        <v>3664</v>
      </c>
      <c r="B387" t="s">
        <v>90</v>
      </c>
      <c r="C387">
        <v>587</v>
      </c>
      <c r="D387" t="s">
        <v>1292</v>
      </c>
      <c r="E387" t="s">
        <v>1241</v>
      </c>
      <c r="F387">
        <v>2006</v>
      </c>
      <c r="G387" t="s">
        <v>820</v>
      </c>
      <c r="H387" t="s">
        <v>18</v>
      </c>
      <c r="I387" s="1">
        <v>44574</v>
      </c>
      <c r="J387" t="s">
        <v>1391</v>
      </c>
      <c r="K387" t="s">
        <v>1402</v>
      </c>
      <c r="L387">
        <v>104</v>
      </c>
      <c r="M387" t="s">
        <v>1209</v>
      </c>
      <c r="N387" t="s">
        <v>1196</v>
      </c>
      <c r="O387">
        <v>347700</v>
      </c>
      <c r="P387">
        <v>28.8</v>
      </c>
    </row>
    <row r="388" spans="1:16" x14ac:dyDescent="0.3">
      <c r="A388">
        <v>1393</v>
      </c>
      <c r="B388" t="s">
        <v>83</v>
      </c>
      <c r="C388">
        <v>540</v>
      </c>
      <c r="D388" t="s">
        <v>1337</v>
      </c>
      <c r="E388" t="s">
        <v>1241</v>
      </c>
      <c r="F388">
        <v>2004</v>
      </c>
      <c r="G388" t="s">
        <v>453</v>
      </c>
      <c r="H388" t="s">
        <v>47</v>
      </c>
      <c r="I388" s="1">
        <v>44579</v>
      </c>
      <c r="J388" t="s">
        <v>1391</v>
      </c>
      <c r="K388" t="s">
        <v>1402</v>
      </c>
      <c r="L388">
        <v>104</v>
      </c>
      <c r="M388" t="s">
        <v>1209</v>
      </c>
      <c r="N388" t="s">
        <v>1196</v>
      </c>
      <c r="O388">
        <v>347700</v>
      </c>
      <c r="P388">
        <v>28.8</v>
      </c>
    </row>
    <row r="389" spans="1:16" x14ac:dyDescent="0.3">
      <c r="A389">
        <v>1400</v>
      </c>
      <c r="B389" t="s">
        <v>454</v>
      </c>
      <c r="C389">
        <v>619</v>
      </c>
      <c r="D389" t="s">
        <v>1260</v>
      </c>
      <c r="E389" t="s">
        <v>1241</v>
      </c>
      <c r="F389">
        <v>1992</v>
      </c>
      <c r="G389" t="s">
        <v>448</v>
      </c>
      <c r="H389" t="s">
        <v>10</v>
      </c>
      <c r="I389" s="1">
        <v>44568</v>
      </c>
      <c r="J389" t="s">
        <v>1391</v>
      </c>
      <c r="K389" t="s">
        <v>1402</v>
      </c>
      <c r="L389">
        <v>101</v>
      </c>
      <c r="M389" t="s">
        <v>1212</v>
      </c>
      <c r="N389" t="s">
        <v>1196</v>
      </c>
      <c r="O389">
        <v>201500</v>
      </c>
      <c r="P389">
        <v>16.11</v>
      </c>
    </row>
    <row r="390" spans="1:16" x14ac:dyDescent="0.3">
      <c r="A390">
        <v>1405</v>
      </c>
      <c r="B390" t="s">
        <v>90</v>
      </c>
      <c r="C390">
        <v>540</v>
      </c>
      <c r="D390" t="s">
        <v>1337</v>
      </c>
      <c r="E390" t="s">
        <v>1241</v>
      </c>
      <c r="F390">
        <v>2004</v>
      </c>
      <c r="G390" t="s">
        <v>453</v>
      </c>
      <c r="H390" t="s">
        <v>10</v>
      </c>
      <c r="I390" s="1">
        <v>44574</v>
      </c>
      <c r="J390" t="s">
        <v>1391</v>
      </c>
      <c r="K390" t="s">
        <v>1402</v>
      </c>
      <c r="L390">
        <v>102</v>
      </c>
      <c r="M390" t="s">
        <v>1211</v>
      </c>
      <c r="N390" t="s">
        <v>1196</v>
      </c>
      <c r="O390">
        <v>1695200</v>
      </c>
      <c r="P390">
        <v>343.09</v>
      </c>
    </row>
    <row r="391" spans="1:16" x14ac:dyDescent="0.3">
      <c r="A391">
        <v>1410</v>
      </c>
      <c r="B391" t="s">
        <v>614</v>
      </c>
      <c r="C391">
        <v>619</v>
      </c>
      <c r="D391" t="s">
        <v>1260</v>
      </c>
      <c r="E391" t="s">
        <v>1241</v>
      </c>
      <c r="F391">
        <v>1991</v>
      </c>
      <c r="G391" t="s">
        <v>606</v>
      </c>
      <c r="H391" t="s">
        <v>32</v>
      </c>
      <c r="I391" s="1">
        <v>44585</v>
      </c>
      <c r="J391" t="s">
        <v>1391</v>
      </c>
      <c r="K391" t="s">
        <v>1402</v>
      </c>
      <c r="L391">
        <v>102</v>
      </c>
      <c r="M391" t="s">
        <v>1211</v>
      </c>
      <c r="N391" t="s">
        <v>1196</v>
      </c>
      <c r="O391">
        <v>1695200</v>
      </c>
      <c r="P391">
        <v>343.09</v>
      </c>
    </row>
    <row r="392" spans="1:16" x14ac:dyDescent="0.3">
      <c r="A392">
        <v>1412</v>
      </c>
      <c r="B392" t="s">
        <v>83</v>
      </c>
      <c r="C392">
        <v>540</v>
      </c>
      <c r="D392" t="s">
        <v>1337</v>
      </c>
      <c r="E392" t="s">
        <v>1241</v>
      </c>
      <c r="F392">
        <v>2004</v>
      </c>
      <c r="G392" t="s">
        <v>440</v>
      </c>
      <c r="H392" t="s">
        <v>283</v>
      </c>
      <c r="I392" s="1">
        <v>44585</v>
      </c>
      <c r="J392" t="s">
        <v>1391</v>
      </c>
      <c r="K392" t="s">
        <v>1402</v>
      </c>
      <c r="L392">
        <v>106</v>
      </c>
      <c r="M392" t="s">
        <v>1207</v>
      </c>
      <c r="N392" t="s">
        <v>1196</v>
      </c>
      <c r="O392">
        <v>182700</v>
      </c>
      <c r="P392">
        <v>12.92</v>
      </c>
    </row>
    <row r="393" spans="1:16" x14ac:dyDescent="0.3">
      <c r="A393">
        <v>1414</v>
      </c>
      <c r="B393" t="s">
        <v>235</v>
      </c>
      <c r="C393">
        <v>619</v>
      </c>
      <c r="D393" t="s">
        <v>1260</v>
      </c>
      <c r="E393" t="s">
        <v>1241</v>
      </c>
      <c r="F393">
        <v>1999</v>
      </c>
      <c r="G393" t="s">
        <v>467</v>
      </c>
      <c r="H393" t="s">
        <v>32</v>
      </c>
      <c r="I393" s="1">
        <v>44586</v>
      </c>
      <c r="J393" t="s">
        <v>1391</v>
      </c>
      <c r="K393" t="s">
        <v>1402</v>
      </c>
      <c r="L393">
        <v>109</v>
      </c>
      <c r="M393" t="s">
        <v>1204</v>
      </c>
      <c r="N393" t="s">
        <v>1196</v>
      </c>
      <c r="O393">
        <v>543500</v>
      </c>
      <c r="P393">
        <v>67.52</v>
      </c>
    </row>
    <row r="394" spans="1:16" x14ac:dyDescent="0.3">
      <c r="A394">
        <v>3647</v>
      </c>
      <c r="B394" t="s">
        <v>83</v>
      </c>
      <c r="C394">
        <v>576</v>
      </c>
      <c r="D394" t="s">
        <v>1301</v>
      </c>
      <c r="E394" t="s">
        <v>1241</v>
      </c>
      <c r="F394">
        <v>1991</v>
      </c>
      <c r="G394" t="s">
        <v>572</v>
      </c>
      <c r="H394" t="s">
        <v>32</v>
      </c>
      <c r="I394" s="1">
        <v>44572</v>
      </c>
      <c r="J394" t="s">
        <v>1391</v>
      </c>
      <c r="K394" t="s">
        <v>1402</v>
      </c>
      <c r="L394">
        <v>115</v>
      </c>
      <c r="M394" t="s">
        <v>1198</v>
      </c>
      <c r="N394" t="s">
        <v>1196</v>
      </c>
      <c r="O394">
        <v>246000</v>
      </c>
      <c r="P394">
        <v>7.89</v>
      </c>
    </row>
    <row r="395" spans="1:16" x14ac:dyDescent="0.3">
      <c r="A395">
        <v>3640</v>
      </c>
      <c r="B395" t="s">
        <v>435</v>
      </c>
      <c r="C395">
        <v>576</v>
      </c>
      <c r="D395" t="s">
        <v>1301</v>
      </c>
      <c r="E395" t="s">
        <v>1241</v>
      </c>
      <c r="F395">
        <v>2003</v>
      </c>
      <c r="G395" t="s">
        <v>450</v>
      </c>
      <c r="H395" t="s">
        <v>10</v>
      </c>
      <c r="I395" s="1">
        <v>44585</v>
      </c>
      <c r="J395" t="s">
        <v>1391</v>
      </c>
      <c r="K395" t="s">
        <v>1402</v>
      </c>
      <c r="L395">
        <v>107</v>
      </c>
      <c r="M395" t="s">
        <v>1206</v>
      </c>
      <c r="N395" t="s">
        <v>1196</v>
      </c>
      <c r="O395">
        <v>127300</v>
      </c>
      <c r="P395">
        <v>17.55</v>
      </c>
    </row>
    <row r="396" spans="1:16" x14ac:dyDescent="0.3">
      <c r="A396">
        <v>1456</v>
      </c>
      <c r="B396" t="s">
        <v>90</v>
      </c>
      <c r="C396">
        <v>619</v>
      </c>
      <c r="D396" t="s">
        <v>1260</v>
      </c>
      <c r="E396" t="s">
        <v>1241</v>
      </c>
      <c r="F396">
        <v>1996</v>
      </c>
      <c r="G396" t="s">
        <v>682</v>
      </c>
      <c r="H396" t="s">
        <v>28</v>
      </c>
      <c r="I396" s="1">
        <v>44565</v>
      </c>
      <c r="J396" t="s">
        <v>1391</v>
      </c>
      <c r="K396" t="s">
        <v>1402</v>
      </c>
      <c r="L396">
        <v>102</v>
      </c>
      <c r="M396" t="s">
        <v>1211</v>
      </c>
      <c r="N396" t="s">
        <v>1196</v>
      </c>
      <c r="O396">
        <v>1695200</v>
      </c>
      <c r="P396">
        <v>343.09</v>
      </c>
    </row>
    <row r="397" spans="1:16" x14ac:dyDescent="0.3">
      <c r="A397">
        <v>3626</v>
      </c>
      <c r="B397" t="s">
        <v>435</v>
      </c>
      <c r="C397">
        <v>587</v>
      </c>
      <c r="D397" t="s">
        <v>1292</v>
      </c>
      <c r="E397" t="s">
        <v>1241</v>
      </c>
      <c r="F397">
        <v>2008</v>
      </c>
      <c r="G397" t="s">
        <v>437</v>
      </c>
      <c r="H397" t="s">
        <v>10</v>
      </c>
      <c r="I397" s="1">
        <v>44589</v>
      </c>
      <c r="J397" t="s">
        <v>1391</v>
      </c>
      <c r="K397" t="s">
        <v>1402</v>
      </c>
      <c r="L397">
        <v>102</v>
      </c>
      <c r="M397" t="s">
        <v>1211</v>
      </c>
      <c r="N397" t="s">
        <v>1196</v>
      </c>
      <c r="O397">
        <v>1695200</v>
      </c>
      <c r="P397">
        <v>343.09</v>
      </c>
    </row>
    <row r="398" spans="1:16" x14ac:dyDescent="0.3">
      <c r="A398">
        <v>1469</v>
      </c>
      <c r="B398" t="s">
        <v>435</v>
      </c>
      <c r="C398">
        <v>587</v>
      </c>
      <c r="D398" t="s">
        <v>1292</v>
      </c>
      <c r="E398" t="s">
        <v>1241</v>
      </c>
      <c r="F398">
        <v>2005</v>
      </c>
      <c r="G398" t="s">
        <v>437</v>
      </c>
      <c r="H398" t="s">
        <v>32</v>
      </c>
      <c r="I398" s="1">
        <v>44567</v>
      </c>
      <c r="J398" t="s">
        <v>1391</v>
      </c>
      <c r="K398" t="s">
        <v>1402</v>
      </c>
      <c r="L398">
        <v>104</v>
      </c>
      <c r="M398" t="s">
        <v>1209</v>
      </c>
      <c r="N398" t="s">
        <v>1196</v>
      </c>
      <c r="O398">
        <v>347700</v>
      </c>
      <c r="P398">
        <v>28.8</v>
      </c>
    </row>
    <row r="399" spans="1:16" x14ac:dyDescent="0.3">
      <c r="A399">
        <v>1470</v>
      </c>
      <c r="B399" t="s">
        <v>435</v>
      </c>
      <c r="C399">
        <v>576</v>
      </c>
      <c r="D399" t="s">
        <v>1301</v>
      </c>
      <c r="E399" t="s">
        <v>1241</v>
      </c>
      <c r="F399">
        <v>2005</v>
      </c>
      <c r="G399" t="s">
        <v>450</v>
      </c>
      <c r="H399" t="s">
        <v>28</v>
      </c>
      <c r="I399" s="1">
        <v>44590</v>
      </c>
      <c r="J399" t="s">
        <v>1391</v>
      </c>
      <c r="K399" t="s">
        <v>1402</v>
      </c>
      <c r="L399">
        <v>114</v>
      </c>
      <c r="M399" t="s">
        <v>1199</v>
      </c>
      <c r="N399" t="s">
        <v>1196</v>
      </c>
      <c r="O399">
        <v>655000</v>
      </c>
      <c r="P399">
        <v>14.72</v>
      </c>
    </row>
    <row r="400" spans="1:16" x14ac:dyDescent="0.3">
      <c r="A400">
        <v>1475</v>
      </c>
      <c r="B400" t="s">
        <v>90</v>
      </c>
      <c r="C400">
        <v>619</v>
      </c>
      <c r="D400" t="s">
        <v>1260</v>
      </c>
      <c r="E400" t="s">
        <v>1241</v>
      </c>
      <c r="F400">
        <v>1994</v>
      </c>
      <c r="G400" t="s">
        <v>448</v>
      </c>
      <c r="H400" t="s">
        <v>28</v>
      </c>
      <c r="I400" s="1">
        <v>44579</v>
      </c>
      <c r="J400" t="s">
        <v>1391</v>
      </c>
      <c r="K400" t="s">
        <v>1402</v>
      </c>
      <c r="L400">
        <v>114</v>
      </c>
      <c r="M400" t="s">
        <v>1199</v>
      </c>
      <c r="N400" t="s">
        <v>1196</v>
      </c>
      <c r="O400">
        <v>655000</v>
      </c>
      <c r="P400">
        <v>14.72</v>
      </c>
    </row>
    <row r="401" spans="1:16" x14ac:dyDescent="0.3">
      <c r="A401">
        <v>1481</v>
      </c>
      <c r="B401" t="s">
        <v>90</v>
      </c>
      <c r="C401">
        <v>540</v>
      </c>
      <c r="D401" t="s">
        <v>1337</v>
      </c>
      <c r="E401" t="s">
        <v>1241</v>
      </c>
      <c r="F401">
        <v>2005</v>
      </c>
      <c r="G401" t="s">
        <v>453</v>
      </c>
      <c r="H401" t="s">
        <v>32</v>
      </c>
      <c r="I401" s="1">
        <v>44591</v>
      </c>
      <c r="J401" t="s">
        <v>1391</v>
      </c>
      <c r="K401" t="s">
        <v>1402</v>
      </c>
      <c r="L401">
        <v>103</v>
      </c>
      <c r="M401" t="s">
        <v>1210</v>
      </c>
      <c r="N401" t="s">
        <v>1196</v>
      </c>
      <c r="O401">
        <v>513800</v>
      </c>
      <c r="P401">
        <v>21.5</v>
      </c>
    </row>
    <row r="402" spans="1:16" x14ac:dyDescent="0.3">
      <c r="A402">
        <v>3613</v>
      </c>
      <c r="B402" t="s">
        <v>435</v>
      </c>
      <c r="C402">
        <v>540</v>
      </c>
      <c r="D402" t="s">
        <v>1337</v>
      </c>
      <c r="E402" t="s">
        <v>1241</v>
      </c>
      <c r="F402">
        <v>2002</v>
      </c>
      <c r="G402" t="s">
        <v>436</v>
      </c>
      <c r="H402" t="s">
        <v>32</v>
      </c>
      <c r="I402" s="1">
        <v>44570</v>
      </c>
      <c r="J402" t="s">
        <v>1391</v>
      </c>
      <c r="K402" t="s">
        <v>1402</v>
      </c>
      <c r="L402">
        <v>115</v>
      </c>
      <c r="M402" t="s">
        <v>1198</v>
      </c>
      <c r="N402" t="s">
        <v>1196</v>
      </c>
      <c r="O402">
        <v>246000</v>
      </c>
      <c r="P402">
        <v>7.89</v>
      </c>
    </row>
    <row r="403" spans="1:16" x14ac:dyDescent="0.3">
      <c r="A403">
        <v>1485</v>
      </c>
      <c r="B403" t="s">
        <v>235</v>
      </c>
      <c r="C403">
        <v>619</v>
      </c>
      <c r="D403" t="s">
        <v>1260</v>
      </c>
      <c r="E403" t="s">
        <v>1241</v>
      </c>
      <c r="F403">
        <v>1996</v>
      </c>
      <c r="G403" t="s">
        <v>467</v>
      </c>
      <c r="H403" t="s">
        <v>32</v>
      </c>
      <c r="I403" s="1">
        <v>44588</v>
      </c>
      <c r="J403" t="s">
        <v>1391</v>
      </c>
      <c r="K403" t="s">
        <v>1402</v>
      </c>
      <c r="L403">
        <v>108</v>
      </c>
      <c r="M403" t="s">
        <v>1205</v>
      </c>
      <c r="N403" t="s">
        <v>1196</v>
      </c>
      <c r="O403">
        <v>258200</v>
      </c>
      <c r="P403">
        <v>11.62</v>
      </c>
    </row>
    <row r="404" spans="1:16" x14ac:dyDescent="0.3">
      <c r="A404">
        <v>1488</v>
      </c>
      <c r="B404" t="s">
        <v>90</v>
      </c>
      <c r="C404">
        <v>576</v>
      </c>
      <c r="D404" t="s">
        <v>1301</v>
      </c>
      <c r="E404" t="s">
        <v>1241</v>
      </c>
      <c r="F404">
        <v>1998</v>
      </c>
      <c r="G404" t="s">
        <v>572</v>
      </c>
      <c r="H404" t="s">
        <v>69</v>
      </c>
      <c r="I404" s="1">
        <v>44586</v>
      </c>
      <c r="J404" t="s">
        <v>1391</v>
      </c>
      <c r="K404" t="s">
        <v>1402</v>
      </c>
      <c r="L404">
        <v>108</v>
      </c>
      <c r="M404" t="s">
        <v>1205</v>
      </c>
      <c r="N404" t="s">
        <v>1196</v>
      </c>
      <c r="O404">
        <v>258200</v>
      </c>
      <c r="P404">
        <v>11.62</v>
      </c>
    </row>
    <row r="405" spans="1:16" x14ac:dyDescent="0.3">
      <c r="A405">
        <v>1490</v>
      </c>
      <c r="B405" t="s">
        <v>435</v>
      </c>
      <c r="C405">
        <v>540</v>
      </c>
      <c r="D405" t="s">
        <v>1337</v>
      </c>
      <c r="E405" t="s">
        <v>1241</v>
      </c>
      <c r="F405">
        <v>2005</v>
      </c>
      <c r="G405" t="s">
        <v>436</v>
      </c>
      <c r="H405" t="s">
        <v>10</v>
      </c>
      <c r="I405" s="1">
        <v>44562</v>
      </c>
      <c r="J405" t="s">
        <v>1391</v>
      </c>
      <c r="K405" t="s">
        <v>1402</v>
      </c>
      <c r="L405">
        <v>109</v>
      </c>
      <c r="M405" t="s">
        <v>1204</v>
      </c>
      <c r="N405" t="s">
        <v>1196</v>
      </c>
      <c r="O405">
        <v>543500</v>
      </c>
      <c r="P405">
        <v>67.52</v>
      </c>
    </row>
    <row r="406" spans="1:16" x14ac:dyDescent="0.3">
      <c r="A406">
        <v>1499</v>
      </c>
      <c r="B406" t="s">
        <v>75</v>
      </c>
      <c r="C406">
        <v>512</v>
      </c>
      <c r="D406" t="s">
        <v>1363</v>
      </c>
      <c r="E406" t="s">
        <v>1246</v>
      </c>
      <c r="F406">
        <v>1996</v>
      </c>
      <c r="G406" t="s">
        <v>685</v>
      </c>
      <c r="H406" t="s">
        <v>28</v>
      </c>
      <c r="I406" s="1">
        <v>44566</v>
      </c>
      <c r="J406" t="s">
        <v>1391</v>
      </c>
      <c r="K406" t="s">
        <v>1402</v>
      </c>
      <c r="L406">
        <v>111</v>
      </c>
      <c r="M406" t="s">
        <v>1202</v>
      </c>
      <c r="N406" t="s">
        <v>1196</v>
      </c>
      <c r="O406">
        <v>54500</v>
      </c>
      <c r="P406">
        <v>129.15</v>
      </c>
    </row>
    <row r="407" spans="1:16" x14ac:dyDescent="0.3">
      <c r="A407">
        <v>1501</v>
      </c>
      <c r="B407" t="s">
        <v>454</v>
      </c>
      <c r="C407">
        <v>587</v>
      </c>
      <c r="D407" t="s">
        <v>1292</v>
      </c>
      <c r="E407" t="s">
        <v>1241</v>
      </c>
      <c r="F407">
        <v>1994</v>
      </c>
      <c r="G407" t="s">
        <v>691</v>
      </c>
      <c r="H407" t="s">
        <v>32</v>
      </c>
      <c r="I407" s="1">
        <v>44586</v>
      </c>
      <c r="J407" t="s">
        <v>1391</v>
      </c>
      <c r="K407" t="s">
        <v>1402</v>
      </c>
      <c r="L407">
        <v>109</v>
      </c>
      <c r="M407" t="s">
        <v>1204</v>
      </c>
      <c r="N407" t="s">
        <v>1196</v>
      </c>
      <c r="O407">
        <v>543500</v>
      </c>
      <c r="P407">
        <v>67.52</v>
      </c>
    </row>
    <row r="408" spans="1:16" x14ac:dyDescent="0.3">
      <c r="A408">
        <v>1507</v>
      </c>
      <c r="B408" t="s">
        <v>83</v>
      </c>
      <c r="C408">
        <v>550</v>
      </c>
      <c r="D408" t="s">
        <v>1327</v>
      </c>
      <c r="E408" t="s">
        <v>1241</v>
      </c>
      <c r="F408">
        <v>1998</v>
      </c>
      <c r="G408" t="s">
        <v>693</v>
      </c>
      <c r="H408" t="s">
        <v>28</v>
      </c>
      <c r="I408" s="1">
        <v>44576</v>
      </c>
      <c r="J408" t="s">
        <v>1391</v>
      </c>
      <c r="K408" t="s">
        <v>1402</v>
      </c>
      <c r="L408">
        <v>105</v>
      </c>
      <c r="M408" t="s">
        <v>1208</v>
      </c>
      <c r="N408" t="s">
        <v>1196</v>
      </c>
      <c r="O408">
        <v>52100</v>
      </c>
      <c r="P408">
        <v>6.21</v>
      </c>
    </row>
    <row r="409" spans="1:16" x14ac:dyDescent="0.3">
      <c r="A409">
        <v>1509</v>
      </c>
      <c r="B409" t="s">
        <v>83</v>
      </c>
      <c r="C409">
        <v>619</v>
      </c>
      <c r="D409" t="s">
        <v>1260</v>
      </c>
      <c r="E409" t="s">
        <v>1241</v>
      </c>
      <c r="F409">
        <v>2003</v>
      </c>
      <c r="G409" t="s">
        <v>694</v>
      </c>
      <c r="H409" t="s">
        <v>10</v>
      </c>
      <c r="I409" s="1">
        <v>44590</v>
      </c>
      <c r="J409" t="s">
        <v>1391</v>
      </c>
      <c r="K409" t="s">
        <v>1402</v>
      </c>
      <c r="L409">
        <v>104</v>
      </c>
      <c r="M409" t="s">
        <v>1209</v>
      </c>
      <c r="N409" t="s">
        <v>1196</v>
      </c>
      <c r="O409">
        <v>347700</v>
      </c>
      <c r="P409">
        <v>28.8</v>
      </c>
    </row>
    <row r="410" spans="1:16" x14ac:dyDescent="0.3">
      <c r="A410">
        <v>1510</v>
      </c>
      <c r="B410" t="s">
        <v>90</v>
      </c>
      <c r="C410">
        <v>540</v>
      </c>
      <c r="D410" t="s">
        <v>1337</v>
      </c>
      <c r="E410" t="s">
        <v>1241</v>
      </c>
      <c r="F410">
        <v>2005</v>
      </c>
      <c r="G410" t="s">
        <v>679</v>
      </c>
      <c r="H410" t="s">
        <v>18</v>
      </c>
      <c r="I410" s="1">
        <v>44587</v>
      </c>
      <c r="J410" t="s">
        <v>1391</v>
      </c>
      <c r="K410" t="s">
        <v>1402</v>
      </c>
      <c r="L410">
        <v>102</v>
      </c>
      <c r="M410" t="s">
        <v>1211</v>
      </c>
      <c r="N410" t="s">
        <v>1196</v>
      </c>
      <c r="O410">
        <v>1695200</v>
      </c>
      <c r="P410">
        <v>343.09</v>
      </c>
    </row>
    <row r="411" spans="1:16" x14ac:dyDescent="0.3">
      <c r="A411">
        <v>3585</v>
      </c>
      <c r="B411" t="s">
        <v>90</v>
      </c>
      <c r="C411">
        <v>576</v>
      </c>
      <c r="D411" t="s">
        <v>1301</v>
      </c>
      <c r="E411" t="s">
        <v>1241</v>
      </c>
      <c r="F411">
        <v>2014</v>
      </c>
      <c r="G411" t="s">
        <v>979</v>
      </c>
      <c r="H411" t="s">
        <v>45</v>
      </c>
      <c r="I411" s="1">
        <v>44562</v>
      </c>
      <c r="J411" t="s">
        <v>1391</v>
      </c>
      <c r="K411" t="s">
        <v>1402</v>
      </c>
      <c r="L411">
        <v>102</v>
      </c>
      <c r="M411" t="s">
        <v>1211</v>
      </c>
      <c r="N411" t="s">
        <v>1196</v>
      </c>
      <c r="O411">
        <v>1695200</v>
      </c>
      <c r="P411">
        <v>343.09</v>
      </c>
    </row>
    <row r="412" spans="1:16" x14ac:dyDescent="0.3">
      <c r="A412">
        <v>1528</v>
      </c>
      <c r="B412" t="s">
        <v>83</v>
      </c>
      <c r="C412">
        <v>540</v>
      </c>
      <c r="D412" t="s">
        <v>1337</v>
      </c>
      <c r="E412" t="s">
        <v>1241</v>
      </c>
      <c r="F412">
        <v>2003</v>
      </c>
      <c r="G412" t="s">
        <v>453</v>
      </c>
      <c r="H412" t="s">
        <v>69</v>
      </c>
      <c r="I412" s="1">
        <v>44584</v>
      </c>
      <c r="J412" t="s">
        <v>1391</v>
      </c>
      <c r="K412" t="s">
        <v>1402</v>
      </c>
      <c r="L412">
        <v>104</v>
      </c>
      <c r="M412" t="s">
        <v>1209</v>
      </c>
      <c r="N412" t="s">
        <v>1196</v>
      </c>
      <c r="O412">
        <v>347700</v>
      </c>
      <c r="P412">
        <v>28.8</v>
      </c>
    </row>
    <row r="413" spans="1:16" x14ac:dyDescent="0.3">
      <c r="A413">
        <v>1530</v>
      </c>
      <c r="B413" t="s">
        <v>90</v>
      </c>
      <c r="C413">
        <v>540</v>
      </c>
      <c r="D413" t="s">
        <v>1337</v>
      </c>
      <c r="E413" t="s">
        <v>1241</v>
      </c>
      <c r="F413">
        <v>2005</v>
      </c>
      <c r="G413" t="s">
        <v>440</v>
      </c>
      <c r="H413" t="s">
        <v>32</v>
      </c>
      <c r="I413" s="1">
        <v>44592</v>
      </c>
      <c r="J413" t="s">
        <v>1391</v>
      </c>
      <c r="K413" t="s">
        <v>1402</v>
      </c>
      <c r="L413">
        <v>103</v>
      </c>
      <c r="M413" t="s">
        <v>1210</v>
      </c>
      <c r="N413" t="s">
        <v>1196</v>
      </c>
      <c r="O413">
        <v>513800</v>
      </c>
      <c r="P413">
        <v>21.5</v>
      </c>
    </row>
    <row r="414" spans="1:16" x14ac:dyDescent="0.3">
      <c r="A414">
        <v>1531</v>
      </c>
      <c r="B414" t="s">
        <v>435</v>
      </c>
      <c r="C414">
        <v>540</v>
      </c>
      <c r="D414" t="s">
        <v>1337</v>
      </c>
      <c r="E414" t="s">
        <v>1241</v>
      </c>
      <c r="F414">
        <v>2005</v>
      </c>
      <c r="G414" t="s">
        <v>436</v>
      </c>
      <c r="H414" t="s">
        <v>32</v>
      </c>
      <c r="I414" s="1">
        <v>44579</v>
      </c>
      <c r="J414" t="s">
        <v>1391</v>
      </c>
      <c r="K414" t="s">
        <v>1402</v>
      </c>
      <c r="L414">
        <v>103</v>
      </c>
      <c r="M414" t="s">
        <v>1210</v>
      </c>
      <c r="N414" t="s">
        <v>1196</v>
      </c>
      <c r="O414">
        <v>513800</v>
      </c>
      <c r="P414">
        <v>21.5</v>
      </c>
    </row>
    <row r="415" spans="1:16" x14ac:dyDescent="0.3">
      <c r="A415">
        <v>1534</v>
      </c>
      <c r="B415" t="s">
        <v>486</v>
      </c>
      <c r="C415">
        <v>587</v>
      </c>
      <c r="D415" t="s">
        <v>1292</v>
      </c>
      <c r="E415" t="s">
        <v>1241</v>
      </c>
      <c r="F415">
        <v>1996</v>
      </c>
      <c r="G415" t="s">
        <v>140</v>
      </c>
      <c r="H415" t="s">
        <v>18</v>
      </c>
      <c r="I415" s="1">
        <v>44570</v>
      </c>
      <c r="J415" t="s">
        <v>1391</v>
      </c>
      <c r="K415" t="s">
        <v>1402</v>
      </c>
      <c r="L415">
        <v>102</v>
      </c>
      <c r="M415" t="s">
        <v>1211</v>
      </c>
      <c r="N415" t="s">
        <v>1196</v>
      </c>
      <c r="O415">
        <v>1695200</v>
      </c>
      <c r="P415">
        <v>343.09</v>
      </c>
    </row>
    <row r="416" spans="1:16" x14ac:dyDescent="0.3">
      <c r="A416">
        <v>1542</v>
      </c>
      <c r="B416" t="s">
        <v>83</v>
      </c>
      <c r="C416">
        <v>576</v>
      </c>
      <c r="D416" t="s">
        <v>1301</v>
      </c>
      <c r="E416" t="s">
        <v>1241</v>
      </c>
      <c r="F416">
        <v>2005</v>
      </c>
      <c r="G416" t="s">
        <v>600</v>
      </c>
      <c r="H416" t="s">
        <v>10</v>
      </c>
      <c r="I416" s="1">
        <v>44592</v>
      </c>
      <c r="J416" t="s">
        <v>1391</v>
      </c>
      <c r="K416" t="s">
        <v>1402</v>
      </c>
      <c r="L416">
        <v>101</v>
      </c>
      <c r="M416" t="s">
        <v>1212</v>
      </c>
      <c r="N416" t="s">
        <v>1196</v>
      </c>
      <c r="O416">
        <v>201500</v>
      </c>
      <c r="P416">
        <v>16.11</v>
      </c>
    </row>
    <row r="417" spans="1:16" x14ac:dyDescent="0.3">
      <c r="A417">
        <v>3577</v>
      </c>
      <c r="B417" t="s">
        <v>90</v>
      </c>
      <c r="C417">
        <v>540</v>
      </c>
      <c r="D417" t="s">
        <v>1337</v>
      </c>
      <c r="E417" t="s">
        <v>1241</v>
      </c>
      <c r="F417">
        <v>2004</v>
      </c>
      <c r="G417" t="s">
        <v>489</v>
      </c>
      <c r="H417" t="s">
        <v>18</v>
      </c>
      <c r="I417" s="1">
        <v>44570</v>
      </c>
      <c r="J417" t="s">
        <v>1391</v>
      </c>
      <c r="K417" t="s">
        <v>1402</v>
      </c>
      <c r="L417">
        <v>102</v>
      </c>
      <c r="M417" t="s">
        <v>1211</v>
      </c>
      <c r="N417" t="s">
        <v>1196</v>
      </c>
      <c r="O417">
        <v>1695200</v>
      </c>
      <c r="P417">
        <v>343.09</v>
      </c>
    </row>
    <row r="418" spans="1:16" x14ac:dyDescent="0.3">
      <c r="A418">
        <v>1547</v>
      </c>
      <c r="B418" t="s">
        <v>90</v>
      </c>
      <c r="C418">
        <v>550</v>
      </c>
      <c r="D418" t="s">
        <v>1327</v>
      </c>
      <c r="E418" t="s">
        <v>1241</v>
      </c>
      <c r="F418">
        <v>1996</v>
      </c>
      <c r="G418" t="s">
        <v>584</v>
      </c>
      <c r="H418" t="s">
        <v>10</v>
      </c>
      <c r="I418" s="1">
        <v>44589</v>
      </c>
      <c r="J418" t="s">
        <v>1391</v>
      </c>
      <c r="K418" t="s">
        <v>1402</v>
      </c>
      <c r="L418">
        <v>103</v>
      </c>
      <c r="M418" t="s">
        <v>1210</v>
      </c>
      <c r="N418" t="s">
        <v>1196</v>
      </c>
      <c r="O418">
        <v>513800</v>
      </c>
      <c r="P418">
        <v>21.5</v>
      </c>
    </row>
    <row r="419" spans="1:16" x14ac:dyDescent="0.3">
      <c r="A419">
        <v>3572</v>
      </c>
      <c r="B419" t="s">
        <v>235</v>
      </c>
      <c r="C419">
        <v>619</v>
      </c>
      <c r="D419" t="s">
        <v>1260</v>
      </c>
      <c r="E419" t="s">
        <v>1241</v>
      </c>
      <c r="F419">
        <v>2014</v>
      </c>
      <c r="G419" t="s">
        <v>467</v>
      </c>
      <c r="H419" t="s">
        <v>32</v>
      </c>
      <c r="I419" s="1">
        <v>44565</v>
      </c>
      <c r="J419" t="s">
        <v>1391</v>
      </c>
      <c r="K419" t="s">
        <v>1402</v>
      </c>
      <c r="L419">
        <v>102</v>
      </c>
      <c r="M419" t="s">
        <v>1211</v>
      </c>
      <c r="N419" t="s">
        <v>1196</v>
      </c>
      <c r="O419">
        <v>1695200</v>
      </c>
      <c r="P419">
        <v>343.09</v>
      </c>
    </row>
    <row r="420" spans="1:16" x14ac:dyDescent="0.3">
      <c r="A420">
        <v>1552</v>
      </c>
      <c r="B420" t="s">
        <v>83</v>
      </c>
      <c r="C420">
        <v>512</v>
      </c>
      <c r="D420" t="s">
        <v>1363</v>
      </c>
      <c r="E420" t="s">
        <v>1246</v>
      </c>
      <c r="F420">
        <v>2002</v>
      </c>
      <c r="G420" t="s">
        <v>697</v>
      </c>
      <c r="H420" t="s">
        <v>18</v>
      </c>
      <c r="I420" s="1">
        <v>44589</v>
      </c>
      <c r="J420" t="s">
        <v>1391</v>
      </c>
      <c r="K420" t="s">
        <v>1402</v>
      </c>
      <c r="L420">
        <v>102</v>
      </c>
      <c r="M420" t="s">
        <v>1211</v>
      </c>
      <c r="N420" t="s">
        <v>1196</v>
      </c>
      <c r="O420">
        <v>1695200</v>
      </c>
      <c r="P420">
        <v>343.09</v>
      </c>
    </row>
    <row r="421" spans="1:16" x14ac:dyDescent="0.3">
      <c r="A421">
        <v>3566</v>
      </c>
      <c r="B421" t="s">
        <v>90</v>
      </c>
      <c r="C421">
        <v>548</v>
      </c>
      <c r="D421" t="s">
        <v>1329</v>
      </c>
      <c r="E421" t="s">
        <v>1241</v>
      </c>
      <c r="F421">
        <v>2006</v>
      </c>
      <c r="G421" t="s">
        <v>632</v>
      </c>
      <c r="H421" t="s">
        <v>18</v>
      </c>
      <c r="I421" s="1">
        <v>44575</v>
      </c>
      <c r="J421" t="s">
        <v>1391</v>
      </c>
      <c r="K421" t="s">
        <v>1402</v>
      </c>
      <c r="L421">
        <v>108</v>
      </c>
      <c r="M421" t="s">
        <v>1205</v>
      </c>
      <c r="N421" t="s">
        <v>1196</v>
      </c>
      <c r="O421">
        <v>258200</v>
      </c>
      <c r="P421">
        <v>11.62</v>
      </c>
    </row>
    <row r="422" spans="1:16" x14ac:dyDescent="0.3">
      <c r="A422">
        <v>3565</v>
      </c>
      <c r="B422" t="s">
        <v>83</v>
      </c>
      <c r="C422">
        <v>540</v>
      </c>
      <c r="D422" t="s">
        <v>1337</v>
      </c>
      <c r="E422" t="s">
        <v>1241</v>
      </c>
      <c r="F422">
        <v>2002</v>
      </c>
      <c r="G422" t="s">
        <v>453</v>
      </c>
      <c r="H422" t="s">
        <v>47</v>
      </c>
      <c r="I422" s="1">
        <v>44567</v>
      </c>
      <c r="J422" t="s">
        <v>1391</v>
      </c>
      <c r="K422" t="s">
        <v>1402</v>
      </c>
      <c r="L422">
        <v>109</v>
      </c>
      <c r="M422" t="s">
        <v>1204</v>
      </c>
      <c r="N422" t="s">
        <v>1196</v>
      </c>
      <c r="O422">
        <v>543500</v>
      </c>
      <c r="P422">
        <v>67.52</v>
      </c>
    </row>
    <row r="423" spans="1:16" x14ac:dyDescent="0.3">
      <c r="A423">
        <v>1563</v>
      </c>
      <c r="B423" t="s">
        <v>75</v>
      </c>
      <c r="C423">
        <v>619</v>
      </c>
      <c r="D423" t="s">
        <v>1260</v>
      </c>
      <c r="E423" t="s">
        <v>1241</v>
      </c>
      <c r="F423">
        <v>1994</v>
      </c>
      <c r="G423" t="s">
        <v>702</v>
      </c>
      <c r="H423" t="s">
        <v>28</v>
      </c>
      <c r="I423" s="1">
        <v>44571</v>
      </c>
      <c r="J423" t="s">
        <v>1391</v>
      </c>
      <c r="K423" t="s">
        <v>1402</v>
      </c>
      <c r="L423">
        <v>115</v>
      </c>
      <c r="M423" t="s">
        <v>1198</v>
      </c>
      <c r="N423" t="s">
        <v>1196</v>
      </c>
      <c r="O423">
        <v>246000</v>
      </c>
      <c r="P423">
        <v>7.89</v>
      </c>
    </row>
    <row r="424" spans="1:16" x14ac:dyDescent="0.3">
      <c r="A424">
        <v>3564</v>
      </c>
      <c r="B424" t="s">
        <v>75</v>
      </c>
      <c r="C424">
        <v>531</v>
      </c>
      <c r="D424" t="s">
        <v>1345</v>
      </c>
      <c r="E424" t="s">
        <v>1241</v>
      </c>
      <c r="F424">
        <v>1998</v>
      </c>
      <c r="G424" t="s">
        <v>598</v>
      </c>
      <c r="H424" t="s">
        <v>10</v>
      </c>
      <c r="I424" s="1">
        <v>44592</v>
      </c>
      <c r="J424" t="s">
        <v>1391</v>
      </c>
      <c r="K424" t="s">
        <v>1402</v>
      </c>
      <c r="L424">
        <v>109</v>
      </c>
      <c r="M424" t="s">
        <v>1204</v>
      </c>
      <c r="N424" t="s">
        <v>1196</v>
      </c>
      <c r="O424">
        <v>543500</v>
      </c>
      <c r="P424">
        <v>67.52</v>
      </c>
    </row>
    <row r="425" spans="1:16" x14ac:dyDescent="0.3">
      <c r="A425">
        <v>1565</v>
      </c>
      <c r="B425" t="s">
        <v>75</v>
      </c>
      <c r="C425">
        <v>619</v>
      </c>
      <c r="D425" t="s">
        <v>1260</v>
      </c>
      <c r="E425" t="s">
        <v>1241</v>
      </c>
      <c r="F425">
        <v>2001</v>
      </c>
      <c r="G425" t="s">
        <v>703</v>
      </c>
      <c r="H425" t="s">
        <v>10</v>
      </c>
      <c r="I425" s="1">
        <v>44575</v>
      </c>
      <c r="J425" t="s">
        <v>1391</v>
      </c>
      <c r="K425" t="s">
        <v>1402</v>
      </c>
      <c r="L425">
        <v>102</v>
      </c>
      <c r="M425" t="s">
        <v>1211</v>
      </c>
      <c r="N425" t="s">
        <v>1196</v>
      </c>
      <c r="O425">
        <v>1695200</v>
      </c>
      <c r="P425">
        <v>343.09</v>
      </c>
    </row>
    <row r="426" spans="1:16" x14ac:dyDescent="0.3">
      <c r="A426">
        <v>1571</v>
      </c>
      <c r="B426" t="s">
        <v>83</v>
      </c>
      <c r="C426">
        <v>587</v>
      </c>
      <c r="D426" t="s">
        <v>1292</v>
      </c>
      <c r="E426" t="s">
        <v>1241</v>
      </c>
      <c r="F426">
        <v>1995</v>
      </c>
      <c r="G426" t="s">
        <v>463</v>
      </c>
      <c r="H426" t="s">
        <v>10</v>
      </c>
      <c r="I426" s="1">
        <v>44576</v>
      </c>
      <c r="J426" t="s">
        <v>1391</v>
      </c>
      <c r="K426" t="s">
        <v>1402</v>
      </c>
      <c r="L426">
        <v>114</v>
      </c>
      <c r="M426" t="s">
        <v>1199</v>
      </c>
      <c r="N426" t="s">
        <v>1196</v>
      </c>
      <c r="O426">
        <v>655000</v>
      </c>
      <c r="P426">
        <v>14.72</v>
      </c>
    </row>
    <row r="427" spans="1:16" x14ac:dyDescent="0.3">
      <c r="A427">
        <v>1576</v>
      </c>
      <c r="B427" t="s">
        <v>75</v>
      </c>
      <c r="C427">
        <v>548</v>
      </c>
      <c r="D427" t="s">
        <v>1329</v>
      </c>
      <c r="E427" t="s">
        <v>1241</v>
      </c>
      <c r="F427">
        <v>2004</v>
      </c>
      <c r="G427" t="s">
        <v>706</v>
      </c>
      <c r="H427" t="s">
        <v>10</v>
      </c>
      <c r="I427" s="1">
        <v>44578</v>
      </c>
      <c r="J427" t="s">
        <v>1391</v>
      </c>
      <c r="K427" t="s">
        <v>1402</v>
      </c>
      <c r="L427">
        <v>103</v>
      </c>
      <c r="M427" t="s">
        <v>1210</v>
      </c>
      <c r="N427" t="s">
        <v>1196</v>
      </c>
      <c r="O427">
        <v>513800</v>
      </c>
      <c r="P427">
        <v>21.5</v>
      </c>
    </row>
    <row r="428" spans="1:16" x14ac:dyDescent="0.3">
      <c r="A428">
        <v>3558</v>
      </c>
      <c r="B428" t="s">
        <v>75</v>
      </c>
      <c r="C428">
        <v>619</v>
      </c>
      <c r="D428" t="s">
        <v>1260</v>
      </c>
      <c r="E428" t="s">
        <v>1241</v>
      </c>
      <c r="F428">
        <v>2014</v>
      </c>
      <c r="G428" t="s">
        <v>471</v>
      </c>
      <c r="H428" t="s">
        <v>28</v>
      </c>
      <c r="I428" s="1">
        <v>44582</v>
      </c>
      <c r="J428" t="s">
        <v>1391</v>
      </c>
      <c r="K428" t="s">
        <v>1402</v>
      </c>
      <c r="L428">
        <v>102</v>
      </c>
      <c r="M428" t="s">
        <v>1211</v>
      </c>
      <c r="N428" t="s">
        <v>1196</v>
      </c>
      <c r="O428">
        <v>1695200</v>
      </c>
      <c r="P428">
        <v>343.09</v>
      </c>
    </row>
    <row r="429" spans="1:16" x14ac:dyDescent="0.3">
      <c r="A429">
        <v>1579</v>
      </c>
      <c r="B429" t="s">
        <v>83</v>
      </c>
      <c r="C429">
        <v>512</v>
      </c>
      <c r="D429" t="s">
        <v>1363</v>
      </c>
      <c r="E429" t="s">
        <v>1246</v>
      </c>
      <c r="F429">
        <v>1995</v>
      </c>
      <c r="G429" t="s">
        <v>707</v>
      </c>
      <c r="H429" t="s">
        <v>28</v>
      </c>
      <c r="I429" s="1">
        <v>44582</v>
      </c>
      <c r="J429" t="s">
        <v>1391</v>
      </c>
      <c r="K429" t="s">
        <v>1402</v>
      </c>
      <c r="L429">
        <v>111</v>
      </c>
      <c r="M429" t="s">
        <v>1202</v>
      </c>
      <c r="N429" t="s">
        <v>1196</v>
      </c>
      <c r="O429">
        <v>54500</v>
      </c>
      <c r="P429">
        <v>129.15</v>
      </c>
    </row>
    <row r="430" spans="1:16" x14ac:dyDescent="0.3">
      <c r="A430">
        <v>1584</v>
      </c>
      <c r="B430" t="s">
        <v>90</v>
      </c>
      <c r="C430">
        <v>619</v>
      </c>
      <c r="D430" t="s">
        <v>1260</v>
      </c>
      <c r="E430" t="s">
        <v>1241</v>
      </c>
      <c r="F430">
        <v>1996</v>
      </c>
      <c r="G430" t="s">
        <v>451</v>
      </c>
      <c r="H430" t="s">
        <v>10</v>
      </c>
      <c r="I430" s="1">
        <v>44567</v>
      </c>
      <c r="J430" t="s">
        <v>1391</v>
      </c>
      <c r="K430" t="s">
        <v>1402</v>
      </c>
      <c r="L430">
        <v>109</v>
      </c>
      <c r="M430" t="s">
        <v>1204</v>
      </c>
      <c r="N430" t="s">
        <v>1196</v>
      </c>
      <c r="O430">
        <v>543500</v>
      </c>
      <c r="P430">
        <v>67.52</v>
      </c>
    </row>
    <row r="431" spans="1:16" x14ac:dyDescent="0.3">
      <c r="A431">
        <v>1592</v>
      </c>
      <c r="B431" t="s">
        <v>90</v>
      </c>
      <c r="C431">
        <v>550</v>
      </c>
      <c r="D431" t="s">
        <v>1327</v>
      </c>
      <c r="E431" t="s">
        <v>1241</v>
      </c>
      <c r="F431">
        <v>1997</v>
      </c>
      <c r="G431" t="s">
        <v>456</v>
      </c>
      <c r="H431" t="s">
        <v>45</v>
      </c>
      <c r="I431" s="1">
        <v>44565</v>
      </c>
      <c r="J431" t="s">
        <v>1391</v>
      </c>
      <c r="K431" t="s">
        <v>1402</v>
      </c>
      <c r="L431">
        <v>104</v>
      </c>
      <c r="M431" t="s">
        <v>1209</v>
      </c>
      <c r="N431" t="s">
        <v>1196</v>
      </c>
      <c r="O431">
        <v>347700</v>
      </c>
      <c r="P431">
        <v>28.8</v>
      </c>
    </row>
    <row r="432" spans="1:16" x14ac:dyDescent="0.3">
      <c r="A432">
        <v>1601</v>
      </c>
      <c r="B432" t="s">
        <v>90</v>
      </c>
      <c r="C432">
        <v>587</v>
      </c>
      <c r="D432" t="s">
        <v>1292</v>
      </c>
      <c r="E432" t="s">
        <v>1241</v>
      </c>
      <c r="F432">
        <v>1999</v>
      </c>
      <c r="G432" t="s">
        <v>570</v>
      </c>
      <c r="H432" t="s">
        <v>18</v>
      </c>
      <c r="I432" s="1">
        <v>44591</v>
      </c>
      <c r="J432" t="s">
        <v>1391</v>
      </c>
      <c r="K432" t="s">
        <v>1402</v>
      </c>
      <c r="L432">
        <v>114</v>
      </c>
      <c r="M432" t="s">
        <v>1199</v>
      </c>
      <c r="N432" t="s">
        <v>1196</v>
      </c>
      <c r="O432">
        <v>655000</v>
      </c>
      <c r="P432">
        <v>14.72</v>
      </c>
    </row>
    <row r="433" spans="1:16" x14ac:dyDescent="0.3">
      <c r="A433">
        <v>1602</v>
      </c>
      <c r="B433" t="s">
        <v>90</v>
      </c>
      <c r="C433">
        <v>619</v>
      </c>
      <c r="D433" t="s">
        <v>1260</v>
      </c>
      <c r="E433" t="s">
        <v>1241</v>
      </c>
      <c r="F433">
        <v>1995</v>
      </c>
      <c r="G433" t="s">
        <v>467</v>
      </c>
      <c r="H433" t="s">
        <v>101</v>
      </c>
      <c r="I433" s="1">
        <v>44586</v>
      </c>
      <c r="J433" t="s">
        <v>1391</v>
      </c>
      <c r="K433" t="s">
        <v>1402</v>
      </c>
      <c r="L433">
        <v>106</v>
      </c>
      <c r="M433" t="s">
        <v>1207</v>
      </c>
      <c r="N433" t="s">
        <v>1196</v>
      </c>
      <c r="O433">
        <v>182700</v>
      </c>
      <c r="P433">
        <v>12.92</v>
      </c>
    </row>
    <row r="434" spans="1:16" x14ac:dyDescent="0.3">
      <c r="A434">
        <v>3551</v>
      </c>
      <c r="B434" t="s">
        <v>83</v>
      </c>
      <c r="C434">
        <v>610</v>
      </c>
      <c r="D434" t="s">
        <v>1269</v>
      </c>
      <c r="E434" t="s">
        <v>1241</v>
      </c>
      <c r="F434">
        <v>2002</v>
      </c>
      <c r="G434" t="s">
        <v>475</v>
      </c>
      <c r="H434" t="s">
        <v>28</v>
      </c>
      <c r="I434" s="1">
        <v>44563</v>
      </c>
      <c r="J434" t="s">
        <v>1391</v>
      </c>
      <c r="K434" t="s">
        <v>1402</v>
      </c>
      <c r="L434">
        <v>114</v>
      </c>
      <c r="M434" t="s">
        <v>1199</v>
      </c>
      <c r="N434" t="s">
        <v>1196</v>
      </c>
      <c r="O434">
        <v>655000</v>
      </c>
      <c r="P434">
        <v>14.72</v>
      </c>
    </row>
    <row r="435" spans="1:16" x14ac:dyDescent="0.3">
      <c r="A435">
        <v>3549</v>
      </c>
      <c r="B435" t="s">
        <v>75</v>
      </c>
      <c r="C435">
        <v>540</v>
      </c>
      <c r="D435" t="s">
        <v>1337</v>
      </c>
      <c r="E435" t="s">
        <v>1241</v>
      </c>
      <c r="F435">
        <v>1995</v>
      </c>
      <c r="G435" t="s">
        <v>975</v>
      </c>
      <c r="H435" t="s">
        <v>28</v>
      </c>
      <c r="I435" s="1">
        <v>44585</v>
      </c>
      <c r="J435" t="s">
        <v>1391</v>
      </c>
      <c r="K435" t="s">
        <v>1402</v>
      </c>
      <c r="L435">
        <v>104</v>
      </c>
      <c r="M435" t="s">
        <v>1209</v>
      </c>
      <c r="N435" t="s">
        <v>1196</v>
      </c>
      <c r="O435">
        <v>347700</v>
      </c>
      <c r="P435">
        <v>28.8</v>
      </c>
    </row>
    <row r="436" spans="1:16" x14ac:dyDescent="0.3">
      <c r="A436">
        <v>3547</v>
      </c>
      <c r="B436" t="s">
        <v>75</v>
      </c>
      <c r="C436">
        <v>619</v>
      </c>
      <c r="D436" t="s">
        <v>1260</v>
      </c>
      <c r="E436" t="s">
        <v>1241</v>
      </c>
      <c r="F436">
        <v>2008</v>
      </c>
      <c r="G436" t="s">
        <v>739</v>
      </c>
      <c r="H436" t="s">
        <v>10</v>
      </c>
      <c r="I436" s="1">
        <v>44588</v>
      </c>
      <c r="J436" t="s">
        <v>1391</v>
      </c>
      <c r="K436" t="s">
        <v>1402</v>
      </c>
      <c r="L436">
        <v>102</v>
      </c>
      <c r="M436" t="s">
        <v>1211</v>
      </c>
      <c r="N436" t="s">
        <v>1196</v>
      </c>
      <c r="O436">
        <v>1695200</v>
      </c>
      <c r="P436">
        <v>343.09</v>
      </c>
    </row>
    <row r="437" spans="1:16" x14ac:dyDescent="0.3">
      <c r="A437">
        <v>3546</v>
      </c>
      <c r="B437" t="s">
        <v>83</v>
      </c>
      <c r="C437">
        <v>587</v>
      </c>
      <c r="D437" t="s">
        <v>1292</v>
      </c>
      <c r="E437" t="s">
        <v>1241</v>
      </c>
      <c r="F437">
        <v>2006</v>
      </c>
      <c r="G437" t="s">
        <v>590</v>
      </c>
      <c r="H437" t="s">
        <v>32</v>
      </c>
      <c r="I437" s="1">
        <v>44574</v>
      </c>
      <c r="J437" t="s">
        <v>1391</v>
      </c>
      <c r="K437" t="s">
        <v>1402</v>
      </c>
      <c r="L437">
        <v>103</v>
      </c>
      <c r="M437" t="s">
        <v>1210</v>
      </c>
      <c r="N437" t="s">
        <v>1196</v>
      </c>
      <c r="O437">
        <v>513800</v>
      </c>
      <c r="P437">
        <v>21.5</v>
      </c>
    </row>
    <row r="438" spans="1:16" x14ac:dyDescent="0.3">
      <c r="A438">
        <v>1610</v>
      </c>
      <c r="B438" t="s">
        <v>83</v>
      </c>
      <c r="C438">
        <v>610</v>
      </c>
      <c r="D438" t="s">
        <v>1269</v>
      </c>
      <c r="E438" t="s">
        <v>1241</v>
      </c>
      <c r="F438">
        <v>2003</v>
      </c>
      <c r="G438" t="s">
        <v>475</v>
      </c>
      <c r="H438" t="s">
        <v>69</v>
      </c>
      <c r="I438" s="1">
        <v>44588</v>
      </c>
      <c r="J438" t="s">
        <v>1391</v>
      </c>
      <c r="K438" t="s">
        <v>1402</v>
      </c>
      <c r="L438">
        <v>104</v>
      </c>
      <c r="M438" t="s">
        <v>1209</v>
      </c>
      <c r="N438" t="s">
        <v>1196</v>
      </c>
      <c r="O438">
        <v>347700</v>
      </c>
      <c r="P438">
        <v>28.8</v>
      </c>
    </row>
    <row r="439" spans="1:16" x14ac:dyDescent="0.3">
      <c r="A439">
        <v>1614</v>
      </c>
      <c r="B439" t="s">
        <v>90</v>
      </c>
      <c r="C439">
        <v>610</v>
      </c>
      <c r="D439" t="s">
        <v>1269</v>
      </c>
      <c r="E439" t="s">
        <v>1241</v>
      </c>
      <c r="F439">
        <v>1996</v>
      </c>
      <c r="G439" t="s">
        <v>444</v>
      </c>
      <c r="H439" t="s">
        <v>10</v>
      </c>
      <c r="I439" s="1">
        <v>44563</v>
      </c>
      <c r="J439" t="s">
        <v>1391</v>
      </c>
      <c r="K439" t="s">
        <v>1402</v>
      </c>
      <c r="L439">
        <v>116</v>
      </c>
      <c r="M439" t="s">
        <v>1197</v>
      </c>
      <c r="N439" t="s">
        <v>1196</v>
      </c>
      <c r="O439">
        <v>102400</v>
      </c>
      <c r="P439">
        <v>3.28</v>
      </c>
    </row>
    <row r="440" spans="1:16" x14ac:dyDescent="0.3">
      <c r="A440">
        <v>3544</v>
      </c>
      <c r="B440" t="s">
        <v>75</v>
      </c>
      <c r="C440">
        <v>576</v>
      </c>
      <c r="D440" t="s">
        <v>1301</v>
      </c>
      <c r="E440" t="s">
        <v>1241</v>
      </c>
      <c r="F440">
        <v>2005</v>
      </c>
      <c r="G440" t="s">
        <v>578</v>
      </c>
      <c r="H440" t="s">
        <v>28</v>
      </c>
      <c r="I440" s="1">
        <v>44568</v>
      </c>
      <c r="J440" t="s">
        <v>1391</v>
      </c>
      <c r="K440" t="s">
        <v>1402</v>
      </c>
      <c r="L440">
        <v>101</v>
      </c>
      <c r="M440" t="s">
        <v>1212</v>
      </c>
      <c r="N440" t="s">
        <v>1196</v>
      </c>
      <c r="O440">
        <v>201500</v>
      </c>
      <c r="P440">
        <v>16.11</v>
      </c>
    </row>
    <row r="441" spans="1:16" x14ac:dyDescent="0.3">
      <c r="A441">
        <v>1618</v>
      </c>
      <c r="B441" t="s">
        <v>83</v>
      </c>
      <c r="C441">
        <v>619</v>
      </c>
      <c r="D441" t="s">
        <v>1260</v>
      </c>
      <c r="E441" t="s">
        <v>1241</v>
      </c>
      <c r="F441">
        <v>1998</v>
      </c>
      <c r="G441" t="s">
        <v>694</v>
      </c>
      <c r="H441" t="s">
        <v>32</v>
      </c>
      <c r="I441" s="1">
        <v>44570</v>
      </c>
      <c r="J441" t="s">
        <v>1391</v>
      </c>
      <c r="K441" t="s">
        <v>1402</v>
      </c>
      <c r="L441">
        <v>109</v>
      </c>
      <c r="M441" t="s">
        <v>1204</v>
      </c>
      <c r="N441" t="s">
        <v>1196</v>
      </c>
      <c r="O441">
        <v>543500</v>
      </c>
      <c r="P441">
        <v>67.52</v>
      </c>
    </row>
    <row r="442" spans="1:16" x14ac:dyDescent="0.3">
      <c r="A442">
        <v>3543</v>
      </c>
      <c r="B442" t="s">
        <v>486</v>
      </c>
      <c r="C442">
        <v>576</v>
      </c>
      <c r="D442" t="s">
        <v>1301</v>
      </c>
      <c r="E442" t="s">
        <v>1241</v>
      </c>
      <c r="F442">
        <v>2006</v>
      </c>
      <c r="G442" t="s">
        <v>817</v>
      </c>
      <c r="H442" t="s">
        <v>28</v>
      </c>
      <c r="I442" s="1">
        <v>44568</v>
      </c>
      <c r="J442" t="s">
        <v>1391</v>
      </c>
      <c r="K442" t="s">
        <v>1402</v>
      </c>
      <c r="L442">
        <v>101</v>
      </c>
      <c r="M442" t="s">
        <v>1212</v>
      </c>
      <c r="N442" t="s">
        <v>1196</v>
      </c>
      <c r="O442">
        <v>201500</v>
      </c>
      <c r="P442">
        <v>16.11</v>
      </c>
    </row>
    <row r="443" spans="1:16" x14ac:dyDescent="0.3">
      <c r="A443">
        <v>3542</v>
      </c>
      <c r="B443" t="s">
        <v>435</v>
      </c>
      <c r="C443">
        <v>540</v>
      </c>
      <c r="D443" t="s">
        <v>1337</v>
      </c>
      <c r="E443" t="s">
        <v>1241</v>
      </c>
      <c r="F443">
        <v>2019</v>
      </c>
      <c r="G443" t="s">
        <v>760</v>
      </c>
      <c r="H443" t="s">
        <v>18</v>
      </c>
      <c r="I443" s="1">
        <v>44587</v>
      </c>
      <c r="J443" t="s">
        <v>1391</v>
      </c>
      <c r="K443" t="s">
        <v>1402</v>
      </c>
      <c r="L443">
        <v>102</v>
      </c>
      <c r="M443" t="s">
        <v>1211</v>
      </c>
      <c r="N443" t="s">
        <v>1196</v>
      </c>
      <c r="O443">
        <v>1695200</v>
      </c>
      <c r="P443">
        <v>343.09</v>
      </c>
    </row>
    <row r="444" spans="1:16" x14ac:dyDescent="0.3">
      <c r="A444">
        <v>3538</v>
      </c>
      <c r="B444" t="s">
        <v>90</v>
      </c>
      <c r="C444">
        <v>587</v>
      </c>
      <c r="D444" t="s">
        <v>1292</v>
      </c>
      <c r="E444" t="s">
        <v>1241</v>
      </c>
      <c r="F444">
        <v>2006</v>
      </c>
      <c r="G444" t="s">
        <v>883</v>
      </c>
      <c r="H444" t="s">
        <v>32</v>
      </c>
      <c r="I444" s="1">
        <v>44583</v>
      </c>
      <c r="J444" t="s">
        <v>1391</v>
      </c>
      <c r="K444" t="s">
        <v>1402</v>
      </c>
      <c r="L444">
        <v>102</v>
      </c>
      <c r="M444" t="s">
        <v>1211</v>
      </c>
      <c r="N444" t="s">
        <v>1196</v>
      </c>
      <c r="O444">
        <v>1695200</v>
      </c>
      <c r="P444">
        <v>343.09</v>
      </c>
    </row>
    <row r="445" spans="1:16" x14ac:dyDescent="0.3">
      <c r="A445">
        <v>1636</v>
      </c>
      <c r="B445" t="s">
        <v>75</v>
      </c>
      <c r="C445">
        <v>587</v>
      </c>
      <c r="D445" t="s">
        <v>1292</v>
      </c>
      <c r="E445" t="s">
        <v>1241</v>
      </c>
      <c r="F445">
        <v>1997</v>
      </c>
      <c r="G445" t="s">
        <v>720</v>
      </c>
      <c r="H445" t="s">
        <v>10</v>
      </c>
      <c r="I445" s="1">
        <v>44585</v>
      </c>
      <c r="J445" t="s">
        <v>1391</v>
      </c>
      <c r="K445" t="s">
        <v>1402</v>
      </c>
      <c r="L445">
        <v>114</v>
      </c>
      <c r="M445" t="s">
        <v>1199</v>
      </c>
      <c r="N445" t="s">
        <v>1196</v>
      </c>
      <c r="O445">
        <v>655000</v>
      </c>
      <c r="P445">
        <v>14.72</v>
      </c>
    </row>
    <row r="446" spans="1:16" x14ac:dyDescent="0.3">
      <c r="A446">
        <v>1641</v>
      </c>
      <c r="B446" t="s">
        <v>235</v>
      </c>
      <c r="C446">
        <v>576</v>
      </c>
      <c r="D446" t="s">
        <v>1301</v>
      </c>
      <c r="E446" t="s">
        <v>1241</v>
      </c>
      <c r="F446">
        <v>2006</v>
      </c>
      <c r="G446" t="s">
        <v>723</v>
      </c>
      <c r="H446" t="s">
        <v>32</v>
      </c>
      <c r="I446" s="1">
        <v>44568</v>
      </c>
      <c r="J446" t="s">
        <v>1391</v>
      </c>
      <c r="K446" t="s">
        <v>1402</v>
      </c>
      <c r="L446">
        <v>102</v>
      </c>
      <c r="M446" t="s">
        <v>1211</v>
      </c>
      <c r="N446" t="s">
        <v>1196</v>
      </c>
      <c r="O446">
        <v>1695200</v>
      </c>
      <c r="P446">
        <v>343.09</v>
      </c>
    </row>
    <row r="447" spans="1:16" x14ac:dyDescent="0.3">
      <c r="A447">
        <v>3523</v>
      </c>
      <c r="B447" t="s">
        <v>90</v>
      </c>
      <c r="C447">
        <v>619</v>
      </c>
      <c r="D447" t="s">
        <v>1260</v>
      </c>
      <c r="E447" t="s">
        <v>1241</v>
      </c>
      <c r="F447">
        <v>1998</v>
      </c>
      <c r="G447" t="s">
        <v>766</v>
      </c>
      <c r="H447" t="s">
        <v>10</v>
      </c>
      <c r="I447" s="1">
        <v>44570</v>
      </c>
      <c r="J447" t="s">
        <v>1391</v>
      </c>
      <c r="K447" t="s">
        <v>1402</v>
      </c>
      <c r="L447">
        <v>101</v>
      </c>
      <c r="M447" t="s">
        <v>1212</v>
      </c>
      <c r="N447" t="s">
        <v>1196</v>
      </c>
      <c r="O447">
        <v>201500</v>
      </c>
      <c r="P447">
        <v>16.11</v>
      </c>
    </row>
    <row r="448" spans="1:16" x14ac:dyDescent="0.3">
      <c r="A448">
        <v>1646</v>
      </c>
      <c r="B448" t="s">
        <v>435</v>
      </c>
      <c r="C448">
        <v>540</v>
      </c>
      <c r="D448" t="s">
        <v>1337</v>
      </c>
      <c r="E448" t="s">
        <v>1241</v>
      </c>
      <c r="F448">
        <v>2006</v>
      </c>
      <c r="G448" t="s">
        <v>436</v>
      </c>
      <c r="H448" t="s">
        <v>10</v>
      </c>
      <c r="I448" s="1">
        <v>44570</v>
      </c>
      <c r="J448" t="s">
        <v>1391</v>
      </c>
      <c r="K448" t="s">
        <v>1402</v>
      </c>
      <c r="L448">
        <v>104</v>
      </c>
      <c r="M448" t="s">
        <v>1209</v>
      </c>
      <c r="N448" t="s">
        <v>1196</v>
      </c>
      <c r="O448">
        <v>347700</v>
      </c>
      <c r="P448">
        <v>28.8</v>
      </c>
    </row>
    <row r="449" spans="1:16" x14ac:dyDescent="0.3">
      <c r="A449">
        <v>1654</v>
      </c>
      <c r="B449" t="s">
        <v>435</v>
      </c>
      <c r="C449">
        <v>619</v>
      </c>
      <c r="D449" t="s">
        <v>1260</v>
      </c>
      <c r="E449" t="s">
        <v>1241</v>
      </c>
      <c r="F449">
        <v>2006</v>
      </c>
      <c r="G449" t="s">
        <v>448</v>
      </c>
      <c r="H449" t="s">
        <v>32</v>
      </c>
      <c r="I449" s="1">
        <v>44569</v>
      </c>
      <c r="J449" t="s">
        <v>1391</v>
      </c>
      <c r="K449" t="s">
        <v>1402</v>
      </c>
      <c r="L449">
        <v>102</v>
      </c>
      <c r="M449" t="s">
        <v>1211</v>
      </c>
      <c r="N449" t="s">
        <v>1196</v>
      </c>
      <c r="O449">
        <v>1695200</v>
      </c>
      <c r="P449">
        <v>343.09</v>
      </c>
    </row>
    <row r="450" spans="1:16" x14ac:dyDescent="0.3">
      <c r="A450">
        <v>3519</v>
      </c>
      <c r="B450" t="s">
        <v>614</v>
      </c>
      <c r="C450">
        <v>531</v>
      </c>
      <c r="D450" t="s">
        <v>1345</v>
      </c>
      <c r="E450" t="s">
        <v>1241</v>
      </c>
      <c r="F450">
        <v>1985</v>
      </c>
      <c r="G450" t="s">
        <v>455</v>
      </c>
      <c r="H450" t="s">
        <v>32</v>
      </c>
      <c r="I450" s="1">
        <v>44569</v>
      </c>
      <c r="J450" t="s">
        <v>1391</v>
      </c>
      <c r="K450" t="s">
        <v>1402</v>
      </c>
      <c r="L450">
        <v>115</v>
      </c>
      <c r="M450" t="s">
        <v>1198</v>
      </c>
      <c r="N450" t="s">
        <v>1196</v>
      </c>
      <c r="O450">
        <v>246000</v>
      </c>
      <c r="P450">
        <v>7.89</v>
      </c>
    </row>
    <row r="451" spans="1:16" x14ac:dyDescent="0.3">
      <c r="A451">
        <v>3517</v>
      </c>
      <c r="B451" t="s">
        <v>83</v>
      </c>
      <c r="C451">
        <v>548</v>
      </c>
      <c r="D451" t="s">
        <v>1329</v>
      </c>
      <c r="E451" t="s">
        <v>1241</v>
      </c>
      <c r="F451">
        <v>2003</v>
      </c>
      <c r="G451" t="s">
        <v>593</v>
      </c>
      <c r="H451" t="s">
        <v>69</v>
      </c>
      <c r="I451" s="1">
        <v>44566</v>
      </c>
      <c r="J451" t="s">
        <v>1391</v>
      </c>
      <c r="K451" t="s">
        <v>1402</v>
      </c>
      <c r="L451">
        <v>106</v>
      </c>
      <c r="M451" t="s">
        <v>1207</v>
      </c>
      <c r="N451" t="s">
        <v>1196</v>
      </c>
      <c r="O451">
        <v>182700</v>
      </c>
      <c r="P451">
        <v>12.92</v>
      </c>
    </row>
    <row r="452" spans="1:16" x14ac:dyDescent="0.3">
      <c r="A452">
        <v>1668</v>
      </c>
      <c r="B452" t="s">
        <v>90</v>
      </c>
      <c r="C452">
        <v>580</v>
      </c>
      <c r="D452" t="s">
        <v>1297</v>
      </c>
      <c r="E452" t="s">
        <v>1241</v>
      </c>
      <c r="F452">
        <v>1997</v>
      </c>
      <c r="G452" t="s">
        <v>676</v>
      </c>
      <c r="H452" t="s">
        <v>45</v>
      </c>
      <c r="I452" s="1">
        <v>44591</v>
      </c>
      <c r="J452" t="s">
        <v>1391</v>
      </c>
      <c r="K452" t="s">
        <v>1402</v>
      </c>
      <c r="L452">
        <v>101</v>
      </c>
      <c r="M452" t="s">
        <v>1212</v>
      </c>
      <c r="N452" t="s">
        <v>1196</v>
      </c>
      <c r="O452">
        <v>201500</v>
      </c>
      <c r="P452">
        <v>16.11</v>
      </c>
    </row>
    <row r="453" spans="1:16" x14ac:dyDescent="0.3">
      <c r="A453">
        <v>1669</v>
      </c>
      <c r="B453" t="s">
        <v>75</v>
      </c>
      <c r="C453">
        <v>576</v>
      </c>
      <c r="D453" t="s">
        <v>1301</v>
      </c>
      <c r="E453" t="s">
        <v>1241</v>
      </c>
      <c r="F453">
        <v>2006</v>
      </c>
      <c r="G453" t="s">
        <v>600</v>
      </c>
      <c r="H453" t="s">
        <v>10</v>
      </c>
      <c r="I453" s="1">
        <v>44573</v>
      </c>
      <c r="J453" t="s">
        <v>1391</v>
      </c>
      <c r="K453" t="s">
        <v>1402</v>
      </c>
      <c r="L453">
        <v>108</v>
      </c>
      <c r="M453" t="s">
        <v>1205</v>
      </c>
      <c r="N453" t="s">
        <v>1196</v>
      </c>
      <c r="O453">
        <v>258200</v>
      </c>
      <c r="P453">
        <v>11.62</v>
      </c>
    </row>
    <row r="454" spans="1:16" x14ac:dyDescent="0.3">
      <c r="A454">
        <v>1670</v>
      </c>
      <c r="B454" t="s">
        <v>90</v>
      </c>
      <c r="C454">
        <v>512</v>
      </c>
      <c r="D454" t="s">
        <v>1363</v>
      </c>
      <c r="E454" t="s">
        <v>1246</v>
      </c>
      <c r="F454">
        <v>2004</v>
      </c>
      <c r="G454" t="s">
        <v>729</v>
      </c>
      <c r="H454" t="s">
        <v>18</v>
      </c>
      <c r="I454" s="1">
        <v>44563</v>
      </c>
      <c r="J454" t="s">
        <v>1391</v>
      </c>
      <c r="K454" t="s">
        <v>1402</v>
      </c>
      <c r="L454">
        <v>102</v>
      </c>
      <c r="M454" t="s">
        <v>1211</v>
      </c>
      <c r="N454" t="s">
        <v>1196</v>
      </c>
      <c r="O454">
        <v>1695200</v>
      </c>
      <c r="P454">
        <v>343.09</v>
      </c>
    </row>
    <row r="455" spans="1:16" x14ac:dyDescent="0.3">
      <c r="A455">
        <v>3515</v>
      </c>
      <c r="B455" t="s">
        <v>75</v>
      </c>
      <c r="C455">
        <v>576</v>
      </c>
      <c r="D455" t="s">
        <v>1301</v>
      </c>
      <c r="E455" t="s">
        <v>1241</v>
      </c>
      <c r="F455">
        <v>2008</v>
      </c>
      <c r="G455" t="s">
        <v>823</v>
      </c>
      <c r="H455" t="s">
        <v>28</v>
      </c>
      <c r="I455" s="1">
        <v>44571</v>
      </c>
      <c r="J455" t="s">
        <v>1391</v>
      </c>
      <c r="K455" t="s">
        <v>1402</v>
      </c>
      <c r="L455">
        <v>109</v>
      </c>
      <c r="M455" t="s">
        <v>1204</v>
      </c>
      <c r="N455" t="s">
        <v>1196</v>
      </c>
      <c r="O455">
        <v>543500</v>
      </c>
      <c r="P455">
        <v>67.52</v>
      </c>
    </row>
    <row r="456" spans="1:16" x14ac:dyDescent="0.3">
      <c r="A456">
        <v>1680</v>
      </c>
      <c r="B456" t="s">
        <v>83</v>
      </c>
      <c r="C456">
        <v>619</v>
      </c>
      <c r="D456" t="s">
        <v>1260</v>
      </c>
      <c r="E456" t="s">
        <v>1241</v>
      </c>
      <c r="F456">
        <v>2006</v>
      </c>
      <c r="G456" t="s">
        <v>711</v>
      </c>
      <c r="H456" t="s">
        <v>18</v>
      </c>
      <c r="I456" s="1">
        <v>44589</v>
      </c>
      <c r="J456" t="s">
        <v>1391</v>
      </c>
      <c r="K456" t="s">
        <v>1402</v>
      </c>
      <c r="L456">
        <v>109</v>
      </c>
      <c r="M456" t="s">
        <v>1204</v>
      </c>
      <c r="N456" t="s">
        <v>1196</v>
      </c>
      <c r="O456">
        <v>543500</v>
      </c>
      <c r="P456">
        <v>67.52</v>
      </c>
    </row>
    <row r="457" spans="1:16" x14ac:dyDescent="0.3">
      <c r="A457">
        <v>1682</v>
      </c>
      <c r="B457" t="s">
        <v>83</v>
      </c>
      <c r="C457">
        <v>576</v>
      </c>
      <c r="D457" t="s">
        <v>1301</v>
      </c>
      <c r="E457" t="s">
        <v>1241</v>
      </c>
      <c r="F457">
        <v>1998</v>
      </c>
      <c r="G457" t="s">
        <v>572</v>
      </c>
      <c r="H457" t="s">
        <v>47</v>
      </c>
      <c r="I457" s="1">
        <v>44568</v>
      </c>
      <c r="J457" t="s">
        <v>1391</v>
      </c>
      <c r="K457" t="s">
        <v>1402</v>
      </c>
      <c r="L457">
        <v>102</v>
      </c>
      <c r="M457" t="s">
        <v>1211</v>
      </c>
      <c r="N457" t="s">
        <v>1196</v>
      </c>
      <c r="O457">
        <v>1695200</v>
      </c>
      <c r="P457">
        <v>343.09</v>
      </c>
    </row>
    <row r="458" spans="1:16" x14ac:dyDescent="0.3">
      <c r="A458">
        <v>1683</v>
      </c>
      <c r="B458" t="s">
        <v>435</v>
      </c>
      <c r="C458">
        <v>619</v>
      </c>
      <c r="D458" t="s">
        <v>1260</v>
      </c>
      <c r="E458" t="s">
        <v>1241</v>
      </c>
      <c r="F458">
        <v>2006</v>
      </c>
      <c r="G458" t="s">
        <v>448</v>
      </c>
      <c r="H458" t="s">
        <v>47</v>
      </c>
      <c r="I458" s="1">
        <v>44585</v>
      </c>
      <c r="J458" t="s">
        <v>1391</v>
      </c>
      <c r="K458" t="s">
        <v>1402</v>
      </c>
      <c r="L458">
        <v>115</v>
      </c>
      <c r="M458" t="s">
        <v>1198</v>
      </c>
      <c r="N458" t="s">
        <v>1196</v>
      </c>
      <c r="O458">
        <v>246000</v>
      </c>
      <c r="P458">
        <v>7.89</v>
      </c>
    </row>
    <row r="459" spans="1:16" x14ac:dyDescent="0.3">
      <c r="A459">
        <v>1684</v>
      </c>
      <c r="B459" t="s">
        <v>235</v>
      </c>
      <c r="C459">
        <v>619</v>
      </c>
      <c r="D459" t="s">
        <v>1260</v>
      </c>
      <c r="E459" t="s">
        <v>1241</v>
      </c>
      <c r="F459">
        <v>1994</v>
      </c>
      <c r="G459" t="s">
        <v>467</v>
      </c>
      <c r="H459" t="s">
        <v>32</v>
      </c>
      <c r="I459" s="1">
        <v>44569</v>
      </c>
      <c r="J459" t="s">
        <v>1391</v>
      </c>
      <c r="K459" t="s">
        <v>1402</v>
      </c>
      <c r="L459">
        <v>107</v>
      </c>
      <c r="M459" t="s">
        <v>1206</v>
      </c>
      <c r="N459" t="s">
        <v>1196</v>
      </c>
      <c r="O459">
        <v>127300</v>
      </c>
      <c r="P459">
        <v>17.55</v>
      </c>
    </row>
    <row r="460" spans="1:16" x14ac:dyDescent="0.3">
      <c r="A460">
        <v>1685</v>
      </c>
      <c r="B460" t="s">
        <v>83</v>
      </c>
      <c r="C460">
        <v>610</v>
      </c>
      <c r="D460" t="s">
        <v>1269</v>
      </c>
      <c r="E460" t="s">
        <v>1241</v>
      </c>
      <c r="F460">
        <v>1999</v>
      </c>
      <c r="G460" t="s">
        <v>444</v>
      </c>
      <c r="H460" t="s">
        <v>10</v>
      </c>
      <c r="I460" s="1">
        <v>44571</v>
      </c>
      <c r="J460" t="s">
        <v>1391</v>
      </c>
      <c r="K460" t="s">
        <v>1402</v>
      </c>
      <c r="L460">
        <v>102</v>
      </c>
      <c r="M460" t="s">
        <v>1211</v>
      </c>
      <c r="N460" t="s">
        <v>1196</v>
      </c>
      <c r="O460">
        <v>1695200</v>
      </c>
      <c r="P460">
        <v>343.09</v>
      </c>
    </row>
    <row r="461" spans="1:16" x14ac:dyDescent="0.3">
      <c r="A461">
        <v>3497</v>
      </c>
      <c r="B461" t="s">
        <v>90</v>
      </c>
      <c r="C461">
        <v>512</v>
      </c>
      <c r="D461" t="s">
        <v>1363</v>
      </c>
      <c r="E461" t="s">
        <v>1246</v>
      </c>
      <c r="F461">
        <v>2006</v>
      </c>
      <c r="G461" t="s">
        <v>914</v>
      </c>
      <c r="H461" t="s">
        <v>18</v>
      </c>
      <c r="I461" s="1">
        <v>44580</v>
      </c>
      <c r="J461" t="s">
        <v>1391</v>
      </c>
      <c r="K461" t="s">
        <v>1402</v>
      </c>
      <c r="L461">
        <v>102</v>
      </c>
      <c r="M461" t="s">
        <v>1211</v>
      </c>
      <c r="N461" t="s">
        <v>1196</v>
      </c>
      <c r="O461">
        <v>1695200</v>
      </c>
      <c r="P461">
        <v>343.09</v>
      </c>
    </row>
    <row r="462" spans="1:16" x14ac:dyDescent="0.3">
      <c r="A462">
        <v>1701</v>
      </c>
      <c r="B462" t="s">
        <v>435</v>
      </c>
      <c r="C462">
        <v>540</v>
      </c>
      <c r="D462" t="s">
        <v>1337</v>
      </c>
      <c r="E462" t="s">
        <v>1241</v>
      </c>
      <c r="F462">
        <v>2006</v>
      </c>
      <c r="G462" t="s">
        <v>436</v>
      </c>
      <c r="H462" t="s">
        <v>32</v>
      </c>
      <c r="I462" s="1">
        <v>44578</v>
      </c>
      <c r="J462" t="s">
        <v>1391</v>
      </c>
      <c r="K462" t="s">
        <v>1402</v>
      </c>
      <c r="L462">
        <v>105</v>
      </c>
      <c r="M462" t="s">
        <v>1208</v>
      </c>
      <c r="N462" t="s">
        <v>1196</v>
      </c>
      <c r="O462">
        <v>52100</v>
      </c>
      <c r="P462">
        <v>6.21</v>
      </c>
    </row>
    <row r="463" spans="1:16" x14ac:dyDescent="0.3">
      <c r="A463">
        <v>1703</v>
      </c>
      <c r="B463" t="s">
        <v>90</v>
      </c>
      <c r="C463">
        <v>587</v>
      </c>
      <c r="D463" t="s">
        <v>1292</v>
      </c>
      <c r="E463" t="s">
        <v>1241</v>
      </c>
      <c r="F463">
        <v>1997</v>
      </c>
      <c r="G463" t="s">
        <v>446</v>
      </c>
      <c r="H463" t="s">
        <v>10</v>
      </c>
      <c r="I463" s="1">
        <v>44563</v>
      </c>
      <c r="J463" t="s">
        <v>1391</v>
      </c>
      <c r="K463" t="s">
        <v>1402</v>
      </c>
      <c r="L463">
        <v>108</v>
      </c>
      <c r="M463" t="s">
        <v>1205</v>
      </c>
      <c r="N463" t="s">
        <v>1196</v>
      </c>
      <c r="O463">
        <v>258200</v>
      </c>
      <c r="P463">
        <v>11.62</v>
      </c>
    </row>
    <row r="464" spans="1:16" x14ac:dyDescent="0.3">
      <c r="A464">
        <v>3496</v>
      </c>
      <c r="B464" t="s">
        <v>83</v>
      </c>
      <c r="C464">
        <v>512</v>
      </c>
      <c r="D464" t="s">
        <v>1363</v>
      </c>
      <c r="E464" t="s">
        <v>1246</v>
      </c>
      <c r="F464">
        <v>2006</v>
      </c>
      <c r="G464" t="s">
        <v>889</v>
      </c>
      <c r="H464" t="s">
        <v>32</v>
      </c>
      <c r="I464" s="1">
        <v>44566</v>
      </c>
      <c r="J464" t="s">
        <v>1391</v>
      </c>
      <c r="K464" t="s">
        <v>1402</v>
      </c>
      <c r="L464">
        <v>102</v>
      </c>
      <c r="M464" t="s">
        <v>1211</v>
      </c>
      <c r="N464" t="s">
        <v>1196</v>
      </c>
      <c r="O464">
        <v>1695200</v>
      </c>
      <c r="P464">
        <v>343.09</v>
      </c>
    </row>
    <row r="465" spans="1:16" x14ac:dyDescent="0.3">
      <c r="A465">
        <v>1707</v>
      </c>
      <c r="B465" t="s">
        <v>90</v>
      </c>
      <c r="C465">
        <v>619</v>
      </c>
      <c r="D465" t="s">
        <v>1260</v>
      </c>
      <c r="E465" t="s">
        <v>1241</v>
      </c>
      <c r="F465">
        <v>1998</v>
      </c>
      <c r="G465" t="s">
        <v>699</v>
      </c>
      <c r="H465" t="s">
        <v>28</v>
      </c>
      <c r="I465" s="1">
        <v>44585</v>
      </c>
      <c r="J465" t="s">
        <v>1391</v>
      </c>
      <c r="K465" t="s">
        <v>1402</v>
      </c>
      <c r="L465">
        <v>114</v>
      </c>
      <c r="M465" t="s">
        <v>1199</v>
      </c>
      <c r="N465" t="s">
        <v>1196</v>
      </c>
      <c r="O465">
        <v>655000</v>
      </c>
      <c r="P465">
        <v>14.72</v>
      </c>
    </row>
    <row r="466" spans="1:16" x14ac:dyDescent="0.3">
      <c r="A466">
        <v>3495</v>
      </c>
      <c r="B466" t="s">
        <v>83</v>
      </c>
      <c r="C466">
        <v>587</v>
      </c>
      <c r="D466" t="s">
        <v>1292</v>
      </c>
      <c r="E466" t="s">
        <v>1241</v>
      </c>
      <c r="F466">
        <v>2006</v>
      </c>
      <c r="G466" t="s">
        <v>359</v>
      </c>
      <c r="H466" t="s">
        <v>32</v>
      </c>
      <c r="I466" s="1">
        <v>44591</v>
      </c>
      <c r="J466" t="s">
        <v>1391</v>
      </c>
      <c r="K466" t="s">
        <v>1402</v>
      </c>
      <c r="L466">
        <v>103</v>
      </c>
      <c r="M466" t="s">
        <v>1210</v>
      </c>
      <c r="N466" t="s">
        <v>1196</v>
      </c>
      <c r="O466">
        <v>513800</v>
      </c>
      <c r="P466">
        <v>21.5</v>
      </c>
    </row>
    <row r="467" spans="1:16" x14ac:dyDescent="0.3">
      <c r="A467">
        <v>1716</v>
      </c>
      <c r="B467" t="s">
        <v>90</v>
      </c>
      <c r="C467">
        <v>610</v>
      </c>
      <c r="D467" t="s">
        <v>1269</v>
      </c>
      <c r="E467" t="s">
        <v>1241</v>
      </c>
      <c r="F467">
        <v>1998</v>
      </c>
      <c r="G467" t="s">
        <v>444</v>
      </c>
      <c r="H467" t="s">
        <v>69</v>
      </c>
      <c r="I467" s="1">
        <v>44586</v>
      </c>
      <c r="J467" t="s">
        <v>1391</v>
      </c>
      <c r="K467" t="s">
        <v>1402</v>
      </c>
      <c r="L467">
        <v>109</v>
      </c>
      <c r="M467" t="s">
        <v>1204</v>
      </c>
      <c r="N467" t="s">
        <v>1196</v>
      </c>
      <c r="O467">
        <v>543500</v>
      </c>
      <c r="P467">
        <v>67.52</v>
      </c>
    </row>
    <row r="468" spans="1:16" x14ac:dyDescent="0.3">
      <c r="A468">
        <v>1717</v>
      </c>
      <c r="B468" t="s">
        <v>83</v>
      </c>
      <c r="C468">
        <v>610</v>
      </c>
      <c r="D468" t="s">
        <v>1269</v>
      </c>
      <c r="E468" t="s">
        <v>1241</v>
      </c>
      <c r="F468">
        <v>1999</v>
      </c>
      <c r="G468" t="s">
        <v>475</v>
      </c>
      <c r="H468" t="s">
        <v>10</v>
      </c>
      <c r="I468" s="1">
        <v>44571</v>
      </c>
      <c r="J468" t="s">
        <v>1391</v>
      </c>
      <c r="K468" t="s">
        <v>1402</v>
      </c>
      <c r="L468">
        <v>109</v>
      </c>
      <c r="M468" t="s">
        <v>1204</v>
      </c>
      <c r="N468" t="s">
        <v>1196</v>
      </c>
      <c r="O468">
        <v>543500</v>
      </c>
      <c r="P468">
        <v>67.52</v>
      </c>
    </row>
    <row r="469" spans="1:16" x14ac:dyDescent="0.3">
      <c r="A469">
        <v>3494</v>
      </c>
      <c r="B469" t="s">
        <v>83</v>
      </c>
      <c r="C469">
        <v>587</v>
      </c>
      <c r="D469" t="s">
        <v>1292</v>
      </c>
      <c r="E469" t="s">
        <v>1241</v>
      </c>
      <c r="F469">
        <v>2007</v>
      </c>
      <c r="G469" t="s">
        <v>140</v>
      </c>
      <c r="H469" t="s">
        <v>18</v>
      </c>
      <c r="I469" s="1">
        <v>44562</v>
      </c>
      <c r="J469" t="s">
        <v>1391</v>
      </c>
      <c r="K469" t="s">
        <v>1402</v>
      </c>
      <c r="L469">
        <v>102</v>
      </c>
      <c r="M469" t="s">
        <v>1211</v>
      </c>
      <c r="N469" t="s">
        <v>1196</v>
      </c>
      <c r="O469">
        <v>1695200</v>
      </c>
      <c r="P469">
        <v>343.09</v>
      </c>
    </row>
    <row r="470" spans="1:16" x14ac:dyDescent="0.3">
      <c r="A470">
        <v>1722</v>
      </c>
      <c r="B470" t="s">
        <v>83</v>
      </c>
      <c r="C470">
        <v>576</v>
      </c>
      <c r="D470" t="s">
        <v>1301</v>
      </c>
      <c r="E470" t="s">
        <v>1241</v>
      </c>
      <c r="F470">
        <v>2006</v>
      </c>
      <c r="G470" t="s">
        <v>600</v>
      </c>
      <c r="H470" t="s">
        <v>10</v>
      </c>
      <c r="I470" s="1">
        <v>44578</v>
      </c>
      <c r="J470" t="s">
        <v>1391</v>
      </c>
      <c r="K470" t="s">
        <v>1402</v>
      </c>
      <c r="L470">
        <v>102</v>
      </c>
      <c r="M470" t="s">
        <v>1211</v>
      </c>
      <c r="N470" t="s">
        <v>1196</v>
      </c>
      <c r="O470">
        <v>1695200</v>
      </c>
      <c r="P470">
        <v>343.09</v>
      </c>
    </row>
    <row r="471" spans="1:16" x14ac:dyDescent="0.3">
      <c r="A471">
        <v>3486</v>
      </c>
      <c r="B471" t="s">
        <v>90</v>
      </c>
      <c r="C471">
        <v>610</v>
      </c>
      <c r="D471" t="s">
        <v>1269</v>
      </c>
      <c r="E471" t="s">
        <v>1241</v>
      </c>
      <c r="F471">
        <v>1996</v>
      </c>
      <c r="G471" t="s">
        <v>444</v>
      </c>
      <c r="H471" t="s">
        <v>69</v>
      </c>
      <c r="I471" s="1">
        <v>44575</v>
      </c>
      <c r="J471" t="s">
        <v>1391</v>
      </c>
      <c r="K471" t="s">
        <v>1402</v>
      </c>
      <c r="L471">
        <v>107</v>
      </c>
      <c r="M471" t="s">
        <v>1206</v>
      </c>
      <c r="N471" t="s">
        <v>1196</v>
      </c>
      <c r="O471">
        <v>127300</v>
      </c>
      <c r="P471">
        <v>17.55</v>
      </c>
    </row>
    <row r="472" spans="1:16" x14ac:dyDescent="0.3">
      <c r="A472">
        <v>1727</v>
      </c>
      <c r="B472" t="s">
        <v>90</v>
      </c>
      <c r="C472">
        <v>568</v>
      </c>
      <c r="D472" t="s">
        <v>1309</v>
      </c>
      <c r="E472" t="s">
        <v>1246</v>
      </c>
      <c r="F472">
        <v>2006</v>
      </c>
      <c r="G472" t="s">
        <v>736</v>
      </c>
      <c r="H472" t="s">
        <v>45</v>
      </c>
      <c r="I472" s="1">
        <v>44566</v>
      </c>
      <c r="J472" t="s">
        <v>1391</v>
      </c>
      <c r="K472" t="s">
        <v>1402</v>
      </c>
      <c r="L472">
        <v>102</v>
      </c>
      <c r="M472" t="s">
        <v>1211</v>
      </c>
      <c r="N472" t="s">
        <v>1196</v>
      </c>
      <c r="O472">
        <v>1695200</v>
      </c>
      <c r="P472">
        <v>343.09</v>
      </c>
    </row>
    <row r="473" spans="1:16" x14ac:dyDescent="0.3">
      <c r="A473">
        <v>3484</v>
      </c>
      <c r="B473" t="s">
        <v>75</v>
      </c>
      <c r="C473">
        <v>619</v>
      </c>
      <c r="D473" t="s">
        <v>1260</v>
      </c>
      <c r="E473" t="s">
        <v>1241</v>
      </c>
      <c r="F473">
        <v>2005</v>
      </c>
      <c r="G473" t="s">
        <v>739</v>
      </c>
      <c r="H473" t="s">
        <v>10</v>
      </c>
      <c r="I473" s="1">
        <v>44592</v>
      </c>
      <c r="J473" t="s">
        <v>1391</v>
      </c>
      <c r="K473" t="s">
        <v>1402</v>
      </c>
      <c r="L473">
        <v>103</v>
      </c>
      <c r="M473" t="s">
        <v>1210</v>
      </c>
      <c r="N473" t="s">
        <v>1196</v>
      </c>
      <c r="O473">
        <v>513800</v>
      </c>
      <c r="P473">
        <v>21.5</v>
      </c>
    </row>
    <row r="474" spans="1:16" x14ac:dyDescent="0.3">
      <c r="A474">
        <v>1732</v>
      </c>
      <c r="B474" t="s">
        <v>90</v>
      </c>
      <c r="C474">
        <v>610</v>
      </c>
      <c r="D474" t="s">
        <v>1269</v>
      </c>
      <c r="E474" t="s">
        <v>1241</v>
      </c>
      <c r="F474">
        <v>1997</v>
      </c>
      <c r="G474" t="s">
        <v>444</v>
      </c>
      <c r="H474" t="s">
        <v>18</v>
      </c>
      <c r="I474" s="1">
        <v>44584</v>
      </c>
      <c r="J474" t="s">
        <v>1391</v>
      </c>
      <c r="K474" t="s">
        <v>1402</v>
      </c>
      <c r="L474">
        <v>102</v>
      </c>
      <c r="M474" t="s">
        <v>1211</v>
      </c>
      <c r="N474" t="s">
        <v>1196</v>
      </c>
      <c r="O474">
        <v>1695200</v>
      </c>
      <c r="P474">
        <v>343.09</v>
      </c>
    </row>
    <row r="475" spans="1:16" x14ac:dyDescent="0.3">
      <c r="A475">
        <v>1733</v>
      </c>
      <c r="B475" t="s">
        <v>75</v>
      </c>
      <c r="C475">
        <v>576</v>
      </c>
      <c r="D475" t="s">
        <v>1301</v>
      </c>
      <c r="E475" t="s">
        <v>1241</v>
      </c>
      <c r="F475">
        <v>1999</v>
      </c>
      <c r="G475" t="s">
        <v>572</v>
      </c>
      <c r="H475" t="s">
        <v>47</v>
      </c>
      <c r="I475" s="1">
        <v>44581</v>
      </c>
      <c r="J475" t="s">
        <v>1391</v>
      </c>
      <c r="K475" t="s">
        <v>1402</v>
      </c>
      <c r="L475">
        <v>102</v>
      </c>
      <c r="M475" t="s">
        <v>1211</v>
      </c>
      <c r="N475" t="s">
        <v>1196</v>
      </c>
      <c r="O475">
        <v>1695200</v>
      </c>
      <c r="P475">
        <v>343.09</v>
      </c>
    </row>
    <row r="476" spans="1:16" x14ac:dyDescent="0.3">
      <c r="A476">
        <v>1735</v>
      </c>
      <c r="B476" t="s">
        <v>90</v>
      </c>
      <c r="C476">
        <v>576</v>
      </c>
      <c r="D476" t="s">
        <v>1301</v>
      </c>
      <c r="E476" t="s">
        <v>1241</v>
      </c>
      <c r="F476">
        <v>2002</v>
      </c>
      <c r="G476" t="s">
        <v>698</v>
      </c>
      <c r="H476" t="s">
        <v>69</v>
      </c>
      <c r="I476" s="1">
        <v>44585</v>
      </c>
      <c r="J476" t="s">
        <v>1391</v>
      </c>
      <c r="K476" t="s">
        <v>1402</v>
      </c>
      <c r="L476">
        <v>109</v>
      </c>
      <c r="M476" t="s">
        <v>1204</v>
      </c>
      <c r="N476" t="s">
        <v>1196</v>
      </c>
      <c r="O476">
        <v>543500</v>
      </c>
      <c r="P476">
        <v>67.52</v>
      </c>
    </row>
    <row r="477" spans="1:16" x14ac:dyDescent="0.3">
      <c r="A477">
        <v>1738</v>
      </c>
      <c r="B477" t="s">
        <v>90</v>
      </c>
      <c r="C477">
        <v>576</v>
      </c>
      <c r="D477" t="s">
        <v>1301</v>
      </c>
      <c r="E477" t="s">
        <v>1241</v>
      </c>
      <c r="F477">
        <v>1999</v>
      </c>
      <c r="G477" t="s">
        <v>578</v>
      </c>
      <c r="H477" t="s">
        <v>283</v>
      </c>
      <c r="I477" s="1">
        <v>44571</v>
      </c>
      <c r="J477" t="s">
        <v>1391</v>
      </c>
      <c r="K477" t="s">
        <v>1402</v>
      </c>
      <c r="L477">
        <v>114</v>
      </c>
      <c r="M477" t="s">
        <v>1199</v>
      </c>
      <c r="N477" t="s">
        <v>1196</v>
      </c>
      <c r="O477">
        <v>655000</v>
      </c>
      <c r="P477">
        <v>14.72</v>
      </c>
    </row>
    <row r="478" spans="1:16" x14ac:dyDescent="0.3">
      <c r="A478">
        <v>1739</v>
      </c>
      <c r="B478" t="s">
        <v>75</v>
      </c>
      <c r="C478">
        <v>540</v>
      </c>
      <c r="D478" t="s">
        <v>1337</v>
      </c>
      <c r="E478" t="s">
        <v>1241</v>
      </c>
      <c r="F478">
        <v>1999</v>
      </c>
      <c r="G478" t="s">
        <v>440</v>
      </c>
      <c r="H478" t="s">
        <v>47</v>
      </c>
      <c r="I478" s="1">
        <v>44587</v>
      </c>
      <c r="J478" t="s">
        <v>1391</v>
      </c>
      <c r="K478" t="s">
        <v>1402</v>
      </c>
      <c r="L478">
        <v>103</v>
      </c>
      <c r="M478" t="s">
        <v>1210</v>
      </c>
      <c r="N478" t="s">
        <v>1196</v>
      </c>
      <c r="O478">
        <v>513800</v>
      </c>
      <c r="P478">
        <v>21.5</v>
      </c>
    </row>
    <row r="479" spans="1:16" x14ac:dyDescent="0.3">
      <c r="A479">
        <v>1741</v>
      </c>
      <c r="B479" t="s">
        <v>90</v>
      </c>
      <c r="C479">
        <v>619</v>
      </c>
      <c r="D479" t="s">
        <v>1260</v>
      </c>
      <c r="E479" t="s">
        <v>1241</v>
      </c>
      <c r="F479">
        <v>1997</v>
      </c>
      <c r="G479" t="s">
        <v>738</v>
      </c>
      <c r="H479" t="s">
        <v>28</v>
      </c>
      <c r="I479" s="1">
        <v>44568</v>
      </c>
      <c r="J479" t="s">
        <v>1391</v>
      </c>
      <c r="K479" t="s">
        <v>1402</v>
      </c>
      <c r="L479">
        <v>109</v>
      </c>
      <c r="M479" t="s">
        <v>1204</v>
      </c>
      <c r="N479" t="s">
        <v>1196</v>
      </c>
      <c r="O479">
        <v>543500</v>
      </c>
      <c r="P479">
        <v>67.52</v>
      </c>
    </row>
    <row r="480" spans="1:16" x14ac:dyDescent="0.3">
      <c r="A480">
        <v>1743</v>
      </c>
      <c r="B480" t="s">
        <v>90</v>
      </c>
      <c r="C480">
        <v>522</v>
      </c>
      <c r="D480" t="s">
        <v>1354</v>
      </c>
      <c r="E480" t="s">
        <v>1241</v>
      </c>
      <c r="F480">
        <v>2001</v>
      </c>
      <c r="G480" t="s">
        <v>741</v>
      </c>
      <c r="H480" t="s">
        <v>28</v>
      </c>
      <c r="I480" s="1">
        <v>44585</v>
      </c>
      <c r="J480" t="s">
        <v>1391</v>
      </c>
      <c r="K480" t="s">
        <v>1402</v>
      </c>
      <c r="L480">
        <v>114</v>
      </c>
      <c r="M480" t="s">
        <v>1199</v>
      </c>
      <c r="N480" t="s">
        <v>1196</v>
      </c>
      <c r="O480">
        <v>655000</v>
      </c>
      <c r="P480">
        <v>14.72</v>
      </c>
    </row>
    <row r="481" spans="1:16" x14ac:dyDescent="0.3">
      <c r="A481">
        <v>1746</v>
      </c>
      <c r="B481" t="s">
        <v>90</v>
      </c>
      <c r="C481">
        <v>576</v>
      </c>
      <c r="D481" t="s">
        <v>1301</v>
      </c>
      <c r="E481" t="s">
        <v>1241</v>
      </c>
      <c r="F481">
        <v>1999</v>
      </c>
      <c r="G481" t="s">
        <v>572</v>
      </c>
      <c r="H481" t="s">
        <v>10</v>
      </c>
      <c r="I481" s="1">
        <v>44587</v>
      </c>
      <c r="J481" t="s">
        <v>1391</v>
      </c>
      <c r="K481" t="s">
        <v>1402</v>
      </c>
      <c r="L481">
        <v>109</v>
      </c>
      <c r="M481" t="s">
        <v>1204</v>
      </c>
      <c r="N481" t="s">
        <v>1196</v>
      </c>
      <c r="O481">
        <v>543500</v>
      </c>
      <c r="P481">
        <v>67.52</v>
      </c>
    </row>
    <row r="482" spans="1:16" x14ac:dyDescent="0.3">
      <c r="A482">
        <v>1748</v>
      </c>
      <c r="B482" t="s">
        <v>75</v>
      </c>
      <c r="C482">
        <v>633</v>
      </c>
      <c r="D482" t="s">
        <v>1248</v>
      </c>
      <c r="E482" t="s">
        <v>1241</v>
      </c>
      <c r="F482">
        <v>2000</v>
      </c>
      <c r="G482" t="s">
        <v>477</v>
      </c>
      <c r="H482" t="s">
        <v>28</v>
      </c>
      <c r="I482" s="1">
        <v>44582</v>
      </c>
      <c r="J482" t="s">
        <v>1391</v>
      </c>
      <c r="K482" t="s">
        <v>1402</v>
      </c>
      <c r="L482">
        <v>103</v>
      </c>
      <c r="M482" t="s">
        <v>1210</v>
      </c>
      <c r="N482" t="s">
        <v>1196</v>
      </c>
      <c r="O482">
        <v>513800</v>
      </c>
      <c r="P482">
        <v>21.5</v>
      </c>
    </row>
    <row r="483" spans="1:16" x14ac:dyDescent="0.3">
      <c r="A483">
        <v>1754</v>
      </c>
      <c r="B483" t="s">
        <v>83</v>
      </c>
      <c r="C483">
        <v>550</v>
      </c>
      <c r="D483" t="s">
        <v>1327</v>
      </c>
      <c r="E483" t="s">
        <v>1241</v>
      </c>
      <c r="F483">
        <v>1999</v>
      </c>
      <c r="G483" t="s">
        <v>458</v>
      </c>
      <c r="H483" t="s">
        <v>28</v>
      </c>
      <c r="I483" s="1">
        <v>44581</v>
      </c>
      <c r="J483" t="s">
        <v>1391</v>
      </c>
      <c r="K483" t="s">
        <v>1402</v>
      </c>
      <c r="L483">
        <v>104</v>
      </c>
      <c r="M483" t="s">
        <v>1209</v>
      </c>
      <c r="N483" t="s">
        <v>1196</v>
      </c>
      <c r="O483">
        <v>347700</v>
      </c>
      <c r="P483">
        <v>28.8</v>
      </c>
    </row>
    <row r="484" spans="1:16" x14ac:dyDescent="0.3">
      <c r="A484">
        <v>3466</v>
      </c>
      <c r="B484" t="s">
        <v>83</v>
      </c>
      <c r="C484">
        <v>610</v>
      </c>
      <c r="D484" t="s">
        <v>1269</v>
      </c>
      <c r="E484" t="s">
        <v>1241</v>
      </c>
      <c r="F484">
        <v>2000</v>
      </c>
      <c r="G484" t="s">
        <v>444</v>
      </c>
      <c r="H484" t="s">
        <v>32</v>
      </c>
      <c r="I484" s="1">
        <v>44591</v>
      </c>
      <c r="J484" t="s">
        <v>1391</v>
      </c>
      <c r="K484" t="s">
        <v>1402</v>
      </c>
      <c r="L484">
        <v>102</v>
      </c>
      <c r="M484" t="s">
        <v>1211</v>
      </c>
      <c r="N484" t="s">
        <v>1196</v>
      </c>
      <c r="O484">
        <v>1695200</v>
      </c>
      <c r="P484">
        <v>343.09</v>
      </c>
    </row>
    <row r="485" spans="1:16" x14ac:dyDescent="0.3">
      <c r="A485">
        <v>1771</v>
      </c>
      <c r="B485" t="s">
        <v>83</v>
      </c>
      <c r="C485">
        <v>550</v>
      </c>
      <c r="D485" t="s">
        <v>1327</v>
      </c>
      <c r="E485" t="s">
        <v>1241</v>
      </c>
      <c r="F485">
        <v>2007</v>
      </c>
      <c r="G485" t="s">
        <v>571</v>
      </c>
      <c r="H485" t="s">
        <v>28</v>
      </c>
      <c r="I485" s="1">
        <v>44573</v>
      </c>
      <c r="J485" t="s">
        <v>1391</v>
      </c>
      <c r="K485" t="s">
        <v>1402</v>
      </c>
      <c r="L485">
        <v>104</v>
      </c>
      <c r="M485" t="s">
        <v>1209</v>
      </c>
      <c r="N485" t="s">
        <v>1196</v>
      </c>
      <c r="O485">
        <v>347700</v>
      </c>
      <c r="P485">
        <v>28.8</v>
      </c>
    </row>
    <row r="486" spans="1:16" x14ac:dyDescent="0.3">
      <c r="A486">
        <v>1775</v>
      </c>
      <c r="B486" t="s">
        <v>83</v>
      </c>
      <c r="C486">
        <v>548</v>
      </c>
      <c r="D486" t="s">
        <v>1329</v>
      </c>
      <c r="E486" t="s">
        <v>1241</v>
      </c>
      <c r="F486">
        <v>2006</v>
      </c>
      <c r="G486" t="s">
        <v>593</v>
      </c>
      <c r="H486" t="s">
        <v>10</v>
      </c>
      <c r="I486" s="1">
        <v>44588</v>
      </c>
      <c r="J486" t="s">
        <v>1391</v>
      </c>
      <c r="K486" t="s">
        <v>1402</v>
      </c>
      <c r="L486">
        <v>114</v>
      </c>
      <c r="M486" t="s">
        <v>1199</v>
      </c>
      <c r="N486" t="s">
        <v>1196</v>
      </c>
      <c r="O486">
        <v>655000</v>
      </c>
      <c r="P486">
        <v>14.72</v>
      </c>
    </row>
    <row r="487" spans="1:16" x14ac:dyDescent="0.3">
      <c r="A487">
        <v>1780</v>
      </c>
      <c r="B487" t="s">
        <v>90</v>
      </c>
      <c r="C487">
        <v>580</v>
      </c>
      <c r="D487" t="s">
        <v>1297</v>
      </c>
      <c r="E487" t="s">
        <v>1241</v>
      </c>
      <c r="F487">
        <v>2007</v>
      </c>
      <c r="G487" t="s">
        <v>727</v>
      </c>
      <c r="H487" t="s">
        <v>45</v>
      </c>
      <c r="I487" s="1">
        <v>44573</v>
      </c>
      <c r="J487" t="s">
        <v>1391</v>
      </c>
      <c r="K487" t="s">
        <v>1402</v>
      </c>
      <c r="L487">
        <v>102</v>
      </c>
      <c r="M487" t="s">
        <v>1211</v>
      </c>
      <c r="N487" t="s">
        <v>1196</v>
      </c>
      <c r="O487">
        <v>1695200</v>
      </c>
      <c r="P487">
        <v>343.09</v>
      </c>
    </row>
    <row r="488" spans="1:16" x14ac:dyDescent="0.3">
      <c r="A488">
        <v>3456</v>
      </c>
      <c r="B488" t="s">
        <v>90</v>
      </c>
      <c r="C488">
        <v>576</v>
      </c>
      <c r="D488" t="s">
        <v>1301</v>
      </c>
      <c r="E488" t="s">
        <v>1241</v>
      </c>
      <c r="F488">
        <v>2009</v>
      </c>
      <c r="G488" t="s">
        <v>776</v>
      </c>
      <c r="H488" t="s">
        <v>618</v>
      </c>
      <c r="I488" s="1">
        <v>44568</v>
      </c>
      <c r="J488" t="s">
        <v>1391</v>
      </c>
      <c r="K488" t="s">
        <v>1402</v>
      </c>
      <c r="L488">
        <v>103</v>
      </c>
      <c r="M488" t="s">
        <v>1210</v>
      </c>
      <c r="N488" t="s">
        <v>1196</v>
      </c>
      <c r="O488">
        <v>513800</v>
      </c>
      <c r="P488">
        <v>21.5</v>
      </c>
    </row>
    <row r="489" spans="1:16" x14ac:dyDescent="0.3">
      <c r="A489">
        <v>1786</v>
      </c>
      <c r="B489" t="s">
        <v>90</v>
      </c>
      <c r="C489">
        <v>619</v>
      </c>
      <c r="D489" t="s">
        <v>1260</v>
      </c>
      <c r="E489" t="s">
        <v>1241</v>
      </c>
      <c r="F489">
        <v>2007</v>
      </c>
      <c r="G489" t="s">
        <v>575</v>
      </c>
      <c r="H489" t="s">
        <v>10</v>
      </c>
      <c r="I489" s="1">
        <v>44568</v>
      </c>
      <c r="J489" t="s">
        <v>1391</v>
      </c>
      <c r="K489" t="s">
        <v>1402</v>
      </c>
      <c r="L489">
        <v>102</v>
      </c>
      <c r="M489" t="s">
        <v>1211</v>
      </c>
      <c r="N489" t="s">
        <v>1196</v>
      </c>
      <c r="O489">
        <v>1695200</v>
      </c>
      <c r="P489">
        <v>343.09</v>
      </c>
    </row>
    <row r="490" spans="1:16" x14ac:dyDescent="0.3">
      <c r="A490">
        <v>1795</v>
      </c>
      <c r="B490" t="s">
        <v>75</v>
      </c>
      <c r="C490">
        <v>576</v>
      </c>
      <c r="D490" t="s">
        <v>1301</v>
      </c>
      <c r="E490" t="s">
        <v>1241</v>
      </c>
      <c r="F490">
        <v>2002</v>
      </c>
      <c r="G490" t="s">
        <v>572</v>
      </c>
      <c r="H490" t="s">
        <v>32</v>
      </c>
      <c r="I490" s="1">
        <v>44566</v>
      </c>
      <c r="J490" t="s">
        <v>1391</v>
      </c>
      <c r="K490" t="s">
        <v>1402</v>
      </c>
      <c r="L490">
        <v>106</v>
      </c>
      <c r="M490" t="s">
        <v>1207</v>
      </c>
      <c r="N490" t="s">
        <v>1196</v>
      </c>
      <c r="O490">
        <v>182700</v>
      </c>
      <c r="P490">
        <v>12.92</v>
      </c>
    </row>
    <row r="491" spans="1:16" x14ac:dyDescent="0.3">
      <c r="A491">
        <v>3451</v>
      </c>
      <c r="B491" t="s">
        <v>83</v>
      </c>
      <c r="C491">
        <v>587</v>
      </c>
      <c r="D491" t="s">
        <v>1292</v>
      </c>
      <c r="E491" t="s">
        <v>1241</v>
      </c>
      <c r="F491">
        <v>2005</v>
      </c>
      <c r="G491" t="s">
        <v>590</v>
      </c>
      <c r="H491" t="s">
        <v>18</v>
      </c>
      <c r="I491" s="1">
        <v>44574</v>
      </c>
      <c r="J491" t="s">
        <v>1391</v>
      </c>
      <c r="K491" t="s">
        <v>1402</v>
      </c>
      <c r="L491">
        <v>114</v>
      </c>
      <c r="M491" t="s">
        <v>1199</v>
      </c>
      <c r="N491" t="s">
        <v>1196</v>
      </c>
      <c r="O491">
        <v>655000</v>
      </c>
      <c r="P491">
        <v>14.72</v>
      </c>
    </row>
    <row r="492" spans="1:16" x14ac:dyDescent="0.3">
      <c r="A492">
        <v>1797</v>
      </c>
      <c r="B492" t="s">
        <v>90</v>
      </c>
      <c r="C492">
        <v>587</v>
      </c>
      <c r="D492" t="s">
        <v>1292</v>
      </c>
      <c r="E492" t="s">
        <v>1241</v>
      </c>
      <c r="F492">
        <v>1997</v>
      </c>
      <c r="G492" t="s">
        <v>570</v>
      </c>
      <c r="H492" t="s">
        <v>18</v>
      </c>
      <c r="I492" s="1">
        <v>44592</v>
      </c>
      <c r="J492" t="s">
        <v>1391</v>
      </c>
      <c r="K492" t="s">
        <v>1402</v>
      </c>
      <c r="L492">
        <v>104</v>
      </c>
      <c r="M492" t="s">
        <v>1209</v>
      </c>
      <c r="N492" t="s">
        <v>1196</v>
      </c>
      <c r="O492">
        <v>347700</v>
      </c>
      <c r="P492">
        <v>28.8</v>
      </c>
    </row>
    <row r="493" spans="1:16" x14ac:dyDescent="0.3">
      <c r="A493">
        <v>1799</v>
      </c>
      <c r="B493" t="s">
        <v>90</v>
      </c>
      <c r="C493">
        <v>619</v>
      </c>
      <c r="D493" t="s">
        <v>1260</v>
      </c>
      <c r="E493" t="s">
        <v>1241</v>
      </c>
      <c r="F493">
        <v>1998</v>
      </c>
      <c r="G493" t="s">
        <v>448</v>
      </c>
      <c r="H493" t="s">
        <v>69</v>
      </c>
      <c r="I493" s="1">
        <v>44572</v>
      </c>
      <c r="J493" t="s">
        <v>1391</v>
      </c>
      <c r="K493" t="s">
        <v>1402</v>
      </c>
      <c r="L493">
        <v>102</v>
      </c>
      <c r="M493" t="s">
        <v>1211</v>
      </c>
      <c r="N493" t="s">
        <v>1196</v>
      </c>
      <c r="O493">
        <v>1695200</v>
      </c>
      <c r="P493">
        <v>343.09</v>
      </c>
    </row>
    <row r="494" spans="1:16" x14ac:dyDescent="0.3">
      <c r="A494">
        <v>3450</v>
      </c>
      <c r="B494" t="s">
        <v>75</v>
      </c>
      <c r="C494">
        <v>610</v>
      </c>
      <c r="D494" t="s">
        <v>1269</v>
      </c>
      <c r="E494" t="s">
        <v>1241</v>
      </c>
      <c r="F494">
        <v>2005</v>
      </c>
      <c r="G494" t="s">
        <v>674</v>
      </c>
      <c r="H494" t="s">
        <v>10</v>
      </c>
      <c r="I494" s="1">
        <v>44589</v>
      </c>
      <c r="J494" t="s">
        <v>1391</v>
      </c>
      <c r="K494" t="s">
        <v>1402</v>
      </c>
      <c r="L494">
        <v>114</v>
      </c>
      <c r="M494" t="s">
        <v>1199</v>
      </c>
      <c r="N494" t="s">
        <v>1196</v>
      </c>
      <c r="O494">
        <v>655000</v>
      </c>
      <c r="P494">
        <v>14.72</v>
      </c>
    </row>
    <row r="495" spans="1:16" x14ac:dyDescent="0.3">
      <c r="A495">
        <v>3449</v>
      </c>
      <c r="B495" t="s">
        <v>435</v>
      </c>
      <c r="C495">
        <v>540</v>
      </c>
      <c r="D495" t="s">
        <v>1337</v>
      </c>
      <c r="E495" t="s">
        <v>1241</v>
      </c>
      <c r="F495">
        <v>2005</v>
      </c>
      <c r="G495" t="s">
        <v>436</v>
      </c>
      <c r="H495" t="s">
        <v>32</v>
      </c>
      <c r="I495" s="1">
        <v>44583</v>
      </c>
      <c r="J495" t="s">
        <v>1391</v>
      </c>
      <c r="K495" t="s">
        <v>1402</v>
      </c>
      <c r="L495">
        <v>104</v>
      </c>
      <c r="M495" t="s">
        <v>1209</v>
      </c>
      <c r="N495" t="s">
        <v>1196</v>
      </c>
      <c r="O495">
        <v>347700</v>
      </c>
      <c r="P495">
        <v>28.8</v>
      </c>
    </row>
    <row r="496" spans="1:16" x14ac:dyDescent="0.3">
      <c r="A496">
        <v>3448</v>
      </c>
      <c r="B496" t="s">
        <v>90</v>
      </c>
      <c r="C496">
        <v>610</v>
      </c>
      <c r="D496" t="s">
        <v>1269</v>
      </c>
      <c r="E496" t="s">
        <v>1241</v>
      </c>
      <c r="F496">
        <v>2006</v>
      </c>
      <c r="G496" t="s">
        <v>674</v>
      </c>
      <c r="H496" t="s">
        <v>10</v>
      </c>
      <c r="I496" s="1">
        <v>44575</v>
      </c>
      <c r="J496" t="s">
        <v>1391</v>
      </c>
      <c r="K496" t="s">
        <v>1402</v>
      </c>
      <c r="L496">
        <v>102</v>
      </c>
      <c r="M496" t="s">
        <v>1211</v>
      </c>
      <c r="N496" t="s">
        <v>1196</v>
      </c>
      <c r="O496">
        <v>1695200</v>
      </c>
      <c r="P496">
        <v>343.09</v>
      </c>
    </row>
    <row r="497" spans="1:16" x14ac:dyDescent="0.3">
      <c r="A497">
        <v>1809</v>
      </c>
      <c r="B497" t="s">
        <v>90</v>
      </c>
      <c r="C497">
        <v>550</v>
      </c>
      <c r="D497" t="s">
        <v>1327</v>
      </c>
      <c r="E497" t="s">
        <v>1241</v>
      </c>
      <c r="F497">
        <v>1998</v>
      </c>
      <c r="G497" t="s">
        <v>584</v>
      </c>
      <c r="H497" t="s">
        <v>10</v>
      </c>
      <c r="I497" s="1">
        <v>44581</v>
      </c>
      <c r="J497" t="s">
        <v>1391</v>
      </c>
      <c r="K497" t="s">
        <v>1402</v>
      </c>
      <c r="L497">
        <v>104</v>
      </c>
      <c r="M497" t="s">
        <v>1209</v>
      </c>
      <c r="N497" t="s">
        <v>1196</v>
      </c>
      <c r="O497">
        <v>347700</v>
      </c>
      <c r="P497">
        <v>28.8</v>
      </c>
    </row>
    <row r="498" spans="1:16" x14ac:dyDescent="0.3">
      <c r="A498">
        <v>3441</v>
      </c>
      <c r="B498" t="s">
        <v>75</v>
      </c>
      <c r="C498">
        <v>550</v>
      </c>
      <c r="D498" t="s">
        <v>1327</v>
      </c>
      <c r="E498" t="s">
        <v>1241</v>
      </c>
      <c r="F498">
        <v>2008</v>
      </c>
      <c r="G498" t="s">
        <v>808</v>
      </c>
      <c r="H498" t="s">
        <v>32</v>
      </c>
      <c r="I498" s="1">
        <v>44570</v>
      </c>
      <c r="J498" t="s">
        <v>1391</v>
      </c>
      <c r="K498" t="s">
        <v>1402</v>
      </c>
      <c r="L498">
        <v>102</v>
      </c>
      <c r="M498" t="s">
        <v>1211</v>
      </c>
      <c r="N498" t="s">
        <v>1196</v>
      </c>
      <c r="O498">
        <v>1695200</v>
      </c>
      <c r="P498">
        <v>343.09</v>
      </c>
    </row>
    <row r="499" spans="1:16" x14ac:dyDescent="0.3">
      <c r="A499">
        <v>1817</v>
      </c>
      <c r="B499" t="s">
        <v>8</v>
      </c>
      <c r="C499">
        <v>514</v>
      </c>
      <c r="D499" t="s">
        <v>1361</v>
      </c>
      <c r="E499" t="s">
        <v>1241</v>
      </c>
      <c r="F499">
        <v>2005</v>
      </c>
      <c r="G499" t="s">
        <v>209</v>
      </c>
      <c r="H499" t="s">
        <v>10</v>
      </c>
      <c r="I499" s="1">
        <v>44587</v>
      </c>
      <c r="J499" t="s">
        <v>1391</v>
      </c>
      <c r="K499" t="s">
        <v>1402</v>
      </c>
      <c r="L499">
        <v>114</v>
      </c>
      <c r="M499" t="s">
        <v>1199</v>
      </c>
      <c r="N499" t="s">
        <v>1196</v>
      </c>
      <c r="O499">
        <v>655000</v>
      </c>
      <c r="P499">
        <v>14.72</v>
      </c>
    </row>
    <row r="500" spans="1:16" x14ac:dyDescent="0.3">
      <c r="A500">
        <v>1819</v>
      </c>
      <c r="B500" t="s">
        <v>37</v>
      </c>
      <c r="C500">
        <v>623</v>
      </c>
      <c r="D500" t="s">
        <v>8</v>
      </c>
      <c r="E500" t="s">
        <v>1241</v>
      </c>
      <c r="F500">
        <v>2004</v>
      </c>
      <c r="G500" t="s">
        <v>756</v>
      </c>
      <c r="H500" t="s">
        <v>123</v>
      </c>
      <c r="I500" s="1">
        <v>44582</v>
      </c>
      <c r="J500" t="s">
        <v>1391</v>
      </c>
      <c r="K500" t="s">
        <v>1402</v>
      </c>
      <c r="L500">
        <v>102</v>
      </c>
      <c r="M500" t="s">
        <v>1211</v>
      </c>
      <c r="N500" t="s">
        <v>1196</v>
      </c>
      <c r="O500">
        <v>1695200</v>
      </c>
      <c r="P500">
        <v>343.09</v>
      </c>
    </row>
    <row r="501" spans="1:16" x14ac:dyDescent="0.3">
      <c r="A501">
        <v>1820</v>
      </c>
      <c r="B501" t="s">
        <v>11</v>
      </c>
      <c r="C501">
        <v>533</v>
      </c>
      <c r="D501" t="s">
        <v>163</v>
      </c>
      <c r="E501" t="s">
        <v>1241</v>
      </c>
      <c r="F501">
        <v>2004</v>
      </c>
      <c r="G501" t="s">
        <v>757</v>
      </c>
      <c r="H501" t="s">
        <v>32</v>
      </c>
      <c r="I501" s="1">
        <v>44562</v>
      </c>
      <c r="J501" t="s">
        <v>1391</v>
      </c>
      <c r="K501" t="s">
        <v>1402</v>
      </c>
      <c r="L501">
        <v>103</v>
      </c>
      <c r="M501" t="s">
        <v>1210</v>
      </c>
      <c r="N501" t="s">
        <v>1196</v>
      </c>
      <c r="O501">
        <v>513800</v>
      </c>
      <c r="P501">
        <v>21.5</v>
      </c>
    </row>
    <row r="502" spans="1:16" x14ac:dyDescent="0.3">
      <c r="A502">
        <v>1821</v>
      </c>
      <c r="B502" t="s">
        <v>37</v>
      </c>
      <c r="C502">
        <v>623</v>
      </c>
      <c r="D502" t="s">
        <v>8</v>
      </c>
      <c r="E502" t="s">
        <v>1241</v>
      </c>
      <c r="F502">
        <v>2005</v>
      </c>
      <c r="G502" t="s">
        <v>314</v>
      </c>
      <c r="H502" t="s">
        <v>123</v>
      </c>
      <c r="I502" s="1">
        <v>44572</v>
      </c>
      <c r="J502" t="s">
        <v>1391</v>
      </c>
      <c r="K502" t="s">
        <v>1402</v>
      </c>
      <c r="L502">
        <v>105</v>
      </c>
      <c r="M502" t="s">
        <v>1208</v>
      </c>
      <c r="N502" t="s">
        <v>1196</v>
      </c>
      <c r="O502">
        <v>52100</v>
      </c>
      <c r="P502">
        <v>6.21</v>
      </c>
    </row>
    <row r="503" spans="1:16" x14ac:dyDescent="0.3">
      <c r="A503">
        <v>1822</v>
      </c>
      <c r="B503" t="s">
        <v>37</v>
      </c>
      <c r="C503">
        <v>623</v>
      </c>
      <c r="D503" t="s">
        <v>8</v>
      </c>
      <c r="E503" t="s">
        <v>1241</v>
      </c>
      <c r="F503">
        <v>2005</v>
      </c>
      <c r="G503" t="s">
        <v>314</v>
      </c>
      <c r="H503" t="s">
        <v>123</v>
      </c>
      <c r="I503" s="1">
        <v>44572</v>
      </c>
      <c r="J503" t="s">
        <v>1391</v>
      </c>
      <c r="K503" t="s">
        <v>1402</v>
      </c>
      <c r="L503">
        <v>105</v>
      </c>
      <c r="M503" t="s">
        <v>1208</v>
      </c>
      <c r="N503" t="s">
        <v>1196</v>
      </c>
      <c r="O503">
        <v>52100</v>
      </c>
      <c r="P503">
        <v>6.21</v>
      </c>
    </row>
    <row r="504" spans="1:16" x14ac:dyDescent="0.3">
      <c r="A504">
        <v>3436</v>
      </c>
      <c r="B504" t="s">
        <v>90</v>
      </c>
      <c r="C504">
        <v>619</v>
      </c>
      <c r="D504" t="s">
        <v>1260</v>
      </c>
      <c r="E504" t="s">
        <v>1241</v>
      </c>
      <c r="F504">
        <v>1998</v>
      </c>
      <c r="G504" t="s">
        <v>594</v>
      </c>
      <c r="H504" t="s">
        <v>10</v>
      </c>
      <c r="I504" s="1">
        <v>44586</v>
      </c>
      <c r="J504" t="s">
        <v>1391</v>
      </c>
      <c r="K504" t="s">
        <v>1402</v>
      </c>
      <c r="L504">
        <v>104</v>
      </c>
      <c r="M504" t="s">
        <v>1209</v>
      </c>
      <c r="N504" t="s">
        <v>1196</v>
      </c>
      <c r="O504">
        <v>347700</v>
      </c>
      <c r="P504">
        <v>28.8</v>
      </c>
    </row>
    <row r="505" spans="1:16" x14ac:dyDescent="0.3">
      <c r="A505">
        <v>1829</v>
      </c>
      <c r="B505" t="s">
        <v>83</v>
      </c>
      <c r="C505">
        <v>540</v>
      </c>
      <c r="D505" t="s">
        <v>1337</v>
      </c>
      <c r="E505" t="s">
        <v>1241</v>
      </c>
      <c r="F505">
        <v>2007</v>
      </c>
      <c r="G505" t="s">
        <v>453</v>
      </c>
      <c r="H505" t="s">
        <v>45</v>
      </c>
      <c r="I505" s="1">
        <v>44584</v>
      </c>
      <c r="J505" t="s">
        <v>1391</v>
      </c>
      <c r="K505" t="s">
        <v>1402</v>
      </c>
      <c r="L505">
        <v>115</v>
      </c>
      <c r="M505" t="s">
        <v>1198</v>
      </c>
      <c r="N505" t="s">
        <v>1196</v>
      </c>
      <c r="O505">
        <v>246000</v>
      </c>
      <c r="P505">
        <v>7.89</v>
      </c>
    </row>
    <row r="506" spans="1:16" x14ac:dyDescent="0.3">
      <c r="A506">
        <v>1830</v>
      </c>
      <c r="B506" t="s">
        <v>235</v>
      </c>
      <c r="C506">
        <v>580</v>
      </c>
      <c r="D506" t="s">
        <v>1297</v>
      </c>
      <c r="E506" t="s">
        <v>1241</v>
      </c>
      <c r="F506">
        <v>2007</v>
      </c>
      <c r="G506" t="s">
        <v>730</v>
      </c>
      <c r="H506" t="s">
        <v>32</v>
      </c>
      <c r="I506" s="1">
        <v>44570</v>
      </c>
      <c r="J506" t="s">
        <v>1391</v>
      </c>
      <c r="K506" t="s">
        <v>1402</v>
      </c>
      <c r="L506">
        <v>102</v>
      </c>
      <c r="M506" t="s">
        <v>1211</v>
      </c>
      <c r="N506" t="s">
        <v>1196</v>
      </c>
      <c r="O506">
        <v>1695200</v>
      </c>
      <c r="P506">
        <v>343.09</v>
      </c>
    </row>
    <row r="507" spans="1:16" x14ac:dyDescent="0.3">
      <c r="A507">
        <v>1841</v>
      </c>
      <c r="B507" t="s">
        <v>486</v>
      </c>
      <c r="C507">
        <v>580</v>
      </c>
      <c r="D507" t="s">
        <v>1297</v>
      </c>
      <c r="E507" t="s">
        <v>1241</v>
      </c>
      <c r="F507">
        <v>1996</v>
      </c>
      <c r="G507" t="s">
        <v>476</v>
      </c>
      <c r="H507" t="s">
        <v>10</v>
      </c>
      <c r="I507" s="1">
        <v>44562</v>
      </c>
      <c r="J507" t="s">
        <v>1391</v>
      </c>
      <c r="K507" t="s">
        <v>1402</v>
      </c>
      <c r="L507">
        <v>102</v>
      </c>
      <c r="M507" t="s">
        <v>1211</v>
      </c>
      <c r="N507" t="s">
        <v>1196</v>
      </c>
      <c r="O507">
        <v>1695200</v>
      </c>
      <c r="P507">
        <v>343.09</v>
      </c>
    </row>
    <row r="508" spans="1:16" x14ac:dyDescent="0.3">
      <c r="A508">
        <v>3426</v>
      </c>
      <c r="B508" t="s">
        <v>75</v>
      </c>
      <c r="C508">
        <v>619</v>
      </c>
      <c r="D508" t="s">
        <v>1260</v>
      </c>
      <c r="E508" t="s">
        <v>1241</v>
      </c>
      <c r="F508">
        <v>2018</v>
      </c>
      <c r="G508" t="s">
        <v>460</v>
      </c>
      <c r="H508" t="s">
        <v>10</v>
      </c>
      <c r="I508" s="1">
        <v>44579</v>
      </c>
      <c r="J508" t="s">
        <v>1391</v>
      </c>
      <c r="K508" t="s">
        <v>1402</v>
      </c>
      <c r="L508">
        <v>102</v>
      </c>
      <c r="M508" t="s">
        <v>1211</v>
      </c>
      <c r="N508" t="s">
        <v>1196</v>
      </c>
      <c r="O508">
        <v>1695200</v>
      </c>
      <c r="P508">
        <v>343.09</v>
      </c>
    </row>
    <row r="509" spans="1:16" x14ac:dyDescent="0.3">
      <c r="A509">
        <v>1845</v>
      </c>
      <c r="B509" t="s">
        <v>90</v>
      </c>
      <c r="C509">
        <v>619</v>
      </c>
      <c r="D509" t="s">
        <v>1260</v>
      </c>
      <c r="E509" t="s">
        <v>1241</v>
      </c>
      <c r="F509">
        <v>1997</v>
      </c>
      <c r="G509" t="s">
        <v>448</v>
      </c>
      <c r="H509" t="s">
        <v>47</v>
      </c>
      <c r="I509" s="1">
        <v>44578</v>
      </c>
      <c r="J509" t="s">
        <v>1391</v>
      </c>
      <c r="K509" t="s">
        <v>1402</v>
      </c>
      <c r="L509">
        <v>114</v>
      </c>
      <c r="M509" t="s">
        <v>1199</v>
      </c>
      <c r="N509" t="s">
        <v>1196</v>
      </c>
      <c r="O509">
        <v>655000</v>
      </c>
      <c r="P509">
        <v>14.72</v>
      </c>
    </row>
    <row r="510" spans="1:16" x14ac:dyDescent="0.3">
      <c r="A510">
        <v>1855</v>
      </c>
      <c r="B510" t="s">
        <v>83</v>
      </c>
      <c r="C510">
        <v>550</v>
      </c>
      <c r="D510" t="s">
        <v>1327</v>
      </c>
      <c r="E510" t="s">
        <v>1241</v>
      </c>
      <c r="F510">
        <v>1998</v>
      </c>
      <c r="G510" t="s">
        <v>693</v>
      </c>
      <c r="H510" t="s">
        <v>10</v>
      </c>
      <c r="I510" s="1">
        <v>44584</v>
      </c>
      <c r="J510" t="s">
        <v>1391</v>
      </c>
      <c r="K510" t="s">
        <v>1402</v>
      </c>
      <c r="L510">
        <v>102</v>
      </c>
      <c r="M510" t="s">
        <v>1211</v>
      </c>
      <c r="N510" t="s">
        <v>1196</v>
      </c>
      <c r="O510">
        <v>1695200</v>
      </c>
      <c r="P510">
        <v>343.09</v>
      </c>
    </row>
    <row r="511" spans="1:16" x14ac:dyDescent="0.3">
      <c r="A511">
        <v>3413</v>
      </c>
      <c r="B511" t="s">
        <v>83</v>
      </c>
      <c r="C511">
        <v>587</v>
      </c>
      <c r="D511" t="s">
        <v>1292</v>
      </c>
      <c r="E511" t="s">
        <v>1241</v>
      </c>
      <c r="F511">
        <v>1990</v>
      </c>
      <c r="G511" t="s">
        <v>446</v>
      </c>
      <c r="H511" t="s">
        <v>69</v>
      </c>
      <c r="I511" s="1">
        <v>44566</v>
      </c>
      <c r="J511" t="s">
        <v>1391</v>
      </c>
      <c r="K511" t="s">
        <v>1402</v>
      </c>
      <c r="L511">
        <v>103</v>
      </c>
      <c r="M511" t="s">
        <v>1210</v>
      </c>
      <c r="N511" t="s">
        <v>1196</v>
      </c>
      <c r="O511">
        <v>513800</v>
      </c>
      <c r="P511">
        <v>21.5</v>
      </c>
    </row>
    <row r="512" spans="1:16" x14ac:dyDescent="0.3">
      <c r="A512">
        <v>1865</v>
      </c>
      <c r="B512" t="s">
        <v>486</v>
      </c>
      <c r="C512">
        <v>619</v>
      </c>
      <c r="D512" t="s">
        <v>1260</v>
      </c>
      <c r="E512" t="s">
        <v>1241</v>
      </c>
      <c r="F512">
        <v>1998</v>
      </c>
      <c r="G512" t="s">
        <v>438</v>
      </c>
      <c r="H512" t="s">
        <v>10</v>
      </c>
      <c r="I512" s="1">
        <v>44580</v>
      </c>
      <c r="J512" t="s">
        <v>1391</v>
      </c>
      <c r="K512" t="s">
        <v>1402</v>
      </c>
      <c r="L512">
        <v>104</v>
      </c>
      <c r="M512" t="s">
        <v>1209</v>
      </c>
      <c r="N512" t="s">
        <v>1196</v>
      </c>
      <c r="O512">
        <v>347700</v>
      </c>
      <c r="P512">
        <v>28.8</v>
      </c>
    </row>
    <row r="513" spans="1:16" x14ac:dyDescent="0.3">
      <c r="A513">
        <v>3407</v>
      </c>
      <c r="B513" t="s">
        <v>235</v>
      </c>
      <c r="C513">
        <v>587</v>
      </c>
      <c r="D513" t="s">
        <v>1292</v>
      </c>
      <c r="E513" t="s">
        <v>1241</v>
      </c>
      <c r="F513">
        <v>2009</v>
      </c>
      <c r="G513" t="s">
        <v>948</v>
      </c>
      <c r="H513" t="s">
        <v>45</v>
      </c>
      <c r="I513" s="1">
        <v>44582</v>
      </c>
      <c r="J513" t="s">
        <v>1391</v>
      </c>
      <c r="K513" t="s">
        <v>1402</v>
      </c>
      <c r="L513">
        <v>102</v>
      </c>
      <c r="M513" t="s">
        <v>1211</v>
      </c>
      <c r="N513" t="s">
        <v>1196</v>
      </c>
      <c r="O513">
        <v>1695200</v>
      </c>
      <c r="P513">
        <v>343.09</v>
      </c>
    </row>
    <row r="514" spans="1:16" x14ac:dyDescent="0.3">
      <c r="A514">
        <v>3402</v>
      </c>
      <c r="B514" t="s">
        <v>90</v>
      </c>
      <c r="C514">
        <v>540</v>
      </c>
      <c r="D514" t="s">
        <v>1337</v>
      </c>
      <c r="E514" t="s">
        <v>1241</v>
      </c>
      <c r="F514">
        <v>2005</v>
      </c>
      <c r="G514" t="s">
        <v>679</v>
      </c>
      <c r="H514" t="s">
        <v>18</v>
      </c>
      <c r="I514" s="1">
        <v>44573</v>
      </c>
      <c r="J514" t="s">
        <v>1391</v>
      </c>
      <c r="K514" t="s">
        <v>1402</v>
      </c>
      <c r="L514">
        <v>114</v>
      </c>
      <c r="M514" t="s">
        <v>1199</v>
      </c>
      <c r="N514" t="s">
        <v>1196</v>
      </c>
      <c r="O514">
        <v>655000</v>
      </c>
      <c r="P514">
        <v>14.72</v>
      </c>
    </row>
    <row r="515" spans="1:16" x14ac:dyDescent="0.3">
      <c r="A515">
        <v>1880</v>
      </c>
      <c r="B515" t="s">
        <v>435</v>
      </c>
      <c r="C515">
        <v>576</v>
      </c>
      <c r="D515" t="s">
        <v>1301</v>
      </c>
      <c r="E515" t="s">
        <v>1241</v>
      </c>
      <c r="F515">
        <v>1989</v>
      </c>
      <c r="G515" t="s">
        <v>765</v>
      </c>
      <c r="H515" t="s">
        <v>32</v>
      </c>
      <c r="I515" s="1">
        <v>44567</v>
      </c>
      <c r="J515" t="s">
        <v>1391</v>
      </c>
      <c r="K515" t="s">
        <v>1402</v>
      </c>
      <c r="L515">
        <v>108</v>
      </c>
      <c r="M515" t="s">
        <v>1205</v>
      </c>
      <c r="N515" t="s">
        <v>1196</v>
      </c>
      <c r="O515">
        <v>258200</v>
      </c>
      <c r="P515">
        <v>11.62</v>
      </c>
    </row>
    <row r="516" spans="1:16" x14ac:dyDescent="0.3">
      <c r="A516">
        <v>1882</v>
      </c>
      <c r="B516" t="s">
        <v>435</v>
      </c>
      <c r="C516">
        <v>619</v>
      </c>
      <c r="D516" t="s">
        <v>1260</v>
      </c>
      <c r="E516" t="s">
        <v>1241</v>
      </c>
      <c r="F516">
        <v>2007</v>
      </c>
      <c r="G516" t="s">
        <v>448</v>
      </c>
      <c r="H516" t="s">
        <v>45</v>
      </c>
      <c r="I516" s="1">
        <v>44571</v>
      </c>
      <c r="J516" t="s">
        <v>1391</v>
      </c>
      <c r="K516" t="s">
        <v>1402</v>
      </c>
      <c r="L516">
        <v>104</v>
      </c>
      <c r="M516" t="s">
        <v>1209</v>
      </c>
      <c r="N516" t="s">
        <v>1196</v>
      </c>
      <c r="O516">
        <v>347700</v>
      </c>
      <c r="P516">
        <v>28.8</v>
      </c>
    </row>
    <row r="517" spans="1:16" x14ac:dyDescent="0.3">
      <c r="A517">
        <v>1885</v>
      </c>
      <c r="B517" t="s">
        <v>90</v>
      </c>
      <c r="C517">
        <v>610</v>
      </c>
      <c r="D517" t="s">
        <v>1269</v>
      </c>
      <c r="E517" t="s">
        <v>1241</v>
      </c>
      <c r="F517">
        <v>2007</v>
      </c>
      <c r="G517" t="s">
        <v>484</v>
      </c>
      <c r="H517" t="s">
        <v>45</v>
      </c>
      <c r="I517" s="1">
        <v>44584</v>
      </c>
      <c r="J517" t="s">
        <v>1391</v>
      </c>
      <c r="K517" t="s">
        <v>1402</v>
      </c>
      <c r="L517">
        <v>114</v>
      </c>
      <c r="M517" t="s">
        <v>1199</v>
      </c>
      <c r="N517" t="s">
        <v>1196</v>
      </c>
      <c r="O517">
        <v>655000</v>
      </c>
      <c r="P517">
        <v>14.72</v>
      </c>
    </row>
    <row r="518" spans="1:16" x14ac:dyDescent="0.3">
      <c r="A518">
        <v>1888</v>
      </c>
      <c r="B518" t="s">
        <v>90</v>
      </c>
      <c r="C518">
        <v>619</v>
      </c>
      <c r="D518" t="s">
        <v>1260</v>
      </c>
      <c r="E518" t="s">
        <v>1241</v>
      </c>
      <c r="F518">
        <v>1997</v>
      </c>
      <c r="G518" t="s">
        <v>682</v>
      </c>
      <c r="H518" t="s">
        <v>28</v>
      </c>
      <c r="I518" s="1">
        <v>44581</v>
      </c>
      <c r="J518" t="s">
        <v>1391</v>
      </c>
      <c r="K518" t="s">
        <v>1402</v>
      </c>
      <c r="L518">
        <v>116</v>
      </c>
      <c r="M518" t="s">
        <v>1197</v>
      </c>
      <c r="N518" t="s">
        <v>1196</v>
      </c>
      <c r="O518">
        <v>102400</v>
      </c>
      <c r="P518">
        <v>3.28</v>
      </c>
    </row>
    <row r="519" spans="1:16" x14ac:dyDescent="0.3">
      <c r="A519">
        <v>1889</v>
      </c>
      <c r="B519" t="s">
        <v>75</v>
      </c>
      <c r="C519">
        <v>548</v>
      </c>
      <c r="D519" t="s">
        <v>1329</v>
      </c>
      <c r="E519" t="s">
        <v>1241</v>
      </c>
      <c r="F519">
        <v>2007</v>
      </c>
      <c r="G519" t="s">
        <v>605</v>
      </c>
      <c r="H519" t="s">
        <v>283</v>
      </c>
      <c r="I519" s="1">
        <v>44562</v>
      </c>
      <c r="J519" t="s">
        <v>1391</v>
      </c>
      <c r="K519" t="s">
        <v>1402</v>
      </c>
      <c r="L519">
        <v>103</v>
      </c>
      <c r="M519" t="s">
        <v>1210</v>
      </c>
      <c r="N519" t="s">
        <v>1196</v>
      </c>
      <c r="O519">
        <v>513800</v>
      </c>
      <c r="P519">
        <v>21.5</v>
      </c>
    </row>
    <row r="520" spans="1:16" x14ac:dyDescent="0.3">
      <c r="A520">
        <v>1895</v>
      </c>
      <c r="B520" t="s">
        <v>90</v>
      </c>
      <c r="C520">
        <v>576</v>
      </c>
      <c r="D520" t="s">
        <v>1301</v>
      </c>
      <c r="E520" t="s">
        <v>1241</v>
      </c>
      <c r="F520">
        <v>2004</v>
      </c>
      <c r="G520" t="s">
        <v>578</v>
      </c>
      <c r="H520" t="s">
        <v>10</v>
      </c>
      <c r="I520" s="1">
        <v>44571</v>
      </c>
      <c r="J520" t="s">
        <v>1391</v>
      </c>
      <c r="K520" t="s">
        <v>1402</v>
      </c>
      <c r="L520">
        <v>109</v>
      </c>
      <c r="M520" t="s">
        <v>1204</v>
      </c>
      <c r="N520" t="s">
        <v>1196</v>
      </c>
      <c r="O520">
        <v>543500</v>
      </c>
      <c r="P520">
        <v>67.52</v>
      </c>
    </row>
    <row r="521" spans="1:16" x14ac:dyDescent="0.3">
      <c r="A521">
        <v>1896</v>
      </c>
      <c r="B521" t="s">
        <v>435</v>
      </c>
      <c r="C521">
        <v>619</v>
      </c>
      <c r="D521" t="s">
        <v>1260</v>
      </c>
      <c r="E521" t="s">
        <v>1241</v>
      </c>
      <c r="F521">
        <v>2007</v>
      </c>
      <c r="G521" t="s">
        <v>448</v>
      </c>
      <c r="H521" t="s">
        <v>69</v>
      </c>
      <c r="I521" s="1">
        <v>44583</v>
      </c>
      <c r="J521" t="s">
        <v>1391</v>
      </c>
      <c r="K521" t="s">
        <v>1402</v>
      </c>
      <c r="L521">
        <v>102</v>
      </c>
      <c r="M521" t="s">
        <v>1211</v>
      </c>
      <c r="N521" t="s">
        <v>1196</v>
      </c>
      <c r="O521">
        <v>1695200</v>
      </c>
      <c r="P521">
        <v>343.09</v>
      </c>
    </row>
    <row r="522" spans="1:16" x14ac:dyDescent="0.3">
      <c r="A522">
        <v>1898</v>
      </c>
      <c r="B522" t="s">
        <v>90</v>
      </c>
      <c r="C522">
        <v>576</v>
      </c>
      <c r="D522" t="s">
        <v>1301</v>
      </c>
      <c r="E522" t="s">
        <v>1241</v>
      </c>
      <c r="F522">
        <v>2002</v>
      </c>
      <c r="G522" t="s">
        <v>698</v>
      </c>
      <c r="H522" t="s">
        <v>28</v>
      </c>
      <c r="I522" s="1">
        <v>44585</v>
      </c>
      <c r="J522" t="s">
        <v>1391</v>
      </c>
      <c r="K522" t="s">
        <v>1402</v>
      </c>
      <c r="L522">
        <v>107</v>
      </c>
      <c r="M522" t="s">
        <v>1206</v>
      </c>
      <c r="N522" t="s">
        <v>1196</v>
      </c>
      <c r="O522">
        <v>127300</v>
      </c>
      <c r="P522">
        <v>17.55</v>
      </c>
    </row>
    <row r="523" spans="1:16" x14ac:dyDescent="0.3">
      <c r="A523">
        <v>3393</v>
      </c>
      <c r="B523" t="s">
        <v>75</v>
      </c>
      <c r="C523">
        <v>611</v>
      </c>
      <c r="D523" t="s">
        <v>1268</v>
      </c>
      <c r="E523" t="s">
        <v>1241</v>
      </c>
      <c r="F523">
        <v>2006</v>
      </c>
      <c r="G523" t="s">
        <v>684</v>
      </c>
      <c r="H523" t="s">
        <v>10</v>
      </c>
      <c r="I523" s="1">
        <v>44567</v>
      </c>
      <c r="J523" t="s">
        <v>1391</v>
      </c>
      <c r="K523" t="s">
        <v>1402</v>
      </c>
      <c r="L523">
        <v>102</v>
      </c>
      <c r="M523" t="s">
        <v>1211</v>
      </c>
      <c r="N523" t="s">
        <v>1196</v>
      </c>
      <c r="O523">
        <v>1695200</v>
      </c>
      <c r="P523">
        <v>343.09</v>
      </c>
    </row>
    <row r="524" spans="1:16" x14ac:dyDescent="0.3">
      <c r="A524">
        <v>3391</v>
      </c>
      <c r="B524" t="s">
        <v>83</v>
      </c>
      <c r="C524">
        <v>512</v>
      </c>
      <c r="D524" t="s">
        <v>1363</v>
      </c>
      <c r="E524" t="s">
        <v>1246</v>
      </c>
      <c r="F524">
        <v>2008</v>
      </c>
      <c r="G524" t="s">
        <v>707</v>
      </c>
      <c r="H524" t="s">
        <v>28</v>
      </c>
      <c r="I524" s="1">
        <v>44587</v>
      </c>
      <c r="J524" t="s">
        <v>1391</v>
      </c>
      <c r="K524" t="s">
        <v>1402</v>
      </c>
      <c r="L524">
        <v>102</v>
      </c>
      <c r="M524" t="s">
        <v>1211</v>
      </c>
      <c r="N524" t="s">
        <v>1196</v>
      </c>
      <c r="O524">
        <v>1695200</v>
      </c>
      <c r="P524">
        <v>343.09</v>
      </c>
    </row>
    <row r="525" spans="1:16" x14ac:dyDescent="0.3">
      <c r="A525">
        <v>3389</v>
      </c>
      <c r="B525" t="s">
        <v>90</v>
      </c>
      <c r="C525">
        <v>580</v>
      </c>
      <c r="D525" t="s">
        <v>1297</v>
      </c>
      <c r="E525" t="s">
        <v>1241</v>
      </c>
      <c r="F525">
        <v>1993</v>
      </c>
      <c r="G525" t="s">
        <v>442</v>
      </c>
      <c r="H525" t="s">
        <v>69</v>
      </c>
      <c r="I525" s="1">
        <v>44567</v>
      </c>
      <c r="J525" t="s">
        <v>1391</v>
      </c>
      <c r="K525" t="s">
        <v>1402</v>
      </c>
      <c r="L525">
        <v>105</v>
      </c>
      <c r="M525" t="s">
        <v>1208</v>
      </c>
      <c r="N525" t="s">
        <v>1196</v>
      </c>
      <c r="O525">
        <v>52100</v>
      </c>
      <c r="P525">
        <v>6.21</v>
      </c>
    </row>
    <row r="526" spans="1:16" x14ac:dyDescent="0.3">
      <c r="A526">
        <v>3388</v>
      </c>
      <c r="B526" t="s">
        <v>435</v>
      </c>
      <c r="C526">
        <v>619</v>
      </c>
      <c r="D526" t="s">
        <v>1260</v>
      </c>
      <c r="E526" t="s">
        <v>1241</v>
      </c>
      <c r="F526">
        <v>2018</v>
      </c>
      <c r="G526" t="s">
        <v>448</v>
      </c>
      <c r="H526" t="s">
        <v>28</v>
      </c>
      <c r="I526" s="1">
        <v>44590</v>
      </c>
      <c r="J526" t="s">
        <v>1391</v>
      </c>
      <c r="K526" t="s">
        <v>1402</v>
      </c>
      <c r="L526">
        <v>102</v>
      </c>
      <c r="M526" t="s">
        <v>1211</v>
      </c>
      <c r="N526" t="s">
        <v>1196</v>
      </c>
      <c r="O526">
        <v>1695200</v>
      </c>
      <c r="P526">
        <v>343.09</v>
      </c>
    </row>
    <row r="527" spans="1:16" x14ac:dyDescent="0.3">
      <c r="A527">
        <v>1912</v>
      </c>
      <c r="B527" t="s">
        <v>435</v>
      </c>
      <c r="C527">
        <v>540</v>
      </c>
      <c r="D527" t="s">
        <v>1337</v>
      </c>
      <c r="E527" t="s">
        <v>1241</v>
      </c>
      <c r="F527">
        <v>2000</v>
      </c>
      <c r="G527" t="s">
        <v>436</v>
      </c>
      <c r="H527" t="s">
        <v>69</v>
      </c>
      <c r="I527" s="1">
        <v>44587</v>
      </c>
      <c r="J527" t="s">
        <v>1391</v>
      </c>
      <c r="K527" t="s">
        <v>1402</v>
      </c>
      <c r="L527">
        <v>114</v>
      </c>
      <c r="M527" t="s">
        <v>1199</v>
      </c>
      <c r="N527" t="s">
        <v>1196</v>
      </c>
      <c r="O527">
        <v>655000</v>
      </c>
      <c r="P527">
        <v>14.72</v>
      </c>
    </row>
    <row r="528" spans="1:16" x14ac:dyDescent="0.3">
      <c r="A528">
        <v>1915</v>
      </c>
      <c r="B528" t="s">
        <v>83</v>
      </c>
      <c r="C528">
        <v>550</v>
      </c>
      <c r="D528" t="s">
        <v>1327</v>
      </c>
      <c r="E528" t="s">
        <v>1241</v>
      </c>
      <c r="F528">
        <v>1997</v>
      </c>
      <c r="G528" t="s">
        <v>693</v>
      </c>
      <c r="H528" t="s">
        <v>28</v>
      </c>
      <c r="I528" s="1">
        <v>44585</v>
      </c>
      <c r="J528" t="s">
        <v>1391</v>
      </c>
      <c r="K528" t="s">
        <v>1402</v>
      </c>
      <c r="L528">
        <v>114</v>
      </c>
      <c r="M528" t="s">
        <v>1199</v>
      </c>
      <c r="N528" t="s">
        <v>1196</v>
      </c>
      <c r="O528">
        <v>655000</v>
      </c>
      <c r="P528">
        <v>14.72</v>
      </c>
    </row>
    <row r="529" spans="1:16" x14ac:dyDescent="0.3">
      <c r="A529">
        <v>1916</v>
      </c>
      <c r="B529" t="s">
        <v>435</v>
      </c>
      <c r="C529">
        <v>540</v>
      </c>
      <c r="D529" t="s">
        <v>1337</v>
      </c>
      <c r="E529" t="s">
        <v>1241</v>
      </c>
      <c r="F529">
        <v>2008</v>
      </c>
      <c r="G529" t="s">
        <v>760</v>
      </c>
      <c r="H529" t="s">
        <v>18</v>
      </c>
      <c r="I529" s="1">
        <v>44585</v>
      </c>
      <c r="J529" t="s">
        <v>1391</v>
      </c>
      <c r="K529" t="s">
        <v>1402</v>
      </c>
      <c r="L529">
        <v>114</v>
      </c>
      <c r="M529" t="s">
        <v>1199</v>
      </c>
      <c r="N529" t="s">
        <v>1196</v>
      </c>
      <c r="O529">
        <v>655000</v>
      </c>
      <c r="P529">
        <v>14.72</v>
      </c>
    </row>
    <row r="530" spans="1:16" x14ac:dyDescent="0.3">
      <c r="A530">
        <v>1918</v>
      </c>
      <c r="B530" t="s">
        <v>83</v>
      </c>
      <c r="C530">
        <v>548</v>
      </c>
      <c r="D530" t="s">
        <v>1329</v>
      </c>
      <c r="E530" t="s">
        <v>1241</v>
      </c>
      <c r="F530">
        <v>2008</v>
      </c>
      <c r="G530" t="s">
        <v>593</v>
      </c>
      <c r="H530" t="s">
        <v>32</v>
      </c>
      <c r="I530" s="1">
        <v>44583</v>
      </c>
      <c r="J530" t="s">
        <v>1391</v>
      </c>
      <c r="K530" t="s">
        <v>1402</v>
      </c>
      <c r="L530">
        <v>104</v>
      </c>
      <c r="M530" t="s">
        <v>1209</v>
      </c>
      <c r="N530" t="s">
        <v>1196</v>
      </c>
      <c r="O530">
        <v>347700</v>
      </c>
      <c r="P530">
        <v>28.8</v>
      </c>
    </row>
    <row r="531" spans="1:16" x14ac:dyDescent="0.3">
      <c r="A531">
        <v>3384</v>
      </c>
      <c r="B531" t="s">
        <v>83</v>
      </c>
      <c r="C531">
        <v>540</v>
      </c>
      <c r="D531" t="s">
        <v>1337</v>
      </c>
      <c r="E531" t="s">
        <v>1241</v>
      </c>
      <c r="F531">
        <v>2006</v>
      </c>
      <c r="G531" t="s">
        <v>453</v>
      </c>
      <c r="H531" t="s">
        <v>10</v>
      </c>
      <c r="I531" s="1">
        <v>44578</v>
      </c>
      <c r="J531" t="s">
        <v>1391</v>
      </c>
      <c r="K531" t="s">
        <v>1402</v>
      </c>
      <c r="L531">
        <v>114</v>
      </c>
      <c r="M531" t="s">
        <v>1199</v>
      </c>
      <c r="N531" t="s">
        <v>1196</v>
      </c>
      <c r="O531">
        <v>655000</v>
      </c>
      <c r="P531">
        <v>14.72</v>
      </c>
    </row>
    <row r="532" spans="1:16" x14ac:dyDescent="0.3">
      <c r="A532">
        <v>1920</v>
      </c>
      <c r="B532" t="s">
        <v>90</v>
      </c>
      <c r="C532">
        <v>610</v>
      </c>
      <c r="D532" t="s">
        <v>1269</v>
      </c>
      <c r="E532" t="s">
        <v>1241</v>
      </c>
      <c r="F532">
        <v>2008</v>
      </c>
      <c r="G532" t="s">
        <v>475</v>
      </c>
      <c r="H532" t="s">
        <v>18</v>
      </c>
      <c r="I532" s="1">
        <v>44580</v>
      </c>
      <c r="J532" t="s">
        <v>1391</v>
      </c>
      <c r="K532" t="s">
        <v>1402</v>
      </c>
      <c r="L532">
        <v>102</v>
      </c>
      <c r="M532" t="s">
        <v>1211</v>
      </c>
      <c r="N532" t="s">
        <v>1196</v>
      </c>
      <c r="O532">
        <v>1695200</v>
      </c>
      <c r="P532">
        <v>343.09</v>
      </c>
    </row>
    <row r="533" spans="1:16" x14ac:dyDescent="0.3">
      <c r="A533">
        <v>1928</v>
      </c>
      <c r="B533" t="s">
        <v>90</v>
      </c>
      <c r="C533">
        <v>610</v>
      </c>
      <c r="D533" t="s">
        <v>1269</v>
      </c>
      <c r="E533" t="s">
        <v>1241</v>
      </c>
      <c r="F533">
        <v>2000</v>
      </c>
      <c r="G533" t="s">
        <v>475</v>
      </c>
      <c r="H533" t="s">
        <v>28</v>
      </c>
      <c r="I533" s="1">
        <v>44582</v>
      </c>
      <c r="J533" t="s">
        <v>1391</v>
      </c>
      <c r="K533" t="s">
        <v>1402</v>
      </c>
      <c r="L533">
        <v>114</v>
      </c>
      <c r="M533" t="s">
        <v>1199</v>
      </c>
      <c r="N533" t="s">
        <v>1196</v>
      </c>
      <c r="O533">
        <v>655000</v>
      </c>
      <c r="P533">
        <v>14.72</v>
      </c>
    </row>
    <row r="534" spans="1:16" x14ac:dyDescent="0.3">
      <c r="A534">
        <v>1930</v>
      </c>
      <c r="B534" t="s">
        <v>435</v>
      </c>
      <c r="C534">
        <v>548</v>
      </c>
      <c r="D534" t="s">
        <v>1329</v>
      </c>
      <c r="E534" t="s">
        <v>1241</v>
      </c>
      <c r="F534">
        <v>2004</v>
      </c>
      <c r="G534" t="s">
        <v>611</v>
      </c>
      <c r="H534" t="s">
        <v>32</v>
      </c>
      <c r="I534" s="1">
        <v>44588</v>
      </c>
      <c r="J534" t="s">
        <v>1391</v>
      </c>
      <c r="K534" t="s">
        <v>1402</v>
      </c>
      <c r="L534">
        <v>102</v>
      </c>
      <c r="M534" t="s">
        <v>1211</v>
      </c>
      <c r="N534" t="s">
        <v>1196</v>
      </c>
      <c r="O534">
        <v>1695200</v>
      </c>
      <c r="P534">
        <v>343.09</v>
      </c>
    </row>
    <row r="535" spans="1:16" x14ac:dyDescent="0.3">
      <c r="A535">
        <v>1940</v>
      </c>
      <c r="B535" t="s">
        <v>435</v>
      </c>
      <c r="C535">
        <v>540</v>
      </c>
      <c r="D535" t="s">
        <v>1337</v>
      </c>
      <c r="E535" t="s">
        <v>1241</v>
      </c>
      <c r="F535">
        <v>2005</v>
      </c>
      <c r="G535" t="s">
        <v>436</v>
      </c>
      <c r="H535" t="s">
        <v>32</v>
      </c>
      <c r="I535" s="1">
        <v>44591</v>
      </c>
      <c r="J535" t="s">
        <v>1391</v>
      </c>
      <c r="K535" t="s">
        <v>1402</v>
      </c>
      <c r="L535">
        <v>101</v>
      </c>
      <c r="M535" t="s">
        <v>1212</v>
      </c>
      <c r="N535" t="s">
        <v>1196</v>
      </c>
      <c r="O535">
        <v>201500</v>
      </c>
      <c r="P535">
        <v>16.11</v>
      </c>
    </row>
    <row r="536" spans="1:16" x14ac:dyDescent="0.3">
      <c r="A536">
        <v>1942</v>
      </c>
      <c r="B536" t="s">
        <v>83</v>
      </c>
      <c r="C536">
        <v>580</v>
      </c>
      <c r="D536" t="s">
        <v>1297</v>
      </c>
      <c r="E536" t="s">
        <v>1241</v>
      </c>
      <c r="F536">
        <v>1997</v>
      </c>
      <c r="G536" t="s">
        <v>580</v>
      </c>
      <c r="H536" t="s">
        <v>10</v>
      </c>
      <c r="I536" s="1">
        <v>44584</v>
      </c>
      <c r="J536" t="s">
        <v>1391</v>
      </c>
      <c r="K536" t="s">
        <v>1402</v>
      </c>
      <c r="L536">
        <v>102</v>
      </c>
      <c r="M536" t="s">
        <v>1211</v>
      </c>
      <c r="N536" t="s">
        <v>1196</v>
      </c>
      <c r="O536">
        <v>1695200</v>
      </c>
      <c r="P536">
        <v>343.09</v>
      </c>
    </row>
    <row r="537" spans="1:16" x14ac:dyDescent="0.3">
      <c r="A537">
        <v>3368</v>
      </c>
      <c r="B537" t="s">
        <v>75</v>
      </c>
      <c r="C537">
        <v>576</v>
      </c>
      <c r="D537" t="s">
        <v>1301</v>
      </c>
      <c r="E537" t="s">
        <v>1241</v>
      </c>
      <c r="F537">
        <v>2007</v>
      </c>
      <c r="G537" t="s">
        <v>823</v>
      </c>
      <c r="H537" t="s">
        <v>32</v>
      </c>
      <c r="I537" s="1">
        <v>44583</v>
      </c>
      <c r="J537" t="s">
        <v>1391</v>
      </c>
      <c r="K537" t="s">
        <v>1402</v>
      </c>
      <c r="L537">
        <v>103</v>
      </c>
      <c r="M537" t="s">
        <v>1210</v>
      </c>
      <c r="N537" t="s">
        <v>1196</v>
      </c>
      <c r="O537">
        <v>513800</v>
      </c>
      <c r="P537">
        <v>21.5</v>
      </c>
    </row>
    <row r="538" spans="1:16" x14ac:dyDescent="0.3">
      <c r="A538">
        <v>1959</v>
      </c>
      <c r="B538" t="s">
        <v>435</v>
      </c>
      <c r="C538">
        <v>540</v>
      </c>
      <c r="D538" t="s">
        <v>1337</v>
      </c>
      <c r="E538" t="s">
        <v>1241</v>
      </c>
      <c r="F538">
        <v>2005</v>
      </c>
      <c r="G538" t="s">
        <v>436</v>
      </c>
      <c r="H538" t="s">
        <v>28</v>
      </c>
      <c r="I538" s="1">
        <v>44579</v>
      </c>
      <c r="J538" t="s">
        <v>1391</v>
      </c>
      <c r="K538" t="s">
        <v>1402</v>
      </c>
      <c r="L538">
        <v>108</v>
      </c>
      <c r="M538" t="s">
        <v>1205</v>
      </c>
      <c r="N538" t="s">
        <v>1196</v>
      </c>
      <c r="O538">
        <v>258200</v>
      </c>
      <c r="P538">
        <v>11.62</v>
      </c>
    </row>
    <row r="539" spans="1:16" x14ac:dyDescent="0.3">
      <c r="A539">
        <v>3347</v>
      </c>
      <c r="B539" t="s">
        <v>90</v>
      </c>
      <c r="C539">
        <v>619</v>
      </c>
      <c r="D539" t="s">
        <v>1260</v>
      </c>
      <c r="E539" t="s">
        <v>1241</v>
      </c>
      <c r="F539">
        <v>2007</v>
      </c>
      <c r="G539" t="s">
        <v>964</v>
      </c>
      <c r="H539" t="s">
        <v>18</v>
      </c>
      <c r="I539" s="1">
        <v>44574</v>
      </c>
      <c r="J539" t="s">
        <v>1391</v>
      </c>
      <c r="K539" t="s">
        <v>1402</v>
      </c>
      <c r="L539">
        <v>102</v>
      </c>
      <c r="M539" t="s">
        <v>1211</v>
      </c>
      <c r="N539" t="s">
        <v>1196</v>
      </c>
      <c r="O539">
        <v>1695200</v>
      </c>
      <c r="P539">
        <v>343.09</v>
      </c>
    </row>
    <row r="540" spans="1:16" x14ac:dyDescent="0.3">
      <c r="A540">
        <v>1982</v>
      </c>
      <c r="B540" t="s">
        <v>83</v>
      </c>
      <c r="C540">
        <v>580</v>
      </c>
      <c r="D540" t="s">
        <v>1297</v>
      </c>
      <c r="E540" t="s">
        <v>1241</v>
      </c>
      <c r="F540">
        <v>2008</v>
      </c>
      <c r="G540" t="s">
        <v>441</v>
      </c>
      <c r="H540" t="s">
        <v>69</v>
      </c>
      <c r="I540" s="1">
        <v>44588</v>
      </c>
      <c r="J540" t="s">
        <v>1391</v>
      </c>
      <c r="K540" t="s">
        <v>1402</v>
      </c>
      <c r="L540">
        <v>106</v>
      </c>
      <c r="M540" t="s">
        <v>1207</v>
      </c>
      <c r="N540" t="s">
        <v>1196</v>
      </c>
      <c r="O540">
        <v>182700</v>
      </c>
      <c r="P540">
        <v>12.92</v>
      </c>
    </row>
    <row r="541" spans="1:16" x14ac:dyDescent="0.3">
      <c r="A541">
        <v>1986</v>
      </c>
      <c r="B541" t="s">
        <v>75</v>
      </c>
      <c r="C541">
        <v>611</v>
      </c>
      <c r="D541" t="s">
        <v>1268</v>
      </c>
      <c r="E541" t="s">
        <v>1241</v>
      </c>
      <c r="F541">
        <v>2008</v>
      </c>
      <c r="G541" t="s">
        <v>684</v>
      </c>
      <c r="H541" t="s">
        <v>18</v>
      </c>
      <c r="I541" s="1">
        <v>44592</v>
      </c>
      <c r="J541" t="s">
        <v>1391</v>
      </c>
      <c r="K541" t="s">
        <v>1402</v>
      </c>
      <c r="L541">
        <v>106</v>
      </c>
      <c r="M541" t="s">
        <v>1207</v>
      </c>
      <c r="N541" t="s">
        <v>1196</v>
      </c>
      <c r="O541">
        <v>182700</v>
      </c>
      <c r="P541">
        <v>12.92</v>
      </c>
    </row>
    <row r="542" spans="1:16" x14ac:dyDescent="0.3">
      <c r="A542">
        <v>1995</v>
      </c>
      <c r="B542" t="s">
        <v>90</v>
      </c>
      <c r="C542">
        <v>619</v>
      </c>
      <c r="D542" t="s">
        <v>1260</v>
      </c>
      <c r="E542" t="s">
        <v>1241</v>
      </c>
      <c r="F542">
        <v>1998</v>
      </c>
      <c r="G542" t="s">
        <v>467</v>
      </c>
      <c r="H542" t="s">
        <v>10</v>
      </c>
      <c r="I542" s="1">
        <v>44568</v>
      </c>
      <c r="J542" t="s">
        <v>1391</v>
      </c>
      <c r="K542" t="s">
        <v>1402</v>
      </c>
      <c r="L542">
        <v>102</v>
      </c>
      <c r="M542" t="s">
        <v>1211</v>
      </c>
      <c r="N542" t="s">
        <v>1196</v>
      </c>
      <c r="O542">
        <v>1695200</v>
      </c>
      <c r="P542">
        <v>343.09</v>
      </c>
    </row>
    <row r="543" spans="1:16" x14ac:dyDescent="0.3">
      <c r="A543">
        <v>1999</v>
      </c>
      <c r="B543" t="s">
        <v>90</v>
      </c>
      <c r="C543">
        <v>550</v>
      </c>
      <c r="D543" t="s">
        <v>1327</v>
      </c>
      <c r="E543" t="s">
        <v>1241</v>
      </c>
      <c r="F543">
        <v>1995</v>
      </c>
      <c r="G543" t="s">
        <v>584</v>
      </c>
      <c r="H543" t="s">
        <v>28</v>
      </c>
      <c r="I543" s="1">
        <v>44582</v>
      </c>
      <c r="J543" t="s">
        <v>1391</v>
      </c>
      <c r="K543" t="s">
        <v>1402</v>
      </c>
      <c r="L543">
        <v>116</v>
      </c>
      <c r="M543" t="s">
        <v>1197</v>
      </c>
      <c r="N543" t="s">
        <v>1196</v>
      </c>
      <c r="O543">
        <v>102400</v>
      </c>
      <c r="P543">
        <v>3.28</v>
      </c>
    </row>
    <row r="544" spans="1:16" x14ac:dyDescent="0.3">
      <c r="A544">
        <v>2004</v>
      </c>
      <c r="B544" t="s">
        <v>83</v>
      </c>
      <c r="C544">
        <v>619</v>
      </c>
      <c r="D544" t="s">
        <v>1260</v>
      </c>
      <c r="E544" t="s">
        <v>1241</v>
      </c>
      <c r="F544">
        <v>2004</v>
      </c>
      <c r="G544" t="s">
        <v>586</v>
      </c>
      <c r="H544" t="s">
        <v>10</v>
      </c>
      <c r="I544" s="1">
        <v>44580</v>
      </c>
      <c r="J544" t="s">
        <v>1391</v>
      </c>
      <c r="K544" t="s">
        <v>1402</v>
      </c>
      <c r="L544">
        <v>114</v>
      </c>
      <c r="M544" t="s">
        <v>1199</v>
      </c>
      <c r="N544" t="s">
        <v>1196</v>
      </c>
      <c r="O544">
        <v>655000</v>
      </c>
      <c r="P544">
        <v>14.72</v>
      </c>
    </row>
    <row r="545" spans="1:16" x14ac:dyDescent="0.3">
      <c r="A545">
        <v>2008</v>
      </c>
      <c r="B545" t="s">
        <v>90</v>
      </c>
      <c r="C545">
        <v>576</v>
      </c>
      <c r="D545" t="s">
        <v>1301</v>
      </c>
      <c r="E545" t="s">
        <v>1241</v>
      </c>
      <c r="F545">
        <v>2003</v>
      </c>
      <c r="G545" t="s">
        <v>698</v>
      </c>
      <c r="H545" t="s">
        <v>32</v>
      </c>
      <c r="I545" s="1">
        <v>44570</v>
      </c>
      <c r="J545" t="s">
        <v>1391</v>
      </c>
      <c r="K545" t="s">
        <v>1402</v>
      </c>
      <c r="L545">
        <v>101</v>
      </c>
      <c r="M545" t="s">
        <v>1212</v>
      </c>
      <c r="N545" t="s">
        <v>1196</v>
      </c>
      <c r="O545">
        <v>201500</v>
      </c>
      <c r="P545">
        <v>16.11</v>
      </c>
    </row>
    <row r="546" spans="1:16" x14ac:dyDescent="0.3">
      <c r="A546">
        <v>2011</v>
      </c>
      <c r="B546" t="s">
        <v>75</v>
      </c>
      <c r="C546">
        <v>611</v>
      </c>
      <c r="D546" t="s">
        <v>1268</v>
      </c>
      <c r="E546" t="s">
        <v>1241</v>
      </c>
      <c r="F546">
        <v>2005</v>
      </c>
      <c r="G546" t="s">
        <v>684</v>
      </c>
      <c r="H546" t="s">
        <v>32</v>
      </c>
      <c r="I546" s="1">
        <v>44581</v>
      </c>
      <c r="J546" t="s">
        <v>1391</v>
      </c>
      <c r="K546" t="s">
        <v>1402</v>
      </c>
      <c r="L546">
        <v>102</v>
      </c>
      <c r="M546" t="s">
        <v>1211</v>
      </c>
      <c r="N546" t="s">
        <v>1196</v>
      </c>
      <c r="O546">
        <v>1695200</v>
      </c>
      <c r="P546">
        <v>343.09</v>
      </c>
    </row>
    <row r="547" spans="1:16" x14ac:dyDescent="0.3">
      <c r="A547">
        <v>3324</v>
      </c>
      <c r="B547" t="s">
        <v>83</v>
      </c>
      <c r="C547">
        <v>619</v>
      </c>
      <c r="D547" t="s">
        <v>1260</v>
      </c>
      <c r="E547" t="s">
        <v>1241</v>
      </c>
      <c r="F547">
        <v>2007</v>
      </c>
      <c r="G547" t="s">
        <v>937</v>
      </c>
      <c r="H547" t="s">
        <v>32</v>
      </c>
      <c r="I547" s="1">
        <v>44583</v>
      </c>
      <c r="J547" t="s">
        <v>1391</v>
      </c>
      <c r="K547" t="s">
        <v>1402</v>
      </c>
      <c r="L547">
        <v>111</v>
      </c>
      <c r="M547" t="s">
        <v>1202</v>
      </c>
      <c r="N547" t="s">
        <v>1196</v>
      </c>
      <c r="O547">
        <v>54500</v>
      </c>
      <c r="P547">
        <v>129.15</v>
      </c>
    </row>
    <row r="548" spans="1:16" x14ac:dyDescent="0.3">
      <c r="A548">
        <v>3317</v>
      </c>
      <c r="B548" t="s">
        <v>83</v>
      </c>
      <c r="C548">
        <v>512</v>
      </c>
      <c r="D548" t="s">
        <v>1363</v>
      </c>
      <c r="E548" t="s">
        <v>1246</v>
      </c>
      <c r="F548">
        <v>2006</v>
      </c>
      <c r="G548" t="s">
        <v>707</v>
      </c>
      <c r="H548" t="s">
        <v>18</v>
      </c>
      <c r="I548" s="1">
        <v>44576</v>
      </c>
      <c r="J548" t="s">
        <v>1391</v>
      </c>
      <c r="K548" t="s">
        <v>1402</v>
      </c>
      <c r="L548">
        <v>102</v>
      </c>
      <c r="M548" t="s">
        <v>1211</v>
      </c>
      <c r="N548" t="s">
        <v>1196</v>
      </c>
      <c r="O548">
        <v>1695200</v>
      </c>
      <c r="P548">
        <v>343.09</v>
      </c>
    </row>
    <row r="549" spans="1:16" x14ac:dyDescent="0.3">
      <c r="A549">
        <v>3314</v>
      </c>
      <c r="B549" t="s">
        <v>809</v>
      </c>
      <c r="C549">
        <v>619</v>
      </c>
      <c r="D549" t="s">
        <v>1260</v>
      </c>
      <c r="E549" t="s">
        <v>1241</v>
      </c>
      <c r="F549">
        <v>2018</v>
      </c>
      <c r="G549" t="s">
        <v>485</v>
      </c>
      <c r="H549" t="s">
        <v>32</v>
      </c>
      <c r="I549" s="1">
        <v>44565</v>
      </c>
      <c r="J549" t="s">
        <v>1391</v>
      </c>
      <c r="K549" t="s">
        <v>1402</v>
      </c>
      <c r="L549">
        <v>114</v>
      </c>
      <c r="M549" t="s">
        <v>1199</v>
      </c>
      <c r="N549" t="s">
        <v>1196</v>
      </c>
      <c r="O549">
        <v>655000</v>
      </c>
      <c r="P549">
        <v>14.72</v>
      </c>
    </row>
    <row r="550" spans="1:16" x14ac:dyDescent="0.3">
      <c r="A550">
        <v>2037</v>
      </c>
      <c r="B550" t="s">
        <v>435</v>
      </c>
      <c r="C550">
        <v>619</v>
      </c>
      <c r="D550" t="s">
        <v>1260</v>
      </c>
      <c r="E550" t="s">
        <v>1241</v>
      </c>
      <c r="F550">
        <v>2009</v>
      </c>
      <c r="G550" t="s">
        <v>448</v>
      </c>
      <c r="H550" t="s">
        <v>47</v>
      </c>
      <c r="I550" s="1">
        <v>44583</v>
      </c>
      <c r="J550" t="s">
        <v>1391</v>
      </c>
      <c r="K550" t="s">
        <v>1402</v>
      </c>
      <c r="L550">
        <v>102</v>
      </c>
      <c r="M550" t="s">
        <v>1211</v>
      </c>
      <c r="N550" t="s">
        <v>1196</v>
      </c>
      <c r="O550">
        <v>1695200</v>
      </c>
      <c r="P550">
        <v>343.09</v>
      </c>
    </row>
    <row r="551" spans="1:16" x14ac:dyDescent="0.3">
      <c r="A551">
        <v>2040</v>
      </c>
      <c r="B551" t="s">
        <v>90</v>
      </c>
      <c r="C551">
        <v>587</v>
      </c>
      <c r="D551" t="s">
        <v>1292</v>
      </c>
      <c r="E551" t="s">
        <v>1241</v>
      </c>
      <c r="F551">
        <v>2009</v>
      </c>
      <c r="G551" t="s">
        <v>724</v>
      </c>
      <c r="H551" t="s">
        <v>18</v>
      </c>
      <c r="I551" s="1">
        <v>44588</v>
      </c>
      <c r="J551" t="s">
        <v>1391</v>
      </c>
      <c r="K551" t="s">
        <v>1402</v>
      </c>
      <c r="L551">
        <v>103</v>
      </c>
      <c r="M551" t="s">
        <v>1210</v>
      </c>
      <c r="N551" t="s">
        <v>1196</v>
      </c>
      <c r="O551">
        <v>513800</v>
      </c>
      <c r="P551">
        <v>21.5</v>
      </c>
    </row>
    <row r="552" spans="1:16" x14ac:dyDescent="0.3">
      <c r="A552">
        <v>2050</v>
      </c>
      <c r="B552" t="s">
        <v>90</v>
      </c>
      <c r="C552">
        <v>587</v>
      </c>
      <c r="D552" t="s">
        <v>1292</v>
      </c>
      <c r="E552" t="s">
        <v>1241</v>
      </c>
      <c r="F552">
        <v>2001</v>
      </c>
      <c r="G552" t="s">
        <v>446</v>
      </c>
      <c r="H552" t="s">
        <v>10</v>
      </c>
      <c r="I552" s="1">
        <v>44579</v>
      </c>
      <c r="J552" t="s">
        <v>1391</v>
      </c>
      <c r="K552" t="s">
        <v>1402</v>
      </c>
      <c r="L552">
        <v>104</v>
      </c>
      <c r="M552" t="s">
        <v>1209</v>
      </c>
      <c r="N552" t="s">
        <v>1196</v>
      </c>
      <c r="O552">
        <v>347700</v>
      </c>
      <c r="P552">
        <v>28.8</v>
      </c>
    </row>
    <row r="553" spans="1:16" x14ac:dyDescent="0.3">
      <c r="A553">
        <v>3303</v>
      </c>
      <c r="B553" t="s">
        <v>75</v>
      </c>
      <c r="C553">
        <v>576</v>
      </c>
      <c r="D553" t="s">
        <v>1301</v>
      </c>
      <c r="E553" t="s">
        <v>1241</v>
      </c>
      <c r="F553">
        <v>2005</v>
      </c>
      <c r="G553" t="s">
        <v>578</v>
      </c>
      <c r="H553" t="s">
        <v>10</v>
      </c>
      <c r="I553" s="1">
        <v>44589</v>
      </c>
      <c r="J553" t="s">
        <v>1391</v>
      </c>
      <c r="K553" t="s">
        <v>1402</v>
      </c>
      <c r="L553">
        <v>109</v>
      </c>
      <c r="M553" t="s">
        <v>1204</v>
      </c>
      <c r="N553" t="s">
        <v>1196</v>
      </c>
      <c r="O553">
        <v>543500</v>
      </c>
      <c r="P553">
        <v>67.52</v>
      </c>
    </row>
    <row r="554" spans="1:16" x14ac:dyDescent="0.3">
      <c r="A554">
        <v>3301</v>
      </c>
      <c r="B554" t="s">
        <v>90</v>
      </c>
      <c r="C554">
        <v>550</v>
      </c>
      <c r="D554" t="s">
        <v>1327</v>
      </c>
      <c r="E554" t="s">
        <v>1241</v>
      </c>
      <c r="F554">
        <v>2006</v>
      </c>
      <c r="G554" t="s">
        <v>584</v>
      </c>
      <c r="H554" t="s">
        <v>10</v>
      </c>
      <c r="I554" s="1">
        <v>44585</v>
      </c>
      <c r="J554" t="s">
        <v>1391</v>
      </c>
      <c r="K554" t="s">
        <v>1402</v>
      </c>
      <c r="L554">
        <v>102</v>
      </c>
      <c r="M554" t="s">
        <v>1211</v>
      </c>
      <c r="N554" t="s">
        <v>1196</v>
      </c>
      <c r="O554">
        <v>1695200</v>
      </c>
      <c r="P554">
        <v>343.09</v>
      </c>
    </row>
    <row r="555" spans="1:16" x14ac:dyDescent="0.3">
      <c r="A555">
        <v>3300</v>
      </c>
      <c r="B555" t="s">
        <v>75</v>
      </c>
      <c r="C555">
        <v>611</v>
      </c>
      <c r="D555" t="s">
        <v>1268</v>
      </c>
      <c r="E555" t="s">
        <v>1241</v>
      </c>
      <c r="F555">
        <v>2006</v>
      </c>
      <c r="G555" t="s">
        <v>684</v>
      </c>
      <c r="H555" t="s">
        <v>18</v>
      </c>
      <c r="I555" s="1">
        <v>44586</v>
      </c>
      <c r="J555" t="s">
        <v>1391</v>
      </c>
      <c r="K555" t="s">
        <v>1402</v>
      </c>
      <c r="L555">
        <v>102</v>
      </c>
      <c r="M555" t="s">
        <v>1211</v>
      </c>
      <c r="N555" t="s">
        <v>1196</v>
      </c>
      <c r="O555">
        <v>1695200</v>
      </c>
      <c r="P555">
        <v>343.09</v>
      </c>
    </row>
    <row r="556" spans="1:16" x14ac:dyDescent="0.3">
      <c r="A556">
        <v>2070</v>
      </c>
      <c r="B556" t="s">
        <v>8</v>
      </c>
      <c r="C556">
        <v>623</v>
      </c>
      <c r="D556" t="s">
        <v>8</v>
      </c>
      <c r="E556" t="s">
        <v>1241</v>
      </c>
      <c r="F556">
        <v>2005</v>
      </c>
      <c r="G556" t="s">
        <v>23</v>
      </c>
      <c r="H556" t="s">
        <v>18</v>
      </c>
      <c r="I556" s="1">
        <v>44574</v>
      </c>
      <c r="J556" t="s">
        <v>1391</v>
      </c>
      <c r="K556" t="s">
        <v>1402</v>
      </c>
      <c r="L556">
        <v>109</v>
      </c>
      <c r="M556" t="s">
        <v>1204</v>
      </c>
      <c r="N556" t="s">
        <v>1196</v>
      </c>
      <c r="O556">
        <v>543500</v>
      </c>
      <c r="P556">
        <v>67.52</v>
      </c>
    </row>
    <row r="557" spans="1:16" x14ac:dyDescent="0.3">
      <c r="A557">
        <v>3295</v>
      </c>
      <c r="B557" t="s">
        <v>83</v>
      </c>
      <c r="C557">
        <v>512</v>
      </c>
      <c r="D557" t="s">
        <v>1363</v>
      </c>
      <c r="E557" t="s">
        <v>1246</v>
      </c>
      <c r="F557">
        <v>2008</v>
      </c>
      <c r="G557" t="s">
        <v>707</v>
      </c>
      <c r="H557" t="s">
        <v>45</v>
      </c>
      <c r="I557" s="1">
        <v>44562</v>
      </c>
      <c r="J557" t="s">
        <v>1391</v>
      </c>
      <c r="K557" t="s">
        <v>1402</v>
      </c>
      <c r="L557">
        <v>102</v>
      </c>
      <c r="M557" t="s">
        <v>1211</v>
      </c>
      <c r="N557" t="s">
        <v>1196</v>
      </c>
      <c r="O557">
        <v>1695200</v>
      </c>
      <c r="P557">
        <v>343.09</v>
      </c>
    </row>
    <row r="558" spans="1:16" x14ac:dyDescent="0.3">
      <c r="A558">
        <v>2083</v>
      </c>
      <c r="B558" t="s">
        <v>90</v>
      </c>
      <c r="C558">
        <v>576</v>
      </c>
      <c r="D558" t="s">
        <v>1301</v>
      </c>
      <c r="E558" t="s">
        <v>1241</v>
      </c>
      <c r="F558">
        <v>2001</v>
      </c>
      <c r="G558" t="s">
        <v>792</v>
      </c>
      <c r="H558" t="s">
        <v>10</v>
      </c>
      <c r="I558" s="1">
        <v>44577</v>
      </c>
      <c r="J558" t="s">
        <v>1391</v>
      </c>
      <c r="K558" t="s">
        <v>1402</v>
      </c>
      <c r="L558">
        <v>114</v>
      </c>
      <c r="M558" t="s">
        <v>1199</v>
      </c>
      <c r="N558" t="s">
        <v>1196</v>
      </c>
      <c r="O558">
        <v>655000</v>
      </c>
      <c r="P558">
        <v>14.72</v>
      </c>
    </row>
    <row r="559" spans="1:16" x14ac:dyDescent="0.3">
      <c r="A559">
        <v>2088</v>
      </c>
      <c r="B559" t="s">
        <v>83</v>
      </c>
      <c r="C559">
        <v>548</v>
      </c>
      <c r="D559" t="s">
        <v>1329</v>
      </c>
      <c r="E559" t="s">
        <v>1241</v>
      </c>
      <c r="F559">
        <v>2009</v>
      </c>
      <c r="G559" t="s">
        <v>593</v>
      </c>
      <c r="H559" t="s">
        <v>28</v>
      </c>
      <c r="I559" s="1">
        <v>44575</v>
      </c>
      <c r="J559" t="s">
        <v>1391</v>
      </c>
      <c r="K559" t="s">
        <v>1402</v>
      </c>
      <c r="L559">
        <v>105</v>
      </c>
      <c r="M559" t="s">
        <v>1208</v>
      </c>
      <c r="N559" t="s">
        <v>1196</v>
      </c>
      <c r="O559">
        <v>52100</v>
      </c>
      <c r="P559">
        <v>6.21</v>
      </c>
    </row>
    <row r="560" spans="1:16" x14ac:dyDescent="0.3">
      <c r="A560">
        <v>2099</v>
      </c>
      <c r="B560" t="s">
        <v>90</v>
      </c>
      <c r="C560">
        <v>610</v>
      </c>
      <c r="D560" t="s">
        <v>1269</v>
      </c>
      <c r="E560" t="s">
        <v>1241</v>
      </c>
      <c r="F560">
        <v>2000</v>
      </c>
      <c r="G560" t="s">
        <v>444</v>
      </c>
      <c r="H560" t="s">
        <v>32</v>
      </c>
      <c r="I560" s="1">
        <v>44562</v>
      </c>
      <c r="J560" t="s">
        <v>1391</v>
      </c>
      <c r="K560" t="s">
        <v>1402</v>
      </c>
      <c r="L560">
        <v>109</v>
      </c>
      <c r="M560" t="s">
        <v>1204</v>
      </c>
      <c r="N560" t="s">
        <v>1196</v>
      </c>
      <c r="O560">
        <v>543500</v>
      </c>
      <c r="P560">
        <v>67.52</v>
      </c>
    </row>
    <row r="561" spans="1:16" x14ac:dyDescent="0.3">
      <c r="A561">
        <v>3275</v>
      </c>
      <c r="B561" t="s">
        <v>75</v>
      </c>
      <c r="C561">
        <v>633</v>
      </c>
      <c r="D561" t="s">
        <v>1248</v>
      </c>
      <c r="E561" t="s">
        <v>1241</v>
      </c>
      <c r="F561">
        <v>2008</v>
      </c>
      <c r="G561" t="s">
        <v>581</v>
      </c>
      <c r="H561" t="s">
        <v>18</v>
      </c>
      <c r="I561" s="1">
        <v>44575</v>
      </c>
      <c r="J561" t="s">
        <v>1391</v>
      </c>
      <c r="K561" t="s">
        <v>1402</v>
      </c>
      <c r="L561">
        <v>102</v>
      </c>
      <c r="M561" t="s">
        <v>1211</v>
      </c>
      <c r="N561" t="s">
        <v>1196</v>
      </c>
      <c r="O561">
        <v>1695200</v>
      </c>
      <c r="P561">
        <v>343.09</v>
      </c>
    </row>
    <row r="562" spans="1:16" x14ac:dyDescent="0.3">
      <c r="A562">
        <v>3274</v>
      </c>
      <c r="B562" t="s">
        <v>75</v>
      </c>
      <c r="C562">
        <v>619</v>
      </c>
      <c r="D562" t="s">
        <v>1260</v>
      </c>
      <c r="E562" t="s">
        <v>1241</v>
      </c>
      <c r="F562">
        <v>2006</v>
      </c>
      <c r="G562" t="s">
        <v>739</v>
      </c>
      <c r="H562" t="s">
        <v>28</v>
      </c>
      <c r="I562" s="1">
        <v>44575</v>
      </c>
      <c r="J562" t="s">
        <v>1391</v>
      </c>
      <c r="K562" t="s">
        <v>1402</v>
      </c>
      <c r="L562">
        <v>102</v>
      </c>
      <c r="M562" t="s">
        <v>1211</v>
      </c>
      <c r="N562" t="s">
        <v>1196</v>
      </c>
      <c r="O562">
        <v>1695200</v>
      </c>
      <c r="P562">
        <v>343.09</v>
      </c>
    </row>
    <row r="563" spans="1:16" x14ac:dyDescent="0.3">
      <c r="A563">
        <v>3267</v>
      </c>
      <c r="B563" t="s">
        <v>75</v>
      </c>
      <c r="C563">
        <v>633</v>
      </c>
      <c r="D563" t="s">
        <v>1248</v>
      </c>
      <c r="E563" t="s">
        <v>1241</v>
      </c>
      <c r="F563">
        <v>2010</v>
      </c>
      <c r="G563" t="s">
        <v>581</v>
      </c>
      <c r="H563" t="s">
        <v>18</v>
      </c>
      <c r="I563" s="1">
        <v>44574</v>
      </c>
      <c r="J563" t="s">
        <v>1391</v>
      </c>
      <c r="K563" t="s">
        <v>1402</v>
      </c>
      <c r="L563">
        <v>102</v>
      </c>
      <c r="M563" t="s">
        <v>1211</v>
      </c>
      <c r="N563" t="s">
        <v>1196</v>
      </c>
      <c r="O563">
        <v>1695200</v>
      </c>
      <c r="P563">
        <v>343.09</v>
      </c>
    </row>
    <row r="564" spans="1:16" x14ac:dyDescent="0.3">
      <c r="A564">
        <v>2120</v>
      </c>
      <c r="B564" t="s">
        <v>75</v>
      </c>
      <c r="C564">
        <v>619</v>
      </c>
      <c r="D564" t="s">
        <v>1260</v>
      </c>
      <c r="E564" t="s">
        <v>1241</v>
      </c>
      <c r="F564">
        <v>2009</v>
      </c>
      <c r="G564" t="s">
        <v>460</v>
      </c>
      <c r="H564" t="s">
        <v>28</v>
      </c>
      <c r="I564" s="1">
        <v>44584</v>
      </c>
      <c r="J564" t="s">
        <v>1391</v>
      </c>
      <c r="K564" t="s">
        <v>1402</v>
      </c>
      <c r="L564">
        <v>102</v>
      </c>
      <c r="M564" t="s">
        <v>1211</v>
      </c>
      <c r="N564" t="s">
        <v>1196</v>
      </c>
      <c r="O564">
        <v>1695200</v>
      </c>
      <c r="P564">
        <v>343.09</v>
      </c>
    </row>
    <row r="565" spans="1:16" x14ac:dyDescent="0.3">
      <c r="A565">
        <v>2123</v>
      </c>
      <c r="B565" t="s">
        <v>90</v>
      </c>
      <c r="C565">
        <v>540</v>
      </c>
      <c r="D565" t="s">
        <v>1337</v>
      </c>
      <c r="E565" t="s">
        <v>1241</v>
      </c>
      <c r="F565">
        <v>2005</v>
      </c>
      <c r="G565" t="s">
        <v>798</v>
      </c>
      <c r="H565" t="s">
        <v>10</v>
      </c>
      <c r="I565" s="1">
        <v>44581</v>
      </c>
      <c r="J565" t="s">
        <v>1391</v>
      </c>
      <c r="K565" t="s">
        <v>1402</v>
      </c>
      <c r="L565">
        <v>102</v>
      </c>
      <c r="M565" t="s">
        <v>1211</v>
      </c>
      <c r="N565" t="s">
        <v>1196</v>
      </c>
      <c r="O565">
        <v>1695200</v>
      </c>
      <c r="P565">
        <v>343.09</v>
      </c>
    </row>
    <row r="566" spans="1:16" x14ac:dyDescent="0.3">
      <c r="A566">
        <v>3261</v>
      </c>
      <c r="B566" t="s">
        <v>83</v>
      </c>
      <c r="C566">
        <v>587</v>
      </c>
      <c r="D566" t="s">
        <v>1292</v>
      </c>
      <c r="E566" t="s">
        <v>1241</v>
      </c>
      <c r="F566">
        <v>2005</v>
      </c>
      <c r="G566" t="s">
        <v>359</v>
      </c>
      <c r="H566" t="s">
        <v>101</v>
      </c>
      <c r="I566" s="1">
        <v>44567</v>
      </c>
      <c r="J566" t="s">
        <v>1391</v>
      </c>
      <c r="K566" t="s">
        <v>1402</v>
      </c>
      <c r="L566">
        <v>101</v>
      </c>
      <c r="M566" t="s">
        <v>1212</v>
      </c>
      <c r="N566" t="s">
        <v>1196</v>
      </c>
      <c r="O566">
        <v>201500</v>
      </c>
      <c r="P566">
        <v>16.11</v>
      </c>
    </row>
    <row r="567" spans="1:16" x14ac:dyDescent="0.3">
      <c r="A567">
        <v>3260</v>
      </c>
      <c r="B567" t="s">
        <v>83</v>
      </c>
      <c r="C567">
        <v>512</v>
      </c>
      <c r="D567" t="s">
        <v>1363</v>
      </c>
      <c r="E567" t="s">
        <v>1246</v>
      </c>
      <c r="F567">
        <v>2004</v>
      </c>
      <c r="G567" t="s">
        <v>858</v>
      </c>
      <c r="H567" t="s">
        <v>32</v>
      </c>
      <c r="I567" s="1">
        <v>44577</v>
      </c>
      <c r="J567" t="s">
        <v>1391</v>
      </c>
      <c r="K567" t="s">
        <v>1402</v>
      </c>
      <c r="L567">
        <v>102</v>
      </c>
      <c r="M567" t="s">
        <v>1211</v>
      </c>
      <c r="N567" t="s">
        <v>1196</v>
      </c>
      <c r="O567">
        <v>1695200</v>
      </c>
      <c r="P567">
        <v>343.09</v>
      </c>
    </row>
    <row r="568" spans="1:16" x14ac:dyDescent="0.3">
      <c r="A568">
        <v>3255</v>
      </c>
      <c r="B568" t="s">
        <v>90</v>
      </c>
      <c r="C568">
        <v>507</v>
      </c>
      <c r="D568" t="s">
        <v>1368</v>
      </c>
      <c r="E568" t="s">
        <v>1241</v>
      </c>
      <c r="F568">
        <v>2008</v>
      </c>
      <c r="G568" t="s">
        <v>956</v>
      </c>
      <c r="H568" t="s">
        <v>18</v>
      </c>
      <c r="I568" s="1">
        <v>44569</v>
      </c>
      <c r="J568" t="s">
        <v>1391</v>
      </c>
      <c r="K568" t="s">
        <v>1402</v>
      </c>
      <c r="L568">
        <v>102</v>
      </c>
      <c r="M568" t="s">
        <v>1211</v>
      </c>
      <c r="N568" t="s">
        <v>1196</v>
      </c>
      <c r="O568">
        <v>1695200</v>
      </c>
      <c r="P568">
        <v>343.09</v>
      </c>
    </row>
    <row r="569" spans="1:16" x14ac:dyDescent="0.3">
      <c r="A569">
        <v>3254</v>
      </c>
      <c r="B569" t="s">
        <v>8</v>
      </c>
      <c r="C569">
        <v>595</v>
      </c>
      <c r="D569" t="s">
        <v>1284</v>
      </c>
      <c r="E569" t="s">
        <v>1241</v>
      </c>
      <c r="F569">
        <v>2007</v>
      </c>
      <c r="G569" t="s">
        <v>955</v>
      </c>
      <c r="H569" t="s">
        <v>10</v>
      </c>
      <c r="I569" s="1">
        <v>44571</v>
      </c>
      <c r="J569" t="s">
        <v>1391</v>
      </c>
      <c r="K569" t="s">
        <v>1402</v>
      </c>
      <c r="L569">
        <v>102</v>
      </c>
      <c r="M569" t="s">
        <v>1211</v>
      </c>
      <c r="N569" t="s">
        <v>1196</v>
      </c>
      <c r="O569">
        <v>1695200</v>
      </c>
      <c r="P569">
        <v>343.09</v>
      </c>
    </row>
    <row r="570" spans="1:16" x14ac:dyDescent="0.3">
      <c r="A570">
        <v>3253</v>
      </c>
      <c r="B570" t="s">
        <v>8</v>
      </c>
      <c r="C570">
        <v>623</v>
      </c>
      <c r="D570" t="s">
        <v>8</v>
      </c>
      <c r="E570" t="s">
        <v>1241</v>
      </c>
      <c r="F570">
        <v>2008</v>
      </c>
      <c r="G570" t="s">
        <v>58</v>
      </c>
      <c r="H570" t="s">
        <v>10</v>
      </c>
      <c r="I570" s="1">
        <v>44581</v>
      </c>
      <c r="J570" t="s">
        <v>1391</v>
      </c>
      <c r="K570" t="s">
        <v>1402</v>
      </c>
      <c r="L570">
        <v>104</v>
      </c>
      <c r="M570" t="s">
        <v>1209</v>
      </c>
      <c r="N570" t="s">
        <v>1196</v>
      </c>
      <c r="O570">
        <v>347700</v>
      </c>
      <c r="P570">
        <v>28.8</v>
      </c>
    </row>
    <row r="571" spans="1:16" x14ac:dyDescent="0.3">
      <c r="A571">
        <v>3251</v>
      </c>
      <c r="B571" t="s">
        <v>8</v>
      </c>
      <c r="C571">
        <v>623</v>
      </c>
      <c r="D571" t="s">
        <v>8</v>
      </c>
      <c r="E571" t="s">
        <v>1241</v>
      </c>
      <c r="F571">
        <v>2008</v>
      </c>
      <c r="G571" t="s">
        <v>953</v>
      </c>
      <c r="H571" t="s">
        <v>10</v>
      </c>
      <c r="I571" s="1">
        <v>44576</v>
      </c>
      <c r="J571" t="s">
        <v>1391</v>
      </c>
      <c r="K571" t="s">
        <v>1402</v>
      </c>
      <c r="L571">
        <v>102</v>
      </c>
      <c r="M571" t="s">
        <v>1211</v>
      </c>
      <c r="N571" t="s">
        <v>1196</v>
      </c>
      <c r="O571">
        <v>1695200</v>
      </c>
      <c r="P571">
        <v>343.09</v>
      </c>
    </row>
    <row r="572" spans="1:16" x14ac:dyDescent="0.3">
      <c r="A572">
        <v>3247</v>
      </c>
      <c r="B572" t="s">
        <v>8</v>
      </c>
      <c r="C572">
        <v>623</v>
      </c>
      <c r="D572" t="s">
        <v>8</v>
      </c>
      <c r="E572" t="s">
        <v>1241</v>
      </c>
      <c r="F572">
        <v>2008</v>
      </c>
      <c r="G572" t="s">
        <v>51</v>
      </c>
      <c r="H572" t="s">
        <v>10</v>
      </c>
      <c r="I572" s="1">
        <v>44578</v>
      </c>
      <c r="J572" t="s">
        <v>1391</v>
      </c>
      <c r="K572" t="s">
        <v>1402</v>
      </c>
      <c r="L572">
        <v>111</v>
      </c>
      <c r="M572" t="s">
        <v>1202</v>
      </c>
      <c r="N572" t="s">
        <v>1196</v>
      </c>
      <c r="O572">
        <v>54500</v>
      </c>
      <c r="P572">
        <v>129.15</v>
      </c>
    </row>
    <row r="573" spans="1:16" x14ac:dyDescent="0.3">
      <c r="A573">
        <v>2144</v>
      </c>
      <c r="B573" t="s">
        <v>75</v>
      </c>
      <c r="C573">
        <v>619</v>
      </c>
      <c r="D573" t="s">
        <v>1260</v>
      </c>
      <c r="E573" t="s">
        <v>1241</v>
      </c>
      <c r="F573">
        <v>2004</v>
      </c>
      <c r="G573" t="s">
        <v>739</v>
      </c>
      <c r="H573" t="s">
        <v>32</v>
      </c>
      <c r="I573" s="1">
        <v>44580</v>
      </c>
      <c r="J573" t="s">
        <v>1391</v>
      </c>
      <c r="K573" t="s">
        <v>1402</v>
      </c>
      <c r="L573">
        <v>102</v>
      </c>
      <c r="M573" t="s">
        <v>1211</v>
      </c>
      <c r="N573" t="s">
        <v>1196</v>
      </c>
      <c r="O573">
        <v>1695200</v>
      </c>
      <c r="P573">
        <v>343.09</v>
      </c>
    </row>
    <row r="574" spans="1:16" x14ac:dyDescent="0.3">
      <c r="A574">
        <v>2150</v>
      </c>
      <c r="B574" t="s">
        <v>435</v>
      </c>
      <c r="C574">
        <v>576</v>
      </c>
      <c r="D574" t="s">
        <v>1301</v>
      </c>
      <c r="E574" t="s">
        <v>1241</v>
      </c>
      <c r="F574">
        <v>2006</v>
      </c>
      <c r="G574" t="s">
        <v>450</v>
      </c>
      <c r="H574" t="s">
        <v>32</v>
      </c>
      <c r="I574" s="1">
        <v>44574</v>
      </c>
      <c r="J574" t="s">
        <v>1391</v>
      </c>
      <c r="K574" t="s">
        <v>1402</v>
      </c>
      <c r="L574">
        <v>103</v>
      </c>
      <c r="M574" t="s">
        <v>1210</v>
      </c>
      <c r="N574" t="s">
        <v>1196</v>
      </c>
      <c r="O574">
        <v>513800</v>
      </c>
      <c r="P574">
        <v>21.5</v>
      </c>
    </row>
    <row r="575" spans="1:16" x14ac:dyDescent="0.3">
      <c r="A575">
        <v>3238</v>
      </c>
      <c r="B575" t="s">
        <v>83</v>
      </c>
      <c r="C575">
        <v>587</v>
      </c>
      <c r="D575" t="s">
        <v>1292</v>
      </c>
      <c r="E575" t="s">
        <v>1241</v>
      </c>
      <c r="F575">
        <v>2009</v>
      </c>
      <c r="G575" t="s">
        <v>916</v>
      </c>
      <c r="H575" t="s">
        <v>101</v>
      </c>
      <c r="I575" s="1">
        <v>44564</v>
      </c>
      <c r="J575" t="s">
        <v>1391</v>
      </c>
      <c r="K575" t="s">
        <v>1402</v>
      </c>
      <c r="L575">
        <v>109</v>
      </c>
      <c r="M575" t="s">
        <v>1204</v>
      </c>
      <c r="N575" t="s">
        <v>1196</v>
      </c>
      <c r="O575">
        <v>543500</v>
      </c>
      <c r="P575">
        <v>67.52</v>
      </c>
    </row>
    <row r="576" spans="1:16" x14ac:dyDescent="0.3">
      <c r="A576">
        <v>2157</v>
      </c>
      <c r="B576" t="s">
        <v>809</v>
      </c>
      <c r="C576">
        <v>587</v>
      </c>
      <c r="D576" t="s">
        <v>1292</v>
      </c>
      <c r="E576" t="s">
        <v>1241</v>
      </c>
      <c r="F576">
        <v>2010</v>
      </c>
      <c r="G576" t="s">
        <v>437</v>
      </c>
      <c r="H576" t="s">
        <v>10</v>
      </c>
      <c r="I576" s="1">
        <v>44573</v>
      </c>
      <c r="J576" t="s">
        <v>1391</v>
      </c>
      <c r="K576" t="s">
        <v>1402</v>
      </c>
      <c r="L576">
        <v>102</v>
      </c>
      <c r="M576" t="s">
        <v>1211</v>
      </c>
      <c r="N576" t="s">
        <v>1196</v>
      </c>
      <c r="O576">
        <v>1695200</v>
      </c>
      <c r="P576">
        <v>343.09</v>
      </c>
    </row>
    <row r="577" spans="1:16" x14ac:dyDescent="0.3">
      <c r="A577">
        <v>2158</v>
      </c>
      <c r="B577" t="s">
        <v>75</v>
      </c>
      <c r="C577">
        <v>619</v>
      </c>
      <c r="D577" t="s">
        <v>1260</v>
      </c>
      <c r="E577" t="s">
        <v>1241</v>
      </c>
      <c r="F577">
        <v>2004</v>
      </c>
      <c r="G577" t="s">
        <v>460</v>
      </c>
      <c r="H577" t="s">
        <v>10</v>
      </c>
      <c r="I577" s="1">
        <v>44591</v>
      </c>
      <c r="J577" t="s">
        <v>1391</v>
      </c>
      <c r="K577" t="s">
        <v>1402</v>
      </c>
      <c r="L577">
        <v>102</v>
      </c>
      <c r="M577" t="s">
        <v>1211</v>
      </c>
      <c r="N577" t="s">
        <v>1196</v>
      </c>
      <c r="O577">
        <v>1695200</v>
      </c>
      <c r="P577">
        <v>343.09</v>
      </c>
    </row>
    <row r="578" spans="1:16" x14ac:dyDescent="0.3">
      <c r="A578">
        <v>2159</v>
      </c>
      <c r="B578" t="s">
        <v>75</v>
      </c>
      <c r="C578">
        <v>611</v>
      </c>
      <c r="D578" t="s">
        <v>1268</v>
      </c>
      <c r="E578" t="s">
        <v>1241</v>
      </c>
      <c r="F578">
        <v>2010</v>
      </c>
      <c r="G578" t="s">
        <v>684</v>
      </c>
      <c r="H578" t="s">
        <v>18</v>
      </c>
      <c r="I578" s="1">
        <v>44590</v>
      </c>
      <c r="J578" t="s">
        <v>1391</v>
      </c>
      <c r="K578" t="s">
        <v>1402</v>
      </c>
      <c r="L578">
        <v>104</v>
      </c>
      <c r="M578" t="s">
        <v>1209</v>
      </c>
      <c r="N578" t="s">
        <v>1196</v>
      </c>
      <c r="O578">
        <v>347700</v>
      </c>
      <c r="P578">
        <v>28.8</v>
      </c>
    </row>
    <row r="579" spans="1:16" x14ac:dyDescent="0.3">
      <c r="A579">
        <v>2166</v>
      </c>
      <c r="B579" t="s">
        <v>75</v>
      </c>
      <c r="C579">
        <v>576</v>
      </c>
      <c r="D579" t="s">
        <v>1301</v>
      </c>
      <c r="E579" t="s">
        <v>1241</v>
      </c>
      <c r="F579">
        <v>2009</v>
      </c>
      <c r="G579" t="s">
        <v>578</v>
      </c>
      <c r="H579" t="s">
        <v>18</v>
      </c>
      <c r="I579" s="1">
        <v>44569</v>
      </c>
      <c r="J579" t="s">
        <v>1391</v>
      </c>
      <c r="K579" t="s">
        <v>1402</v>
      </c>
      <c r="L579">
        <v>114</v>
      </c>
      <c r="M579" t="s">
        <v>1199</v>
      </c>
      <c r="N579" t="s">
        <v>1196</v>
      </c>
      <c r="O579">
        <v>655000</v>
      </c>
      <c r="P579">
        <v>14.72</v>
      </c>
    </row>
    <row r="580" spans="1:16" x14ac:dyDescent="0.3">
      <c r="A580">
        <v>2171</v>
      </c>
      <c r="B580" t="s">
        <v>90</v>
      </c>
      <c r="C580">
        <v>619</v>
      </c>
      <c r="D580" t="s">
        <v>1260</v>
      </c>
      <c r="E580" t="s">
        <v>1241</v>
      </c>
      <c r="F580">
        <v>2003</v>
      </c>
      <c r="G580" t="s">
        <v>599</v>
      </c>
      <c r="H580" t="s">
        <v>10</v>
      </c>
      <c r="I580" s="1">
        <v>44576</v>
      </c>
      <c r="J580" t="s">
        <v>1391</v>
      </c>
      <c r="K580" t="s">
        <v>1402</v>
      </c>
      <c r="L580">
        <v>103</v>
      </c>
      <c r="M580" t="s">
        <v>1210</v>
      </c>
      <c r="N580" t="s">
        <v>1196</v>
      </c>
      <c r="O580">
        <v>513800</v>
      </c>
      <c r="P580">
        <v>21.5</v>
      </c>
    </row>
    <row r="581" spans="1:16" x14ac:dyDescent="0.3">
      <c r="A581">
        <v>2177</v>
      </c>
      <c r="B581" t="s">
        <v>90</v>
      </c>
      <c r="C581">
        <v>619</v>
      </c>
      <c r="D581" t="s">
        <v>1260</v>
      </c>
      <c r="E581" t="s">
        <v>1241</v>
      </c>
      <c r="F581">
        <v>1999</v>
      </c>
      <c r="G581" t="s">
        <v>746</v>
      </c>
      <c r="H581" t="s">
        <v>10</v>
      </c>
      <c r="I581" s="1">
        <v>44590</v>
      </c>
      <c r="J581" t="s">
        <v>1391</v>
      </c>
      <c r="K581" t="s">
        <v>1402</v>
      </c>
      <c r="L581">
        <v>102</v>
      </c>
      <c r="M581" t="s">
        <v>1211</v>
      </c>
      <c r="N581" t="s">
        <v>1196</v>
      </c>
      <c r="O581">
        <v>1695200</v>
      </c>
      <c r="P581">
        <v>343.09</v>
      </c>
    </row>
    <row r="582" spans="1:16" x14ac:dyDescent="0.3">
      <c r="A582">
        <v>3228</v>
      </c>
      <c r="B582" t="s">
        <v>83</v>
      </c>
      <c r="C582">
        <v>610</v>
      </c>
      <c r="D582" t="s">
        <v>1269</v>
      </c>
      <c r="E582" t="s">
        <v>1241</v>
      </c>
      <c r="F582">
        <v>2009</v>
      </c>
      <c r="G582" t="s">
        <v>475</v>
      </c>
      <c r="H582" t="s">
        <v>32</v>
      </c>
      <c r="I582" s="1">
        <v>44589</v>
      </c>
      <c r="J582" t="s">
        <v>1391</v>
      </c>
      <c r="K582" t="s">
        <v>1402</v>
      </c>
      <c r="L582">
        <v>114</v>
      </c>
      <c r="M582" t="s">
        <v>1199</v>
      </c>
      <c r="N582" t="s">
        <v>1196</v>
      </c>
      <c r="O582">
        <v>655000</v>
      </c>
      <c r="P582">
        <v>14.72</v>
      </c>
    </row>
    <row r="583" spans="1:16" x14ac:dyDescent="0.3">
      <c r="A583">
        <v>3216</v>
      </c>
      <c r="B583" t="s">
        <v>83</v>
      </c>
      <c r="C583">
        <v>587</v>
      </c>
      <c r="D583" t="s">
        <v>1292</v>
      </c>
      <c r="E583" t="s">
        <v>1241</v>
      </c>
      <c r="F583">
        <v>1990</v>
      </c>
      <c r="G583" t="s">
        <v>140</v>
      </c>
      <c r="H583" t="s">
        <v>28</v>
      </c>
      <c r="I583" s="1">
        <v>44570</v>
      </c>
      <c r="J583" t="s">
        <v>1391</v>
      </c>
      <c r="K583" t="s">
        <v>1402</v>
      </c>
      <c r="L583">
        <v>102</v>
      </c>
      <c r="M583" t="s">
        <v>1211</v>
      </c>
      <c r="N583" t="s">
        <v>1196</v>
      </c>
      <c r="O583">
        <v>1695200</v>
      </c>
      <c r="P583">
        <v>343.09</v>
      </c>
    </row>
    <row r="584" spans="1:16" x14ac:dyDescent="0.3">
      <c r="A584">
        <v>2205</v>
      </c>
      <c r="B584" t="s">
        <v>90</v>
      </c>
      <c r="C584">
        <v>610</v>
      </c>
      <c r="D584" t="s">
        <v>1269</v>
      </c>
      <c r="E584" t="s">
        <v>1241</v>
      </c>
      <c r="F584">
        <v>1997</v>
      </c>
      <c r="G584" t="s">
        <v>674</v>
      </c>
      <c r="H584" t="s">
        <v>10</v>
      </c>
      <c r="I584" s="1">
        <v>44587</v>
      </c>
      <c r="J584" t="s">
        <v>1391</v>
      </c>
      <c r="K584" t="s">
        <v>1402</v>
      </c>
      <c r="L584">
        <v>115</v>
      </c>
      <c r="M584" t="s">
        <v>1198</v>
      </c>
      <c r="N584" t="s">
        <v>1196</v>
      </c>
      <c r="O584">
        <v>246000</v>
      </c>
      <c r="P584">
        <v>7.89</v>
      </c>
    </row>
    <row r="585" spans="1:16" x14ac:dyDescent="0.3">
      <c r="A585">
        <v>2207</v>
      </c>
      <c r="B585" t="s">
        <v>90</v>
      </c>
      <c r="C585">
        <v>619</v>
      </c>
      <c r="D585" t="s">
        <v>1260</v>
      </c>
      <c r="E585" t="s">
        <v>1241</v>
      </c>
      <c r="F585">
        <v>2000</v>
      </c>
      <c r="G585" t="s">
        <v>599</v>
      </c>
      <c r="H585" t="s">
        <v>45</v>
      </c>
      <c r="I585" s="1">
        <v>44574</v>
      </c>
      <c r="J585" t="s">
        <v>1391</v>
      </c>
      <c r="K585" t="s">
        <v>1402</v>
      </c>
      <c r="L585">
        <v>109</v>
      </c>
      <c r="M585" t="s">
        <v>1204</v>
      </c>
      <c r="N585" t="s">
        <v>1196</v>
      </c>
      <c r="O585">
        <v>543500</v>
      </c>
      <c r="P585">
        <v>67.52</v>
      </c>
    </row>
    <row r="586" spans="1:16" x14ac:dyDescent="0.3">
      <c r="A586">
        <v>2215</v>
      </c>
      <c r="B586" t="s">
        <v>83</v>
      </c>
      <c r="C586">
        <v>548</v>
      </c>
      <c r="D586" t="s">
        <v>1329</v>
      </c>
      <c r="E586" t="s">
        <v>1241</v>
      </c>
      <c r="F586">
        <v>2010</v>
      </c>
      <c r="G586" t="s">
        <v>790</v>
      </c>
      <c r="H586" t="s">
        <v>28</v>
      </c>
      <c r="I586" s="1">
        <v>44576</v>
      </c>
      <c r="J586" t="s">
        <v>1391</v>
      </c>
      <c r="K586" t="s">
        <v>1402</v>
      </c>
      <c r="L586">
        <v>102</v>
      </c>
      <c r="M586" t="s">
        <v>1211</v>
      </c>
      <c r="N586" t="s">
        <v>1196</v>
      </c>
      <c r="O586">
        <v>1695200</v>
      </c>
      <c r="P586">
        <v>343.09</v>
      </c>
    </row>
    <row r="587" spans="1:16" x14ac:dyDescent="0.3">
      <c r="A587">
        <v>3195</v>
      </c>
      <c r="B587" t="s">
        <v>83</v>
      </c>
      <c r="C587">
        <v>619</v>
      </c>
      <c r="D587" t="s">
        <v>1260</v>
      </c>
      <c r="E587" t="s">
        <v>1241</v>
      </c>
      <c r="F587">
        <v>2012</v>
      </c>
      <c r="G587" t="s">
        <v>670</v>
      </c>
      <c r="H587" t="s">
        <v>32</v>
      </c>
      <c r="I587" s="1">
        <v>44582</v>
      </c>
      <c r="J587" t="s">
        <v>1391</v>
      </c>
      <c r="K587" t="s">
        <v>1402</v>
      </c>
      <c r="L587">
        <v>102</v>
      </c>
      <c r="M587" t="s">
        <v>1211</v>
      </c>
      <c r="N587" t="s">
        <v>1196</v>
      </c>
      <c r="O587">
        <v>1695200</v>
      </c>
      <c r="P587">
        <v>343.09</v>
      </c>
    </row>
    <row r="588" spans="1:16" x14ac:dyDescent="0.3">
      <c r="A588">
        <v>2225</v>
      </c>
      <c r="B588" t="s">
        <v>435</v>
      </c>
      <c r="C588">
        <v>587</v>
      </c>
      <c r="D588" t="s">
        <v>1292</v>
      </c>
      <c r="E588" t="s">
        <v>1241</v>
      </c>
      <c r="F588">
        <v>2010</v>
      </c>
      <c r="G588" t="s">
        <v>437</v>
      </c>
      <c r="H588" t="s">
        <v>32</v>
      </c>
      <c r="I588" s="1">
        <v>44592</v>
      </c>
      <c r="J588" t="s">
        <v>1391</v>
      </c>
      <c r="K588" t="s">
        <v>1402</v>
      </c>
      <c r="L588">
        <v>111</v>
      </c>
      <c r="M588" t="s">
        <v>1202</v>
      </c>
      <c r="N588" t="s">
        <v>1196</v>
      </c>
      <c r="O588">
        <v>54500</v>
      </c>
      <c r="P588">
        <v>129.15</v>
      </c>
    </row>
    <row r="589" spans="1:16" x14ac:dyDescent="0.3">
      <c r="A589">
        <v>3190</v>
      </c>
      <c r="B589" t="s">
        <v>83</v>
      </c>
      <c r="C589">
        <v>548</v>
      </c>
      <c r="D589" t="s">
        <v>1329</v>
      </c>
      <c r="E589" t="s">
        <v>1241</v>
      </c>
      <c r="F589">
        <v>2008</v>
      </c>
      <c r="G589" t="s">
        <v>779</v>
      </c>
      <c r="H589" t="s">
        <v>283</v>
      </c>
      <c r="I589" s="1">
        <v>44587</v>
      </c>
      <c r="J589" t="s">
        <v>1391</v>
      </c>
      <c r="K589" t="s">
        <v>1402</v>
      </c>
      <c r="L589">
        <v>101</v>
      </c>
      <c r="M589" t="s">
        <v>1212</v>
      </c>
      <c r="N589" t="s">
        <v>1196</v>
      </c>
      <c r="O589">
        <v>201500</v>
      </c>
      <c r="P589">
        <v>16.11</v>
      </c>
    </row>
    <row r="590" spans="1:16" x14ac:dyDescent="0.3">
      <c r="A590">
        <v>2233</v>
      </c>
      <c r="B590" t="s">
        <v>90</v>
      </c>
      <c r="C590">
        <v>580</v>
      </c>
      <c r="D590" t="s">
        <v>1297</v>
      </c>
      <c r="E590" t="s">
        <v>1241</v>
      </c>
      <c r="F590">
        <v>2004</v>
      </c>
      <c r="G590" t="s">
        <v>441</v>
      </c>
      <c r="H590" t="s">
        <v>32</v>
      </c>
      <c r="I590" s="1">
        <v>44576</v>
      </c>
      <c r="J590" t="s">
        <v>1391</v>
      </c>
      <c r="K590" t="s">
        <v>1402</v>
      </c>
      <c r="L590">
        <v>101</v>
      </c>
      <c r="M590" t="s">
        <v>1212</v>
      </c>
      <c r="N590" t="s">
        <v>1196</v>
      </c>
      <c r="O590">
        <v>201500</v>
      </c>
      <c r="P590">
        <v>16.11</v>
      </c>
    </row>
    <row r="591" spans="1:16" x14ac:dyDescent="0.3">
      <c r="A591">
        <v>3189</v>
      </c>
      <c r="B591" t="s">
        <v>83</v>
      </c>
      <c r="C591">
        <v>610</v>
      </c>
      <c r="D591" t="s">
        <v>1269</v>
      </c>
      <c r="E591" t="s">
        <v>1241</v>
      </c>
      <c r="F591">
        <v>2009</v>
      </c>
      <c r="G591" t="s">
        <v>475</v>
      </c>
      <c r="H591" t="s">
        <v>10</v>
      </c>
      <c r="I591" s="1">
        <v>44573</v>
      </c>
      <c r="J591" t="s">
        <v>1391</v>
      </c>
      <c r="K591" t="s">
        <v>1402</v>
      </c>
      <c r="L591">
        <v>104</v>
      </c>
      <c r="M591" t="s">
        <v>1209</v>
      </c>
      <c r="N591" t="s">
        <v>1196</v>
      </c>
      <c r="O591">
        <v>347700</v>
      </c>
      <c r="P591">
        <v>28.8</v>
      </c>
    </row>
    <row r="592" spans="1:16" x14ac:dyDescent="0.3">
      <c r="A592">
        <v>2238</v>
      </c>
      <c r="B592" t="s">
        <v>90</v>
      </c>
      <c r="C592">
        <v>587</v>
      </c>
      <c r="D592" t="s">
        <v>1292</v>
      </c>
      <c r="E592" t="s">
        <v>1241</v>
      </c>
      <c r="F592">
        <v>2005</v>
      </c>
      <c r="G592" t="s">
        <v>777</v>
      </c>
      <c r="H592" t="s">
        <v>69</v>
      </c>
      <c r="I592" s="1">
        <v>44580</v>
      </c>
      <c r="J592" t="s">
        <v>1391</v>
      </c>
      <c r="K592" t="s">
        <v>1402</v>
      </c>
      <c r="L592">
        <v>104</v>
      </c>
      <c r="M592" t="s">
        <v>1209</v>
      </c>
      <c r="N592" t="s">
        <v>1196</v>
      </c>
      <c r="O592">
        <v>347700</v>
      </c>
      <c r="P592">
        <v>28.8</v>
      </c>
    </row>
    <row r="593" spans="1:16" x14ac:dyDescent="0.3">
      <c r="A593">
        <v>2240</v>
      </c>
      <c r="B593" t="s">
        <v>75</v>
      </c>
      <c r="C593">
        <v>555</v>
      </c>
      <c r="D593" t="s">
        <v>1322</v>
      </c>
      <c r="E593" t="s">
        <v>1241</v>
      </c>
      <c r="F593">
        <v>2011</v>
      </c>
      <c r="G593" t="s">
        <v>818</v>
      </c>
      <c r="H593" t="s">
        <v>32</v>
      </c>
      <c r="I593" s="1">
        <v>44584</v>
      </c>
      <c r="J593" t="s">
        <v>1391</v>
      </c>
      <c r="K593" t="s">
        <v>1402</v>
      </c>
      <c r="L593">
        <v>102</v>
      </c>
      <c r="M593" t="s">
        <v>1211</v>
      </c>
      <c r="N593" t="s">
        <v>1196</v>
      </c>
      <c r="O593">
        <v>1695200</v>
      </c>
      <c r="P593">
        <v>343.09</v>
      </c>
    </row>
    <row r="594" spans="1:16" x14ac:dyDescent="0.3">
      <c r="A594">
        <v>2241</v>
      </c>
      <c r="B594" t="s">
        <v>75</v>
      </c>
      <c r="C594">
        <v>576</v>
      </c>
      <c r="D594" t="s">
        <v>1301</v>
      </c>
      <c r="E594" t="s">
        <v>1241</v>
      </c>
      <c r="F594">
        <v>2004</v>
      </c>
      <c r="G594" t="s">
        <v>823</v>
      </c>
      <c r="H594" t="s">
        <v>28</v>
      </c>
      <c r="I594" s="1">
        <v>44591</v>
      </c>
      <c r="J594" t="s">
        <v>1391</v>
      </c>
      <c r="K594" t="s">
        <v>1402</v>
      </c>
      <c r="L594">
        <v>103</v>
      </c>
      <c r="M594" t="s">
        <v>1210</v>
      </c>
      <c r="N594" t="s">
        <v>1196</v>
      </c>
      <c r="O594">
        <v>513800</v>
      </c>
      <c r="P594">
        <v>21.5</v>
      </c>
    </row>
    <row r="595" spans="1:16" x14ac:dyDescent="0.3">
      <c r="A595">
        <v>2244</v>
      </c>
      <c r="B595" t="s">
        <v>75</v>
      </c>
      <c r="C595">
        <v>512</v>
      </c>
      <c r="D595" t="s">
        <v>1363</v>
      </c>
      <c r="E595" t="s">
        <v>1246</v>
      </c>
      <c r="F595">
        <v>1997</v>
      </c>
      <c r="G595" t="s">
        <v>685</v>
      </c>
      <c r="H595" t="s">
        <v>32</v>
      </c>
      <c r="I595" s="1">
        <v>44566</v>
      </c>
      <c r="J595" t="s">
        <v>1391</v>
      </c>
      <c r="K595" t="s">
        <v>1402</v>
      </c>
      <c r="L595">
        <v>102</v>
      </c>
      <c r="M595" t="s">
        <v>1211</v>
      </c>
      <c r="N595" t="s">
        <v>1196</v>
      </c>
      <c r="O595">
        <v>1695200</v>
      </c>
      <c r="P595">
        <v>343.09</v>
      </c>
    </row>
    <row r="596" spans="1:16" x14ac:dyDescent="0.3">
      <c r="A596">
        <v>3182</v>
      </c>
      <c r="B596" t="s">
        <v>235</v>
      </c>
      <c r="C596">
        <v>619</v>
      </c>
      <c r="D596" t="s">
        <v>1260</v>
      </c>
      <c r="E596" t="s">
        <v>1241</v>
      </c>
      <c r="F596">
        <v>2010</v>
      </c>
      <c r="G596" t="s">
        <v>467</v>
      </c>
      <c r="H596" t="s">
        <v>32</v>
      </c>
      <c r="I596" s="1">
        <v>44572</v>
      </c>
      <c r="J596" t="s">
        <v>1391</v>
      </c>
      <c r="K596" t="s">
        <v>1402</v>
      </c>
      <c r="L596">
        <v>102</v>
      </c>
      <c r="M596" t="s">
        <v>1211</v>
      </c>
      <c r="N596" t="s">
        <v>1196</v>
      </c>
      <c r="O596">
        <v>1695200</v>
      </c>
      <c r="P596">
        <v>343.09</v>
      </c>
    </row>
    <row r="597" spans="1:16" x14ac:dyDescent="0.3">
      <c r="A597">
        <v>2246</v>
      </c>
      <c r="B597" t="s">
        <v>90</v>
      </c>
      <c r="C597">
        <v>550</v>
      </c>
      <c r="D597" t="s">
        <v>1327</v>
      </c>
      <c r="E597" t="s">
        <v>1241</v>
      </c>
      <c r="F597">
        <v>2001</v>
      </c>
      <c r="G597" t="s">
        <v>458</v>
      </c>
      <c r="H597" t="s">
        <v>28</v>
      </c>
      <c r="I597" s="1">
        <v>44562</v>
      </c>
      <c r="J597" t="s">
        <v>1391</v>
      </c>
      <c r="K597" t="s">
        <v>1402</v>
      </c>
      <c r="L597">
        <v>109</v>
      </c>
      <c r="M597" t="s">
        <v>1204</v>
      </c>
      <c r="N597" t="s">
        <v>1196</v>
      </c>
      <c r="O597">
        <v>543500</v>
      </c>
      <c r="P597">
        <v>67.52</v>
      </c>
    </row>
    <row r="598" spans="1:16" x14ac:dyDescent="0.3">
      <c r="A598">
        <v>2252</v>
      </c>
      <c r="B598" t="s">
        <v>83</v>
      </c>
      <c r="C598">
        <v>550</v>
      </c>
      <c r="D598" t="s">
        <v>1327</v>
      </c>
      <c r="E598" t="s">
        <v>1241</v>
      </c>
      <c r="F598">
        <v>1995</v>
      </c>
      <c r="G598" t="s">
        <v>571</v>
      </c>
      <c r="H598" t="s">
        <v>28</v>
      </c>
      <c r="I598" s="1">
        <v>44573</v>
      </c>
      <c r="J598" t="s">
        <v>1391</v>
      </c>
      <c r="K598" t="s">
        <v>1402</v>
      </c>
      <c r="L598">
        <v>115</v>
      </c>
      <c r="M598" t="s">
        <v>1198</v>
      </c>
      <c r="N598" t="s">
        <v>1196</v>
      </c>
      <c r="O598">
        <v>246000</v>
      </c>
      <c r="P598">
        <v>7.89</v>
      </c>
    </row>
    <row r="599" spans="1:16" x14ac:dyDescent="0.3">
      <c r="A599">
        <v>2270</v>
      </c>
      <c r="B599" t="s">
        <v>435</v>
      </c>
      <c r="C599">
        <v>540</v>
      </c>
      <c r="D599" t="s">
        <v>1337</v>
      </c>
      <c r="E599" t="s">
        <v>1241</v>
      </c>
      <c r="F599">
        <v>2005</v>
      </c>
      <c r="G599" t="s">
        <v>436</v>
      </c>
      <c r="H599" t="s">
        <v>18</v>
      </c>
      <c r="I599" s="1">
        <v>44575</v>
      </c>
      <c r="J599" t="s">
        <v>1391</v>
      </c>
      <c r="K599" t="s">
        <v>1402</v>
      </c>
      <c r="L599">
        <v>102</v>
      </c>
      <c r="M599" t="s">
        <v>1211</v>
      </c>
      <c r="N599" t="s">
        <v>1196</v>
      </c>
      <c r="O599">
        <v>1695200</v>
      </c>
      <c r="P599">
        <v>343.09</v>
      </c>
    </row>
    <row r="600" spans="1:16" x14ac:dyDescent="0.3">
      <c r="A600">
        <v>3163</v>
      </c>
      <c r="B600" t="s">
        <v>83</v>
      </c>
      <c r="C600">
        <v>548</v>
      </c>
      <c r="D600" t="s">
        <v>1329</v>
      </c>
      <c r="E600" t="s">
        <v>1241</v>
      </c>
      <c r="F600">
        <v>2000</v>
      </c>
      <c r="G600" t="s">
        <v>747</v>
      </c>
      <c r="H600" t="s">
        <v>18</v>
      </c>
      <c r="I600" s="1">
        <v>44571</v>
      </c>
      <c r="J600" t="s">
        <v>1391</v>
      </c>
      <c r="K600" t="s">
        <v>1402</v>
      </c>
      <c r="L600">
        <v>109</v>
      </c>
      <c r="M600" t="s">
        <v>1204</v>
      </c>
      <c r="N600" t="s">
        <v>1196</v>
      </c>
      <c r="O600">
        <v>543500</v>
      </c>
      <c r="P600">
        <v>67.52</v>
      </c>
    </row>
    <row r="601" spans="1:16" x14ac:dyDescent="0.3">
      <c r="A601">
        <v>2282</v>
      </c>
      <c r="B601" t="s">
        <v>90</v>
      </c>
      <c r="C601">
        <v>540</v>
      </c>
      <c r="D601" t="s">
        <v>1337</v>
      </c>
      <c r="E601" t="s">
        <v>1241</v>
      </c>
      <c r="F601">
        <v>2011</v>
      </c>
      <c r="G601" t="s">
        <v>440</v>
      </c>
      <c r="H601" t="s">
        <v>45</v>
      </c>
      <c r="I601" s="1">
        <v>44581</v>
      </c>
      <c r="J601" t="s">
        <v>1391</v>
      </c>
      <c r="K601" t="s">
        <v>1402</v>
      </c>
      <c r="L601">
        <v>102</v>
      </c>
      <c r="M601" t="s">
        <v>1211</v>
      </c>
      <c r="N601" t="s">
        <v>1196</v>
      </c>
      <c r="O601">
        <v>1695200</v>
      </c>
      <c r="P601">
        <v>343.09</v>
      </c>
    </row>
    <row r="602" spans="1:16" x14ac:dyDescent="0.3">
      <c r="A602">
        <v>3162</v>
      </c>
      <c r="B602" t="s">
        <v>435</v>
      </c>
      <c r="C602">
        <v>587</v>
      </c>
      <c r="D602" t="s">
        <v>1292</v>
      </c>
      <c r="E602" t="s">
        <v>1241</v>
      </c>
      <c r="F602">
        <v>2004</v>
      </c>
      <c r="G602" t="s">
        <v>437</v>
      </c>
      <c r="H602" t="s">
        <v>10</v>
      </c>
      <c r="I602" s="1">
        <v>44573</v>
      </c>
      <c r="J602" t="s">
        <v>1391</v>
      </c>
      <c r="K602" t="s">
        <v>1402</v>
      </c>
      <c r="L602">
        <v>111</v>
      </c>
      <c r="M602" t="s">
        <v>1202</v>
      </c>
      <c r="N602" t="s">
        <v>1196</v>
      </c>
      <c r="O602">
        <v>54500</v>
      </c>
      <c r="P602">
        <v>129.15</v>
      </c>
    </row>
    <row r="603" spans="1:16" x14ac:dyDescent="0.3">
      <c r="A603">
        <v>3161</v>
      </c>
      <c r="B603" t="s">
        <v>83</v>
      </c>
      <c r="C603">
        <v>540</v>
      </c>
      <c r="D603" t="s">
        <v>1337</v>
      </c>
      <c r="E603" t="s">
        <v>1241</v>
      </c>
      <c r="F603">
        <v>2007</v>
      </c>
      <c r="G603" t="s">
        <v>453</v>
      </c>
      <c r="H603" t="s">
        <v>45</v>
      </c>
      <c r="I603" s="1">
        <v>44577</v>
      </c>
      <c r="J603" t="s">
        <v>1391</v>
      </c>
      <c r="K603" t="s">
        <v>1402</v>
      </c>
      <c r="L603">
        <v>102</v>
      </c>
      <c r="M603" t="s">
        <v>1211</v>
      </c>
      <c r="N603" t="s">
        <v>1196</v>
      </c>
      <c r="O603">
        <v>1695200</v>
      </c>
      <c r="P603">
        <v>343.09</v>
      </c>
    </row>
    <row r="604" spans="1:16" x14ac:dyDescent="0.3">
      <c r="A604">
        <v>2288</v>
      </c>
      <c r="B604" t="s">
        <v>90</v>
      </c>
      <c r="C604">
        <v>550</v>
      </c>
      <c r="D604" t="s">
        <v>1327</v>
      </c>
      <c r="E604" t="s">
        <v>1241</v>
      </c>
      <c r="F604">
        <v>2000</v>
      </c>
      <c r="G604" t="s">
        <v>584</v>
      </c>
      <c r="H604" t="s">
        <v>45</v>
      </c>
      <c r="I604" s="1">
        <v>44588</v>
      </c>
      <c r="J604" t="s">
        <v>1391</v>
      </c>
      <c r="K604" t="s">
        <v>1402</v>
      </c>
      <c r="L604">
        <v>102</v>
      </c>
      <c r="M604" t="s">
        <v>1211</v>
      </c>
      <c r="N604" t="s">
        <v>1196</v>
      </c>
      <c r="O604">
        <v>1695200</v>
      </c>
      <c r="P604">
        <v>343.09</v>
      </c>
    </row>
    <row r="605" spans="1:16" x14ac:dyDescent="0.3">
      <c r="A605">
        <v>2289</v>
      </c>
      <c r="B605" t="s">
        <v>83</v>
      </c>
      <c r="C605">
        <v>550</v>
      </c>
      <c r="D605" t="s">
        <v>1327</v>
      </c>
      <c r="E605" t="s">
        <v>1241</v>
      </c>
      <c r="F605">
        <v>2001</v>
      </c>
      <c r="G605" t="s">
        <v>571</v>
      </c>
      <c r="H605" t="s">
        <v>10</v>
      </c>
      <c r="I605" s="1">
        <v>44588</v>
      </c>
      <c r="J605" t="s">
        <v>1391</v>
      </c>
      <c r="K605" t="s">
        <v>1402</v>
      </c>
      <c r="L605">
        <v>107</v>
      </c>
      <c r="M605" t="s">
        <v>1206</v>
      </c>
      <c r="N605" t="s">
        <v>1196</v>
      </c>
      <c r="O605">
        <v>127300</v>
      </c>
      <c r="P605">
        <v>17.55</v>
      </c>
    </row>
    <row r="606" spans="1:16" x14ac:dyDescent="0.3">
      <c r="A606">
        <v>3158</v>
      </c>
      <c r="B606" t="s">
        <v>83</v>
      </c>
      <c r="C606">
        <v>587</v>
      </c>
      <c r="D606" t="s">
        <v>1292</v>
      </c>
      <c r="E606" t="s">
        <v>1241</v>
      </c>
      <c r="F606">
        <v>2004</v>
      </c>
      <c r="G606" t="s">
        <v>590</v>
      </c>
      <c r="H606" t="s">
        <v>47</v>
      </c>
      <c r="I606" s="1">
        <v>44582</v>
      </c>
      <c r="J606" t="s">
        <v>1391</v>
      </c>
      <c r="K606" t="s">
        <v>1402</v>
      </c>
      <c r="L606">
        <v>104</v>
      </c>
      <c r="M606" t="s">
        <v>1209</v>
      </c>
      <c r="N606" t="s">
        <v>1196</v>
      </c>
      <c r="O606">
        <v>347700</v>
      </c>
      <c r="P606">
        <v>28.8</v>
      </c>
    </row>
    <row r="607" spans="1:16" x14ac:dyDescent="0.3">
      <c r="A607">
        <v>2297</v>
      </c>
      <c r="B607" t="s">
        <v>90</v>
      </c>
      <c r="C607">
        <v>580</v>
      </c>
      <c r="D607" t="s">
        <v>1297</v>
      </c>
      <c r="E607" t="s">
        <v>1241</v>
      </c>
      <c r="F607">
        <v>2011</v>
      </c>
      <c r="G607" t="s">
        <v>676</v>
      </c>
      <c r="H607" t="s">
        <v>101</v>
      </c>
      <c r="I607" s="1">
        <v>44589</v>
      </c>
      <c r="J607" t="s">
        <v>1391</v>
      </c>
      <c r="K607" t="s">
        <v>1402</v>
      </c>
      <c r="L607">
        <v>101</v>
      </c>
      <c r="M607" t="s">
        <v>1212</v>
      </c>
      <c r="N607" t="s">
        <v>1196</v>
      </c>
      <c r="O607">
        <v>201500</v>
      </c>
      <c r="P607">
        <v>16.11</v>
      </c>
    </row>
    <row r="608" spans="1:16" x14ac:dyDescent="0.3">
      <c r="A608">
        <v>2301</v>
      </c>
      <c r="B608" t="s">
        <v>83</v>
      </c>
      <c r="C608">
        <v>619</v>
      </c>
      <c r="D608" t="s">
        <v>1260</v>
      </c>
      <c r="E608" t="s">
        <v>1241</v>
      </c>
      <c r="F608">
        <v>2007</v>
      </c>
      <c r="G608" t="s">
        <v>769</v>
      </c>
      <c r="H608" t="s">
        <v>69</v>
      </c>
      <c r="I608" s="1">
        <v>44580</v>
      </c>
      <c r="J608" t="s">
        <v>1391</v>
      </c>
      <c r="K608" t="s">
        <v>1402</v>
      </c>
      <c r="L608">
        <v>103</v>
      </c>
      <c r="M608" t="s">
        <v>1210</v>
      </c>
      <c r="N608" t="s">
        <v>1196</v>
      </c>
      <c r="O608">
        <v>513800</v>
      </c>
      <c r="P608">
        <v>21.5</v>
      </c>
    </row>
    <row r="609" spans="1:16" x14ac:dyDescent="0.3">
      <c r="A609">
        <v>2304</v>
      </c>
      <c r="B609" t="s">
        <v>83</v>
      </c>
      <c r="C609">
        <v>576</v>
      </c>
      <c r="D609" t="s">
        <v>1301</v>
      </c>
      <c r="E609" t="s">
        <v>1241</v>
      </c>
      <c r="F609">
        <v>2006</v>
      </c>
      <c r="G609" t="s">
        <v>698</v>
      </c>
      <c r="H609" t="s">
        <v>32</v>
      </c>
      <c r="I609" s="1">
        <v>44583</v>
      </c>
      <c r="J609" t="s">
        <v>1391</v>
      </c>
      <c r="K609" t="s">
        <v>1402</v>
      </c>
      <c r="L609">
        <v>107</v>
      </c>
      <c r="M609" t="s">
        <v>1206</v>
      </c>
      <c r="N609" t="s">
        <v>1196</v>
      </c>
      <c r="O609">
        <v>127300</v>
      </c>
      <c r="P609">
        <v>17.55</v>
      </c>
    </row>
    <row r="610" spans="1:16" x14ac:dyDescent="0.3">
      <c r="A610">
        <v>2309</v>
      </c>
      <c r="B610" t="s">
        <v>11</v>
      </c>
      <c r="C610">
        <v>623</v>
      </c>
      <c r="D610" t="s">
        <v>8</v>
      </c>
      <c r="E610" t="s">
        <v>1241</v>
      </c>
      <c r="F610">
        <v>2005</v>
      </c>
      <c r="G610" t="s">
        <v>834</v>
      </c>
      <c r="H610" t="s">
        <v>18</v>
      </c>
      <c r="I610" s="1">
        <v>44577</v>
      </c>
      <c r="J610" t="s">
        <v>1391</v>
      </c>
      <c r="K610" t="s">
        <v>1402</v>
      </c>
      <c r="L610">
        <v>102</v>
      </c>
      <c r="M610" t="s">
        <v>1211</v>
      </c>
      <c r="N610" t="s">
        <v>1196</v>
      </c>
      <c r="O610">
        <v>1695200</v>
      </c>
      <c r="P610">
        <v>343.09</v>
      </c>
    </row>
    <row r="611" spans="1:16" x14ac:dyDescent="0.3">
      <c r="A611">
        <v>2310</v>
      </c>
      <c r="B611" t="s">
        <v>8</v>
      </c>
      <c r="C611">
        <v>549</v>
      </c>
      <c r="D611" t="s">
        <v>1328</v>
      </c>
      <c r="E611" t="s">
        <v>1241</v>
      </c>
      <c r="F611">
        <v>1989</v>
      </c>
      <c r="G611" t="s">
        <v>46</v>
      </c>
      <c r="H611" t="s">
        <v>47</v>
      </c>
      <c r="I611" s="1">
        <v>44571</v>
      </c>
      <c r="J611" t="s">
        <v>1391</v>
      </c>
      <c r="K611" t="s">
        <v>1402</v>
      </c>
      <c r="L611">
        <v>114</v>
      </c>
      <c r="M611" t="s">
        <v>1199</v>
      </c>
      <c r="N611" t="s">
        <v>1196</v>
      </c>
      <c r="O611">
        <v>655000</v>
      </c>
      <c r="P611">
        <v>14.72</v>
      </c>
    </row>
    <row r="612" spans="1:16" x14ac:dyDescent="0.3">
      <c r="A612">
        <v>3149</v>
      </c>
      <c r="B612" t="s">
        <v>235</v>
      </c>
      <c r="C612">
        <v>587</v>
      </c>
      <c r="D612" t="s">
        <v>1292</v>
      </c>
      <c r="E612" t="s">
        <v>1241</v>
      </c>
      <c r="F612">
        <v>2011</v>
      </c>
      <c r="G612" t="s">
        <v>175</v>
      </c>
      <c r="H612" t="s">
        <v>10</v>
      </c>
      <c r="I612" s="1">
        <v>44574</v>
      </c>
      <c r="J612" t="s">
        <v>1391</v>
      </c>
      <c r="K612" t="s">
        <v>1402</v>
      </c>
      <c r="L612">
        <v>102</v>
      </c>
      <c r="M612" t="s">
        <v>1211</v>
      </c>
      <c r="N612" t="s">
        <v>1196</v>
      </c>
      <c r="O612">
        <v>1695200</v>
      </c>
      <c r="P612">
        <v>343.09</v>
      </c>
    </row>
    <row r="613" spans="1:16" x14ac:dyDescent="0.3">
      <c r="A613">
        <v>2313</v>
      </c>
      <c r="B613" t="s">
        <v>8</v>
      </c>
      <c r="C613">
        <v>623</v>
      </c>
      <c r="D613" t="s">
        <v>8</v>
      </c>
      <c r="E613" t="s">
        <v>1241</v>
      </c>
      <c r="F613">
        <v>2006</v>
      </c>
      <c r="G613" t="s">
        <v>837</v>
      </c>
      <c r="H613" t="s">
        <v>28</v>
      </c>
      <c r="I613" s="1">
        <v>44576</v>
      </c>
      <c r="J613" t="s">
        <v>1391</v>
      </c>
      <c r="K613" t="s">
        <v>1402</v>
      </c>
      <c r="L613">
        <v>115</v>
      </c>
      <c r="M613" t="s">
        <v>1198</v>
      </c>
      <c r="N613" t="s">
        <v>1196</v>
      </c>
      <c r="O613">
        <v>246000</v>
      </c>
      <c r="P613">
        <v>7.89</v>
      </c>
    </row>
    <row r="614" spans="1:16" x14ac:dyDescent="0.3">
      <c r="A614">
        <v>2314</v>
      </c>
      <c r="B614" t="s">
        <v>75</v>
      </c>
      <c r="C614">
        <v>576</v>
      </c>
      <c r="D614" t="s">
        <v>1301</v>
      </c>
      <c r="E614" t="s">
        <v>1241</v>
      </c>
      <c r="F614">
        <v>2002</v>
      </c>
      <c r="G614" t="s">
        <v>572</v>
      </c>
      <c r="H614" t="s">
        <v>10</v>
      </c>
      <c r="I614" s="1">
        <v>44574</v>
      </c>
      <c r="J614" t="s">
        <v>1391</v>
      </c>
      <c r="K614" t="s">
        <v>1402</v>
      </c>
      <c r="L614">
        <v>102</v>
      </c>
      <c r="M614" t="s">
        <v>1211</v>
      </c>
      <c r="N614" t="s">
        <v>1196</v>
      </c>
      <c r="O614">
        <v>1695200</v>
      </c>
      <c r="P614">
        <v>343.09</v>
      </c>
    </row>
    <row r="615" spans="1:16" x14ac:dyDescent="0.3">
      <c r="A615">
        <v>2326</v>
      </c>
      <c r="B615" t="s">
        <v>83</v>
      </c>
      <c r="C615">
        <v>576</v>
      </c>
      <c r="D615" t="s">
        <v>1301</v>
      </c>
      <c r="E615" t="s">
        <v>1241</v>
      </c>
      <c r="F615">
        <v>2003</v>
      </c>
      <c r="G615" t="s">
        <v>698</v>
      </c>
      <c r="H615" t="s">
        <v>10</v>
      </c>
      <c r="I615" s="1">
        <v>44576</v>
      </c>
      <c r="J615" t="s">
        <v>1391</v>
      </c>
      <c r="K615" t="s">
        <v>1402</v>
      </c>
      <c r="L615">
        <v>108</v>
      </c>
      <c r="M615" t="s">
        <v>1205</v>
      </c>
      <c r="N615" t="s">
        <v>1196</v>
      </c>
      <c r="O615">
        <v>258200</v>
      </c>
      <c r="P615">
        <v>11.62</v>
      </c>
    </row>
    <row r="616" spans="1:16" x14ac:dyDescent="0.3">
      <c r="A616">
        <v>3141</v>
      </c>
      <c r="B616" t="s">
        <v>90</v>
      </c>
      <c r="C616">
        <v>580</v>
      </c>
      <c r="D616" t="s">
        <v>1297</v>
      </c>
      <c r="E616" t="s">
        <v>1241</v>
      </c>
      <c r="F616">
        <v>2006</v>
      </c>
      <c r="G616" t="s">
        <v>727</v>
      </c>
      <c r="H616" t="s">
        <v>32</v>
      </c>
      <c r="I616" s="1">
        <v>44590</v>
      </c>
      <c r="J616" t="s">
        <v>1391</v>
      </c>
      <c r="K616" t="s">
        <v>1402</v>
      </c>
      <c r="L616">
        <v>114</v>
      </c>
      <c r="M616" t="s">
        <v>1199</v>
      </c>
      <c r="N616" t="s">
        <v>1196</v>
      </c>
      <c r="O616">
        <v>655000</v>
      </c>
      <c r="P616">
        <v>14.72</v>
      </c>
    </row>
    <row r="617" spans="1:16" x14ac:dyDescent="0.3">
      <c r="A617">
        <v>3140</v>
      </c>
      <c r="B617" t="s">
        <v>83</v>
      </c>
      <c r="C617">
        <v>619</v>
      </c>
      <c r="D617" t="s">
        <v>1260</v>
      </c>
      <c r="E617" t="s">
        <v>1241</v>
      </c>
      <c r="F617">
        <v>2005</v>
      </c>
      <c r="G617" t="s">
        <v>842</v>
      </c>
      <c r="H617" t="s">
        <v>18</v>
      </c>
      <c r="I617" s="1">
        <v>44571</v>
      </c>
      <c r="J617" t="s">
        <v>1391</v>
      </c>
      <c r="K617" t="s">
        <v>1402</v>
      </c>
      <c r="L617">
        <v>106</v>
      </c>
      <c r="M617" t="s">
        <v>1207</v>
      </c>
      <c r="N617" t="s">
        <v>1196</v>
      </c>
      <c r="O617">
        <v>182700</v>
      </c>
      <c r="P617">
        <v>12.92</v>
      </c>
    </row>
    <row r="618" spans="1:16" x14ac:dyDescent="0.3">
      <c r="A618">
        <v>3137</v>
      </c>
      <c r="B618" t="s">
        <v>83</v>
      </c>
      <c r="C618">
        <v>619</v>
      </c>
      <c r="D618" t="s">
        <v>1260</v>
      </c>
      <c r="E618" t="s">
        <v>1241</v>
      </c>
      <c r="F618">
        <v>2005</v>
      </c>
      <c r="G618" t="s">
        <v>842</v>
      </c>
      <c r="H618" t="s">
        <v>32</v>
      </c>
      <c r="I618" s="1">
        <v>44592</v>
      </c>
      <c r="J618" t="s">
        <v>1391</v>
      </c>
      <c r="K618" t="s">
        <v>1402</v>
      </c>
      <c r="L618">
        <v>103</v>
      </c>
      <c r="M618" t="s">
        <v>1210</v>
      </c>
      <c r="N618" t="s">
        <v>1196</v>
      </c>
      <c r="O618">
        <v>513800</v>
      </c>
      <c r="P618">
        <v>21.5</v>
      </c>
    </row>
    <row r="619" spans="1:16" x14ac:dyDescent="0.3">
      <c r="A619">
        <v>3134</v>
      </c>
      <c r="B619" t="s">
        <v>90</v>
      </c>
      <c r="C619">
        <v>610</v>
      </c>
      <c r="D619" t="s">
        <v>1269</v>
      </c>
      <c r="E619" t="s">
        <v>1241</v>
      </c>
      <c r="F619">
        <v>2002</v>
      </c>
      <c r="G619" t="s">
        <v>444</v>
      </c>
      <c r="H619" t="s">
        <v>18</v>
      </c>
      <c r="I619" s="1">
        <v>44587</v>
      </c>
      <c r="J619" t="s">
        <v>1391</v>
      </c>
      <c r="K619" t="s">
        <v>1402</v>
      </c>
      <c r="L619">
        <v>108</v>
      </c>
      <c r="M619" t="s">
        <v>1205</v>
      </c>
      <c r="N619" t="s">
        <v>1196</v>
      </c>
      <c r="O619">
        <v>258200</v>
      </c>
      <c r="P619">
        <v>11.62</v>
      </c>
    </row>
    <row r="620" spans="1:16" x14ac:dyDescent="0.3">
      <c r="A620">
        <v>2348</v>
      </c>
      <c r="B620" t="s">
        <v>83</v>
      </c>
      <c r="C620">
        <v>512</v>
      </c>
      <c r="D620" t="s">
        <v>1363</v>
      </c>
      <c r="E620" t="s">
        <v>1246</v>
      </c>
      <c r="F620">
        <v>2000</v>
      </c>
      <c r="G620" t="s">
        <v>479</v>
      </c>
      <c r="H620" t="s">
        <v>10</v>
      </c>
      <c r="I620" s="1">
        <v>44564</v>
      </c>
      <c r="J620" t="s">
        <v>1391</v>
      </c>
      <c r="K620" t="s">
        <v>1402</v>
      </c>
      <c r="L620">
        <v>102</v>
      </c>
      <c r="M620" t="s">
        <v>1211</v>
      </c>
      <c r="N620" t="s">
        <v>1196</v>
      </c>
      <c r="O620">
        <v>1695200</v>
      </c>
      <c r="P620">
        <v>343.09</v>
      </c>
    </row>
    <row r="621" spans="1:16" x14ac:dyDescent="0.3">
      <c r="A621">
        <v>2349</v>
      </c>
      <c r="B621" t="s">
        <v>809</v>
      </c>
      <c r="C621">
        <v>587</v>
      </c>
      <c r="D621" t="s">
        <v>1292</v>
      </c>
      <c r="E621" t="s">
        <v>1241</v>
      </c>
      <c r="F621">
        <v>2011</v>
      </c>
      <c r="G621" t="s">
        <v>437</v>
      </c>
      <c r="H621" t="s">
        <v>10</v>
      </c>
      <c r="I621" s="1">
        <v>44569</v>
      </c>
      <c r="J621" t="s">
        <v>1391</v>
      </c>
      <c r="K621" t="s">
        <v>1402</v>
      </c>
      <c r="L621">
        <v>102</v>
      </c>
      <c r="M621" t="s">
        <v>1211</v>
      </c>
      <c r="N621" t="s">
        <v>1196</v>
      </c>
      <c r="O621">
        <v>1695200</v>
      </c>
      <c r="P621">
        <v>343.09</v>
      </c>
    </row>
    <row r="622" spans="1:16" x14ac:dyDescent="0.3">
      <c r="A622">
        <v>2353</v>
      </c>
      <c r="B622" t="s">
        <v>75</v>
      </c>
      <c r="C622">
        <v>619</v>
      </c>
      <c r="D622" t="s">
        <v>1260</v>
      </c>
      <c r="E622" t="s">
        <v>1241</v>
      </c>
      <c r="F622">
        <v>2011</v>
      </c>
      <c r="G622" t="s">
        <v>711</v>
      </c>
      <c r="H622" t="s">
        <v>10</v>
      </c>
      <c r="I622" s="1">
        <v>44582</v>
      </c>
      <c r="J622" t="s">
        <v>1391</v>
      </c>
      <c r="K622" t="s">
        <v>1402</v>
      </c>
      <c r="L622">
        <v>114</v>
      </c>
      <c r="M622" t="s">
        <v>1199</v>
      </c>
      <c r="N622" t="s">
        <v>1196</v>
      </c>
      <c r="O622">
        <v>655000</v>
      </c>
      <c r="P622">
        <v>14.72</v>
      </c>
    </row>
    <row r="623" spans="1:16" x14ac:dyDescent="0.3">
      <c r="A623">
        <v>2355</v>
      </c>
      <c r="B623" t="s">
        <v>75</v>
      </c>
      <c r="C623">
        <v>550</v>
      </c>
      <c r="D623" t="s">
        <v>1327</v>
      </c>
      <c r="E623" t="s">
        <v>1241</v>
      </c>
      <c r="F623">
        <v>2000</v>
      </c>
      <c r="G623" t="s">
        <v>458</v>
      </c>
      <c r="H623" t="s">
        <v>28</v>
      </c>
      <c r="I623" s="1">
        <v>44578</v>
      </c>
      <c r="J623" t="s">
        <v>1391</v>
      </c>
      <c r="K623" t="s">
        <v>1402</v>
      </c>
      <c r="L623">
        <v>102</v>
      </c>
      <c r="M623" t="s">
        <v>1211</v>
      </c>
      <c r="N623" t="s">
        <v>1196</v>
      </c>
      <c r="O623">
        <v>1695200</v>
      </c>
      <c r="P623">
        <v>343.09</v>
      </c>
    </row>
    <row r="624" spans="1:16" x14ac:dyDescent="0.3">
      <c r="A624">
        <v>2360</v>
      </c>
      <c r="B624" t="s">
        <v>90</v>
      </c>
      <c r="C624">
        <v>610</v>
      </c>
      <c r="D624" t="s">
        <v>1269</v>
      </c>
      <c r="E624" t="s">
        <v>1241</v>
      </c>
      <c r="F624">
        <v>2006</v>
      </c>
      <c r="G624" t="s">
        <v>444</v>
      </c>
      <c r="H624" t="s">
        <v>10</v>
      </c>
      <c r="I624" s="1">
        <v>44567</v>
      </c>
      <c r="J624" t="s">
        <v>1391</v>
      </c>
      <c r="K624" t="s">
        <v>1402</v>
      </c>
      <c r="L624">
        <v>101</v>
      </c>
      <c r="M624" t="s">
        <v>1212</v>
      </c>
      <c r="N624" t="s">
        <v>1196</v>
      </c>
      <c r="O624">
        <v>201500</v>
      </c>
      <c r="P624">
        <v>16.11</v>
      </c>
    </row>
    <row r="625" spans="1:16" x14ac:dyDescent="0.3">
      <c r="A625">
        <v>2362</v>
      </c>
      <c r="B625" t="s">
        <v>435</v>
      </c>
      <c r="C625">
        <v>540</v>
      </c>
      <c r="D625" t="s">
        <v>1337</v>
      </c>
      <c r="E625" t="s">
        <v>1241</v>
      </c>
      <c r="F625">
        <v>2004</v>
      </c>
      <c r="G625" t="s">
        <v>436</v>
      </c>
      <c r="H625" t="s">
        <v>45</v>
      </c>
      <c r="I625" s="1">
        <v>44574</v>
      </c>
      <c r="J625" t="s">
        <v>1391</v>
      </c>
      <c r="K625" t="s">
        <v>1402</v>
      </c>
      <c r="L625">
        <v>103</v>
      </c>
      <c r="M625" t="s">
        <v>1210</v>
      </c>
      <c r="N625" t="s">
        <v>1196</v>
      </c>
      <c r="O625">
        <v>513800</v>
      </c>
      <c r="P625">
        <v>21.5</v>
      </c>
    </row>
    <row r="626" spans="1:16" x14ac:dyDescent="0.3">
      <c r="A626">
        <v>3125</v>
      </c>
      <c r="B626" t="s">
        <v>83</v>
      </c>
      <c r="C626">
        <v>576</v>
      </c>
      <c r="D626" t="s">
        <v>1301</v>
      </c>
      <c r="E626" t="s">
        <v>1241</v>
      </c>
      <c r="F626">
        <v>2004</v>
      </c>
      <c r="G626" t="s">
        <v>600</v>
      </c>
      <c r="H626" t="s">
        <v>10</v>
      </c>
      <c r="I626" s="1">
        <v>44566</v>
      </c>
      <c r="J626" t="s">
        <v>1391</v>
      </c>
      <c r="K626" t="s">
        <v>1402</v>
      </c>
      <c r="L626">
        <v>102</v>
      </c>
      <c r="M626" t="s">
        <v>1211</v>
      </c>
      <c r="N626" t="s">
        <v>1196</v>
      </c>
      <c r="O626">
        <v>1695200</v>
      </c>
      <c r="P626">
        <v>343.09</v>
      </c>
    </row>
    <row r="627" spans="1:16" x14ac:dyDescent="0.3">
      <c r="A627">
        <v>2365</v>
      </c>
      <c r="B627" t="s">
        <v>16</v>
      </c>
      <c r="C627">
        <v>536</v>
      </c>
      <c r="D627" t="s">
        <v>1341</v>
      </c>
      <c r="E627" t="s">
        <v>1241</v>
      </c>
      <c r="F627">
        <v>2021</v>
      </c>
      <c r="G627" t="s">
        <v>845</v>
      </c>
      <c r="H627" t="s">
        <v>69</v>
      </c>
      <c r="I627" s="1">
        <v>44586</v>
      </c>
      <c r="J627" t="s">
        <v>1391</v>
      </c>
      <c r="K627" t="s">
        <v>1402</v>
      </c>
      <c r="L627">
        <v>102</v>
      </c>
      <c r="M627" t="s">
        <v>1211</v>
      </c>
      <c r="N627" t="s">
        <v>1196</v>
      </c>
      <c r="O627">
        <v>1695200</v>
      </c>
      <c r="P627">
        <v>343.09</v>
      </c>
    </row>
    <row r="628" spans="1:16" x14ac:dyDescent="0.3">
      <c r="A628">
        <v>3124</v>
      </c>
      <c r="B628" t="s">
        <v>90</v>
      </c>
      <c r="C628">
        <v>619</v>
      </c>
      <c r="D628" t="s">
        <v>1260</v>
      </c>
      <c r="E628" t="s">
        <v>1241</v>
      </c>
      <c r="F628">
        <v>2005</v>
      </c>
      <c r="G628" t="s">
        <v>575</v>
      </c>
      <c r="H628" t="s">
        <v>10</v>
      </c>
      <c r="I628" s="1">
        <v>44562</v>
      </c>
      <c r="J628" t="s">
        <v>1391</v>
      </c>
      <c r="K628" t="s">
        <v>1402</v>
      </c>
      <c r="L628">
        <v>103</v>
      </c>
      <c r="M628" t="s">
        <v>1210</v>
      </c>
      <c r="N628" t="s">
        <v>1196</v>
      </c>
      <c r="O628">
        <v>513800</v>
      </c>
      <c r="P628">
        <v>21.5</v>
      </c>
    </row>
    <row r="629" spans="1:16" x14ac:dyDescent="0.3">
      <c r="A629">
        <v>2371</v>
      </c>
      <c r="B629" t="s">
        <v>75</v>
      </c>
      <c r="C629">
        <v>619</v>
      </c>
      <c r="D629" t="s">
        <v>1260</v>
      </c>
      <c r="E629" t="s">
        <v>1241</v>
      </c>
      <c r="F629">
        <v>2001</v>
      </c>
      <c r="G629" t="s">
        <v>767</v>
      </c>
      <c r="H629" t="s">
        <v>47</v>
      </c>
      <c r="I629" s="1">
        <v>44563</v>
      </c>
      <c r="J629" t="s">
        <v>1391</v>
      </c>
      <c r="K629" t="s">
        <v>1402</v>
      </c>
      <c r="L629">
        <v>109</v>
      </c>
      <c r="M629" t="s">
        <v>1204</v>
      </c>
      <c r="N629" t="s">
        <v>1196</v>
      </c>
      <c r="O629">
        <v>543500</v>
      </c>
      <c r="P629">
        <v>67.52</v>
      </c>
    </row>
    <row r="630" spans="1:16" x14ac:dyDescent="0.3">
      <c r="A630">
        <v>2376</v>
      </c>
      <c r="B630" t="s">
        <v>435</v>
      </c>
      <c r="C630">
        <v>548</v>
      </c>
      <c r="D630" t="s">
        <v>1329</v>
      </c>
      <c r="E630" t="s">
        <v>1241</v>
      </c>
      <c r="F630">
        <v>2009</v>
      </c>
      <c r="G630" t="s">
        <v>794</v>
      </c>
      <c r="H630" t="s">
        <v>32</v>
      </c>
      <c r="I630" s="1">
        <v>44578</v>
      </c>
      <c r="J630" t="s">
        <v>1391</v>
      </c>
      <c r="K630" t="s">
        <v>1402</v>
      </c>
      <c r="L630">
        <v>103</v>
      </c>
      <c r="M630" t="s">
        <v>1210</v>
      </c>
      <c r="N630" t="s">
        <v>1196</v>
      </c>
      <c r="O630">
        <v>513800</v>
      </c>
      <c r="P630">
        <v>21.5</v>
      </c>
    </row>
    <row r="631" spans="1:16" x14ac:dyDescent="0.3">
      <c r="A631">
        <v>2379</v>
      </c>
      <c r="B631" t="s">
        <v>90</v>
      </c>
      <c r="C631">
        <v>619</v>
      </c>
      <c r="D631" t="s">
        <v>1260</v>
      </c>
      <c r="E631" t="s">
        <v>1241</v>
      </c>
      <c r="F631">
        <v>2003</v>
      </c>
      <c r="G631" t="s">
        <v>682</v>
      </c>
      <c r="H631" t="s">
        <v>10</v>
      </c>
      <c r="I631" s="1">
        <v>44579</v>
      </c>
      <c r="J631" t="s">
        <v>1391</v>
      </c>
      <c r="K631" t="s">
        <v>1402</v>
      </c>
      <c r="L631">
        <v>109</v>
      </c>
      <c r="M631" t="s">
        <v>1204</v>
      </c>
      <c r="N631" t="s">
        <v>1196</v>
      </c>
      <c r="O631">
        <v>543500</v>
      </c>
      <c r="P631">
        <v>67.52</v>
      </c>
    </row>
    <row r="632" spans="1:16" x14ac:dyDescent="0.3">
      <c r="A632">
        <v>3119</v>
      </c>
      <c r="B632" t="s">
        <v>83</v>
      </c>
      <c r="C632">
        <v>619</v>
      </c>
      <c r="D632" t="s">
        <v>1260</v>
      </c>
      <c r="E632" t="s">
        <v>1241</v>
      </c>
      <c r="F632">
        <v>2005</v>
      </c>
      <c r="G632" t="s">
        <v>842</v>
      </c>
      <c r="H632" t="s">
        <v>32</v>
      </c>
      <c r="I632" s="1">
        <v>44570</v>
      </c>
      <c r="J632" t="s">
        <v>1391</v>
      </c>
      <c r="K632" t="s">
        <v>1402</v>
      </c>
      <c r="L632">
        <v>102</v>
      </c>
      <c r="M632" t="s">
        <v>1211</v>
      </c>
      <c r="N632" t="s">
        <v>1196</v>
      </c>
      <c r="O632">
        <v>1695200</v>
      </c>
      <c r="P632">
        <v>343.09</v>
      </c>
    </row>
    <row r="633" spans="1:16" x14ac:dyDescent="0.3">
      <c r="A633">
        <v>3110</v>
      </c>
      <c r="B633" t="s">
        <v>90</v>
      </c>
      <c r="C633">
        <v>568</v>
      </c>
      <c r="D633" t="s">
        <v>1309</v>
      </c>
      <c r="E633" t="s">
        <v>1246</v>
      </c>
      <c r="F633">
        <v>2010</v>
      </c>
      <c r="G633" t="s">
        <v>743</v>
      </c>
      <c r="H633" t="s">
        <v>45</v>
      </c>
      <c r="I633" s="1">
        <v>44569</v>
      </c>
      <c r="J633" t="s">
        <v>1391</v>
      </c>
      <c r="K633" t="s">
        <v>1402</v>
      </c>
      <c r="L633">
        <v>114</v>
      </c>
      <c r="M633" t="s">
        <v>1199</v>
      </c>
      <c r="N633" t="s">
        <v>1196</v>
      </c>
      <c r="O633">
        <v>655000</v>
      </c>
      <c r="P633">
        <v>14.72</v>
      </c>
    </row>
    <row r="634" spans="1:16" x14ac:dyDescent="0.3">
      <c r="A634">
        <v>2404</v>
      </c>
      <c r="B634" t="s">
        <v>75</v>
      </c>
      <c r="C634">
        <v>611</v>
      </c>
      <c r="D634" t="s">
        <v>1268</v>
      </c>
      <c r="E634" t="s">
        <v>1241</v>
      </c>
      <c r="F634">
        <v>2006</v>
      </c>
      <c r="G634" t="s">
        <v>684</v>
      </c>
      <c r="H634" t="s">
        <v>10</v>
      </c>
      <c r="I634" s="1">
        <v>44587</v>
      </c>
      <c r="J634" t="s">
        <v>1391</v>
      </c>
      <c r="K634" t="s">
        <v>1402</v>
      </c>
      <c r="L634">
        <v>101</v>
      </c>
      <c r="M634" t="s">
        <v>1212</v>
      </c>
      <c r="N634" t="s">
        <v>1196</v>
      </c>
      <c r="O634">
        <v>201500</v>
      </c>
      <c r="P634">
        <v>16.11</v>
      </c>
    </row>
    <row r="635" spans="1:16" x14ac:dyDescent="0.3">
      <c r="A635">
        <v>2410</v>
      </c>
      <c r="B635" t="s">
        <v>90</v>
      </c>
      <c r="C635">
        <v>610</v>
      </c>
      <c r="D635" t="s">
        <v>1269</v>
      </c>
      <c r="E635" t="s">
        <v>1241</v>
      </c>
      <c r="F635">
        <v>2005</v>
      </c>
      <c r="G635" t="s">
        <v>674</v>
      </c>
      <c r="H635" t="s">
        <v>10</v>
      </c>
      <c r="I635" s="1">
        <v>44588</v>
      </c>
      <c r="J635" t="s">
        <v>1391</v>
      </c>
      <c r="K635" t="s">
        <v>1402</v>
      </c>
      <c r="L635">
        <v>109</v>
      </c>
      <c r="M635" t="s">
        <v>1204</v>
      </c>
      <c r="N635" t="s">
        <v>1196</v>
      </c>
      <c r="O635">
        <v>543500</v>
      </c>
      <c r="P635">
        <v>67.52</v>
      </c>
    </row>
    <row r="636" spans="1:16" x14ac:dyDescent="0.3">
      <c r="A636">
        <v>3095</v>
      </c>
      <c r="B636" t="s">
        <v>90</v>
      </c>
      <c r="C636">
        <v>576</v>
      </c>
      <c r="D636" t="s">
        <v>1301</v>
      </c>
      <c r="E636" t="s">
        <v>1241</v>
      </c>
      <c r="F636">
        <v>2006</v>
      </c>
      <c r="G636" t="s">
        <v>596</v>
      </c>
      <c r="H636" t="s">
        <v>283</v>
      </c>
      <c r="I636" s="1">
        <v>44582</v>
      </c>
      <c r="J636" t="s">
        <v>1391</v>
      </c>
      <c r="K636" t="s">
        <v>1402</v>
      </c>
      <c r="L636">
        <v>114</v>
      </c>
      <c r="M636" t="s">
        <v>1199</v>
      </c>
      <c r="N636" t="s">
        <v>1196</v>
      </c>
      <c r="O636">
        <v>655000</v>
      </c>
      <c r="P636">
        <v>14.72</v>
      </c>
    </row>
    <row r="637" spans="1:16" x14ac:dyDescent="0.3">
      <c r="A637">
        <v>2419</v>
      </c>
      <c r="B637" t="s">
        <v>75</v>
      </c>
      <c r="C637">
        <v>576</v>
      </c>
      <c r="D637" t="s">
        <v>1301</v>
      </c>
      <c r="E637" t="s">
        <v>1241</v>
      </c>
      <c r="F637">
        <v>2004</v>
      </c>
      <c r="G637" t="s">
        <v>578</v>
      </c>
      <c r="H637" t="s">
        <v>28</v>
      </c>
      <c r="I637" s="1">
        <v>44577</v>
      </c>
      <c r="J637" t="s">
        <v>1391</v>
      </c>
      <c r="K637" t="s">
        <v>1402</v>
      </c>
      <c r="L637">
        <v>103</v>
      </c>
      <c r="M637" t="s">
        <v>1210</v>
      </c>
      <c r="N637" t="s">
        <v>1196</v>
      </c>
      <c r="O637">
        <v>513800</v>
      </c>
      <c r="P637">
        <v>21.5</v>
      </c>
    </row>
    <row r="638" spans="1:16" x14ac:dyDescent="0.3">
      <c r="A638">
        <v>3091</v>
      </c>
      <c r="B638" t="s">
        <v>235</v>
      </c>
      <c r="C638">
        <v>619</v>
      </c>
      <c r="D638" t="s">
        <v>1260</v>
      </c>
      <c r="E638" t="s">
        <v>1241</v>
      </c>
      <c r="F638">
        <v>1993</v>
      </c>
      <c r="G638" t="s">
        <v>467</v>
      </c>
      <c r="H638" t="s">
        <v>45</v>
      </c>
      <c r="I638" s="1">
        <v>44579</v>
      </c>
      <c r="J638" t="s">
        <v>1391</v>
      </c>
      <c r="K638" t="s">
        <v>1402</v>
      </c>
      <c r="L638">
        <v>114</v>
      </c>
      <c r="M638" t="s">
        <v>1199</v>
      </c>
      <c r="N638" t="s">
        <v>1196</v>
      </c>
      <c r="O638">
        <v>655000</v>
      </c>
      <c r="P638">
        <v>14.72</v>
      </c>
    </row>
    <row r="639" spans="1:16" x14ac:dyDescent="0.3">
      <c r="A639">
        <v>2430</v>
      </c>
      <c r="B639" t="s">
        <v>75</v>
      </c>
      <c r="C639">
        <v>633</v>
      </c>
      <c r="D639" t="s">
        <v>1248</v>
      </c>
      <c r="E639" t="s">
        <v>1241</v>
      </c>
      <c r="F639">
        <v>2003</v>
      </c>
      <c r="G639" t="s">
        <v>581</v>
      </c>
      <c r="H639" t="s">
        <v>18</v>
      </c>
      <c r="I639" s="1">
        <v>44578</v>
      </c>
      <c r="J639" t="s">
        <v>1391</v>
      </c>
      <c r="K639" t="s">
        <v>1402</v>
      </c>
      <c r="L639">
        <v>111</v>
      </c>
      <c r="M639" t="s">
        <v>1202</v>
      </c>
      <c r="N639" t="s">
        <v>1196</v>
      </c>
      <c r="O639">
        <v>54500</v>
      </c>
      <c r="P639">
        <v>129.15</v>
      </c>
    </row>
    <row r="640" spans="1:16" x14ac:dyDescent="0.3">
      <c r="A640">
        <v>3083</v>
      </c>
      <c r="B640" t="s">
        <v>90</v>
      </c>
      <c r="C640">
        <v>576</v>
      </c>
      <c r="D640" t="s">
        <v>1301</v>
      </c>
      <c r="E640" t="s">
        <v>1241</v>
      </c>
      <c r="F640">
        <v>2008</v>
      </c>
      <c r="G640" t="s">
        <v>823</v>
      </c>
      <c r="H640" t="s">
        <v>28</v>
      </c>
      <c r="I640" s="1">
        <v>44564</v>
      </c>
      <c r="J640" t="s">
        <v>1391</v>
      </c>
      <c r="K640" t="s">
        <v>1402</v>
      </c>
      <c r="L640">
        <v>105</v>
      </c>
      <c r="M640" t="s">
        <v>1208</v>
      </c>
      <c r="N640" t="s">
        <v>1196</v>
      </c>
      <c r="O640">
        <v>52100</v>
      </c>
      <c r="P640">
        <v>6.21</v>
      </c>
    </row>
    <row r="641" spans="1:16" x14ac:dyDescent="0.3">
      <c r="A641">
        <v>3079</v>
      </c>
      <c r="B641" t="s">
        <v>90</v>
      </c>
      <c r="C641">
        <v>610</v>
      </c>
      <c r="D641" t="s">
        <v>1269</v>
      </c>
      <c r="E641" t="s">
        <v>1241</v>
      </c>
      <c r="F641">
        <v>2002</v>
      </c>
      <c r="G641" t="s">
        <v>475</v>
      </c>
      <c r="H641" t="s">
        <v>10</v>
      </c>
      <c r="I641" s="1">
        <v>44576</v>
      </c>
      <c r="J641" t="s">
        <v>1391</v>
      </c>
      <c r="K641" t="s">
        <v>1402</v>
      </c>
      <c r="L641">
        <v>102</v>
      </c>
      <c r="M641" t="s">
        <v>1211</v>
      </c>
      <c r="N641" t="s">
        <v>1196</v>
      </c>
      <c r="O641">
        <v>1695200</v>
      </c>
      <c r="P641">
        <v>343.09</v>
      </c>
    </row>
    <row r="642" spans="1:16" x14ac:dyDescent="0.3">
      <c r="A642">
        <v>2437</v>
      </c>
      <c r="B642" t="s">
        <v>435</v>
      </c>
      <c r="C642">
        <v>548</v>
      </c>
      <c r="D642" t="s">
        <v>1329</v>
      </c>
      <c r="E642" t="s">
        <v>1241</v>
      </c>
      <c r="F642">
        <v>2012</v>
      </c>
      <c r="G642" t="s">
        <v>794</v>
      </c>
      <c r="H642" t="s">
        <v>10</v>
      </c>
      <c r="I642" s="1">
        <v>44569</v>
      </c>
      <c r="J642" t="s">
        <v>1391</v>
      </c>
      <c r="K642" t="s">
        <v>1402</v>
      </c>
      <c r="L642">
        <v>107</v>
      </c>
      <c r="M642" t="s">
        <v>1206</v>
      </c>
      <c r="N642" t="s">
        <v>1196</v>
      </c>
      <c r="O642">
        <v>127300</v>
      </c>
      <c r="P642">
        <v>17.55</v>
      </c>
    </row>
    <row r="643" spans="1:16" x14ac:dyDescent="0.3">
      <c r="A643">
        <v>2440</v>
      </c>
      <c r="B643" t="s">
        <v>486</v>
      </c>
      <c r="C643">
        <v>507</v>
      </c>
      <c r="D643" t="s">
        <v>1368</v>
      </c>
      <c r="E643" t="s">
        <v>1241</v>
      </c>
      <c r="F643">
        <v>2011</v>
      </c>
      <c r="G643" t="s">
        <v>853</v>
      </c>
      <c r="H643" t="s">
        <v>45</v>
      </c>
      <c r="I643" s="1">
        <v>44577</v>
      </c>
      <c r="J643" t="s">
        <v>1391</v>
      </c>
      <c r="K643" t="s">
        <v>1402</v>
      </c>
      <c r="L643">
        <v>102</v>
      </c>
      <c r="M643" t="s">
        <v>1211</v>
      </c>
      <c r="N643" t="s">
        <v>1196</v>
      </c>
      <c r="O643">
        <v>1695200</v>
      </c>
      <c r="P643">
        <v>343.09</v>
      </c>
    </row>
    <row r="644" spans="1:16" x14ac:dyDescent="0.3">
      <c r="A644">
        <v>2443</v>
      </c>
      <c r="B644" t="s">
        <v>435</v>
      </c>
      <c r="C644">
        <v>580</v>
      </c>
      <c r="D644" t="s">
        <v>1297</v>
      </c>
      <c r="E644" t="s">
        <v>1241</v>
      </c>
      <c r="F644">
        <v>2012</v>
      </c>
      <c r="G644" t="s">
        <v>464</v>
      </c>
      <c r="H644" t="s">
        <v>10</v>
      </c>
      <c r="I644" s="1">
        <v>44572</v>
      </c>
      <c r="J644" t="s">
        <v>1391</v>
      </c>
      <c r="K644" t="s">
        <v>1402</v>
      </c>
      <c r="L644">
        <v>115</v>
      </c>
      <c r="M644" t="s">
        <v>1198</v>
      </c>
      <c r="N644" t="s">
        <v>1196</v>
      </c>
      <c r="O644">
        <v>246000</v>
      </c>
      <c r="P644">
        <v>7.89</v>
      </c>
    </row>
    <row r="645" spans="1:16" x14ac:dyDescent="0.3">
      <c r="A645">
        <v>2445</v>
      </c>
      <c r="B645" t="s">
        <v>75</v>
      </c>
      <c r="C645">
        <v>619</v>
      </c>
      <c r="D645" t="s">
        <v>1260</v>
      </c>
      <c r="E645" t="s">
        <v>1241</v>
      </c>
      <c r="F645">
        <v>2005</v>
      </c>
      <c r="G645" t="s">
        <v>460</v>
      </c>
      <c r="H645" t="s">
        <v>28</v>
      </c>
      <c r="I645" s="1">
        <v>44568</v>
      </c>
      <c r="J645" t="s">
        <v>1391</v>
      </c>
      <c r="K645" t="s">
        <v>1402</v>
      </c>
      <c r="L645">
        <v>111</v>
      </c>
      <c r="M645" t="s">
        <v>1202</v>
      </c>
      <c r="N645" t="s">
        <v>1196</v>
      </c>
      <c r="O645">
        <v>54500</v>
      </c>
      <c r="P645">
        <v>129.15</v>
      </c>
    </row>
    <row r="646" spans="1:16" x14ac:dyDescent="0.3">
      <c r="A646">
        <v>2446</v>
      </c>
      <c r="B646" t="s">
        <v>435</v>
      </c>
      <c r="C646">
        <v>619</v>
      </c>
      <c r="D646" t="s">
        <v>1260</v>
      </c>
      <c r="E646" t="s">
        <v>1241</v>
      </c>
      <c r="F646">
        <v>2001</v>
      </c>
      <c r="G646" t="s">
        <v>448</v>
      </c>
      <c r="H646" t="s">
        <v>32</v>
      </c>
      <c r="I646" s="1">
        <v>44586</v>
      </c>
      <c r="J646" t="s">
        <v>1391</v>
      </c>
      <c r="K646" t="s">
        <v>1402</v>
      </c>
      <c r="L646">
        <v>109</v>
      </c>
      <c r="M646" t="s">
        <v>1204</v>
      </c>
      <c r="N646" t="s">
        <v>1196</v>
      </c>
      <c r="O646">
        <v>543500</v>
      </c>
      <c r="P646">
        <v>67.52</v>
      </c>
    </row>
    <row r="647" spans="1:16" x14ac:dyDescent="0.3">
      <c r="A647">
        <v>3073</v>
      </c>
      <c r="B647" t="s">
        <v>235</v>
      </c>
      <c r="C647">
        <v>587</v>
      </c>
      <c r="D647" t="s">
        <v>1292</v>
      </c>
      <c r="E647" t="s">
        <v>1241</v>
      </c>
      <c r="F647">
        <v>2008</v>
      </c>
      <c r="G647" t="s">
        <v>799</v>
      </c>
      <c r="H647" t="s">
        <v>32</v>
      </c>
      <c r="I647" s="1">
        <v>44571</v>
      </c>
      <c r="J647" t="s">
        <v>1391</v>
      </c>
      <c r="K647" t="s">
        <v>1402</v>
      </c>
      <c r="L647">
        <v>102</v>
      </c>
      <c r="M647" t="s">
        <v>1211</v>
      </c>
      <c r="N647" t="s">
        <v>1196</v>
      </c>
      <c r="O647">
        <v>1695200</v>
      </c>
      <c r="P647">
        <v>343.09</v>
      </c>
    </row>
    <row r="648" spans="1:16" x14ac:dyDescent="0.3">
      <c r="A648">
        <v>2455</v>
      </c>
      <c r="B648" t="s">
        <v>435</v>
      </c>
      <c r="C648">
        <v>540</v>
      </c>
      <c r="D648" t="s">
        <v>1337</v>
      </c>
      <c r="E648" t="s">
        <v>1241</v>
      </c>
      <c r="F648">
        <v>2012</v>
      </c>
      <c r="G648" t="s">
        <v>760</v>
      </c>
      <c r="H648" t="s">
        <v>45</v>
      </c>
      <c r="I648" s="1">
        <v>44578</v>
      </c>
      <c r="J648" t="s">
        <v>1391</v>
      </c>
      <c r="K648" t="s">
        <v>1402</v>
      </c>
      <c r="L648">
        <v>102</v>
      </c>
      <c r="M648" t="s">
        <v>1211</v>
      </c>
      <c r="N648" t="s">
        <v>1196</v>
      </c>
      <c r="O648">
        <v>1695200</v>
      </c>
      <c r="P648">
        <v>343.09</v>
      </c>
    </row>
    <row r="649" spans="1:16" x14ac:dyDescent="0.3">
      <c r="A649">
        <v>2461</v>
      </c>
      <c r="B649" t="s">
        <v>83</v>
      </c>
      <c r="C649">
        <v>580</v>
      </c>
      <c r="D649" t="s">
        <v>1297</v>
      </c>
      <c r="E649" t="s">
        <v>1241</v>
      </c>
      <c r="F649">
        <v>1999</v>
      </c>
      <c r="G649" t="s">
        <v>580</v>
      </c>
      <c r="H649" t="s">
        <v>28</v>
      </c>
      <c r="I649" s="1">
        <v>44562</v>
      </c>
      <c r="J649" t="s">
        <v>1391</v>
      </c>
      <c r="K649" t="s">
        <v>1402</v>
      </c>
      <c r="L649">
        <v>107</v>
      </c>
      <c r="M649" t="s">
        <v>1206</v>
      </c>
      <c r="N649" t="s">
        <v>1196</v>
      </c>
      <c r="O649">
        <v>127300</v>
      </c>
      <c r="P649">
        <v>17.55</v>
      </c>
    </row>
    <row r="650" spans="1:16" x14ac:dyDescent="0.3">
      <c r="A650">
        <v>2477</v>
      </c>
      <c r="B650" t="s">
        <v>83</v>
      </c>
      <c r="C650">
        <v>587</v>
      </c>
      <c r="D650" t="s">
        <v>1292</v>
      </c>
      <c r="E650" t="s">
        <v>1241</v>
      </c>
      <c r="F650">
        <v>2005</v>
      </c>
      <c r="G650" t="s">
        <v>590</v>
      </c>
      <c r="H650" t="s">
        <v>47</v>
      </c>
      <c r="I650" s="1">
        <v>44568</v>
      </c>
      <c r="J650" t="s">
        <v>1391</v>
      </c>
      <c r="K650" t="s">
        <v>1402</v>
      </c>
      <c r="L650">
        <v>107</v>
      </c>
      <c r="M650" t="s">
        <v>1206</v>
      </c>
      <c r="N650" t="s">
        <v>1196</v>
      </c>
      <c r="O650">
        <v>127300</v>
      </c>
      <c r="P650">
        <v>17.55</v>
      </c>
    </row>
    <row r="651" spans="1:16" x14ac:dyDescent="0.3">
      <c r="A651">
        <v>2480</v>
      </c>
      <c r="B651" t="s">
        <v>435</v>
      </c>
      <c r="C651">
        <v>619</v>
      </c>
      <c r="D651" t="s">
        <v>1260</v>
      </c>
      <c r="E651" t="s">
        <v>1241</v>
      </c>
      <c r="F651">
        <v>2012</v>
      </c>
      <c r="G651" t="s">
        <v>448</v>
      </c>
      <c r="H651" t="s">
        <v>32</v>
      </c>
      <c r="I651" s="1">
        <v>44591</v>
      </c>
      <c r="J651" t="s">
        <v>1391</v>
      </c>
      <c r="K651" t="s">
        <v>1402</v>
      </c>
      <c r="L651">
        <v>101</v>
      </c>
      <c r="M651" t="s">
        <v>1212</v>
      </c>
      <c r="N651" t="s">
        <v>1196</v>
      </c>
      <c r="O651">
        <v>201500</v>
      </c>
      <c r="P651">
        <v>16.11</v>
      </c>
    </row>
    <row r="652" spans="1:16" x14ac:dyDescent="0.3">
      <c r="A652">
        <v>3058</v>
      </c>
      <c r="B652" t="s">
        <v>435</v>
      </c>
      <c r="C652">
        <v>587</v>
      </c>
      <c r="D652" t="s">
        <v>1292</v>
      </c>
      <c r="E652" t="s">
        <v>1241</v>
      </c>
      <c r="F652">
        <v>2016</v>
      </c>
      <c r="G652" t="s">
        <v>437</v>
      </c>
      <c r="H652" t="s">
        <v>45</v>
      </c>
      <c r="I652" s="1">
        <v>44572</v>
      </c>
      <c r="J652" t="s">
        <v>1391</v>
      </c>
      <c r="K652" t="s">
        <v>1402</v>
      </c>
      <c r="L652">
        <v>102</v>
      </c>
      <c r="M652" t="s">
        <v>1211</v>
      </c>
      <c r="N652" t="s">
        <v>1196</v>
      </c>
      <c r="O652">
        <v>1695200</v>
      </c>
      <c r="P652">
        <v>343.09</v>
      </c>
    </row>
    <row r="653" spans="1:16" x14ac:dyDescent="0.3">
      <c r="A653">
        <v>2495</v>
      </c>
      <c r="B653" t="s">
        <v>83</v>
      </c>
      <c r="C653">
        <v>580</v>
      </c>
      <c r="D653" t="s">
        <v>1297</v>
      </c>
      <c r="E653" t="s">
        <v>1241</v>
      </c>
      <c r="F653">
        <v>1996</v>
      </c>
      <c r="G653" t="s">
        <v>476</v>
      </c>
      <c r="H653" t="s">
        <v>10</v>
      </c>
      <c r="I653" s="1">
        <v>44562</v>
      </c>
      <c r="J653" t="s">
        <v>1391</v>
      </c>
      <c r="K653" t="s">
        <v>1402</v>
      </c>
      <c r="L653">
        <v>102</v>
      </c>
      <c r="M653" t="s">
        <v>1211</v>
      </c>
      <c r="N653" t="s">
        <v>1196</v>
      </c>
      <c r="O653">
        <v>1695200</v>
      </c>
      <c r="P653">
        <v>343.09</v>
      </c>
    </row>
    <row r="654" spans="1:16" x14ac:dyDescent="0.3">
      <c r="A654">
        <v>2498</v>
      </c>
      <c r="B654" t="s">
        <v>75</v>
      </c>
      <c r="C654">
        <v>521</v>
      </c>
      <c r="D654" t="s">
        <v>1355</v>
      </c>
      <c r="E654" t="s">
        <v>1241</v>
      </c>
      <c r="F654">
        <v>2012</v>
      </c>
      <c r="G654" t="s">
        <v>860</v>
      </c>
      <c r="H654" t="s">
        <v>18</v>
      </c>
      <c r="I654" s="1">
        <v>44591</v>
      </c>
      <c r="J654" t="s">
        <v>1391</v>
      </c>
      <c r="K654" t="s">
        <v>1402</v>
      </c>
      <c r="L654">
        <v>102</v>
      </c>
      <c r="M654" t="s">
        <v>1211</v>
      </c>
      <c r="N654" t="s">
        <v>1196</v>
      </c>
      <c r="O654">
        <v>1695200</v>
      </c>
      <c r="P654">
        <v>343.09</v>
      </c>
    </row>
    <row r="655" spans="1:16" x14ac:dyDescent="0.3">
      <c r="A655">
        <v>3046</v>
      </c>
      <c r="B655" t="s">
        <v>16</v>
      </c>
      <c r="C655">
        <v>636</v>
      </c>
      <c r="D655" t="s">
        <v>1244</v>
      </c>
      <c r="E655" t="s">
        <v>1241</v>
      </c>
      <c r="F655">
        <v>2016</v>
      </c>
      <c r="G655" t="s">
        <v>930</v>
      </c>
      <c r="H655" t="s">
        <v>10</v>
      </c>
      <c r="I655" s="1">
        <v>44568</v>
      </c>
      <c r="J655" t="s">
        <v>1391</v>
      </c>
      <c r="K655" t="s">
        <v>1402</v>
      </c>
      <c r="L655">
        <v>102</v>
      </c>
      <c r="M655" t="s">
        <v>1211</v>
      </c>
      <c r="N655" t="s">
        <v>1196</v>
      </c>
      <c r="O655">
        <v>1695200</v>
      </c>
      <c r="P655">
        <v>343.09</v>
      </c>
    </row>
    <row r="656" spans="1:16" x14ac:dyDescent="0.3">
      <c r="A656">
        <v>2505</v>
      </c>
      <c r="B656" t="s">
        <v>75</v>
      </c>
      <c r="C656">
        <v>611</v>
      </c>
      <c r="D656" t="s">
        <v>1268</v>
      </c>
      <c r="E656" t="s">
        <v>1241</v>
      </c>
      <c r="F656">
        <v>2005</v>
      </c>
      <c r="G656" t="s">
        <v>684</v>
      </c>
      <c r="H656" t="s">
        <v>10</v>
      </c>
      <c r="I656" s="1">
        <v>44575</v>
      </c>
      <c r="J656" t="s">
        <v>1391</v>
      </c>
      <c r="K656" t="s">
        <v>1402</v>
      </c>
      <c r="L656">
        <v>108</v>
      </c>
      <c r="M656" t="s">
        <v>1205</v>
      </c>
      <c r="N656" t="s">
        <v>1196</v>
      </c>
      <c r="O656">
        <v>258200</v>
      </c>
      <c r="P656">
        <v>11.62</v>
      </c>
    </row>
    <row r="657" spans="1:16" x14ac:dyDescent="0.3">
      <c r="A657">
        <v>2510</v>
      </c>
      <c r="B657" t="s">
        <v>75</v>
      </c>
      <c r="C657">
        <v>576</v>
      </c>
      <c r="D657" t="s">
        <v>1301</v>
      </c>
      <c r="E657" t="s">
        <v>1241</v>
      </c>
      <c r="F657">
        <v>2001</v>
      </c>
      <c r="G657">
        <v>626</v>
      </c>
      <c r="H657" t="s">
        <v>47</v>
      </c>
      <c r="I657" s="1">
        <v>44574</v>
      </c>
      <c r="J657" t="s">
        <v>1391</v>
      </c>
      <c r="K657" t="s">
        <v>1402</v>
      </c>
      <c r="L657">
        <v>102</v>
      </c>
      <c r="M657" t="s">
        <v>1211</v>
      </c>
      <c r="N657" t="s">
        <v>1196</v>
      </c>
      <c r="O657">
        <v>1695200</v>
      </c>
      <c r="P657">
        <v>343.09</v>
      </c>
    </row>
    <row r="658" spans="1:16" x14ac:dyDescent="0.3">
      <c r="A658">
        <v>2513</v>
      </c>
      <c r="B658" t="s">
        <v>90</v>
      </c>
      <c r="C658">
        <v>576</v>
      </c>
      <c r="D658" t="s">
        <v>1301</v>
      </c>
      <c r="E658" t="s">
        <v>1241</v>
      </c>
      <c r="F658">
        <v>2007</v>
      </c>
      <c r="G658" t="s">
        <v>698</v>
      </c>
      <c r="H658" t="s">
        <v>10</v>
      </c>
      <c r="I658" s="1">
        <v>44569</v>
      </c>
      <c r="J658" t="s">
        <v>1391</v>
      </c>
      <c r="K658" t="s">
        <v>1402</v>
      </c>
      <c r="L658">
        <v>103</v>
      </c>
      <c r="M658" t="s">
        <v>1210</v>
      </c>
      <c r="N658" t="s">
        <v>1196</v>
      </c>
      <c r="O658">
        <v>513800</v>
      </c>
      <c r="P658">
        <v>21.5</v>
      </c>
    </row>
    <row r="659" spans="1:16" x14ac:dyDescent="0.3">
      <c r="A659">
        <v>2523</v>
      </c>
      <c r="B659" t="s">
        <v>90</v>
      </c>
      <c r="C659">
        <v>576</v>
      </c>
      <c r="D659" t="s">
        <v>1301</v>
      </c>
      <c r="E659" t="s">
        <v>1241</v>
      </c>
      <c r="F659">
        <v>2006</v>
      </c>
      <c r="G659" t="s">
        <v>698</v>
      </c>
      <c r="H659" t="s">
        <v>18</v>
      </c>
      <c r="I659" s="1">
        <v>44591</v>
      </c>
      <c r="J659" t="s">
        <v>1391</v>
      </c>
      <c r="K659" t="s">
        <v>1402</v>
      </c>
      <c r="L659">
        <v>102</v>
      </c>
      <c r="M659" t="s">
        <v>1211</v>
      </c>
      <c r="N659" t="s">
        <v>1196</v>
      </c>
      <c r="O659">
        <v>1695200</v>
      </c>
      <c r="P659">
        <v>343.09</v>
      </c>
    </row>
    <row r="660" spans="1:16" x14ac:dyDescent="0.3">
      <c r="A660">
        <v>3031</v>
      </c>
      <c r="B660" t="s">
        <v>90</v>
      </c>
      <c r="C660">
        <v>619</v>
      </c>
      <c r="D660" t="s">
        <v>1260</v>
      </c>
      <c r="E660" t="s">
        <v>1241</v>
      </c>
      <c r="F660">
        <v>2006</v>
      </c>
      <c r="G660" t="s">
        <v>866</v>
      </c>
      <c r="H660" t="s">
        <v>28</v>
      </c>
      <c r="I660" s="1">
        <v>44579</v>
      </c>
      <c r="J660" t="s">
        <v>1391</v>
      </c>
      <c r="K660" t="s">
        <v>1402</v>
      </c>
      <c r="L660">
        <v>102</v>
      </c>
      <c r="M660" t="s">
        <v>1211</v>
      </c>
      <c r="N660" t="s">
        <v>1196</v>
      </c>
      <c r="O660">
        <v>1695200</v>
      </c>
      <c r="P660">
        <v>343.09</v>
      </c>
    </row>
    <row r="661" spans="1:16" x14ac:dyDescent="0.3">
      <c r="A661">
        <v>2530</v>
      </c>
      <c r="B661" t="s">
        <v>809</v>
      </c>
      <c r="C661">
        <v>587</v>
      </c>
      <c r="D661" t="s">
        <v>1292</v>
      </c>
      <c r="E661" t="s">
        <v>1241</v>
      </c>
      <c r="F661">
        <v>2013</v>
      </c>
      <c r="G661" t="s">
        <v>437</v>
      </c>
      <c r="H661" t="s">
        <v>10</v>
      </c>
      <c r="I661" s="1">
        <v>44562</v>
      </c>
      <c r="J661" t="s">
        <v>1391</v>
      </c>
      <c r="K661" t="s">
        <v>1402</v>
      </c>
      <c r="L661">
        <v>103</v>
      </c>
      <c r="M661" t="s">
        <v>1210</v>
      </c>
      <c r="N661" t="s">
        <v>1196</v>
      </c>
      <c r="O661">
        <v>513800</v>
      </c>
      <c r="P661">
        <v>21.5</v>
      </c>
    </row>
    <row r="662" spans="1:16" x14ac:dyDescent="0.3">
      <c r="A662">
        <v>3026</v>
      </c>
      <c r="B662" t="s">
        <v>90</v>
      </c>
      <c r="C662">
        <v>587</v>
      </c>
      <c r="D662" t="s">
        <v>1292</v>
      </c>
      <c r="E662" t="s">
        <v>1241</v>
      </c>
      <c r="F662">
        <v>2008</v>
      </c>
      <c r="G662" t="s">
        <v>921</v>
      </c>
      <c r="H662" t="s">
        <v>32</v>
      </c>
      <c r="I662" s="1">
        <v>44588</v>
      </c>
      <c r="J662" t="s">
        <v>1391</v>
      </c>
      <c r="K662" t="s">
        <v>1402</v>
      </c>
      <c r="L662">
        <v>108</v>
      </c>
      <c r="M662" t="s">
        <v>1205</v>
      </c>
      <c r="N662" t="s">
        <v>1196</v>
      </c>
      <c r="O662">
        <v>258200</v>
      </c>
      <c r="P662">
        <v>11.62</v>
      </c>
    </row>
    <row r="663" spans="1:16" x14ac:dyDescent="0.3">
      <c r="A663">
        <v>2534</v>
      </c>
      <c r="B663" t="s">
        <v>90</v>
      </c>
      <c r="C663">
        <v>576</v>
      </c>
      <c r="D663" t="s">
        <v>1301</v>
      </c>
      <c r="E663" t="s">
        <v>1241</v>
      </c>
      <c r="F663">
        <v>1999</v>
      </c>
      <c r="G663" t="s">
        <v>572</v>
      </c>
      <c r="H663" t="s">
        <v>10</v>
      </c>
      <c r="I663" s="1">
        <v>44574</v>
      </c>
      <c r="J663" t="s">
        <v>1391</v>
      </c>
      <c r="K663" t="s">
        <v>1402</v>
      </c>
      <c r="L663">
        <v>107</v>
      </c>
      <c r="M663" t="s">
        <v>1206</v>
      </c>
      <c r="N663" t="s">
        <v>1196</v>
      </c>
      <c r="O663">
        <v>127300</v>
      </c>
      <c r="P663">
        <v>17.55</v>
      </c>
    </row>
    <row r="664" spans="1:16" x14ac:dyDescent="0.3">
      <c r="A664">
        <v>2541</v>
      </c>
      <c r="B664" t="s">
        <v>435</v>
      </c>
      <c r="C664">
        <v>587</v>
      </c>
      <c r="D664" t="s">
        <v>1292</v>
      </c>
      <c r="E664" t="s">
        <v>1241</v>
      </c>
      <c r="F664">
        <v>1991</v>
      </c>
      <c r="G664" t="s">
        <v>437</v>
      </c>
      <c r="H664" t="s">
        <v>28</v>
      </c>
      <c r="I664" s="1">
        <v>44569</v>
      </c>
      <c r="J664" t="s">
        <v>1391</v>
      </c>
      <c r="K664" t="s">
        <v>1402</v>
      </c>
      <c r="L664">
        <v>108</v>
      </c>
      <c r="M664" t="s">
        <v>1205</v>
      </c>
      <c r="N664" t="s">
        <v>1196</v>
      </c>
      <c r="O664">
        <v>258200</v>
      </c>
      <c r="P664">
        <v>11.62</v>
      </c>
    </row>
    <row r="665" spans="1:16" x14ac:dyDescent="0.3">
      <c r="A665">
        <v>3021</v>
      </c>
      <c r="B665" t="s">
        <v>435</v>
      </c>
      <c r="C665">
        <v>540</v>
      </c>
      <c r="D665" t="s">
        <v>1337</v>
      </c>
      <c r="E665" t="s">
        <v>1241</v>
      </c>
      <c r="F665">
        <v>2002</v>
      </c>
      <c r="G665" t="s">
        <v>436</v>
      </c>
      <c r="H665" t="s">
        <v>10</v>
      </c>
      <c r="I665" s="1">
        <v>44579</v>
      </c>
      <c r="J665" t="s">
        <v>1391</v>
      </c>
      <c r="K665" t="s">
        <v>1402</v>
      </c>
      <c r="L665">
        <v>103</v>
      </c>
      <c r="M665" t="s">
        <v>1210</v>
      </c>
      <c r="N665" t="s">
        <v>1196</v>
      </c>
      <c r="O665">
        <v>513800</v>
      </c>
      <c r="P665">
        <v>21.5</v>
      </c>
    </row>
    <row r="666" spans="1:16" x14ac:dyDescent="0.3">
      <c r="A666">
        <v>3006</v>
      </c>
      <c r="B666" t="s">
        <v>90</v>
      </c>
      <c r="C666">
        <v>550</v>
      </c>
      <c r="D666" t="s">
        <v>1327</v>
      </c>
      <c r="E666" t="s">
        <v>1241</v>
      </c>
      <c r="F666">
        <v>2005</v>
      </c>
      <c r="G666" t="s">
        <v>584</v>
      </c>
      <c r="H666" t="s">
        <v>18</v>
      </c>
      <c r="I666" s="1">
        <v>44569</v>
      </c>
      <c r="J666" t="s">
        <v>1391</v>
      </c>
      <c r="K666" t="s">
        <v>1402</v>
      </c>
      <c r="L666">
        <v>105</v>
      </c>
      <c r="M666" t="s">
        <v>1208</v>
      </c>
      <c r="N666" t="s">
        <v>1196</v>
      </c>
      <c r="O666">
        <v>52100</v>
      </c>
      <c r="P666">
        <v>6.21</v>
      </c>
    </row>
    <row r="667" spans="1:16" x14ac:dyDescent="0.3">
      <c r="A667">
        <v>2564</v>
      </c>
      <c r="B667" t="s">
        <v>90</v>
      </c>
      <c r="C667">
        <v>576</v>
      </c>
      <c r="D667" t="s">
        <v>1301</v>
      </c>
      <c r="E667" t="s">
        <v>1241</v>
      </c>
      <c r="F667">
        <v>2013</v>
      </c>
      <c r="G667" t="s">
        <v>600</v>
      </c>
      <c r="H667" t="s">
        <v>69</v>
      </c>
      <c r="I667" s="1">
        <v>44569</v>
      </c>
      <c r="J667" t="s">
        <v>1391</v>
      </c>
      <c r="K667" t="s">
        <v>1402</v>
      </c>
      <c r="L667">
        <v>114</v>
      </c>
      <c r="M667" t="s">
        <v>1199</v>
      </c>
      <c r="N667" t="s">
        <v>1196</v>
      </c>
      <c r="O667">
        <v>655000</v>
      </c>
      <c r="P667">
        <v>14.72</v>
      </c>
    </row>
    <row r="668" spans="1:16" x14ac:dyDescent="0.3">
      <c r="A668">
        <v>2572</v>
      </c>
      <c r="B668" t="s">
        <v>75</v>
      </c>
      <c r="C668">
        <v>576</v>
      </c>
      <c r="D668" t="s">
        <v>1301</v>
      </c>
      <c r="E668" t="s">
        <v>1241</v>
      </c>
      <c r="F668">
        <v>2006</v>
      </c>
      <c r="G668" t="s">
        <v>578</v>
      </c>
      <c r="H668" t="s">
        <v>10</v>
      </c>
      <c r="I668" s="1">
        <v>44584</v>
      </c>
      <c r="J668" t="s">
        <v>1391</v>
      </c>
      <c r="K668" t="s">
        <v>1402</v>
      </c>
      <c r="L668">
        <v>101</v>
      </c>
      <c r="M668" t="s">
        <v>1212</v>
      </c>
      <c r="N668" t="s">
        <v>1196</v>
      </c>
      <c r="O668">
        <v>201500</v>
      </c>
      <c r="P668">
        <v>16.11</v>
      </c>
    </row>
    <row r="669" spans="1:16" x14ac:dyDescent="0.3">
      <c r="A669">
        <v>2577</v>
      </c>
      <c r="B669" t="s">
        <v>75</v>
      </c>
      <c r="C669">
        <v>587</v>
      </c>
      <c r="D669" t="s">
        <v>1292</v>
      </c>
      <c r="E669" t="s">
        <v>1241</v>
      </c>
      <c r="F669">
        <v>2005</v>
      </c>
      <c r="G669" t="s">
        <v>359</v>
      </c>
      <c r="H669" t="s">
        <v>28</v>
      </c>
      <c r="I669" s="1">
        <v>44576</v>
      </c>
      <c r="J669" t="s">
        <v>1391</v>
      </c>
      <c r="K669" t="s">
        <v>1402</v>
      </c>
      <c r="L669">
        <v>102</v>
      </c>
      <c r="M669" t="s">
        <v>1211</v>
      </c>
      <c r="N669" t="s">
        <v>1196</v>
      </c>
      <c r="O669">
        <v>1695200</v>
      </c>
      <c r="P669">
        <v>343.09</v>
      </c>
    </row>
    <row r="670" spans="1:16" x14ac:dyDescent="0.3">
      <c r="A670">
        <v>2579</v>
      </c>
      <c r="B670" t="s">
        <v>75</v>
      </c>
      <c r="C670">
        <v>576</v>
      </c>
      <c r="D670" t="s">
        <v>1301</v>
      </c>
      <c r="E670" t="s">
        <v>1241</v>
      </c>
      <c r="F670">
        <v>2006</v>
      </c>
      <c r="G670" t="s">
        <v>578</v>
      </c>
      <c r="H670" t="s">
        <v>32</v>
      </c>
      <c r="I670" s="1">
        <v>44592</v>
      </c>
      <c r="J670" t="s">
        <v>1391</v>
      </c>
      <c r="K670" t="s">
        <v>1402</v>
      </c>
      <c r="L670">
        <v>109</v>
      </c>
      <c r="M670" t="s">
        <v>1204</v>
      </c>
      <c r="N670" t="s">
        <v>1196</v>
      </c>
      <c r="O670">
        <v>543500</v>
      </c>
      <c r="P670">
        <v>67.52</v>
      </c>
    </row>
    <row r="671" spans="1:16" x14ac:dyDescent="0.3">
      <c r="A671">
        <v>2581</v>
      </c>
      <c r="B671" t="s">
        <v>8</v>
      </c>
      <c r="C671">
        <v>562</v>
      </c>
      <c r="D671" t="s">
        <v>1315</v>
      </c>
      <c r="E671" t="s">
        <v>1241</v>
      </c>
      <c r="F671">
        <v>2006</v>
      </c>
      <c r="G671" t="s">
        <v>868</v>
      </c>
      <c r="H671" t="s">
        <v>10</v>
      </c>
      <c r="I671" s="1">
        <v>44579</v>
      </c>
      <c r="J671" t="s">
        <v>1391</v>
      </c>
      <c r="K671" t="s">
        <v>1402</v>
      </c>
      <c r="L671">
        <v>102</v>
      </c>
      <c r="M671" t="s">
        <v>1211</v>
      </c>
      <c r="N671" t="s">
        <v>1196</v>
      </c>
      <c r="O671">
        <v>1695200</v>
      </c>
      <c r="P671">
        <v>343.09</v>
      </c>
    </row>
    <row r="672" spans="1:16" x14ac:dyDescent="0.3">
      <c r="A672">
        <v>2587</v>
      </c>
      <c r="B672" t="s">
        <v>37</v>
      </c>
      <c r="C672">
        <v>506</v>
      </c>
      <c r="D672" t="s">
        <v>1369</v>
      </c>
      <c r="E672" t="s">
        <v>1241</v>
      </c>
      <c r="F672">
        <v>2006</v>
      </c>
      <c r="G672" t="s">
        <v>869</v>
      </c>
      <c r="H672" t="s">
        <v>66</v>
      </c>
      <c r="I672" s="1">
        <v>44575</v>
      </c>
      <c r="J672" t="s">
        <v>1391</v>
      </c>
      <c r="K672" t="s">
        <v>1402</v>
      </c>
      <c r="L672">
        <v>104</v>
      </c>
      <c r="M672" t="s">
        <v>1209</v>
      </c>
      <c r="N672" t="s">
        <v>1196</v>
      </c>
      <c r="O672">
        <v>347700</v>
      </c>
      <c r="P672">
        <v>28.8</v>
      </c>
    </row>
    <row r="673" spans="1:16" x14ac:dyDescent="0.3">
      <c r="A673">
        <v>2990</v>
      </c>
      <c r="B673" t="s">
        <v>90</v>
      </c>
      <c r="C673">
        <v>587</v>
      </c>
      <c r="D673" t="s">
        <v>1292</v>
      </c>
      <c r="E673" t="s">
        <v>1241</v>
      </c>
      <c r="F673">
        <v>2009</v>
      </c>
      <c r="G673" t="s">
        <v>921</v>
      </c>
      <c r="H673" t="s">
        <v>32</v>
      </c>
      <c r="I673" s="1">
        <v>44578</v>
      </c>
      <c r="J673" t="s">
        <v>1391</v>
      </c>
      <c r="K673" t="s">
        <v>1402</v>
      </c>
      <c r="L673">
        <v>102</v>
      </c>
      <c r="M673" t="s">
        <v>1211</v>
      </c>
      <c r="N673" t="s">
        <v>1196</v>
      </c>
      <c r="O673">
        <v>1695200</v>
      </c>
      <c r="P673">
        <v>343.09</v>
      </c>
    </row>
    <row r="674" spans="1:16" x14ac:dyDescent="0.3">
      <c r="A674">
        <v>2601</v>
      </c>
      <c r="B674" t="s">
        <v>435</v>
      </c>
      <c r="C674">
        <v>587</v>
      </c>
      <c r="D674" t="s">
        <v>1292</v>
      </c>
      <c r="E674" t="s">
        <v>1241</v>
      </c>
      <c r="F674">
        <v>2002</v>
      </c>
      <c r="G674" t="s">
        <v>437</v>
      </c>
      <c r="H674" t="s">
        <v>10</v>
      </c>
      <c r="I674" s="1">
        <v>44568</v>
      </c>
      <c r="J674" t="s">
        <v>1391</v>
      </c>
      <c r="K674" t="s">
        <v>1402</v>
      </c>
      <c r="L674">
        <v>102</v>
      </c>
      <c r="M674" t="s">
        <v>1211</v>
      </c>
      <c r="N674" t="s">
        <v>1196</v>
      </c>
      <c r="O674">
        <v>1695200</v>
      </c>
      <c r="P674">
        <v>343.09</v>
      </c>
    </row>
    <row r="675" spans="1:16" x14ac:dyDescent="0.3">
      <c r="A675">
        <v>2983</v>
      </c>
      <c r="B675" t="s">
        <v>75</v>
      </c>
      <c r="C675">
        <v>587</v>
      </c>
      <c r="D675" t="s">
        <v>1292</v>
      </c>
      <c r="E675" t="s">
        <v>1241</v>
      </c>
      <c r="F675">
        <v>2006</v>
      </c>
      <c r="G675" t="s">
        <v>359</v>
      </c>
      <c r="H675" t="s">
        <v>32</v>
      </c>
      <c r="I675" s="1">
        <v>44591</v>
      </c>
      <c r="J675" t="s">
        <v>1391</v>
      </c>
      <c r="K675" t="s">
        <v>1402</v>
      </c>
      <c r="L675">
        <v>102</v>
      </c>
      <c r="M675" t="s">
        <v>1211</v>
      </c>
      <c r="N675" t="s">
        <v>1196</v>
      </c>
      <c r="O675">
        <v>1695200</v>
      </c>
      <c r="P675">
        <v>343.09</v>
      </c>
    </row>
    <row r="676" spans="1:16" x14ac:dyDescent="0.3">
      <c r="A676">
        <v>2607</v>
      </c>
      <c r="B676" t="s">
        <v>83</v>
      </c>
      <c r="C676">
        <v>610</v>
      </c>
      <c r="D676" t="s">
        <v>1269</v>
      </c>
      <c r="E676" t="s">
        <v>1241</v>
      </c>
      <c r="F676">
        <v>2002</v>
      </c>
      <c r="G676" t="s">
        <v>475</v>
      </c>
      <c r="H676" t="s">
        <v>10</v>
      </c>
      <c r="I676" s="1">
        <v>44589</v>
      </c>
      <c r="J676" t="s">
        <v>1391</v>
      </c>
      <c r="K676" t="s">
        <v>1402</v>
      </c>
      <c r="L676">
        <v>109</v>
      </c>
      <c r="M676" t="s">
        <v>1204</v>
      </c>
      <c r="N676" t="s">
        <v>1196</v>
      </c>
      <c r="O676">
        <v>543500</v>
      </c>
      <c r="P676">
        <v>67.52</v>
      </c>
    </row>
    <row r="677" spans="1:16" x14ac:dyDescent="0.3">
      <c r="A677">
        <v>2980</v>
      </c>
      <c r="B677" t="s">
        <v>486</v>
      </c>
      <c r="C677">
        <v>576</v>
      </c>
      <c r="D677" t="s">
        <v>1301</v>
      </c>
      <c r="E677" t="s">
        <v>1241</v>
      </c>
      <c r="F677">
        <v>1990</v>
      </c>
      <c r="G677" t="s">
        <v>920</v>
      </c>
      <c r="H677" t="s">
        <v>47</v>
      </c>
      <c r="I677" s="1">
        <v>44589</v>
      </c>
      <c r="J677" t="s">
        <v>1391</v>
      </c>
      <c r="K677" t="s">
        <v>1402</v>
      </c>
      <c r="L677">
        <v>102</v>
      </c>
      <c r="M677" t="s">
        <v>1211</v>
      </c>
      <c r="N677" t="s">
        <v>1196</v>
      </c>
      <c r="O677">
        <v>1695200</v>
      </c>
      <c r="P677">
        <v>343.09</v>
      </c>
    </row>
    <row r="678" spans="1:16" x14ac:dyDescent="0.3">
      <c r="A678">
        <v>2612</v>
      </c>
      <c r="B678" t="s">
        <v>235</v>
      </c>
      <c r="C678">
        <v>540</v>
      </c>
      <c r="D678" t="s">
        <v>1337</v>
      </c>
      <c r="E678" t="s">
        <v>1241</v>
      </c>
      <c r="F678">
        <v>2008</v>
      </c>
      <c r="G678" t="s">
        <v>701</v>
      </c>
      <c r="H678" t="s">
        <v>32</v>
      </c>
      <c r="I678" s="1">
        <v>44579</v>
      </c>
      <c r="J678" t="s">
        <v>1391</v>
      </c>
      <c r="K678" t="s">
        <v>1402</v>
      </c>
      <c r="L678">
        <v>102</v>
      </c>
      <c r="M678" t="s">
        <v>1211</v>
      </c>
      <c r="N678" t="s">
        <v>1196</v>
      </c>
      <c r="O678">
        <v>1695200</v>
      </c>
      <c r="P678">
        <v>343.09</v>
      </c>
    </row>
    <row r="679" spans="1:16" x14ac:dyDescent="0.3">
      <c r="A679">
        <v>2614</v>
      </c>
      <c r="B679" t="s">
        <v>809</v>
      </c>
      <c r="C679">
        <v>556</v>
      </c>
      <c r="D679" t="s">
        <v>1321</v>
      </c>
      <c r="E679" t="s">
        <v>1241</v>
      </c>
      <c r="F679">
        <v>2007</v>
      </c>
      <c r="G679" t="s">
        <v>872</v>
      </c>
      <c r="H679" t="s">
        <v>32</v>
      </c>
      <c r="I679" s="1">
        <v>44578</v>
      </c>
      <c r="J679" t="s">
        <v>1391</v>
      </c>
      <c r="K679" t="s">
        <v>1402</v>
      </c>
      <c r="L679">
        <v>102</v>
      </c>
      <c r="M679" t="s">
        <v>1211</v>
      </c>
      <c r="N679" t="s">
        <v>1196</v>
      </c>
      <c r="O679">
        <v>1695200</v>
      </c>
      <c r="P679">
        <v>343.09</v>
      </c>
    </row>
    <row r="680" spans="1:16" x14ac:dyDescent="0.3">
      <c r="A680">
        <v>2617</v>
      </c>
      <c r="B680" t="s">
        <v>83</v>
      </c>
      <c r="C680">
        <v>548</v>
      </c>
      <c r="D680" t="s">
        <v>1329</v>
      </c>
      <c r="E680" t="s">
        <v>1241</v>
      </c>
      <c r="F680">
        <v>2013</v>
      </c>
      <c r="G680" t="s">
        <v>593</v>
      </c>
      <c r="H680" t="s">
        <v>32</v>
      </c>
      <c r="I680" s="1">
        <v>44586</v>
      </c>
      <c r="J680" t="s">
        <v>1391</v>
      </c>
      <c r="K680" t="s">
        <v>1402</v>
      </c>
      <c r="L680">
        <v>114</v>
      </c>
      <c r="M680" t="s">
        <v>1199</v>
      </c>
      <c r="N680" t="s">
        <v>1196</v>
      </c>
      <c r="O680">
        <v>655000</v>
      </c>
      <c r="P680">
        <v>14.72</v>
      </c>
    </row>
    <row r="681" spans="1:16" x14ac:dyDescent="0.3">
      <c r="A681">
        <v>2618</v>
      </c>
      <c r="B681" t="s">
        <v>90</v>
      </c>
      <c r="C681">
        <v>580</v>
      </c>
      <c r="D681" t="s">
        <v>1297</v>
      </c>
      <c r="E681" t="s">
        <v>1241</v>
      </c>
      <c r="F681">
        <v>2006</v>
      </c>
      <c r="G681" t="s">
        <v>727</v>
      </c>
      <c r="H681" t="s">
        <v>32</v>
      </c>
      <c r="I681" s="1">
        <v>44579</v>
      </c>
      <c r="J681" t="s">
        <v>1391</v>
      </c>
      <c r="K681" t="s">
        <v>1402</v>
      </c>
      <c r="L681">
        <v>103</v>
      </c>
      <c r="M681" t="s">
        <v>1210</v>
      </c>
      <c r="N681" t="s">
        <v>1196</v>
      </c>
      <c r="O681">
        <v>513800</v>
      </c>
      <c r="P681">
        <v>21.5</v>
      </c>
    </row>
    <row r="682" spans="1:16" x14ac:dyDescent="0.3">
      <c r="A682">
        <v>2621</v>
      </c>
      <c r="B682" t="s">
        <v>486</v>
      </c>
      <c r="C682">
        <v>576</v>
      </c>
      <c r="D682" t="s">
        <v>1301</v>
      </c>
      <c r="E682" t="s">
        <v>1241</v>
      </c>
      <c r="F682">
        <v>1992</v>
      </c>
      <c r="G682" t="s">
        <v>873</v>
      </c>
      <c r="H682" t="s">
        <v>69</v>
      </c>
      <c r="I682" s="1">
        <v>44589</v>
      </c>
      <c r="J682" t="s">
        <v>1391</v>
      </c>
      <c r="K682" t="s">
        <v>1402</v>
      </c>
      <c r="L682">
        <v>102</v>
      </c>
      <c r="M682" t="s">
        <v>1211</v>
      </c>
      <c r="N682" t="s">
        <v>1196</v>
      </c>
      <c r="O682">
        <v>1695200</v>
      </c>
      <c r="P682">
        <v>343.09</v>
      </c>
    </row>
    <row r="683" spans="1:16" x14ac:dyDescent="0.3">
      <c r="A683">
        <v>2627</v>
      </c>
      <c r="B683" t="s">
        <v>435</v>
      </c>
      <c r="C683">
        <v>607</v>
      </c>
      <c r="D683" t="s">
        <v>1272</v>
      </c>
      <c r="E683" t="s">
        <v>1241</v>
      </c>
      <c r="F683">
        <v>2013</v>
      </c>
      <c r="G683" t="s">
        <v>733</v>
      </c>
      <c r="H683" t="s">
        <v>69</v>
      </c>
      <c r="I683" s="1">
        <v>44572</v>
      </c>
      <c r="J683" t="s">
        <v>1391</v>
      </c>
      <c r="K683" t="s">
        <v>1402</v>
      </c>
      <c r="L683">
        <v>108</v>
      </c>
      <c r="M683" t="s">
        <v>1205</v>
      </c>
      <c r="N683" t="s">
        <v>1196</v>
      </c>
      <c r="O683">
        <v>258200</v>
      </c>
      <c r="P683">
        <v>11.62</v>
      </c>
    </row>
    <row r="684" spans="1:16" x14ac:dyDescent="0.3">
      <c r="A684">
        <v>2635</v>
      </c>
      <c r="B684" t="s">
        <v>90</v>
      </c>
      <c r="C684">
        <v>580</v>
      </c>
      <c r="D684" t="s">
        <v>1297</v>
      </c>
      <c r="E684" t="s">
        <v>1241</v>
      </c>
      <c r="F684">
        <v>2005</v>
      </c>
      <c r="G684" t="s">
        <v>607</v>
      </c>
      <c r="H684" t="s">
        <v>10</v>
      </c>
      <c r="I684" s="1">
        <v>44569</v>
      </c>
      <c r="J684" t="s">
        <v>1391</v>
      </c>
      <c r="K684" t="s">
        <v>1402</v>
      </c>
      <c r="L684">
        <v>102</v>
      </c>
      <c r="M684" t="s">
        <v>1211</v>
      </c>
      <c r="N684" t="s">
        <v>1196</v>
      </c>
      <c r="O684">
        <v>1695200</v>
      </c>
      <c r="P684">
        <v>343.09</v>
      </c>
    </row>
    <row r="685" spans="1:16" x14ac:dyDescent="0.3">
      <c r="A685">
        <v>2641</v>
      </c>
      <c r="B685" t="s">
        <v>75</v>
      </c>
      <c r="C685">
        <v>587</v>
      </c>
      <c r="D685" t="s">
        <v>1292</v>
      </c>
      <c r="E685" t="s">
        <v>1241</v>
      </c>
      <c r="F685">
        <v>2005</v>
      </c>
      <c r="G685" t="s">
        <v>359</v>
      </c>
      <c r="H685" t="s">
        <v>32</v>
      </c>
      <c r="I685" s="1">
        <v>44584</v>
      </c>
      <c r="J685" t="s">
        <v>1391</v>
      </c>
      <c r="K685" t="s">
        <v>1402</v>
      </c>
      <c r="L685">
        <v>102</v>
      </c>
      <c r="M685" t="s">
        <v>1211</v>
      </c>
      <c r="N685" t="s">
        <v>1196</v>
      </c>
      <c r="O685">
        <v>1695200</v>
      </c>
      <c r="P685">
        <v>343.09</v>
      </c>
    </row>
    <row r="686" spans="1:16" x14ac:dyDescent="0.3">
      <c r="A686">
        <v>2966</v>
      </c>
      <c r="B686" t="s">
        <v>83</v>
      </c>
      <c r="C686">
        <v>540</v>
      </c>
      <c r="D686" t="s">
        <v>1337</v>
      </c>
      <c r="E686" t="s">
        <v>1241</v>
      </c>
      <c r="F686">
        <v>2007</v>
      </c>
      <c r="G686" t="s">
        <v>453</v>
      </c>
      <c r="H686" t="s">
        <v>18</v>
      </c>
      <c r="I686" s="1">
        <v>44575</v>
      </c>
      <c r="J686" t="s">
        <v>1391</v>
      </c>
      <c r="K686" t="s">
        <v>1402</v>
      </c>
      <c r="L686">
        <v>115</v>
      </c>
      <c r="M686" t="s">
        <v>1198</v>
      </c>
      <c r="N686" t="s">
        <v>1196</v>
      </c>
      <c r="O686">
        <v>246000</v>
      </c>
      <c r="P686">
        <v>7.89</v>
      </c>
    </row>
    <row r="687" spans="1:16" x14ac:dyDescent="0.3">
      <c r="A687">
        <v>2965</v>
      </c>
      <c r="B687" t="s">
        <v>83</v>
      </c>
      <c r="C687">
        <v>610</v>
      </c>
      <c r="D687" t="s">
        <v>1269</v>
      </c>
      <c r="E687" t="s">
        <v>1241</v>
      </c>
      <c r="F687">
        <v>2006</v>
      </c>
      <c r="G687" t="s">
        <v>475</v>
      </c>
      <c r="H687" t="s">
        <v>45</v>
      </c>
      <c r="I687" s="1">
        <v>44584</v>
      </c>
      <c r="J687" t="s">
        <v>1391</v>
      </c>
      <c r="K687" t="s">
        <v>1402</v>
      </c>
      <c r="L687">
        <v>102</v>
      </c>
      <c r="M687" t="s">
        <v>1211</v>
      </c>
      <c r="N687" t="s">
        <v>1196</v>
      </c>
      <c r="O687">
        <v>1695200</v>
      </c>
      <c r="P687">
        <v>343.09</v>
      </c>
    </row>
    <row r="688" spans="1:16" x14ac:dyDescent="0.3">
      <c r="A688">
        <v>2646</v>
      </c>
      <c r="B688" t="s">
        <v>75</v>
      </c>
      <c r="C688">
        <v>576</v>
      </c>
      <c r="D688" t="s">
        <v>1301</v>
      </c>
      <c r="E688" t="s">
        <v>1241</v>
      </c>
      <c r="F688">
        <v>2004</v>
      </c>
      <c r="G688" t="s">
        <v>578</v>
      </c>
      <c r="H688" t="s">
        <v>32</v>
      </c>
      <c r="I688" s="1">
        <v>44590</v>
      </c>
      <c r="J688" t="s">
        <v>1391</v>
      </c>
      <c r="K688" t="s">
        <v>1402</v>
      </c>
      <c r="L688">
        <v>102</v>
      </c>
      <c r="M688" t="s">
        <v>1211</v>
      </c>
      <c r="N688" t="s">
        <v>1196</v>
      </c>
      <c r="O688">
        <v>1695200</v>
      </c>
      <c r="P688">
        <v>343.09</v>
      </c>
    </row>
    <row r="689" spans="1:16" x14ac:dyDescent="0.3">
      <c r="A689">
        <v>2649</v>
      </c>
      <c r="B689" t="s">
        <v>83</v>
      </c>
      <c r="C689">
        <v>610</v>
      </c>
      <c r="D689" t="s">
        <v>1269</v>
      </c>
      <c r="E689" t="s">
        <v>1241</v>
      </c>
      <c r="F689">
        <v>2005</v>
      </c>
      <c r="G689" t="s">
        <v>475</v>
      </c>
      <c r="H689" t="s">
        <v>18</v>
      </c>
      <c r="I689" s="1">
        <v>44568</v>
      </c>
      <c r="J689" t="s">
        <v>1391</v>
      </c>
      <c r="K689" t="s">
        <v>1402</v>
      </c>
      <c r="L689">
        <v>102</v>
      </c>
      <c r="M689" t="s">
        <v>1211</v>
      </c>
      <c r="N689" t="s">
        <v>1196</v>
      </c>
      <c r="O689">
        <v>1695200</v>
      </c>
      <c r="P689">
        <v>343.09</v>
      </c>
    </row>
    <row r="690" spans="1:16" x14ac:dyDescent="0.3">
      <c r="A690">
        <v>2652</v>
      </c>
      <c r="B690" t="s">
        <v>83</v>
      </c>
      <c r="C690">
        <v>576</v>
      </c>
      <c r="D690" t="s">
        <v>1301</v>
      </c>
      <c r="E690" t="s">
        <v>1241</v>
      </c>
      <c r="F690">
        <v>2006</v>
      </c>
      <c r="G690" t="s">
        <v>698</v>
      </c>
      <c r="H690" t="s">
        <v>45</v>
      </c>
      <c r="I690" s="1">
        <v>44591</v>
      </c>
      <c r="J690" t="s">
        <v>1391</v>
      </c>
      <c r="K690" t="s">
        <v>1402</v>
      </c>
      <c r="L690">
        <v>109</v>
      </c>
      <c r="M690" t="s">
        <v>1204</v>
      </c>
      <c r="N690" t="s">
        <v>1196</v>
      </c>
      <c r="O690">
        <v>543500</v>
      </c>
      <c r="P690">
        <v>67.52</v>
      </c>
    </row>
    <row r="691" spans="1:16" x14ac:dyDescent="0.3">
      <c r="A691">
        <v>2959</v>
      </c>
      <c r="B691" t="s">
        <v>90</v>
      </c>
      <c r="C691">
        <v>619</v>
      </c>
      <c r="D691" t="s">
        <v>1260</v>
      </c>
      <c r="E691" t="s">
        <v>1241</v>
      </c>
      <c r="F691">
        <v>2004</v>
      </c>
      <c r="G691" t="s">
        <v>612</v>
      </c>
      <c r="H691" t="s">
        <v>10</v>
      </c>
      <c r="I691" s="1">
        <v>44578</v>
      </c>
      <c r="J691" t="s">
        <v>1391</v>
      </c>
      <c r="K691" t="s">
        <v>1402</v>
      </c>
      <c r="L691">
        <v>102</v>
      </c>
      <c r="M691" t="s">
        <v>1211</v>
      </c>
      <c r="N691" t="s">
        <v>1196</v>
      </c>
      <c r="O691">
        <v>1695200</v>
      </c>
      <c r="P691">
        <v>343.09</v>
      </c>
    </row>
    <row r="692" spans="1:16" x14ac:dyDescent="0.3">
      <c r="A692">
        <v>2665</v>
      </c>
      <c r="B692" t="s">
        <v>75</v>
      </c>
      <c r="C692">
        <v>531</v>
      </c>
      <c r="D692" t="s">
        <v>1345</v>
      </c>
      <c r="E692" t="s">
        <v>1241</v>
      </c>
      <c r="F692">
        <v>2008</v>
      </c>
      <c r="G692" t="s">
        <v>878</v>
      </c>
      <c r="H692" t="s">
        <v>10</v>
      </c>
      <c r="I692" s="1">
        <v>44591</v>
      </c>
      <c r="J692" t="s">
        <v>1391</v>
      </c>
      <c r="K692" t="s">
        <v>1402</v>
      </c>
      <c r="L692">
        <v>102</v>
      </c>
      <c r="M692" t="s">
        <v>1211</v>
      </c>
      <c r="N692" t="s">
        <v>1196</v>
      </c>
      <c r="O692">
        <v>1695200</v>
      </c>
      <c r="P692">
        <v>343.09</v>
      </c>
    </row>
    <row r="693" spans="1:16" x14ac:dyDescent="0.3">
      <c r="A693">
        <v>2958</v>
      </c>
      <c r="B693" t="s">
        <v>83</v>
      </c>
      <c r="C693">
        <v>587</v>
      </c>
      <c r="D693" t="s">
        <v>1292</v>
      </c>
      <c r="E693" t="s">
        <v>1241</v>
      </c>
      <c r="F693">
        <v>2005</v>
      </c>
      <c r="G693" t="s">
        <v>916</v>
      </c>
      <c r="H693" t="s">
        <v>18</v>
      </c>
      <c r="I693" s="1">
        <v>44580</v>
      </c>
      <c r="J693" t="s">
        <v>1391</v>
      </c>
      <c r="K693" t="s">
        <v>1402</v>
      </c>
      <c r="L693">
        <v>102</v>
      </c>
      <c r="M693" t="s">
        <v>1211</v>
      </c>
      <c r="N693" t="s">
        <v>1196</v>
      </c>
      <c r="O693">
        <v>1695200</v>
      </c>
      <c r="P693">
        <v>343.09</v>
      </c>
    </row>
    <row r="694" spans="1:16" x14ac:dyDescent="0.3">
      <c r="A694">
        <v>2671</v>
      </c>
      <c r="B694" t="s">
        <v>435</v>
      </c>
      <c r="C694">
        <v>587</v>
      </c>
      <c r="D694" t="s">
        <v>1292</v>
      </c>
      <c r="E694" t="s">
        <v>1241</v>
      </c>
      <c r="F694">
        <v>2005</v>
      </c>
      <c r="G694" t="s">
        <v>437</v>
      </c>
      <c r="H694" t="s">
        <v>47</v>
      </c>
      <c r="I694" s="1">
        <v>44569</v>
      </c>
      <c r="J694" t="s">
        <v>1391</v>
      </c>
      <c r="K694" t="s">
        <v>1402</v>
      </c>
      <c r="L694">
        <v>109</v>
      </c>
      <c r="M694" t="s">
        <v>1204</v>
      </c>
      <c r="N694" t="s">
        <v>1196</v>
      </c>
      <c r="O694">
        <v>543500</v>
      </c>
      <c r="P694">
        <v>67.52</v>
      </c>
    </row>
    <row r="695" spans="1:16" x14ac:dyDescent="0.3">
      <c r="A695">
        <v>2676</v>
      </c>
      <c r="B695" t="s">
        <v>435</v>
      </c>
      <c r="C695">
        <v>619</v>
      </c>
      <c r="D695" t="s">
        <v>1260</v>
      </c>
      <c r="E695" t="s">
        <v>1241</v>
      </c>
      <c r="F695">
        <v>2014</v>
      </c>
      <c r="G695" t="s">
        <v>448</v>
      </c>
      <c r="H695" t="s">
        <v>18</v>
      </c>
      <c r="I695" s="1">
        <v>44591</v>
      </c>
      <c r="J695" t="s">
        <v>1391</v>
      </c>
      <c r="K695" t="s">
        <v>1402</v>
      </c>
      <c r="L695">
        <v>114</v>
      </c>
      <c r="M695" t="s">
        <v>1199</v>
      </c>
      <c r="N695" t="s">
        <v>1196</v>
      </c>
      <c r="O695">
        <v>655000</v>
      </c>
      <c r="P695">
        <v>14.72</v>
      </c>
    </row>
    <row r="696" spans="1:16" x14ac:dyDescent="0.3">
      <c r="A696">
        <v>2681</v>
      </c>
      <c r="B696" t="s">
        <v>90</v>
      </c>
      <c r="C696">
        <v>512</v>
      </c>
      <c r="D696" t="s">
        <v>1363</v>
      </c>
      <c r="E696" t="s">
        <v>1246</v>
      </c>
      <c r="F696">
        <v>2008</v>
      </c>
      <c r="G696" t="s">
        <v>729</v>
      </c>
      <c r="H696" t="s">
        <v>45</v>
      </c>
      <c r="I696" s="1">
        <v>44566</v>
      </c>
      <c r="J696" t="s">
        <v>1391</v>
      </c>
      <c r="K696" t="s">
        <v>1402</v>
      </c>
      <c r="L696">
        <v>102</v>
      </c>
      <c r="M696" t="s">
        <v>1211</v>
      </c>
      <c r="N696" t="s">
        <v>1196</v>
      </c>
      <c r="O696">
        <v>1695200</v>
      </c>
      <c r="P696">
        <v>343.09</v>
      </c>
    </row>
    <row r="697" spans="1:16" x14ac:dyDescent="0.3">
      <c r="A697">
        <v>2682</v>
      </c>
      <c r="B697" t="s">
        <v>75</v>
      </c>
      <c r="C697">
        <v>619</v>
      </c>
      <c r="D697" t="s">
        <v>1260</v>
      </c>
      <c r="E697" t="s">
        <v>1241</v>
      </c>
      <c r="F697">
        <v>2006</v>
      </c>
      <c r="G697" t="s">
        <v>739</v>
      </c>
      <c r="H697" t="s">
        <v>32</v>
      </c>
      <c r="I697" s="1">
        <v>44581</v>
      </c>
      <c r="J697" t="s">
        <v>1391</v>
      </c>
      <c r="K697" t="s">
        <v>1402</v>
      </c>
      <c r="L697">
        <v>102</v>
      </c>
      <c r="M697" t="s">
        <v>1211</v>
      </c>
      <c r="N697" t="s">
        <v>1196</v>
      </c>
      <c r="O697">
        <v>1695200</v>
      </c>
      <c r="P697">
        <v>343.09</v>
      </c>
    </row>
    <row r="698" spans="1:16" x14ac:dyDescent="0.3">
      <c r="A698">
        <v>2686</v>
      </c>
      <c r="B698" t="s">
        <v>90</v>
      </c>
      <c r="C698">
        <v>550</v>
      </c>
      <c r="D698" t="s">
        <v>1327</v>
      </c>
      <c r="E698" t="s">
        <v>1241</v>
      </c>
      <c r="F698">
        <v>2004</v>
      </c>
      <c r="G698" t="s">
        <v>784</v>
      </c>
      <c r="H698" t="s">
        <v>18</v>
      </c>
      <c r="I698" s="1">
        <v>44576</v>
      </c>
      <c r="J698" t="s">
        <v>1391</v>
      </c>
      <c r="K698" t="s">
        <v>1402</v>
      </c>
      <c r="L698">
        <v>107</v>
      </c>
      <c r="M698" t="s">
        <v>1206</v>
      </c>
      <c r="N698" t="s">
        <v>1196</v>
      </c>
      <c r="O698">
        <v>127300</v>
      </c>
      <c r="P698">
        <v>17.55</v>
      </c>
    </row>
    <row r="699" spans="1:16" x14ac:dyDescent="0.3">
      <c r="A699">
        <v>2687</v>
      </c>
      <c r="B699" t="s">
        <v>90</v>
      </c>
      <c r="C699">
        <v>587</v>
      </c>
      <c r="D699" t="s">
        <v>1292</v>
      </c>
      <c r="E699" t="s">
        <v>1241</v>
      </c>
      <c r="F699">
        <v>2005</v>
      </c>
      <c r="G699" t="s">
        <v>777</v>
      </c>
      <c r="H699" t="s">
        <v>10</v>
      </c>
      <c r="I699" s="1">
        <v>44586</v>
      </c>
      <c r="J699" t="s">
        <v>1391</v>
      </c>
      <c r="K699" t="s">
        <v>1402</v>
      </c>
      <c r="L699">
        <v>103</v>
      </c>
      <c r="M699" t="s">
        <v>1210</v>
      </c>
      <c r="N699" t="s">
        <v>1196</v>
      </c>
      <c r="O699">
        <v>513800</v>
      </c>
      <c r="P699">
        <v>21.5</v>
      </c>
    </row>
    <row r="700" spans="1:16" x14ac:dyDescent="0.3">
      <c r="A700">
        <v>2951</v>
      </c>
      <c r="B700" t="s">
        <v>614</v>
      </c>
      <c r="C700">
        <v>509</v>
      </c>
      <c r="D700" t="s">
        <v>1366</v>
      </c>
      <c r="E700" t="s">
        <v>1241</v>
      </c>
      <c r="F700">
        <v>1980</v>
      </c>
      <c r="G700" t="s">
        <v>913</v>
      </c>
      <c r="H700" t="s">
        <v>32</v>
      </c>
      <c r="I700" s="1">
        <v>44577</v>
      </c>
      <c r="J700" t="s">
        <v>1391</v>
      </c>
      <c r="K700" t="s">
        <v>1402</v>
      </c>
      <c r="L700">
        <v>111</v>
      </c>
      <c r="M700" t="s">
        <v>1202</v>
      </c>
      <c r="N700" t="s">
        <v>1196</v>
      </c>
      <c r="O700">
        <v>54500</v>
      </c>
      <c r="P700">
        <v>129.15</v>
      </c>
    </row>
    <row r="701" spans="1:16" x14ac:dyDescent="0.3">
      <c r="A701">
        <v>2695</v>
      </c>
      <c r="B701" t="s">
        <v>235</v>
      </c>
      <c r="C701">
        <v>619</v>
      </c>
      <c r="D701" t="s">
        <v>1260</v>
      </c>
      <c r="E701" t="s">
        <v>1241</v>
      </c>
      <c r="F701">
        <v>2014</v>
      </c>
      <c r="G701" t="s">
        <v>467</v>
      </c>
      <c r="H701" t="s">
        <v>69</v>
      </c>
      <c r="I701" s="1">
        <v>44586</v>
      </c>
      <c r="J701" t="s">
        <v>1391</v>
      </c>
      <c r="K701" t="s">
        <v>1402</v>
      </c>
      <c r="L701">
        <v>114</v>
      </c>
      <c r="M701" t="s">
        <v>1199</v>
      </c>
      <c r="N701" t="s">
        <v>1196</v>
      </c>
      <c r="O701">
        <v>655000</v>
      </c>
      <c r="P701">
        <v>14.72</v>
      </c>
    </row>
    <row r="702" spans="1:16" x14ac:dyDescent="0.3">
      <c r="A702">
        <v>2697</v>
      </c>
      <c r="B702" t="s">
        <v>90</v>
      </c>
      <c r="C702">
        <v>577</v>
      </c>
      <c r="D702" t="s">
        <v>1300</v>
      </c>
      <c r="E702" t="s">
        <v>1246</v>
      </c>
      <c r="F702">
        <v>2014</v>
      </c>
      <c r="G702" t="s">
        <v>881</v>
      </c>
      <c r="H702" t="s">
        <v>10</v>
      </c>
      <c r="I702" s="1">
        <v>44591</v>
      </c>
      <c r="J702" t="s">
        <v>1391</v>
      </c>
      <c r="K702" t="s">
        <v>1402</v>
      </c>
      <c r="L702">
        <v>114</v>
      </c>
      <c r="M702" t="s">
        <v>1199</v>
      </c>
      <c r="N702" t="s">
        <v>1196</v>
      </c>
      <c r="O702">
        <v>655000</v>
      </c>
      <c r="P702">
        <v>14.72</v>
      </c>
    </row>
    <row r="703" spans="1:16" x14ac:dyDescent="0.3">
      <c r="A703">
        <v>2707</v>
      </c>
      <c r="B703" t="s">
        <v>75</v>
      </c>
      <c r="C703">
        <v>512</v>
      </c>
      <c r="D703" t="s">
        <v>1363</v>
      </c>
      <c r="E703" t="s">
        <v>1246</v>
      </c>
      <c r="F703">
        <v>2005</v>
      </c>
      <c r="G703" t="s">
        <v>867</v>
      </c>
      <c r="H703" t="s">
        <v>45</v>
      </c>
      <c r="I703" s="1">
        <v>44576</v>
      </c>
      <c r="J703" t="s">
        <v>1391</v>
      </c>
      <c r="K703" t="s">
        <v>1402</v>
      </c>
      <c r="L703">
        <v>106</v>
      </c>
      <c r="M703" t="s">
        <v>1207</v>
      </c>
      <c r="N703" t="s">
        <v>1196</v>
      </c>
      <c r="O703">
        <v>182700</v>
      </c>
      <c r="P703">
        <v>12.92</v>
      </c>
    </row>
    <row r="704" spans="1:16" x14ac:dyDescent="0.3">
      <c r="A704">
        <v>2708</v>
      </c>
      <c r="B704" t="s">
        <v>83</v>
      </c>
      <c r="C704">
        <v>580</v>
      </c>
      <c r="D704" t="s">
        <v>1297</v>
      </c>
      <c r="E704" t="s">
        <v>1241</v>
      </c>
      <c r="F704">
        <v>1999</v>
      </c>
      <c r="G704" t="s">
        <v>285</v>
      </c>
      <c r="H704" t="s">
        <v>18</v>
      </c>
      <c r="I704" s="1">
        <v>44588</v>
      </c>
      <c r="J704" t="s">
        <v>1391</v>
      </c>
      <c r="K704" t="s">
        <v>1402</v>
      </c>
      <c r="L704">
        <v>102</v>
      </c>
      <c r="M704" t="s">
        <v>1211</v>
      </c>
      <c r="N704" t="s">
        <v>1196</v>
      </c>
      <c r="O704">
        <v>1695200</v>
      </c>
      <c r="P704">
        <v>343.09</v>
      </c>
    </row>
    <row r="705" spans="1:16" x14ac:dyDescent="0.3">
      <c r="A705">
        <v>2710</v>
      </c>
      <c r="B705" t="s">
        <v>75</v>
      </c>
      <c r="C705">
        <v>587</v>
      </c>
      <c r="D705" t="s">
        <v>1292</v>
      </c>
      <c r="E705" t="s">
        <v>1241</v>
      </c>
      <c r="F705">
        <v>2004</v>
      </c>
      <c r="G705" t="s">
        <v>827</v>
      </c>
      <c r="H705" t="s">
        <v>10</v>
      </c>
      <c r="I705" s="1">
        <v>44585</v>
      </c>
      <c r="J705" t="s">
        <v>1391</v>
      </c>
      <c r="K705" t="s">
        <v>1402</v>
      </c>
      <c r="L705">
        <v>107</v>
      </c>
      <c r="M705" t="s">
        <v>1206</v>
      </c>
      <c r="N705" t="s">
        <v>1196</v>
      </c>
      <c r="O705">
        <v>127300</v>
      </c>
      <c r="P705">
        <v>17.55</v>
      </c>
    </row>
    <row r="706" spans="1:16" x14ac:dyDescent="0.3">
      <c r="A706">
        <v>2713</v>
      </c>
      <c r="B706" t="s">
        <v>90</v>
      </c>
      <c r="C706">
        <v>587</v>
      </c>
      <c r="D706" t="s">
        <v>1292</v>
      </c>
      <c r="E706" t="s">
        <v>1241</v>
      </c>
      <c r="F706">
        <v>2004</v>
      </c>
      <c r="G706" t="s">
        <v>883</v>
      </c>
      <c r="H706" t="s">
        <v>32</v>
      </c>
      <c r="I706" s="1">
        <v>44570</v>
      </c>
      <c r="J706" t="s">
        <v>1391</v>
      </c>
      <c r="K706" t="s">
        <v>1402</v>
      </c>
      <c r="L706">
        <v>102</v>
      </c>
      <c r="M706" t="s">
        <v>1211</v>
      </c>
      <c r="N706" t="s">
        <v>1196</v>
      </c>
      <c r="O706">
        <v>1695200</v>
      </c>
      <c r="P706">
        <v>343.09</v>
      </c>
    </row>
    <row r="707" spans="1:16" x14ac:dyDescent="0.3">
      <c r="A707">
        <v>2716</v>
      </c>
      <c r="B707" t="s">
        <v>83</v>
      </c>
      <c r="C707">
        <v>576</v>
      </c>
      <c r="D707" t="s">
        <v>1301</v>
      </c>
      <c r="E707" t="s">
        <v>1241</v>
      </c>
      <c r="F707">
        <v>2005</v>
      </c>
      <c r="G707" t="s">
        <v>823</v>
      </c>
      <c r="H707" t="s">
        <v>45</v>
      </c>
      <c r="I707" s="1">
        <v>44582</v>
      </c>
      <c r="J707" t="s">
        <v>1391</v>
      </c>
      <c r="K707" t="s">
        <v>1402</v>
      </c>
      <c r="L707">
        <v>103</v>
      </c>
      <c r="M707" t="s">
        <v>1210</v>
      </c>
      <c r="N707" t="s">
        <v>1196</v>
      </c>
      <c r="O707">
        <v>513800</v>
      </c>
      <c r="P707">
        <v>21.5</v>
      </c>
    </row>
    <row r="708" spans="1:16" x14ac:dyDescent="0.3">
      <c r="A708">
        <v>2724</v>
      </c>
      <c r="B708" t="s">
        <v>83</v>
      </c>
      <c r="C708">
        <v>507</v>
      </c>
      <c r="D708" t="s">
        <v>1368</v>
      </c>
      <c r="E708" t="s">
        <v>1241</v>
      </c>
      <c r="F708">
        <v>1998</v>
      </c>
      <c r="G708" t="s">
        <v>688</v>
      </c>
      <c r="H708" t="s">
        <v>10</v>
      </c>
      <c r="I708" s="1">
        <v>44575</v>
      </c>
      <c r="J708" t="s">
        <v>1391</v>
      </c>
      <c r="K708" t="s">
        <v>1402</v>
      </c>
      <c r="L708">
        <v>102</v>
      </c>
      <c r="M708" t="s">
        <v>1211</v>
      </c>
      <c r="N708" t="s">
        <v>1196</v>
      </c>
      <c r="O708">
        <v>1695200</v>
      </c>
      <c r="P708">
        <v>343.09</v>
      </c>
    </row>
    <row r="709" spans="1:16" x14ac:dyDescent="0.3">
      <c r="A709">
        <v>2725</v>
      </c>
      <c r="B709" t="s">
        <v>75</v>
      </c>
      <c r="C709">
        <v>576</v>
      </c>
      <c r="D709" t="s">
        <v>1301</v>
      </c>
      <c r="E709" t="s">
        <v>1241</v>
      </c>
      <c r="F709">
        <v>2005</v>
      </c>
      <c r="G709" t="s">
        <v>823</v>
      </c>
      <c r="H709" t="s">
        <v>28</v>
      </c>
      <c r="I709" s="1">
        <v>44573</v>
      </c>
      <c r="J709" t="s">
        <v>1391</v>
      </c>
      <c r="K709" t="s">
        <v>1402</v>
      </c>
      <c r="L709">
        <v>104</v>
      </c>
      <c r="M709" t="s">
        <v>1209</v>
      </c>
      <c r="N709" t="s">
        <v>1196</v>
      </c>
      <c r="O709">
        <v>347700</v>
      </c>
      <c r="P709">
        <v>28.8</v>
      </c>
    </row>
    <row r="710" spans="1:16" x14ac:dyDescent="0.3">
      <c r="A710">
        <v>2940</v>
      </c>
      <c r="B710" t="s">
        <v>90</v>
      </c>
      <c r="C710">
        <v>610</v>
      </c>
      <c r="D710" t="s">
        <v>1269</v>
      </c>
      <c r="E710" t="s">
        <v>1241</v>
      </c>
      <c r="F710">
        <v>1995</v>
      </c>
      <c r="G710" t="s">
        <v>444</v>
      </c>
      <c r="H710" t="s">
        <v>10</v>
      </c>
      <c r="I710" s="1">
        <v>44581</v>
      </c>
      <c r="J710" t="s">
        <v>1391</v>
      </c>
      <c r="K710" t="s">
        <v>1402</v>
      </c>
      <c r="L710">
        <v>107</v>
      </c>
      <c r="M710" t="s">
        <v>1206</v>
      </c>
      <c r="N710" t="s">
        <v>1196</v>
      </c>
      <c r="O710">
        <v>127300</v>
      </c>
      <c r="P710">
        <v>17.55</v>
      </c>
    </row>
    <row r="711" spans="1:16" x14ac:dyDescent="0.3">
      <c r="A711">
        <v>2734</v>
      </c>
      <c r="B711" t="s">
        <v>235</v>
      </c>
      <c r="C711">
        <v>619</v>
      </c>
      <c r="D711" t="s">
        <v>1260</v>
      </c>
      <c r="E711" t="s">
        <v>1241</v>
      </c>
      <c r="F711">
        <v>2007</v>
      </c>
      <c r="G711" t="s">
        <v>467</v>
      </c>
      <c r="H711" t="s">
        <v>32</v>
      </c>
      <c r="I711" s="1">
        <v>44586</v>
      </c>
      <c r="J711" t="s">
        <v>1391</v>
      </c>
      <c r="K711" t="s">
        <v>1402</v>
      </c>
      <c r="L711">
        <v>114</v>
      </c>
      <c r="M711" t="s">
        <v>1199</v>
      </c>
      <c r="N711" t="s">
        <v>1196</v>
      </c>
      <c r="O711">
        <v>655000</v>
      </c>
      <c r="P711">
        <v>14.72</v>
      </c>
    </row>
    <row r="712" spans="1:16" x14ac:dyDescent="0.3">
      <c r="A712">
        <v>2737</v>
      </c>
      <c r="B712" t="s">
        <v>435</v>
      </c>
      <c r="C712">
        <v>619</v>
      </c>
      <c r="D712" t="s">
        <v>1260</v>
      </c>
      <c r="E712" t="s">
        <v>1241</v>
      </c>
      <c r="F712">
        <v>2014</v>
      </c>
      <c r="G712" t="s">
        <v>448</v>
      </c>
      <c r="H712" t="s">
        <v>18</v>
      </c>
      <c r="I712" s="1">
        <v>44578</v>
      </c>
      <c r="J712" t="s">
        <v>1391</v>
      </c>
      <c r="K712" t="s">
        <v>1402</v>
      </c>
      <c r="L712">
        <v>104</v>
      </c>
      <c r="M712" t="s">
        <v>1209</v>
      </c>
      <c r="N712" t="s">
        <v>1196</v>
      </c>
      <c r="O712">
        <v>347700</v>
      </c>
      <c r="P712">
        <v>28.8</v>
      </c>
    </row>
    <row r="713" spans="1:16" x14ac:dyDescent="0.3">
      <c r="A713">
        <v>2937</v>
      </c>
      <c r="B713" t="s">
        <v>75</v>
      </c>
      <c r="C713">
        <v>587</v>
      </c>
      <c r="D713" t="s">
        <v>1292</v>
      </c>
      <c r="E713" t="s">
        <v>1241</v>
      </c>
      <c r="F713">
        <v>2007</v>
      </c>
      <c r="G713" t="s">
        <v>910</v>
      </c>
      <c r="H713" t="s">
        <v>10</v>
      </c>
      <c r="I713" s="1">
        <v>44588</v>
      </c>
      <c r="J713" t="s">
        <v>1391</v>
      </c>
      <c r="K713" t="s">
        <v>1402</v>
      </c>
      <c r="L713">
        <v>104</v>
      </c>
      <c r="M713" t="s">
        <v>1209</v>
      </c>
      <c r="N713" t="s">
        <v>1196</v>
      </c>
      <c r="O713">
        <v>347700</v>
      </c>
      <c r="P713">
        <v>28.8</v>
      </c>
    </row>
    <row r="714" spans="1:16" x14ac:dyDescent="0.3">
      <c r="A714">
        <v>2748</v>
      </c>
      <c r="B714" t="s">
        <v>90</v>
      </c>
      <c r="C714">
        <v>587</v>
      </c>
      <c r="D714" t="s">
        <v>1292</v>
      </c>
      <c r="E714" t="s">
        <v>1241</v>
      </c>
      <c r="F714">
        <v>2006</v>
      </c>
      <c r="G714" t="s">
        <v>852</v>
      </c>
      <c r="H714" t="s">
        <v>32</v>
      </c>
      <c r="I714" s="1">
        <v>44576</v>
      </c>
      <c r="J714" t="s">
        <v>1391</v>
      </c>
      <c r="K714" t="s">
        <v>1402</v>
      </c>
      <c r="L714">
        <v>105</v>
      </c>
      <c r="M714" t="s">
        <v>1208</v>
      </c>
      <c r="N714" t="s">
        <v>1196</v>
      </c>
      <c r="O714">
        <v>52100</v>
      </c>
      <c r="P714">
        <v>6.21</v>
      </c>
    </row>
    <row r="715" spans="1:16" x14ac:dyDescent="0.3">
      <c r="A715">
        <v>2749</v>
      </c>
      <c r="B715" t="s">
        <v>90</v>
      </c>
      <c r="C715">
        <v>633</v>
      </c>
      <c r="D715" t="s">
        <v>1248</v>
      </c>
      <c r="E715" t="s">
        <v>1241</v>
      </c>
      <c r="F715">
        <v>2003</v>
      </c>
      <c r="G715" t="s">
        <v>581</v>
      </c>
      <c r="H715" t="s">
        <v>10</v>
      </c>
      <c r="I715" s="1">
        <v>44579</v>
      </c>
      <c r="J715" t="s">
        <v>1391</v>
      </c>
      <c r="K715" t="s">
        <v>1402</v>
      </c>
      <c r="L715">
        <v>101</v>
      </c>
      <c r="M715" t="s">
        <v>1212</v>
      </c>
      <c r="N715" t="s">
        <v>1196</v>
      </c>
      <c r="O715">
        <v>201500</v>
      </c>
      <c r="P715">
        <v>16.11</v>
      </c>
    </row>
    <row r="716" spans="1:16" x14ac:dyDescent="0.3">
      <c r="A716">
        <v>2753</v>
      </c>
      <c r="B716" t="s">
        <v>90</v>
      </c>
      <c r="C716">
        <v>580</v>
      </c>
      <c r="D716" t="s">
        <v>1297</v>
      </c>
      <c r="E716" t="s">
        <v>1241</v>
      </c>
      <c r="F716">
        <v>1995</v>
      </c>
      <c r="G716" t="s">
        <v>442</v>
      </c>
      <c r="H716" t="s">
        <v>32</v>
      </c>
      <c r="I716" s="1">
        <v>44578</v>
      </c>
      <c r="J716" t="s">
        <v>1391</v>
      </c>
      <c r="K716" t="s">
        <v>1402</v>
      </c>
      <c r="L716">
        <v>102</v>
      </c>
      <c r="M716" t="s">
        <v>1211</v>
      </c>
      <c r="N716" t="s">
        <v>1196</v>
      </c>
      <c r="O716">
        <v>1695200</v>
      </c>
      <c r="P716">
        <v>343.09</v>
      </c>
    </row>
    <row r="717" spans="1:16" x14ac:dyDescent="0.3">
      <c r="A717">
        <v>2754</v>
      </c>
      <c r="B717" t="s">
        <v>90</v>
      </c>
      <c r="C717">
        <v>587</v>
      </c>
      <c r="D717" t="s">
        <v>1292</v>
      </c>
      <c r="E717" t="s">
        <v>1241</v>
      </c>
      <c r="F717">
        <v>2004</v>
      </c>
      <c r="G717" t="s">
        <v>677</v>
      </c>
      <c r="H717" t="s">
        <v>10</v>
      </c>
      <c r="I717" s="1">
        <v>44582</v>
      </c>
      <c r="J717" t="s">
        <v>1391</v>
      </c>
      <c r="K717" t="s">
        <v>1402</v>
      </c>
      <c r="L717">
        <v>109</v>
      </c>
      <c r="M717" t="s">
        <v>1204</v>
      </c>
      <c r="N717" t="s">
        <v>1196</v>
      </c>
      <c r="O717">
        <v>543500</v>
      </c>
      <c r="P717">
        <v>67.52</v>
      </c>
    </row>
    <row r="718" spans="1:16" x14ac:dyDescent="0.3">
      <c r="A718">
        <v>2765</v>
      </c>
      <c r="B718" t="s">
        <v>90</v>
      </c>
      <c r="C718">
        <v>619</v>
      </c>
      <c r="D718" t="s">
        <v>1260</v>
      </c>
      <c r="E718" t="s">
        <v>1241</v>
      </c>
      <c r="F718">
        <v>1997</v>
      </c>
      <c r="G718" t="s">
        <v>448</v>
      </c>
      <c r="H718" t="s">
        <v>47</v>
      </c>
      <c r="I718" s="1">
        <v>44590</v>
      </c>
      <c r="J718" t="s">
        <v>1391</v>
      </c>
      <c r="K718" t="s">
        <v>1402</v>
      </c>
      <c r="L718">
        <v>109</v>
      </c>
      <c r="M718" t="s">
        <v>1204</v>
      </c>
      <c r="N718" t="s">
        <v>1196</v>
      </c>
      <c r="O718">
        <v>543500</v>
      </c>
      <c r="P718">
        <v>67.52</v>
      </c>
    </row>
    <row r="719" spans="1:16" x14ac:dyDescent="0.3">
      <c r="A719">
        <v>2767</v>
      </c>
      <c r="B719" t="s">
        <v>235</v>
      </c>
      <c r="C719">
        <v>619</v>
      </c>
      <c r="D719" t="s">
        <v>1260</v>
      </c>
      <c r="E719" t="s">
        <v>1241</v>
      </c>
      <c r="F719">
        <v>2009</v>
      </c>
      <c r="G719" t="s">
        <v>467</v>
      </c>
      <c r="H719" t="s">
        <v>32</v>
      </c>
      <c r="I719" s="1">
        <v>44571</v>
      </c>
      <c r="J719" t="s">
        <v>1391</v>
      </c>
      <c r="K719" t="s">
        <v>1402</v>
      </c>
      <c r="L719">
        <v>114</v>
      </c>
      <c r="M719" t="s">
        <v>1199</v>
      </c>
      <c r="N719" t="s">
        <v>1196</v>
      </c>
      <c r="O719">
        <v>655000</v>
      </c>
      <c r="P719">
        <v>14.72</v>
      </c>
    </row>
    <row r="720" spans="1:16" x14ac:dyDescent="0.3">
      <c r="A720">
        <v>2773</v>
      </c>
      <c r="B720" t="s">
        <v>90</v>
      </c>
      <c r="C720">
        <v>587</v>
      </c>
      <c r="D720" t="s">
        <v>1292</v>
      </c>
      <c r="E720" t="s">
        <v>1241</v>
      </c>
      <c r="F720">
        <v>2005</v>
      </c>
      <c r="G720" t="s">
        <v>777</v>
      </c>
      <c r="H720" t="s">
        <v>10</v>
      </c>
      <c r="I720" s="1">
        <v>44577</v>
      </c>
      <c r="J720" t="s">
        <v>1391</v>
      </c>
      <c r="K720" t="s">
        <v>1402</v>
      </c>
      <c r="L720">
        <v>114</v>
      </c>
      <c r="M720" t="s">
        <v>1199</v>
      </c>
      <c r="N720" t="s">
        <v>1196</v>
      </c>
      <c r="O720">
        <v>655000</v>
      </c>
      <c r="P720">
        <v>14.72</v>
      </c>
    </row>
    <row r="721" spans="1:16" x14ac:dyDescent="0.3">
      <c r="A721">
        <v>2928</v>
      </c>
      <c r="B721" t="s">
        <v>671</v>
      </c>
      <c r="C721">
        <v>512</v>
      </c>
      <c r="D721" t="s">
        <v>1363</v>
      </c>
      <c r="E721" t="s">
        <v>1246</v>
      </c>
      <c r="F721">
        <v>2006</v>
      </c>
      <c r="G721" t="s">
        <v>805</v>
      </c>
      <c r="H721" t="s">
        <v>10</v>
      </c>
      <c r="I721" s="1">
        <v>44580</v>
      </c>
      <c r="J721" t="s">
        <v>1391</v>
      </c>
      <c r="K721" t="s">
        <v>1402</v>
      </c>
      <c r="L721">
        <v>102</v>
      </c>
      <c r="M721" t="s">
        <v>1211</v>
      </c>
      <c r="N721" t="s">
        <v>1196</v>
      </c>
      <c r="O721">
        <v>1695200</v>
      </c>
      <c r="P721">
        <v>343.09</v>
      </c>
    </row>
    <row r="722" spans="1:16" x14ac:dyDescent="0.3">
      <c r="A722">
        <v>2775</v>
      </c>
      <c r="B722" t="s">
        <v>90</v>
      </c>
      <c r="C722">
        <v>559</v>
      </c>
      <c r="D722" t="s">
        <v>1318</v>
      </c>
      <c r="E722" t="s">
        <v>1241</v>
      </c>
      <c r="F722">
        <v>2014</v>
      </c>
      <c r="G722" t="s">
        <v>770</v>
      </c>
      <c r="H722" t="s">
        <v>18</v>
      </c>
      <c r="I722" s="1">
        <v>44588</v>
      </c>
      <c r="J722" t="s">
        <v>1391</v>
      </c>
      <c r="K722" t="s">
        <v>1402</v>
      </c>
      <c r="L722">
        <v>114</v>
      </c>
      <c r="M722" t="s">
        <v>1199</v>
      </c>
      <c r="N722" t="s">
        <v>1196</v>
      </c>
      <c r="O722">
        <v>655000</v>
      </c>
      <c r="P722">
        <v>14.72</v>
      </c>
    </row>
    <row r="723" spans="1:16" x14ac:dyDescent="0.3">
      <c r="A723">
        <v>2786</v>
      </c>
      <c r="B723" t="s">
        <v>83</v>
      </c>
      <c r="C723">
        <v>512</v>
      </c>
      <c r="D723" t="s">
        <v>1363</v>
      </c>
      <c r="E723" t="s">
        <v>1246</v>
      </c>
      <c r="F723">
        <v>2008</v>
      </c>
      <c r="G723" t="s">
        <v>84</v>
      </c>
      <c r="H723" t="s">
        <v>18</v>
      </c>
      <c r="I723" s="1">
        <v>44588</v>
      </c>
      <c r="J723" t="s">
        <v>1391</v>
      </c>
      <c r="K723" t="s">
        <v>1402</v>
      </c>
      <c r="L723">
        <v>102</v>
      </c>
      <c r="M723" t="s">
        <v>1211</v>
      </c>
      <c r="N723" t="s">
        <v>1196</v>
      </c>
      <c r="O723">
        <v>1695200</v>
      </c>
      <c r="P723">
        <v>343.09</v>
      </c>
    </row>
    <row r="724" spans="1:16" x14ac:dyDescent="0.3">
      <c r="A724">
        <v>2788</v>
      </c>
      <c r="B724" t="s">
        <v>435</v>
      </c>
      <c r="C724">
        <v>548</v>
      </c>
      <c r="D724" t="s">
        <v>1329</v>
      </c>
      <c r="E724" t="s">
        <v>1241</v>
      </c>
      <c r="F724">
        <v>2015</v>
      </c>
      <c r="G724" t="s">
        <v>794</v>
      </c>
      <c r="H724" t="s">
        <v>18</v>
      </c>
      <c r="I724" s="1">
        <v>44573</v>
      </c>
      <c r="J724" t="s">
        <v>1391</v>
      </c>
      <c r="K724" t="s">
        <v>1402</v>
      </c>
      <c r="L724">
        <v>116</v>
      </c>
      <c r="M724" t="s">
        <v>1197</v>
      </c>
      <c r="N724" t="s">
        <v>1196</v>
      </c>
      <c r="O724">
        <v>102400</v>
      </c>
      <c r="P724">
        <v>3.28</v>
      </c>
    </row>
    <row r="725" spans="1:16" x14ac:dyDescent="0.3">
      <c r="A725">
        <v>2917</v>
      </c>
      <c r="B725" t="s">
        <v>83</v>
      </c>
      <c r="C725">
        <v>619</v>
      </c>
      <c r="D725" t="s">
        <v>1260</v>
      </c>
      <c r="E725" t="s">
        <v>1241</v>
      </c>
      <c r="F725">
        <v>2005</v>
      </c>
      <c r="G725" t="s">
        <v>670</v>
      </c>
      <c r="H725" t="s">
        <v>10</v>
      </c>
      <c r="I725" s="1">
        <v>44573</v>
      </c>
      <c r="J725" t="s">
        <v>1391</v>
      </c>
      <c r="K725" t="s">
        <v>1402</v>
      </c>
      <c r="L725">
        <v>103</v>
      </c>
      <c r="M725" t="s">
        <v>1210</v>
      </c>
      <c r="N725" t="s">
        <v>1196</v>
      </c>
      <c r="O725">
        <v>513800</v>
      </c>
      <c r="P725">
        <v>21.5</v>
      </c>
    </row>
    <row r="726" spans="1:16" x14ac:dyDescent="0.3">
      <c r="A726">
        <v>2909</v>
      </c>
      <c r="B726" t="s">
        <v>435</v>
      </c>
      <c r="C726">
        <v>540</v>
      </c>
      <c r="D726" t="s">
        <v>1337</v>
      </c>
      <c r="E726" t="s">
        <v>1241</v>
      </c>
      <c r="F726">
        <v>1995</v>
      </c>
      <c r="G726" t="s">
        <v>436</v>
      </c>
      <c r="H726" t="s">
        <v>69</v>
      </c>
      <c r="I726" s="1">
        <v>44589</v>
      </c>
      <c r="J726" t="s">
        <v>1391</v>
      </c>
      <c r="K726" t="s">
        <v>1402</v>
      </c>
      <c r="L726">
        <v>103</v>
      </c>
      <c r="M726" t="s">
        <v>1210</v>
      </c>
      <c r="N726" t="s">
        <v>1196</v>
      </c>
      <c r="O726">
        <v>513800</v>
      </c>
      <c r="P726">
        <v>21.5</v>
      </c>
    </row>
    <row r="727" spans="1:16" x14ac:dyDescent="0.3">
      <c r="A727">
        <v>2907</v>
      </c>
      <c r="B727" t="s">
        <v>75</v>
      </c>
      <c r="C727">
        <v>576</v>
      </c>
      <c r="D727" t="s">
        <v>1301</v>
      </c>
      <c r="E727" t="s">
        <v>1241</v>
      </c>
      <c r="F727">
        <v>2006</v>
      </c>
      <c r="G727" t="s">
        <v>823</v>
      </c>
      <c r="H727" t="s">
        <v>28</v>
      </c>
      <c r="I727" s="1">
        <v>44576</v>
      </c>
      <c r="J727" t="s">
        <v>1391</v>
      </c>
      <c r="K727" t="s">
        <v>1402</v>
      </c>
      <c r="L727">
        <v>107</v>
      </c>
      <c r="M727" t="s">
        <v>1206</v>
      </c>
      <c r="N727" t="s">
        <v>1196</v>
      </c>
      <c r="O727">
        <v>127300</v>
      </c>
      <c r="P727">
        <v>17.55</v>
      </c>
    </row>
    <row r="728" spans="1:16" x14ac:dyDescent="0.3">
      <c r="A728">
        <v>2815</v>
      </c>
      <c r="B728" t="s">
        <v>37</v>
      </c>
      <c r="C728">
        <v>549</v>
      </c>
      <c r="D728" t="s">
        <v>1328</v>
      </c>
      <c r="E728" t="s">
        <v>1241</v>
      </c>
      <c r="F728">
        <v>1974</v>
      </c>
      <c r="G728" t="s">
        <v>46</v>
      </c>
      <c r="H728" t="s">
        <v>32</v>
      </c>
      <c r="I728" s="1">
        <v>44584</v>
      </c>
      <c r="J728" t="s">
        <v>1391</v>
      </c>
      <c r="K728" t="s">
        <v>1402</v>
      </c>
      <c r="L728">
        <v>114</v>
      </c>
      <c r="M728" t="s">
        <v>1199</v>
      </c>
      <c r="N728" t="s">
        <v>1196</v>
      </c>
      <c r="O728">
        <v>655000</v>
      </c>
      <c r="P728">
        <v>14.72</v>
      </c>
    </row>
    <row r="729" spans="1:16" x14ac:dyDescent="0.3">
      <c r="A729">
        <v>2900</v>
      </c>
      <c r="B729" t="s">
        <v>90</v>
      </c>
      <c r="C729">
        <v>550</v>
      </c>
      <c r="D729" t="s">
        <v>1327</v>
      </c>
      <c r="E729" t="s">
        <v>1241</v>
      </c>
      <c r="F729">
        <v>2004</v>
      </c>
      <c r="G729" t="s">
        <v>584</v>
      </c>
      <c r="H729" t="s">
        <v>618</v>
      </c>
      <c r="I729" s="1">
        <v>44564</v>
      </c>
      <c r="J729" t="s">
        <v>1391</v>
      </c>
      <c r="K729" t="s">
        <v>1402</v>
      </c>
      <c r="L729">
        <v>114</v>
      </c>
      <c r="M729" t="s">
        <v>1199</v>
      </c>
      <c r="N729" t="s">
        <v>1196</v>
      </c>
      <c r="O729">
        <v>655000</v>
      </c>
      <c r="P729">
        <v>14.72</v>
      </c>
    </row>
    <row r="730" spans="1:16" x14ac:dyDescent="0.3">
      <c r="A730">
        <v>2894</v>
      </c>
      <c r="B730" t="s">
        <v>90</v>
      </c>
      <c r="C730">
        <v>576</v>
      </c>
      <c r="D730" t="s">
        <v>1301</v>
      </c>
      <c r="E730" t="s">
        <v>1241</v>
      </c>
      <c r="F730">
        <v>2005</v>
      </c>
      <c r="G730" t="s">
        <v>596</v>
      </c>
      <c r="H730" t="s">
        <v>18</v>
      </c>
      <c r="I730" s="1">
        <v>44581</v>
      </c>
      <c r="J730" t="s">
        <v>1391</v>
      </c>
      <c r="K730" t="s">
        <v>1402</v>
      </c>
      <c r="L730">
        <v>103</v>
      </c>
      <c r="M730" t="s">
        <v>1210</v>
      </c>
      <c r="N730" t="s">
        <v>1196</v>
      </c>
      <c r="O730">
        <v>513800</v>
      </c>
      <c r="P730">
        <v>21.5</v>
      </c>
    </row>
    <row r="731" spans="1:16" x14ac:dyDescent="0.3">
      <c r="A731">
        <v>2825</v>
      </c>
      <c r="B731" t="s">
        <v>8</v>
      </c>
      <c r="C731">
        <v>623</v>
      </c>
      <c r="D731" t="s">
        <v>8</v>
      </c>
      <c r="E731" t="s">
        <v>1241</v>
      </c>
      <c r="F731">
        <v>1982</v>
      </c>
      <c r="G731" t="s">
        <v>51</v>
      </c>
      <c r="H731" t="s">
        <v>69</v>
      </c>
      <c r="I731" s="1">
        <v>44586</v>
      </c>
      <c r="J731" t="s">
        <v>1391</v>
      </c>
      <c r="K731" t="s">
        <v>1402</v>
      </c>
      <c r="L731">
        <v>114</v>
      </c>
      <c r="M731" t="s">
        <v>1199</v>
      </c>
      <c r="N731" t="s">
        <v>1196</v>
      </c>
      <c r="O731">
        <v>655000</v>
      </c>
      <c r="P731">
        <v>14.72</v>
      </c>
    </row>
    <row r="732" spans="1:16" x14ac:dyDescent="0.3">
      <c r="A732">
        <v>2826</v>
      </c>
      <c r="B732" t="s">
        <v>37</v>
      </c>
      <c r="C732">
        <v>623</v>
      </c>
      <c r="D732" t="s">
        <v>8</v>
      </c>
      <c r="E732" t="s">
        <v>1241</v>
      </c>
      <c r="F732">
        <v>2007</v>
      </c>
      <c r="G732" t="s">
        <v>894</v>
      </c>
      <c r="H732" t="s">
        <v>10</v>
      </c>
      <c r="I732" s="1">
        <v>44589</v>
      </c>
      <c r="J732" t="s">
        <v>1391</v>
      </c>
      <c r="K732" t="s">
        <v>1402</v>
      </c>
      <c r="L732">
        <v>102</v>
      </c>
      <c r="M732" t="s">
        <v>1211</v>
      </c>
      <c r="N732" t="s">
        <v>1196</v>
      </c>
      <c r="O732">
        <v>1695200</v>
      </c>
      <c r="P732">
        <v>343.09</v>
      </c>
    </row>
    <row r="733" spans="1:16" x14ac:dyDescent="0.3">
      <c r="A733">
        <v>2841</v>
      </c>
      <c r="B733" t="s">
        <v>574</v>
      </c>
      <c r="C733">
        <v>587</v>
      </c>
      <c r="D733" t="s">
        <v>1292</v>
      </c>
      <c r="E733" t="s">
        <v>1241</v>
      </c>
      <c r="F733">
        <v>2009</v>
      </c>
      <c r="G733" t="s">
        <v>175</v>
      </c>
      <c r="H733" t="s">
        <v>10</v>
      </c>
      <c r="I733" s="1">
        <v>44592</v>
      </c>
      <c r="J733" t="s">
        <v>1391</v>
      </c>
      <c r="K733" t="s">
        <v>1402</v>
      </c>
      <c r="L733">
        <v>101</v>
      </c>
      <c r="M733" t="s">
        <v>1212</v>
      </c>
      <c r="N733" t="s">
        <v>1196</v>
      </c>
      <c r="O733">
        <v>201500</v>
      </c>
      <c r="P733">
        <v>16.11</v>
      </c>
    </row>
    <row r="734" spans="1:16" x14ac:dyDescent="0.3">
      <c r="A734">
        <v>2843</v>
      </c>
      <c r="B734" t="s">
        <v>75</v>
      </c>
      <c r="C734">
        <v>633</v>
      </c>
      <c r="D734" t="s">
        <v>1248</v>
      </c>
      <c r="E734" t="s">
        <v>1241</v>
      </c>
      <c r="F734">
        <v>2003</v>
      </c>
      <c r="G734" t="s">
        <v>477</v>
      </c>
      <c r="H734" t="s">
        <v>69</v>
      </c>
      <c r="I734" s="1">
        <v>44576</v>
      </c>
      <c r="J734" t="s">
        <v>1391</v>
      </c>
      <c r="K734" t="s">
        <v>1402</v>
      </c>
      <c r="L734">
        <v>102</v>
      </c>
      <c r="M734" t="s">
        <v>1211</v>
      </c>
      <c r="N734" t="s">
        <v>1196</v>
      </c>
      <c r="O734">
        <v>1695200</v>
      </c>
      <c r="P734">
        <v>343.09</v>
      </c>
    </row>
    <row r="735" spans="1:16" x14ac:dyDescent="0.3">
      <c r="A735">
        <v>2844</v>
      </c>
      <c r="B735" t="s">
        <v>75</v>
      </c>
      <c r="C735">
        <v>521</v>
      </c>
      <c r="D735" t="s">
        <v>1355</v>
      </c>
      <c r="E735" t="s">
        <v>1241</v>
      </c>
      <c r="F735">
        <v>2015</v>
      </c>
      <c r="G735" t="s">
        <v>899</v>
      </c>
      <c r="H735" t="s">
        <v>69</v>
      </c>
      <c r="I735" s="1">
        <v>44568</v>
      </c>
      <c r="J735" t="s">
        <v>1391</v>
      </c>
      <c r="K735" t="s">
        <v>1402</v>
      </c>
      <c r="L735">
        <v>103</v>
      </c>
      <c r="M735" t="s">
        <v>1210</v>
      </c>
      <c r="N735" t="s">
        <v>1196</v>
      </c>
      <c r="O735">
        <v>513800</v>
      </c>
      <c r="P735">
        <v>21.5</v>
      </c>
    </row>
    <row r="736" spans="1:16" x14ac:dyDescent="0.3">
      <c r="A736">
        <v>2881</v>
      </c>
      <c r="B736" t="s">
        <v>454</v>
      </c>
      <c r="C736">
        <v>619</v>
      </c>
      <c r="D736" t="s">
        <v>1260</v>
      </c>
      <c r="E736" t="s">
        <v>1241</v>
      </c>
      <c r="F736">
        <v>2010</v>
      </c>
      <c r="G736" t="s">
        <v>505</v>
      </c>
      <c r="H736" t="s">
        <v>32</v>
      </c>
      <c r="I736" s="1">
        <v>44584</v>
      </c>
      <c r="J736" t="s">
        <v>1391</v>
      </c>
      <c r="K736" t="s">
        <v>1402</v>
      </c>
      <c r="L736">
        <v>102</v>
      </c>
      <c r="M736" t="s">
        <v>1211</v>
      </c>
      <c r="N736" t="s">
        <v>1196</v>
      </c>
      <c r="O736">
        <v>1695200</v>
      </c>
      <c r="P736">
        <v>343.09</v>
      </c>
    </row>
    <row r="737" spans="1:16" x14ac:dyDescent="0.3">
      <c r="A737">
        <v>2859</v>
      </c>
      <c r="B737" t="s">
        <v>90</v>
      </c>
      <c r="C737">
        <v>610</v>
      </c>
      <c r="D737" t="s">
        <v>1269</v>
      </c>
      <c r="E737" t="s">
        <v>1241</v>
      </c>
      <c r="F737">
        <v>2006</v>
      </c>
      <c r="G737" t="s">
        <v>674</v>
      </c>
      <c r="H737" t="s">
        <v>18</v>
      </c>
      <c r="I737" s="1">
        <v>44569</v>
      </c>
      <c r="J737" t="s">
        <v>1391</v>
      </c>
      <c r="K737" t="s">
        <v>1402</v>
      </c>
      <c r="L737">
        <v>103</v>
      </c>
      <c r="M737" t="s">
        <v>1210</v>
      </c>
      <c r="N737" t="s">
        <v>1196</v>
      </c>
      <c r="O737">
        <v>513800</v>
      </c>
      <c r="P737">
        <v>21.5</v>
      </c>
    </row>
    <row r="738" spans="1:16" x14ac:dyDescent="0.3">
      <c r="A738">
        <v>2860</v>
      </c>
      <c r="B738" t="s">
        <v>90</v>
      </c>
      <c r="C738">
        <v>610</v>
      </c>
      <c r="D738" t="s">
        <v>1269</v>
      </c>
      <c r="E738" t="s">
        <v>1241</v>
      </c>
      <c r="F738">
        <v>2006</v>
      </c>
      <c r="G738" t="s">
        <v>674</v>
      </c>
      <c r="H738" t="s">
        <v>18</v>
      </c>
      <c r="I738" s="1">
        <v>44569</v>
      </c>
      <c r="J738" t="s">
        <v>1391</v>
      </c>
      <c r="K738" t="s">
        <v>1402</v>
      </c>
      <c r="L738">
        <v>103</v>
      </c>
      <c r="M738" t="s">
        <v>1210</v>
      </c>
      <c r="N738" t="s">
        <v>1196</v>
      </c>
      <c r="O738">
        <v>513800</v>
      </c>
      <c r="P738">
        <v>21.5</v>
      </c>
    </row>
    <row r="739" spans="1:16" x14ac:dyDescent="0.3">
      <c r="A739">
        <v>2862</v>
      </c>
      <c r="B739" t="s">
        <v>90</v>
      </c>
      <c r="C739">
        <v>550</v>
      </c>
      <c r="D739" t="s">
        <v>1327</v>
      </c>
      <c r="E739" t="s">
        <v>1241</v>
      </c>
      <c r="F739">
        <v>2004</v>
      </c>
      <c r="G739" t="s">
        <v>456</v>
      </c>
      <c r="H739" t="s">
        <v>10</v>
      </c>
      <c r="I739" s="1">
        <v>44580</v>
      </c>
      <c r="J739" t="s">
        <v>1391</v>
      </c>
      <c r="K739" t="s">
        <v>1402</v>
      </c>
      <c r="L739">
        <v>101</v>
      </c>
      <c r="M739" t="s">
        <v>1212</v>
      </c>
      <c r="N739" t="s">
        <v>1196</v>
      </c>
      <c r="O739">
        <v>201500</v>
      </c>
      <c r="P739">
        <v>16.11</v>
      </c>
    </row>
    <row r="740" spans="1:16" x14ac:dyDescent="0.3">
      <c r="A740">
        <v>2869</v>
      </c>
      <c r="B740" t="s">
        <v>83</v>
      </c>
      <c r="C740">
        <v>587</v>
      </c>
      <c r="D740" t="s">
        <v>1292</v>
      </c>
      <c r="E740" t="s">
        <v>1241</v>
      </c>
      <c r="F740">
        <v>2007</v>
      </c>
      <c r="G740" t="s">
        <v>140</v>
      </c>
      <c r="H740" t="s">
        <v>45</v>
      </c>
      <c r="I740" s="1">
        <v>44588</v>
      </c>
      <c r="J740" t="s">
        <v>1391</v>
      </c>
      <c r="K740" t="s">
        <v>1402</v>
      </c>
      <c r="L740">
        <v>102</v>
      </c>
      <c r="M740" t="s">
        <v>1211</v>
      </c>
      <c r="N740" t="s">
        <v>1196</v>
      </c>
      <c r="O740">
        <v>1695200</v>
      </c>
      <c r="P740">
        <v>343.09</v>
      </c>
    </row>
    <row r="741" spans="1:16" x14ac:dyDescent="0.3">
      <c r="A741">
        <v>2871</v>
      </c>
      <c r="B741" t="s">
        <v>90</v>
      </c>
      <c r="C741">
        <v>550</v>
      </c>
      <c r="D741" t="s">
        <v>1327</v>
      </c>
      <c r="E741" t="s">
        <v>1241</v>
      </c>
      <c r="F741">
        <v>2006</v>
      </c>
      <c r="G741" t="s">
        <v>456</v>
      </c>
      <c r="H741" t="s">
        <v>283</v>
      </c>
      <c r="I741" s="1">
        <v>44586</v>
      </c>
      <c r="J741" t="s">
        <v>1391</v>
      </c>
      <c r="K741" t="s">
        <v>1402</v>
      </c>
      <c r="L741">
        <v>114</v>
      </c>
      <c r="M741" t="s">
        <v>1199</v>
      </c>
      <c r="N741" t="s">
        <v>1196</v>
      </c>
      <c r="O741">
        <v>655000</v>
      </c>
      <c r="P741">
        <v>14.72</v>
      </c>
    </row>
    <row r="742" spans="1:16" x14ac:dyDescent="0.3">
      <c r="A742">
        <v>3</v>
      </c>
      <c r="B742" t="s">
        <v>11</v>
      </c>
      <c r="C742">
        <v>623</v>
      </c>
      <c r="D742" t="s">
        <v>8</v>
      </c>
      <c r="E742" t="s">
        <v>1241</v>
      </c>
      <c r="F742">
        <v>2021</v>
      </c>
      <c r="G742" t="s">
        <v>13</v>
      </c>
      <c r="H742" t="s">
        <v>10</v>
      </c>
      <c r="I742" s="1">
        <v>44605</v>
      </c>
      <c r="J742" t="s">
        <v>1391</v>
      </c>
      <c r="K742" t="s">
        <v>1403</v>
      </c>
      <c r="L742">
        <v>102</v>
      </c>
      <c r="M742" t="s">
        <v>1211</v>
      </c>
      <c r="N742" t="s">
        <v>1196</v>
      </c>
      <c r="O742">
        <v>1695200</v>
      </c>
      <c r="P742">
        <v>343.09</v>
      </c>
    </row>
    <row r="743" spans="1:16" x14ac:dyDescent="0.3">
      <c r="A743">
        <v>4530</v>
      </c>
      <c r="C743">
        <v>512</v>
      </c>
      <c r="D743" t="s">
        <v>1363</v>
      </c>
      <c r="E743" t="s">
        <v>1246</v>
      </c>
      <c r="F743">
        <v>2009</v>
      </c>
      <c r="G743" t="s">
        <v>889</v>
      </c>
      <c r="H743" t="s">
        <v>18</v>
      </c>
      <c r="I743" s="1">
        <v>44614</v>
      </c>
      <c r="J743" t="s">
        <v>1391</v>
      </c>
      <c r="K743" t="s">
        <v>1403</v>
      </c>
      <c r="L743">
        <v>102</v>
      </c>
      <c r="M743" t="s">
        <v>1211</v>
      </c>
      <c r="N743" t="s">
        <v>1196</v>
      </c>
      <c r="O743">
        <v>1695200</v>
      </c>
      <c r="P743">
        <v>343.09</v>
      </c>
    </row>
    <row r="744" spans="1:16" x14ac:dyDescent="0.3">
      <c r="A744">
        <v>8</v>
      </c>
      <c r="B744" t="s">
        <v>11</v>
      </c>
      <c r="C744">
        <v>623</v>
      </c>
      <c r="D744" t="s">
        <v>8</v>
      </c>
      <c r="E744" t="s">
        <v>1241</v>
      </c>
      <c r="F744">
        <v>2001</v>
      </c>
      <c r="G744" t="s">
        <v>20</v>
      </c>
      <c r="H744" t="s">
        <v>10</v>
      </c>
      <c r="I744" s="1">
        <v>44614</v>
      </c>
      <c r="J744" t="s">
        <v>1391</v>
      </c>
      <c r="K744" t="s">
        <v>1403</v>
      </c>
      <c r="L744">
        <v>109</v>
      </c>
      <c r="M744" t="s">
        <v>1204</v>
      </c>
      <c r="N744" t="s">
        <v>1196</v>
      </c>
      <c r="O744">
        <v>543500</v>
      </c>
      <c r="P744">
        <v>67.52</v>
      </c>
    </row>
    <row r="745" spans="1:16" x14ac:dyDescent="0.3">
      <c r="A745">
        <v>9</v>
      </c>
      <c r="B745" t="s">
        <v>8</v>
      </c>
      <c r="C745">
        <v>514</v>
      </c>
      <c r="D745" t="s">
        <v>1361</v>
      </c>
      <c r="E745" t="s">
        <v>1241</v>
      </c>
      <c r="F745">
        <v>2021</v>
      </c>
      <c r="G745" t="s">
        <v>21</v>
      </c>
      <c r="H745" t="s">
        <v>10</v>
      </c>
      <c r="I745" s="1">
        <v>44617</v>
      </c>
      <c r="J745" t="s">
        <v>1391</v>
      </c>
      <c r="K745" t="s">
        <v>1403</v>
      </c>
      <c r="L745">
        <v>115</v>
      </c>
      <c r="M745" t="s">
        <v>1198</v>
      </c>
      <c r="N745" t="s">
        <v>1196</v>
      </c>
      <c r="O745">
        <v>246000</v>
      </c>
      <c r="P745">
        <v>7.89</v>
      </c>
    </row>
    <row r="746" spans="1:16" x14ac:dyDescent="0.3">
      <c r="A746">
        <v>12</v>
      </c>
      <c r="B746" t="s">
        <v>8</v>
      </c>
      <c r="C746">
        <v>538</v>
      </c>
      <c r="D746" t="s">
        <v>1339</v>
      </c>
      <c r="E746" t="s">
        <v>1241</v>
      </c>
      <c r="F746">
        <v>2018</v>
      </c>
      <c r="G746" t="s">
        <v>24</v>
      </c>
      <c r="H746" t="s">
        <v>10</v>
      </c>
      <c r="I746" s="1">
        <v>44620</v>
      </c>
      <c r="J746" t="s">
        <v>1391</v>
      </c>
      <c r="K746" t="s">
        <v>1403</v>
      </c>
      <c r="L746">
        <v>102</v>
      </c>
      <c r="M746" t="s">
        <v>1211</v>
      </c>
      <c r="N746" t="s">
        <v>1196</v>
      </c>
      <c r="O746">
        <v>1695200</v>
      </c>
      <c r="P746">
        <v>343.09</v>
      </c>
    </row>
    <row r="747" spans="1:16" x14ac:dyDescent="0.3">
      <c r="A747">
        <v>15</v>
      </c>
      <c r="B747" t="s">
        <v>16</v>
      </c>
      <c r="C747">
        <v>611</v>
      </c>
      <c r="D747" t="s">
        <v>1268</v>
      </c>
      <c r="E747" t="s">
        <v>1241</v>
      </c>
      <c r="F747">
        <v>2007</v>
      </c>
      <c r="G747" t="s">
        <v>29</v>
      </c>
      <c r="H747" t="s">
        <v>18</v>
      </c>
      <c r="I747" s="1">
        <v>44620</v>
      </c>
      <c r="J747" t="s">
        <v>1391</v>
      </c>
      <c r="K747" t="s">
        <v>1403</v>
      </c>
      <c r="L747">
        <v>101</v>
      </c>
      <c r="M747" t="s">
        <v>1212</v>
      </c>
      <c r="N747" t="s">
        <v>1196</v>
      </c>
      <c r="O747">
        <v>201500</v>
      </c>
      <c r="P747">
        <v>16.11</v>
      </c>
    </row>
    <row r="748" spans="1:16" x14ac:dyDescent="0.3">
      <c r="A748">
        <v>16</v>
      </c>
      <c r="B748" t="s">
        <v>8</v>
      </c>
      <c r="C748">
        <v>623</v>
      </c>
      <c r="D748" t="s">
        <v>8</v>
      </c>
      <c r="E748" t="s">
        <v>1241</v>
      </c>
      <c r="F748">
        <v>2021</v>
      </c>
      <c r="G748" t="s">
        <v>30</v>
      </c>
      <c r="H748" t="s">
        <v>10</v>
      </c>
      <c r="I748" s="1">
        <v>44600</v>
      </c>
      <c r="J748" t="s">
        <v>1391</v>
      </c>
      <c r="K748" t="s">
        <v>1403</v>
      </c>
      <c r="L748">
        <v>109</v>
      </c>
      <c r="M748" t="s">
        <v>1204</v>
      </c>
      <c r="N748" t="s">
        <v>1196</v>
      </c>
      <c r="O748">
        <v>543500</v>
      </c>
      <c r="P748">
        <v>67.52</v>
      </c>
    </row>
    <row r="749" spans="1:16" x14ac:dyDescent="0.3">
      <c r="A749">
        <v>19</v>
      </c>
      <c r="B749" t="s">
        <v>8</v>
      </c>
      <c r="C749">
        <v>623</v>
      </c>
      <c r="D749" t="s">
        <v>8</v>
      </c>
      <c r="E749" t="s">
        <v>1241</v>
      </c>
      <c r="F749">
        <v>2014</v>
      </c>
      <c r="G749" t="s">
        <v>33</v>
      </c>
      <c r="H749" t="s">
        <v>32</v>
      </c>
      <c r="I749" s="1">
        <v>44616</v>
      </c>
      <c r="J749" t="s">
        <v>1391</v>
      </c>
      <c r="K749" t="s">
        <v>1403</v>
      </c>
      <c r="L749">
        <v>104</v>
      </c>
      <c r="M749" t="s">
        <v>1209</v>
      </c>
      <c r="N749" t="s">
        <v>1196</v>
      </c>
      <c r="O749">
        <v>347700</v>
      </c>
      <c r="P749">
        <v>28.8</v>
      </c>
    </row>
    <row r="750" spans="1:16" x14ac:dyDescent="0.3">
      <c r="A750">
        <v>4518</v>
      </c>
      <c r="B750" t="s">
        <v>8</v>
      </c>
      <c r="C750">
        <v>623</v>
      </c>
      <c r="D750" t="s">
        <v>8</v>
      </c>
      <c r="E750" t="s">
        <v>1241</v>
      </c>
      <c r="F750">
        <v>1973</v>
      </c>
      <c r="H750" t="s">
        <v>101</v>
      </c>
      <c r="I750" s="1">
        <v>44619</v>
      </c>
      <c r="J750" t="s">
        <v>1391</v>
      </c>
      <c r="K750" t="s">
        <v>1403</v>
      </c>
      <c r="L750">
        <v>114</v>
      </c>
      <c r="M750" t="s">
        <v>1199</v>
      </c>
      <c r="N750" t="s">
        <v>1196</v>
      </c>
      <c r="O750">
        <v>655000</v>
      </c>
      <c r="P750">
        <v>14.72</v>
      </c>
    </row>
    <row r="751" spans="1:16" x14ac:dyDescent="0.3">
      <c r="A751">
        <v>21</v>
      </c>
      <c r="B751" t="s">
        <v>16</v>
      </c>
      <c r="C751">
        <v>625</v>
      </c>
      <c r="D751" t="s">
        <v>1256</v>
      </c>
      <c r="E751" t="s">
        <v>1241</v>
      </c>
      <c r="F751">
        <v>2002</v>
      </c>
      <c r="G751" t="s">
        <v>35</v>
      </c>
      <c r="H751" t="s">
        <v>10</v>
      </c>
      <c r="I751" s="1">
        <v>44603</v>
      </c>
      <c r="J751" t="s">
        <v>1391</v>
      </c>
      <c r="K751" t="s">
        <v>1403</v>
      </c>
      <c r="L751">
        <v>101</v>
      </c>
      <c r="M751" t="s">
        <v>1212</v>
      </c>
      <c r="N751" t="s">
        <v>1196</v>
      </c>
      <c r="O751">
        <v>201500</v>
      </c>
      <c r="P751">
        <v>16.11</v>
      </c>
    </row>
    <row r="752" spans="1:16" x14ac:dyDescent="0.3">
      <c r="A752">
        <v>27</v>
      </c>
      <c r="B752" t="s">
        <v>8</v>
      </c>
      <c r="C752">
        <v>623</v>
      </c>
      <c r="D752" t="s">
        <v>8</v>
      </c>
      <c r="E752" t="s">
        <v>1241</v>
      </c>
      <c r="F752">
        <v>2018</v>
      </c>
      <c r="G752" t="s">
        <v>41</v>
      </c>
      <c r="H752" t="s">
        <v>10</v>
      </c>
      <c r="I752" s="1">
        <v>44619</v>
      </c>
      <c r="J752" t="s">
        <v>1391</v>
      </c>
      <c r="K752" t="s">
        <v>1403</v>
      </c>
      <c r="L752">
        <v>103</v>
      </c>
      <c r="M752" t="s">
        <v>1210</v>
      </c>
      <c r="N752" t="s">
        <v>1196</v>
      </c>
      <c r="O752">
        <v>513800</v>
      </c>
      <c r="P752">
        <v>21.5</v>
      </c>
    </row>
    <row r="753" spans="1:16" x14ac:dyDescent="0.3">
      <c r="A753">
        <v>28</v>
      </c>
      <c r="B753" t="s">
        <v>8</v>
      </c>
      <c r="C753">
        <v>623</v>
      </c>
      <c r="D753" t="s">
        <v>8</v>
      </c>
      <c r="E753" t="s">
        <v>1241</v>
      </c>
      <c r="F753">
        <v>2018</v>
      </c>
      <c r="G753" t="s">
        <v>42</v>
      </c>
      <c r="H753" t="s">
        <v>10</v>
      </c>
      <c r="I753" s="1">
        <v>44593</v>
      </c>
      <c r="J753" t="s">
        <v>1391</v>
      </c>
      <c r="K753" t="s">
        <v>1403</v>
      </c>
      <c r="L753">
        <v>109</v>
      </c>
      <c r="M753" t="s">
        <v>1204</v>
      </c>
      <c r="N753" t="s">
        <v>1196</v>
      </c>
      <c r="O753">
        <v>543500</v>
      </c>
      <c r="P753">
        <v>67.52</v>
      </c>
    </row>
    <row r="754" spans="1:16" x14ac:dyDescent="0.3">
      <c r="A754">
        <v>4513</v>
      </c>
      <c r="B754" t="s">
        <v>61</v>
      </c>
      <c r="C754">
        <v>637</v>
      </c>
      <c r="D754" t="s">
        <v>1243</v>
      </c>
      <c r="E754" t="s">
        <v>1241</v>
      </c>
      <c r="F754">
        <v>1976</v>
      </c>
      <c r="H754" t="s">
        <v>32</v>
      </c>
      <c r="I754" s="1">
        <v>44617</v>
      </c>
      <c r="J754" t="s">
        <v>1391</v>
      </c>
      <c r="K754" t="s">
        <v>1403</v>
      </c>
      <c r="L754">
        <v>115</v>
      </c>
      <c r="M754" t="s">
        <v>1198</v>
      </c>
      <c r="N754" t="s">
        <v>1196</v>
      </c>
      <c r="O754">
        <v>246000</v>
      </c>
      <c r="P754">
        <v>7.89</v>
      </c>
    </row>
    <row r="755" spans="1:16" x14ac:dyDescent="0.3">
      <c r="A755">
        <v>33</v>
      </c>
      <c r="B755" t="s">
        <v>11</v>
      </c>
      <c r="C755">
        <v>623</v>
      </c>
      <c r="D755" t="s">
        <v>8</v>
      </c>
      <c r="E755" t="s">
        <v>1241</v>
      </c>
      <c r="F755">
        <v>2017</v>
      </c>
      <c r="G755" t="s">
        <v>48</v>
      </c>
      <c r="H755" t="s">
        <v>45</v>
      </c>
      <c r="I755" s="1">
        <v>44607</v>
      </c>
      <c r="J755" t="s">
        <v>1391</v>
      </c>
      <c r="K755" t="s">
        <v>1403</v>
      </c>
      <c r="L755">
        <v>104</v>
      </c>
      <c r="M755" t="s">
        <v>1209</v>
      </c>
      <c r="N755" t="s">
        <v>1196</v>
      </c>
      <c r="O755">
        <v>347700</v>
      </c>
      <c r="P755">
        <v>28.8</v>
      </c>
    </row>
    <row r="756" spans="1:16" x14ac:dyDescent="0.3">
      <c r="A756">
        <v>36</v>
      </c>
      <c r="B756" t="s">
        <v>8</v>
      </c>
      <c r="C756">
        <v>623</v>
      </c>
      <c r="D756" t="s">
        <v>8</v>
      </c>
      <c r="E756" t="s">
        <v>1241</v>
      </c>
      <c r="F756">
        <v>2018</v>
      </c>
      <c r="G756" t="s">
        <v>51</v>
      </c>
      <c r="H756" t="s">
        <v>45</v>
      </c>
      <c r="I756" s="1">
        <v>44609</v>
      </c>
      <c r="J756" t="s">
        <v>1391</v>
      </c>
      <c r="K756" t="s">
        <v>1403</v>
      </c>
      <c r="L756">
        <v>103</v>
      </c>
      <c r="M756" t="s">
        <v>1210</v>
      </c>
      <c r="N756" t="s">
        <v>1196</v>
      </c>
      <c r="O756">
        <v>513800</v>
      </c>
      <c r="P756">
        <v>21.5</v>
      </c>
    </row>
    <row r="757" spans="1:16" x14ac:dyDescent="0.3">
      <c r="A757">
        <v>37</v>
      </c>
      <c r="B757" t="s">
        <v>8</v>
      </c>
      <c r="C757">
        <v>623</v>
      </c>
      <c r="D757" t="s">
        <v>8</v>
      </c>
      <c r="E757" t="s">
        <v>1241</v>
      </c>
      <c r="F757">
        <v>2018</v>
      </c>
      <c r="G757" t="s">
        <v>52</v>
      </c>
      <c r="H757" t="s">
        <v>10</v>
      </c>
      <c r="I757" s="1">
        <v>44615</v>
      </c>
      <c r="J757" t="s">
        <v>1391</v>
      </c>
      <c r="K757" t="s">
        <v>1403</v>
      </c>
      <c r="L757">
        <v>102</v>
      </c>
      <c r="M757" t="s">
        <v>1211</v>
      </c>
      <c r="N757" t="s">
        <v>1196</v>
      </c>
      <c r="O757">
        <v>1695200</v>
      </c>
      <c r="P757">
        <v>343.09</v>
      </c>
    </row>
    <row r="758" spans="1:16" x14ac:dyDescent="0.3">
      <c r="A758">
        <v>4506</v>
      </c>
      <c r="B758" t="s">
        <v>83</v>
      </c>
      <c r="C758">
        <v>587</v>
      </c>
      <c r="D758" t="s">
        <v>1292</v>
      </c>
      <c r="E758" t="s">
        <v>1241</v>
      </c>
      <c r="F758">
        <v>1995</v>
      </c>
      <c r="G758" t="s">
        <v>463</v>
      </c>
      <c r="H758" t="s">
        <v>47</v>
      </c>
      <c r="I758" s="1">
        <v>44607</v>
      </c>
      <c r="J758" t="s">
        <v>1391</v>
      </c>
      <c r="K758" t="s">
        <v>1403</v>
      </c>
      <c r="L758">
        <v>104</v>
      </c>
      <c r="M758" t="s">
        <v>1209</v>
      </c>
      <c r="N758" t="s">
        <v>1196</v>
      </c>
      <c r="O758">
        <v>347700</v>
      </c>
      <c r="P758">
        <v>28.8</v>
      </c>
    </row>
    <row r="759" spans="1:16" x14ac:dyDescent="0.3">
      <c r="A759">
        <v>43</v>
      </c>
      <c r="B759" t="s">
        <v>11</v>
      </c>
      <c r="C759">
        <v>623</v>
      </c>
      <c r="D759" t="s">
        <v>8</v>
      </c>
      <c r="E759" t="s">
        <v>1241</v>
      </c>
      <c r="F759">
        <v>2018</v>
      </c>
      <c r="G759" t="s">
        <v>55</v>
      </c>
      <c r="H759" t="s">
        <v>10</v>
      </c>
      <c r="I759" s="1">
        <v>44616</v>
      </c>
      <c r="J759" t="s">
        <v>1391</v>
      </c>
      <c r="K759" t="s">
        <v>1403</v>
      </c>
      <c r="L759">
        <v>102</v>
      </c>
      <c r="M759" t="s">
        <v>1211</v>
      </c>
      <c r="N759" t="s">
        <v>1196</v>
      </c>
      <c r="O759">
        <v>1695200</v>
      </c>
      <c r="P759">
        <v>343.09</v>
      </c>
    </row>
    <row r="760" spans="1:16" x14ac:dyDescent="0.3">
      <c r="A760">
        <v>44</v>
      </c>
      <c r="B760" t="s">
        <v>8</v>
      </c>
      <c r="C760">
        <v>549</v>
      </c>
      <c r="D760" t="s">
        <v>1328</v>
      </c>
      <c r="E760" t="s">
        <v>1241</v>
      </c>
      <c r="F760">
        <v>2018</v>
      </c>
      <c r="G760" t="s">
        <v>46</v>
      </c>
      <c r="H760" t="s">
        <v>10</v>
      </c>
      <c r="I760" s="1">
        <v>44620</v>
      </c>
      <c r="J760" t="s">
        <v>1391</v>
      </c>
      <c r="K760" t="s">
        <v>1403</v>
      </c>
      <c r="L760">
        <v>114</v>
      </c>
      <c r="M760" t="s">
        <v>1199</v>
      </c>
      <c r="N760" t="s">
        <v>1196</v>
      </c>
      <c r="O760">
        <v>655000</v>
      </c>
      <c r="P760">
        <v>14.72</v>
      </c>
    </row>
    <row r="761" spans="1:16" x14ac:dyDescent="0.3">
      <c r="A761">
        <v>4499</v>
      </c>
      <c r="B761" t="s">
        <v>90</v>
      </c>
      <c r="C761">
        <v>610</v>
      </c>
      <c r="D761" t="s">
        <v>1269</v>
      </c>
      <c r="E761" t="s">
        <v>1241</v>
      </c>
      <c r="F761">
        <v>1997</v>
      </c>
      <c r="G761" t="s">
        <v>475</v>
      </c>
      <c r="H761" t="s">
        <v>47</v>
      </c>
      <c r="I761" s="1">
        <v>44605</v>
      </c>
      <c r="J761" t="s">
        <v>1391</v>
      </c>
      <c r="K761" t="s">
        <v>1403</v>
      </c>
      <c r="L761">
        <v>106</v>
      </c>
      <c r="M761" t="s">
        <v>1207</v>
      </c>
      <c r="N761" t="s">
        <v>1196</v>
      </c>
      <c r="O761">
        <v>182700</v>
      </c>
      <c r="P761">
        <v>12.92</v>
      </c>
    </row>
    <row r="762" spans="1:16" x14ac:dyDescent="0.3">
      <c r="A762">
        <v>54</v>
      </c>
      <c r="B762" t="s">
        <v>16</v>
      </c>
      <c r="C762">
        <v>561</v>
      </c>
      <c r="D762" t="s">
        <v>1316</v>
      </c>
      <c r="E762" t="s">
        <v>1241</v>
      </c>
      <c r="F762">
        <v>1999</v>
      </c>
      <c r="G762" t="s">
        <v>64</v>
      </c>
      <c r="H762" t="s">
        <v>47</v>
      </c>
      <c r="I762" s="1">
        <v>44607</v>
      </c>
      <c r="J762" t="s">
        <v>1391</v>
      </c>
      <c r="K762" t="s">
        <v>1403</v>
      </c>
      <c r="L762">
        <v>104</v>
      </c>
      <c r="M762" t="s">
        <v>1209</v>
      </c>
      <c r="N762" t="s">
        <v>1196</v>
      </c>
      <c r="O762">
        <v>347700</v>
      </c>
      <c r="P762">
        <v>28.8</v>
      </c>
    </row>
    <row r="763" spans="1:16" x14ac:dyDescent="0.3">
      <c r="A763">
        <v>55</v>
      </c>
      <c r="B763" t="s">
        <v>37</v>
      </c>
      <c r="C763">
        <v>623</v>
      </c>
      <c r="D763" t="s">
        <v>8</v>
      </c>
      <c r="E763" t="s">
        <v>1241</v>
      </c>
      <c r="F763">
        <v>2021</v>
      </c>
      <c r="G763" t="s">
        <v>54</v>
      </c>
      <c r="H763" t="s">
        <v>10</v>
      </c>
      <c r="I763" s="1">
        <v>44598</v>
      </c>
      <c r="J763" t="s">
        <v>1391</v>
      </c>
      <c r="K763" t="s">
        <v>1403</v>
      </c>
      <c r="L763">
        <v>104</v>
      </c>
      <c r="M763" t="s">
        <v>1209</v>
      </c>
      <c r="N763" t="s">
        <v>1196</v>
      </c>
      <c r="O763">
        <v>347700</v>
      </c>
      <c r="P763">
        <v>28.8</v>
      </c>
    </row>
    <row r="764" spans="1:16" x14ac:dyDescent="0.3">
      <c r="A764">
        <v>57</v>
      </c>
      <c r="B764" t="s">
        <v>11</v>
      </c>
      <c r="C764">
        <v>623</v>
      </c>
      <c r="D764" t="s">
        <v>8</v>
      </c>
      <c r="E764" t="s">
        <v>1241</v>
      </c>
      <c r="F764">
        <v>2021</v>
      </c>
      <c r="G764" t="s">
        <v>13</v>
      </c>
      <c r="H764" t="s">
        <v>10</v>
      </c>
      <c r="I764" s="1">
        <v>44613</v>
      </c>
      <c r="J764" t="s">
        <v>1391</v>
      </c>
      <c r="K764" t="s">
        <v>1403</v>
      </c>
      <c r="L764">
        <v>102</v>
      </c>
      <c r="M764" t="s">
        <v>1211</v>
      </c>
      <c r="N764" t="s">
        <v>1196</v>
      </c>
      <c r="O764">
        <v>1695200</v>
      </c>
      <c r="P764">
        <v>343.09</v>
      </c>
    </row>
    <row r="765" spans="1:16" x14ac:dyDescent="0.3">
      <c r="A765">
        <v>4490</v>
      </c>
      <c r="B765" t="s">
        <v>75</v>
      </c>
      <c r="C765">
        <v>619</v>
      </c>
      <c r="D765" t="s">
        <v>1260</v>
      </c>
      <c r="E765" t="s">
        <v>1241</v>
      </c>
      <c r="F765">
        <v>1992</v>
      </c>
      <c r="G765" t="s">
        <v>586</v>
      </c>
      <c r="H765" t="s">
        <v>618</v>
      </c>
      <c r="I765" s="1">
        <v>44593</v>
      </c>
      <c r="J765" t="s">
        <v>1391</v>
      </c>
      <c r="K765" t="s">
        <v>1403</v>
      </c>
      <c r="L765">
        <v>102</v>
      </c>
      <c r="M765" t="s">
        <v>1211</v>
      </c>
      <c r="N765" t="s">
        <v>1196</v>
      </c>
      <c r="O765">
        <v>1695200</v>
      </c>
      <c r="P765">
        <v>343.09</v>
      </c>
    </row>
    <row r="766" spans="1:16" x14ac:dyDescent="0.3">
      <c r="A766">
        <v>4487</v>
      </c>
      <c r="B766" t="s">
        <v>75</v>
      </c>
      <c r="C766">
        <v>619</v>
      </c>
      <c r="D766" t="s">
        <v>1260</v>
      </c>
      <c r="E766" t="s">
        <v>1241</v>
      </c>
      <c r="F766">
        <v>1997</v>
      </c>
      <c r="G766" t="s">
        <v>1188</v>
      </c>
      <c r="H766" t="s">
        <v>10</v>
      </c>
      <c r="I766" s="1">
        <v>44620</v>
      </c>
      <c r="J766" t="s">
        <v>1391</v>
      </c>
      <c r="K766" t="s">
        <v>1403</v>
      </c>
      <c r="L766">
        <v>102</v>
      </c>
      <c r="M766" t="s">
        <v>1211</v>
      </c>
      <c r="N766" t="s">
        <v>1196</v>
      </c>
      <c r="O766">
        <v>1695200</v>
      </c>
      <c r="P766">
        <v>343.09</v>
      </c>
    </row>
    <row r="767" spans="1:16" x14ac:dyDescent="0.3">
      <c r="A767">
        <v>71</v>
      </c>
      <c r="B767" t="s">
        <v>8</v>
      </c>
      <c r="C767">
        <v>623</v>
      </c>
      <c r="D767" t="s">
        <v>8</v>
      </c>
      <c r="E767" t="s">
        <v>1241</v>
      </c>
      <c r="F767">
        <v>2014</v>
      </c>
      <c r="G767" t="s">
        <v>53</v>
      </c>
      <c r="H767" t="s">
        <v>10</v>
      </c>
      <c r="I767" s="1">
        <v>44616</v>
      </c>
      <c r="J767" t="s">
        <v>1391</v>
      </c>
      <c r="K767" t="s">
        <v>1403</v>
      </c>
      <c r="L767">
        <v>107</v>
      </c>
      <c r="M767" t="s">
        <v>1206</v>
      </c>
      <c r="N767" t="s">
        <v>1196</v>
      </c>
      <c r="O767">
        <v>127300</v>
      </c>
      <c r="P767">
        <v>17.55</v>
      </c>
    </row>
    <row r="768" spans="1:16" x14ac:dyDescent="0.3">
      <c r="A768">
        <v>72</v>
      </c>
      <c r="B768" t="s">
        <v>8</v>
      </c>
      <c r="C768">
        <v>623</v>
      </c>
      <c r="D768" t="s">
        <v>8</v>
      </c>
      <c r="E768" t="s">
        <v>1241</v>
      </c>
      <c r="F768">
        <v>2014</v>
      </c>
      <c r="G768" t="s">
        <v>80</v>
      </c>
      <c r="H768" t="s">
        <v>10</v>
      </c>
      <c r="I768" s="1">
        <v>44596</v>
      </c>
      <c r="J768" t="s">
        <v>1391</v>
      </c>
      <c r="K768" t="s">
        <v>1403</v>
      </c>
      <c r="L768">
        <v>102</v>
      </c>
      <c r="M768" t="s">
        <v>1211</v>
      </c>
      <c r="N768" t="s">
        <v>1196</v>
      </c>
      <c r="O768">
        <v>1695200</v>
      </c>
      <c r="P768">
        <v>343.09</v>
      </c>
    </row>
    <row r="769" spans="1:16" x14ac:dyDescent="0.3">
      <c r="A769">
        <v>79</v>
      </c>
      <c r="B769" t="s">
        <v>8</v>
      </c>
      <c r="C769">
        <v>623</v>
      </c>
      <c r="D769" t="s">
        <v>8</v>
      </c>
      <c r="E769" t="s">
        <v>1241</v>
      </c>
      <c r="F769">
        <v>2015</v>
      </c>
      <c r="G769" t="s">
        <v>53</v>
      </c>
      <c r="H769" t="s">
        <v>10</v>
      </c>
      <c r="I769" s="1">
        <v>44620</v>
      </c>
      <c r="J769" t="s">
        <v>1391</v>
      </c>
      <c r="K769" t="s">
        <v>1403</v>
      </c>
      <c r="L769">
        <v>106</v>
      </c>
      <c r="M769" t="s">
        <v>1207</v>
      </c>
      <c r="N769" t="s">
        <v>1196</v>
      </c>
      <c r="O769">
        <v>182700</v>
      </c>
      <c r="P769">
        <v>12.92</v>
      </c>
    </row>
    <row r="770" spans="1:16" x14ac:dyDescent="0.3">
      <c r="A770">
        <v>4485</v>
      </c>
      <c r="B770" t="s">
        <v>83</v>
      </c>
      <c r="C770">
        <v>580</v>
      </c>
      <c r="D770" t="s">
        <v>1297</v>
      </c>
      <c r="E770" t="s">
        <v>1241</v>
      </c>
      <c r="F770">
        <v>1995</v>
      </c>
      <c r="G770" t="s">
        <v>441</v>
      </c>
      <c r="H770" t="s">
        <v>28</v>
      </c>
      <c r="I770" s="1">
        <v>44606</v>
      </c>
      <c r="J770" t="s">
        <v>1391</v>
      </c>
      <c r="K770" t="s">
        <v>1403</v>
      </c>
      <c r="L770">
        <v>102</v>
      </c>
      <c r="M770" t="s">
        <v>1211</v>
      </c>
      <c r="N770" t="s">
        <v>1196</v>
      </c>
      <c r="O770">
        <v>1695200</v>
      </c>
      <c r="P770">
        <v>343.09</v>
      </c>
    </row>
    <row r="771" spans="1:16" x14ac:dyDescent="0.3">
      <c r="A771">
        <v>4483</v>
      </c>
      <c r="B771" t="s">
        <v>83</v>
      </c>
      <c r="C771">
        <v>587</v>
      </c>
      <c r="D771" t="s">
        <v>1292</v>
      </c>
      <c r="E771" t="s">
        <v>1241</v>
      </c>
      <c r="F771">
        <v>1993</v>
      </c>
      <c r="G771" t="s">
        <v>140</v>
      </c>
      <c r="H771" t="s">
        <v>69</v>
      </c>
      <c r="I771" s="1">
        <v>44593</v>
      </c>
      <c r="J771" t="s">
        <v>1391</v>
      </c>
      <c r="K771" t="s">
        <v>1403</v>
      </c>
      <c r="L771">
        <v>109</v>
      </c>
      <c r="M771" t="s">
        <v>1204</v>
      </c>
      <c r="N771" t="s">
        <v>1196</v>
      </c>
      <c r="O771">
        <v>543500</v>
      </c>
      <c r="P771">
        <v>67.52</v>
      </c>
    </row>
    <row r="772" spans="1:16" x14ac:dyDescent="0.3">
      <c r="A772">
        <v>90</v>
      </c>
      <c r="B772" t="s">
        <v>11</v>
      </c>
      <c r="C772">
        <v>623</v>
      </c>
      <c r="D772" t="s">
        <v>8</v>
      </c>
      <c r="E772" t="s">
        <v>1241</v>
      </c>
      <c r="F772">
        <v>2008</v>
      </c>
      <c r="G772" t="s">
        <v>20</v>
      </c>
      <c r="H772" t="s">
        <v>10</v>
      </c>
      <c r="I772" s="1">
        <v>44614</v>
      </c>
      <c r="J772" t="s">
        <v>1391</v>
      </c>
      <c r="K772" t="s">
        <v>1403</v>
      </c>
      <c r="L772">
        <v>104</v>
      </c>
      <c r="M772" t="s">
        <v>1209</v>
      </c>
      <c r="N772" t="s">
        <v>1196</v>
      </c>
      <c r="O772">
        <v>347700</v>
      </c>
      <c r="P772">
        <v>28.8</v>
      </c>
    </row>
    <row r="773" spans="1:16" x14ac:dyDescent="0.3">
      <c r="A773">
        <v>99</v>
      </c>
      <c r="B773" t="s">
        <v>8</v>
      </c>
      <c r="C773">
        <v>623</v>
      </c>
      <c r="D773" t="s">
        <v>8</v>
      </c>
      <c r="E773" t="s">
        <v>1241</v>
      </c>
      <c r="F773">
        <v>2022</v>
      </c>
      <c r="G773" t="s">
        <v>23</v>
      </c>
      <c r="H773" t="s">
        <v>18</v>
      </c>
      <c r="I773" s="1">
        <v>44606</v>
      </c>
      <c r="J773" t="s">
        <v>1391</v>
      </c>
      <c r="K773" t="s">
        <v>1403</v>
      </c>
      <c r="L773">
        <v>102</v>
      </c>
      <c r="M773" t="s">
        <v>1211</v>
      </c>
      <c r="N773" t="s">
        <v>1196</v>
      </c>
      <c r="O773">
        <v>1695200</v>
      </c>
      <c r="P773">
        <v>343.09</v>
      </c>
    </row>
    <row r="774" spans="1:16" x14ac:dyDescent="0.3">
      <c r="A774">
        <v>106</v>
      </c>
      <c r="B774" t="s">
        <v>37</v>
      </c>
      <c r="C774">
        <v>623</v>
      </c>
      <c r="D774" t="s">
        <v>8</v>
      </c>
      <c r="E774" t="s">
        <v>1241</v>
      </c>
      <c r="F774">
        <v>2018</v>
      </c>
      <c r="G774" t="s">
        <v>102</v>
      </c>
      <c r="H774" t="s">
        <v>10</v>
      </c>
      <c r="I774" s="1">
        <v>44593</v>
      </c>
      <c r="J774" t="s">
        <v>1391</v>
      </c>
      <c r="K774" t="s">
        <v>1403</v>
      </c>
      <c r="L774">
        <v>106</v>
      </c>
      <c r="M774" t="s">
        <v>1207</v>
      </c>
      <c r="N774" t="s">
        <v>1196</v>
      </c>
      <c r="O774">
        <v>182700</v>
      </c>
      <c r="P774">
        <v>12.92</v>
      </c>
    </row>
    <row r="775" spans="1:16" x14ac:dyDescent="0.3">
      <c r="A775">
        <v>109</v>
      </c>
      <c r="B775" t="s">
        <v>8</v>
      </c>
      <c r="C775">
        <v>623</v>
      </c>
      <c r="D775" t="s">
        <v>8</v>
      </c>
      <c r="E775" t="s">
        <v>1241</v>
      </c>
      <c r="F775">
        <v>2022</v>
      </c>
      <c r="G775" t="s">
        <v>46</v>
      </c>
      <c r="H775" t="s">
        <v>10</v>
      </c>
      <c r="I775" s="1">
        <v>44601</v>
      </c>
      <c r="J775" t="s">
        <v>1391</v>
      </c>
      <c r="K775" t="s">
        <v>1403</v>
      </c>
      <c r="L775">
        <v>102</v>
      </c>
      <c r="M775" t="s">
        <v>1211</v>
      </c>
      <c r="N775" t="s">
        <v>1196</v>
      </c>
      <c r="O775">
        <v>1695200</v>
      </c>
      <c r="P775">
        <v>343.09</v>
      </c>
    </row>
    <row r="776" spans="1:16" x14ac:dyDescent="0.3">
      <c r="A776">
        <v>110</v>
      </c>
      <c r="B776" t="s">
        <v>8</v>
      </c>
      <c r="C776">
        <v>623</v>
      </c>
      <c r="D776" t="s">
        <v>8</v>
      </c>
      <c r="E776" t="s">
        <v>1241</v>
      </c>
      <c r="F776">
        <v>2019</v>
      </c>
      <c r="G776" t="s">
        <v>57</v>
      </c>
      <c r="H776" t="s">
        <v>45</v>
      </c>
      <c r="I776" s="1">
        <v>44615</v>
      </c>
      <c r="J776" t="s">
        <v>1391</v>
      </c>
      <c r="K776" t="s">
        <v>1403</v>
      </c>
      <c r="L776">
        <v>109</v>
      </c>
      <c r="M776" t="s">
        <v>1204</v>
      </c>
      <c r="N776" t="s">
        <v>1196</v>
      </c>
      <c r="O776">
        <v>543500</v>
      </c>
      <c r="P776">
        <v>67.52</v>
      </c>
    </row>
    <row r="777" spans="1:16" x14ac:dyDescent="0.3">
      <c r="A777">
        <v>114</v>
      </c>
      <c r="B777" t="s">
        <v>61</v>
      </c>
      <c r="C777">
        <v>519</v>
      </c>
      <c r="D777" t="s">
        <v>61</v>
      </c>
      <c r="E777" t="s">
        <v>1241</v>
      </c>
      <c r="F777">
        <v>2006</v>
      </c>
      <c r="G777" t="s">
        <v>106</v>
      </c>
      <c r="H777" t="s">
        <v>32</v>
      </c>
      <c r="I777" s="1">
        <v>44619</v>
      </c>
      <c r="J777" t="s">
        <v>1391</v>
      </c>
      <c r="K777" t="s">
        <v>1403</v>
      </c>
      <c r="L777">
        <v>102</v>
      </c>
      <c r="M777" t="s">
        <v>1211</v>
      </c>
      <c r="N777" t="s">
        <v>1196</v>
      </c>
      <c r="O777">
        <v>1695200</v>
      </c>
      <c r="P777">
        <v>343.09</v>
      </c>
    </row>
    <row r="778" spans="1:16" x14ac:dyDescent="0.3">
      <c r="A778">
        <v>123</v>
      </c>
      <c r="B778" t="s">
        <v>8</v>
      </c>
      <c r="C778">
        <v>623</v>
      </c>
      <c r="D778" t="s">
        <v>8</v>
      </c>
      <c r="E778" t="s">
        <v>1241</v>
      </c>
      <c r="F778">
        <v>2019</v>
      </c>
      <c r="G778" t="s">
        <v>115</v>
      </c>
      <c r="H778" t="s">
        <v>10</v>
      </c>
      <c r="I778" s="1">
        <v>44620</v>
      </c>
      <c r="J778" t="s">
        <v>1391</v>
      </c>
      <c r="K778" t="s">
        <v>1403</v>
      </c>
      <c r="L778">
        <v>108</v>
      </c>
      <c r="M778" t="s">
        <v>1205</v>
      </c>
      <c r="N778" t="s">
        <v>1196</v>
      </c>
      <c r="O778">
        <v>258200</v>
      </c>
      <c r="P778">
        <v>11.62</v>
      </c>
    </row>
    <row r="779" spans="1:16" x14ac:dyDescent="0.3">
      <c r="A779">
        <v>127</v>
      </c>
      <c r="B779" t="s">
        <v>11</v>
      </c>
      <c r="C779">
        <v>623</v>
      </c>
      <c r="D779" t="s">
        <v>8</v>
      </c>
      <c r="E779" t="s">
        <v>1241</v>
      </c>
      <c r="F779">
        <v>2000</v>
      </c>
      <c r="G779" t="s">
        <v>118</v>
      </c>
      <c r="H779" t="s">
        <v>10</v>
      </c>
      <c r="I779" s="1">
        <v>44595</v>
      </c>
      <c r="J779" t="s">
        <v>1391</v>
      </c>
      <c r="K779" t="s">
        <v>1403</v>
      </c>
      <c r="L779">
        <v>102</v>
      </c>
      <c r="M779" t="s">
        <v>1211</v>
      </c>
      <c r="N779" t="s">
        <v>1196</v>
      </c>
      <c r="O779">
        <v>1695200</v>
      </c>
      <c r="P779">
        <v>343.09</v>
      </c>
    </row>
    <row r="780" spans="1:16" x14ac:dyDescent="0.3">
      <c r="A780">
        <v>131</v>
      </c>
      <c r="B780" t="s">
        <v>16</v>
      </c>
      <c r="C780">
        <v>565</v>
      </c>
      <c r="D780" t="s">
        <v>1312</v>
      </c>
      <c r="E780" t="s">
        <v>1241</v>
      </c>
      <c r="F780">
        <v>2002</v>
      </c>
      <c r="G780" t="s">
        <v>122</v>
      </c>
      <c r="H780" t="s">
        <v>123</v>
      </c>
      <c r="I780" s="1">
        <v>44605</v>
      </c>
      <c r="J780" t="s">
        <v>1391</v>
      </c>
      <c r="K780" t="s">
        <v>1403</v>
      </c>
      <c r="L780">
        <v>101</v>
      </c>
      <c r="M780" t="s">
        <v>1212</v>
      </c>
      <c r="N780" t="s">
        <v>1196</v>
      </c>
      <c r="O780">
        <v>201500</v>
      </c>
      <c r="P780">
        <v>16.11</v>
      </c>
    </row>
    <row r="781" spans="1:16" x14ac:dyDescent="0.3">
      <c r="A781">
        <v>4468</v>
      </c>
      <c r="B781" t="s">
        <v>83</v>
      </c>
      <c r="C781">
        <v>587</v>
      </c>
      <c r="D781" t="s">
        <v>1292</v>
      </c>
      <c r="E781" t="s">
        <v>1241</v>
      </c>
      <c r="F781">
        <v>2000</v>
      </c>
      <c r="G781" t="s">
        <v>582</v>
      </c>
      <c r="H781" t="s">
        <v>47</v>
      </c>
      <c r="I781" s="1">
        <v>44593</v>
      </c>
      <c r="J781" t="s">
        <v>1391</v>
      </c>
      <c r="K781" t="s">
        <v>1403</v>
      </c>
      <c r="L781">
        <v>105</v>
      </c>
      <c r="M781" t="s">
        <v>1208</v>
      </c>
      <c r="N781" t="s">
        <v>1196</v>
      </c>
      <c r="O781">
        <v>52100</v>
      </c>
      <c r="P781">
        <v>6.21</v>
      </c>
    </row>
    <row r="782" spans="1:16" x14ac:dyDescent="0.3">
      <c r="A782">
        <v>138</v>
      </c>
      <c r="B782" t="s">
        <v>8</v>
      </c>
      <c r="C782">
        <v>623</v>
      </c>
      <c r="D782" t="s">
        <v>8</v>
      </c>
      <c r="E782" t="s">
        <v>1241</v>
      </c>
      <c r="F782">
        <v>1962</v>
      </c>
      <c r="G782" t="s">
        <v>51</v>
      </c>
      <c r="H782" t="s">
        <v>47</v>
      </c>
      <c r="I782" s="1">
        <v>44608</v>
      </c>
      <c r="J782" t="s">
        <v>1391</v>
      </c>
      <c r="K782" t="s">
        <v>1403</v>
      </c>
      <c r="L782">
        <v>114</v>
      </c>
      <c r="M782" t="s">
        <v>1199</v>
      </c>
      <c r="N782" t="s">
        <v>1196</v>
      </c>
      <c r="O782">
        <v>655000</v>
      </c>
      <c r="P782">
        <v>14.72</v>
      </c>
    </row>
    <row r="783" spans="1:16" x14ac:dyDescent="0.3">
      <c r="A783">
        <v>4462</v>
      </c>
      <c r="B783" t="s">
        <v>90</v>
      </c>
      <c r="C783">
        <v>619</v>
      </c>
      <c r="D783" t="s">
        <v>1260</v>
      </c>
      <c r="E783" t="s">
        <v>1241</v>
      </c>
      <c r="F783">
        <v>1994</v>
      </c>
      <c r="G783" t="s">
        <v>575</v>
      </c>
      <c r="H783" t="s">
        <v>28</v>
      </c>
      <c r="I783" s="1">
        <v>44613</v>
      </c>
      <c r="J783" t="s">
        <v>1391</v>
      </c>
      <c r="K783" t="s">
        <v>1403</v>
      </c>
      <c r="L783">
        <v>102</v>
      </c>
      <c r="M783" t="s">
        <v>1211</v>
      </c>
      <c r="N783" t="s">
        <v>1196</v>
      </c>
      <c r="O783">
        <v>1695200</v>
      </c>
      <c r="P783">
        <v>343.09</v>
      </c>
    </row>
    <row r="784" spans="1:16" x14ac:dyDescent="0.3">
      <c r="A784">
        <v>145</v>
      </c>
      <c r="B784" t="s">
        <v>8</v>
      </c>
      <c r="C784">
        <v>623</v>
      </c>
      <c r="D784" t="s">
        <v>8</v>
      </c>
      <c r="E784" t="s">
        <v>1241</v>
      </c>
      <c r="F784">
        <v>2019</v>
      </c>
      <c r="G784" t="s">
        <v>92</v>
      </c>
      <c r="H784" t="s">
        <v>10</v>
      </c>
      <c r="I784" s="1">
        <v>44620</v>
      </c>
      <c r="J784" t="s">
        <v>1391</v>
      </c>
      <c r="K784" t="s">
        <v>1403</v>
      </c>
      <c r="L784">
        <v>114</v>
      </c>
      <c r="M784" t="s">
        <v>1199</v>
      </c>
      <c r="N784" t="s">
        <v>1196</v>
      </c>
      <c r="O784">
        <v>655000</v>
      </c>
      <c r="P784">
        <v>14.72</v>
      </c>
    </row>
    <row r="785" spans="1:16" x14ac:dyDescent="0.3">
      <c r="A785">
        <v>4455</v>
      </c>
      <c r="B785" t="s">
        <v>435</v>
      </c>
      <c r="C785">
        <v>540</v>
      </c>
      <c r="D785" t="s">
        <v>1337</v>
      </c>
      <c r="E785" t="s">
        <v>1241</v>
      </c>
      <c r="F785">
        <v>2000</v>
      </c>
      <c r="G785" t="s">
        <v>436</v>
      </c>
      <c r="H785" t="s">
        <v>32</v>
      </c>
      <c r="I785" s="1">
        <v>44600</v>
      </c>
      <c r="J785" t="s">
        <v>1391</v>
      </c>
      <c r="K785" t="s">
        <v>1403</v>
      </c>
      <c r="L785">
        <v>102</v>
      </c>
      <c r="M785" t="s">
        <v>1211</v>
      </c>
      <c r="N785" t="s">
        <v>1196</v>
      </c>
      <c r="O785">
        <v>1695200</v>
      </c>
      <c r="P785">
        <v>343.09</v>
      </c>
    </row>
    <row r="786" spans="1:16" x14ac:dyDescent="0.3">
      <c r="A786">
        <v>4454</v>
      </c>
      <c r="B786" t="s">
        <v>90</v>
      </c>
      <c r="C786">
        <v>587</v>
      </c>
      <c r="D786" t="s">
        <v>1292</v>
      </c>
      <c r="E786" t="s">
        <v>1241</v>
      </c>
      <c r="F786">
        <v>1995</v>
      </c>
      <c r="G786" t="s">
        <v>570</v>
      </c>
      <c r="H786" t="s">
        <v>69</v>
      </c>
      <c r="I786" s="1">
        <v>44614</v>
      </c>
      <c r="J786" t="s">
        <v>1391</v>
      </c>
      <c r="K786" t="s">
        <v>1403</v>
      </c>
      <c r="L786">
        <v>101</v>
      </c>
      <c r="M786" t="s">
        <v>1212</v>
      </c>
      <c r="N786" t="s">
        <v>1196</v>
      </c>
      <c r="O786">
        <v>201500</v>
      </c>
      <c r="P786">
        <v>16.11</v>
      </c>
    </row>
    <row r="787" spans="1:16" x14ac:dyDescent="0.3">
      <c r="A787">
        <v>151</v>
      </c>
      <c r="B787" t="s">
        <v>8</v>
      </c>
      <c r="C787">
        <v>595</v>
      </c>
      <c r="D787" t="s">
        <v>1284</v>
      </c>
      <c r="E787" t="s">
        <v>1241</v>
      </c>
      <c r="F787">
        <v>2015</v>
      </c>
      <c r="G787" t="s">
        <v>124</v>
      </c>
      <c r="H787" t="s">
        <v>10</v>
      </c>
      <c r="I787" s="1">
        <v>44610</v>
      </c>
      <c r="J787" t="s">
        <v>1391</v>
      </c>
      <c r="K787" t="s">
        <v>1403</v>
      </c>
      <c r="L787">
        <v>103</v>
      </c>
      <c r="M787" t="s">
        <v>1210</v>
      </c>
      <c r="N787" t="s">
        <v>1196</v>
      </c>
      <c r="O787">
        <v>513800</v>
      </c>
      <c r="P787">
        <v>21.5</v>
      </c>
    </row>
    <row r="788" spans="1:16" x14ac:dyDescent="0.3">
      <c r="A788">
        <v>157</v>
      </c>
      <c r="B788" t="s">
        <v>8</v>
      </c>
      <c r="C788">
        <v>623</v>
      </c>
      <c r="D788" t="s">
        <v>8</v>
      </c>
      <c r="E788" t="s">
        <v>1241</v>
      </c>
      <c r="F788">
        <v>2015</v>
      </c>
      <c r="G788" t="s">
        <v>137</v>
      </c>
      <c r="H788" t="s">
        <v>10</v>
      </c>
      <c r="I788" s="1">
        <v>44611</v>
      </c>
      <c r="J788" t="s">
        <v>1391</v>
      </c>
      <c r="K788" t="s">
        <v>1403</v>
      </c>
      <c r="L788">
        <v>114</v>
      </c>
      <c r="M788" t="s">
        <v>1199</v>
      </c>
      <c r="N788" t="s">
        <v>1196</v>
      </c>
      <c r="O788">
        <v>655000</v>
      </c>
      <c r="P788">
        <v>14.72</v>
      </c>
    </row>
    <row r="789" spans="1:16" x14ac:dyDescent="0.3">
      <c r="A789">
        <v>160</v>
      </c>
      <c r="B789" t="s">
        <v>83</v>
      </c>
      <c r="C789">
        <v>587</v>
      </c>
      <c r="D789" t="s">
        <v>1292</v>
      </c>
      <c r="E789" t="s">
        <v>1241</v>
      </c>
      <c r="F789">
        <v>1989</v>
      </c>
      <c r="G789" t="s">
        <v>140</v>
      </c>
      <c r="H789" t="s">
        <v>28</v>
      </c>
      <c r="I789" s="1">
        <v>44595</v>
      </c>
      <c r="J789" t="s">
        <v>1391</v>
      </c>
      <c r="K789" t="s">
        <v>1403</v>
      </c>
      <c r="L789">
        <v>109</v>
      </c>
      <c r="M789" t="s">
        <v>1204</v>
      </c>
      <c r="N789" t="s">
        <v>1196</v>
      </c>
      <c r="O789">
        <v>543500</v>
      </c>
      <c r="P789">
        <v>67.52</v>
      </c>
    </row>
    <row r="790" spans="1:16" x14ac:dyDescent="0.3">
      <c r="A790">
        <v>4444</v>
      </c>
      <c r="B790" t="s">
        <v>90</v>
      </c>
      <c r="C790">
        <v>619</v>
      </c>
      <c r="D790" t="s">
        <v>1260</v>
      </c>
      <c r="E790" t="s">
        <v>1241</v>
      </c>
      <c r="F790">
        <v>1989</v>
      </c>
      <c r="G790" t="s">
        <v>483</v>
      </c>
      <c r="H790" t="s">
        <v>69</v>
      </c>
      <c r="I790" s="1">
        <v>44606</v>
      </c>
      <c r="J790" t="s">
        <v>1391</v>
      </c>
      <c r="K790" t="s">
        <v>1403</v>
      </c>
      <c r="L790">
        <v>102</v>
      </c>
      <c r="M790" t="s">
        <v>1211</v>
      </c>
      <c r="N790" t="s">
        <v>1196</v>
      </c>
      <c r="O790">
        <v>1695200</v>
      </c>
      <c r="P790">
        <v>343.09</v>
      </c>
    </row>
    <row r="791" spans="1:16" x14ac:dyDescent="0.3">
      <c r="A791">
        <v>4443</v>
      </c>
      <c r="B791" t="s">
        <v>435</v>
      </c>
      <c r="C791">
        <v>540</v>
      </c>
      <c r="D791" t="s">
        <v>1337</v>
      </c>
      <c r="E791" t="s">
        <v>1241</v>
      </c>
      <c r="F791">
        <v>2000</v>
      </c>
      <c r="G791" t="s">
        <v>436</v>
      </c>
      <c r="H791" t="s">
        <v>69</v>
      </c>
      <c r="I791" s="1">
        <v>44607</v>
      </c>
      <c r="J791" t="s">
        <v>1391</v>
      </c>
      <c r="K791" t="s">
        <v>1403</v>
      </c>
      <c r="L791">
        <v>109</v>
      </c>
      <c r="M791" t="s">
        <v>1204</v>
      </c>
      <c r="N791" t="s">
        <v>1196</v>
      </c>
      <c r="O791">
        <v>543500</v>
      </c>
      <c r="P791">
        <v>67.52</v>
      </c>
    </row>
    <row r="792" spans="1:16" x14ac:dyDescent="0.3">
      <c r="A792">
        <v>178</v>
      </c>
      <c r="B792" t="s">
        <v>11</v>
      </c>
      <c r="C792">
        <v>623</v>
      </c>
      <c r="D792" t="s">
        <v>8</v>
      </c>
      <c r="E792" t="s">
        <v>1241</v>
      </c>
      <c r="F792">
        <v>2019</v>
      </c>
      <c r="G792" t="s">
        <v>79</v>
      </c>
      <c r="H792" t="s">
        <v>10</v>
      </c>
      <c r="I792" s="1">
        <v>44604</v>
      </c>
      <c r="J792" t="s">
        <v>1391</v>
      </c>
      <c r="K792" t="s">
        <v>1403</v>
      </c>
      <c r="L792">
        <v>102</v>
      </c>
      <c r="M792" t="s">
        <v>1211</v>
      </c>
      <c r="N792" t="s">
        <v>1196</v>
      </c>
      <c r="O792">
        <v>1695200</v>
      </c>
      <c r="P792">
        <v>343.09</v>
      </c>
    </row>
    <row r="793" spans="1:16" x14ac:dyDescent="0.3">
      <c r="A793">
        <v>4421</v>
      </c>
      <c r="B793" t="s">
        <v>8</v>
      </c>
      <c r="C793">
        <v>623</v>
      </c>
      <c r="D793" t="s">
        <v>8</v>
      </c>
      <c r="E793" t="s">
        <v>1241</v>
      </c>
      <c r="F793">
        <v>2014</v>
      </c>
      <c r="G793" t="s">
        <v>1177</v>
      </c>
      <c r="H793" t="s">
        <v>10</v>
      </c>
      <c r="I793" s="1">
        <v>44615</v>
      </c>
      <c r="J793" t="s">
        <v>1391</v>
      </c>
      <c r="K793" t="s">
        <v>1403</v>
      </c>
      <c r="L793">
        <v>114</v>
      </c>
      <c r="M793" t="s">
        <v>1199</v>
      </c>
      <c r="N793" t="s">
        <v>1196</v>
      </c>
      <c r="O793">
        <v>655000</v>
      </c>
      <c r="P793">
        <v>14.72</v>
      </c>
    </row>
    <row r="794" spans="1:16" x14ac:dyDescent="0.3">
      <c r="A794">
        <v>4418</v>
      </c>
      <c r="B794" t="s">
        <v>8</v>
      </c>
      <c r="C794">
        <v>623</v>
      </c>
      <c r="D794" t="s">
        <v>8</v>
      </c>
      <c r="E794" t="s">
        <v>1241</v>
      </c>
      <c r="F794">
        <v>2014</v>
      </c>
      <c r="G794" t="s">
        <v>1176</v>
      </c>
      <c r="H794" t="s">
        <v>10</v>
      </c>
      <c r="I794" s="1">
        <v>44611</v>
      </c>
      <c r="J794" t="s">
        <v>1391</v>
      </c>
      <c r="K794" t="s">
        <v>1403</v>
      </c>
      <c r="L794">
        <v>108</v>
      </c>
      <c r="M794" t="s">
        <v>1205</v>
      </c>
      <c r="N794" t="s">
        <v>1196</v>
      </c>
      <c r="O794">
        <v>258200</v>
      </c>
      <c r="P794">
        <v>11.62</v>
      </c>
    </row>
    <row r="795" spans="1:16" x14ac:dyDescent="0.3">
      <c r="A795">
        <v>4416</v>
      </c>
      <c r="B795" t="s">
        <v>8</v>
      </c>
      <c r="C795">
        <v>623</v>
      </c>
      <c r="D795" t="s">
        <v>8</v>
      </c>
      <c r="E795" t="s">
        <v>1241</v>
      </c>
      <c r="F795">
        <v>2014</v>
      </c>
      <c r="G795" t="s">
        <v>1174</v>
      </c>
      <c r="H795" t="s">
        <v>10</v>
      </c>
      <c r="I795" s="1">
        <v>44601</v>
      </c>
      <c r="J795" t="s">
        <v>1391</v>
      </c>
      <c r="K795" t="s">
        <v>1403</v>
      </c>
      <c r="L795">
        <v>114</v>
      </c>
      <c r="M795" t="s">
        <v>1199</v>
      </c>
      <c r="N795" t="s">
        <v>1196</v>
      </c>
      <c r="O795">
        <v>655000</v>
      </c>
      <c r="P795">
        <v>14.72</v>
      </c>
    </row>
    <row r="796" spans="1:16" x14ac:dyDescent="0.3">
      <c r="A796">
        <v>4414</v>
      </c>
      <c r="B796" t="s">
        <v>435</v>
      </c>
      <c r="C796">
        <v>619</v>
      </c>
      <c r="D796" t="s">
        <v>1260</v>
      </c>
      <c r="E796" t="s">
        <v>1241</v>
      </c>
      <c r="F796">
        <v>1997</v>
      </c>
      <c r="G796" t="s">
        <v>448</v>
      </c>
      <c r="H796" t="s">
        <v>32</v>
      </c>
      <c r="I796" s="1">
        <v>44595</v>
      </c>
      <c r="J796" t="s">
        <v>1391</v>
      </c>
      <c r="K796" t="s">
        <v>1403</v>
      </c>
      <c r="L796">
        <v>101</v>
      </c>
      <c r="M796" t="s">
        <v>1212</v>
      </c>
      <c r="N796" t="s">
        <v>1196</v>
      </c>
      <c r="O796">
        <v>201500</v>
      </c>
      <c r="P796">
        <v>16.11</v>
      </c>
    </row>
    <row r="797" spans="1:16" x14ac:dyDescent="0.3">
      <c r="A797">
        <v>186</v>
      </c>
      <c r="B797" t="s">
        <v>8</v>
      </c>
      <c r="C797">
        <v>623</v>
      </c>
      <c r="D797" t="s">
        <v>8</v>
      </c>
      <c r="E797" t="s">
        <v>1241</v>
      </c>
      <c r="F797">
        <v>1981</v>
      </c>
      <c r="G797" t="s">
        <v>51</v>
      </c>
      <c r="H797" t="s">
        <v>45</v>
      </c>
      <c r="I797" s="1">
        <v>44608</v>
      </c>
      <c r="J797" t="s">
        <v>1391</v>
      </c>
      <c r="K797" t="s">
        <v>1403</v>
      </c>
      <c r="L797">
        <v>102</v>
      </c>
      <c r="M797" t="s">
        <v>1211</v>
      </c>
      <c r="N797" t="s">
        <v>1196</v>
      </c>
      <c r="O797">
        <v>1695200</v>
      </c>
      <c r="P797">
        <v>343.09</v>
      </c>
    </row>
    <row r="798" spans="1:16" x14ac:dyDescent="0.3">
      <c r="A798">
        <v>187</v>
      </c>
      <c r="B798" t="s">
        <v>8</v>
      </c>
      <c r="C798">
        <v>623</v>
      </c>
      <c r="D798" t="s">
        <v>8</v>
      </c>
      <c r="E798" t="s">
        <v>1241</v>
      </c>
      <c r="F798">
        <v>2019</v>
      </c>
      <c r="G798" t="s">
        <v>53</v>
      </c>
      <c r="H798" t="s">
        <v>10</v>
      </c>
      <c r="I798" s="1">
        <v>44596</v>
      </c>
      <c r="J798" t="s">
        <v>1391</v>
      </c>
      <c r="K798" t="s">
        <v>1403</v>
      </c>
      <c r="L798">
        <v>106</v>
      </c>
      <c r="M798" t="s">
        <v>1207</v>
      </c>
      <c r="N798" t="s">
        <v>1196</v>
      </c>
      <c r="O798">
        <v>182700</v>
      </c>
      <c r="P798">
        <v>12.92</v>
      </c>
    </row>
    <row r="799" spans="1:16" x14ac:dyDescent="0.3">
      <c r="A799">
        <v>4412</v>
      </c>
      <c r="B799" t="s">
        <v>75</v>
      </c>
      <c r="C799">
        <v>619</v>
      </c>
      <c r="D799" t="s">
        <v>1260</v>
      </c>
      <c r="E799" t="s">
        <v>1241</v>
      </c>
      <c r="F799">
        <v>1990</v>
      </c>
      <c r="G799" t="s">
        <v>702</v>
      </c>
      <c r="H799" t="s">
        <v>45</v>
      </c>
      <c r="I799" s="1">
        <v>44603</v>
      </c>
      <c r="J799" t="s">
        <v>1391</v>
      </c>
      <c r="K799" t="s">
        <v>1403</v>
      </c>
      <c r="L799">
        <v>114</v>
      </c>
      <c r="M799" t="s">
        <v>1199</v>
      </c>
      <c r="N799" t="s">
        <v>1196</v>
      </c>
      <c r="O799">
        <v>655000</v>
      </c>
      <c r="P799">
        <v>14.72</v>
      </c>
    </row>
    <row r="800" spans="1:16" x14ac:dyDescent="0.3">
      <c r="A800">
        <v>4404</v>
      </c>
      <c r="B800" t="s">
        <v>83</v>
      </c>
      <c r="C800">
        <v>548</v>
      </c>
      <c r="D800" t="s">
        <v>1329</v>
      </c>
      <c r="E800" t="s">
        <v>1241</v>
      </c>
      <c r="F800">
        <v>1999</v>
      </c>
      <c r="G800" t="s">
        <v>747</v>
      </c>
      <c r="H800" t="s">
        <v>47</v>
      </c>
      <c r="I800" s="1">
        <v>44608</v>
      </c>
      <c r="J800" t="s">
        <v>1391</v>
      </c>
      <c r="K800" t="s">
        <v>1403</v>
      </c>
      <c r="L800">
        <v>107</v>
      </c>
      <c r="M800" t="s">
        <v>1206</v>
      </c>
      <c r="N800" t="s">
        <v>1196</v>
      </c>
      <c r="O800">
        <v>127300</v>
      </c>
      <c r="P800">
        <v>17.55</v>
      </c>
    </row>
    <row r="801" spans="1:16" x14ac:dyDescent="0.3">
      <c r="A801">
        <v>198</v>
      </c>
      <c r="B801" t="s">
        <v>8</v>
      </c>
      <c r="C801">
        <v>623</v>
      </c>
      <c r="D801" t="s">
        <v>8</v>
      </c>
      <c r="E801" t="s">
        <v>1241</v>
      </c>
      <c r="F801">
        <v>1999</v>
      </c>
      <c r="G801" t="s">
        <v>36</v>
      </c>
      <c r="H801" t="s">
        <v>10</v>
      </c>
      <c r="I801" s="1">
        <v>44594</v>
      </c>
      <c r="J801" t="s">
        <v>1391</v>
      </c>
      <c r="K801" t="s">
        <v>1403</v>
      </c>
      <c r="L801">
        <v>102</v>
      </c>
      <c r="M801" t="s">
        <v>1211</v>
      </c>
      <c r="N801" t="s">
        <v>1196</v>
      </c>
      <c r="O801">
        <v>1695200</v>
      </c>
      <c r="P801">
        <v>343.09</v>
      </c>
    </row>
    <row r="802" spans="1:16" x14ac:dyDescent="0.3">
      <c r="A802">
        <v>199</v>
      </c>
      <c r="B802" t="s">
        <v>8</v>
      </c>
      <c r="C802">
        <v>623</v>
      </c>
      <c r="D802" t="s">
        <v>8</v>
      </c>
      <c r="E802" t="s">
        <v>1241</v>
      </c>
      <c r="F802">
        <v>1998</v>
      </c>
      <c r="G802" t="s">
        <v>165</v>
      </c>
      <c r="H802" t="s">
        <v>10</v>
      </c>
      <c r="I802" s="1">
        <v>44611</v>
      </c>
      <c r="J802" t="s">
        <v>1391</v>
      </c>
      <c r="K802" t="s">
        <v>1403</v>
      </c>
      <c r="L802">
        <v>106</v>
      </c>
      <c r="M802" t="s">
        <v>1207</v>
      </c>
      <c r="N802" t="s">
        <v>1196</v>
      </c>
      <c r="O802">
        <v>182700</v>
      </c>
      <c r="P802">
        <v>12.92</v>
      </c>
    </row>
    <row r="803" spans="1:16" x14ac:dyDescent="0.3">
      <c r="A803">
        <v>4403</v>
      </c>
      <c r="B803" t="s">
        <v>83</v>
      </c>
      <c r="C803">
        <v>540</v>
      </c>
      <c r="D803" t="s">
        <v>1337</v>
      </c>
      <c r="E803" t="s">
        <v>1241</v>
      </c>
      <c r="F803">
        <v>1999</v>
      </c>
      <c r="G803" t="s">
        <v>453</v>
      </c>
      <c r="H803" t="s">
        <v>69</v>
      </c>
      <c r="I803" s="1">
        <v>44613</v>
      </c>
      <c r="J803" t="s">
        <v>1391</v>
      </c>
      <c r="K803" t="s">
        <v>1403</v>
      </c>
      <c r="L803">
        <v>104</v>
      </c>
      <c r="M803" t="s">
        <v>1209</v>
      </c>
      <c r="N803" t="s">
        <v>1196</v>
      </c>
      <c r="O803">
        <v>347700</v>
      </c>
      <c r="P803">
        <v>28.8</v>
      </c>
    </row>
    <row r="804" spans="1:16" x14ac:dyDescent="0.3">
      <c r="A804">
        <v>203</v>
      </c>
      <c r="B804" t="s">
        <v>16</v>
      </c>
      <c r="C804">
        <v>625</v>
      </c>
      <c r="D804" t="s">
        <v>1256</v>
      </c>
      <c r="E804" t="s">
        <v>1241</v>
      </c>
      <c r="F804">
        <v>2004</v>
      </c>
      <c r="G804" t="s">
        <v>167</v>
      </c>
      <c r="H804" t="s">
        <v>69</v>
      </c>
      <c r="I804" s="1">
        <v>44602</v>
      </c>
      <c r="J804" t="s">
        <v>1391</v>
      </c>
      <c r="K804" t="s">
        <v>1403</v>
      </c>
      <c r="L804">
        <v>108</v>
      </c>
      <c r="M804" t="s">
        <v>1205</v>
      </c>
      <c r="N804" t="s">
        <v>1196</v>
      </c>
      <c r="O804">
        <v>258200</v>
      </c>
      <c r="P804">
        <v>11.62</v>
      </c>
    </row>
    <row r="805" spans="1:16" x14ac:dyDescent="0.3">
      <c r="A805">
        <v>208</v>
      </c>
      <c r="B805" t="s">
        <v>8</v>
      </c>
      <c r="C805">
        <v>623</v>
      </c>
      <c r="D805" t="s">
        <v>8</v>
      </c>
      <c r="E805" t="s">
        <v>1241</v>
      </c>
      <c r="F805">
        <v>2019</v>
      </c>
      <c r="G805" t="s">
        <v>171</v>
      </c>
      <c r="H805" t="s">
        <v>45</v>
      </c>
      <c r="I805" s="1">
        <v>44606</v>
      </c>
      <c r="J805" t="s">
        <v>1391</v>
      </c>
      <c r="K805" t="s">
        <v>1403</v>
      </c>
      <c r="L805">
        <v>111</v>
      </c>
      <c r="M805" t="s">
        <v>1202</v>
      </c>
      <c r="N805" t="s">
        <v>1196</v>
      </c>
      <c r="O805">
        <v>54500</v>
      </c>
      <c r="P805">
        <v>129.15</v>
      </c>
    </row>
    <row r="806" spans="1:16" x14ac:dyDescent="0.3">
      <c r="A806">
        <v>216</v>
      </c>
      <c r="B806" t="s">
        <v>8</v>
      </c>
      <c r="C806">
        <v>514</v>
      </c>
      <c r="D806" t="s">
        <v>1361</v>
      </c>
      <c r="E806" t="s">
        <v>1241</v>
      </c>
      <c r="F806">
        <v>2008</v>
      </c>
      <c r="G806" t="s">
        <v>132</v>
      </c>
      <c r="H806" t="s">
        <v>10</v>
      </c>
      <c r="I806" s="1">
        <v>44602</v>
      </c>
      <c r="J806" t="s">
        <v>1391</v>
      </c>
      <c r="K806" t="s">
        <v>1403</v>
      </c>
      <c r="L806">
        <v>102</v>
      </c>
      <c r="M806" t="s">
        <v>1211</v>
      </c>
      <c r="N806" t="s">
        <v>1196</v>
      </c>
      <c r="O806">
        <v>1695200</v>
      </c>
      <c r="P806">
        <v>343.09</v>
      </c>
    </row>
    <row r="807" spans="1:16" x14ac:dyDescent="0.3">
      <c r="A807">
        <v>217</v>
      </c>
      <c r="B807" t="s">
        <v>37</v>
      </c>
      <c r="C807">
        <v>623</v>
      </c>
      <c r="D807" t="s">
        <v>8</v>
      </c>
      <c r="E807" t="s">
        <v>1241</v>
      </c>
      <c r="F807">
        <v>1985</v>
      </c>
      <c r="G807" t="s">
        <v>176</v>
      </c>
      <c r="H807" t="s">
        <v>28</v>
      </c>
      <c r="I807" s="1">
        <v>44614</v>
      </c>
      <c r="J807" t="s">
        <v>1391</v>
      </c>
      <c r="K807" t="s">
        <v>1403</v>
      </c>
      <c r="L807">
        <v>103</v>
      </c>
      <c r="M807" t="s">
        <v>1210</v>
      </c>
      <c r="N807" t="s">
        <v>1196</v>
      </c>
      <c r="O807">
        <v>513800</v>
      </c>
      <c r="P807">
        <v>21.5</v>
      </c>
    </row>
    <row r="808" spans="1:16" x14ac:dyDescent="0.3">
      <c r="A808">
        <v>224</v>
      </c>
      <c r="B808" t="s">
        <v>8</v>
      </c>
      <c r="C808">
        <v>572</v>
      </c>
      <c r="D808" t="s">
        <v>1305</v>
      </c>
      <c r="E808" t="s">
        <v>1241</v>
      </c>
      <c r="F808">
        <v>2016</v>
      </c>
      <c r="G808" t="s">
        <v>180</v>
      </c>
      <c r="H808" t="s">
        <v>10</v>
      </c>
      <c r="I808" s="1">
        <v>44619</v>
      </c>
      <c r="J808" t="s">
        <v>1391</v>
      </c>
      <c r="K808" t="s">
        <v>1403</v>
      </c>
      <c r="L808">
        <v>115</v>
      </c>
      <c r="M808" t="s">
        <v>1198</v>
      </c>
      <c r="N808" t="s">
        <v>1196</v>
      </c>
      <c r="O808">
        <v>246000</v>
      </c>
      <c r="P808">
        <v>7.89</v>
      </c>
    </row>
    <row r="809" spans="1:16" x14ac:dyDescent="0.3">
      <c r="A809">
        <v>4383</v>
      </c>
      <c r="B809" t="s">
        <v>83</v>
      </c>
      <c r="C809">
        <v>550</v>
      </c>
      <c r="D809" t="s">
        <v>1327</v>
      </c>
      <c r="E809" t="s">
        <v>1241</v>
      </c>
      <c r="F809">
        <v>1999</v>
      </c>
      <c r="G809" t="s">
        <v>571</v>
      </c>
      <c r="H809" t="s">
        <v>69</v>
      </c>
      <c r="I809" s="1">
        <v>44597</v>
      </c>
      <c r="J809" t="s">
        <v>1391</v>
      </c>
      <c r="K809" t="s">
        <v>1403</v>
      </c>
      <c r="L809">
        <v>102</v>
      </c>
      <c r="M809" t="s">
        <v>1211</v>
      </c>
      <c r="N809" t="s">
        <v>1196</v>
      </c>
      <c r="O809">
        <v>1695200</v>
      </c>
      <c r="P809">
        <v>343.09</v>
      </c>
    </row>
    <row r="810" spans="1:16" x14ac:dyDescent="0.3">
      <c r="A810">
        <v>228</v>
      </c>
      <c r="B810" t="s">
        <v>8</v>
      </c>
      <c r="C810">
        <v>549</v>
      </c>
      <c r="D810" t="s">
        <v>1328</v>
      </c>
      <c r="E810" t="s">
        <v>1241</v>
      </c>
      <c r="F810">
        <v>1990</v>
      </c>
      <c r="G810" t="s">
        <v>46</v>
      </c>
      <c r="H810" t="s">
        <v>45</v>
      </c>
      <c r="I810" s="1">
        <v>44602</v>
      </c>
      <c r="J810" t="s">
        <v>1391</v>
      </c>
      <c r="K810" t="s">
        <v>1403</v>
      </c>
      <c r="L810">
        <v>114</v>
      </c>
      <c r="M810" t="s">
        <v>1199</v>
      </c>
      <c r="N810" t="s">
        <v>1196</v>
      </c>
      <c r="O810">
        <v>655000</v>
      </c>
      <c r="P810">
        <v>14.72</v>
      </c>
    </row>
    <row r="811" spans="1:16" x14ac:dyDescent="0.3">
      <c r="A811">
        <v>4382</v>
      </c>
      <c r="B811" t="s">
        <v>83</v>
      </c>
      <c r="C811">
        <v>548</v>
      </c>
      <c r="D811" t="s">
        <v>1329</v>
      </c>
      <c r="E811" t="s">
        <v>1241</v>
      </c>
      <c r="F811">
        <v>1997</v>
      </c>
      <c r="G811" t="s">
        <v>747</v>
      </c>
      <c r="H811" t="s">
        <v>28</v>
      </c>
      <c r="I811" s="1">
        <v>44616</v>
      </c>
      <c r="J811" t="s">
        <v>1391</v>
      </c>
      <c r="K811" t="s">
        <v>1403</v>
      </c>
      <c r="L811">
        <v>102</v>
      </c>
      <c r="M811" t="s">
        <v>1211</v>
      </c>
      <c r="N811" t="s">
        <v>1196</v>
      </c>
      <c r="O811">
        <v>1695200</v>
      </c>
      <c r="P811">
        <v>343.09</v>
      </c>
    </row>
    <row r="812" spans="1:16" x14ac:dyDescent="0.3">
      <c r="A812">
        <v>240</v>
      </c>
      <c r="B812" t="s">
        <v>8</v>
      </c>
      <c r="C812">
        <v>623</v>
      </c>
      <c r="D812" t="s">
        <v>8</v>
      </c>
      <c r="E812" t="s">
        <v>1241</v>
      </c>
      <c r="F812">
        <v>2019</v>
      </c>
      <c r="G812" t="s">
        <v>57</v>
      </c>
      <c r="H812" t="s">
        <v>10</v>
      </c>
      <c r="I812" s="1">
        <v>44608</v>
      </c>
      <c r="J812" t="s">
        <v>1391</v>
      </c>
      <c r="K812" t="s">
        <v>1403</v>
      </c>
      <c r="L812">
        <v>114</v>
      </c>
      <c r="M812" t="s">
        <v>1199</v>
      </c>
      <c r="N812" t="s">
        <v>1196</v>
      </c>
      <c r="O812">
        <v>655000</v>
      </c>
      <c r="P812">
        <v>14.72</v>
      </c>
    </row>
    <row r="813" spans="1:16" x14ac:dyDescent="0.3">
      <c r="A813">
        <v>4365</v>
      </c>
      <c r="B813" t="s">
        <v>435</v>
      </c>
      <c r="C813">
        <v>540</v>
      </c>
      <c r="D813" t="s">
        <v>1337</v>
      </c>
      <c r="E813" t="s">
        <v>1241</v>
      </c>
      <c r="F813">
        <v>1999</v>
      </c>
      <c r="G813" t="s">
        <v>436</v>
      </c>
      <c r="H813" t="s">
        <v>32</v>
      </c>
      <c r="I813" s="1">
        <v>44609</v>
      </c>
      <c r="J813" t="s">
        <v>1391</v>
      </c>
      <c r="K813" t="s">
        <v>1403</v>
      </c>
      <c r="L813">
        <v>114</v>
      </c>
      <c r="M813" t="s">
        <v>1199</v>
      </c>
      <c r="N813" t="s">
        <v>1196</v>
      </c>
      <c r="O813">
        <v>655000</v>
      </c>
      <c r="P813">
        <v>14.72</v>
      </c>
    </row>
    <row r="814" spans="1:16" x14ac:dyDescent="0.3">
      <c r="A814">
        <v>4363</v>
      </c>
      <c r="B814" t="s">
        <v>8</v>
      </c>
      <c r="C814">
        <v>623</v>
      </c>
      <c r="D814" t="s">
        <v>8</v>
      </c>
      <c r="E814" t="s">
        <v>1241</v>
      </c>
      <c r="F814">
        <v>2014</v>
      </c>
      <c r="G814" t="s">
        <v>81</v>
      </c>
      <c r="H814" t="s">
        <v>10</v>
      </c>
      <c r="I814" s="1">
        <v>44611</v>
      </c>
      <c r="J814" t="s">
        <v>1391</v>
      </c>
      <c r="K814" t="s">
        <v>1403</v>
      </c>
      <c r="L814">
        <v>114</v>
      </c>
      <c r="M814" t="s">
        <v>1199</v>
      </c>
      <c r="N814" t="s">
        <v>1196</v>
      </c>
      <c r="O814">
        <v>655000</v>
      </c>
      <c r="P814">
        <v>14.72</v>
      </c>
    </row>
    <row r="815" spans="1:16" x14ac:dyDescent="0.3">
      <c r="A815">
        <v>4362</v>
      </c>
      <c r="B815" t="s">
        <v>8</v>
      </c>
      <c r="C815">
        <v>623</v>
      </c>
      <c r="D815" t="s">
        <v>8</v>
      </c>
      <c r="E815" t="s">
        <v>1241</v>
      </c>
      <c r="F815">
        <v>2013</v>
      </c>
      <c r="G815" t="s">
        <v>112</v>
      </c>
      <c r="H815" t="s">
        <v>10</v>
      </c>
      <c r="I815" s="1">
        <v>44609</v>
      </c>
      <c r="J815" t="s">
        <v>1391</v>
      </c>
      <c r="K815" t="s">
        <v>1403</v>
      </c>
      <c r="L815">
        <v>102</v>
      </c>
      <c r="M815" t="s">
        <v>1211</v>
      </c>
      <c r="N815" t="s">
        <v>1196</v>
      </c>
      <c r="O815">
        <v>1695200</v>
      </c>
      <c r="P815">
        <v>343.09</v>
      </c>
    </row>
    <row r="816" spans="1:16" x14ac:dyDescent="0.3">
      <c r="A816">
        <v>260</v>
      </c>
      <c r="B816" t="s">
        <v>16</v>
      </c>
      <c r="C816">
        <v>636</v>
      </c>
      <c r="D816" t="s">
        <v>1244</v>
      </c>
      <c r="E816" t="s">
        <v>1241</v>
      </c>
      <c r="F816">
        <v>2005</v>
      </c>
      <c r="G816" t="s">
        <v>17</v>
      </c>
      <c r="H816" t="s">
        <v>45</v>
      </c>
      <c r="I816" s="1">
        <v>44609</v>
      </c>
      <c r="J816" t="s">
        <v>1391</v>
      </c>
      <c r="K816" t="s">
        <v>1403</v>
      </c>
      <c r="L816">
        <v>102</v>
      </c>
      <c r="M816" t="s">
        <v>1211</v>
      </c>
      <c r="N816" t="s">
        <v>1196</v>
      </c>
      <c r="O816">
        <v>1695200</v>
      </c>
      <c r="P816">
        <v>343.09</v>
      </c>
    </row>
    <row r="817" spans="1:16" x14ac:dyDescent="0.3">
      <c r="A817">
        <v>262</v>
      </c>
      <c r="B817" t="s">
        <v>8</v>
      </c>
      <c r="C817">
        <v>623</v>
      </c>
      <c r="D817" t="s">
        <v>8</v>
      </c>
      <c r="E817" t="s">
        <v>1241</v>
      </c>
      <c r="F817">
        <v>2016</v>
      </c>
      <c r="G817" t="s">
        <v>92</v>
      </c>
      <c r="H817" t="s">
        <v>10</v>
      </c>
      <c r="I817" s="1">
        <v>44596</v>
      </c>
      <c r="J817" t="s">
        <v>1391</v>
      </c>
      <c r="K817" t="s">
        <v>1403</v>
      </c>
      <c r="L817">
        <v>114</v>
      </c>
      <c r="M817" t="s">
        <v>1199</v>
      </c>
      <c r="N817" t="s">
        <v>1196</v>
      </c>
      <c r="O817">
        <v>655000</v>
      </c>
      <c r="P817">
        <v>14.72</v>
      </c>
    </row>
    <row r="818" spans="1:16" x14ac:dyDescent="0.3">
      <c r="A818">
        <v>4353</v>
      </c>
      <c r="B818" t="s">
        <v>8</v>
      </c>
      <c r="C818">
        <v>623</v>
      </c>
      <c r="D818" t="s">
        <v>8</v>
      </c>
      <c r="E818" t="s">
        <v>1241</v>
      </c>
      <c r="F818">
        <v>2001</v>
      </c>
      <c r="G818" t="s">
        <v>54</v>
      </c>
      <c r="H818" t="s">
        <v>10</v>
      </c>
      <c r="I818" s="1">
        <v>44598</v>
      </c>
      <c r="J818" t="s">
        <v>1391</v>
      </c>
      <c r="K818" t="s">
        <v>1403</v>
      </c>
      <c r="L818">
        <v>104</v>
      </c>
      <c r="M818" t="s">
        <v>1209</v>
      </c>
      <c r="N818" t="s">
        <v>1196</v>
      </c>
      <c r="O818">
        <v>347700</v>
      </c>
      <c r="P818">
        <v>28.8</v>
      </c>
    </row>
    <row r="819" spans="1:16" x14ac:dyDescent="0.3">
      <c r="A819">
        <v>4349</v>
      </c>
      <c r="B819" t="s">
        <v>61</v>
      </c>
      <c r="C819">
        <v>519</v>
      </c>
      <c r="D819" t="s">
        <v>61</v>
      </c>
      <c r="E819" t="s">
        <v>1241</v>
      </c>
      <c r="F819">
        <v>1990</v>
      </c>
      <c r="G819" t="s">
        <v>82</v>
      </c>
      <c r="H819" t="s">
        <v>32</v>
      </c>
      <c r="I819" s="1">
        <v>44593</v>
      </c>
      <c r="J819" t="s">
        <v>1391</v>
      </c>
      <c r="K819" t="s">
        <v>1403</v>
      </c>
      <c r="L819">
        <v>104</v>
      </c>
      <c r="M819" t="s">
        <v>1209</v>
      </c>
      <c r="N819" t="s">
        <v>1196</v>
      </c>
      <c r="O819">
        <v>347700</v>
      </c>
      <c r="P819">
        <v>28.8</v>
      </c>
    </row>
    <row r="820" spans="1:16" x14ac:dyDescent="0.3">
      <c r="A820">
        <v>4347</v>
      </c>
      <c r="B820" t="s">
        <v>61</v>
      </c>
      <c r="C820">
        <v>519</v>
      </c>
      <c r="D820" t="s">
        <v>61</v>
      </c>
      <c r="E820" t="s">
        <v>1241</v>
      </c>
      <c r="F820">
        <v>1991</v>
      </c>
      <c r="G820" t="s">
        <v>1165</v>
      </c>
      <c r="H820" t="s">
        <v>154</v>
      </c>
      <c r="I820" s="1">
        <v>44613</v>
      </c>
      <c r="J820" t="s">
        <v>1391</v>
      </c>
      <c r="K820" t="s">
        <v>1403</v>
      </c>
      <c r="L820">
        <v>102</v>
      </c>
      <c r="M820" t="s">
        <v>1211</v>
      </c>
      <c r="N820" t="s">
        <v>1196</v>
      </c>
      <c r="O820">
        <v>1695200</v>
      </c>
      <c r="P820">
        <v>343.09</v>
      </c>
    </row>
    <row r="821" spans="1:16" x14ac:dyDescent="0.3">
      <c r="A821">
        <v>278</v>
      </c>
      <c r="B821" t="s">
        <v>8</v>
      </c>
      <c r="C821">
        <v>623</v>
      </c>
      <c r="D821" t="s">
        <v>8</v>
      </c>
      <c r="E821" t="s">
        <v>1241</v>
      </c>
      <c r="F821">
        <v>2016</v>
      </c>
      <c r="G821" t="s">
        <v>202</v>
      </c>
      <c r="H821" t="s">
        <v>10</v>
      </c>
      <c r="I821" s="1">
        <v>44615</v>
      </c>
      <c r="J821" t="s">
        <v>1391</v>
      </c>
      <c r="K821" t="s">
        <v>1403</v>
      </c>
      <c r="L821">
        <v>102</v>
      </c>
      <c r="M821" t="s">
        <v>1211</v>
      </c>
      <c r="N821" t="s">
        <v>1196</v>
      </c>
      <c r="O821">
        <v>1695200</v>
      </c>
      <c r="P821">
        <v>343.09</v>
      </c>
    </row>
    <row r="822" spans="1:16" x14ac:dyDescent="0.3">
      <c r="A822">
        <v>281</v>
      </c>
      <c r="B822" t="s">
        <v>83</v>
      </c>
      <c r="C822">
        <v>576</v>
      </c>
      <c r="D822" t="s">
        <v>1301</v>
      </c>
      <c r="E822" t="s">
        <v>1241</v>
      </c>
      <c r="F822">
        <v>1993</v>
      </c>
      <c r="G822" t="s">
        <v>204</v>
      </c>
      <c r="H822" t="s">
        <v>28</v>
      </c>
      <c r="I822" s="1">
        <v>44606</v>
      </c>
      <c r="J822" t="s">
        <v>1391</v>
      </c>
      <c r="K822" t="s">
        <v>1403</v>
      </c>
      <c r="L822">
        <v>103</v>
      </c>
      <c r="M822" t="s">
        <v>1210</v>
      </c>
      <c r="N822" t="s">
        <v>1196</v>
      </c>
      <c r="O822">
        <v>513800</v>
      </c>
      <c r="P822">
        <v>21.5</v>
      </c>
    </row>
    <row r="823" spans="1:16" x14ac:dyDescent="0.3">
      <c r="A823">
        <v>4336</v>
      </c>
      <c r="B823" t="s">
        <v>435</v>
      </c>
      <c r="C823">
        <v>540</v>
      </c>
      <c r="D823" t="s">
        <v>1337</v>
      </c>
      <c r="E823" t="s">
        <v>1241</v>
      </c>
      <c r="F823">
        <v>1999</v>
      </c>
      <c r="G823" t="s">
        <v>436</v>
      </c>
      <c r="H823" t="s">
        <v>32</v>
      </c>
      <c r="I823" s="1">
        <v>44619</v>
      </c>
      <c r="J823" t="s">
        <v>1391</v>
      </c>
      <c r="K823" t="s">
        <v>1403</v>
      </c>
      <c r="L823">
        <v>105</v>
      </c>
      <c r="M823" t="s">
        <v>1208</v>
      </c>
      <c r="N823" t="s">
        <v>1196</v>
      </c>
      <c r="O823">
        <v>52100</v>
      </c>
      <c r="P823">
        <v>6.21</v>
      </c>
    </row>
    <row r="824" spans="1:16" x14ac:dyDescent="0.3">
      <c r="A824">
        <v>4331</v>
      </c>
      <c r="B824" t="s">
        <v>435</v>
      </c>
      <c r="C824">
        <v>619</v>
      </c>
      <c r="D824" t="s">
        <v>1260</v>
      </c>
      <c r="E824" t="s">
        <v>1241</v>
      </c>
      <c r="F824">
        <v>1993</v>
      </c>
      <c r="G824" t="s">
        <v>1164</v>
      </c>
      <c r="H824" t="s">
        <v>32</v>
      </c>
      <c r="I824" s="1">
        <v>44593</v>
      </c>
      <c r="J824" t="s">
        <v>1391</v>
      </c>
      <c r="K824" t="s">
        <v>1403</v>
      </c>
      <c r="L824">
        <v>101</v>
      </c>
      <c r="M824" t="s">
        <v>1212</v>
      </c>
      <c r="N824" t="s">
        <v>1196</v>
      </c>
      <c r="O824">
        <v>201500</v>
      </c>
      <c r="P824">
        <v>16.11</v>
      </c>
    </row>
    <row r="825" spans="1:16" x14ac:dyDescent="0.3">
      <c r="A825">
        <v>294</v>
      </c>
      <c r="B825" t="s">
        <v>8</v>
      </c>
      <c r="C825">
        <v>514</v>
      </c>
      <c r="D825" t="s">
        <v>1361</v>
      </c>
      <c r="E825" t="s">
        <v>1241</v>
      </c>
      <c r="F825">
        <v>2019</v>
      </c>
      <c r="G825" t="s">
        <v>209</v>
      </c>
      <c r="H825" t="s">
        <v>10</v>
      </c>
      <c r="I825" s="1">
        <v>44608</v>
      </c>
      <c r="J825" t="s">
        <v>1391</v>
      </c>
      <c r="K825" t="s">
        <v>1403</v>
      </c>
      <c r="L825">
        <v>114</v>
      </c>
      <c r="M825" t="s">
        <v>1199</v>
      </c>
      <c r="N825" t="s">
        <v>1196</v>
      </c>
      <c r="O825">
        <v>655000</v>
      </c>
      <c r="P825">
        <v>14.72</v>
      </c>
    </row>
    <row r="826" spans="1:16" x14ac:dyDescent="0.3">
      <c r="A826">
        <v>300</v>
      </c>
      <c r="B826" t="s">
        <v>8</v>
      </c>
      <c r="C826">
        <v>623</v>
      </c>
      <c r="D826" t="s">
        <v>8</v>
      </c>
      <c r="E826" t="s">
        <v>1241</v>
      </c>
      <c r="F826">
        <v>2019</v>
      </c>
      <c r="G826" t="s">
        <v>215</v>
      </c>
      <c r="H826" t="s">
        <v>47</v>
      </c>
      <c r="I826" s="1">
        <v>44594</v>
      </c>
      <c r="J826" t="s">
        <v>1391</v>
      </c>
      <c r="K826" t="s">
        <v>1403</v>
      </c>
      <c r="L826">
        <v>103</v>
      </c>
      <c r="M826" t="s">
        <v>1210</v>
      </c>
      <c r="N826" t="s">
        <v>1196</v>
      </c>
      <c r="O826">
        <v>513800</v>
      </c>
      <c r="P826">
        <v>21.5</v>
      </c>
    </row>
    <row r="827" spans="1:16" x14ac:dyDescent="0.3">
      <c r="A827">
        <v>303</v>
      </c>
      <c r="B827" t="s">
        <v>8</v>
      </c>
      <c r="C827">
        <v>514</v>
      </c>
      <c r="D827" t="s">
        <v>1361</v>
      </c>
      <c r="E827" t="s">
        <v>1241</v>
      </c>
      <c r="F827">
        <v>1985</v>
      </c>
      <c r="G827" t="s">
        <v>71</v>
      </c>
      <c r="H827" t="s">
        <v>45</v>
      </c>
      <c r="I827" s="1">
        <v>44597</v>
      </c>
      <c r="J827" t="s">
        <v>1391</v>
      </c>
      <c r="K827" t="s">
        <v>1403</v>
      </c>
      <c r="L827">
        <v>114</v>
      </c>
      <c r="M827" t="s">
        <v>1199</v>
      </c>
      <c r="N827" t="s">
        <v>1196</v>
      </c>
      <c r="O827">
        <v>655000</v>
      </c>
      <c r="P827">
        <v>14.72</v>
      </c>
    </row>
    <row r="828" spans="1:16" x14ac:dyDescent="0.3">
      <c r="A828">
        <v>4323</v>
      </c>
      <c r="B828" t="s">
        <v>90</v>
      </c>
      <c r="C828">
        <v>611</v>
      </c>
      <c r="D828" t="s">
        <v>1268</v>
      </c>
      <c r="E828" t="s">
        <v>1241</v>
      </c>
      <c r="F828">
        <v>1998</v>
      </c>
      <c r="G828" t="s">
        <v>1162</v>
      </c>
      <c r="H828" t="s">
        <v>69</v>
      </c>
      <c r="I828" s="1">
        <v>44616</v>
      </c>
      <c r="J828" t="s">
        <v>1391</v>
      </c>
      <c r="K828" t="s">
        <v>1403</v>
      </c>
      <c r="L828">
        <v>109</v>
      </c>
      <c r="M828" t="s">
        <v>1204</v>
      </c>
      <c r="N828" t="s">
        <v>1196</v>
      </c>
      <c r="O828">
        <v>543500</v>
      </c>
      <c r="P828">
        <v>67.52</v>
      </c>
    </row>
    <row r="829" spans="1:16" x14ac:dyDescent="0.3">
      <c r="A829">
        <v>4321</v>
      </c>
      <c r="B829" t="s">
        <v>90</v>
      </c>
      <c r="C829">
        <v>619</v>
      </c>
      <c r="D829" t="s">
        <v>1260</v>
      </c>
      <c r="E829" t="s">
        <v>1241</v>
      </c>
      <c r="F829">
        <v>1998</v>
      </c>
      <c r="G829" t="s">
        <v>699</v>
      </c>
      <c r="H829" t="s">
        <v>32</v>
      </c>
      <c r="I829" s="1">
        <v>44618</v>
      </c>
      <c r="J829" t="s">
        <v>1391</v>
      </c>
      <c r="K829" t="s">
        <v>1403</v>
      </c>
      <c r="L829">
        <v>101</v>
      </c>
      <c r="M829" t="s">
        <v>1212</v>
      </c>
      <c r="N829" t="s">
        <v>1196</v>
      </c>
      <c r="O829">
        <v>201500</v>
      </c>
      <c r="P829">
        <v>16.11</v>
      </c>
    </row>
    <row r="830" spans="1:16" x14ac:dyDescent="0.3">
      <c r="A830">
        <v>4312</v>
      </c>
      <c r="B830" t="s">
        <v>435</v>
      </c>
      <c r="C830">
        <v>619</v>
      </c>
      <c r="D830" t="s">
        <v>1260</v>
      </c>
      <c r="E830" t="s">
        <v>1241</v>
      </c>
      <c r="F830">
        <v>1998</v>
      </c>
      <c r="G830" t="s">
        <v>448</v>
      </c>
      <c r="H830" t="s">
        <v>32</v>
      </c>
      <c r="I830" s="1">
        <v>44619</v>
      </c>
      <c r="J830" t="s">
        <v>1391</v>
      </c>
      <c r="K830" t="s">
        <v>1403</v>
      </c>
      <c r="L830">
        <v>105</v>
      </c>
      <c r="M830" t="s">
        <v>1208</v>
      </c>
      <c r="N830" t="s">
        <v>1196</v>
      </c>
      <c r="O830">
        <v>52100</v>
      </c>
      <c r="P830">
        <v>6.21</v>
      </c>
    </row>
    <row r="831" spans="1:16" x14ac:dyDescent="0.3">
      <c r="A831">
        <v>319</v>
      </c>
      <c r="B831" t="s">
        <v>61</v>
      </c>
      <c r="C831">
        <v>519</v>
      </c>
      <c r="D831" t="s">
        <v>61</v>
      </c>
      <c r="E831" t="s">
        <v>1241</v>
      </c>
      <c r="F831">
        <v>1977</v>
      </c>
      <c r="G831" t="s">
        <v>227</v>
      </c>
      <c r="H831" t="s">
        <v>32</v>
      </c>
      <c r="I831" s="1">
        <v>44618</v>
      </c>
      <c r="J831" t="s">
        <v>1391</v>
      </c>
      <c r="K831" t="s">
        <v>1403</v>
      </c>
      <c r="L831">
        <v>104</v>
      </c>
      <c r="M831" t="s">
        <v>1209</v>
      </c>
      <c r="N831" t="s">
        <v>1196</v>
      </c>
      <c r="O831">
        <v>347700</v>
      </c>
      <c r="P831">
        <v>28.8</v>
      </c>
    </row>
    <row r="832" spans="1:16" x14ac:dyDescent="0.3">
      <c r="A832">
        <v>321</v>
      </c>
      <c r="B832" t="s">
        <v>8</v>
      </c>
      <c r="C832">
        <v>623</v>
      </c>
      <c r="D832" t="s">
        <v>8</v>
      </c>
      <c r="E832" t="s">
        <v>1241</v>
      </c>
      <c r="F832">
        <v>2020</v>
      </c>
      <c r="G832" t="s">
        <v>58</v>
      </c>
      <c r="H832" t="s">
        <v>10</v>
      </c>
      <c r="I832" s="1">
        <v>44595</v>
      </c>
      <c r="J832" t="s">
        <v>1391</v>
      </c>
      <c r="K832" t="s">
        <v>1403</v>
      </c>
      <c r="L832">
        <v>102</v>
      </c>
      <c r="M832" t="s">
        <v>1211</v>
      </c>
      <c r="N832" t="s">
        <v>1196</v>
      </c>
      <c r="O832">
        <v>1695200</v>
      </c>
      <c r="P832">
        <v>343.09</v>
      </c>
    </row>
    <row r="833" spans="1:16" x14ac:dyDescent="0.3">
      <c r="A833">
        <v>4306</v>
      </c>
      <c r="B833" t="s">
        <v>75</v>
      </c>
      <c r="C833">
        <v>619</v>
      </c>
      <c r="D833" t="s">
        <v>1260</v>
      </c>
      <c r="E833" t="s">
        <v>1241</v>
      </c>
      <c r="F833">
        <v>1993</v>
      </c>
      <c r="G833" t="s">
        <v>702</v>
      </c>
      <c r="H833" t="s">
        <v>32</v>
      </c>
      <c r="I833" s="1">
        <v>44595</v>
      </c>
      <c r="J833" t="s">
        <v>1391</v>
      </c>
      <c r="K833" t="s">
        <v>1403</v>
      </c>
      <c r="L833">
        <v>106</v>
      </c>
      <c r="M833" t="s">
        <v>1207</v>
      </c>
      <c r="N833" t="s">
        <v>1196</v>
      </c>
      <c r="O833">
        <v>182700</v>
      </c>
      <c r="P833">
        <v>12.92</v>
      </c>
    </row>
    <row r="834" spans="1:16" x14ac:dyDescent="0.3">
      <c r="A834">
        <v>4305</v>
      </c>
      <c r="B834" t="s">
        <v>90</v>
      </c>
      <c r="C834">
        <v>580</v>
      </c>
      <c r="D834" t="s">
        <v>1297</v>
      </c>
      <c r="E834" t="s">
        <v>1241</v>
      </c>
      <c r="F834">
        <v>1994</v>
      </c>
      <c r="G834" t="s">
        <v>442</v>
      </c>
      <c r="H834" t="s">
        <v>47</v>
      </c>
      <c r="I834" s="1">
        <v>44609</v>
      </c>
      <c r="J834" t="s">
        <v>1391</v>
      </c>
      <c r="K834" t="s">
        <v>1403</v>
      </c>
      <c r="L834">
        <v>102</v>
      </c>
      <c r="M834" t="s">
        <v>1211</v>
      </c>
      <c r="N834" t="s">
        <v>1196</v>
      </c>
      <c r="O834">
        <v>1695200</v>
      </c>
      <c r="P834">
        <v>343.09</v>
      </c>
    </row>
    <row r="835" spans="1:16" x14ac:dyDescent="0.3">
      <c r="A835">
        <v>4294</v>
      </c>
      <c r="B835" t="s">
        <v>83</v>
      </c>
      <c r="C835">
        <v>619</v>
      </c>
      <c r="D835" t="s">
        <v>1260</v>
      </c>
      <c r="E835" t="s">
        <v>1241</v>
      </c>
      <c r="F835">
        <v>1998</v>
      </c>
      <c r="G835" t="s">
        <v>670</v>
      </c>
      <c r="H835" t="s">
        <v>47</v>
      </c>
      <c r="I835" s="1">
        <v>44608</v>
      </c>
      <c r="J835" t="s">
        <v>1391</v>
      </c>
      <c r="K835" t="s">
        <v>1403</v>
      </c>
      <c r="L835">
        <v>114</v>
      </c>
      <c r="M835" t="s">
        <v>1199</v>
      </c>
      <c r="N835" t="s">
        <v>1196</v>
      </c>
      <c r="O835">
        <v>655000</v>
      </c>
      <c r="P835">
        <v>14.72</v>
      </c>
    </row>
    <row r="836" spans="1:16" x14ac:dyDescent="0.3">
      <c r="A836">
        <v>4290</v>
      </c>
      <c r="B836" t="s">
        <v>83</v>
      </c>
      <c r="C836">
        <v>587</v>
      </c>
      <c r="D836" t="s">
        <v>1292</v>
      </c>
      <c r="E836" t="s">
        <v>1241</v>
      </c>
      <c r="F836">
        <v>1997</v>
      </c>
      <c r="G836" t="s">
        <v>582</v>
      </c>
      <c r="H836" t="s">
        <v>47</v>
      </c>
      <c r="I836" s="1">
        <v>44594</v>
      </c>
      <c r="J836" t="s">
        <v>1391</v>
      </c>
      <c r="K836" t="s">
        <v>1403</v>
      </c>
      <c r="L836">
        <v>104</v>
      </c>
      <c r="M836" t="s">
        <v>1209</v>
      </c>
      <c r="N836" t="s">
        <v>1196</v>
      </c>
      <c r="O836">
        <v>347700</v>
      </c>
      <c r="P836">
        <v>28.8</v>
      </c>
    </row>
    <row r="837" spans="1:16" x14ac:dyDescent="0.3">
      <c r="A837">
        <v>343</v>
      </c>
      <c r="B837" t="s">
        <v>37</v>
      </c>
      <c r="C837">
        <v>623</v>
      </c>
      <c r="D837" t="s">
        <v>8</v>
      </c>
      <c r="E837" t="s">
        <v>1241</v>
      </c>
      <c r="F837">
        <v>2016</v>
      </c>
      <c r="G837" t="s">
        <v>238</v>
      </c>
      <c r="H837" t="s">
        <v>10</v>
      </c>
      <c r="I837" s="1">
        <v>44593</v>
      </c>
      <c r="J837" t="s">
        <v>1391</v>
      </c>
      <c r="K837" t="s">
        <v>1403</v>
      </c>
      <c r="L837">
        <v>102</v>
      </c>
      <c r="M837" t="s">
        <v>1211</v>
      </c>
      <c r="N837" t="s">
        <v>1196</v>
      </c>
      <c r="O837">
        <v>1695200</v>
      </c>
      <c r="P837">
        <v>343.09</v>
      </c>
    </row>
    <row r="838" spans="1:16" x14ac:dyDescent="0.3">
      <c r="A838">
        <v>4285</v>
      </c>
      <c r="B838" t="s">
        <v>75</v>
      </c>
      <c r="C838">
        <v>619</v>
      </c>
      <c r="D838" t="s">
        <v>1260</v>
      </c>
      <c r="E838" t="s">
        <v>1241</v>
      </c>
      <c r="F838">
        <v>1997</v>
      </c>
      <c r="G838" t="s">
        <v>702</v>
      </c>
      <c r="H838" t="s">
        <v>47</v>
      </c>
      <c r="I838" s="1">
        <v>44604</v>
      </c>
      <c r="J838" t="s">
        <v>1391</v>
      </c>
      <c r="K838" t="s">
        <v>1403</v>
      </c>
      <c r="L838">
        <v>102</v>
      </c>
      <c r="M838" t="s">
        <v>1211</v>
      </c>
      <c r="N838" t="s">
        <v>1196</v>
      </c>
      <c r="O838">
        <v>1695200</v>
      </c>
      <c r="P838">
        <v>343.09</v>
      </c>
    </row>
    <row r="839" spans="1:16" x14ac:dyDescent="0.3">
      <c r="A839">
        <v>356</v>
      </c>
      <c r="B839" t="s">
        <v>8</v>
      </c>
      <c r="C839">
        <v>623</v>
      </c>
      <c r="D839" t="s">
        <v>8</v>
      </c>
      <c r="E839" t="s">
        <v>1241</v>
      </c>
      <c r="F839">
        <v>2020</v>
      </c>
      <c r="G839" t="s">
        <v>53</v>
      </c>
      <c r="H839" t="s">
        <v>10</v>
      </c>
      <c r="I839" s="1">
        <v>44609</v>
      </c>
      <c r="J839" t="s">
        <v>1391</v>
      </c>
      <c r="K839" t="s">
        <v>1403</v>
      </c>
      <c r="L839">
        <v>108</v>
      </c>
      <c r="M839" t="s">
        <v>1205</v>
      </c>
      <c r="N839" t="s">
        <v>1196</v>
      </c>
      <c r="O839">
        <v>258200</v>
      </c>
      <c r="P839">
        <v>11.62</v>
      </c>
    </row>
    <row r="840" spans="1:16" x14ac:dyDescent="0.3">
      <c r="A840">
        <v>363</v>
      </c>
      <c r="B840" t="s">
        <v>8</v>
      </c>
      <c r="C840">
        <v>623</v>
      </c>
      <c r="D840" t="s">
        <v>8</v>
      </c>
      <c r="E840" t="s">
        <v>1241</v>
      </c>
      <c r="F840">
        <v>2020</v>
      </c>
      <c r="G840" t="s">
        <v>58</v>
      </c>
      <c r="H840" t="s">
        <v>45</v>
      </c>
      <c r="I840" s="1">
        <v>44619</v>
      </c>
      <c r="J840" t="s">
        <v>1391</v>
      </c>
      <c r="K840" t="s">
        <v>1403</v>
      </c>
      <c r="L840">
        <v>102</v>
      </c>
      <c r="M840" t="s">
        <v>1211</v>
      </c>
      <c r="N840" t="s">
        <v>1196</v>
      </c>
      <c r="O840">
        <v>1695200</v>
      </c>
      <c r="P840">
        <v>343.09</v>
      </c>
    </row>
    <row r="841" spans="1:16" x14ac:dyDescent="0.3">
      <c r="A841">
        <v>4272</v>
      </c>
      <c r="B841" t="s">
        <v>75</v>
      </c>
      <c r="C841">
        <v>619</v>
      </c>
      <c r="D841" t="s">
        <v>1260</v>
      </c>
      <c r="E841" t="s">
        <v>1241</v>
      </c>
      <c r="F841">
        <v>1997</v>
      </c>
      <c r="G841" t="s">
        <v>460</v>
      </c>
      <c r="H841" t="s">
        <v>10</v>
      </c>
      <c r="I841" s="1">
        <v>44608</v>
      </c>
      <c r="J841" t="s">
        <v>1391</v>
      </c>
      <c r="K841" t="s">
        <v>1403</v>
      </c>
      <c r="L841">
        <v>102</v>
      </c>
      <c r="M841" t="s">
        <v>1211</v>
      </c>
      <c r="N841" t="s">
        <v>1196</v>
      </c>
      <c r="O841">
        <v>1695200</v>
      </c>
      <c r="P841">
        <v>343.09</v>
      </c>
    </row>
    <row r="842" spans="1:16" x14ac:dyDescent="0.3">
      <c r="A842">
        <v>369</v>
      </c>
      <c r="B842" t="s">
        <v>11</v>
      </c>
      <c r="C842">
        <v>549</v>
      </c>
      <c r="D842" t="s">
        <v>1328</v>
      </c>
      <c r="E842" t="s">
        <v>1241</v>
      </c>
      <c r="F842">
        <v>2020</v>
      </c>
      <c r="G842" t="s">
        <v>251</v>
      </c>
      <c r="H842" t="s">
        <v>10</v>
      </c>
      <c r="I842" s="1">
        <v>44595</v>
      </c>
      <c r="J842" t="s">
        <v>1391</v>
      </c>
      <c r="K842" t="s">
        <v>1403</v>
      </c>
      <c r="L842">
        <v>101</v>
      </c>
      <c r="M842" t="s">
        <v>1212</v>
      </c>
      <c r="N842" t="s">
        <v>1196</v>
      </c>
      <c r="O842">
        <v>201500</v>
      </c>
      <c r="P842">
        <v>16.11</v>
      </c>
    </row>
    <row r="843" spans="1:16" x14ac:dyDescent="0.3">
      <c r="A843">
        <v>4260</v>
      </c>
      <c r="B843" t="s">
        <v>90</v>
      </c>
      <c r="C843">
        <v>611</v>
      </c>
      <c r="D843" t="s">
        <v>1268</v>
      </c>
      <c r="E843" t="s">
        <v>1241</v>
      </c>
      <c r="F843">
        <v>1997</v>
      </c>
      <c r="G843" t="s">
        <v>915</v>
      </c>
      <c r="H843" t="s">
        <v>28</v>
      </c>
      <c r="I843" s="1">
        <v>44601</v>
      </c>
      <c r="J843" t="s">
        <v>1391</v>
      </c>
      <c r="K843" t="s">
        <v>1403</v>
      </c>
      <c r="L843">
        <v>101</v>
      </c>
      <c r="M843" t="s">
        <v>1212</v>
      </c>
      <c r="N843" t="s">
        <v>1196</v>
      </c>
      <c r="O843">
        <v>201500</v>
      </c>
      <c r="P843">
        <v>16.11</v>
      </c>
    </row>
    <row r="844" spans="1:16" x14ac:dyDescent="0.3">
      <c r="A844">
        <v>390</v>
      </c>
      <c r="B844" t="s">
        <v>8</v>
      </c>
      <c r="C844">
        <v>623</v>
      </c>
      <c r="D844" t="s">
        <v>8</v>
      </c>
      <c r="E844" t="s">
        <v>1241</v>
      </c>
      <c r="F844">
        <v>1980</v>
      </c>
      <c r="G844" t="s">
        <v>51</v>
      </c>
      <c r="H844" t="s">
        <v>45</v>
      </c>
      <c r="I844" s="1">
        <v>44614</v>
      </c>
      <c r="J844" t="s">
        <v>1391</v>
      </c>
      <c r="K844" t="s">
        <v>1403</v>
      </c>
      <c r="L844">
        <v>108</v>
      </c>
      <c r="M844" t="s">
        <v>1205</v>
      </c>
      <c r="N844" t="s">
        <v>1196</v>
      </c>
      <c r="O844">
        <v>258200</v>
      </c>
      <c r="P844">
        <v>11.62</v>
      </c>
    </row>
    <row r="845" spans="1:16" x14ac:dyDescent="0.3">
      <c r="A845">
        <v>4255</v>
      </c>
      <c r="B845" t="s">
        <v>8</v>
      </c>
      <c r="C845">
        <v>623</v>
      </c>
      <c r="D845" t="s">
        <v>8</v>
      </c>
      <c r="E845" t="s">
        <v>1241</v>
      </c>
      <c r="F845">
        <v>1997</v>
      </c>
      <c r="G845" t="s">
        <v>51</v>
      </c>
      <c r="H845" t="s">
        <v>18</v>
      </c>
      <c r="I845" s="1">
        <v>44593</v>
      </c>
      <c r="J845" t="s">
        <v>1391</v>
      </c>
      <c r="K845" t="s">
        <v>1403</v>
      </c>
      <c r="L845">
        <v>101</v>
      </c>
      <c r="M845" t="s">
        <v>1212</v>
      </c>
      <c r="N845" t="s">
        <v>1196</v>
      </c>
      <c r="O845">
        <v>201500</v>
      </c>
      <c r="P845">
        <v>16.11</v>
      </c>
    </row>
    <row r="846" spans="1:16" x14ac:dyDescent="0.3">
      <c r="A846">
        <v>4254</v>
      </c>
      <c r="B846" t="s">
        <v>8</v>
      </c>
      <c r="C846">
        <v>514</v>
      </c>
      <c r="D846" t="s">
        <v>1361</v>
      </c>
      <c r="E846" t="s">
        <v>1241</v>
      </c>
      <c r="F846">
        <v>2013</v>
      </c>
      <c r="G846" t="s">
        <v>33</v>
      </c>
      <c r="H846" t="s">
        <v>10</v>
      </c>
      <c r="I846" s="1">
        <v>44615</v>
      </c>
      <c r="J846" t="s">
        <v>1391</v>
      </c>
      <c r="K846" t="s">
        <v>1403</v>
      </c>
      <c r="L846">
        <v>114</v>
      </c>
      <c r="M846" t="s">
        <v>1199</v>
      </c>
      <c r="N846" t="s">
        <v>1196</v>
      </c>
      <c r="O846">
        <v>655000</v>
      </c>
      <c r="P846">
        <v>14.72</v>
      </c>
    </row>
    <row r="847" spans="1:16" x14ac:dyDescent="0.3">
      <c r="A847">
        <v>397</v>
      </c>
      <c r="B847" t="s">
        <v>8</v>
      </c>
      <c r="C847">
        <v>623</v>
      </c>
      <c r="D847" t="s">
        <v>8</v>
      </c>
      <c r="E847" t="s">
        <v>1241</v>
      </c>
      <c r="F847">
        <v>2016</v>
      </c>
      <c r="G847" t="s">
        <v>265</v>
      </c>
      <c r="H847" t="s">
        <v>10</v>
      </c>
      <c r="I847" s="1">
        <v>44595</v>
      </c>
      <c r="J847" t="s">
        <v>1391</v>
      </c>
      <c r="K847" t="s">
        <v>1403</v>
      </c>
      <c r="L847">
        <v>104</v>
      </c>
      <c r="M847" t="s">
        <v>1209</v>
      </c>
      <c r="N847" t="s">
        <v>1196</v>
      </c>
      <c r="O847">
        <v>347700</v>
      </c>
      <c r="P847">
        <v>28.8</v>
      </c>
    </row>
    <row r="848" spans="1:16" x14ac:dyDescent="0.3">
      <c r="A848">
        <v>4253</v>
      </c>
      <c r="B848" t="s">
        <v>8</v>
      </c>
      <c r="C848">
        <v>623</v>
      </c>
      <c r="D848" t="s">
        <v>8</v>
      </c>
      <c r="E848" t="s">
        <v>1241</v>
      </c>
      <c r="F848">
        <v>2000</v>
      </c>
      <c r="G848" t="s">
        <v>58</v>
      </c>
      <c r="H848" t="s">
        <v>69</v>
      </c>
      <c r="I848" s="1">
        <v>44606</v>
      </c>
      <c r="J848" t="s">
        <v>1391</v>
      </c>
      <c r="K848" t="s">
        <v>1403</v>
      </c>
      <c r="L848">
        <v>107</v>
      </c>
      <c r="M848" t="s">
        <v>1206</v>
      </c>
      <c r="N848" t="s">
        <v>1196</v>
      </c>
      <c r="O848">
        <v>127300</v>
      </c>
      <c r="P848">
        <v>17.55</v>
      </c>
    </row>
    <row r="849" spans="1:16" x14ac:dyDescent="0.3">
      <c r="A849">
        <v>4252</v>
      </c>
      <c r="B849" t="s">
        <v>8</v>
      </c>
      <c r="C849">
        <v>623</v>
      </c>
      <c r="D849" t="s">
        <v>8</v>
      </c>
      <c r="E849" t="s">
        <v>1241</v>
      </c>
      <c r="F849">
        <v>2013</v>
      </c>
      <c r="G849" t="s">
        <v>1153</v>
      </c>
      <c r="H849" t="s">
        <v>10</v>
      </c>
      <c r="I849" s="1">
        <v>44600</v>
      </c>
      <c r="J849" t="s">
        <v>1391</v>
      </c>
      <c r="K849" t="s">
        <v>1403</v>
      </c>
      <c r="L849">
        <v>114</v>
      </c>
      <c r="M849" t="s">
        <v>1199</v>
      </c>
      <c r="N849" t="s">
        <v>1196</v>
      </c>
      <c r="O849">
        <v>655000</v>
      </c>
      <c r="P849">
        <v>14.72</v>
      </c>
    </row>
    <row r="850" spans="1:16" x14ac:dyDescent="0.3">
      <c r="A850">
        <v>405</v>
      </c>
      <c r="B850" t="s">
        <v>8</v>
      </c>
      <c r="C850">
        <v>623</v>
      </c>
      <c r="D850" t="s">
        <v>8</v>
      </c>
      <c r="E850" t="s">
        <v>1241</v>
      </c>
      <c r="F850">
        <v>2017</v>
      </c>
      <c r="G850" t="s">
        <v>240</v>
      </c>
      <c r="H850" t="s">
        <v>10</v>
      </c>
      <c r="I850" s="1">
        <v>44606</v>
      </c>
      <c r="J850" t="s">
        <v>1391</v>
      </c>
      <c r="K850" t="s">
        <v>1403</v>
      </c>
      <c r="L850">
        <v>102</v>
      </c>
      <c r="M850" t="s">
        <v>1211</v>
      </c>
      <c r="N850" t="s">
        <v>1196</v>
      </c>
      <c r="O850">
        <v>1695200</v>
      </c>
      <c r="P850">
        <v>343.09</v>
      </c>
    </row>
    <row r="851" spans="1:16" x14ac:dyDescent="0.3">
      <c r="A851">
        <v>415</v>
      </c>
      <c r="B851" t="s">
        <v>37</v>
      </c>
      <c r="C851">
        <v>623</v>
      </c>
      <c r="D851" t="s">
        <v>8</v>
      </c>
      <c r="E851" t="s">
        <v>1241</v>
      </c>
      <c r="F851">
        <v>2017</v>
      </c>
      <c r="G851" t="s">
        <v>195</v>
      </c>
      <c r="H851" t="s">
        <v>10</v>
      </c>
      <c r="I851" s="1">
        <v>44615</v>
      </c>
      <c r="J851" t="s">
        <v>1391</v>
      </c>
      <c r="K851" t="s">
        <v>1403</v>
      </c>
      <c r="L851">
        <v>102</v>
      </c>
      <c r="M851" t="s">
        <v>1211</v>
      </c>
      <c r="N851" t="s">
        <v>1196</v>
      </c>
      <c r="O851">
        <v>1695200</v>
      </c>
      <c r="P851">
        <v>343.09</v>
      </c>
    </row>
    <row r="852" spans="1:16" x14ac:dyDescent="0.3">
      <c r="A852">
        <v>416</v>
      </c>
      <c r="B852" t="s">
        <v>8</v>
      </c>
      <c r="C852">
        <v>623</v>
      </c>
      <c r="D852" t="s">
        <v>8</v>
      </c>
      <c r="E852" t="s">
        <v>1241</v>
      </c>
      <c r="F852">
        <v>2017</v>
      </c>
      <c r="G852" t="s">
        <v>81</v>
      </c>
      <c r="H852" t="s">
        <v>10</v>
      </c>
      <c r="I852" s="1">
        <v>44614</v>
      </c>
      <c r="J852" t="s">
        <v>1391</v>
      </c>
      <c r="K852" t="s">
        <v>1403</v>
      </c>
      <c r="L852">
        <v>114</v>
      </c>
      <c r="M852" t="s">
        <v>1199</v>
      </c>
      <c r="N852" t="s">
        <v>1196</v>
      </c>
      <c r="O852">
        <v>655000</v>
      </c>
      <c r="P852">
        <v>14.72</v>
      </c>
    </row>
    <row r="853" spans="1:16" x14ac:dyDescent="0.3">
      <c r="A853">
        <v>421</v>
      </c>
      <c r="B853" t="s">
        <v>11</v>
      </c>
      <c r="C853">
        <v>623</v>
      </c>
      <c r="D853" t="s">
        <v>8</v>
      </c>
      <c r="E853" t="s">
        <v>1241</v>
      </c>
      <c r="F853">
        <v>2020</v>
      </c>
      <c r="G853" t="s">
        <v>275</v>
      </c>
      <c r="H853" t="s">
        <v>10</v>
      </c>
      <c r="I853" s="1">
        <v>44605</v>
      </c>
      <c r="J853" t="s">
        <v>1391</v>
      </c>
      <c r="K853" t="s">
        <v>1403</v>
      </c>
      <c r="L853">
        <v>114</v>
      </c>
      <c r="M853" t="s">
        <v>1199</v>
      </c>
      <c r="N853" t="s">
        <v>1196</v>
      </c>
      <c r="O853">
        <v>655000</v>
      </c>
      <c r="P853">
        <v>14.72</v>
      </c>
    </row>
    <row r="854" spans="1:16" x14ac:dyDescent="0.3">
      <c r="A854">
        <v>4234</v>
      </c>
      <c r="B854" t="s">
        <v>90</v>
      </c>
      <c r="C854">
        <v>576</v>
      </c>
      <c r="D854" t="s">
        <v>1301</v>
      </c>
      <c r="E854" t="s">
        <v>1241</v>
      </c>
      <c r="F854">
        <v>1996</v>
      </c>
      <c r="G854">
        <v>626</v>
      </c>
      <c r="H854" t="s">
        <v>69</v>
      </c>
      <c r="I854" s="1">
        <v>44618</v>
      </c>
      <c r="J854" t="s">
        <v>1391</v>
      </c>
      <c r="K854" t="s">
        <v>1403</v>
      </c>
      <c r="L854">
        <v>109</v>
      </c>
      <c r="M854" t="s">
        <v>1204</v>
      </c>
      <c r="N854" t="s">
        <v>1196</v>
      </c>
      <c r="O854">
        <v>543500</v>
      </c>
      <c r="P854">
        <v>67.52</v>
      </c>
    </row>
    <row r="855" spans="1:16" x14ac:dyDescent="0.3">
      <c r="A855">
        <v>4229</v>
      </c>
      <c r="B855" t="s">
        <v>90</v>
      </c>
      <c r="C855">
        <v>587</v>
      </c>
      <c r="D855" t="s">
        <v>1292</v>
      </c>
      <c r="E855" t="s">
        <v>1241</v>
      </c>
      <c r="F855">
        <v>2006</v>
      </c>
      <c r="G855" t="s">
        <v>724</v>
      </c>
      <c r="H855" t="s">
        <v>32</v>
      </c>
      <c r="I855" s="1">
        <v>44607</v>
      </c>
      <c r="J855" t="s">
        <v>1391</v>
      </c>
      <c r="K855" t="s">
        <v>1403</v>
      </c>
      <c r="L855">
        <v>103</v>
      </c>
      <c r="M855" t="s">
        <v>1210</v>
      </c>
      <c r="N855" t="s">
        <v>1196</v>
      </c>
      <c r="O855">
        <v>513800</v>
      </c>
      <c r="P855">
        <v>21.5</v>
      </c>
    </row>
    <row r="856" spans="1:16" x14ac:dyDescent="0.3">
      <c r="A856">
        <v>432</v>
      </c>
      <c r="B856" t="s">
        <v>16</v>
      </c>
      <c r="C856">
        <v>636</v>
      </c>
      <c r="D856" t="s">
        <v>1244</v>
      </c>
      <c r="E856" t="s">
        <v>1241</v>
      </c>
      <c r="F856">
        <v>2004</v>
      </c>
      <c r="G856" t="s">
        <v>281</v>
      </c>
      <c r="H856" t="s">
        <v>10</v>
      </c>
      <c r="I856" s="1">
        <v>44611</v>
      </c>
      <c r="J856" t="s">
        <v>1391</v>
      </c>
      <c r="K856" t="s">
        <v>1403</v>
      </c>
      <c r="L856">
        <v>114</v>
      </c>
      <c r="M856" t="s">
        <v>1199</v>
      </c>
      <c r="N856" t="s">
        <v>1196</v>
      </c>
      <c r="O856">
        <v>655000</v>
      </c>
      <c r="P856">
        <v>14.72</v>
      </c>
    </row>
    <row r="857" spans="1:16" x14ac:dyDescent="0.3">
      <c r="A857">
        <v>436</v>
      </c>
      <c r="B857" t="s">
        <v>8</v>
      </c>
      <c r="C857">
        <v>514</v>
      </c>
      <c r="D857" t="s">
        <v>1361</v>
      </c>
      <c r="E857" t="s">
        <v>1241</v>
      </c>
      <c r="F857">
        <v>1999</v>
      </c>
      <c r="G857" t="s">
        <v>177</v>
      </c>
      <c r="H857" t="s">
        <v>10</v>
      </c>
      <c r="I857" s="1">
        <v>44613</v>
      </c>
      <c r="J857" t="s">
        <v>1391</v>
      </c>
      <c r="K857" t="s">
        <v>1403</v>
      </c>
      <c r="L857">
        <v>114</v>
      </c>
      <c r="M857" t="s">
        <v>1199</v>
      </c>
      <c r="N857" t="s">
        <v>1196</v>
      </c>
      <c r="O857">
        <v>655000</v>
      </c>
      <c r="P857">
        <v>14.72</v>
      </c>
    </row>
    <row r="858" spans="1:16" x14ac:dyDescent="0.3">
      <c r="A858">
        <v>4217</v>
      </c>
      <c r="B858" t="s">
        <v>435</v>
      </c>
      <c r="C858">
        <v>548</v>
      </c>
      <c r="D858" t="s">
        <v>1329</v>
      </c>
      <c r="E858" t="s">
        <v>1241</v>
      </c>
      <c r="F858">
        <v>1996</v>
      </c>
      <c r="G858" t="s">
        <v>1145</v>
      </c>
      <c r="H858" t="s">
        <v>47</v>
      </c>
      <c r="I858" s="1">
        <v>44602</v>
      </c>
      <c r="J858" t="s">
        <v>1391</v>
      </c>
      <c r="K858" t="s">
        <v>1403</v>
      </c>
      <c r="L858">
        <v>111</v>
      </c>
      <c r="M858" t="s">
        <v>1202</v>
      </c>
      <c r="N858" t="s">
        <v>1196</v>
      </c>
      <c r="O858">
        <v>54500</v>
      </c>
      <c r="P858">
        <v>129.15</v>
      </c>
    </row>
    <row r="859" spans="1:16" x14ac:dyDescent="0.3">
      <c r="A859">
        <v>4216</v>
      </c>
      <c r="B859" t="s">
        <v>435</v>
      </c>
      <c r="C859">
        <v>580</v>
      </c>
      <c r="D859" t="s">
        <v>1297</v>
      </c>
      <c r="E859" t="s">
        <v>1241</v>
      </c>
      <c r="F859">
        <v>1996</v>
      </c>
      <c r="G859" t="s">
        <v>469</v>
      </c>
      <c r="H859" t="s">
        <v>32</v>
      </c>
      <c r="I859" s="1">
        <v>44607</v>
      </c>
      <c r="J859" t="s">
        <v>1391</v>
      </c>
      <c r="K859" t="s">
        <v>1403</v>
      </c>
      <c r="L859">
        <v>102</v>
      </c>
      <c r="M859" t="s">
        <v>1211</v>
      </c>
      <c r="N859" t="s">
        <v>1196</v>
      </c>
      <c r="O859">
        <v>1695200</v>
      </c>
      <c r="P859">
        <v>343.09</v>
      </c>
    </row>
    <row r="860" spans="1:16" x14ac:dyDescent="0.3">
      <c r="A860">
        <v>444</v>
      </c>
      <c r="B860" t="s">
        <v>8</v>
      </c>
      <c r="C860">
        <v>549</v>
      </c>
      <c r="D860" t="s">
        <v>1328</v>
      </c>
      <c r="E860" t="s">
        <v>1241</v>
      </c>
      <c r="F860">
        <v>1992</v>
      </c>
      <c r="G860" t="s">
        <v>287</v>
      </c>
      <c r="H860" t="s">
        <v>32</v>
      </c>
      <c r="I860" s="1">
        <v>44600</v>
      </c>
      <c r="J860" t="s">
        <v>1391</v>
      </c>
      <c r="K860" t="s">
        <v>1403</v>
      </c>
      <c r="L860">
        <v>114</v>
      </c>
      <c r="M860" t="s">
        <v>1199</v>
      </c>
      <c r="N860" t="s">
        <v>1196</v>
      </c>
      <c r="O860">
        <v>655000</v>
      </c>
      <c r="P860">
        <v>14.72</v>
      </c>
    </row>
    <row r="861" spans="1:16" x14ac:dyDescent="0.3">
      <c r="A861">
        <v>4211</v>
      </c>
      <c r="B861" t="s">
        <v>8</v>
      </c>
      <c r="C861">
        <v>623</v>
      </c>
      <c r="D861" t="s">
        <v>8</v>
      </c>
      <c r="E861" t="s">
        <v>1241</v>
      </c>
      <c r="F861">
        <v>2012</v>
      </c>
      <c r="G861" t="s">
        <v>1144</v>
      </c>
      <c r="H861" t="s">
        <v>10</v>
      </c>
      <c r="I861" s="1">
        <v>44593</v>
      </c>
      <c r="J861" t="s">
        <v>1391</v>
      </c>
      <c r="K861" t="s">
        <v>1403</v>
      </c>
      <c r="L861">
        <v>114</v>
      </c>
      <c r="M861" t="s">
        <v>1199</v>
      </c>
      <c r="N861" t="s">
        <v>1196</v>
      </c>
      <c r="O861">
        <v>655000</v>
      </c>
      <c r="P861">
        <v>14.72</v>
      </c>
    </row>
    <row r="862" spans="1:16" x14ac:dyDescent="0.3">
      <c r="A862">
        <v>4206</v>
      </c>
      <c r="B862" t="s">
        <v>8</v>
      </c>
      <c r="C862">
        <v>623</v>
      </c>
      <c r="D862" t="s">
        <v>8</v>
      </c>
      <c r="E862" t="s">
        <v>1241</v>
      </c>
      <c r="F862">
        <v>2012</v>
      </c>
      <c r="G862" t="s">
        <v>339</v>
      </c>
      <c r="H862" t="s">
        <v>10</v>
      </c>
      <c r="I862" s="1">
        <v>44596</v>
      </c>
      <c r="J862" t="s">
        <v>1391</v>
      </c>
      <c r="K862" t="s">
        <v>1403</v>
      </c>
      <c r="L862">
        <v>103</v>
      </c>
      <c r="M862" t="s">
        <v>1210</v>
      </c>
      <c r="N862" t="s">
        <v>1196</v>
      </c>
      <c r="O862">
        <v>513800</v>
      </c>
      <c r="P862">
        <v>21.5</v>
      </c>
    </row>
    <row r="863" spans="1:16" x14ac:dyDescent="0.3">
      <c r="A863">
        <v>4200</v>
      </c>
      <c r="B863" t="s">
        <v>61</v>
      </c>
      <c r="C863">
        <v>519</v>
      </c>
      <c r="D863" t="s">
        <v>61</v>
      </c>
      <c r="E863" t="s">
        <v>1241</v>
      </c>
      <c r="F863">
        <v>2005</v>
      </c>
      <c r="G863" t="s">
        <v>1138</v>
      </c>
      <c r="H863" t="s">
        <v>32</v>
      </c>
      <c r="I863" s="1">
        <v>44605</v>
      </c>
      <c r="J863" t="s">
        <v>1391</v>
      </c>
      <c r="K863" t="s">
        <v>1403</v>
      </c>
      <c r="L863">
        <v>114</v>
      </c>
      <c r="M863" t="s">
        <v>1199</v>
      </c>
      <c r="N863" t="s">
        <v>1196</v>
      </c>
      <c r="O863">
        <v>655000</v>
      </c>
      <c r="P863">
        <v>14.72</v>
      </c>
    </row>
    <row r="864" spans="1:16" x14ac:dyDescent="0.3">
      <c r="A864">
        <v>465</v>
      </c>
      <c r="B864" t="s">
        <v>8</v>
      </c>
      <c r="C864">
        <v>623</v>
      </c>
      <c r="D864" t="s">
        <v>8</v>
      </c>
      <c r="E864" t="s">
        <v>1241</v>
      </c>
      <c r="F864">
        <v>2019</v>
      </c>
      <c r="G864" t="s">
        <v>58</v>
      </c>
      <c r="H864" t="s">
        <v>45</v>
      </c>
      <c r="I864" s="1">
        <v>44615</v>
      </c>
      <c r="J864" t="s">
        <v>1391</v>
      </c>
      <c r="K864" t="s">
        <v>1403</v>
      </c>
      <c r="L864">
        <v>103</v>
      </c>
      <c r="M864" t="s">
        <v>1210</v>
      </c>
      <c r="N864" t="s">
        <v>1196</v>
      </c>
      <c r="O864">
        <v>513800</v>
      </c>
      <c r="P864">
        <v>21.5</v>
      </c>
    </row>
    <row r="865" spans="1:16" x14ac:dyDescent="0.3">
      <c r="A865">
        <v>467</v>
      </c>
      <c r="B865" t="s">
        <v>16</v>
      </c>
      <c r="C865">
        <v>550</v>
      </c>
      <c r="D865" t="s">
        <v>1327</v>
      </c>
      <c r="E865" t="s">
        <v>1241</v>
      </c>
      <c r="F865">
        <v>2009</v>
      </c>
      <c r="G865" t="s">
        <v>299</v>
      </c>
      <c r="H865" t="s">
        <v>10</v>
      </c>
      <c r="I865" s="1">
        <v>44598</v>
      </c>
      <c r="J865" t="s">
        <v>1391</v>
      </c>
      <c r="K865" t="s">
        <v>1403</v>
      </c>
      <c r="L865">
        <v>114</v>
      </c>
      <c r="M865" t="s">
        <v>1199</v>
      </c>
      <c r="N865" t="s">
        <v>1196</v>
      </c>
      <c r="O865">
        <v>655000</v>
      </c>
      <c r="P865">
        <v>14.72</v>
      </c>
    </row>
    <row r="866" spans="1:16" x14ac:dyDescent="0.3">
      <c r="A866">
        <v>472</v>
      </c>
      <c r="B866" t="s">
        <v>8</v>
      </c>
      <c r="C866">
        <v>623</v>
      </c>
      <c r="D866" t="s">
        <v>8</v>
      </c>
      <c r="E866" t="s">
        <v>1241</v>
      </c>
      <c r="F866">
        <v>2017</v>
      </c>
      <c r="G866" t="s">
        <v>303</v>
      </c>
      <c r="H866" t="s">
        <v>10</v>
      </c>
      <c r="I866" s="1">
        <v>44620</v>
      </c>
      <c r="J866" t="s">
        <v>1391</v>
      </c>
      <c r="K866" t="s">
        <v>1403</v>
      </c>
      <c r="L866">
        <v>103</v>
      </c>
      <c r="M866" t="s">
        <v>1210</v>
      </c>
      <c r="N866" t="s">
        <v>1196</v>
      </c>
      <c r="O866">
        <v>513800</v>
      </c>
      <c r="P866">
        <v>21.5</v>
      </c>
    </row>
    <row r="867" spans="1:16" x14ac:dyDescent="0.3">
      <c r="A867">
        <v>4189</v>
      </c>
      <c r="B867" t="s">
        <v>75</v>
      </c>
      <c r="C867">
        <v>611</v>
      </c>
      <c r="D867" t="s">
        <v>1268</v>
      </c>
      <c r="E867" t="s">
        <v>1241</v>
      </c>
      <c r="F867">
        <v>2021</v>
      </c>
      <c r="G867" t="s">
        <v>684</v>
      </c>
      <c r="H867" t="s">
        <v>32</v>
      </c>
      <c r="I867" s="1">
        <v>44615</v>
      </c>
      <c r="J867" t="s">
        <v>1391</v>
      </c>
      <c r="K867" t="s">
        <v>1403</v>
      </c>
      <c r="L867">
        <v>102</v>
      </c>
      <c r="M867" t="s">
        <v>1211</v>
      </c>
      <c r="N867" t="s">
        <v>1196</v>
      </c>
      <c r="O867">
        <v>1695200</v>
      </c>
      <c r="P867">
        <v>343.09</v>
      </c>
    </row>
    <row r="868" spans="1:16" x14ac:dyDescent="0.3">
      <c r="A868">
        <v>479</v>
      </c>
      <c r="B868" t="s">
        <v>8</v>
      </c>
      <c r="C868">
        <v>623</v>
      </c>
      <c r="D868" t="s">
        <v>8</v>
      </c>
      <c r="E868" t="s">
        <v>1241</v>
      </c>
      <c r="F868">
        <v>2017</v>
      </c>
      <c r="G868" t="s">
        <v>308</v>
      </c>
      <c r="H868" t="s">
        <v>10</v>
      </c>
      <c r="I868" s="1">
        <v>44610</v>
      </c>
      <c r="J868" t="s">
        <v>1391</v>
      </c>
      <c r="K868" t="s">
        <v>1403</v>
      </c>
      <c r="L868">
        <v>103</v>
      </c>
      <c r="M868" t="s">
        <v>1210</v>
      </c>
      <c r="N868" t="s">
        <v>1196</v>
      </c>
      <c r="O868">
        <v>513800</v>
      </c>
      <c r="P868">
        <v>21.5</v>
      </c>
    </row>
    <row r="869" spans="1:16" x14ac:dyDescent="0.3">
      <c r="A869">
        <v>481</v>
      </c>
      <c r="B869" t="s">
        <v>8</v>
      </c>
      <c r="C869">
        <v>623</v>
      </c>
      <c r="D869" t="s">
        <v>8</v>
      </c>
      <c r="E869" t="s">
        <v>1241</v>
      </c>
      <c r="F869">
        <v>2008</v>
      </c>
      <c r="G869" t="s">
        <v>309</v>
      </c>
      <c r="H869" t="s">
        <v>10</v>
      </c>
      <c r="I869" s="1">
        <v>44616</v>
      </c>
      <c r="J869" t="s">
        <v>1391</v>
      </c>
      <c r="K869" t="s">
        <v>1403</v>
      </c>
      <c r="L869">
        <v>108</v>
      </c>
      <c r="M869" t="s">
        <v>1205</v>
      </c>
      <c r="N869" t="s">
        <v>1196</v>
      </c>
      <c r="O869">
        <v>258200</v>
      </c>
      <c r="P869">
        <v>11.62</v>
      </c>
    </row>
    <row r="870" spans="1:16" x14ac:dyDescent="0.3">
      <c r="A870">
        <v>486</v>
      </c>
      <c r="B870" t="s">
        <v>8</v>
      </c>
      <c r="C870">
        <v>623</v>
      </c>
      <c r="D870" t="s">
        <v>8</v>
      </c>
      <c r="E870" t="s">
        <v>1241</v>
      </c>
      <c r="F870">
        <v>2017</v>
      </c>
      <c r="G870" t="s">
        <v>73</v>
      </c>
      <c r="H870" t="s">
        <v>10</v>
      </c>
      <c r="I870" s="1">
        <v>44617</v>
      </c>
      <c r="J870" t="s">
        <v>1391</v>
      </c>
      <c r="K870" t="s">
        <v>1403</v>
      </c>
      <c r="L870">
        <v>102</v>
      </c>
      <c r="M870" t="s">
        <v>1211</v>
      </c>
      <c r="N870" t="s">
        <v>1196</v>
      </c>
      <c r="O870">
        <v>1695200</v>
      </c>
      <c r="P870">
        <v>343.09</v>
      </c>
    </row>
    <row r="871" spans="1:16" x14ac:dyDescent="0.3">
      <c r="A871">
        <v>491</v>
      </c>
      <c r="B871" t="s">
        <v>16</v>
      </c>
      <c r="C871">
        <v>550</v>
      </c>
      <c r="D871" t="s">
        <v>1327</v>
      </c>
      <c r="E871" t="s">
        <v>1241</v>
      </c>
      <c r="F871">
        <v>1985</v>
      </c>
      <c r="G871" t="s">
        <v>312</v>
      </c>
      <c r="H871" t="s">
        <v>32</v>
      </c>
      <c r="I871" s="1">
        <v>44608</v>
      </c>
      <c r="J871" t="s">
        <v>1391</v>
      </c>
      <c r="K871" t="s">
        <v>1403</v>
      </c>
      <c r="L871">
        <v>102</v>
      </c>
      <c r="M871" t="s">
        <v>1211</v>
      </c>
      <c r="N871" t="s">
        <v>1196</v>
      </c>
      <c r="O871">
        <v>1695200</v>
      </c>
      <c r="P871">
        <v>343.09</v>
      </c>
    </row>
    <row r="872" spans="1:16" x14ac:dyDescent="0.3">
      <c r="A872">
        <v>502</v>
      </c>
      <c r="B872" t="s">
        <v>8</v>
      </c>
      <c r="C872">
        <v>538</v>
      </c>
      <c r="D872" t="s">
        <v>1339</v>
      </c>
      <c r="E872" t="s">
        <v>1241</v>
      </c>
      <c r="F872">
        <v>2021</v>
      </c>
      <c r="G872" t="s">
        <v>24</v>
      </c>
      <c r="H872" t="s">
        <v>10</v>
      </c>
      <c r="I872" s="1">
        <v>44596</v>
      </c>
      <c r="J872" t="s">
        <v>1391</v>
      </c>
      <c r="K872" t="s">
        <v>1403</v>
      </c>
      <c r="L872">
        <v>102</v>
      </c>
      <c r="M872" t="s">
        <v>1211</v>
      </c>
      <c r="N872" t="s">
        <v>1196</v>
      </c>
      <c r="O872">
        <v>1695200</v>
      </c>
      <c r="P872">
        <v>343.09</v>
      </c>
    </row>
    <row r="873" spans="1:16" x14ac:dyDescent="0.3">
      <c r="A873">
        <v>4167</v>
      </c>
      <c r="B873" t="s">
        <v>8</v>
      </c>
      <c r="C873">
        <v>549</v>
      </c>
      <c r="D873" t="s">
        <v>1328</v>
      </c>
      <c r="E873" t="s">
        <v>1241</v>
      </c>
      <c r="F873">
        <v>2012</v>
      </c>
      <c r="G873" t="s">
        <v>46</v>
      </c>
      <c r="H873" t="s">
        <v>45</v>
      </c>
      <c r="I873" s="1">
        <v>44614</v>
      </c>
      <c r="J873" t="s">
        <v>1391</v>
      </c>
      <c r="K873" t="s">
        <v>1403</v>
      </c>
      <c r="L873">
        <v>114</v>
      </c>
      <c r="M873" t="s">
        <v>1199</v>
      </c>
      <c r="N873" t="s">
        <v>1196</v>
      </c>
      <c r="O873">
        <v>655000</v>
      </c>
      <c r="P873">
        <v>14.72</v>
      </c>
    </row>
    <row r="874" spans="1:16" x14ac:dyDescent="0.3">
      <c r="A874">
        <v>505</v>
      </c>
      <c r="B874" t="s">
        <v>8</v>
      </c>
      <c r="C874">
        <v>623</v>
      </c>
      <c r="D874" t="s">
        <v>8</v>
      </c>
      <c r="E874" t="s">
        <v>1241</v>
      </c>
      <c r="F874">
        <v>2021</v>
      </c>
      <c r="G874" t="s">
        <v>318</v>
      </c>
      <c r="H874" t="s">
        <v>45</v>
      </c>
      <c r="I874" s="1">
        <v>44613</v>
      </c>
      <c r="J874" t="s">
        <v>1391</v>
      </c>
      <c r="K874" t="s">
        <v>1403</v>
      </c>
      <c r="L874">
        <v>102</v>
      </c>
      <c r="M874" t="s">
        <v>1211</v>
      </c>
      <c r="N874" t="s">
        <v>1196</v>
      </c>
      <c r="O874">
        <v>1695200</v>
      </c>
      <c r="P874">
        <v>343.09</v>
      </c>
    </row>
    <row r="875" spans="1:16" x14ac:dyDescent="0.3">
      <c r="A875">
        <v>507</v>
      </c>
      <c r="B875" t="s">
        <v>8</v>
      </c>
      <c r="C875">
        <v>549</v>
      </c>
      <c r="D875" t="s">
        <v>1328</v>
      </c>
      <c r="E875" t="s">
        <v>1241</v>
      </c>
      <c r="F875">
        <v>1969</v>
      </c>
      <c r="G875" t="s">
        <v>46</v>
      </c>
      <c r="H875" t="s">
        <v>28</v>
      </c>
      <c r="I875" s="1">
        <v>44615</v>
      </c>
      <c r="J875" t="s">
        <v>1391</v>
      </c>
      <c r="K875" t="s">
        <v>1403</v>
      </c>
      <c r="L875">
        <v>103</v>
      </c>
      <c r="M875" t="s">
        <v>1210</v>
      </c>
      <c r="N875" t="s">
        <v>1196</v>
      </c>
      <c r="O875">
        <v>513800</v>
      </c>
      <c r="P875">
        <v>21.5</v>
      </c>
    </row>
    <row r="876" spans="1:16" x14ac:dyDescent="0.3">
      <c r="A876">
        <v>508</v>
      </c>
      <c r="B876" t="s">
        <v>8</v>
      </c>
      <c r="C876">
        <v>549</v>
      </c>
      <c r="D876" t="s">
        <v>1328</v>
      </c>
      <c r="E876" t="s">
        <v>1241</v>
      </c>
      <c r="F876">
        <v>1997</v>
      </c>
      <c r="G876" t="s">
        <v>320</v>
      </c>
      <c r="H876" t="s">
        <v>10</v>
      </c>
      <c r="I876" s="1">
        <v>44606</v>
      </c>
      <c r="J876" t="s">
        <v>1391</v>
      </c>
      <c r="K876" t="s">
        <v>1403</v>
      </c>
      <c r="L876">
        <v>104</v>
      </c>
      <c r="M876" t="s">
        <v>1209</v>
      </c>
      <c r="N876" t="s">
        <v>1196</v>
      </c>
      <c r="O876">
        <v>347700</v>
      </c>
      <c r="P876">
        <v>28.8</v>
      </c>
    </row>
    <row r="877" spans="1:16" x14ac:dyDescent="0.3">
      <c r="A877">
        <v>4158</v>
      </c>
      <c r="B877" t="s">
        <v>8</v>
      </c>
      <c r="C877">
        <v>623</v>
      </c>
      <c r="D877" t="s">
        <v>8</v>
      </c>
      <c r="E877" t="s">
        <v>1241</v>
      </c>
      <c r="F877">
        <v>2012</v>
      </c>
      <c r="G877" t="s">
        <v>1118</v>
      </c>
      <c r="H877" t="s">
        <v>10</v>
      </c>
      <c r="I877" s="1">
        <v>44616</v>
      </c>
      <c r="J877" t="s">
        <v>1391</v>
      </c>
      <c r="K877" t="s">
        <v>1403</v>
      </c>
      <c r="L877">
        <v>114</v>
      </c>
      <c r="M877" t="s">
        <v>1199</v>
      </c>
      <c r="N877" t="s">
        <v>1196</v>
      </c>
      <c r="O877">
        <v>655000</v>
      </c>
      <c r="P877">
        <v>14.72</v>
      </c>
    </row>
    <row r="878" spans="1:16" x14ac:dyDescent="0.3">
      <c r="A878">
        <v>517</v>
      </c>
      <c r="B878" t="s">
        <v>61</v>
      </c>
      <c r="C878">
        <v>623</v>
      </c>
      <c r="D878" t="s">
        <v>8</v>
      </c>
      <c r="E878" t="s">
        <v>1241</v>
      </c>
      <c r="F878">
        <v>2021</v>
      </c>
      <c r="G878" t="s">
        <v>131</v>
      </c>
      <c r="H878" t="s">
        <v>10</v>
      </c>
      <c r="I878" s="1">
        <v>44615</v>
      </c>
      <c r="J878" t="s">
        <v>1391</v>
      </c>
      <c r="K878" t="s">
        <v>1403</v>
      </c>
      <c r="L878">
        <v>106</v>
      </c>
      <c r="M878" t="s">
        <v>1207</v>
      </c>
      <c r="N878" t="s">
        <v>1196</v>
      </c>
      <c r="O878">
        <v>182700</v>
      </c>
      <c r="P878">
        <v>12.92</v>
      </c>
    </row>
    <row r="879" spans="1:16" x14ac:dyDescent="0.3">
      <c r="A879">
        <v>529</v>
      </c>
      <c r="B879" t="s">
        <v>25</v>
      </c>
      <c r="C879">
        <v>611</v>
      </c>
      <c r="D879" t="s">
        <v>1268</v>
      </c>
      <c r="E879" t="s">
        <v>1241</v>
      </c>
      <c r="F879">
        <v>2000</v>
      </c>
      <c r="G879" t="s">
        <v>329</v>
      </c>
      <c r="H879" t="s">
        <v>47</v>
      </c>
      <c r="I879" s="1">
        <v>44618</v>
      </c>
      <c r="J879" t="s">
        <v>1391</v>
      </c>
      <c r="K879" t="s">
        <v>1403</v>
      </c>
      <c r="L879">
        <v>102</v>
      </c>
      <c r="M879" t="s">
        <v>1211</v>
      </c>
      <c r="N879" t="s">
        <v>1196</v>
      </c>
      <c r="O879">
        <v>1695200</v>
      </c>
      <c r="P879">
        <v>343.09</v>
      </c>
    </row>
    <row r="880" spans="1:16" x14ac:dyDescent="0.3">
      <c r="A880">
        <v>531</v>
      </c>
      <c r="B880" t="s">
        <v>8</v>
      </c>
      <c r="C880">
        <v>623</v>
      </c>
      <c r="D880" t="s">
        <v>8</v>
      </c>
      <c r="E880" t="s">
        <v>1241</v>
      </c>
      <c r="F880">
        <v>2017</v>
      </c>
      <c r="G880" t="s">
        <v>331</v>
      </c>
      <c r="H880" t="s">
        <v>10</v>
      </c>
      <c r="I880" s="1">
        <v>44606</v>
      </c>
      <c r="J880" t="s">
        <v>1391</v>
      </c>
      <c r="K880" t="s">
        <v>1403</v>
      </c>
      <c r="L880">
        <v>102</v>
      </c>
      <c r="M880" t="s">
        <v>1211</v>
      </c>
      <c r="N880" t="s">
        <v>1196</v>
      </c>
      <c r="O880">
        <v>1695200</v>
      </c>
      <c r="P880">
        <v>343.09</v>
      </c>
    </row>
    <row r="881" spans="1:16" x14ac:dyDescent="0.3">
      <c r="A881">
        <v>4145</v>
      </c>
      <c r="B881" t="s">
        <v>90</v>
      </c>
      <c r="C881">
        <v>587</v>
      </c>
      <c r="D881" t="s">
        <v>1292</v>
      </c>
      <c r="E881" t="s">
        <v>1241</v>
      </c>
      <c r="F881">
        <v>2007</v>
      </c>
      <c r="G881" t="s">
        <v>820</v>
      </c>
      <c r="H881" t="s">
        <v>18</v>
      </c>
      <c r="I881" s="1">
        <v>44610</v>
      </c>
      <c r="J881" t="s">
        <v>1391</v>
      </c>
      <c r="K881" t="s">
        <v>1403</v>
      </c>
      <c r="L881">
        <v>105</v>
      </c>
      <c r="M881" t="s">
        <v>1208</v>
      </c>
      <c r="N881" t="s">
        <v>1196</v>
      </c>
      <c r="O881">
        <v>52100</v>
      </c>
      <c r="P881">
        <v>6.21</v>
      </c>
    </row>
    <row r="882" spans="1:16" x14ac:dyDescent="0.3">
      <c r="A882">
        <v>545</v>
      </c>
      <c r="B882" t="s">
        <v>8</v>
      </c>
      <c r="C882">
        <v>623</v>
      </c>
      <c r="D882" t="s">
        <v>8</v>
      </c>
      <c r="E882" t="s">
        <v>1241</v>
      </c>
      <c r="F882">
        <v>2017</v>
      </c>
      <c r="G882" t="s">
        <v>341</v>
      </c>
      <c r="H882" t="s">
        <v>10</v>
      </c>
      <c r="I882" s="1">
        <v>44601</v>
      </c>
      <c r="J882" t="s">
        <v>1391</v>
      </c>
      <c r="K882" t="s">
        <v>1403</v>
      </c>
      <c r="L882">
        <v>109</v>
      </c>
      <c r="M882" t="s">
        <v>1204</v>
      </c>
      <c r="N882" t="s">
        <v>1196</v>
      </c>
      <c r="O882">
        <v>543500</v>
      </c>
      <c r="P882">
        <v>67.52</v>
      </c>
    </row>
    <row r="883" spans="1:16" x14ac:dyDescent="0.3">
      <c r="A883">
        <v>549</v>
      </c>
      <c r="B883" t="s">
        <v>8</v>
      </c>
      <c r="C883">
        <v>623</v>
      </c>
      <c r="D883" t="s">
        <v>8</v>
      </c>
      <c r="E883" t="s">
        <v>1241</v>
      </c>
      <c r="F883">
        <v>2021</v>
      </c>
      <c r="G883" t="s">
        <v>343</v>
      </c>
      <c r="H883" t="s">
        <v>10</v>
      </c>
      <c r="I883" s="1">
        <v>44607</v>
      </c>
      <c r="J883" t="s">
        <v>1391</v>
      </c>
      <c r="K883" t="s">
        <v>1403</v>
      </c>
      <c r="L883">
        <v>102</v>
      </c>
      <c r="M883" t="s">
        <v>1211</v>
      </c>
      <c r="N883" t="s">
        <v>1196</v>
      </c>
      <c r="O883">
        <v>1695200</v>
      </c>
      <c r="P883">
        <v>343.09</v>
      </c>
    </row>
    <row r="884" spans="1:16" x14ac:dyDescent="0.3">
      <c r="A884">
        <v>4127</v>
      </c>
      <c r="B884" t="s">
        <v>83</v>
      </c>
      <c r="C884">
        <v>540</v>
      </c>
      <c r="D884" t="s">
        <v>1337</v>
      </c>
      <c r="E884" t="s">
        <v>1241</v>
      </c>
      <c r="F884">
        <v>1993</v>
      </c>
      <c r="G884" t="s">
        <v>1099</v>
      </c>
      <c r="H884" t="s">
        <v>69</v>
      </c>
      <c r="I884" s="1">
        <v>44619</v>
      </c>
      <c r="J884" t="s">
        <v>1391</v>
      </c>
      <c r="K884" t="s">
        <v>1403</v>
      </c>
      <c r="L884">
        <v>104</v>
      </c>
      <c r="M884" t="s">
        <v>1209</v>
      </c>
      <c r="N884" t="s">
        <v>1196</v>
      </c>
      <c r="O884">
        <v>347700</v>
      </c>
      <c r="P884">
        <v>28.8</v>
      </c>
    </row>
    <row r="885" spans="1:16" x14ac:dyDescent="0.3">
      <c r="A885">
        <v>558</v>
      </c>
      <c r="B885" t="s">
        <v>8</v>
      </c>
      <c r="C885">
        <v>623</v>
      </c>
      <c r="D885" t="s">
        <v>8</v>
      </c>
      <c r="E885" t="s">
        <v>1241</v>
      </c>
      <c r="F885">
        <v>2020</v>
      </c>
      <c r="G885" t="s">
        <v>58</v>
      </c>
      <c r="H885" t="s">
        <v>45</v>
      </c>
      <c r="I885" s="1">
        <v>44619</v>
      </c>
      <c r="J885" t="s">
        <v>1391</v>
      </c>
      <c r="K885" t="s">
        <v>1403</v>
      </c>
      <c r="L885">
        <v>102</v>
      </c>
      <c r="M885" t="s">
        <v>1211</v>
      </c>
      <c r="N885" t="s">
        <v>1196</v>
      </c>
      <c r="O885">
        <v>1695200</v>
      </c>
      <c r="P885">
        <v>343.09</v>
      </c>
    </row>
    <row r="886" spans="1:16" x14ac:dyDescent="0.3">
      <c r="A886">
        <v>4123</v>
      </c>
      <c r="B886" t="s">
        <v>37</v>
      </c>
      <c r="C886">
        <v>623</v>
      </c>
      <c r="D886" t="s">
        <v>8</v>
      </c>
      <c r="E886" t="s">
        <v>1241</v>
      </c>
      <c r="F886">
        <v>2011</v>
      </c>
      <c r="G886" t="s">
        <v>1092</v>
      </c>
      <c r="H886" t="s">
        <v>45</v>
      </c>
      <c r="I886" s="1">
        <v>44616</v>
      </c>
      <c r="J886" t="s">
        <v>1391</v>
      </c>
      <c r="K886" t="s">
        <v>1403</v>
      </c>
      <c r="L886">
        <v>105</v>
      </c>
      <c r="M886" t="s">
        <v>1208</v>
      </c>
      <c r="N886" t="s">
        <v>1196</v>
      </c>
      <c r="O886">
        <v>52100</v>
      </c>
      <c r="P886">
        <v>6.21</v>
      </c>
    </row>
    <row r="887" spans="1:16" x14ac:dyDescent="0.3">
      <c r="A887">
        <v>4120</v>
      </c>
      <c r="B887" t="s">
        <v>11</v>
      </c>
      <c r="C887">
        <v>623</v>
      </c>
      <c r="D887" t="s">
        <v>8</v>
      </c>
      <c r="E887" t="s">
        <v>1241</v>
      </c>
      <c r="F887">
        <v>2011</v>
      </c>
      <c r="G887" t="s">
        <v>1096</v>
      </c>
      <c r="H887" t="s">
        <v>45</v>
      </c>
      <c r="I887" s="1">
        <v>44602</v>
      </c>
      <c r="J887" t="s">
        <v>1391</v>
      </c>
      <c r="K887" t="s">
        <v>1403</v>
      </c>
      <c r="L887">
        <v>102</v>
      </c>
      <c r="M887" t="s">
        <v>1211</v>
      </c>
      <c r="N887" t="s">
        <v>1196</v>
      </c>
      <c r="O887">
        <v>1695200</v>
      </c>
      <c r="P887">
        <v>343.09</v>
      </c>
    </row>
    <row r="888" spans="1:16" x14ac:dyDescent="0.3">
      <c r="A888">
        <v>4118</v>
      </c>
      <c r="B888" t="s">
        <v>37</v>
      </c>
      <c r="C888">
        <v>623</v>
      </c>
      <c r="D888" t="s">
        <v>8</v>
      </c>
      <c r="E888" t="s">
        <v>1241</v>
      </c>
      <c r="F888">
        <v>2011</v>
      </c>
      <c r="G888" t="s">
        <v>1095</v>
      </c>
      <c r="H888" t="s">
        <v>10</v>
      </c>
      <c r="I888" s="1">
        <v>44604</v>
      </c>
      <c r="J888" t="s">
        <v>1391</v>
      </c>
      <c r="K888" t="s">
        <v>1403</v>
      </c>
      <c r="L888">
        <v>114</v>
      </c>
      <c r="M888" t="s">
        <v>1199</v>
      </c>
      <c r="N888" t="s">
        <v>1196</v>
      </c>
      <c r="O888">
        <v>655000</v>
      </c>
      <c r="P888">
        <v>14.72</v>
      </c>
    </row>
    <row r="889" spans="1:16" x14ac:dyDescent="0.3">
      <c r="A889">
        <v>566</v>
      </c>
      <c r="B889" t="s">
        <v>8</v>
      </c>
      <c r="C889">
        <v>623</v>
      </c>
      <c r="D889" t="s">
        <v>8</v>
      </c>
      <c r="E889" t="s">
        <v>1241</v>
      </c>
      <c r="F889">
        <v>1998</v>
      </c>
      <c r="G889" t="s">
        <v>351</v>
      </c>
      <c r="H889" t="s">
        <v>66</v>
      </c>
      <c r="I889" s="1">
        <v>44599</v>
      </c>
      <c r="J889" t="s">
        <v>1391</v>
      </c>
      <c r="K889" t="s">
        <v>1403</v>
      </c>
      <c r="L889">
        <v>114</v>
      </c>
      <c r="M889" t="s">
        <v>1199</v>
      </c>
      <c r="N889" t="s">
        <v>1196</v>
      </c>
      <c r="O889">
        <v>655000</v>
      </c>
      <c r="P889">
        <v>14.72</v>
      </c>
    </row>
    <row r="890" spans="1:16" x14ac:dyDescent="0.3">
      <c r="A890">
        <v>567</v>
      </c>
      <c r="B890" t="s">
        <v>37</v>
      </c>
      <c r="C890">
        <v>623</v>
      </c>
      <c r="D890" t="s">
        <v>8</v>
      </c>
      <c r="E890" t="s">
        <v>1241</v>
      </c>
      <c r="F890">
        <v>2021</v>
      </c>
      <c r="G890" t="s">
        <v>352</v>
      </c>
      <c r="H890" t="s">
        <v>10</v>
      </c>
      <c r="I890" s="1">
        <v>44606</v>
      </c>
      <c r="J890" t="s">
        <v>1391</v>
      </c>
      <c r="K890" t="s">
        <v>1403</v>
      </c>
      <c r="L890">
        <v>102</v>
      </c>
      <c r="M890" t="s">
        <v>1211</v>
      </c>
      <c r="N890" t="s">
        <v>1196</v>
      </c>
      <c r="O890">
        <v>1695200</v>
      </c>
      <c r="P890">
        <v>343.09</v>
      </c>
    </row>
    <row r="891" spans="1:16" x14ac:dyDescent="0.3">
      <c r="A891">
        <v>4111</v>
      </c>
      <c r="B891" t="s">
        <v>8</v>
      </c>
      <c r="C891">
        <v>623</v>
      </c>
      <c r="D891" t="s">
        <v>8</v>
      </c>
      <c r="E891" t="s">
        <v>1241</v>
      </c>
      <c r="F891">
        <v>2006</v>
      </c>
      <c r="G891" t="s">
        <v>1092</v>
      </c>
      <c r="H891" t="s">
        <v>47</v>
      </c>
      <c r="I891" s="1">
        <v>44600</v>
      </c>
      <c r="J891" t="s">
        <v>1391</v>
      </c>
      <c r="K891" t="s">
        <v>1403</v>
      </c>
      <c r="L891">
        <v>102</v>
      </c>
      <c r="M891" t="s">
        <v>1211</v>
      </c>
      <c r="N891" t="s">
        <v>1196</v>
      </c>
      <c r="O891">
        <v>1695200</v>
      </c>
      <c r="P891">
        <v>343.09</v>
      </c>
    </row>
    <row r="892" spans="1:16" x14ac:dyDescent="0.3">
      <c r="A892">
        <v>574</v>
      </c>
      <c r="B892" t="s">
        <v>8</v>
      </c>
      <c r="C892">
        <v>538</v>
      </c>
      <c r="D892" t="s">
        <v>1339</v>
      </c>
      <c r="E892" t="s">
        <v>1241</v>
      </c>
      <c r="F892">
        <v>2021</v>
      </c>
      <c r="G892" t="s">
        <v>354</v>
      </c>
      <c r="H892" t="s">
        <v>10</v>
      </c>
      <c r="I892" s="1">
        <v>44614</v>
      </c>
      <c r="J892" t="s">
        <v>1391</v>
      </c>
      <c r="K892" t="s">
        <v>1403</v>
      </c>
      <c r="L892">
        <v>106</v>
      </c>
      <c r="M892" t="s">
        <v>1207</v>
      </c>
      <c r="N892" t="s">
        <v>1196</v>
      </c>
      <c r="O892">
        <v>182700</v>
      </c>
      <c r="P892">
        <v>12.92</v>
      </c>
    </row>
    <row r="893" spans="1:16" x14ac:dyDescent="0.3">
      <c r="A893">
        <v>4107</v>
      </c>
      <c r="B893" t="s">
        <v>37</v>
      </c>
      <c r="C893">
        <v>623</v>
      </c>
      <c r="D893" t="s">
        <v>8</v>
      </c>
      <c r="E893" t="s">
        <v>1241</v>
      </c>
      <c r="F893">
        <v>2012</v>
      </c>
      <c r="G893" t="s">
        <v>136</v>
      </c>
      <c r="H893" t="s">
        <v>10</v>
      </c>
      <c r="I893" s="1">
        <v>44593</v>
      </c>
      <c r="J893" t="s">
        <v>1391</v>
      </c>
      <c r="K893" t="s">
        <v>1403</v>
      </c>
      <c r="L893">
        <v>104</v>
      </c>
      <c r="M893" t="s">
        <v>1209</v>
      </c>
      <c r="N893" t="s">
        <v>1196</v>
      </c>
      <c r="O893">
        <v>347700</v>
      </c>
      <c r="P893">
        <v>28.8</v>
      </c>
    </row>
    <row r="894" spans="1:16" x14ac:dyDescent="0.3">
      <c r="A894">
        <v>577</v>
      </c>
      <c r="B894" t="s">
        <v>8</v>
      </c>
      <c r="C894">
        <v>623</v>
      </c>
      <c r="D894" t="s">
        <v>8</v>
      </c>
      <c r="E894" t="s">
        <v>1241</v>
      </c>
      <c r="F894">
        <v>2021</v>
      </c>
      <c r="G894" t="s">
        <v>57</v>
      </c>
      <c r="H894" t="s">
        <v>10</v>
      </c>
      <c r="I894" s="1">
        <v>44616</v>
      </c>
      <c r="J894" t="s">
        <v>1391</v>
      </c>
      <c r="K894" t="s">
        <v>1403</v>
      </c>
      <c r="L894">
        <v>102</v>
      </c>
      <c r="M894" t="s">
        <v>1211</v>
      </c>
      <c r="N894" t="s">
        <v>1196</v>
      </c>
      <c r="O894">
        <v>1695200</v>
      </c>
      <c r="P894">
        <v>343.09</v>
      </c>
    </row>
    <row r="895" spans="1:16" x14ac:dyDescent="0.3">
      <c r="A895">
        <v>578</v>
      </c>
      <c r="B895" t="s">
        <v>8</v>
      </c>
      <c r="C895">
        <v>623</v>
      </c>
      <c r="D895" t="s">
        <v>8</v>
      </c>
      <c r="E895" t="s">
        <v>1241</v>
      </c>
      <c r="F895">
        <v>2021</v>
      </c>
      <c r="G895" t="s">
        <v>30</v>
      </c>
      <c r="H895" t="s">
        <v>10</v>
      </c>
      <c r="I895" s="1">
        <v>44607</v>
      </c>
      <c r="J895" t="s">
        <v>1391</v>
      </c>
      <c r="K895" t="s">
        <v>1403</v>
      </c>
      <c r="L895">
        <v>107</v>
      </c>
      <c r="M895" t="s">
        <v>1206</v>
      </c>
      <c r="N895" t="s">
        <v>1196</v>
      </c>
      <c r="O895">
        <v>127300</v>
      </c>
      <c r="P895">
        <v>17.55</v>
      </c>
    </row>
    <row r="896" spans="1:16" x14ac:dyDescent="0.3">
      <c r="A896">
        <v>580</v>
      </c>
      <c r="B896" t="s">
        <v>8</v>
      </c>
      <c r="C896">
        <v>501</v>
      </c>
      <c r="D896" t="s">
        <v>1374</v>
      </c>
      <c r="E896" t="s">
        <v>1241</v>
      </c>
      <c r="F896">
        <v>2021</v>
      </c>
      <c r="G896" t="s">
        <v>355</v>
      </c>
      <c r="H896" t="s">
        <v>10</v>
      </c>
      <c r="I896" s="1">
        <v>44597</v>
      </c>
      <c r="J896" t="s">
        <v>1391</v>
      </c>
      <c r="K896" t="s">
        <v>1403</v>
      </c>
      <c r="L896">
        <v>102</v>
      </c>
      <c r="M896" t="s">
        <v>1211</v>
      </c>
      <c r="N896" t="s">
        <v>1196</v>
      </c>
      <c r="O896">
        <v>1695200</v>
      </c>
      <c r="P896">
        <v>343.09</v>
      </c>
    </row>
    <row r="897" spans="1:16" x14ac:dyDescent="0.3">
      <c r="A897">
        <v>4106</v>
      </c>
      <c r="B897" t="s">
        <v>11</v>
      </c>
      <c r="C897">
        <v>549</v>
      </c>
      <c r="D897" t="s">
        <v>1328</v>
      </c>
      <c r="E897" t="s">
        <v>1241</v>
      </c>
      <c r="F897">
        <v>1993</v>
      </c>
      <c r="G897" t="s">
        <v>1089</v>
      </c>
      <c r="H897" t="s">
        <v>10</v>
      </c>
      <c r="I897" s="1">
        <v>44620</v>
      </c>
      <c r="J897" t="s">
        <v>1391</v>
      </c>
      <c r="K897" t="s">
        <v>1403</v>
      </c>
      <c r="L897">
        <v>102</v>
      </c>
      <c r="M897" t="s">
        <v>1211</v>
      </c>
      <c r="N897" t="s">
        <v>1196</v>
      </c>
      <c r="O897">
        <v>1695200</v>
      </c>
      <c r="P897">
        <v>343.09</v>
      </c>
    </row>
    <row r="898" spans="1:16" x14ac:dyDescent="0.3">
      <c r="A898">
        <v>583</v>
      </c>
      <c r="B898" t="s">
        <v>61</v>
      </c>
      <c r="C898">
        <v>519</v>
      </c>
      <c r="D898" t="s">
        <v>61</v>
      </c>
      <c r="E898" t="s">
        <v>1241</v>
      </c>
      <c r="F898">
        <v>2009</v>
      </c>
      <c r="G898" t="s">
        <v>357</v>
      </c>
      <c r="H898" t="s">
        <v>32</v>
      </c>
      <c r="I898" s="1">
        <v>44614</v>
      </c>
      <c r="J898" t="s">
        <v>1391</v>
      </c>
      <c r="K898" t="s">
        <v>1403</v>
      </c>
      <c r="L898">
        <v>114</v>
      </c>
      <c r="M898" t="s">
        <v>1199</v>
      </c>
      <c r="N898" t="s">
        <v>1196</v>
      </c>
      <c r="O898">
        <v>655000</v>
      </c>
      <c r="P898">
        <v>14.72</v>
      </c>
    </row>
    <row r="899" spans="1:16" x14ac:dyDescent="0.3">
      <c r="A899">
        <v>584</v>
      </c>
      <c r="B899" t="s">
        <v>8</v>
      </c>
      <c r="C899">
        <v>623</v>
      </c>
      <c r="D899" t="s">
        <v>8</v>
      </c>
      <c r="E899" t="s">
        <v>1241</v>
      </c>
      <c r="F899">
        <v>2021</v>
      </c>
      <c r="G899" t="s">
        <v>80</v>
      </c>
      <c r="H899" t="s">
        <v>10</v>
      </c>
      <c r="I899" s="1">
        <v>44620</v>
      </c>
      <c r="J899" t="s">
        <v>1391</v>
      </c>
      <c r="K899" t="s">
        <v>1403</v>
      </c>
      <c r="L899">
        <v>114</v>
      </c>
      <c r="M899" t="s">
        <v>1199</v>
      </c>
      <c r="N899" t="s">
        <v>1196</v>
      </c>
      <c r="O899">
        <v>655000</v>
      </c>
      <c r="P899">
        <v>14.72</v>
      </c>
    </row>
    <row r="900" spans="1:16" x14ac:dyDescent="0.3">
      <c r="A900">
        <v>585</v>
      </c>
      <c r="B900" t="s">
        <v>37</v>
      </c>
      <c r="C900">
        <v>623</v>
      </c>
      <c r="D900" t="s">
        <v>8</v>
      </c>
      <c r="E900" t="s">
        <v>1241</v>
      </c>
      <c r="F900">
        <v>2021</v>
      </c>
      <c r="G900" t="s">
        <v>73</v>
      </c>
      <c r="H900" t="s">
        <v>10</v>
      </c>
      <c r="I900" s="1">
        <v>44612</v>
      </c>
      <c r="J900" t="s">
        <v>1391</v>
      </c>
      <c r="K900" t="s">
        <v>1403</v>
      </c>
      <c r="L900">
        <v>101</v>
      </c>
      <c r="M900" t="s">
        <v>1212</v>
      </c>
      <c r="N900" t="s">
        <v>1196</v>
      </c>
      <c r="O900">
        <v>201500</v>
      </c>
      <c r="P900">
        <v>16.11</v>
      </c>
    </row>
    <row r="901" spans="1:16" x14ac:dyDescent="0.3">
      <c r="A901">
        <v>586</v>
      </c>
      <c r="B901" t="s">
        <v>25</v>
      </c>
      <c r="C901">
        <v>585</v>
      </c>
      <c r="D901" t="s">
        <v>25</v>
      </c>
      <c r="E901" t="s">
        <v>1241</v>
      </c>
      <c r="F901">
        <v>2007</v>
      </c>
      <c r="G901" t="s">
        <v>358</v>
      </c>
      <c r="H901" t="s">
        <v>18</v>
      </c>
      <c r="I901" s="1">
        <v>44613</v>
      </c>
      <c r="J901" t="s">
        <v>1391</v>
      </c>
      <c r="K901" t="s">
        <v>1403</v>
      </c>
      <c r="L901">
        <v>102</v>
      </c>
      <c r="M901" t="s">
        <v>1211</v>
      </c>
      <c r="N901" t="s">
        <v>1196</v>
      </c>
      <c r="O901">
        <v>1695200</v>
      </c>
      <c r="P901">
        <v>343.09</v>
      </c>
    </row>
    <row r="902" spans="1:16" x14ac:dyDescent="0.3">
      <c r="A902">
        <v>4100</v>
      </c>
      <c r="B902" t="s">
        <v>83</v>
      </c>
      <c r="C902">
        <v>550</v>
      </c>
      <c r="D902" t="s">
        <v>1327</v>
      </c>
      <c r="E902" t="s">
        <v>1241</v>
      </c>
      <c r="F902">
        <v>1992</v>
      </c>
      <c r="G902" t="s">
        <v>1084</v>
      </c>
      <c r="H902" t="s">
        <v>69</v>
      </c>
      <c r="I902" s="1">
        <v>44609</v>
      </c>
      <c r="J902" t="s">
        <v>1391</v>
      </c>
      <c r="K902" t="s">
        <v>1403</v>
      </c>
      <c r="L902">
        <v>108</v>
      </c>
      <c r="M902" t="s">
        <v>1205</v>
      </c>
      <c r="N902" t="s">
        <v>1196</v>
      </c>
      <c r="O902">
        <v>258200</v>
      </c>
      <c r="P902">
        <v>11.62</v>
      </c>
    </row>
    <row r="903" spans="1:16" x14ac:dyDescent="0.3">
      <c r="A903">
        <v>591</v>
      </c>
      <c r="B903" t="s">
        <v>8</v>
      </c>
      <c r="C903">
        <v>623</v>
      </c>
      <c r="D903" t="s">
        <v>8</v>
      </c>
      <c r="E903" t="s">
        <v>1241</v>
      </c>
      <c r="F903">
        <v>1985</v>
      </c>
      <c r="G903" t="s">
        <v>36</v>
      </c>
      <c r="H903" t="s">
        <v>32</v>
      </c>
      <c r="I903" s="1">
        <v>44609</v>
      </c>
      <c r="J903" t="s">
        <v>1391</v>
      </c>
      <c r="K903" t="s">
        <v>1403</v>
      </c>
      <c r="L903">
        <v>103</v>
      </c>
      <c r="M903" t="s">
        <v>1210</v>
      </c>
      <c r="N903" t="s">
        <v>1196</v>
      </c>
      <c r="O903">
        <v>513800</v>
      </c>
      <c r="P903">
        <v>21.5</v>
      </c>
    </row>
    <row r="904" spans="1:16" x14ac:dyDescent="0.3">
      <c r="A904">
        <v>600</v>
      </c>
      <c r="B904" t="s">
        <v>8</v>
      </c>
      <c r="C904">
        <v>623</v>
      </c>
      <c r="D904" t="s">
        <v>8</v>
      </c>
      <c r="E904" t="s">
        <v>1241</v>
      </c>
      <c r="F904">
        <v>2018</v>
      </c>
      <c r="G904" t="s">
        <v>58</v>
      </c>
      <c r="H904" t="s">
        <v>10</v>
      </c>
      <c r="I904" s="1">
        <v>44616</v>
      </c>
      <c r="J904" t="s">
        <v>1391</v>
      </c>
      <c r="K904" t="s">
        <v>1403</v>
      </c>
      <c r="L904">
        <v>101</v>
      </c>
      <c r="M904" t="s">
        <v>1212</v>
      </c>
      <c r="N904" t="s">
        <v>1196</v>
      </c>
      <c r="O904">
        <v>201500</v>
      </c>
      <c r="P904">
        <v>16.11</v>
      </c>
    </row>
    <row r="905" spans="1:16" x14ac:dyDescent="0.3">
      <c r="A905">
        <v>4091</v>
      </c>
      <c r="B905" t="s">
        <v>83</v>
      </c>
      <c r="C905">
        <v>576</v>
      </c>
      <c r="D905" t="s">
        <v>1301</v>
      </c>
      <c r="E905" t="s">
        <v>1241</v>
      </c>
      <c r="F905">
        <v>1991</v>
      </c>
      <c r="G905" t="s">
        <v>1077</v>
      </c>
      <c r="H905" t="s">
        <v>69</v>
      </c>
      <c r="I905" s="1">
        <v>44610</v>
      </c>
      <c r="J905" t="s">
        <v>1391</v>
      </c>
      <c r="K905" t="s">
        <v>1403</v>
      </c>
      <c r="L905">
        <v>104</v>
      </c>
      <c r="M905" t="s">
        <v>1209</v>
      </c>
      <c r="N905" t="s">
        <v>1196</v>
      </c>
      <c r="O905">
        <v>347700</v>
      </c>
      <c r="P905">
        <v>28.8</v>
      </c>
    </row>
    <row r="906" spans="1:16" x14ac:dyDescent="0.3">
      <c r="A906">
        <v>605</v>
      </c>
      <c r="B906" t="s">
        <v>8</v>
      </c>
      <c r="C906">
        <v>616</v>
      </c>
      <c r="D906" t="s">
        <v>1263</v>
      </c>
      <c r="E906" t="s">
        <v>1241</v>
      </c>
      <c r="F906">
        <v>2018</v>
      </c>
      <c r="G906" t="s">
        <v>33</v>
      </c>
      <c r="H906" t="s">
        <v>10</v>
      </c>
      <c r="I906" s="1">
        <v>44603</v>
      </c>
      <c r="J906" t="s">
        <v>1391</v>
      </c>
      <c r="K906" t="s">
        <v>1403</v>
      </c>
      <c r="L906">
        <v>102</v>
      </c>
      <c r="M906" t="s">
        <v>1211</v>
      </c>
      <c r="N906" t="s">
        <v>1196</v>
      </c>
      <c r="O906">
        <v>1695200</v>
      </c>
      <c r="P906">
        <v>343.09</v>
      </c>
    </row>
    <row r="907" spans="1:16" x14ac:dyDescent="0.3">
      <c r="A907">
        <v>4089</v>
      </c>
      <c r="B907" t="s">
        <v>435</v>
      </c>
      <c r="C907">
        <v>619</v>
      </c>
      <c r="D907" t="s">
        <v>1260</v>
      </c>
      <c r="E907" t="s">
        <v>1241</v>
      </c>
      <c r="F907">
        <v>1992</v>
      </c>
      <c r="G907" t="s">
        <v>1076</v>
      </c>
      <c r="H907" t="s">
        <v>32</v>
      </c>
      <c r="I907" s="1">
        <v>44596</v>
      </c>
      <c r="J907" t="s">
        <v>1391</v>
      </c>
      <c r="K907" t="s">
        <v>1403</v>
      </c>
      <c r="L907">
        <v>109</v>
      </c>
      <c r="M907" t="s">
        <v>1204</v>
      </c>
      <c r="N907" t="s">
        <v>1196</v>
      </c>
      <c r="O907">
        <v>543500</v>
      </c>
      <c r="P907">
        <v>67.52</v>
      </c>
    </row>
    <row r="908" spans="1:16" x14ac:dyDescent="0.3">
      <c r="A908">
        <v>4083</v>
      </c>
      <c r="B908" t="s">
        <v>8</v>
      </c>
      <c r="C908">
        <v>623</v>
      </c>
      <c r="D908" t="s">
        <v>8</v>
      </c>
      <c r="E908" t="s">
        <v>1241</v>
      </c>
      <c r="F908">
        <v>2011</v>
      </c>
      <c r="G908" t="s">
        <v>1072</v>
      </c>
      <c r="H908" t="s">
        <v>10</v>
      </c>
      <c r="I908" s="1">
        <v>44607</v>
      </c>
      <c r="J908" t="s">
        <v>1391</v>
      </c>
      <c r="K908" t="s">
        <v>1403</v>
      </c>
      <c r="L908">
        <v>104</v>
      </c>
      <c r="M908" t="s">
        <v>1209</v>
      </c>
      <c r="N908" t="s">
        <v>1196</v>
      </c>
      <c r="O908">
        <v>347700</v>
      </c>
      <c r="P908">
        <v>28.8</v>
      </c>
    </row>
    <row r="909" spans="1:16" x14ac:dyDescent="0.3">
      <c r="A909">
        <v>4078</v>
      </c>
      <c r="B909" t="s">
        <v>37</v>
      </c>
      <c r="C909">
        <v>623</v>
      </c>
      <c r="D909" t="s">
        <v>8</v>
      </c>
      <c r="E909" t="s">
        <v>1241</v>
      </c>
      <c r="F909">
        <v>2011</v>
      </c>
      <c r="G909" t="s">
        <v>1069</v>
      </c>
      <c r="H909" t="s">
        <v>66</v>
      </c>
      <c r="I909" s="1">
        <v>44596</v>
      </c>
      <c r="J909" t="s">
        <v>1391</v>
      </c>
      <c r="K909" t="s">
        <v>1403</v>
      </c>
      <c r="L909">
        <v>108</v>
      </c>
      <c r="M909" t="s">
        <v>1205</v>
      </c>
      <c r="N909" t="s">
        <v>1196</v>
      </c>
      <c r="O909">
        <v>258200</v>
      </c>
      <c r="P909">
        <v>11.62</v>
      </c>
    </row>
    <row r="910" spans="1:16" x14ac:dyDescent="0.3">
      <c r="A910">
        <v>614</v>
      </c>
      <c r="B910" t="s">
        <v>8</v>
      </c>
      <c r="C910">
        <v>514</v>
      </c>
      <c r="D910" t="s">
        <v>1361</v>
      </c>
      <c r="E910" t="s">
        <v>1241</v>
      </c>
      <c r="F910">
        <v>2018</v>
      </c>
      <c r="G910" t="s">
        <v>22</v>
      </c>
      <c r="H910" t="s">
        <v>10</v>
      </c>
      <c r="I910" s="1">
        <v>44594</v>
      </c>
      <c r="J910" t="s">
        <v>1391</v>
      </c>
      <c r="K910" t="s">
        <v>1403</v>
      </c>
      <c r="L910">
        <v>114</v>
      </c>
      <c r="M910" t="s">
        <v>1199</v>
      </c>
      <c r="N910" t="s">
        <v>1196</v>
      </c>
      <c r="O910">
        <v>655000</v>
      </c>
      <c r="P910">
        <v>14.72</v>
      </c>
    </row>
    <row r="911" spans="1:16" x14ac:dyDescent="0.3">
      <c r="A911">
        <v>4073</v>
      </c>
      <c r="B911" t="s">
        <v>8</v>
      </c>
      <c r="C911">
        <v>623</v>
      </c>
      <c r="D911" t="s">
        <v>8</v>
      </c>
      <c r="E911" t="s">
        <v>1241</v>
      </c>
      <c r="F911">
        <v>2011</v>
      </c>
      <c r="G911" t="s">
        <v>1066</v>
      </c>
      <c r="H911" t="s">
        <v>10</v>
      </c>
      <c r="I911" s="1">
        <v>44598</v>
      </c>
      <c r="J911" t="s">
        <v>1391</v>
      </c>
      <c r="K911" t="s">
        <v>1403</v>
      </c>
      <c r="L911">
        <v>109</v>
      </c>
      <c r="M911" t="s">
        <v>1204</v>
      </c>
      <c r="N911" t="s">
        <v>1196</v>
      </c>
      <c r="O911">
        <v>543500</v>
      </c>
      <c r="P911">
        <v>67.52</v>
      </c>
    </row>
    <row r="912" spans="1:16" x14ac:dyDescent="0.3">
      <c r="A912">
        <v>4071</v>
      </c>
      <c r="B912" t="s">
        <v>8</v>
      </c>
      <c r="C912">
        <v>623</v>
      </c>
      <c r="D912" t="s">
        <v>8</v>
      </c>
      <c r="E912" t="s">
        <v>1241</v>
      </c>
      <c r="F912">
        <v>2011</v>
      </c>
      <c r="G912" t="s">
        <v>33</v>
      </c>
      <c r="H912" t="s">
        <v>10</v>
      </c>
      <c r="I912" s="1">
        <v>44613</v>
      </c>
      <c r="J912" t="s">
        <v>1391</v>
      </c>
      <c r="K912" t="s">
        <v>1403</v>
      </c>
      <c r="L912">
        <v>103</v>
      </c>
      <c r="M912" t="s">
        <v>1210</v>
      </c>
      <c r="N912" t="s">
        <v>1196</v>
      </c>
      <c r="O912">
        <v>513800</v>
      </c>
      <c r="P912">
        <v>21.5</v>
      </c>
    </row>
    <row r="913" spans="1:16" x14ac:dyDescent="0.3">
      <c r="A913">
        <v>4067</v>
      </c>
      <c r="B913" t="s">
        <v>8</v>
      </c>
      <c r="C913">
        <v>595</v>
      </c>
      <c r="D913" t="s">
        <v>1284</v>
      </c>
      <c r="E913" t="s">
        <v>1241</v>
      </c>
      <c r="F913">
        <v>2011</v>
      </c>
      <c r="G913" t="s">
        <v>124</v>
      </c>
      <c r="H913" t="s">
        <v>10</v>
      </c>
      <c r="I913" s="1">
        <v>44594</v>
      </c>
      <c r="J913" t="s">
        <v>1391</v>
      </c>
      <c r="K913" t="s">
        <v>1403</v>
      </c>
      <c r="L913">
        <v>102</v>
      </c>
      <c r="M913" t="s">
        <v>1211</v>
      </c>
      <c r="N913" t="s">
        <v>1196</v>
      </c>
      <c r="O913">
        <v>1695200</v>
      </c>
      <c r="P913">
        <v>343.09</v>
      </c>
    </row>
    <row r="914" spans="1:16" x14ac:dyDescent="0.3">
      <c r="A914">
        <v>636</v>
      </c>
      <c r="B914" t="s">
        <v>16</v>
      </c>
      <c r="C914">
        <v>636</v>
      </c>
      <c r="D914" t="s">
        <v>1244</v>
      </c>
      <c r="E914" t="s">
        <v>1241</v>
      </c>
      <c r="F914">
        <v>1993</v>
      </c>
      <c r="G914" t="s">
        <v>385</v>
      </c>
      <c r="H914" t="s">
        <v>32</v>
      </c>
      <c r="I914" s="1">
        <v>44605</v>
      </c>
      <c r="J914" t="s">
        <v>1391</v>
      </c>
      <c r="K914" t="s">
        <v>1403</v>
      </c>
      <c r="L914">
        <v>101</v>
      </c>
      <c r="M914" t="s">
        <v>1212</v>
      </c>
      <c r="N914" t="s">
        <v>1196</v>
      </c>
      <c r="O914">
        <v>201500</v>
      </c>
      <c r="P914">
        <v>16.11</v>
      </c>
    </row>
    <row r="915" spans="1:16" x14ac:dyDescent="0.3">
      <c r="A915">
        <v>638</v>
      </c>
      <c r="B915" t="s">
        <v>16</v>
      </c>
      <c r="C915">
        <v>565</v>
      </c>
      <c r="D915" t="s">
        <v>1312</v>
      </c>
      <c r="E915" t="s">
        <v>1241</v>
      </c>
      <c r="F915">
        <v>2004</v>
      </c>
      <c r="G915" t="s">
        <v>122</v>
      </c>
      <c r="H915" t="s">
        <v>123</v>
      </c>
      <c r="I915" s="1">
        <v>44605</v>
      </c>
      <c r="J915" t="s">
        <v>1391</v>
      </c>
      <c r="K915" t="s">
        <v>1403</v>
      </c>
      <c r="L915">
        <v>101</v>
      </c>
      <c r="M915" t="s">
        <v>1212</v>
      </c>
      <c r="N915" t="s">
        <v>1196</v>
      </c>
      <c r="O915">
        <v>201500</v>
      </c>
      <c r="P915">
        <v>16.11</v>
      </c>
    </row>
    <row r="916" spans="1:16" x14ac:dyDescent="0.3">
      <c r="A916">
        <v>642</v>
      </c>
      <c r="B916" t="s">
        <v>25</v>
      </c>
      <c r="C916">
        <v>541</v>
      </c>
      <c r="D916" t="s">
        <v>1336</v>
      </c>
      <c r="E916" t="s">
        <v>1241</v>
      </c>
      <c r="F916">
        <v>2014</v>
      </c>
      <c r="G916" t="s">
        <v>388</v>
      </c>
      <c r="H916" t="s">
        <v>154</v>
      </c>
      <c r="I916" s="1">
        <v>44600</v>
      </c>
      <c r="J916" t="s">
        <v>1391</v>
      </c>
      <c r="K916" t="s">
        <v>1403</v>
      </c>
      <c r="L916">
        <v>102</v>
      </c>
      <c r="M916" t="s">
        <v>1211</v>
      </c>
      <c r="N916" t="s">
        <v>1196</v>
      </c>
      <c r="O916">
        <v>1695200</v>
      </c>
      <c r="P916">
        <v>343.09</v>
      </c>
    </row>
    <row r="917" spans="1:16" x14ac:dyDescent="0.3">
      <c r="A917">
        <v>643</v>
      </c>
      <c r="B917" t="s">
        <v>25</v>
      </c>
      <c r="C917">
        <v>594</v>
      </c>
      <c r="D917" t="s">
        <v>1285</v>
      </c>
      <c r="E917" t="s">
        <v>1241</v>
      </c>
      <c r="F917">
        <v>2014</v>
      </c>
      <c r="G917" t="s">
        <v>386</v>
      </c>
      <c r="H917" t="s">
        <v>18</v>
      </c>
      <c r="I917" s="1">
        <v>44594</v>
      </c>
      <c r="J917" t="s">
        <v>1391</v>
      </c>
      <c r="K917" t="s">
        <v>1403</v>
      </c>
      <c r="L917">
        <v>102</v>
      </c>
      <c r="M917" t="s">
        <v>1211</v>
      </c>
      <c r="N917" t="s">
        <v>1196</v>
      </c>
      <c r="O917">
        <v>1695200</v>
      </c>
      <c r="P917">
        <v>343.09</v>
      </c>
    </row>
    <row r="918" spans="1:16" x14ac:dyDescent="0.3">
      <c r="A918">
        <v>4057</v>
      </c>
      <c r="B918" t="s">
        <v>37</v>
      </c>
      <c r="C918">
        <v>623</v>
      </c>
      <c r="D918" t="s">
        <v>8</v>
      </c>
      <c r="E918" t="s">
        <v>1241</v>
      </c>
      <c r="F918">
        <v>2010</v>
      </c>
      <c r="G918" t="s">
        <v>1058</v>
      </c>
      <c r="H918" t="s">
        <v>47</v>
      </c>
      <c r="I918" s="1">
        <v>44608</v>
      </c>
      <c r="J918" t="s">
        <v>1391</v>
      </c>
      <c r="K918" t="s">
        <v>1403</v>
      </c>
      <c r="L918">
        <v>102</v>
      </c>
      <c r="M918" t="s">
        <v>1211</v>
      </c>
      <c r="N918" t="s">
        <v>1196</v>
      </c>
      <c r="O918">
        <v>1695200</v>
      </c>
      <c r="P918">
        <v>343.09</v>
      </c>
    </row>
    <row r="919" spans="1:16" x14ac:dyDescent="0.3">
      <c r="A919">
        <v>655</v>
      </c>
      <c r="B919" t="s">
        <v>25</v>
      </c>
      <c r="C919">
        <v>594</v>
      </c>
      <c r="D919" t="s">
        <v>1285</v>
      </c>
      <c r="E919" t="s">
        <v>1241</v>
      </c>
      <c r="F919">
        <v>2012</v>
      </c>
      <c r="G919" t="s">
        <v>386</v>
      </c>
      <c r="H919" t="s">
        <v>32</v>
      </c>
      <c r="I919" s="1">
        <v>44598</v>
      </c>
      <c r="J919" t="s">
        <v>1391</v>
      </c>
      <c r="K919" t="s">
        <v>1403</v>
      </c>
      <c r="L919">
        <v>102</v>
      </c>
      <c r="M919" t="s">
        <v>1211</v>
      </c>
      <c r="N919" t="s">
        <v>1196</v>
      </c>
      <c r="O919">
        <v>1695200</v>
      </c>
      <c r="P919">
        <v>343.09</v>
      </c>
    </row>
    <row r="920" spans="1:16" x14ac:dyDescent="0.3">
      <c r="A920">
        <v>669</v>
      </c>
      <c r="B920" t="s">
        <v>16</v>
      </c>
      <c r="C920">
        <v>553</v>
      </c>
      <c r="D920" t="s">
        <v>1324</v>
      </c>
      <c r="E920" t="s">
        <v>1241</v>
      </c>
      <c r="F920">
        <v>2014</v>
      </c>
      <c r="G920" t="s">
        <v>400</v>
      </c>
      <c r="H920" t="s">
        <v>32</v>
      </c>
      <c r="I920" s="1">
        <v>44602</v>
      </c>
      <c r="J920" t="s">
        <v>1391</v>
      </c>
      <c r="K920" t="s">
        <v>1403</v>
      </c>
      <c r="L920">
        <v>114</v>
      </c>
      <c r="M920" t="s">
        <v>1199</v>
      </c>
      <c r="N920" t="s">
        <v>1196</v>
      </c>
      <c r="O920">
        <v>655000</v>
      </c>
      <c r="P920">
        <v>14.72</v>
      </c>
    </row>
    <row r="921" spans="1:16" x14ac:dyDescent="0.3">
      <c r="A921">
        <v>673</v>
      </c>
      <c r="B921" t="s">
        <v>25</v>
      </c>
      <c r="C921">
        <v>594</v>
      </c>
      <c r="D921" t="s">
        <v>1285</v>
      </c>
      <c r="E921" t="s">
        <v>1241</v>
      </c>
      <c r="F921">
        <v>2005</v>
      </c>
      <c r="G921" t="s">
        <v>403</v>
      </c>
      <c r="H921" t="s">
        <v>28</v>
      </c>
      <c r="I921" s="1">
        <v>44597</v>
      </c>
      <c r="J921" t="s">
        <v>1391</v>
      </c>
      <c r="K921" t="s">
        <v>1403</v>
      </c>
      <c r="L921">
        <v>102</v>
      </c>
      <c r="M921" t="s">
        <v>1211</v>
      </c>
      <c r="N921" t="s">
        <v>1196</v>
      </c>
      <c r="O921">
        <v>1695200</v>
      </c>
      <c r="P921">
        <v>343.09</v>
      </c>
    </row>
    <row r="922" spans="1:16" x14ac:dyDescent="0.3">
      <c r="A922">
        <v>681</v>
      </c>
      <c r="B922" t="s">
        <v>8</v>
      </c>
      <c r="C922">
        <v>514</v>
      </c>
      <c r="D922" t="s">
        <v>1361</v>
      </c>
      <c r="E922" t="s">
        <v>1241</v>
      </c>
      <c r="F922">
        <v>2002</v>
      </c>
      <c r="G922" t="s">
        <v>22</v>
      </c>
      <c r="H922" t="s">
        <v>47</v>
      </c>
      <c r="I922" s="1">
        <v>44615</v>
      </c>
      <c r="J922" t="s">
        <v>1391</v>
      </c>
      <c r="K922" t="s">
        <v>1403</v>
      </c>
      <c r="L922">
        <v>114</v>
      </c>
      <c r="M922" t="s">
        <v>1199</v>
      </c>
      <c r="N922" t="s">
        <v>1196</v>
      </c>
      <c r="O922">
        <v>655000</v>
      </c>
      <c r="P922">
        <v>14.72</v>
      </c>
    </row>
    <row r="923" spans="1:16" x14ac:dyDescent="0.3">
      <c r="A923">
        <v>4033</v>
      </c>
      <c r="B923" t="s">
        <v>491</v>
      </c>
      <c r="C923">
        <v>556</v>
      </c>
      <c r="D923" t="s">
        <v>1321</v>
      </c>
      <c r="E923" t="s">
        <v>1241</v>
      </c>
      <c r="F923">
        <v>1990</v>
      </c>
      <c r="G923" t="s">
        <v>1046</v>
      </c>
      <c r="H923" t="s">
        <v>32</v>
      </c>
      <c r="I923" s="1">
        <v>44611</v>
      </c>
      <c r="J923" t="s">
        <v>1391</v>
      </c>
      <c r="K923" t="s">
        <v>1403</v>
      </c>
      <c r="L923">
        <v>111</v>
      </c>
      <c r="M923" t="s">
        <v>1202</v>
      </c>
      <c r="N923" t="s">
        <v>1196</v>
      </c>
      <c r="O923">
        <v>54500</v>
      </c>
      <c r="P923">
        <v>129.15</v>
      </c>
    </row>
    <row r="924" spans="1:16" x14ac:dyDescent="0.3">
      <c r="A924">
        <v>693</v>
      </c>
      <c r="B924" t="s">
        <v>25</v>
      </c>
      <c r="C924">
        <v>550</v>
      </c>
      <c r="D924" t="s">
        <v>1327</v>
      </c>
      <c r="E924" t="s">
        <v>1241</v>
      </c>
      <c r="F924">
        <v>2006</v>
      </c>
      <c r="G924" t="s">
        <v>417</v>
      </c>
      <c r="H924" t="s">
        <v>28</v>
      </c>
      <c r="I924" s="1">
        <v>44619</v>
      </c>
      <c r="J924" t="s">
        <v>1391</v>
      </c>
      <c r="K924" t="s">
        <v>1403</v>
      </c>
      <c r="L924">
        <v>102</v>
      </c>
      <c r="M924" t="s">
        <v>1211</v>
      </c>
      <c r="N924" t="s">
        <v>1196</v>
      </c>
      <c r="O924">
        <v>1695200</v>
      </c>
      <c r="P924">
        <v>343.09</v>
      </c>
    </row>
    <row r="925" spans="1:16" x14ac:dyDescent="0.3">
      <c r="A925">
        <v>709</v>
      </c>
      <c r="B925" t="s">
        <v>16</v>
      </c>
      <c r="C925">
        <v>515</v>
      </c>
      <c r="D925" t="s">
        <v>1360</v>
      </c>
      <c r="E925" t="s">
        <v>1241</v>
      </c>
      <c r="F925">
        <v>2006</v>
      </c>
      <c r="G925" t="s">
        <v>428</v>
      </c>
      <c r="H925" t="s">
        <v>18</v>
      </c>
      <c r="I925" s="1">
        <v>44612</v>
      </c>
      <c r="J925" t="s">
        <v>1391</v>
      </c>
      <c r="K925" t="s">
        <v>1403</v>
      </c>
      <c r="L925">
        <v>102</v>
      </c>
      <c r="M925" t="s">
        <v>1211</v>
      </c>
      <c r="N925" t="s">
        <v>1196</v>
      </c>
      <c r="O925">
        <v>1695200</v>
      </c>
      <c r="P925">
        <v>343.09</v>
      </c>
    </row>
    <row r="926" spans="1:16" x14ac:dyDescent="0.3">
      <c r="A926">
        <v>711</v>
      </c>
      <c r="B926" t="s">
        <v>16</v>
      </c>
      <c r="C926">
        <v>550</v>
      </c>
      <c r="D926" t="s">
        <v>1327</v>
      </c>
      <c r="E926" t="s">
        <v>1241</v>
      </c>
      <c r="F926">
        <v>2012</v>
      </c>
      <c r="G926" t="s">
        <v>430</v>
      </c>
      <c r="H926" t="s">
        <v>69</v>
      </c>
      <c r="I926" s="1">
        <v>44593</v>
      </c>
      <c r="J926" t="s">
        <v>1391</v>
      </c>
      <c r="K926" t="s">
        <v>1403</v>
      </c>
      <c r="L926">
        <v>103</v>
      </c>
      <c r="M926" t="s">
        <v>1210</v>
      </c>
      <c r="N926" t="s">
        <v>1196</v>
      </c>
      <c r="O926">
        <v>513800</v>
      </c>
      <c r="P926">
        <v>21.5</v>
      </c>
    </row>
    <row r="927" spans="1:16" x14ac:dyDescent="0.3">
      <c r="A927">
        <v>4020</v>
      </c>
      <c r="B927" t="s">
        <v>90</v>
      </c>
      <c r="C927">
        <v>507</v>
      </c>
      <c r="D927" t="s">
        <v>1368</v>
      </c>
      <c r="E927" t="s">
        <v>1241</v>
      </c>
      <c r="F927">
        <v>2015</v>
      </c>
      <c r="G927" t="s">
        <v>956</v>
      </c>
      <c r="H927" t="s">
        <v>45</v>
      </c>
      <c r="I927" s="1">
        <v>44601</v>
      </c>
      <c r="J927" t="s">
        <v>1391</v>
      </c>
      <c r="K927" t="s">
        <v>1403</v>
      </c>
      <c r="L927">
        <v>102</v>
      </c>
      <c r="M927" t="s">
        <v>1211</v>
      </c>
      <c r="N927" t="s">
        <v>1196</v>
      </c>
      <c r="O927">
        <v>1695200</v>
      </c>
      <c r="P927">
        <v>343.09</v>
      </c>
    </row>
    <row r="928" spans="1:16" x14ac:dyDescent="0.3">
      <c r="A928">
        <v>723</v>
      </c>
      <c r="B928" t="s">
        <v>83</v>
      </c>
      <c r="C928">
        <v>619</v>
      </c>
      <c r="D928" t="s">
        <v>1260</v>
      </c>
      <c r="E928" t="s">
        <v>1241</v>
      </c>
      <c r="F928">
        <v>1991</v>
      </c>
      <c r="G928" t="s">
        <v>438</v>
      </c>
      <c r="H928" t="s">
        <v>47</v>
      </c>
      <c r="I928" s="1">
        <v>44609</v>
      </c>
      <c r="J928" t="s">
        <v>1391</v>
      </c>
      <c r="K928" t="s">
        <v>1403</v>
      </c>
      <c r="L928">
        <v>102</v>
      </c>
      <c r="M928" t="s">
        <v>1211</v>
      </c>
      <c r="N928" t="s">
        <v>1196</v>
      </c>
      <c r="O928">
        <v>1695200</v>
      </c>
      <c r="P928">
        <v>343.09</v>
      </c>
    </row>
    <row r="929" spans="1:16" x14ac:dyDescent="0.3">
      <c r="A929">
        <v>4015</v>
      </c>
      <c r="B929" t="s">
        <v>90</v>
      </c>
      <c r="C929">
        <v>619</v>
      </c>
      <c r="D929" t="s">
        <v>1260</v>
      </c>
      <c r="E929" t="s">
        <v>1241</v>
      </c>
      <c r="F929">
        <v>2004</v>
      </c>
      <c r="G929" t="s">
        <v>594</v>
      </c>
      <c r="H929" t="s">
        <v>10</v>
      </c>
      <c r="I929" s="1">
        <v>44620</v>
      </c>
      <c r="J929" t="s">
        <v>1391</v>
      </c>
      <c r="K929" t="s">
        <v>1403</v>
      </c>
      <c r="L929">
        <v>114</v>
      </c>
      <c r="M929" t="s">
        <v>1199</v>
      </c>
      <c r="N929" t="s">
        <v>1196</v>
      </c>
      <c r="O929">
        <v>655000</v>
      </c>
      <c r="P929">
        <v>14.72</v>
      </c>
    </row>
    <row r="930" spans="1:16" x14ac:dyDescent="0.3">
      <c r="A930">
        <v>4014</v>
      </c>
      <c r="B930" t="s">
        <v>435</v>
      </c>
      <c r="C930">
        <v>577</v>
      </c>
      <c r="D930" t="s">
        <v>1300</v>
      </c>
      <c r="E930" t="s">
        <v>1246</v>
      </c>
      <c r="F930">
        <v>2020</v>
      </c>
      <c r="G930" t="s">
        <v>1043</v>
      </c>
      <c r="H930" t="s">
        <v>18</v>
      </c>
      <c r="I930" s="1">
        <v>44610</v>
      </c>
      <c r="J930" t="s">
        <v>1391</v>
      </c>
      <c r="K930" t="s">
        <v>1403</v>
      </c>
      <c r="L930">
        <v>102</v>
      </c>
      <c r="M930" t="s">
        <v>1211</v>
      </c>
      <c r="N930" t="s">
        <v>1196</v>
      </c>
      <c r="O930">
        <v>1695200</v>
      </c>
      <c r="P930">
        <v>343.09</v>
      </c>
    </row>
    <row r="931" spans="1:16" x14ac:dyDescent="0.3">
      <c r="A931">
        <v>726</v>
      </c>
      <c r="B931" t="s">
        <v>435</v>
      </c>
      <c r="C931">
        <v>587</v>
      </c>
      <c r="D931" t="s">
        <v>1292</v>
      </c>
      <c r="E931" t="s">
        <v>1241</v>
      </c>
      <c r="F931">
        <v>2001</v>
      </c>
      <c r="G931" t="s">
        <v>437</v>
      </c>
      <c r="H931" t="s">
        <v>10</v>
      </c>
      <c r="I931" s="1">
        <v>44607</v>
      </c>
      <c r="J931" t="s">
        <v>1391</v>
      </c>
      <c r="K931" t="s">
        <v>1403</v>
      </c>
      <c r="L931">
        <v>101</v>
      </c>
      <c r="M931" t="s">
        <v>1212</v>
      </c>
      <c r="N931" t="s">
        <v>1196</v>
      </c>
      <c r="O931">
        <v>201500</v>
      </c>
      <c r="P931">
        <v>16.11</v>
      </c>
    </row>
    <row r="932" spans="1:16" x14ac:dyDescent="0.3">
      <c r="A932">
        <v>4012</v>
      </c>
      <c r="B932" t="s">
        <v>435</v>
      </c>
      <c r="C932">
        <v>587</v>
      </c>
      <c r="D932" t="s">
        <v>1292</v>
      </c>
      <c r="E932" t="s">
        <v>1241</v>
      </c>
      <c r="F932">
        <v>1995</v>
      </c>
      <c r="G932" t="s">
        <v>437</v>
      </c>
      <c r="H932" t="s">
        <v>32</v>
      </c>
      <c r="I932" s="1">
        <v>44620</v>
      </c>
      <c r="J932" t="s">
        <v>1391</v>
      </c>
      <c r="K932" t="s">
        <v>1403</v>
      </c>
      <c r="L932">
        <v>101</v>
      </c>
      <c r="M932" t="s">
        <v>1212</v>
      </c>
      <c r="N932" t="s">
        <v>1196</v>
      </c>
      <c r="O932">
        <v>201500</v>
      </c>
      <c r="P932">
        <v>16.11</v>
      </c>
    </row>
    <row r="933" spans="1:16" x14ac:dyDescent="0.3">
      <c r="A933">
        <v>729</v>
      </c>
      <c r="B933" t="s">
        <v>90</v>
      </c>
      <c r="C933">
        <v>580</v>
      </c>
      <c r="D933" t="s">
        <v>1297</v>
      </c>
      <c r="E933" t="s">
        <v>1241</v>
      </c>
      <c r="F933">
        <v>2001</v>
      </c>
      <c r="G933" t="s">
        <v>442</v>
      </c>
      <c r="H933" t="s">
        <v>10</v>
      </c>
      <c r="I933" s="1">
        <v>44606</v>
      </c>
      <c r="J933" t="s">
        <v>1391</v>
      </c>
      <c r="K933" t="s">
        <v>1403</v>
      </c>
      <c r="L933">
        <v>102</v>
      </c>
      <c r="M933" t="s">
        <v>1211</v>
      </c>
      <c r="N933" t="s">
        <v>1196</v>
      </c>
      <c r="O933">
        <v>1695200</v>
      </c>
      <c r="P933">
        <v>343.09</v>
      </c>
    </row>
    <row r="934" spans="1:16" x14ac:dyDescent="0.3">
      <c r="A934">
        <v>4007</v>
      </c>
      <c r="B934" t="s">
        <v>435</v>
      </c>
      <c r="C934">
        <v>580</v>
      </c>
      <c r="D934" t="s">
        <v>1297</v>
      </c>
      <c r="E934" t="s">
        <v>1241</v>
      </c>
      <c r="F934">
        <v>1998</v>
      </c>
      <c r="G934" t="s">
        <v>469</v>
      </c>
      <c r="H934" t="s">
        <v>47</v>
      </c>
      <c r="I934" s="1">
        <v>44615</v>
      </c>
      <c r="J934" t="s">
        <v>1391</v>
      </c>
      <c r="K934" t="s">
        <v>1403</v>
      </c>
      <c r="L934">
        <v>104</v>
      </c>
      <c r="M934" t="s">
        <v>1209</v>
      </c>
      <c r="N934" t="s">
        <v>1196</v>
      </c>
      <c r="O934">
        <v>347700</v>
      </c>
      <c r="P934">
        <v>28.8</v>
      </c>
    </row>
    <row r="935" spans="1:16" x14ac:dyDescent="0.3">
      <c r="A935">
        <v>4001</v>
      </c>
      <c r="B935" t="s">
        <v>8</v>
      </c>
      <c r="C935">
        <v>623</v>
      </c>
      <c r="D935" t="s">
        <v>8</v>
      </c>
      <c r="E935" t="s">
        <v>1241</v>
      </c>
      <c r="F935">
        <v>2009</v>
      </c>
      <c r="G935" t="s">
        <v>1036</v>
      </c>
      <c r="H935" t="s">
        <v>10</v>
      </c>
      <c r="I935" s="1">
        <v>44606</v>
      </c>
      <c r="J935" t="s">
        <v>1391</v>
      </c>
      <c r="K935" t="s">
        <v>1403</v>
      </c>
      <c r="L935">
        <v>114</v>
      </c>
      <c r="M935" t="s">
        <v>1199</v>
      </c>
      <c r="N935" t="s">
        <v>1196</v>
      </c>
      <c r="O935">
        <v>655000</v>
      </c>
      <c r="P935">
        <v>14.72</v>
      </c>
    </row>
    <row r="936" spans="1:16" x14ac:dyDescent="0.3">
      <c r="A936">
        <v>4000</v>
      </c>
      <c r="B936" t="s">
        <v>61</v>
      </c>
      <c r="C936">
        <v>519</v>
      </c>
      <c r="D936" t="s">
        <v>61</v>
      </c>
      <c r="E936" t="s">
        <v>1241</v>
      </c>
      <c r="F936">
        <v>2005</v>
      </c>
      <c r="G936" t="s">
        <v>1035</v>
      </c>
      <c r="H936" t="s">
        <v>32</v>
      </c>
      <c r="I936" s="1">
        <v>44619</v>
      </c>
      <c r="J936" t="s">
        <v>1391</v>
      </c>
      <c r="K936" t="s">
        <v>1403</v>
      </c>
      <c r="L936">
        <v>114</v>
      </c>
      <c r="M936" t="s">
        <v>1199</v>
      </c>
      <c r="N936" t="s">
        <v>1196</v>
      </c>
      <c r="O936">
        <v>655000</v>
      </c>
      <c r="P936">
        <v>14.72</v>
      </c>
    </row>
    <row r="937" spans="1:16" x14ac:dyDescent="0.3">
      <c r="A937">
        <v>3999</v>
      </c>
      <c r="B937" t="s">
        <v>11</v>
      </c>
      <c r="C937">
        <v>623</v>
      </c>
      <c r="D937" t="s">
        <v>8</v>
      </c>
      <c r="E937" t="s">
        <v>1241</v>
      </c>
      <c r="F937">
        <v>1999</v>
      </c>
      <c r="G937" t="s">
        <v>1034</v>
      </c>
      <c r="H937" t="s">
        <v>45</v>
      </c>
      <c r="I937" s="1">
        <v>44593</v>
      </c>
      <c r="J937" t="s">
        <v>1391</v>
      </c>
      <c r="K937" t="s">
        <v>1403</v>
      </c>
      <c r="L937">
        <v>102</v>
      </c>
      <c r="M937" t="s">
        <v>1211</v>
      </c>
      <c r="N937" t="s">
        <v>1196</v>
      </c>
      <c r="O937">
        <v>1695200</v>
      </c>
      <c r="P937">
        <v>343.09</v>
      </c>
    </row>
    <row r="938" spans="1:16" x14ac:dyDescent="0.3">
      <c r="A938">
        <v>758</v>
      </c>
      <c r="B938" t="s">
        <v>454</v>
      </c>
      <c r="C938">
        <v>587</v>
      </c>
      <c r="D938" t="s">
        <v>1292</v>
      </c>
      <c r="E938" t="s">
        <v>1241</v>
      </c>
      <c r="F938">
        <v>1996</v>
      </c>
      <c r="G938" t="s">
        <v>42</v>
      </c>
      <c r="H938" t="s">
        <v>32</v>
      </c>
      <c r="I938" s="1">
        <v>44594</v>
      </c>
      <c r="J938" t="s">
        <v>1391</v>
      </c>
      <c r="K938" t="s">
        <v>1403</v>
      </c>
      <c r="L938">
        <v>102</v>
      </c>
      <c r="M938" t="s">
        <v>1211</v>
      </c>
      <c r="N938" t="s">
        <v>1196</v>
      </c>
      <c r="O938">
        <v>1695200</v>
      </c>
      <c r="P938">
        <v>343.09</v>
      </c>
    </row>
    <row r="939" spans="1:16" x14ac:dyDescent="0.3">
      <c r="A939">
        <v>762</v>
      </c>
      <c r="B939" t="s">
        <v>83</v>
      </c>
      <c r="C939">
        <v>587</v>
      </c>
      <c r="D939" t="s">
        <v>1292</v>
      </c>
      <c r="E939" t="s">
        <v>1241</v>
      </c>
      <c r="F939">
        <v>1997</v>
      </c>
      <c r="G939" t="s">
        <v>463</v>
      </c>
      <c r="H939" t="s">
        <v>28</v>
      </c>
      <c r="I939" s="1">
        <v>44610</v>
      </c>
      <c r="J939" t="s">
        <v>1391</v>
      </c>
      <c r="K939" t="s">
        <v>1403</v>
      </c>
      <c r="L939">
        <v>106</v>
      </c>
      <c r="M939" t="s">
        <v>1207</v>
      </c>
      <c r="N939" t="s">
        <v>1196</v>
      </c>
      <c r="O939">
        <v>182700</v>
      </c>
      <c r="P939">
        <v>12.92</v>
      </c>
    </row>
    <row r="940" spans="1:16" x14ac:dyDescent="0.3">
      <c r="A940">
        <v>766</v>
      </c>
      <c r="B940" t="s">
        <v>435</v>
      </c>
      <c r="C940">
        <v>540</v>
      </c>
      <c r="D940" t="s">
        <v>1337</v>
      </c>
      <c r="E940" t="s">
        <v>1241</v>
      </c>
      <c r="F940">
        <v>2001</v>
      </c>
      <c r="G940" t="s">
        <v>436</v>
      </c>
      <c r="H940" t="s">
        <v>32</v>
      </c>
      <c r="I940" s="1">
        <v>44597</v>
      </c>
      <c r="J940" t="s">
        <v>1391</v>
      </c>
      <c r="K940" t="s">
        <v>1403</v>
      </c>
      <c r="L940">
        <v>102</v>
      </c>
      <c r="M940" t="s">
        <v>1211</v>
      </c>
      <c r="N940" t="s">
        <v>1196</v>
      </c>
      <c r="O940">
        <v>1695200</v>
      </c>
      <c r="P940">
        <v>343.09</v>
      </c>
    </row>
    <row r="941" spans="1:16" x14ac:dyDescent="0.3">
      <c r="A941">
        <v>776</v>
      </c>
      <c r="B941" t="s">
        <v>435</v>
      </c>
      <c r="C941">
        <v>580</v>
      </c>
      <c r="D941" t="s">
        <v>1297</v>
      </c>
      <c r="E941" t="s">
        <v>1241</v>
      </c>
      <c r="F941">
        <v>2001</v>
      </c>
      <c r="G941" t="s">
        <v>469</v>
      </c>
      <c r="H941" t="s">
        <v>45</v>
      </c>
      <c r="I941" s="1">
        <v>44614</v>
      </c>
      <c r="J941" t="s">
        <v>1391</v>
      </c>
      <c r="K941" t="s">
        <v>1403</v>
      </c>
      <c r="L941">
        <v>102</v>
      </c>
      <c r="M941" t="s">
        <v>1211</v>
      </c>
      <c r="N941" t="s">
        <v>1196</v>
      </c>
      <c r="O941">
        <v>1695200</v>
      </c>
      <c r="P941">
        <v>343.09</v>
      </c>
    </row>
    <row r="942" spans="1:16" x14ac:dyDescent="0.3">
      <c r="A942">
        <v>3976</v>
      </c>
      <c r="B942" t="s">
        <v>435</v>
      </c>
      <c r="C942">
        <v>540</v>
      </c>
      <c r="D942" t="s">
        <v>1337</v>
      </c>
      <c r="E942" t="s">
        <v>1241</v>
      </c>
      <c r="F942">
        <v>2016</v>
      </c>
      <c r="G942" t="s">
        <v>760</v>
      </c>
      <c r="H942" t="s">
        <v>32</v>
      </c>
      <c r="I942" s="1">
        <v>44611</v>
      </c>
      <c r="J942" t="s">
        <v>1391</v>
      </c>
      <c r="K942" t="s">
        <v>1403</v>
      </c>
      <c r="L942">
        <v>102</v>
      </c>
      <c r="M942" t="s">
        <v>1211</v>
      </c>
      <c r="N942" t="s">
        <v>1196</v>
      </c>
      <c r="O942">
        <v>1695200</v>
      </c>
      <c r="P942">
        <v>343.09</v>
      </c>
    </row>
    <row r="943" spans="1:16" x14ac:dyDescent="0.3">
      <c r="A943">
        <v>780</v>
      </c>
      <c r="B943" t="s">
        <v>90</v>
      </c>
      <c r="C943">
        <v>556</v>
      </c>
      <c r="D943" t="s">
        <v>1321</v>
      </c>
      <c r="E943" t="s">
        <v>1241</v>
      </c>
      <c r="F943">
        <v>1992</v>
      </c>
      <c r="G943" t="s">
        <v>472</v>
      </c>
      <c r="H943" t="s">
        <v>47</v>
      </c>
      <c r="I943" s="1">
        <v>44615</v>
      </c>
      <c r="J943" t="s">
        <v>1391</v>
      </c>
      <c r="K943" t="s">
        <v>1403</v>
      </c>
      <c r="L943">
        <v>102</v>
      </c>
      <c r="M943" t="s">
        <v>1211</v>
      </c>
      <c r="N943" t="s">
        <v>1196</v>
      </c>
      <c r="O943">
        <v>1695200</v>
      </c>
      <c r="P943">
        <v>343.09</v>
      </c>
    </row>
    <row r="944" spans="1:16" x14ac:dyDescent="0.3">
      <c r="A944">
        <v>3975</v>
      </c>
      <c r="B944" t="s">
        <v>83</v>
      </c>
      <c r="C944">
        <v>619</v>
      </c>
      <c r="D944" t="s">
        <v>1260</v>
      </c>
      <c r="E944" t="s">
        <v>1241</v>
      </c>
      <c r="F944">
        <v>2007</v>
      </c>
      <c r="G944" t="s">
        <v>842</v>
      </c>
      <c r="H944" t="s">
        <v>18</v>
      </c>
      <c r="I944" s="1">
        <v>44595</v>
      </c>
      <c r="J944" t="s">
        <v>1391</v>
      </c>
      <c r="K944" t="s">
        <v>1403</v>
      </c>
      <c r="L944">
        <v>102</v>
      </c>
      <c r="M944" t="s">
        <v>1211</v>
      </c>
      <c r="N944" t="s">
        <v>1196</v>
      </c>
      <c r="O944">
        <v>1695200</v>
      </c>
      <c r="P944">
        <v>343.09</v>
      </c>
    </row>
    <row r="945" spans="1:16" x14ac:dyDescent="0.3">
      <c r="A945">
        <v>786</v>
      </c>
      <c r="B945" t="s">
        <v>90</v>
      </c>
      <c r="C945">
        <v>540</v>
      </c>
      <c r="D945" t="s">
        <v>1337</v>
      </c>
      <c r="E945" t="s">
        <v>1241</v>
      </c>
      <c r="F945">
        <v>2002</v>
      </c>
      <c r="G945" t="s">
        <v>468</v>
      </c>
      <c r="H945" t="s">
        <v>10</v>
      </c>
      <c r="I945" s="1">
        <v>44620</v>
      </c>
      <c r="J945" t="s">
        <v>1391</v>
      </c>
      <c r="K945" t="s">
        <v>1403</v>
      </c>
      <c r="L945">
        <v>104</v>
      </c>
      <c r="M945" t="s">
        <v>1209</v>
      </c>
      <c r="N945" t="s">
        <v>1196</v>
      </c>
      <c r="O945">
        <v>347700</v>
      </c>
      <c r="P945">
        <v>28.8</v>
      </c>
    </row>
    <row r="946" spans="1:16" x14ac:dyDescent="0.3">
      <c r="A946">
        <v>788</v>
      </c>
      <c r="B946" t="s">
        <v>235</v>
      </c>
      <c r="C946">
        <v>619</v>
      </c>
      <c r="D946" t="s">
        <v>1260</v>
      </c>
      <c r="E946" t="s">
        <v>1241</v>
      </c>
      <c r="F946">
        <v>2002</v>
      </c>
      <c r="G946" t="s">
        <v>467</v>
      </c>
      <c r="H946" t="s">
        <v>32</v>
      </c>
      <c r="I946" s="1">
        <v>44612</v>
      </c>
      <c r="J946" t="s">
        <v>1391</v>
      </c>
      <c r="K946" t="s">
        <v>1403</v>
      </c>
      <c r="L946">
        <v>109</v>
      </c>
      <c r="M946" t="s">
        <v>1204</v>
      </c>
      <c r="N946" t="s">
        <v>1196</v>
      </c>
      <c r="O946">
        <v>543500</v>
      </c>
      <c r="P946">
        <v>67.52</v>
      </c>
    </row>
    <row r="947" spans="1:16" x14ac:dyDescent="0.3">
      <c r="A947">
        <v>799</v>
      </c>
      <c r="B947" t="s">
        <v>83</v>
      </c>
      <c r="C947">
        <v>587</v>
      </c>
      <c r="D947" t="s">
        <v>1292</v>
      </c>
      <c r="E947" t="s">
        <v>1241</v>
      </c>
      <c r="F947">
        <v>1997</v>
      </c>
      <c r="G947" t="s">
        <v>478</v>
      </c>
      <c r="H947" t="s">
        <v>45</v>
      </c>
      <c r="I947" s="1">
        <v>44620</v>
      </c>
      <c r="J947" t="s">
        <v>1391</v>
      </c>
      <c r="K947" t="s">
        <v>1403</v>
      </c>
      <c r="L947">
        <v>102</v>
      </c>
      <c r="M947" t="s">
        <v>1211</v>
      </c>
      <c r="N947" t="s">
        <v>1196</v>
      </c>
      <c r="O947">
        <v>1695200</v>
      </c>
      <c r="P947">
        <v>343.09</v>
      </c>
    </row>
    <row r="948" spans="1:16" x14ac:dyDescent="0.3">
      <c r="A948">
        <v>3967</v>
      </c>
      <c r="B948" t="s">
        <v>83</v>
      </c>
      <c r="C948">
        <v>512</v>
      </c>
      <c r="D948" t="s">
        <v>1363</v>
      </c>
      <c r="E948" t="s">
        <v>1246</v>
      </c>
      <c r="F948">
        <v>2001</v>
      </c>
      <c r="G948" t="s">
        <v>707</v>
      </c>
      <c r="H948" t="s">
        <v>69</v>
      </c>
      <c r="I948" s="1">
        <v>44618</v>
      </c>
      <c r="J948" t="s">
        <v>1391</v>
      </c>
      <c r="K948" t="s">
        <v>1403</v>
      </c>
      <c r="L948">
        <v>107</v>
      </c>
      <c r="M948" t="s">
        <v>1206</v>
      </c>
      <c r="N948" t="s">
        <v>1196</v>
      </c>
      <c r="O948">
        <v>127300</v>
      </c>
      <c r="P948">
        <v>17.55</v>
      </c>
    </row>
    <row r="949" spans="1:16" x14ac:dyDescent="0.3">
      <c r="A949">
        <v>803</v>
      </c>
      <c r="B949" t="s">
        <v>435</v>
      </c>
      <c r="C949">
        <v>540</v>
      </c>
      <c r="D949" t="s">
        <v>1337</v>
      </c>
      <c r="E949" t="s">
        <v>1241</v>
      </c>
      <c r="F949">
        <v>2002</v>
      </c>
      <c r="G949" t="s">
        <v>436</v>
      </c>
      <c r="H949" t="s">
        <v>32</v>
      </c>
      <c r="I949" s="1">
        <v>44606</v>
      </c>
      <c r="J949" t="s">
        <v>1391</v>
      </c>
      <c r="K949" t="s">
        <v>1403</v>
      </c>
      <c r="L949">
        <v>105</v>
      </c>
      <c r="M949" t="s">
        <v>1208</v>
      </c>
      <c r="N949" t="s">
        <v>1196</v>
      </c>
      <c r="O949">
        <v>52100</v>
      </c>
      <c r="P949">
        <v>6.21</v>
      </c>
    </row>
    <row r="950" spans="1:16" x14ac:dyDescent="0.3">
      <c r="A950">
        <v>804</v>
      </c>
      <c r="B950" t="s">
        <v>454</v>
      </c>
      <c r="C950">
        <v>576</v>
      </c>
      <c r="D950" t="s">
        <v>1301</v>
      </c>
      <c r="E950" t="s">
        <v>1241</v>
      </c>
      <c r="F950">
        <v>1990</v>
      </c>
      <c r="G950" t="s">
        <v>480</v>
      </c>
      <c r="H950" t="s">
        <v>32</v>
      </c>
      <c r="I950" s="1">
        <v>44620</v>
      </c>
      <c r="J950" t="s">
        <v>1391</v>
      </c>
      <c r="K950" t="s">
        <v>1403</v>
      </c>
      <c r="L950">
        <v>101</v>
      </c>
      <c r="M950" t="s">
        <v>1212</v>
      </c>
      <c r="N950" t="s">
        <v>1196</v>
      </c>
      <c r="O950">
        <v>201500</v>
      </c>
      <c r="P950">
        <v>16.11</v>
      </c>
    </row>
    <row r="951" spans="1:16" x14ac:dyDescent="0.3">
      <c r="A951">
        <v>3959</v>
      </c>
      <c r="B951" t="s">
        <v>90</v>
      </c>
      <c r="C951">
        <v>568</v>
      </c>
      <c r="D951" t="s">
        <v>1309</v>
      </c>
      <c r="E951" t="s">
        <v>1246</v>
      </c>
      <c r="F951">
        <v>2013</v>
      </c>
      <c r="G951" t="s">
        <v>743</v>
      </c>
      <c r="H951" t="s">
        <v>18</v>
      </c>
      <c r="I951" s="1">
        <v>44620</v>
      </c>
      <c r="J951" t="s">
        <v>1391</v>
      </c>
      <c r="K951" t="s">
        <v>1403</v>
      </c>
      <c r="L951">
        <v>114</v>
      </c>
      <c r="M951" t="s">
        <v>1199</v>
      </c>
      <c r="N951" t="s">
        <v>1196</v>
      </c>
      <c r="O951">
        <v>655000</v>
      </c>
      <c r="P951">
        <v>14.72</v>
      </c>
    </row>
    <row r="952" spans="1:16" x14ac:dyDescent="0.3">
      <c r="A952">
        <v>3958</v>
      </c>
      <c r="B952" t="s">
        <v>75</v>
      </c>
      <c r="C952">
        <v>619</v>
      </c>
      <c r="D952" t="s">
        <v>1260</v>
      </c>
      <c r="E952" t="s">
        <v>1241</v>
      </c>
      <c r="F952">
        <v>2021</v>
      </c>
      <c r="G952" t="s">
        <v>460</v>
      </c>
      <c r="H952" t="s">
        <v>32</v>
      </c>
      <c r="I952" s="1">
        <v>44593</v>
      </c>
      <c r="J952" t="s">
        <v>1391</v>
      </c>
      <c r="K952" t="s">
        <v>1403</v>
      </c>
      <c r="L952">
        <v>102</v>
      </c>
      <c r="M952" t="s">
        <v>1211</v>
      </c>
      <c r="N952" t="s">
        <v>1196</v>
      </c>
      <c r="O952">
        <v>1695200</v>
      </c>
      <c r="P952">
        <v>343.09</v>
      </c>
    </row>
    <row r="953" spans="1:16" x14ac:dyDescent="0.3">
      <c r="A953">
        <v>819</v>
      </c>
      <c r="B953" t="s">
        <v>83</v>
      </c>
      <c r="C953">
        <v>540</v>
      </c>
      <c r="D953" t="s">
        <v>1337</v>
      </c>
      <c r="E953" t="s">
        <v>1241</v>
      </c>
      <c r="F953">
        <v>1963</v>
      </c>
      <c r="G953" t="s">
        <v>488</v>
      </c>
      <c r="H953" t="s">
        <v>28</v>
      </c>
      <c r="I953" s="1">
        <v>44613</v>
      </c>
      <c r="J953" t="s">
        <v>1391</v>
      </c>
      <c r="K953" t="s">
        <v>1403</v>
      </c>
      <c r="L953">
        <v>109</v>
      </c>
      <c r="M953" t="s">
        <v>1204</v>
      </c>
      <c r="N953" t="s">
        <v>1196</v>
      </c>
      <c r="O953">
        <v>543500</v>
      </c>
      <c r="P953">
        <v>67.52</v>
      </c>
    </row>
    <row r="954" spans="1:16" x14ac:dyDescent="0.3">
      <c r="A954">
        <v>823</v>
      </c>
      <c r="B954" t="s">
        <v>90</v>
      </c>
      <c r="C954">
        <v>540</v>
      </c>
      <c r="D954" t="s">
        <v>1337</v>
      </c>
      <c r="E954" t="s">
        <v>1241</v>
      </c>
      <c r="F954">
        <v>2002</v>
      </c>
      <c r="G954" t="s">
        <v>489</v>
      </c>
      <c r="H954" t="s">
        <v>45</v>
      </c>
      <c r="I954" s="1">
        <v>44615</v>
      </c>
      <c r="J954" t="s">
        <v>1391</v>
      </c>
      <c r="K954" t="s">
        <v>1403</v>
      </c>
      <c r="L954">
        <v>102</v>
      </c>
      <c r="M954" t="s">
        <v>1211</v>
      </c>
      <c r="N954" t="s">
        <v>1196</v>
      </c>
      <c r="O954">
        <v>1695200</v>
      </c>
      <c r="P954">
        <v>343.09</v>
      </c>
    </row>
    <row r="955" spans="1:16" x14ac:dyDescent="0.3">
      <c r="A955">
        <v>828</v>
      </c>
      <c r="B955" t="s">
        <v>491</v>
      </c>
      <c r="C955">
        <v>531</v>
      </c>
      <c r="D955" t="s">
        <v>1345</v>
      </c>
      <c r="E955" t="s">
        <v>1241</v>
      </c>
      <c r="F955">
        <v>2002</v>
      </c>
      <c r="G955" t="s">
        <v>455</v>
      </c>
      <c r="H955" t="s">
        <v>32</v>
      </c>
      <c r="I955" s="1">
        <v>44593</v>
      </c>
      <c r="J955" t="s">
        <v>1391</v>
      </c>
      <c r="K955" t="s">
        <v>1403</v>
      </c>
      <c r="L955">
        <v>102</v>
      </c>
      <c r="M955" t="s">
        <v>1211</v>
      </c>
      <c r="N955" t="s">
        <v>1196</v>
      </c>
      <c r="O955">
        <v>1695200</v>
      </c>
      <c r="P955">
        <v>343.09</v>
      </c>
    </row>
    <row r="956" spans="1:16" x14ac:dyDescent="0.3">
      <c r="A956">
        <v>830</v>
      </c>
      <c r="B956" t="s">
        <v>8</v>
      </c>
      <c r="C956">
        <v>538</v>
      </c>
      <c r="D956" t="s">
        <v>1339</v>
      </c>
      <c r="E956" t="s">
        <v>1241</v>
      </c>
      <c r="F956">
        <v>2003</v>
      </c>
      <c r="G956" t="s">
        <v>24</v>
      </c>
      <c r="H956" t="s">
        <v>10</v>
      </c>
      <c r="I956" s="1">
        <v>44620</v>
      </c>
      <c r="J956" t="s">
        <v>1391</v>
      </c>
      <c r="K956" t="s">
        <v>1403</v>
      </c>
      <c r="L956">
        <v>103</v>
      </c>
      <c r="M956" t="s">
        <v>1210</v>
      </c>
      <c r="N956" t="s">
        <v>1196</v>
      </c>
      <c r="O956">
        <v>513800</v>
      </c>
      <c r="P956">
        <v>21.5</v>
      </c>
    </row>
    <row r="957" spans="1:16" x14ac:dyDescent="0.3">
      <c r="A957">
        <v>832</v>
      </c>
      <c r="B957" t="s">
        <v>25</v>
      </c>
      <c r="C957">
        <v>585</v>
      </c>
      <c r="D957" t="s">
        <v>25</v>
      </c>
      <c r="E957" t="s">
        <v>1241</v>
      </c>
      <c r="F957">
        <v>2015</v>
      </c>
      <c r="G957" t="s">
        <v>494</v>
      </c>
      <c r="H957" t="s">
        <v>69</v>
      </c>
      <c r="I957" s="1">
        <v>44602</v>
      </c>
      <c r="J957" t="s">
        <v>1391</v>
      </c>
      <c r="K957" t="s">
        <v>1403</v>
      </c>
      <c r="L957">
        <v>102</v>
      </c>
      <c r="M957" t="s">
        <v>1211</v>
      </c>
      <c r="N957" t="s">
        <v>1196</v>
      </c>
      <c r="O957">
        <v>1695200</v>
      </c>
      <c r="P957">
        <v>343.09</v>
      </c>
    </row>
    <row r="958" spans="1:16" x14ac:dyDescent="0.3">
      <c r="A958">
        <v>834</v>
      </c>
      <c r="B958" t="s">
        <v>16</v>
      </c>
      <c r="C958">
        <v>565</v>
      </c>
      <c r="D958" t="s">
        <v>1312</v>
      </c>
      <c r="E958" t="s">
        <v>1241</v>
      </c>
      <c r="F958">
        <v>2015</v>
      </c>
      <c r="G958">
        <v>200</v>
      </c>
      <c r="H958" t="s">
        <v>32</v>
      </c>
      <c r="I958" s="1">
        <v>44620</v>
      </c>
      <c r="J958" t="s">
        <v>1391</v>
      </c>
      <c r="K958" t="s">
        <v>1403</v>
      </c>
      <c r="L958">
        <v>109</v>
      </c>
      <c r="M958" t="s">
        <v>1204</v>
      </c>
      <c r="N958" t="s">
        <v>1196</v>
      </c>
      <c r="O958">
        <v>543500</v>
      </c>
      <c r="P958">
        <v>67.52</v>
      </c>
    </row>
    <row r="959" spans="1:16" x14ac:dyDescent="0.3">
      <c r="A959">
        <v>836</v>
      </c>
      <c r="B959" t="s">
        <v>25</v>
      </c>
      <c r="C959">
        <v>563</v>
      </c>
      <c r="D959" t="s">
        <v>1314</v>
      </c>
      <c r="E959" t="s">
        <v>1241</v>
      </c>
      <c r="F959">
        <v>2008</v>
      </c>
      <c r="G959" t="s">
        <v>496</v>
      </c>
      <c r="H959" t="s">
        <v>18</v>
      </c>
      <c r="I959" s="1">
        <v>44598</v>
      </c>
      <c r="J959" t="s">
        <v>1391</v>
      </c>
      <c r="K959" t="s">
        <v>1403</v>
      </c>
      <c r="L959">
        <v>114</v>
      </c>
      <c r="M959" t="s">
        <v>1199</v>
      </c>
      <c r="N959" t="s">
        <v>1196</v>
      </c>
      <c r="O959">
        <v>655000</v>
      </c>
      <c r="P959">
        <v>14.72</v>
      </c>
    </row>
    <row r="960" spans="1:16" x14ac:dyDescent="0.3">
      <c r="A960">
        <v>3953</v>
      </c>
      <c r="B960" t="s">
        <v>435</v>
      </c>
      <c r="C960">
        <v>576</v>
      </c>
      <c r="D960" t="s">
        <v>1301</v>
      </c>
      <c r="E960" t="s">
        <v>1241</v>
      </c>
      <c r="F960">
        <v>2002</v>
      </c>
      <c r="G960" t="s">
        <v>450</v>
      </c>
      <c r="H960" t="s">
        <v>32</v>
      </c>
      <c r="I960" s="1">
        <v>44593</v>
      </c>
      <c r="J960" t="s">
        <v>1391</v>
      </c>
      <c r="K960" t="s">
        <v>1403</v>
      </c>
      <c r="L960">
        <v>109</v>
      </c>
      <c r="M960" t="s">
        <v>1204</v>
      </c>
      <c r="N960" t="s">
        <v>1196</v>
      </c>
      <c r="O960">
        <v>543500</v>
      </c>
      <c r="P960">
        <v>67.52</v>
      </c>
    </row>
    <row r="961" spans="1:16" x14ac:dyDescent="0.3">
      <c r="A961">
        <v>838</v>
      </c>
      <c r="B961" t="s">
        <v>16</v>
      </c>
      <c r="C961">
        <v>550</v>
      </c>
      <c r="D961" t="s">
        <v>1327</v>
      </c>
      <c r="E961" t="s">
        <v>1241</v>
      </c>
      <c r="F961">
        <v>2017</v>
      </c>
      <c r="G961" t="s">
        <v>299</v>
      </c>
      <c r="H961" t="s">
        <v>66</v>
      </c>
      <c r="I961" s="1">
        <v>44595</v>
      </c>
      <c r="J961" t="s">
        <v>1391</v>
      </c>
      <c r="K961" t="s">
        <v>1403</v>
      </c>
      <c r="L961">
        <v>102</v>
      </c>
      <c r="M961" t="s">
        <v>1211</v>
      </c>
      <c r="N961" t="s">
        <v>1196</v>
      </c>
      <c r="O961">
        <v>1695200</v>
      </c>
      <c r="P961">
        <v>343.09</v>
      </c>
    </row>
    <row r="962" spans="1:16" x14ac:dyDescent="0.3">
      <c r="A962">
        <v>3948</v>
      </c>
      <c r="B962" t="s">
        <v>75</v>
      </c>
      <c r="C962">
        <v>576</v>
      </c>
      <c r="D962" t="s">
        <v>1301</v>
      </c>
      <c r="E962" t="s">
        <v>1241</v>
      </c>
      <c r="F962">
        <v>2000</v>
      </c>
      <c r="G962" t="s">
        <v>572</v>
      </c>
      <c r="H962" t="s">
        <v>32</v>
      </c>
      <c r="I962" s="1">
        <v>44594</v>
      </c>
      <c r="J962" t="s">
        <v>1391</v>
      </c>
      <c r="K962" t="s">
        <v>1403</v>
      </c>
      <c r="L962">
        <v>102</v>
      </c>
      <c r="M962" t="s">
        <v>1211</v>
      </c>
      <c r="N962" t="s">
        <v>1196</v>
      </c>
      <c r="O962">
        <v>1695200</v>
      </c>
      <c r="P962">
        <v>343.09</v>
      </c>
    </row>
    <row r="963" spans="1:16" x14ac:dyDescent="0.3">
      <c r="A963">
        <v>3947</v>
      </c>
      <c r="B963" t="s">
        <v>90</v>
      </c>
      <c r="C963">
        <v>507</v>
      </c>
      <c r="D963" t="s">
        <v>1368</v>
      </c>
      <c r="E963" t="s">
        <v>1241</v>
      </c>
      <c r="F963">
        <v>2006</v>
      </c>
      <c r="G963" t="s">
        <v>609</v>
      </c>
      <c r="H963" t="s">
        <v>45</v>
      </c>
      <c r="I963" s="1">
        <v>44599</v>
      </c>
      <c r="J963" t="s">
        <v>1391</v>
      </c>
      <c r="K963" t="s">
        <v>1403</v>
      </c>
      <c r="L963">
        <v>103</v>
      </c>
      <c r="M963" t="s">
        <v>1210</v>
      </c>
      <c r="N963" t="s">
        <v>1196</v>
      </c>
      <c r="O963">
        <v>513800</v>
      </c>
      <c r="P963">
        <v>21.5</v>
      </c>
    </row>
    <row r="964" spans="1:16" x14ac:dyDescent="0.3">
      <c r="A964">
        <v>850</v>
      </c>
      <c r="B964" t="s">
        <v>16</v>
      </c>
      <c r="C964">
        <v>636</v>
      </c>
      <c r="D964" t="s">
        <v>1244</v>
      </c>
      <c r="E964" t="s">
        <v>1241</v>
      </c>
      <c r="F964">
        <v>2018</v>
      </c>
      <c r="G964" t="s">
        <v>398</v>
      </c>
      <c r="H964" t="s">
        <v>28</v>
      </c>
      <c r="I964" s="1">
        <v>44616</v>
      </c>
      <c r="J964" t="s">
        <v>1391</v>
      </c>
      <c r="K964" t="s">
        <v>1403</v>
      </c>
      <c r="L964">
        <v>114</v>
      </c>
      <c r="M964" t="s">
        <v>1199</v>
      </c>
      <c r="N964" t="s">
        <v>1196</v>
      </c>
      <c r="O964">
        <v>655000</v>
      </c>
      <c r="P964">
        <v>14.72</v>
      </c>
    </row>
    <row r="965" spans="1:16" x14ac:dyDescent="0.3">
      <c r="A965">
        <v>856</v>
      </c>
      <c r="B965" t="s">
        <v>16</v>
      </c>
      <c r="C965">
        <v>636</v>
      </c>
      <c r="D965" t="s">
        <v>1244</v>
      </c>
      <c r="E965" t="s">
        <v>1241</v>
      </c>
      <c r="F965">
        <v>2016</v>
      </c>
      <c r="G965" t="s">
        <v>398</v>
      </c>
      <c r="H965" t="s">
        <v>69</v>
      </c>
      <c r="I965" s="1">
        <v>44607</v>
      </c>
      <c r="J965" t="s">
        <v>1391</v>
      </c>
      <c r="K965" t="s">
        <v>1403</v>
      </c>
      <c r="L965">
        <v>102</v>
      </c>
      <c r="M965" t="s">
        <v>1211</v>
      </c>
      <c r="N965" t="s">
        <v>1196</v>
      </c>
      <c r="O965">
        <v>1695200</v>
      </c>
      <c r="P965">
        <v>343.09</v>
      </c>
    </row>
    <row r="966" spans="1:16" x14ac:dyDescent="0.3">
      <c r="A966">
        <v>866</v>
      </c>
      <c r="B966" t="s">
        <v>25</v>
      </c>
      <c r="C966">
        <v>638</v>
      </c>
      <c r="D966" t="s">
        <v>1242</v>
      </c>
      <c r="E966" t="s">
        <v>1241</v>
      </c>
      <c r="F966">
        <v>2018</v>
      </c>
      <c r="G966" t="s">
        <v>509</v>
      </c>
      <c r="H966" t="s">
        <v>18</v>
      </c>
      <c r="I966" s="1">
        <v>44617</v>
      </c>
      <c r="J966" t="s">
        <v>1391</v>
      </c>
      <c r="K966" t="s">
        <v>1403</v>
      </c>
      <c r="L966">
        <v>101</v>
      </c>
      <c r="M966" t="s">
        <v>1212</v>
      </c>
      <c r="N966" t="s">
        <v>1196</v>
      </c>
      <c r="O966">
        <v>201500</v>
      </c>
      <c r="P966">
        <v>16.11</v>
      </c>
    </row>
    <row r="967" spans="1:16" x14ac:dyDescent="0.3">
      <c r="A967">
        <v>870</v>
      </c>
      <c r="B967" t="s">
        <v>16</v>
      </c>
      <c r="C967">
        <v>611</v>
      </c>
      <c r="D967" t="s">
        <v>1268</v>
      </c>
      <c r="E967" t="s">
        <v>1241</v>
      </c>
      <c r="F967">
        <v>2019</v>
      </c>
      <c r="G967" t="s">
        <v>511</v>
      </c>
      <c r="H967" t="s">
        <v>32</v>
      </c>
      <c r="I967" s="1">
        <v>44608</v>
      </c>
      <c r="J967" t="s">
        <v>1391</v>
      </c>
      <c r="K967" t="s">
        <v>1403</v>
      </c>
      <c r="L967">
        <v>109</v>
      </c>
      <c r="M967" t="s">
        <v>1204</v>
      </c>
      <c r="N967" t="s">
        <v>1196</v>
      </c>
      <c r="O967">
        <v>543500</v>
      </c>
      <c r="P967">
        <v>67.52</v>
      </c>
    </row>
    <row r="968" spans="1:16" x14ac:dyDescent="0.3">
      <c r="A968">
        <v>874</v>
      </c>
      <c r="B968" t="s">
        <v>37</v>
      </c>
      <c r="C968">
        <v>608</v>
      </c>
      <c r="D968" t="s">
        <v>1271</v>
      </c>
      <c r="E968" t="s">
        <v>1241</v>
      </c>
      <c r="F968">
        <v>2003</v>
      </c>
      <c r="G968" t="s">
        <v>514</v>
      </c>
      <c r="H968" t="s">
        <v>28</v>
      </c>
      <c r="I968" s="1">
        <v>44613</v>
      </c>
      <c r="J968" t="s">
        <v>1391</v>
      </c>
      <c r="K968" t="s">
        <v>1403</v>
      </c>
      <c r="L968">
        <v>114</v>
      </c>
      <c r="M968" t="s">
        <v>1199</v>
      </c>
      <c r="N968" t="s">
        <v>1196</v>
      </c>
      <c r="O968">
        <v>655000</v>
      </c>
      <c r="P968">
        <v>14.72</v>
      </c>
    </row>
    <row r="969" spans="1:16" x14ac:dyDescent="0.3">
      <c r="A969">
        <v>877</v>
      </c>
      <c r="B969" t="s">
        <v>16</v>
      </c>
      <c r="C969">
        <v>603</v>
      </c>
      <c r="D969" t="s">
        <v>1276</v>
      </c>
      <c r="E969" t="s">
        <v>1241</v>
      </c>
      <c r="F969">
        <v>2016</v>
      </c>
      <c r="G969" t="s">
        <v>516</v>
      </c>
      <c r="H969" t="s">
        <v>45</v>
      </c>
      <c r="I969" s="1">
        <v>44599</v>
      </c>
      <c r="J969" t="s">
        <v>1391</v>
      </c>
      <c r="K969" t="s">
        <v>1403</v>
      </c>
      <c r="L969">
        <v>102</v>
      </c>
      <c r="M969" t="s">
        <v>1211</v>
      </c>
      <c r="N969" t="s">
        <v>1196</v>
      </c>
      <c r="O969">
        <v>1695200</v>
      </c>
      <c r="P969">
        <v>343.09</v>
      </c>
    </row>
    <row r="970" spans="1:16" x14ac:dyDescent="0.3">
      <c r="A970">
        <v>880</v>
      </c>
      <c r="B970" t="s">
        <v>16</v>
      </c>
      <c r="C970">
        <v>566</v>
      </c>
      <c r="D970" t="s">
        <v>1311</v>
      </c>
      <c r="E970" t="s">
        <v>1241</v>
      </c>
      <c r="F970">
        <v>2016</v>
      </c>
      <c r="G970" t="s">
        <v>519</v>
      </c>
      <c r="H970" t="s">
        <v>18</v>
      </c>
      <c r="I970" s="1">
        <v>44618</v>
      </c>
      <c r="J970" t="s">
        <v>1391</v>
      </c>
      <c r="K970" t="s">
        <v>1403</v>
      </c>
      <c r="L970">
        <v>102</v>
      </c>
      <c r="M970" t="s">
        <v>1211</v>
      </c>
      <c r="N970" t="s">
        <v>1196</v>
      </c>
      <c r="O970">
        <v>1695200</v>
      </c>
      <c r="P970">
        <v>343.09</v>
      </c>
    </row>
    <row r="971" spans="1:16" x14ac:dyDescent="0.3">
      <c r="A971">
        <v>887</v>
      </c>
      <c r="B971" t="s">
        <v>16</v>
      </c>
      <c r="C971">
        <v>636</v>
      </c>
      <c r="D971" t="s">
        <v>1244</v>
      </c>
      <c r="E971" t="s">
        <v>1241</v>
      </c>
      <c r="F971">
        <v>2018</v>
      </c>
      <c r="G971" t="s">
        <v>398</v>
      </c>
      <c r="H971" t="s">
        <v>32</v>
      </c>
      <c r="I971" s="1">
        <v>44593</v>
      </c>
      <c r="J971" t="s">
        <v>1391</v>
      </c>
      <c r="K971" t="s">
        <v>1403</v>
      </c>
      <c r="L971">
        <v>102</v>
      </c>
      <c r="M971" t="s">
        <v>1211</v>
      </c>
      <c r="N971" t="s">
        <v>1196</v>
      </c>
      <c r="O971">
        <v>1695200</v>
      </c>
      <c r="P971">
        <v>343.09</v>
      </c>
    </row>
    <row r="972" spans="1:16" x14ac:dyDescent="0.3">
      <c r="A972">
        <v>892</v>
      </c>
      <c r="B972" t="s">
        <v>16</v>
      </c>
      <c r="C972">
        <v>565</v>
      </c>
      <c r="D972" t="s">
        <v>1312</v>
      </c>
      <c r="E972" t="s">
        <v>1241</v>
      </c>
      <c r="F972">
        <v>2019</v>
      </c>
      <c r="G972" t="s">
        <v>526</v>
      </c>
      <c r="H972" t="s">
        <v>32</v>
      </c>
      <c r="I972" s="1">
        <v>44597</v>
      </c>
      <c r="J972" t="s">
        <v>1391</v>
      </c>
      <c r="K972" t="s">
        <v>1403</v>
      </c>
      <c r="L972">
        <v>109</v>
      </c>
      <c r="M972" t="s">
        <v>1204</v>
      </c>
      <c r="N972" t="s">
        <v>1196</v>
      </c>
      <c r="O972">
        <v>543500</v>
      </c>
      <c r="P972">
        <v>67.52</v>
      </c>
    </row>
    <row r="973" spans="1:16" x14ac:dyDescent="0.3">
      <c r="A973">
        <v>3922</v>
      </c>
      <c r="B973" t="s">
        <v>83</v>
      </c>
      <c r="C973">
        <v>610</v>
      </c>
      <c r="D973" t="s">
        <v>1269</v>
      </c>
      <c r="E973" t="s">
        <v>1241</v>
      </c>
      <c r="F973">
        <v>2000</v>
      </c>
      <c r="G973" t="s">
        <v>475</v>
      </c>
      <c r="H973" t="s">
        <v>18</v>
      </c>
      <c r="I973" s="1">
        <v>44611</v>
      </c>
      <c r="J973" t="s">
        <v>1391</v>
      </c>
      <c r="K973" t="s">
        <v>1403</v>
      </c>
      <c r="L973">
        <v>104</v>
      </c>
      <c r="M973" t="s">
        <v>1209</v>
      </c>
      <c r="N973" t="s">
        <v>1196</v>
      </c>
      <c r="O973">
        <v>347700</v>
      </c>
      <c r="P973">
        <v>28.8</v>
      </c>
    </row>
    <row r="974" spans="1:16" x14ac:dyDescent="0.3">
      <c r="A974">
        <v>894</v>
      </c>
      <c r="B974" t="s">
        <v>16</v>
      </c>
      <c r="C974">
        <v>611</v>
      </c>
      <c r="D974" t="s">
        <v>1268</v>
      </c>
      <c r="E974" t="s">
        <v>1241</v>
      </c>
      <c r="F974">
        <v>2019</v>
      </c>
      <c r="G974" t="s">
        <v>527</v>
      </c>
      <c r="H974" t="s">
        <v>28</v>
      </c>
      <c r="I974" s="1">
        <v>44596</v>
      </c>
      <c r="J974" t="s">
        <v>1391</v>
      </c>
      <c r="K974" t="s">
        <v>1403</v>
      </c>
      <c r="L974">
        <v>102</v>
      </c>
      <c r="M974" t="s">
        <v>1211</v>
      </c>
      <c r="N974" t="s">
        <v>1196</v>
      </c>
      <c r="O974">
        <v>1695200</v>
      </c>
      <c r="P974">
        <v>343.09</v>
      </c>
    </row>
    <row r="975" spans="1:16" x14ac:dyDescent="0.3">
      <c r="A975">
        <v>901</v>
      </c>
      <c r="B975" t="s">
        <v>16</v>
      </c>
      <c r="C975">
        <v>561</v>
      </c>
      <c r="D975" t="s">
        <v>1316</v>
      </c>
      <c r="E975" t="s">
        <v>1241</v>
      </c>
      <c r="F975">
        <v>2009</v>
      </c>
      <c r="G975" t="s">
        <v>328</v>
      </c>
      <c r="H975" t="s">
        <v>18</v>
      </c>
      <c r="I975" s="1">
        <v>44599</v>
      </c>
      <c r="J975" t="s">
        <v>1391</v>
      </c>
      <c r="K975" t="s">
        <v>1403</v>
      </c>
      <c r="L975">
        <v>109</v>
      </c>
      <c r="M975" t="s">
        <v>1204</v>
      </c>
      <c r="N975" t="s">
        <v>1196</v>
      </c>
      <c r="O975">
        <v>543500</v>
      </c>
      <c r="P975">
        <v>67.52</v>
      </c>
    </row>
    <row r="976" spans="1:16" x14ac:dyDescent="0.3">
      <c r="A976">
        <v>903</v>
      </c>
      <c r="B976" t="s">
        <v>16</v>
      </c>
      <c r="C976">
        <v>611</v>
      </c>
      <c r="D976" t="s">
        <v>1268</v>
      </c>
      <c r="E976" t="s">
        <v>1241</v>
      </c>
      <c r="F976">
        <v>2016</v>
      </c>
      <c r="G976" t="s">
        <v>229</v>
      </c>
      <c r="H976" t="s">
        <v>18</v>
      </c>
      <c r="I976" s="1">
        <v>44617</v>
      </c>
      <c r="J976" t="s">
        <v>1391</v>
      </c>
      <c r="K976" t="s">
        <v>1403</v>
      </c>
      <c r="L976">
        <v>102</v>
      </c>
      <c r="M976" t="s">
        <v>1211</v>
      </c>
      <c r="N976" t="s">
        <v>1196</v>
      </c>
      <c r="O976">
        <v>1695200</v>
      </c>
      <c r="P976">
        <v>343.09</v>
      </c>
    </row>
    <row r="977" spans="1:16" x14ac:dyDescent="0.3">
      <c r="A977">
        <v>907</v>
      </c>
      <c r="B977" t="s">
        <v>16</v>
      </c>
      <c r="C977">
        <v>636</v>
      </c>
      <c r="D977" t="s">
        <v>1244</v>
      </c>
      <c r="E977" t="s">
        <v>1241</v>
      </c>
      <c r="F977">
        <v>2005</v>
      </c>
      <c r="G977" t="s">
        <v>532</v>
      </c>
      <c r="H977" t="s">
        <v>32</v>
      </c>
      <c r="I977" s="1">
        <v>44605</v>
      </c>
      <c r="J977" t="s">
        <v>1391</v>
      </c>
      <c r="K977" t="s">
        <v>1403</v>
      </c>
      <c r="L977">
        <v>102</v>
      </c>
      <c r="M977" t="s">
        <v>1211</v>
      </c>
      <c r="N977" t="s">
        <v>1196</v>
      </c>
      <c r="O977">
        <v>1695200</v>
      </c>
      <c r="P977">
        <v>343.09</v>
      </c>
    </row>
    <row r="978" spans="1:16" x14ac:dyDescent="0.3">
      <c r="A978">
        <v>911</v>
      </c>
      <c r="B978" t="s">
        <v>25</v>
      </c>
      <c r="C978">
        <v>611</v>
      </c>
      <c r="D978" t="s">
        <v>1268</v>
      </c>
      <c r="E978" t="s">
        <v>1241</v>
      </c>
      <c r="F978">
        <v>2007</v>
      </c>
      <c r="G978" t="s">
        <v>535</v>
      </c>
      <c r="H978" t="s">
        <v>18</v>
      </c>
      <c r="I978" s="1">
        <v>44617</v>
      </c>
      <c r="J978" t="s">
        <v>1391</v>
      </c>
      <c r="K978" t="s">
        <v>1403</v>
      </c>
      <c r="L978">
        <v>109</v>
      </c>
      <c r="M978" t="s">
        <v>1204</v>
      </c>
      <c r="N978" t="s">
        <v>1196</v>
      </c>
      <c r="O978">
        <v>543500</v>
      </c>
      <c r="P978">
        <v>67.52</v>
      </c>
    </row>
    <row r="979" spans="1:16" x14ac:dyDescent="0.3">
      <c r="A979">
        <v>916</v>
      </c>
      <c r="B979" t="s">
        <v>16</v>
      </c>
      <c r="C979">
        <v>611</v>
      </c>
      <c r="D979" t="s">
        <v>1268</v>
      </c>
      <c r="E979" t="s">
        <v>1241</v>
      </c>
      <c r="F979">
        <v>2018</v>
      </c>
      <c r="G979" t="s">
        <v>527</v>
      </c>
      <c r="H979" t="s">
        <v>18</v>
      </c>
      <c r="I979" s="1">
        <v>44605</v>
      </c>
      <c r="J979" t="s">
        <v>1391</v>
      </c>
      <c r="K979" t="s">
        <v>1403</v>
      </c>
      <c r="L979">
        <v>109</v>
      </c>
      <c r="M979" t="s">
        <v>1204</v>
      </c>
      <c r="N979" t="s">
        <v>1196</v>
      </c>
      <c r="O979">
        <v>543500</v>
      </c>
      <c r="P979">
        <v>67.52</v>
      </c>
    </row>
    <row r="980" spans="1:16" x14ac:dyDescent="0.3">
      <c r="A980">
        <v>919</v>
      </c>
      <c r="B980" t="s">
        <v>16</v>
      </c>
      <c r="C980">
        <v>550</v>
      </c>
      <c r="D980" t="s">
        <v>1327</v>
      </c>
      <c r="E980" t="s">
        <v>1241</v>
      </c>
      <c r="F980">
        <v>2019</v>
      </c>
      <c r="G980" t="s">
        <v>299</v>
      </c>
      <c r="H980" t="s">
        <v>18</v>
      </c>
      <c r="I980" s="1">
        <v>44596</v>
      </c>
      <c r="J980" t="s">
        <v>1391</v>
      </c>
      <c r="K980" t="s">
        <v>1403</v>
      </c>
      <c r="L980">
        <v>102</v>
      </c>
      <c r="M980" t="s">
        <v>1211</v>
      </c>
      <c r="N980" t="s">
        <v>1196</v>
      </c>
      <c r="O980">
        <v>1695200</v>
      </c>
      <c r="P980">
        <v>343.09</v>
      </c>
    </row>
    <row r="981" spans="1:16" x14ac:dyDescent="0.3">
      <c r="A981">
        <v>920</v>
      </c>
      <c r="B981" t="s">
        <v>16</v>
      </c>
      <c r="C981">
        <v>625</v>
      </c>
      <c r="D981" t="s">
        <v>1256</v>
      </c>
      <c r="E981" t="s">
        <v>1241</v>
      </c>
      <c r="F981">
        <v>2019</v>
      </c>
      <c r="G981" t="s">
        <v>538</v>
      </c>
      <c r="H981" t="s">
        <v>10</v>
      </c>
      <c r="I981" s="1">
        <v>44599</v>
      </c>
      <c r="J981" t="s">
        <v>1391</v>
      </c>
      <c r="K981" t="s">
        <v>1403</v>
      </c>
      <c r="L981">
        <v>102</v>
      </c>
      <c r="M981" t="s">
        <v>1211</v>
      </c>
      <c r="N981" t="s">
        <v>1196</v>
      </c>
      <c r="O981">
        <v>1695200</v>
      </c>
      <c r="P981">
        <v>343.09</v>
      </c>
    </row>
    <row r="982" spans="1:16" x14ac:dyDescent="0.3">
      <c r="A982">
        <v>924</v>
      </c>
      <c r="B982" t="s">
        <v>25</v>
      </c>
      <c r="C982">
        <v>617</v>
      </c>
      <c r="D982" t="s">
        <v>1262</v>
      </c>
      <c r="E982" t="s">
        <v>1241</v>
      </c>
      <c r="F982">
        <v>2018</v>
      </c>
      <c r="G982" t="s">
        <v>375</v>
      </c>
      <c r="H982" t="s">
        <v>18</v>
      </c>
      <c r="I982" s="1">
        <v>44608</v>
      </c>
      <c r="J982" t="s">
        <v>1391</v>
      </c>
      <c r="K982" t="s">
        <v>1403</v>
      </c>
      <c r="L982">
        <v>109</v>
      </c>
      <c r="M982" t="s">
        <v>1204</v>
      </c>
      <c r="N982" t="s">
        <v>1196</v>
      </c>
      <c r="O982">
        <v>543500</v>
      </c>
      <c r="P982">
        <v>67.52</v>
      </c>
    </row>
    <row r="983" spans="1:16" x14ac:dyDescent="0.3">
      <c r="A983">
        <v>3904</v>
      </c>
      <c r="B983" t="s">
        <v>435</v>
      </c>
      <c r="C983">
        <v>540</v>
      </c>
      <c r="D983" t="s">
        <v>1337</v>
      </c>
      <c r="E983" t="s">
        <v>1241</v>
      </c>
      <c r="F983">
        <v>2003</v>
      </c>
      <c r="G983" t="s">
        <v>436</v>
      </c>
      <c r="H983" t="s">
        <v>32</v>
      </c>
      <c r="I983" s="1">
        <v>44594</v>
      </c>
      <c r="J983" t="s">
        <v>1391</v>
      </c>
      <c r="K983" t="s">
        <v>1403</v>
      </c>
      <c r="L983">
        <v>115</v>
      </c>
      <c r="M983" t="s">
        <v>1198</v>
      </c>
      <c r="N983" t="s">
        <v>1196</v>
      </c>
      <c r="O983">
        <v>246000</v>
      </c>
      <c r="P983">
        <v>7.89</v>
      </c>
    </row>
    <row r="984" spans="1:16" x14ac:dyDescent="0.3">
      <c r="A984">
        <v>932</v>
      </c>
      <c r="B984" t="s">
        <v>16</v>
      </c>
      <c r="C984">
        <v>561</v>
      </c>
      <c r="D984" t="s">
        <v>1316</v>
      </c>
      <c r="E984" t="s">
        <v>1241</v>
      </c>
      <c r="F984">
        <v>2019</v>
      </c>
      <c r="G984" t="s">
        <v>116</v>
      </c>
      <c r="H984" t="s">
        <v>18</v>
      </c>
      <c r="I984" s="1">
        <v>44616</v>
      </c>
      <c r="J984" t="s">
        <v>1391</v>
      </c>
      <c r="K984" t="s">
        <v>1403</v>
      </c>
      <c r="L984">
        <v>109</v>
      </c>
      <c r="M984" t="s">
        <v>1204</v>
      </c>
      <c r="N984" t="s">
        <v>1196</v>
      </c>
      <c r="O984">
        <v>543500</v>
      </c>
      <c r="P984">
        <v>67.52</v>
      </c>
    </row>
    <row r="985" spans="1:16" x14ac:dyDescent="0.3">
      <c r="A985">
        <v>3898</v>
      </c>
      <c r="B985" t="s">
        <v>90</v>
      </c>
      <c r="C985">
        <v>574</v>
      </c>
      <c r="D985" t="s">
        <v>1303</v>
      </c>
      <c r="E985" t="s">
        <v>1246</v>
      </c>
      <c r="F985">
        <v>2019</v>
      </c>
      <c r="G985" t="s">
        <v>1014</v>
      </c>
      <c r="H985" t="s">
        <v>18</v>
      </c>
      <c r="I985" s="1">
        <v>44596</v>
      </c>
      <c r="J985" t="s">
        <v>1391</v>
      </c>
      <c r="K985" t="s">
        <v>1403</v>
      </c>
      <c r="L985">
        <v>102</v>
      </c>
      <c r="M985" t="s">
        <v>1211</v>
      </c>
      <c r="N985" t="s">
        <v>1196</v>
      </c>
      <c r="O985">
        <v>1695200</v>
      </c>
      <c r="P985">
        <v>343.09</v>
      </c>
    </row>
    <row r="986" spans="1:16" x14ac:dyDescent="0.3">
      <c r="A986">
        <v>938</v>
      </c>
      <c r="B986" t="s">
        <v>16</v>
      </c>
      <c r="C986">
        <v>550</v>
      </c>
      <c r="D986" t="s">
        <v>1327</v>
      </c>
      <c r="E986" t="s">
        <v>1241</v>
      </c>
      <c r="F986">
        <v>2015</v>
      </c>
      <c r="G986" t="s">
        <v>415</v>
      </c>
      <c r="H986" t="s">
        <v>69</v>
      </c>
      <c r="I986" s="1">
        <v>44594</v>
      </c>
      <c r="J986" t="s">
        <v>1391</v>
      </c>
      <c r="K986" t="s">
        <v>1403</v>
      </c>
      <c r="L986">
        <v>102</v>
      </c>
      <c r="M986" t="s">
        <v>1211</v>
      </c>
      <c r="N986" t="s">
        <v>1196</v>
      </c>
      <c r="O986">
        <v>1695200</v>
      </c>
      <c r="P986">
        <v>343.09</v>
      </c>
    </row>
    <row r="987" spans="1:16" x14ac:dyDescent="0.3">
      <c r="A987">
        <v>3897</v>
      </c>
      <c r="B987" t="s">
        <v>90</v>
      </c>
      <c r="C987">
        <v>619</v>
      </c>
      <c r="D987" t="s">
        <v>1260</v>
      </c>
      <c r="E987" t="s">
        <v>1241</v>
      </c>
      <c r="F987">
        <v>1994</v>
      </c>
      <c r="G987" t="s">
        <v>448</v>
      </c>
      <c r="H987" t="s">
        <v>28</v>
      </c>
      <c r="I987" s="1">
        <v>44606</v>
      </c>
      <c r="J987" t="s">
        <v>1391</v>
      </c>
      <c r="K987" t="s">
        <v>1403</v>
      </c>
      <c r="L987">
        <v>114</v>
      </c>
      <c r="M987" t="s">
        <v>1199</v>
      </c>
      <c r="N987" t="s">
        <v>1196</v>
      </c>
      <c r="O987">
        <v>655000</v>
      </c>
      <c r="P987">
        <v>14.72</v>
      </c>
    </row>
    <row r="988" spans="1:16" x14ac:dyDescent="0.3">
      <c r="A988">
        <v>945</v>
      </c>
      <c r="B988" t="s">
        <v>16</v>
      </c>
      <c r="C988">
        <v>554</v>
      </c>
      <c r="D988" t="s">
        <v>1323</v>
      </c>
      <c r="E988" t="s">
        <v>1241</v>
      </c>
      <c r="F988">
        <v>2010</v>
      </c>
      <c r="G988" t="s">
        <v>537</v>
      </c>
      <c r="H988" t="s">
        <v>32</v>
      </c>
      <c r="I988" s="1">
        <v>44610</v>
      </c>
      <c r="J988" t="s">
        <v>1391</v>
      </c>
      <c r="K988" t="s">
        <v>1403</v>
      </c>
      <c r="L988">
        <v>106</v>
      </c>
      <c r="M988" t="s">
        <v>1207</v>
      </c>
      <c r="N988" t="s">
        <v>1196</v>
      </c>
      <c r="O988">
        <v>182700</v>
      </c>
      <c r="P988">
        <v>12.92</v>
      </c>
    </row>
    <row r="989" spans="1:16" x14ac:dyDescent="0.3">
      <c r="A989">
        <v>3895</v>
      </c>
      <c r="B989" t="s">
        <v>83</v>
      </c>
      <c r="C989">
        <v>610</v>
      </c>
      <c r="D989" t="s">
        <v>1269</v>
      </c>
      <c r="E989" t="s">
        <v>1241</v>
      </c>
      <c r="F989">
        <v>1993</v>
      </c>
      <c r="G989" t="s">
        <v>444</v>
      </c>
      <c r="H989" t="s">
        <v>32</v>
      </c>
      <c r="I989" s="1">
        <v>44597</v>
      </c>
      <c r="J989" t="s">
        <v>1391</v>
      </c>
      <c r="K989" t="s">
        <v>1403</v>
      </c>
      <c r="L989">
        <v>109</v>
      </c>
      <c r="M989" t="s">
        <v>1204</v>
      </c>
      <c r="N989" t="s">
        <v>1196</v>
      </c>
      <c r="O989">
        <v>543500</v>
      </c>
      <c r="P989">
        <v>67.52</v>
      </c>
    </row>
    <row r="990" spans="1:16" x14ac:dyDescent="0.3">
      <c r="A990">
        <v>950</v>
      </c>
      <c r="B990" t="s">
        <v>25</v>
      </c>
      <c r="C990">
        <v>550</v>
      </c>
      <c r="D990" t="s">
        <v>1327</v>
      </c>
      <c r="E990" t="s">
        <v>1241</v>
      </c>
      <c r="F990">
        <v>2015</v>
      </c>
      <c r="G990" t="s">
        <v>27</v>
      </c>
      <c r="H990" t="s">
        <v>28</v>
      </c>
      <c r="I990" s="1">
        <v>44604</v>
      </c>
      <c r="J990" t="s">
        <v>1391</v>
      </c>
      <c r="K990" t="s">
        <v>1403</v>
      </c>
      <c r="L990">
        <v>102</v>
      </c>
      <c r="M990" t="s">
        <v>1211</v>
      </c>
      <c r="N990" t="s">
        <v>1196</v>
      </c>
      <c r="O990">
        <v>1695200</v>
      </c>
      <c r="P990">
        <v>343.09</v>
      </c>
    </row>
    <row r="991" spans="1:16" x14ac:dyDescent="0.3">
      <c r="A991">
        <v>3890</v>
      </c>
      <c r="B991" t="s">
        <v>83</v>
      </c>
      <c r="C991">
        <v>580</v>
      </c>
      <c r="D991" t="s">
        <v>1297</v>
      </c>
      <c r="E991" t="s">
        <v>1241</v>
      </c>
      <c r="F991">
        <v>2001</v>
      </c>
      <c r="G991" t="s">
        <v>441</v>
      </c>
      <c r="H991" t="s">
        <v>18</v>
      </c>
      <c r="I991" s="1">
        <v>44608</v>
      </c>
      <c r="J991" t="s">
        <v>1391</v>
      </c>
      <c r="K991" t="s">
        <v>1403</v>
      </c>
      <c r="L991">
        <v>114</v>
      </c>
      <c r="M991" t="s">
        <v>1199</v>
      </c>
      <c r="N991" t="s">
        <v>1196</v>
      </c>
      <c r="O991">
        <v>655000</v>
      </c>
      <c r="P991">
        <v>14.72</v>
      </c>
    </row>
    <row r="992" spans="1:16" x14ac:dyDescent="0.3">
      <c r="A992">
        <v>956</v>
      </c>
      <c r="B992" t="s">
        <v>16</v>
      </c>
      <c r="C992">
        <v>505</v>
      </c>
      <c r="D992" t="s">
        <v>1370</v>
      </c>
      <c r="E992" t="s">
        <v>1241</v>
      </c>
      <c r="F992">
        <v>2015</v>
      </c>
      <c r="G992" t="s">
        <v>546</v>
      </c>
      <c r="H992" t="s">
        <v>18</v>
      </c>
      <c r="I992" s="1">
        <v>44620</v>
      </c>
      <c r="J992" t="s">
        <v>1391</v>
      </c>
      <c r="K992" t="s">
        <v>1403</v>
      </c>
      <c r="L992">
        <v>102</v>
      </c>
      <c r="M992" t="s">
        <v>1211</v>
      </c>
      <c r="N992" t="s">
        <v>1196</v>
      </c>
      <c r="O992">
        <v>1695200</v>
      </c>
      <c r="P992">
        <v>343.09</v>
      </c>
    </row>
    <row r="993" spans="1:16" x14ac:dyDescent="0.3">
      <c r="A993">
        <v>958</v>
      </c>
      <c r="B993" t="s">
        <v>25</v>
      </c>
      <c r="C993">
        <v>541</v>
      </c>
      <c r="D993" t="s">
        <v>1336</v>
      </c>
      <c r="E993" t="s">
        <v>1241</v>
      </c>
      <c r="F993">
        <v>2019</v>
      </c>
      <c r="G993" t="s">
        <v>360</v>
      </c>
      <c r="H993" t="s">
        <v>18</v>
      </c>
      <c r="I993" s="1">
        <v>44618</v>
      </c>
      <c r="J993" t="s">
        <v>1391</v>
      </c>
      <c r="K993" t="s">
        <v>1403</v>
      </c>
      <c r="L993">
        <v>114</v>
      </c>
      <c r="M993" t="s">
        <v>1199</v>
      </c>
      <c r="N993" t="s">
        <v>1196</v>
      </c>
      <c r="O993">
        <v>655000</v>
      </c>
      <c r="P993">
        <v>14.72</v>
      </c>
    </row>
    <row r="994" spans="1:16" x14ac:dyDescent="0.3">
      <c r="A994">
        <v>3888</v>
      </c>
      <c r="B994" t="s">
        <v>83</v>
      </c>
      <c r="C994">
        <v>610</v>
      </c>
      <c r="D994" t="s">
        <v>1269</v>
      </c>
      <c r="E994" t="s">
        <v>1241</v>
      </c>
      <c r="F994">
        <v>2018</v>
      </c>
      <c r="G994" t="s">
        <v>1012</v>
      </c>
      <c r="H994" t="s">
        <v>32</v>
      </c>
      <c r="I994" s="1">
        <v>44619</v>
      </c>
      <c r="J994" t="s">
        <v>1391</v>
      </c>
      <c r="K994" t="s">
        <v>1403</v>
      </c>
      <c r="L994">
        <v>102</v>
      </c>
      <c r="M994" t="s">
        <v>1211</v>
      </c>
      <c r="N994" t="s">
        <v>1196</v>
      </c>
      <c r="O994">
        <v>1695200</v>
      </c>
      <c r="P994">
        <v>343.09</v>
      </c>
    </row>
    <row r="995" spans="1:16" x14ac:dyDescent="0.3">
      <c r="A995">
        <v>964</v>
      </c>
      <c r="B995" t="s">
        <v>16</v>
      </c>
      <c r="C995">
        <v>611</v>
      </c>
      <c r="D995" t="s">
        <v>1268</v>
      </c>
      <c r="E995" t="s">
        <v>1241</v>
      </c>
      <c r="F995">
        <v>2017</v>
      </c>
      <c r="G995" t="s">
        <v>551</v>
      </c>
      <c r="H995" t="s">
        <v>18</v>
      </c>
      <c r="I995" s="1">
        <v>44620</v>
      </c>
      <c r="J995" t="s">
        <v>1391</v>
      </c>
      <c r="K995" t="s">
        <v>1403</v>
      </c>
      <c r="L995">
        <v>104</v>
      </c>
      <c r="M995" t="s">
        <v>1209</v>
      </c>
      <c r="N995" t="s">
        <v>1196</v>
      </c>
      <c r="O995">
        <v>347700</v>
      </c>
      <c r="P995">
        <v>28.8</v>
      </c>
    </row>
    <row r="996" spans="1:16" x14ac:dyDescent="0.3">
      <c r="A996">
        <v>966</v>
      </c>
      <c r="B996" t="s">
        <v>25</v>
      </c>
      <c r="C996">
        <v>611</v>
      </c>
      <c r="D996" t="s">
        <v>1268</v>
      </c>
      <c r="E996" t="s">
        <v>1241</v>
      </c>
      <c r="F996">
        <v>2007</v>
      </c>
      <c r="G996" t="s">
        <v>535</v>
      </c>
      <c r="H996" t="s">
        <v>45</v>
      </c>
      <c r="I996" s="1">
        <v>44598</v>
      </c>
      <c r="J996" t="s">
        <v>1391</v>
      </c>
      <c r="K996" t="s">
        <v>1403</v>
      </c>
      <c r="L996">
        <v>109</v>
      </c>
      <c r="M996" t="s">
        <v>1204</v>
      </c>
      <c r="N996" t="s">
        <v>1196</v>
      </c>
      <c r="O996">
        <v>543500</v>
      </c>
      <c r="P996">
        <v>67.52</v>
      </c>
    </row>
    <row r="997" spans="1:16" x14ac:dyDescent="0.3">
      <c r="A997">
        <v>973</v>
      </c>
      <c r="B997" t="s">
        <v>16</v>
      </c>
      <c r="C997">
        <v>553</v>
      </c>
      <c r="D997" t="s">
        <v>1324</v>
      </c>
      <c r="E997" t="s">
        <v>1241</v>
      </c>
      <c r="F997">
        <v>2019</v>
      </c>
      <c r="G997">
        <v>401</v>
      </c>
      <c r="H997" t="s">
        <v>10</v>
      </c>
      <c r="I997" s="1">
        <v>44602</v>
      </c>
      <c r="J997" t="s">
        <v>1391</v>
      </c>
      <c r="K997" t="s">
        <v>1403</v>
      </c>
      <c r="L997">
        <v>109</v>
      </c>
      <c r="M997" t="s">
        <v>1204</v>
      </c>
      <c r="N997" t="s">
        <v>1196</v>
      </c>
      <c r="O997">
        <v>543500</v>
      </c>
      <c r="P997">
        <v>67.52</v>
      </c>
    </row>
    <row r="998" spans="1:16" x14ac:dyDescent="0.3">
      <c r="A998">
        <v>977</v>
      </c>
      <c r="B998" t="s">
        <v>25</v>
      </c>
      <c r="C998">
        <v>541</v>
      </c>
      <c r="D998" t="s">
        <v>1336</v>
      </c>
      <c r="E998" t="s">
        <v>1241</v>
      </c>
      <c r="F998">
        <v>2019</v>
      </c>
      <c r="G998" t="s">
        <v>360</v>
      </c>
      <c r="H998" t="s">
        <v>18</v>
      </c>
      <c r="I998" s="1">
        <v>44600</v>
      </c>
      <c r="J998" t="s">
        <v>1391</v>
      </c>
      <c r="K998" t="s">
        <v>1403</v>
      </c>
      <c r="L998">
        <v>102</v>
      </c>
      <c r="M998" t="s">
        <v>1211</v>
      </c>
      <c r="N998" t="s">
        <v>1196</v>
      </c>
      <c r="O998">
        <v>1695200</v>
      </c>
      <c r="P998">
        <v>343.09</v>
      </c>
    </row>
    <row r="999" spans="1:16" x14ac:dyDescent="0.3">
      <c r="A999">
        <v>980</v>
      </c>
      <c r="B999" t="s">
        <v>16</v>
      </c>
      <c r="C999">
        <v>505</v>
      </c>
      <c r="D999" t="s">
        <v>1370</v>
      </c>
      <c r="E999" t="s">
        <v>1241</v>
      </c>
      <c r="F999">
        <v>2015</v>
      </c>
      <c r="G999" t="s">
        <v>556</v>
      </c>
      <c r="H999" t="s">
        <v>18</v>
      </c>
      <c r="I999" s="1">
        <v>44597</v>
      </c>
      <c r="J999" t="s">
        <v>1391</v>
      </c>
      <c r="K999" t="s">
        <v>1403</v>
      </c>
      <c r="L999">
        <v>109</v>
      </c>
      <c r="M999" t="s">
        <v>1204</v>
      </c>
      <c r="N999" t="s">
        <v>1196</v>
      </c>
      <c r="O999">
        <v>543500</v>
      </c>
      <c r="P999">
        <v>67.52</v>
      </c>
    </row>
    <row r="1000" spans="1:16" x14ac:dyDescent="0.3">
      <c r="A1000">
        <v>982</v>
      </c>
      <c r="B1000" t="s">
        <v>25</v>
      </c>
      <c r="C1000">
        <v>617</v>
      </c>
      <c r="D1000" t="s">
        <v>1262</v>
      </c>
      <c r="E1000" t="s">
        <v>1241</v>
      </c>
      <c r="F1000">
        <v>2016</v>
      </c>
      <c r="G1000" t="s">
        <v>375</v>
      </c>
      <c r="H1000" t="s">
        <v>18</v>
      </c>
      <c r="I1000" s="1">
        <v>44615</v>
      </c>
      <c r="J1000" t="s">
        <v>1391</v>
      </c>
      <c r="K1000" t="s">
        <v>1403</v>
      </c>
      <c r="L1000">
        <v>102</v>
      </c>
      <c r="M1000" t="s">
        <v>1211</v>
      </c>
      <c r="N1000" t="s">
        <v>1196</v>
      </c>
      <c r="O1000">
        <v>1695200</v>
      </c>
      <c r="P1000">
        <v>343.09</v>
      </c>
    </row>
    <row r="1001" spans="1:16" x14ac:dyDescent="0.3">
      <c r="A1001">
        <v>3882</v>
      </c>
      <c r="B1001" t="s">
        <v>83</v>
      </c>
      <c r="C1001">
        <v>587</v>
      </c>
      <c r="D1001" t="s">
        <v>1292</v>
      </c>
      <c r="E1001" t="s">
        <v>1241</v>
      </c>
      <c r="F1001">
        <v>2008</v>
      </c>
      <c r="G1001" t="s">
        <v>140</v>
      </c>
      <c r="H1001" t="s">
        <v>18</v>
      </c>
      <c r="I1001" s="1">
        <v>44609</v>
      </c>
      <c r="J1001" t="s">
        <v>1391</v>
      </c>
      <c r="K1001" t="s">
        <v>1403</v>
      </c>
      <c r="L1001">
        <v>102</v>
      </c>
      <c r="M1001" t="s">
        <v>1211</v>
      </c>
      <c r="N1001" t="s">
        <v>1196</v>
      </c>
      <c r="O1001">
        <v>1695200</v>
      </c>
      <c r="P1001">
        <v>343.09</v>
      </c>
    </row>
    <row r="1002" spans="1:16" x14ac:dyDescent="0.3">
      <c r="A1002">
        <v>3881</v>
      </c>
      <c r="B1002" t="s">
        <v>83</v>
      </c>
      <c r="C1002">
        <v>587</v>
      </c>
      <c r="D1002" t="s">
        <v>1292</v>
      </c>
      <c r="E1002" t="s">
        <v>1241</v>
      </c>
      <c r="F1002">
        <v>2005</v>
      </c>
      <c r="G1002" t="s">
        <v>359</v>
      </c>
      <c r="H1002" t="s">
        <v>32</v>
      </c>
      <c r="I1002" s="1">
        <v>44602</v>
      </c>
      <c r="J1002" t="s">
        <v>1391</v>
      </c>
      <c r="K1002" t="s">
        <v>1403</v>
      </c>
      <c r="L1002">
        <v>114</v>
      </c>
      <c r="M1002" t="s">
        <v>1199</v>
      </c>
      <c r="N1002" t="s">
        <v>1196</v>
      </c>
      <c r="O1002">
        <v>655000</v>
      </c>
      <c r="P1002">
        <v>14.72</v>
      </c>
    </row>
    <row r="1003" spans="1:16" x14ac:dyDescent="0.3">
      <c r="A1003">
        <v>986</v>
      </c>
      <c r="B1003" t="s">
        <v>16</v>
      </c>
      <c r="C1003">
        <v>554</v>
      </c>
      <c r="D1003" t="s">
        <v>1323</v>
      </c>
      <c r="E1003" t="s">
        <v>1241</v>
      </c>
      <c r="F1003">
        <v>2008</v>
      </c>
      <c r="G1003" t="s">
        <v>238</v>
      </c>
      <c r="H1003" t="s">
        <v>18</v>
      </c>
      <c r="I1003" s="1">
        <v>44616</v>
      </c>
      <c r="J1003" t="s">
        <v>1391</v>
      </c>
      <c r="K1003" t="s">
        <v>1403</v>
      </c>
      <c r="L1003">
        <v>108</v>
      </c>
      <c r="M1003" t="s">
        <v>1205</v>
      </c>
      <c r="N1003" t="s">
        <v>1196</v>
      </c>
      <c r="O1003">
        <v>258200</v>
      </c>
      <c r="P1003">
        <v>11.62</v>
      </c>
    </row>
    <row r="1004" spans="1:16" x14ac:dyDescent="0.3">
      <c r="A1004">
        <v>3872</v>
      </c>
      <c r="B1004" t="s">
        <v>75</v>
      </c>
      <c r="C1004">
        <v>619</v>
      </c>
      <c r="D1004" t="s">
        <v>1260</v>
      </c>
      <c r="E1004" t="s">
        <v>1241</v>
      </c>
      <c r="F1004">
        <v>2014</v>
      </c>
      <c r="G1004" t="s">
        <v>471</v>
      </c>
      <c r="H1004" t="s">
        <v>32</v>
      </c>
      <c r="I1004" s="1">
        <v>44595</v>
      </c>
      <c r="J1004" t="s">
        <v>1391</v>
      </c>
      <c r="K1004" t="s">
        <v>1403</v>
      </c>
      <c r="L1004">
        <v>103</v>
      </c>
      <c r="M1004" t="s">
        <v>1210</v>
      </c>
      <c r="N1004" t="s">
        <v>1196</v>
      </c>
      <c r="O1004">
        <v>513800</v>
      </c>
      <c r="P1004">
        <v>21.5</v>
      </c>
    </row>
    <row r="1005" spans="1:16" x14ac:dyDescent="0.3">
      <c r="A1005">
        <v>991</v>
      </c>
      <c r="B1005" t="s">
        <v>16</v>
      </c>
      <c r="C1005">
        <v>611</v>
      </c>
      <c r="D1005" t="s">
        <v>1268</v>
      </c>
      <c r="E1005" t="s">
        <v>1241</v>
      </c>
      <c r="F1005">
        <v>2018</v>
      </c>
      <c r="G1005" t="s">
        <v>527</v>
      </c>
      <c r="H1005" t="s">
        <v>18</v>
      </c>
      <c r="I1005" s="1">
        <v>44619</v>
      </c>
      <c r="J1005" t="s">
        <v>1391</v>
      </c>
      <c r="K1005" t="s">
        <v>1403</v>
      </c>
      <c r="L1005">
        <v>102</v>
      </c>
      <c r="M1005" t="s">
        <v>1211</v>
      </c>
      <c r="N1005" t="s">
        <v>1196</v>
      </c>
      <c r="O1005">
        <v>1695200</v>
      </c>
      <c r="P1005">
        <v>343.09</v>
      </c>
    </row>
    <row r="1006" spans="1:16" x14ac:dyDescent="0.3">
      <c r="A1006">
        <v>1000</v>
      </c>
      <c r="B1006" t="s">
        <v>25</v>
      </c>
      <c r="C1006">
        <v>617</v>
      </c>
      <c r="D1006" t="s">
        <v>1262</v>
      </c>
      <c r="E1006" t="s">
        <v>1241</v>
      </c>
      <c r="F1006">
        <v>2015</v>
      </c>
      <c r="G1006" t="s">
        <v>375</v>
      </c>
      <c r="H1006" t="s">
        <v>32</v>
      </c>
      <c r="I1006" s="1">
        <v>44611</v>
      </c>
      <c r="J1006" t="s">
        <v>1391</v>
      </c>
      <c r="K1006" t="s">
        <v>1403</v>
      </c>
      <c r="L1006">
        <v>102</v>
      </c>
      <c r="M1006" t="s">
        <v>1211</v>
      </c>
      <c r="N1006" t="s">
        <v>1196</v>
      </c>
      <c r="O1006">
        <v>1695200</v>
      </c>
      <c r="P1006">
        <v>343.09</v>
      </c>
    </row>
    <row r="1007" spans="1:16" x14ac:dyDescent="0.3">
      <c r="A1007">
        <v>3863</v>
      </c>
      <c r="B1007" t="s">
        <v>83</v>
      </c>
      <c r="C1007">
        <v>610</v>
      </c>
      <c r="D1007" t="s">
        <v>1269</v>
      </c>
      <c r="E1007" t="s">
        <v>1241</v>
      </c>
      <c r="F1007">
        <v>2001</v>
      </c>
      <c r="G1007" t="s">
        <v>444</v>
      </c>
      <c r="H1007" t="s">
        <v>69</v>
      </c>
      <c r="I1007" s="1">
        <v>44618</v>
      </c>
      <c r="J1007" t="s">
        <v>1391</v>
      </c>
      <c r="K1007" t="s">
        <v>1403</v>
      </c>
      <c r="L1007">
        <v>107</v>
      </c>
      <c r="M1007" t="s">
        <v>1206</v>
      </c>
      <c r="N1007" t="s">
        <v>1196</v>
      </c>
      <c r="O1007">
        <v>127300</v>
      </c>
      <c r="P1007">
        <v>17.55</v>
      </c>
    </row>
    <row r="1008" spans="1:16" x14ac:dyDescent="0.3">
      <c r="A1008">
        <v>3862</v>
      </c>
      <c r="B1008" t="s">
        <v>75</v>
      </c>
      <c r="C1008">
        <v>619</v>
      </c>
      <c r="D1008" t="s">
        <v>1260</v>
      </c>
      <c r="E1008" t="s">
        <v>1241</v>
      </c>
      <c r="F1008">
        <v>2004</v>
      </c>
      <c r="G1008" t="s">
        <v>1009</v>
      </c>
      <c r="H1008" t="s">
        <v>28</v>
      </c>
      <c r="I1008" s="1">
        <v>44619</v>
      </c>
      <c r="J1008" t="s">
        <v>1391</v>
      </c>
      <c r="K1008" t="s">
        <v>1403</v>
      </c>
      <c r="L1008">
        <v>102</v>
      </c>
      <c r="M1008" t="s">
        <v>1211</v>
      </c>
      <c r="N1008" t="s">
        <v>1196</v>
      </c>
      <c r="O1008">
        <v>1695200</v>
      </c>
      <c r="P1008">
        <v>343.09</v>
      </c>
    </row>
    <row r="1009" spans="1:16" x14ac:dyDescent="0.3">
      <c r="A1009">
        <v>1010</v>
      </c>
      <c r="B1009" t="s">
        <v>16</v>
      </c>
      <c r="C1009">
        <v>561</v>
      </c>
      <c r="D1009" t="s">
        <v>1316</v>
      </c>
      <c r="E1009" t="s">
        <v>1241</v>
      </c>
      <c r="F1009">
        <v>2011</v>
      </c>
      <c r="G1009" t="s">
        <v>328</v>
      </c>
      <c r="H1009" t="s">
        <v>47</v>
      </c>
      <c r="I1009" s="1">
        <v>44614</v>
      </c>
      <c r="J1009" t="s">
        <v>1391</v>
      </c>
      <c r="K1009" t="s">
        <v>1403</v>
      </c>
      <c r="L1009">
        <v>102</v>
      </c>
      <c r="M1009" t="s">
        <v>1211</v>
      </c>
      <c r="N1009" t="s">
        <v>1196</v>
      </c>
      <c r="O1009">
        <v>1695200</v>
      </c>
      <c r="P1009">
        <v>343.09</v>
      </c>
    </row>
    <row r="1010" spans="1:16" x14ac:dyDescent="0.3">
      <c r="A1010">
        <v>1011</v>
      </c>
      <c r="B1010" t="s">
        <v>25</v>
      </c>
      <c r="C1010">
        <v>617</v>
      </c>
      <c r="D1010" t="s">
        <v>1262</v>
      </c>
      <c r="E1010" t="s">
        <v>1241</v>
      </c>
      <c r="F1010">
        <v>2018</v>
      </c>
      <c r="G1010" t="s">
        <v>375</v>
      </c>
      <c r="H1010" t="s">
        <v>69</v>
      </c>
      <c r="I1010" s="1">
        <v>44609</v>
      </c>
      <c r="J1010" t="s">
        <v>1391</v>
      </c>
      <c r="K1010" t="s">
        <v>1403</v>
      </c>
      <c r="L1010">
        <v>104</v>
      </c>
      <c r="M1010" t="s">
        <v>1209</v>
      </c>
      <c r="N1010" t="s">
        <v>1196</v>
      </c>
      <c r="O1010">
        <v>347700</v>
      </c>
      <c r="P1010">
        <v>28.8</v>
      </c>
    </row>
    <row r="1011" spans="1:16" x14ac:dyDescent="0.3">
      <c r="A1011">
        <v>1015</v>
      </c>
      <c r="B1011" t="s">
        <v>16</v>
      </c>
      <c r="C1011">
        <v>550</v>
      </c>
      <c r="D1011" t="s">
        <v>1327</v>
      </c>
      <c r="E1011" t="s">
        <v>1241</v>
      </c>
      <c r="F1011">
        <v>1996</v>
      </c>
      <c r="G1011" t="s">
        <v>525</v>
      </c>
      <c r="H1011" t="s">
        <v>69</v>
      </c>
      <c r="I1011" s="1">
        <v>44600</v>
      </c>
      <c r="J1011" t="s">
        <v>1391</v>
      </c>
      <c r="K1011" t="s">
        <v>1403</v>
      </c>
      <c r="L1011">
        <v>102</v>
      </c>
      <c r="M1011" t="s">
        <v>1211</v>
      </c>
      <c r="N1011" t="s">
        <v>1196</v>
      </c>
      <c r="O1011">
        <v>1695200</v>
      </c>
      <c r="P1011">
        <v>343.09</v>
      </c>
    </row>
    <row r="1012" spans="1:16" x14ac:dyDescent="0.3">
      <c r="A1012">
        <v>3854</v>
      </c>
      <c r="B1012" t="s">
        <v>83</v>
      </c>
      <c r="C1012">
        <v>512</v>
      </c>
      <c r="D1012" t="s">
        <v>1363</v>
      </c>
      <c r="E1012" t="s">
        <v>1246</v>
      </c>
      <c r="F1012">
        <v>2008</v>
      </c>
      <c r="G1012" t="s">
        <v>707</v>
      </c>
      <c r="H1012" t="s">
        <v>10</v>
      </c>
      <c r="I1012" s="1">
        <v>44616</v>
      </c>
      <c r="J1012" t="s">
        <v>1391</v>
      </c>
      <c r="K1012" t="s">
        <v>1403</v>
      </c>
      <c r="L1012">
        <v>102</v>
      </c>
      <c r="M1012" t="s">
        <v>1211</v>
      </c>
      <c r="N1012" t="s">
        <v>1196</v>
      </c>
      <c r="O1012">
        <v>1695200</v>
      </c>
      <c r="P1012">
        <v>343.09</v>
      </c>
    </row>
    <row r="1013" spans="1:16" x14ac:dyDescent="0.3">
      <c r="A1013">
        <v>3850</v>
      </c>
      <c r="B1013" t="s">
        <v>83</v>
      </c>
      <c r="C1013">
        <v>548</v>
      </c>
      <c r="D1013" t="s">
        <v>1329</v>
      </c>
      <c r="E1013" t="s">
        <v>1241</v>
      </c>
      <c r="F1013">
        <v>2001</v>
      </c>
      <c r="G1013" t="s">
        <v>443</v>
      </c>
      <c r="H1013" t="s">
        <v>28</v>
      </c>
      <c r="I1013" s="1">
        <v>44600</v>
      </c>
      <c r="J1013" t="s">
        <v>1391</v>
      </c>
      <c r="K1013" t="s">
        <v>1403</v>
      </c>
      <c r="L1013">
        <v>103</v>
      </c>
      <c r="M1013" t="s">
        <v>1210</v>
      </c>
      <c r="N1013" t="s">
        <v>1196</v>
      </c>
      <c r="O1013">
        <v>513800</v>
      </c>
      <c r="P1013">
        <v>21.5</v>
      </c>
    </row>
    <row r="1014" spans="1:16" x14ac:dyDescent="0.3">
      <c r="A1014">
        <v>1028</v>
      </c>
      <c r="B1014" t="s">
        <v>90</v>
      </c>
      <c r="C1014">
        <v>580</v>
      </c>
      <c r="D1014" t="s">
        <v>1297</v>
      </c>
      <c r="E1014" t="s">
        <v>1241</v>
      </c>
      <c r="F1014">
        <v>1999</v>
      </c>
      <c r="G1014" t="s">
        <v>442</v>
      </c>
      <c r="H1014" t="s">
        <v>10</v>
      </c>
      <c r="I1014" s="1">
        <v>44602</v>
      </c>
      <c r="J1014" t="s">
        <v>1391</v>
      </c>
      <c r="K1014" t="s">
        <v>1403</v>
      </c>
      <c r="L1014">
        <v>102</v>
      </c>
      <c r="M1014" t="s">
        <v>1211</v>
      </c>
      <c r="N1014" t="s">
        <v>1196</v>
      </c>
      <c r="O1014">
        <v>1695200</v>
      </c>
      <c r="P1014">
        <v>343.09</v>
      </c>
    </row>
    <row r="1015" spans="1:16" x14ac:dyDescent="0.3">
      <c r="A1015">
        <v>1030</v>
      </c>
      <c r="B1015" t="s">
        <v>83</v>
      </c>
      <c r="C1015">
        <v>587</v>
      </c>
      <c r="D1015" t="s">
        <v>1292</v>
      </c>
      <c r="E1015" t="s">
        <v>1241</v>
      </c>
      <c r="F1015">
        <v>1996</v>
      </c>
      <c r="G1015" t="s">
        <v>461</v>
      </c>
      <c r="H1015" t="s">
        <v>10</v>
      </c>
      <c r="I1015" s="1">
        <v>44597</v>
      </c>
      <c r="J1015" t="s">
        <v>1391</v>
      </c>
      <c r="K1015" t="s">
        <v>1403</v>
      </c>
      <c r="L1015">
        <v>103</v>
      </c>
      <c r="M1015" t="s">
        <v>1210</v>
      </c>
      <c r="N1015" t="s">
        <v>1196</v>
      </c>
      <c r="O1015">
        <v>513800</v>
      </c>
      <c r="P1015">
        <v>21.5</v>
      </c>
    </row>
    <row r="1016" spans="1:16" x14ac:dyDescent="0.3">
      <c r="A1016">
        <v>1034</v>
      </c>
      <c r="B1016" t="s">
        <v>83</v>
      </c>
      <c r="C1016">
        <v>550</v>
      </c>
      <c r="D1016" t="s">
        <v>1327</v>
      </c>
      <c r="E1016" t="s">
        <v>1241</v>
      </c>
      <c r="F1016">
        <v>2003</v>
      </c>
      <c r="G1016" t="s">
        <v>571</v>
      </c>
      <c r="H1016" t="s">
        <v>10</v>
      </c>
      <c r="I1016" s="1">
        <v>44598</v>
      </c>
      <c r="J1016" t="s">
        <v>1391</v>
      </c>
      <c r="K1016" t="s">
        <v>1403</v>
      </c>
      <c r="L1016">
        <v>102</v>
      </c>
      <c r="M1016" t="s">
        <v>1211</v>
      </c>
      <c r="N1016" t="s">
        <v>1196</v>
      </c>
      <c r="O1016">
        <v>1695200</v>
      </c>
      <c r="P1016">
        <v>343.09</v>
      </c>
    </row>
    <row r="1017" spans="1:16" x14ac:dyDescent="0.3">
      <c r="A1017">
        <v>3845</v>
      </c>
      <c r="B1017" t="s">
        <v>235</v>
      </c>
      <c r="C1017">
        <v>580</v>
      </c>
      <c r="D1017" t="s">
        <v>1297</v>
      </c>
      <c r="E1017" t="s">
        <v>1241</v>
      </c>
      <c r="F1017">
        <v>2002</v>
      </c>
      <c r="G1017" t="s">
        <v>730</v>
      </c>
      <c r="H1017" t="s">
        <v>32</v>
      </c>
      <c r="I1017" s="1">
        <v>44593</v>
      </c>
      <c r="J1017" t="s">
        <v>1391</v>
      </c>
      <c r="K1017" t="s">
        <v>1403</v>
      </c>
      <c r="L1017">
        <v>114</v>
      </c>
      <c r="M1017" t="s">
        <v>1199</v>
      </c>
      <c r="N1017" t="s">
        <v>1196</v>
      </c>
      <c r="O1017">
        <v>655000</v>
      </c>
      <c r="P1017">
        <v>14.72</v>
      </c>
    </row>
    <row r="1018" spans="1:16" x14ac:dyDescent="0.3">
      <c r="A1018">
        <v>3843</v>
      </c>
      <c r="B1018" t="s">
        <v>83</v>
      </c>
      <c r="C1018">
        <v>512</v>
      </c>
      <c r="D1018" t="s">
        <v>1363</v>
      </c>
      <c r="E1018" t="s">
        <v>1246</v>
      </c>
      <c r="F1018">
        <v>2007</v>
      </c>
      <c r="G1018" t="s">
        <v>889</v>
      </c>
      <c r="H1018" t="s">
        <v>32</v>
      </c>
      <c r="I1018" s="1">
        <v>44613</v>
      </c>
      <c r="J1018" t="s">
        <v>1391</v>
      </c>
      <c r="K1018" t="s">
        <v>1403</v>
      </c>
      <c r="L1018">
        <v>102</v>
      </c>
      <c r="M1018" t="s">
        <v>1211</v>
      </c>
      <c r="N1018" t="s">
        <v>1196</v>
      </c>
      <c r="O1018">
        <v>1695200</v>
      </c>
      <c r="P1018">
        <v>343.09</v>
      </c>
    </row>
    <row r="1019" spans="1:16" x14ac:dyDescent="0.3">
      <c r="A1019">
        <v>1043</v>
      </c>
      <c r="B1019" t="s">
        <v>90</v>
      </c>
      <c r="C1019">
        <v>619</v>
      </c>
      <c r="D1019" t="s">
        <v>1260</v>
      </c>
      <c r="E1019" t="s">
        <v>1241</v>
      </c>
      <c r="F1019">
        <v>1994</v>
      </c>
      <c r="G1019" t="s">
        <v>575</v>
      </c>
      <c r="H1019" t="s">
        <v>47</v>
      </c>
      <c r="I1019" s="1">
        <v>44611</v>
      </c>
      <c r="J1019" t="s">
        <v>1391</v>
      </c>
      <c r="K1019" t="s">
        <v>1403</v>
      </c>
      <c r="L1019">
        <v>105</v>
      </c>
      <c r="M1019" t="s">
        <v>1208</v>
      </c>
      <c r="N1019" t="s">
        <v>1196</v>
      </c>
      <c r="O1019">
        <v>52100</v>
      </c>
      <c r="P1019">
        <v>6.21</v>
      </c>
    </row>
    <row r="1020" spans="1:16" x14ac:dyDescent="0.3">
      <c r="A1020">
        <v>1046</v>
      </c>
      <c r="B1020" t="s">
        <v>83</v>
      </c>
      <c r="C1020">
        <v>577</v>
      </c>
      <c r="D1020" t="s">
        <v>1300</v>
      </c>
      <c r="E1020" t="s">
        <v>1246</v>
      </c>
      <c r="F1020">
        <v>1999</v>
      </c>
      <c r="G1020" t="s">
        <v>577</v>
      </c>
      <c r="H1020" t="s">
        <v>10</v>
      </c>
      <c r="I1020" s="1">
        <v>44613</v>
      </c>
      <c r="J1020" t="s">
        <v>1391</v>
      </c>
      <c r="K1020" t="s">
        <v>1403</v>
      </c>
      <c r="L1020">
        <v>103</v>
      </c>
      <c r="M1020" t="s">
        <v>1210</v>
      </c>
      <c r="N1020" t="s">
        <v>1196</v>
      </c>
      <c r="O1020">
        <v>513800</v>
      </c>
      <c r="P1020">
        <v>21.5</v>
      </c>
    </row>
    <row r="1021" spans="1:16" x14ac:dyDescent="0.3">
      <c r="A1021">
        <v>3830</v>
      </c>
      <c r="B1021" t="s">
        <v>83</v>
      </c>
      <c r="C1021">
        <v>619</v>
      </c>
      <c r="D1021" t="s">
        <v>1260</v>
      </c>
      <c r="E1021" t="s">
        <v>1241</v>
      </c>
      <c r="F1021">
        <v>1999</v>
      </c>
      <c r="G1021" t="s">
        <v>694</v>
      </c>
      <c r="H1021" t="s">
        <v>10</v>
      </c>
      <c r="I1021" s="1">
        <v>44604</v>
      </c>
      <c r="J1021" t="s">
        <v>1391</v>
      </c>
      <c r="K1021" t="s">
        <v>1403</v>
      </c>
      <c r="L1021">
        <v>102</v>
      </c>
      <c r="M1021" t="s">
        <v>1211</v>
      </c>
      <c r="N1021" t="s">
        <v>1196</v>
      </c>
      <c r="O1021">
        <v>1695200</v>
      </c>
      <c r="P1021">
        <v>343.09</v>
      </c>
    </row>
    <row r="1022" spans="1:16" x14ac:dyDescent="0.3">
      <c r="A1022">
        <v>3828</v>
      </c>
      <c r="B1022" t="s">
        <v>90</v>
      </c>
      <c r="C1022">
        <v>580</v>
      </c>
      <c r="D1022" t="s">
        <v>1297</v>
      </c>
      <c r="E1022" t="s">
        <v>1241</v>
      </c>
      <c r="F1022">
        <v>2006</v>
      </c>
      <c r="G1022" t="s">
        <v>727</v>
      </c>
      <c r="H1022" t="s">
        <v>18</v>
      </c>
      <c r="I1022" s="1">
        <v>44593</v>
      </c>
      <c r="J1022" t="s">
        <v>1391</v>
      </c>
      <c r="K1022" t="s">
        <v>1403</v>
      </c>
      <c r="L1022">
        <v>114</v>
      </c>
      <c r="M1022" t="s">
        <v>1199</v>
      </c>
      <c r="N1022" t="s">
        <v>1196</v>
      </c>
      <c r="O1022">
        <v>655000</v>
      </c>
      <c r="P1022">
        <v>14.72</v>
      </c>
    </row>
    <row r="1023" spans="1:16" x14ac:dyDescent="0.3">
      <c r="A1023">
        <v>1063</v>
      </c>
      <c r="B1023" t="s">
        <v>90</v>
      </c>
      <c r="C1023">
        <v>550</v>
      </c>
      <c r="D1023" t="s">
        <v>1327</v>
      </c>
      <c r="E1023" t="s">
        <v>1241</v>
      </c>
      <c r="F1023">
        <v>1996</v>
      </c>
      <c r="G1023" t="s">
        <v>584</v>
      </c>
      <c r="H1023" t="s">
        <v>28</v>
      </c>
      <c r="I1023" s="1">
        <v>44614</v>
      </c>
      <c r="J1023" t="s">
        <v>1391</v>
      </c>
      <c r="K1023" t="s">
        <v>1403</v>
      </c>
      <c r="L1023">
        <v>108</v>
      </c>
      <c r="M1023" t="s">
        <v>1205</v>
      </c>
      <c r="N1023" t="s">
        <v>1196</v>
      </c>
      <c r="O1023">
        <v>258200</v>
      </c>
      <c r="P1023">
        <v>11.62</v>
      </c>
    </row>
    <row r="1024" spans="1:16" x14ac:dyDescent="0.3">
      <c r="A1024">
        <v>1064</v>
      </c>
      <c r="B1024" t="s">
        <v>75</v>
      </c>
      <c r="C1024">
        <v>611</v>
      </c>
      <c r="D1024" t="s">
        <v>1268</v>
      </c>
      <c r="E1024" t="s">
        <v>1241</v>
      </c>
      <c r="F1024">
        <v>2003</v>
      </c>
      <c r="G1024" t="s">
        <v>585</v>
      </c>
      <c r="H1024" t="s">
        <v>283</v>
      </c>
      <c r="I1024" s="1">
        <v>44615</v>
      </c>
      <c r="J1024" t="s">
        <v>1391</v>
      </c>
      <c r="K1024" t="s">
        <v>1403</v>
      </c>
      <c r="L1024">
        <v>114</v>
      </c>
      <c r="M1024" t="s">
        <v>1199</v>
      </c>
      <c r="N1024" t="s">
        <v>1196</v>
      </c>
      <c r="O1024">
        <v>655000</v>
      </c>
      <c r="P1024">
        <v>14.72</v>
      </c>
    </row>
    <row r="1025" spans="1:16" x14ac:dyDescent="0.3">
      <c r="A1025">
        <v>1072</v>
      </c>
      <c r="B1025" t="s">
        <v>435</v>
      </c>
      <c r="C1025">
        <v>587</v>
      </c>
      <c r="D1025" t="s">
        <v>1292</v>
      </c>
      <c r="E1025" t="s">
        <v>1241</v>
      </c>
      <c r="F1025">
        <v>2003</v>
      </c>
      <c r="G1025" t="s">
        <v>437</v>
      </c>
      <c r="H1025" t="s">
        <v>28</v>
      </c>
      <c r="I1025" s="1">
        <v>44603</v>
      </c>
      <c r="J1025" t="s">
        <v>1391</v>
      </c>
      <c r="K1025" t="s">
        <v>1403</v>
      </c>
      <c r="L1025">
        <v>108</v>
      </c>
      <c r="M1025" t="s">
        <v>1205</v>
      </c>
      <c r="N1025" t="s">
        <v>1196</v>
      </c>
      <c r="O1025">
        <v>258200</v>
      </c>
      <c r="P1025">
        <v>11.62</v>
      </c>
    </row>
    <row r="1026" spans="1:16" x14ac:dyDescent="0.3">
      <c r="A1026">
        <v>3816</v>
      </c>
      <c r="B1026" t="s">
        <v>435</v>
      </c>
      <c r="C1026">
        <v>619</v>
      </c>
      <c r="D1026" t="s">
        <v>1260</v>
      </c>
      <c r="E1026" t="s">
        <v>1241</v>
      </c>
      <c r="F1026">
        <v>2002</v>
      </c>
      <c r="G1026" t="s">
        <v>448</v>
      </c>
      <c r="H1026" t="s">
        <v>32</v>
      </c>
      <c r="I1026" s="1">
        <v>44615</v>
      </c>
      <c r="J1026" t="s">
        <v>1391</v>
      </c>
      <c r="K1026" t="s">
        <v>1403</v>
      </c>
      <c r="L1026">
        <v>114</v>
      </c>
      <c r="M1026" t="s">
        <v>1199</v>
      </c>
      <c r="N1026" t="s">
        <v>1196</v>
      </c>
      <c r="O1026">
        <v>655000</v>
      </c>
      <c r="P1026">
        <v>14.72</v>
      </c>
    </row>
    <row r="1027" spans="1:16" x14ac:dyDescent="0.3">
      <c r="A1027">
        <v>1080</v>
      </c>
      <c r="B1027" t="s">
        <v>435</v>
      </c>
      <c r="C1027">
        <v>576</v>
      </c>
      <c r="D1027" t="s">
        <v>1301</v>
      </c>
      <c r="E1027" t="s">
        <v>1241</v>
      </c>
      <c r="F1027">
        <v>2003</v>
      </c>
      <c r="G1027" t="s">
        <v>450</v>
      </c>
      <c r="H1027" t="s">
        <v>10</v>
      </c>
      <c r="I1027" s="1">
        <v>44618</v>
      </c>
      <c r="J1027" t="s">
        <v>1391</v>
      </c>
      <c r="K1027" t="s">
        <v>1403</v>
      </c>
      <c r="L1027">
        <v>114</v>
      </c>
      <c r="M1027" t="s">
        <v>1199</v>
      </c>
      <c r="N1027" t="s">
        <v>1196</v>
      </c>
      <c r="O1027">
        <v>655000</v>
      </c>
      <c r="P1027">
        <v>14.72</v>
      </c>
    </row>
    <row r="1028" spans="1:16" x14ac:dyDescent="0.3">
      <c r="A1028">
        <v>3806</v>
      </c>
      <c r="B1028" t="s">
        <v>435</v>
      </c>
      <c r="C1028">
        <v>540</v>
      </c>
      <c r="D1028" t="s">
        <v>1337</v>
      </c>
      <c r="E1028" t="s">
        <v>1241</v>
      </c>
      <c r="F1028">
        <v>2021</v>
      </c>
      <c r="G1028" t="s">
        <v>760</v>
      </c>
      <c r="H1028" t="s">
        <v>28</v>
      </c>
      <c r="I1028" s="1">
        <v>44618</v>
      </c>
      <c r="J1028" t="s">
        <v>1391</v>
      </c>
      <c r="K1028" t="s">
        <v>1403</v>
      </c>
      <c r="L1028">
        <v>104</v>
      </c>
      <c r="M1028" t="s">
        <v>1209</v>
      </c>
      <c r="N1028" t="s">
        <v>1196</v>
      </c>
      <c r="O1028">
        <v>347700</v>
      </c>
      <c r="P1028">
        <v>28.8</v>
      </c>
    </row>
    <row r="1029" spans="1:16" x14ac:dyDescent="0.3">
      <c r="A1029">
        <v>1084</v>
      </c>
      <c r="B1029" t="s">
        <v>83</v>
      </c>
      <c r="C1029">
        <v>592</v>
      </c>
      <c r="D1029" t="s">
        <v>1287</v>
      </c>
      <c r="E1029" t="s">
        <v>1241</v>
      </c>
      <c r="F1029">
        <v>2003</v>
      </c>
      <c r="G1029">
        <v>406</v>
      </c>
      <c r="H1029" t="s">
        <v>10</v>
      </c>
      <c r="I1029" s="1">
        <v>44620</v>
      </c>
      <c r="J1029" t="s">
        <v>1391</v>
      </c>
      <c r="K1029" t="s">
        <v>1403</v>
      </c>
      <c r="L1029">
        <v>105</v>
      </c>
      <c r="M1029" t="s">
        <v>1208</v>
      </c>
      <c r="N1029" t="s">
        <v>1196</v>
      </c>
      <c r="O1029">
        <v>52100</v>
      </c>
      <c r="P1029">
        <v>6.21</v>
      </c>
    </row>
    <row r="1030" spans="1:16" x14ac:dyDescent="0.3">
      <c r="A1030">
        <v>1089</v>
      </c>
      <c r="B1030" t="s">
        <v>83</v>
      </c>
      <c r="C1030">
        <v>610</v>
      </c>
      <c r="D1030" t="s">
        <v>1269</v>
      </c>
      <c r="E1030" t="s">
        <v>1241</v>
      </c>
      <c r="F1030">
        <v>1996</v>
      </c>
      <c r="G1030" t="s">
        <v>475</v>
      </c>
      <c r="H1030" t="s">
        <v>32</v>
      </c>
      <c r="I1030" s="1">
        <v>44604</v>
      </c>
      <c r="J1030" t="s">
        <v>1391</v>
      </c>
      <c r="K1030" t="s">
        <v>1403</v>
      </c>
      <c r="L1030">
        <v>104</v>
      </c>
      <c r="M1030" t="s">
        <v>1209</v>
      </c>
      <c r="N1030" t="s">
        <v>1196</v>
      </c>
      <c r="O1030">
        <v>347700</v>
      </c>
      <c r="P1030">
        <v>28.8</v>
      </c>
    </row>
    <row r="1031" spans="1:16" x14ac:dyDescent="0.3">
      <c r="A1031">
        <v>1095</v>
      </c>
      <c r="B1031" t="s">
        <v>90</v>
      </c>
      <c r="C1031">
        <v>619</v>
      </c>
      <c r="D1031" t="s">
        <v>1260</v>
      </c>
      <c r="E1031" t="s">
        <v>1241</v>
      </c>
      <c r="F1031">
        <v>1996</v>
      </c>
      <c r="G1031" t="s">
        <v>448</v>
      </c>
      <c r="H1031" t="s">
        <v>47</v>
      </c>
      <c r="I1031" s="1">
        <v>44602</v>
      </c>
      <c r="J1031" t="s">
        <v>1391</v>
      </c>
      <c r="K1031" t="s">
        <v>1403</v>
      </c>
      <c r="L1031">
        <v>104</v>
      </c>
      <c r="M1031" t="s">
        <v>1209</v>
      </c>
      <c r="N1031" t="s">
        <v>1196</v>
      </c>
      <c r="O1031">
        <v>347700</v>
      </c>
      <c r="P1031">
        <v>28.8</v>
      </c>
    </row>
    <row r="1032" spans="1:16" x14ac:dyDescent="0.3">
      <c r="A1032">
        <v>3788</v>
      </c>
      <c r="B1032" t="s">
        <v>75</v>
      </c>
      <c r="C1032">
        <v>619</v>
      </c>
      <c r="D1032" t="s">
        <v>1260</v>
      </c>
      <c r="E1032" t="s">
        <v>1241</v>
      </c>
      <c r="F1032">
        <v>2015</v>
      </c>
      <c r="G1032" t="s">
        <v>471</v>
      </c>
      <c r="H1032" t="s">
        <v>10</v>
      </c>
      <c r="I1032" s="1">
        <v>44618</v>
      </c>
      <c r="J1032" t="s">
        <v>1391</v>
      </c>
      <c r="K1032" t="s">
        <v>1403</v>
      </c>
      <c r="L1032">
        <v>102</v>
      </c>
      <c r="M1032" t="s">
        <v>1211</v>
      </c>
      <c r="N1032" t="s">
        <v>1196</v>
      </c>
      <c r="O1032">
        <v>1695200</v>
      </c>
      <c r="P1032">
        <v>343.09</v>
      </c>
    </row>
    <row r="1033" spans="1:16" x14ac:dyDescent="0.3">
      <c r="A1033">
        <v>3785</v>
      </c>
      <c r="B1033" t="s">
        <v>75</v>
      </c>
      <c r="C1033">
        <v>619</v>
      </c>
      <c r="D1033" t="s">
        <v>1260</v>
      </c>
      <c r="E1033" t="s">
        <v>1241</v>
      </c>
      <c r="F1033">
        <v>2015</v>
      </c>
      <c r="G1033" t="s">
        <v>471</v>
      </c>
      <c r="H1033" t="s">
        <v>32</v>
      </c>
      <c r="I1033" s="1">
        <v>44596</v>
      </c>
      <c r="J1033" t="s">
        <v>1391</v>
      </c>
      <c r="K1033" t="s">
        <v>1403</v>
      </c>
      <c r="L1033">
        <v>102</v>
      </c>
      <c r="M1033" t="s">
        <v>1211</v>
      </c>
      <c r="N1033" t="s">
        <v>1196</v>
      </c>
      <c r="O1033">
        <v>1695200</v>
      </c>
      <c r="P1033">
        <v>343.09</v>
      </c>
    </row>
    <row r="1034" spans="1:16" x14ac:dyDescent="0.3">
      <c r="A1034">
        <v>3784</v>
      </c>
      <c r="B1034" t="s">
        <v>75</v>
      </c>
      <c r="C1034">
        <v>587</v>
      </c>
      <c r="D1034" t="s">
        <v>1292</v>
      </c>
      <c r="E1034" t="s">
        <v>1241</v>
      </c>
      <c r="F1034">
        <v>2015</v>
      </c>
      <c r="G1034" t="s">
        <v>998</v>
      </c>
      <c r="H1034" t="s">
        <v>45</v>
      </c>
      <c r="I1034" s="1">
        <v>44594</v>
      </c>
      <c r="J1034" t="s">
        <v>1391</v>
      </c>
      <c r="K1034" t="s">
        <v>1403</v>
      </c>
      <c r="L1034">
        <v>114</v>
      </c>
      <c r="M1034" t="s">
        <v>1199</v>
      </c>
      <c r="N1034" t="s">
        <v>1196</v>
      </c>
      <c r="O1034">
        <v>655000</v>
      </c>
      <c r="P1034">
        <v>14.72</v>
      </c>
    </row>
    <row r="1035" spans="1:16" x14ac:dyDescent="0.3">
      <c r="A1035">
        <v>3783</v>
      </c>
      <c r="B1035" t="s">
        <v>83</v>
      </c>
      <c r="C1035">
        <v>619</v>
      </c>
      <c r="D1035" t="s">
        <v>1260</v>
      </c>
      <c r="E1035" t="s">
        <v>1241</v>
      </c>
      <c r="F1035">
        <v>2006</v>
      </c>
      <c r="G1035" t="s">
        <v>842</v>
      </c>
      <c r="H1035" t="s">
        <v>18</v>
      </c>
      <c r="I1035" s="1">
        <v>44606</v>
      </c>
      <c r="J1035" t="s">
        <v>1391</v>
      </c>
      <c r="K1035" t="s">
        <v>1403</v>
      </c>
      <c r="L1035">
        <v>102</v>
      </c>
      <c r="M1035" t="s">
        <v>1211</v>
      </c>
      <c r="N1035" t="s">
        <v>1196</v>
      </c>
      <c r="O1035">
        <v>1695200</v>
      </c>
      <c r="P1035">
        <v>343.09</v>
      </c>
    </row>
    <row r="1036" spans="1:16" x14ac:dyDescent="0.3">
      <c r="A1036">
        <v>3781</v>
      </c>
      <c r="B1036" t="s">
        <v>83</v>
      </c>
      <c r="C1036">
        <v>548</v>
      </c>
      <c r="D1036" t="s">
        <v>1329</v>
      </c>
      <c r="E1036" t="s">
        <v>1241</v>
      </c>
      <c r="F1036">
        <v>2006</v>
      </c>
      <c r="G1036" t="s">
        <v>593</v>
      </c>
      <c r="H1036" t="s">
        <v>10</v>
      </c>
      <c r="I1036" s="1">
        <v>44607</v>
      </c>
      <c r="J1036" t="s">
        <v>1391</v>
      </c>
      <c r="K1036" t="s">
        <v>1403</v>
      </c>
      <c r="L1036">
        <v>114</v>
      </c>
      <c r="M1036" t="s">
        <v>1199</v>
      </c>
      <c r="N1036" t="s">
        <v>1196</v>
      </c>
      <c r="O1036">
        <v>655000</v>
      </c>
      <c r="P1036">
        <v>14.72</v>
      </c>
    </row>
    <row r="1037" spans="1:16" x14ac:dyDescent="0.3">
      <c r="A1037">
        <v>3779</v>
      </c>
      <c r="B1037" t="s">
        <v>83</v>
      </c>
      <c r="C1037">
        <v>512</v>
      </c>
      <c r="D1037" t="s">
        <v>1363</v>
      </c>
      <c r="E1037" t="s">
        <v>1246</v>
      </c>
      <c r="F1037">
        <v>2011</v>
      </c>
      <c r="G1037" t="s">
        <v>707</v>
      </c>
      <c r="H1037" t="s">
        <v>28</v>
      </c>
      <c r="I1037" s="1">
        <v>44620</v>
      </c>
      <c r="J1037" t="s">
        <v>1391</v>
      </c>
      <c r="K1037" t="s">
        <v>1403</v>
      </c>
      <c r="L1037">
        <v>102</v>
      </c>
      <c r="M1037" t="s">
        <v>1211</v>
      </c>
      <c r="N1037" t="s">
        <v>1196</v>
      </c>
      <c r="O1037">
        <v>1695200</v>
      </c>
      <c r="P1037">
        <v>343.09</v>
      </c>
    </row>
    <row r="1038" spans="1:16" x14ac:dyDescent="0.3">
      <c r="A1038">
        <v>1125</v>
      </c>
      <c r="B1038" t="s">
        <v>90</v>
      </c>
      <c r="C1038">
        <v>556</v>
      </c>
      <c r="D1038" t="s">
        <v>1321</v>
      </c>
      <c r="E1038" t="s">
        <v>1241</v>
      </c>
      <c r="F1038">
        <v>1998</v>
      </c>
      <c r="G1038" t="s">
        <v>472</v>
      </c>
      <c r="H1038" t="s">
        <v>32</v>
      </c>
      <c r="I1038" s="1">
        <v>44615</v>
      </c>
      <c r="J1038" t="s">
        <v>1391</v>
      </c>
      <c r="K1038" t="s">
        <v>1403</v>
      </c>
      <c r="L1038">
        <v>111</v>
      </c>
      <c r="M1038" t="s">
        <v>1202</v>
      </c>
      <c r="N1038" t="s">
        <v>1196</v>
      </c>
      <c r="O1038">
        <v>54500</v>
      </c>
      <c r="P1038">
        <v>129.15</v>
      </c>
    </row>
    <row r="1039" spans="1:16" x14ac:dyDescent="0.3">
      <c r="A1039">
        <v>1129</v>
      </c>
      <c r="B1039" t="s">
        <v>83</v>
      </c>
      <c r="C1039">
        <v>512</v>
      </c>
      <c r="D1039" t="s">
        <v>1363</v>
      </c>
      <c r="E1039" t="s">
        <v>1246</v>
      </c>
      <c r="F1039">
        <v>2005</v>
      </c>
      <c r="G1039" t="s">
        <v>84</v>
      </c>
      <c r="H1039" t="s">
        <v>32</v>
      </c>
      <c r="I1039" s="1">
        <v>44614</v>
      </c>
      <c r="J1039" t="s">
        <v>1391</v>
      </c>
      <c r="K1039" t="s">
        <v>1403</v>
      </c>
      <c r="L1039">
        <v>102</v>
      </c>
      <c r="M1039" t="s">
        <v>1211</v>
      </c>
      <c r="N1039" t="s">
        <v>1196</v>
      </c>
      <c r="O1039">
        <v>1695200</v>
      </c>
      <c r="P1039">
        <v>343.09</v>
      </c>
    </row>
    <row r="1040" spans="1:16" x14ac:dyDescent="0.3">
      <c r="A1040">
        <v>1131</v>
      </c>
      <c r="B1040" t="s">
        <v>90</v>
      </c>
      <c r="C1040">
        <v>610</v>
      </c>
      <c r="D1040" t="s">
        <v>1269</v>
      </c>
      <c r="E1040" t="s">
        <v>1241</v>
      </c>
      <c r="F1040">
        <v>1997</v>
      </c>
      <c r="G1040" t="s">
        <v>475</v>
      </c>
      <c r="H1040" t="s">
        <v>18</v>
      </c>
      <c r="I1040" s="1">
        <v>44603</v>
      </c>
      <c r="J1040" t="s">
        <v>1391</v>
      </c>
      <c r="K1040" t="s">
        <v>1403</v>
      </c>
      <c r="L1040">
        <v>104</v>
      </c>
      <c r="M1040" t="s">
        <v>1209</v>
      </c>
      <c r="N1040" t="s">
        <v>1196</v>
      </c>
      <c r="O1040">
        <v>347700</v>
      </c>
      <c r="P1040">
        <v>28.8</v>
      </c>
    </row>
    <row r="1041" spans="1:16" x14ac:dyDescent="0.3">
      <c r="A1041">
        <v>1132</v>
      </c>
      <c r="B1041" t="s">
        <v>90</v>
      </c>
      <c r="C1041">
        <v>610</v>
      </c>
      <c r="D1041" t="s">
        <v>1269</v>
      </c>
      <c r="E1041" t="s">
        <v>1241</v>
      </c>
      <c r="F1041">
        <v>1996</v>
      </c>
      <c r="G1041" t="s">
        <v>444</v>
      </c>
      <c r="H1041" t="s">
        <v>69</v>
      </c>
      <c r="I1041" s="1">
        <v>44617</v>
      </c>
      <c r="J1041" t="s">
        <v>1391</v>
      </c>
      <c r="K1041" t="s">
        <v>1403</v>
      </c>
      <c r="L1041">
        <v>111</v>
      </c>
      <c r="M1041" t="s">
        <v>1202</v>
      </c>
      <c r="N1041" t="s">
        <v>1196</v>
      </c>
      <c r="O1041">
        <v>54500</v>
      </c>
      <c r="P1041">
        <v>129.15</v>
      </c>
    </row>
    <row r="1042" spans="1:16" x14ac:dyDescent="0.3">
      <c r="A1042">
        <v>3772</v>
      </c>
      <c r="B1042" t="s">
        <v>75</v>
      </c>
      <c r="C1042">
        <v>619</v>
      </c>
      <c r="D1042" t="s">
        <v>1260</v>
      </c>
      <c r="E1042" t="s">
        <v>1241</v>
      </c>
      <c r="F1042">
        <v>2015</v>
      </c>
      <c r="G1042" t="s">
        <v>739</v>
      </c>
      <c r="H1042" t="s">
        <v>18</v>
      </c>
      <c r="I1042" s="1">
        <v>44620</v>
      </c>
      <c r="J1042" t="s">
        <v>1391</v>
      </c>
      <c r="K1042" t="s">
        <v>1403</v>
      </c>
      <c r="L1042">
        <v>102</v>
      </c>
      <c r="M1042" t="s">
        <v>1211</v>
      </c>
      <c r="N1042" t="s">
        <v>1196</v>
      </c>
      <c r="O1042">
        <v>1695200</v>
      </c>
      <c r="P1042">
        <v>343.09</v>
      </c>
    </row>
    <row r="1043" spans="1:16" x14ac:dyDescent="0.3">
      <c r="A1043">
        <v>3768</v>
      </c>
      <c r="B1043" t="s">
        <v>75</v>
      </c>
      <c r="C1043">
        <v>611</v>
      </c>
      <c r="D1043" t="s">
        <v>1268</v>
      </c>
      <c r="E1043" t="s">
        <v>1241</v>
      </c>
      <c r="F1043">
        <v>2012</v>
      </c>
      <c r="G1043" t="s">
        <v>684</v>
      </c>
      <c r="H1043" t="s">
        <v>18</v>
      </c>
      <c r="I1043" s="1">
        <v>44614</v>
      </c>
      <c r="J1043" t="s">
        <v>1391</v>
      </c>
      <c r="K1043" t="s">
        <v>1403</v>
      </c>
      <c r="L1043">
        <v>102</v>
      </c>
      <c r="M1043" t="s">
        <v>1211</v>
      </c>
      <c r="N1043" t="s">
        <v>1196</v>
      </c>
      <c r="O1043">
        <v>1695200</v>
      </c>
      <c r="P1043">
        <v>343.09</v>
      </c>
    </row>
    <row r="1044" spans="1:16" x14ac:dyDescent="0.3">
      <c r="A1044">
        <v>1147</v>
      </c>
      <c r="B1044" t="s">
        <v>90</v>
      </c>
      <c r="C1044">
        <v>610</v>
      </c>
      <c r="D1044" t="s">
        <v>1269</v>
      </c>
      <c r="E1044" t="s">
        <v>1241</v>
      </c>
      <c r="F1044">
        <v>1998</v>
      </c>
      <c r="G1044" t="s">
        <v>444</v>
      </c>
      <c r="H1044" t="s">
        <v>10</v>
      </c>
      <c r="I1044" s="1">
        <v>44603</v>
      </c>
      <c r="J1044" t="s">
        <v>1391</v>
      </c>
      <c r="K1044" t="s">
        <v>1403</v>
      </c>
      <c r="L1044">
        <v>102</v>
      </c>
      <c r="M1044" t="s">
        <v>1211</v>
      </c>
      <c r="N1044" t="s">
        <v>1196</v>
      </c>
      <c r="O1044">
        <v>1695200</v>
      </c>
      <c r="P1044">
        <v>343.09</v>
      </c>
    </row>
    <row r="1045" spans="1:16" x14ac:dyDescent="0.3">
      <c r="A1045">
        <v>1149</v>
      </c>
      <c r="B1045" t="s">
        <v>83</v>
      </c>
      <c r="C1045">
        <v>550</v>
      </c>
      <c r="D1045" t="s">
        <v>1327</v>
      </c>
      <c r="E1045" t="s">
        <v>1241</v>
      </c>
      <c r="F1045">
        <v>2003</v>
      </c>
      <c r="G1045" t="s">
        <v>571</v>
      </c>
      <c r="H1045" t="s">
        <v>18</v>
      </c>
      <c r="I1045" s="1">
        <v>44618</v>
      </c>
      <c r="J1045" t="s">
        <v>1391</v>
      </c>
      <c r="K1045" t="s">
        <v>1403</v>
      </c>
      <c r="L1045">
        <v>104</v>
      </c>
      <c r="M1045" t="s">
        <v>1209</v>
      </c>
      <c r="N1045" t="s">
        <v>1196</v>
      </c>
      <c r="O1045">
        <v>347700</v>
      </c>
      <c r="P1045">
        <v>28.8</v>
      </c>
    </row>
    <row r="1046" spans="1:16" x14ac:dyDescent="0.3">
      <c r="A1046">
        <v>1154</v>
      </c>
      <c r="B1046" t="s">
        <v>235</v>
      </c>
      <c r="C1046">
        <v>619</v>
      </c>
      <c r="D1046" t="s">
        <v>1260</v>
      </c>
      <c r="E1046" t="s">
        <v>1241</v>
      </c>
      <c r="F1046">
        <v>2003</v>
      </c>
      <c r="G1046" t="s">
        <v>467</v>
      </c>
      <c r="H1046" t="s">
        <v>10</v>
      </c>
      <c r="I1046" s="1">
        <v>44616</v>
      </c>
      <c r="J1046" t="s">
        <v>1391</v>
      </c>
      <c r="K1046" t="s">
        <v>1403</v>
      </c>
      <c r="L1046">
        <v>102</v>
      </c>
      <c r="M1046" t="s">
        <v>1211</v>
      </c>
      <c r="N1046" t="s">
        <v>1196</v>
      </c>
      <c r="O1046">
        <v>1695200</v>
      </c>
      <c r="P1046">
        <v>343.09</v>
      </c>
    </row>
    <row r="1047" spans="1:16" x14ac:dyDescent="0.3">
      <c r="A1047">
        <v>3761</v>
      </c>
      <c r="B1047" t="s">
        <v>435</v>
      </c>
      <c r="C1047">
        <v>540</v>
      </c>
      <c r="D1047" t="s">
        <v>1337</v>
      </c>
      <c r="E1047" t="s">
        <v>1241</v>
      </c>
      <c r="F1047">
        <v>1998</v>
      </c>
      <c r="G1047" t="s">
        <v>436</v>
      </c>
      <c r="H1047" t="s">
        <v>32</v>
      </c>
      <c r="I1047" s="1">
        <v>44599</v>
      </c>
      <c r="J1047" t="s">
        <v>1391</v>
      </c>
      <c r="K1047" t="s">
        <v>1403</v>
      </c>
      <c r="L1047">
        <v>114</v>
      </c>
      <c r="M1047" t="s">
        <v>1199</v>
      </c>
      <c r="N1047" t="s">
        <v>1196</v>
      </c>
      <c r="O1047">
        <v>655000</v>
      </c>
      <c r="P1047">
        <v>14.72</v>
      </c>
    </row>
    <row r="1048" spans="1:16" x14ac:dyDescent="0.3">
      <c r="A1048">
        <v>1158</v>
      </c>
      <c r="B1048" t="s">
        <v>75</v>
      </c>
      <c r="C1048">
        <v>580</v>
      </c>
      <c r="D1048" t="s">
        <v>1297</v>
      </c>
      <c r="E1048" t="s">
        <v>1241</v>
      </c>
      <c r="F1048">
        <v>2003</v>
      </c>
      <c r="G1048" t="s">
        <v>607</v>
      </c>
      <c r="H1048" t="s">
        <v>10</v>
      </c>
      <c r="I1048" s="1">
        <v>44604</v>
      </c>
      <c r="J1048" t="s">
        <v>1391</v>
      </c>
      <c r="K1048" t="s">
        <v>1403</v>
      </c>
      <c r="L1048">
        <v>102</v>
      </c>
      <c r="M1048" t="s">
        <v>1211</v>
      </c>
      <c r="N1048" t="s">
        <v>1196</v>
      </c>
      <c r="O1048">
        <v>1695200</v>
      </c>
      <c r="P1048">
        <v>343.09</v>
      </c>
    </row>
    <row r="1049" spans="1:16" x14ac:dyDescent="0.3">
      <c r="A1049">
        <v>1160</v>
      </c>
      <c r="B1049" t="s">
        <v>75</v>
      </c>
      <c r="C1049">
        <v>550</v>
      </c>
      <c r="D1049" t="s">
        <v>1327</v>
      </c>
      <c r="E1049" t="s">
        <v>1241</v>
      </c>
      <c r="F1049">
        <v>2003</v>
      </c>
      <c r="G1049" t="s">
        <v>601</v>
      </c>
      <c r="H1049" t="s">
        <v>28</v>
      </c>
      <c r="I1049" s="1">
        <v>44619</v>
      </c>
      <c r="J1049" t="s">
        <v>1391</v>
      </c>
      <c r="K1049" t="s">
        <v>1403</v>
      </c>
      <c r="L1049">
        <v>102</v>
      </c>
      <c r="M1049" t="s">
        <v>1211</v>
      </c>
      <c r="N1049" t="s">
        <v>1196</v>
      </c>
      <c r="O1049">
        <v>1695200</v>
      </c>
      <c r="P1049">
        <v>343.09</v>
      </c>
    </row>
    <row r="1050" spans="1:16" x14ac:dyDescent="0.3">
      <c r="A1050">
        <v>1166</v>
      </c>
      <c r="B1050" t="s">
        <v>435</v>
      </c>
      <c r="C1050">
        <v>576</v>
      </c>
      <c r="D1050" t="s">
        <v>1301</v>
      </c>
      <c r="E1050" t="s">
        <v>1241</v>
      </c>
      <c r="F1050">
        <v>2003</v>
      </c>
      <c r="G1050" t="s">
        <v>450</v>
      </c>
      <c r="H1050" t="s">
        <v>10</v>
      </c>
      <c r="I1050" s="1">
        <v>44605</v>
      </c>
      <c r="J1050" t="s">
        <v>1391</v>
      </c>
      <c r="K1050" t="s">
        <v>1403</v>
      </c>
      <c r="L1050">
        <v>102</v>
      </c>
      <c r="M1050" t="s">
        <v>1211</v>
      </c>
      <c r="N1050" t="s">
        <v>1196</v>
      </c>
      <c r="O1050">
        <v>1695200</v>
      </c>
      <c r="P1050">
        <v>343.09</v>
      </c>
    </row>
    <row r="1051" spans="1:16" x14ac:dyDescent="0.3">
      <c r="A1051">
        <v>1169</v>
      </c>
      <c r="B1051" t="s">
        <v>90</v>
      </c>
      <c r="C1051">
        <v>587</v>
      </c>
      <c r="D1051" t="s">
        <v>1292</v>
      </c>
      <c r="E1051" t="s">
        <v>1241</v>
      </c>
      <c r="F1051">
        <v>1997</v>
      </c>
      <c r="G1051" t="s">
        <v>570</v>
      </c>
      <c r="H1051" t="s">
        <v>283</v>
      </c>
      <c r="I1051" s="1">
        <v>44617</v>
      </c>
      <c r="J1051" t="s">
        <v>1391</v>
      </c>
      <c r="K1051" t="s">
        <v>1403</v>
      </c>
      <c r="L1051">
        <v>115</v>
      </c>
      <c r="M1051" t="s">
        <v>1198</v>
      </c>
      <c r="N1051" t="s">
        <v>1196</v>
      </c>
      <c r="O1051">
        <v>246000</v>
      </c>
      <c r="P1051">
        <v>7.89</v>
      </c>
    </row>
    <row r="1052" spans="1:16" x14ac:dyDescent="0.3">
      <c r="A1052">
        <v>1171</v>
      </c>
      <c r="B1052" t="s">
        <v>90</v>
      </c>
      <c r="C1052">
        <v>507</v>
      </c>
      <c r="D1052" t="s">
        <v>1368</v>
      </c>
      <c r="E1052" t="s">
        <v>1241</v>
      </c>
      <c r="F1052">
        <v>2004</v>
      </c>
      <c r="G1052" t="s">
        <v>609</v>
      </c>
      <c r="H1052" t="s">
        <v>69</v>
      </c>
      <c r="I1052" s="1">
        <v>44599</v>
      </c>
      <c r="J1052" t="s">
        <v>1391</v>
      </c>
      <c r="K1052" t="s">
        <v>1403</v>
      </c>
      <c r="L1052">
        <v>109</v>
      </c>
      <c r="M1052" t="s">
        <v>1204</v>
      </c>
      <c r="N1052" t="s">
        <v>1196</v>
      </c>
      <c r="O1052">
        <v>543500</v>
      </c>
      <c r="P1052">
        <v>67.52</v>
      </c>
    </row>
    <row r="1053" spans="1:16" x14ac:dyDescent="0.3">
      <c r="A1053">
        <v>1175</v>
      </c>
      <c r="B1053" t="s">
        <v>90</v>
      </c>
      <c r="C1053">
        <v>587</v>
      </c>
      <c r="D1053" t="s">
        <v>1292</v>
      </c>
      <c r="E1053" t="s">
        <v>1241</v>
      </c>
      <c r="F1053">
        <v>1993</v>
      </c>
      <c r="G1053" t="s">
        <v>473</v>
      </c>
      <c r="H1053" t="s">
        <v>45</v>
      </c>
      <c r="I1053" s="1">
        <v>44602</v>
      </c>
      <c r="J1053" t="s">
        <v>1391</v>
      </c>
      <c r="K1053" t="s">
        <v>1403</v>
      </c>
      <c r="L1053">
        <v>102</v>
      </c>
      <c r="M1053" t="s">
        <v>1211</v>
      </c>
      <c r="N1053" t="s">
        <v>1196</v>
      </c>
      <c r="O1053">
        <v>1695200</v>
      </c>
      <c r="P1053">
        <v>343.09</v>
      </c>
    </row>
    <row r="1054" spans="1:16" x14ac:dyDescent="0.3">
      <c r="A1054">
        <v>1176</v>
      </c>
      <c r="B1054" t="s">
        <v>90</v>
      </c>
      <c r="C1054">
        <v>548</v>
      </c>
      <c r="D1054" t="s">
        <v>1329</v>
      </c>
      <c r="E1054" t="s">
        <v>1241</v>
      </c>
      <c r="F1054">
        <v>2004</v>
      </c>
      <c r="G1054" t="s">
        <v>605</v>
      </c>
      <c r="H1054" t="s">
        <v>28</v>
      </c>
      <c r="I1054" s="1">
        <v>44619</v>
      </c>
      <c r="J1054" t="s">
        <v>1391</v>
      </c>
      <c r="K1054" t="s">
        <v>1403</v>
      </c>
      <c r="L1054">
        <v>114</v>
      </c>
      <c r="M1054" t="s">
        <v>1199</v>
      </c>
      <c r="N1054" t="s">
        <v>1196</v>
      </c>
      <c r="O1054">
        <v>655000</v>
      </c>
      <c r="P1054">
        <v>14.72</v>
      </c>
    </row>
    <row r="1055" spans="1:16" x14ac:dyDescent="0.3">
      <c r="A1055">
        <v>1177</v>
      </c>
      <c r="B1055" t="s">
        <v>235</v>
      </c>
      <c r="C1055">
        <v>564</v>
      </c>
      <c r="D1055" t="s">
        <v>1313</v>
      </c>
      <c r="E1055" t="s">
        <v>1241</v>
      </c>
      <c r="F1055">
        <v>2004</v>
      </c>
      <c r="G1055" t="s">
        <v>610</v>
      </c>
      <c r="H1055" t="s">
        <v>32</v>
      </c>
      <c r="I1055" s="1">
        <v>44609</v>
      </c>
      <c r="J1055" t="s">
        <v>1391</v>
      </c>
      <c r="K1055" t="s">
        <v>1403</v>
      </c>
      <c r="L1055">
        <v>102</v>
      </c>
      <c r="M1055" t="s">
        <v>1211</v>
      </c>
      <c r="N1055" t="s">
        <v>1196</v>
      </c>
      <c r="O1055">
        <v>1695200</v>
      </c>
      <c r="P1055">
        <v>343.09</v>
      </c>
    </row>
    <row r="1056" spans="1:16" x14ac:dyDescent="0.3">
      <c r="A1056">
        <v>3750</v>
      </c>
      <c r="B1056" t="s">
        <v>75</v>
      </c>
      <c r="C1056">
        <v>512</v>
      </c>
      <c r="D1056" t="s">
        <v>1363</v>
      </c>
      <c r="E1056" t="s">
        <v>1246</v>
      </c>
      <c r="F1056">
        <v>2006</v>
      </c>
      <c r="G1056" t="s">
        <v>996</v>
      </c>
      <c r="H1056" t="s">
        <v>28</v>
      </c>
      <c r="I1056" s="1">
        <v>44617</v>
      </c>
      <c r="J1056" t="s">
        <v>1391</v>
      </c>
      <c r="K1056" t="s">
        <v>1403</v>
      </c>
      <c r="L1056">
        <v>102</v>
      </c>
      <c r="M1056" t="s">
        <v>1211</v>
      </c>
      <c r="N1056" t="s">
        <v>1196</v>
      </c>
      <c r="O1056">
        <v>1695200</v>
      </c>
      <c r="P1056">
        <v>343.09</v>
      </c>
    </row>
    <row r="1057" spans="1:16" x14ac:dyDescent="0.3">
      <c r="A1057">
        <v>3749</v>
      </c>
      <c r="B1057" t="s">
        <v>90</v>
      </c>
      <c r="C1057">
        <v>619</v>
      </c>
      <c r="D1057" t="s">
        <v>1260</v>
      </c>
      <c r="E1057" t="s">
        <v>1241</v>
      </c>
      <c r="F1057">
        <v>2014</v>
      </c>
      <c r="G1057" t="s">
        <v>471</v>
      </c>
      <c r="H1057" t="s">
        <v>28</v>
      </c>
      <c r="I1057" s="1">
        <v>44610</v>
      </c>
      <c r="J1057" t="s">
        <v>1391</v>
      </c>
      <c r="K1057" t="s">
        <v>1403</v>
      </c>
      <c r="L1057">
        <v>108</v>
      </c>
      <c r="M1057" t="s">
        <v>1205</v>
      </c>
      <c r="N1057" t="s">
        <v>1196</v>
      </c>
      <c r="O1057">
        <v>258200</v>
      </c>
      <c r="P1057">
        <v>11.62</v>
      </c>
    </row>
    <row r="1058" spans="1:16" x14ac:dyDescent="0.3">
      <c r="A1058">
        <v>1182</v>
      </c>
      <c r="B1058" t="s">
        <v>90</v>
      </c>
      <c r="C1058">
        <v>619</v>
      </c>
      <c r="D1058" t="s">
        <v>1260</v>
      </c>
      <c r="E1058" t="s">
        <v>1241</v>
      </c>
      <c r="F1058">
        <v>2003</v>
      </c>
      <c r="G1058" t="s">
        <v>612</v>
      </c>
      <c r="H1058" t="s">
        <v>10</v>
      </c>
      <c r="I1058" s="1">
        <v>44594</v>
      </c>
      <c r="J1058" t="s">
        <v>1391</v>
      </c>
      <c r="K1058" t="s">
        <v>1403</v>
      </c>
      <c r="L1058">
        <v>102</v>
      </c>
      <c r="M1058" t="s">
        <v>1211</v>
      </c>
      <c r="N1058" t="s">
        <v>1196</v>
      </c>
      <c r="O1058">
        <v>1695200</v>
      </c>
      <c r="P1058">
        <v>343.09</v>
      </c>
    </row>
    <row r="1059" spans="1:16" x14ac:dyDescent="0.3">
      <c r="A1059">
        <v>1189</v>
      </c>
      <c r="B1059" t="s">
        <v>90</v>
      </c>
      <c r="C1059">
        <v>610</v>
      </c>
      <c r="D1059" t="s">
        <v>1269</v>
      </c>
      <c r="E1059" t="s">
        <v>1241</v>
      </c>
      <c r="F1059">
        <v>1996</v>
      </c>
      <c r="G1059" t="s">
        <v>444</v>
      </c>
      <c r="H1059" t="s">
        <v>69</v>
      </c>
      <c r="I1059" s="1">
        <v>44609</v>
      </c>
      <c r="J1059" t="s">
        <v>1391</v>
      </c>
      <c r="K1059" t="s">
        <v>1403</v>
      </c>
      <c r="L1059">
        <v>101</v>
      </c>
      <c r="M1059" t="s">
        <v>1212</v>
      </c>
      <c r="N1059" t="s">
        <v>1196</v>
      </c>
      <c r="O1059">
        <v>201500</v>
      </c>
      <c r="P1059">
        <v>16.11</v>
      </c>
    </row>
    <row r="1060" spans="1:16" x14ac:dyDescent="0.3">
      <c r="A1060">
        <v>1193</v>
      </c>
      <c r="B1060" t="s">
        <v>435</v>
      </c>
      <c r="C1060">
        <v>540</v>
      </c>
      <c r="D1060" t="s">
        <v>1337</v>
      </c>
      <c r="E1060" t="s">
        <v>1241</v>
      </c>
      <c r="F1060">
        <v>2004</v>
      </c>
      <c r="G1060" t="s">
        <v>436</v>
      </c>
      <c r="H1060" t="s">
        <v>32</v>
      </c>
      <c r="I1060" s="1">
        <v>44614</v>
      </c>
      <c r="J1060" t="s">
        <v>1391</v>
      </c>
      <c r="K1060" t="s">
        <v>1403</v>
      </c>
      <c r="L1060">
        <v>102</v>
      </c>
      <c r="M1060" t="s">
        <v>1211</v>
      </c>
      <c r="N1060" t="s">
        <v>1196</v>
      </c>
      <c r="O1060">
        <v>1695200</v>
      </c>
      <c r="P1060">
        <v>343.09</v>
      </c>
    </row>
    <row r="1061" spans="1:16" x14ac:dyDescent="0.3">
      <c r="A1061">
        <v>1196</v>
      </c>
      <c r="B1061" t="s">
        <v>83</v>
      </c>
      <c r="C1061">
        <v>540</v>
      </c>
      <c r="D1061" t="s">
        <v>1337</v>
      </c>
      <c r="E1061" t="s">
        <v>1241</v>
      </c>
      <c r="F1061">
        <v>2004</v>
      </c>
      <c r="G1061" t="s">
        <v>440</v>
      </c>
      <c r="H1061" t="s">
        <v>10</v>
      </c>
      <c r="I1061" s="1">
        <v>44613</v>
      </c>
      <c r="J1061" t="s">
        <v>1391</v>
      </c>
      <c r="K1061" t="s">
        <v>1403</v>
      </c>
      <c r="L1061">
        <v>101</v>
      </c>
      <c r="M1061" t="s">
        <v>1212</v>
      </c>
      <c r="N1061" t="s">
        <v>1196</v>
      </c>
      <c r="O1061">
        <v>201500</v>
      </c>
      <c r="P1061">
        <v>16.11</v>
      </c>
    </row>
    <row r="1062" spans="1:16" x14ac:dyDescent="0.3">
      <c r="A1062">
        <v>1203</v>
      </c>
      <c r="B1062" t="s">
        <v>435</v>
      </c>
      <c r="C1062">
        <v>576</v>
      </c>
      <c r="D1062" t="s">
        <v>1301</v>
      </c>
      <c r="E1062" t="s">
        <v>1241</v>
      </c>
      <c r="F1062">
        <v>2004</v>
      </c>
      <c r="G1062" t="s">
        <v>450</v>
      </c>
      <c r="H1062" t="s">
        <v>32</v>
      </c>
      <c r="I1062" s="1">
        <v>44593</v>
      </c>
      <c r="J1062" t="s">
        <v>1391</v>
      </c>
      <c r="K1062" t="s">
        <v>1403</v>
      </c>
      <c r="L1062">
        <v>103</v>
      </c>
      <c r="M1062" t="s">
        <v>1210</v>
      </c>
      <c r="N1062" t="s">
        <v>1196</v>
      </c>
      <c r="O1062">
        <v>513800</v>
      </c>
      <c r="P1062">
        <v>21.5</v>
      </c>
    </row>
    <row r="1063" spans="1:16" x14ac:dyDescent="0.3">
      <c r="A1063">
        <v>3740</v>
      </c>
      <c r="B1063" t="s">
        <v>83</v>
      </c>
      <c r="C1063">
        <v>512</v>
      </c>
      <c r="D1063" t="s">
        <v>1363</v>
      </c>
      <c r="E1063" t="s">
        <v>1246</v>
      </c>
      <c r="F1063">
        <v>2009</v>
      </c>
      <c r="G1063" t="s">
        <v>84</v>
      </c>
      <c r="H1063" t="s">
        <v>10</v>
      </c>
      <c r="I1063" s="1">
        <v>44604</v>
      </c>
      <c r="J1063" t="s">
        <v>1391</v>
      </c>
      <c r="K1063" t="s">
        <v>1403</v>
      </c>
      <c r="L1063">
        <v>102</v>
      </c>
      <c r="M1063" t="s">
        <v>1211</v>
      </c>
      <c r="N1063" t="s">
        <v>1196</v>
      </c>
      <c r="O1063">
        <v>1695200</v>
      </c>
      <c r="P1063">
        <v>343.09</v>
      </c>
    </row>
    <row r="1064" spans="1:16" x14ac:dyDescent="0.3">
      <c r="A1064">
        <v>3736</v>
      </c>
      <c r="B1064" t="s">
        <v>435</v>
      </c>
      <c r="C1064">
        <v>548</v>
      </c>
      <c r="D1064" t="s">
        <v>1329</v>
      </c>
      <c r="E1064" t="s">
        <v>1241</v>
      </c>
      <c r="F1064">
        <v>2003</v>
      </c>
      <c r="G1064" t="s">
        <v>611</v>
      </c>
      <c r="H1064" t="s">
        <v>18</v>
      </c>
      <c r="I1064" s="1">
        <v>44612</v>
      </c>
      <c r="J1064" t="s">
        <v>1391</v>
      </c>
      <c r="K1064" t="s">
        <v>1403</v>
      </c>
      <c r="L1064">
        <v>103</v>
      </c>
      <c r="M1064" t="s">
        <v>1210</v>
      </c>
      <c r="N1064" t="s">
        <v>1196</v>
      </c>
      <c r="O1064">
        <v>513800</v>
      </c>
      <c r="P1064">
        <v>21.5</v>
      </c>
    </row>
    <row r="1065" spans="1:16" x14ac:dyDescent="0.3">
      <c r="A1065">
        <v>3735</v>
      </c>
      <c r="B1065" t="s">
        <v>83</v>
      </c>
      <c r="C1065">
        <v>610</v>
      </c>
      <c r="D1065" t="s">
        <v>1269</v>
      </c>
      <c r="E1065" t="s">
        <v>1241</v>
      </c>
      <c r="F1065">
        <v>2011</v>
      </c>
      <c r="G1065" t="s">
        <v>444</v>
      </c>
      <c r="H1065" t="s">
        <v>10</v>
      </c>
      <c r="I1065" s="1">
        <v>44606</v>
      </c>
      <c r="J1065" t="s">
        <v>1391</v>
      </c>
      <c r="K1065" t="s">
        <v>1403</v>
      </c>
      <c r="L1065">
        <v>102</v>
      </c>
      <c r="M1065" t="s">
        <v>1211</v>
      </c>
      <c r="N1065" t="s">
        <v>1196</v>
      </c>
      <c r="O1065">
        <v>1695200</v>
      </c>
      <c r="P1065">
        <v>343.09</v>
      </c>
    </row>
    <row r="1066" spans="1:16" x14ac:dyDescent="0.3">
      <c r="A1066">
        <v>1222</v>
      </c>
      <c r="B1066" t="s">
        <v>16</v>
      </c>
      <c r="C1066">
        <v>611</v>
      </c>
      <c r="D1066" t="s">
        <v>1268</v>
      </c>
      <c r="E1066" t="s">
        <v>1241</v>
      </c>
      <c r="F1066">
        <v>2022</v>
      </c>
      <c r="G1066" t="s">
        <v>527</v>
      </c>
      <c r="H1066" t="s">
        <v>10</v>
      </c>
      <c r="I1066" s="1">
        <v>44606</v>
      </c>
      <c r="J1066" t="s">
        <v>1391</v>
      </c>
      <c r="K1066" t="s">
        <v>1403</v>
      </c>
      <c r="L1066">
        <v>102</v>
      </c>
      <c r="M1066" t="s">
        <v>1211</v>
      </c>
      <c r="N1066" t="s">
        <v>1196</v>
      </c>
      <c r="O1066">
        <v>1695200</v>
      </c>
      <c r="P1066">
        <v>343.09</v>
      </c>
    </row>
    <row r="1067" spans="1:16" x14ac:dyDescent="0.3">
      <c r="A1067">
        <v>1228</v>
      </c>
      <c r="B1067" t="s">
        <v>16</v>
      </c>
      <c r="C1067">
        <v>629</v>
      </c>
      <c r="D1067" t="s">
        <v>1252</v>
      </c>
      <c r="E1067" t="s">
        <v>1241</v>
      </c>
      <c r="F1067">
        <v>2019</v>
      </c>
      <c r="G1067" t="s">
        <v>629</v>
      </c>
      <c r="H1067" t="s">
        <v>101</v>
      </c>
      <c r="I1067" s="1">
        <v>44609</v>
      </c>
      <c r="J1067" t="s">
        <v>1391</v>
      </c>
      <c r="K1067" t="s">
        <v>1403</v>
      </c>
      <c r="L1067">
        <v>102</v>
      </c>
      <c r="M1067" t="s">
        <v>1211</v>
      </c>
      <c r="N1067" t="s">
        <v>1196</v>
      </c>
      <c r="O1067">
        <v>1695200</v>
      </c>
      <c r="P1067">
        <v>343.09</v>
      </c>
    </row>
    <row r="1068" spans="1:16" x14ac:dyDescent="0.3">
      <c r="A1068">
        <v>3729</v>
      </c>
      <c r="B1068" t="s">
        <v>61</v>
      </c>
      <c r="C1068">
        <v>623</v>
      </c>
      <c r="D1068" t="s">
        <v>8</v>
      </c>
      <c r="E1068" t="s">
        <v>1241</v>
      </c>
      <c r="F1068">
        <v>1994</v>
      </c>
      <c r="G1068" t="s">
        <v>51</v>
      </c>
      <c r="H1068" t="s">
        <v>66</v>
      </c>
      <c r="I1068" s="1">
        <v>44604</v>
      </c>
      <c r="J1068" t="s">
        <v>1391</v>
      </c>
      <c r="K1068" t="s">
        <v>1403</v>
      </c>
      <c r="L1068">
        <v>102</v>
      </c>
      <c r="M1068" t="s">
        <v>1211</v>
      </c>
      <c r="N1068" t="s">
        <v>1196</v>
      </c>
      <c r="O1068">
        <v>1695200</v>
      </c>
      <c r="P1068">
        <v>343.09</v>
      </c>
    </row>
    <row r="1069" spans="1:16" x14ac:dyDescent="0.3">
      <c r="A1069">
        <v>1237</v>
      </c>
      <c r="B1069" t="s">
        <v>25</v>
      </c>
      <c r="C1069">
        <v>629</v>
      </c>
      <c r="D1069" t="s">
        <v>1252</v>
      </c>
      <c r="E1069" t="s">
        <v>1241</v>
      </c>
      <c r="F1069">
        <v>2018</v>
      </c>
      <c r="G1069" t="s">
        <v>629</v>
      </c>
      <c r="H1069" t="s">
        <v>32</v>
      </c>
      <c r="I1069" s="1">
        <v>44613</v>
      </c>
      <c r="J1069" t="s">
        <v>1391</v>
      </c>
      <c r="K1069" t="s">
        <v>1403</v>
      </c>
      <c r="L1069">
        <v>101</v>
      </c>
      <c r="M1069" t="s">
        <v>1212</v>
      </c>
      <c r="N1069" t="s">
        <v>1196</v>
      </c>
      <c r="O1069">
        <v>201500</v>
      </c>
      <c r="P1069">
        <v>16.11</v>
      </c>
    </row>
    <row r="1070" spans="1:16" x14ac:dyDescent="0.3">
      <c r="A1070">
        <v>1239</v>
      </c>
      <c r="B1070" t="s">
        <v>25</v>
      </c>
      <c r="C1070">
        <v>502</v>
      </c>
      <c r="D1070" t="s">
        <v>1373</v>
      </c>
      <c r="E1070" t="s">
        <v>1241</v>
      </c>
      <c r="F1070">
        <v>2020</v>
      </c>
      <c r="G1070" t="s">
        <v>508</v>
      </c>
      <c r="H1070" t="s">
        <v>18</v>
      </c>
      <c r="I1070" s="1">
        <v>44606</v>
      </c>
      <c r="J1070" t="s">
        <v>1391</v>
      </c>
      <c r="K1070" t="s">
        <v>1403</v>
      </c>
      <c r="L1070">
        <v>102</v>
      </c>
      <c r="M1070" t="s">
        <v>1211</v>
      </c>
      <c r="N1070" t="s">
        <v>1196</v>
      </c>
      <c r="O1070">
        <v>1695200</v>
      </c>
      <c r="P1070">
        <v>343.09</v>
      </c>
    </row>
    <row r="1071" spans="1:16" x14ac:dyDescent="0.3">
      <c r="A1071">
        <v>1241</v>
      </c>
      <c r="B1071" t="s">
        <v>16</v>
      </c>
      <c r="C1071">
        <v>636</v>
      </c>
      <c r="D1071" t="s">
        <v>1244</v>
      </c>
      <c r="E1071" t="s">
        <v>1241</v>
      </c>
      <c r="F1071">
        <v>2020</v>
      </c>
      <c r="G1071" t="s">
        <v>634</v>
      </c>
      <c r="H1071" t="s">
        <v>154</v>
      </c>
      <c r="I1071" s="1">
        <v>44612</v>
      </c>
      <c r="J1071" t="s">
        <v>1391</v>
      </c>
      <c r="K1071" t="s">
        <v>1403</v>
      </c>
      <c r="L1071">
        <v>101</v>
      </c>
      <c r="M1071" t="s">
        <v>1212</v>
      </c>
      <c r="N1071" t="s">
        <v>1196</v>
      </c>
      <c r="O1071">
        <v>201500</v>
      </c>
      <c r="P1071">
        <v>16.11</v>
      </c>
    </row>
    <row r="1072" spans="1:16" x14ac:dyDescent="0.3">
      <c r="A1072">
        <v>3727</v>
      </c>
      <c r="B1072" t="s">
        <v>8</v>
      </c>
      <c r="C1072">
        <v>623</v>
      </c>
      <c r="D1072" t="s">
        <v>8</v>
      </c>
      <c r="E1072" t="s">
        <v>1241</v>
      </c>
      <c r="F1072">
        <v>2008</v>
      </c>
      <c r="G1072" t="s">
        <v>991</v>
      </c>
      <c r="H1072" t="s">
        <v>10</v>
      </c>
      <c r="I1072" s="1">
        <v>44602</v>
      </c>
      <c r="J1072" t="s">
        <v>1391</v>
      </c>
      <c r="K1072" t="s">
        <v>1403</v>
      </c>
      <c r="L1072">
        <v>114</v>
      </c>
      <c r="M1072" t="s">
        <v>1199</v>
      </c>
      <c r="N1072" t="s">
        <v>1196</v>
      </c>
      <c r="O1072">
        <v>655000</v>
      </c>
      <c r="P1072">
        <v>14.72</v>
      </c>
    </row>
    <row r="1073" spans="1:16" x14ac:dyDescent="0.3">
      <c r="A1073">
        <v>1257</v>
      </c>
      <c r="B1073" t="s">
        <v>16</v>
      </c>
      <c r="C1073">
        <v>565</v>
      </c>
      <c r="D1073" t="s">
        <v>1312</v>
      </c>
      <c r="E1073" t="s">
        <v>1241</v>
      </c>
      <c r="F1073">
        <v>2008</v>
      </c>
      <c r="G1073" t="s">
        <v>122</v>
      </c>
      <c r="H1073" t="s">
        <v>123</v>
      </c>
      <c r="I1073" s="1">
        <v>44602</v>
      </c>
      <c r="J1073" t="s">
        <v>1391</v>
      </c>
      <c r="K1073" t="s">
        <v>1403</v>
      </c>
      <c r="L1073">
        <v>114</v>
      </c>
      <c r="M1073" t="s">
        <v>1199</v>
      </c>
      <c r="N1073" t="s">
        <v>1196</v>
      </c>
      <c r="O1073">
        <v>655000</v>
      </c>
      <c r="P1073">
        <v>14.72</v>
      </c>
    </row>
    <row r="1074" spans="1:16" x14ac:dyDescent="0.3">
      <c r="A1074">
        <v>3724</v>
      </c>
      <c r="B1074" t="s">
        <v>8</v>
      </c>
      <c r="C1074">
        <v>562</v>
      </c>
      <c r="D1074" t="s">
        <v>1315</v>
      </c>
      <c r="E1074" t="s">
        <v>1241</v>
      </c>
      <c r="F1074">
        <v>2009</v>
      </c>
      <c r="G1074" t="s">
        <v>989</v>
      </c>
      <c r="H1074" t="s">
        <v>10</v>
      </c>
      <c r="I1074" s="1">
        <v>44593</v>
      </c>
      <c r="J1074" t="s">
        <v>1391</v>
      </c>
      <c r="K1074" t="s">
        <v>1403</v>
      </c>
      <c r="L1074">
        <v>102</v>
      </c>
      <c r="M1074" t="s">
        <v>1211</v>
      </c>
      <c r="N1074" t="s">
        <v>1196</v>
      </c>
      <c r="O1074">
        <v>1695200</v>
      </c>
      <c r="P1074">
        <v>343.09</v>
      </c>
    </row>
    <row r="1075" spans="1:16" x14ac:dyDescent="0.3">
      <c r="A1075">
        <v>1264</v>
      </c>
      <c r="B1075" t="s">
        <v>16</v>
      </c>
      <c r="C1075">
        <v>611</v>
      </c>
      <c r="D1075" t="s">
        <v>1268</v>
      </c>
      <c r="E1075" t="s">
        <v>1241</v>
      </c>
      <c r="F1075">
        <v>2021</v>
      </c>
      <c r="G1075" t="s">
        <v>627</v>
      </c>
      <c r="H1075" t="s">
        <v>18</v>
      </c>
      <c r="I1075" s="1">
        <v>44615</v>
      </c>
      <c r="J1075" t="s">
        <v>1391</v>
      </c>
      <c r="K1075" t="s">
        <v>1403</v>
      </c>
      <c r="L1075">
        <v>102</v>
      </c>
      <c r="M1075" t="s">
        <v>1211</v>
      </c>
      <c r="N1075" t="s">
        <v>1196</v>
      </c>
      <c r="O1075">
        <v>1695200</v>
      </c>
      <c r="P1075">
        <v>343.09</v>
      </c>
    </row>
    <row r="1076" spans="1:16" x14ac:dyDescent="0.3">
      <c r="A1076">
        <v>3723</v>
      </c>
      <c r="B1076" t="s">
        <v>8</v>
      </c>
      <c r="C1076">
        <v>514</v>
      </c>
      <c r="D1076" t="s">
        <v>1361</v>
      </c>
      <c r="E1076" t="s">
        <v>1241</v>
      </c>
      <c r="F1076">
        <v>2009</v>
      </c>
      <c r="G1076" t="s">
        <v>46</v>
      </c>
      <c r="H1076" t="s">
        <v>10</v>
      </c>
      <c r="I1076" s="1">
        <v>44616</v>
      </c>
      <c r="J1076" t="s">
        <v>1391</v>
      </c>
      <c r="K1076" t="s">
        <v>1403</v>
      </c>
      <c r="L1076">
        <v>102</v>
      </c>
      <c r="M1076" t="s">
        <v>1211</v>
      </c>
      <c r="N1076" t="s">
        <v>1196</v>
      </c>
      <c r="O1076">
        <v>1695200</v>
      </c>
      <c r="P1076">
        <v>343.09</v>
      </c>
    </row>
    <row r="1077" spans="1:16" x14ac:dyDescent="0.3">
      <c r="A1077">
        <v>1271</v>
      </c>
      <c r="B1077" t="s">
        <v>16</v>
      </c>
      <c r="C1077">
        <v>550</v>
      </c>
      <c r="D1077" t="s">
        <v>1327</v>
      </c>
      <c r="E1077" t="s">
        <v>1241</v>
      </c>
      <c r="F1077">
        <v>2002</v>
      </c>
      <c r="G1077" t="s">
        <v>299</v>
      </c>
      <c r="H1077" t="s">
        <v>28</v>
      </c>
      <c r="I1077" s="1">
        <v>44612</v>
      </c>
      <c r="J1077" t="s">
        <v>1391</v>
      </c>
      <c r="K1077" t="s">
        <v>1403</v>
      </c>
      <c r="L1077">
        <v>104</v>
      </c>
      <c r="M1077" t="s">
        <v>1209</v>
      </c>
      <c r="N1077" t="s">
        <v>1196</v>
      </c>
      <c r="O1077">
        <v>347700</v>
      </c>
      <c r="P1077">
        <v>28.8</v>
      </c>
    </row>
    <row r="1078" spans="1:16" x14ac:dyDescent="0.3">
      <c r="A1078">
        <v>3716</v>
      </c>
      <c r="B1078" t="s">
        <v>90</v>
      </c>
      <c r="C1078">
        <v>568</v>
      </c>
      <c r="D1078" t="s">
        <v>1309</v>
      </c>
      <c r="E1078" t="s">
        <v>1246</v>
      </c>
      <c r="F1078">
        <v>2020</v>
      </c>
      <c r="G1078" t="s">
        <v>988</v>
      </c>
      <c r="H1078" t="s">
        <v>10</v>
      </c>
      <c r="I1078" s="1">
        <v>44604</v>
      </c>
      <c r="J1078" t="s">
        <v>1391</v>
      </c>
      <c r="K1078" t="s">
        <v>1403</v>
      </c>
      <c r="L1078">
        <v>102</v>
      </c>
      <c r="M1078" t="s">
        <v>1211</v>
      </c>
      <c r="N1078" t="s">
        <v>1196</v>
      </c>
      <c r="O1078">
        <v>1695200</v>
      </c>
      <c r="P1078">
        <v>343.09</v>
      </c>
    </row>
    <row r="1079" spans="1:16" x14ac:dyDescent="0.3">
      <c r="A1079">
        <v>1279</v>
      </c>
      <c r="B1079" t="s">
        <v>16</v>
      </c>
      <c r="C1079">
        <v>636</v>
      </c>
      <c r="D1079" t="s">
        <v>1244</v>
      </c>
      <c r="E1079" t="s">
        <v>1241</v>
      </c>
      <c r="F1079">
        <v>2016</v>
      </c>
      <c r="G1079" t="s">
        <v>648</v>
      </c>
      <c r="H1079" t="s">
        <v>69</v>
      </c>
      <c r="I1079" s="1">
        <v>44613</v>
      </c>
      <c r="J1079" t="s">
        <v>1391</v>
      </c>
      <c r="K1079" t="s">
        <v>1403</v>
      </c>
      <c r="L1079">
        <v>102</v>
      </c>
      <c r="M1079" t="s">
        <v>1211</v>
      </c>
      <c r="N1079" t="s">
        <v>1196</v>
      </c>
      <c r="O1079">
        <v>1695200</v>
      </c>
      <c r="P1079">
        <v>343.09</v>
      </c>
    </row>
    <row r="1080" spans="1:16" x14ac:dyDescent="0.3">
      <c r="A1080">
        <v>1281</v>
      </c>
      <c r="B1080" t="s">
        <v>25</v>
      </c>
      <c r="C1080">
        <v>617</v>
      </c>
      <c r="D1080" t="s">
        <v>1262</v>
      </c>
      <c r="E1080" t="s">
        <v>1241</v>
      </c>
      <c r="F1080">
        <v>2019</v>
      </c>
      <c r="G1080" t="s">
        <v>184</v>
      </c>
      <c r="H1080" t="s">
        <v>18</v>
      </c>
      <c r="I1080" s="1">
        <v>44619</v>
      </c>
      <c r="J1080" t="s">
        <v>1391</v>
      </c>
      <c r="K1080" t="s">
        <v>1403</v>
      </c>
      <c r="L1080">
        <v>109</v>
      </c>
      <c r="M1080" t="s">
        <v>1204</v>
      </c>
      <c r="N1080" t="s">
        <v>1196</v>
      </c>
      <c r="O1080">
        <v>543500</v>
      </c>
      <c r="P1080">
        <v>67.52</v>
      </c>
    </row>
    <row r="1081" spans="1:16" x14ac:dyDescent="0.3">
      <c r="A1081">
        <v>1282</v>
      </c>
      <c r="B1081" t="s">
        <v>16</v>
      </c>
      <c r="C1081">
        <v>636</v>
      </c>
      <c r="D1081" t="s">
        <v>1244</v>
      </c>
      <c r="E1081" t="s">
        <v>1241</v>
      </c>
      <c r="F1081">
        <v>2020</v>
      </c>
      <c r="G1081" t="s">
        <v>631</v>
      </c>
      <c r="H1081" t="s">
        <v>28</v>
      </c>
      <c r="I1081" s="1">
        <v>44594</v>
      </c>
      <c r="J1081" t="s">
        <v>1391</v>
      </c>
      <c r="K1081" t="s">
        <v>1403</v>
      </c>
      <c r="L1081">
        <v>102</v>
      </c>
      <c r="M1081" t="s">
        <v>1211</v>
      </c>
      <c r="N1081" t="s">
        <v>1196</v>
      </c>
      <c r="O1081">
        <v>1695200</v>
      </c>
      <c r="P1081">
        <v>343.09</v>
      </c>
    </row>
    <row r="1082" spans="1:16" x14ac:dyDescent="0.3">
      <c r="A1082">
        <v>1283</v>
      </c>
      <c r="B1082" t="s">
        <v>16</v>
      </c>
      <c r="C1082">
        <v>601</v>
      </c>
      <c r="D1082" t="s">
        <v>1278</v>
      </c>
      <c r="E1082" t="s">
        <v>1241</v>
      </c>
      <c r="F1082">
        <v>2020</v>
      </c>
      <c r="G1082" t="s">
        <v>650</v>
      </c>
      <c r="H1082" t="s">
        <v>18</v>
      </c>
      <c r="I1082" s="1">
        <v>44618</v>
      </c>
      <c r="J1082" t="s">
        <v>1391</v>
      </c>
      <c r="K1082" t="s">
        <v>1403</v>
      </c>
      <c r="L1082">
        <v>102</v>
      </c>
      <c r="M1082" t="s">
        <v>1211</v>
      </c>
      <c r="N1082" t="s">
        <v>1196</v>
      </c>
      <c r="O1082">
        <v>1695200</v>
      </c>
      <c r="P1082">
        <v>343.09</v>
      </c>
    </row>
    <row r="1083" spans="1:16" x14ac:dyDescent="0.3">
      <c r="A1083">
        <v>1288</v>
      </c>
      <c r="B1083" t="s">
        <v>16</v>
      </c>
      <c r="C1083">
        <v>565</v>
      </c>
      <c r="D1083" t="s">
        <v>1312</v>
      </c>
      <c r="E1083" t="s">
        <v>1241</v>
      </c>
      <c r="F1083">
        <v>2021</v>
      </c>
      <c r="G1083">
        <v>790</v>
      </c>
      <c r="H1083" t="s">
        <v>123</v>
      </c>
      <c r="I1083" s="1">
        <v>44614</v>
      </c>
      <c r="J1083" t="s">
        <v>1391</v>
      </c>
      <c r="K1083" t="s">
        <v>1403</v>
      </c>
      <c r="L1083">
        <v>102</v>
      </c>
      <c r="M1083" t="s">
        <v>1211</v>
      </c>
      <c r="N1083" t="s">
        <v>1196</v>
      </c>
      <c r="O1083">
        <v>1695200</v>
      </c>
      <c r="P1083">
        <v>343.09</v>
      </c>
    </row>
    <row r="1084" spans="1:16" x14ac:dyDescent="0.3">
      <c r="A1084">
        <v>3709</v>
      </c>
      <c r="B1084" t="s">
        <v>83</v>
      </c>
      <c r="C1084">
        <v>512</v>
      </c>
      <c r="D1084" t="s">
        <v>1363</v>
      </c>
      <c r="E1084" t="s">
        <v>1246</v>
      </c>
      <c r="F1084">
        <v>1986</v>
      </c>
      <c r="G1084">
        <v>325</v>
      </c>
      <c r="H1084" t="s">
        <v>47</v>
      </c>
      <c r="I1084" s="1">
        <v>44620</v>
      </c>
      <c r="J1084" t="s">
        <v>1391</v>
      </c>
      <c r="K1084" t="s">
        <v>1403</v>
      </c>
      <c r="L1084">
        <v>103</v>
      </c>
      <c r="M1084" t="s">
        <v>1210</v>
      </c>
      <c r="N1084" t="s">
        <v>1196</v>
      </c>
      <c r="O1084">
        <v>513800</v>
      </c>
      <c r="P1084">
        <v>21.5</v>
      </c>
    </row>
    <row r="1085" spans="1:16" x14ac:dyDescent="0.3">
      <c r="A1085">
        <v>1294</v>
      </c>
      <c r="B1085" t="s">
        <v>16</v>
      </c>
      <c r="C1085">
        <v>561</v>
      </c>
      <c r="D1085" t="s">
        <v>1316</v>
      </c>
      <c r="E1085" t="s">
        <v>1241</v>
      </c>
      <c r="F1085">
        <v>2019</v>
      </c>
      <c r="G1085" t="s">
        <v>658</v>
      </c>
      <c r="H1085" t="s">
        <v>32</v>
      </c>
      <c r="I1085" s="1">
        <v>44599</v>
      </c>
      <c r="J1085" t="s">
        <v>1391</v>
      </c>
      <c r="K1085" t="s">
        <v>1403</v>
      </c>
      <c r="L1085">
        <v>102</v>
      </c>
      <c r="M1085" t="s">
        <v>1211</v>
      </c>
      <c r="N1085" t="s">
        <v>1196</v>
      </c>
      <c r="O1085">
        <v>1695200</v>
      </c>
      <c r="P1085">
        <v>343.09</v>
      </c>
    </row>
    <row r="1086" spans="1:16" x14ac:dyDescent="0.3">
      <c r="A1086">
        <v>3707</v>
      </c>
      <c r="B1086" t="s">
        <v>235</v>
      </c>
      <c r="C1086">
        <v>580</v>
      </c>
      <c r="D1086" t="s">
        <v>1297</v>
      </c>
      <c r="E1086" t="s">
        <v>1241</v>
      </c>
      <c r="F1086">
        <v>2013</v>
      </c>
      <c r="G1086" t="s">
        <v>730</v>
      </c>
      <c r="H1086" t="s">
        <v>32</v>
      </c>
      <c r="I1086" s="1">
        <v>44598</v>
      </c>
      <c r="J1086" t="s">
        <v>1391</v>
      </c>
      <c r="K1086" t="s">
        <v>1403</v>
      </c>
      <c r="L1086">
        <v>102</v>
      </c>
      <c r="M1086" t="s">
        <v>1211</v>
      </c>
      <c r="N1086" t="s">
        <v>1196</v>
      </c>
      <c r="O1086">
        <v>1695200</v>
      </c>
      <c r="P1086">
        <v>343.09</v>
      </c>
    </row>
    <row r="1087" spans="1:16" x14ac:dyDescent="0.3">
      <c r="A1087">
        <v>1301</v>
      </c>
      <c r="B1087" t="s">
        <v>16</v>
      </c>
      <c r="C1087">
        <v>565</v>
      </c>
      <c r="D1087" t="s">
        <v>1312</v>
      </c>
      <c r="E1087" t="s">
        <v>1241</v>
      </c>
      <c r="F1087">
        <v>2021</v>
      </c>
      <c r="G1087">
        <v>500</v>
      </c>
      <c r="H1087" t="s">
        <v>32</v>
      </c>
      <c r="I1087" s="1">
        <v>44615</v>
      </c>
      <c r="J1087" t="s">
        <v>1391</v>
      </c>
      <c r="K1087" t="s">
        <v>1403</v>
      </c>
      <c r="L1087">
        <v>102</v>
      </c>
      <c r="M1087" t="s">
        <v>1211</v>
      </c>
      <c r="N1087" t="s">
        <v>1196</v>
      </c>
      <c r="O1087">
        <v>1695200</v>
      </c>
      <c r="P1087">
        <v>343.09</v>
      </c>
    </row>
    <row r="1088" spans="1:16" x14ac:dyDescent="0.3">
      <c r="A1088">
        <v>3704</v>
      </c>
      <c r="B1088" t="s">
        <v>435</v>
      </c>
      <c r="C1088">
        <v>619</v>
      </c>
      <c r="D1088" t="s">
        <v>1260</v>
      </c>
      <c r="E1088" t="s">
        <v>1241</v>
      </c>
      <c r="F1088">
        <v>2020</v>
      </c>
      <c r="G1088" t="s">
        <v>448</v>
      </c>
      <c r="H1088" t="s">
        <v>32</v>
      </c>
      <c r="I1088" s="1">
        <v>44600</v>
      </c>
      <c r="J1088" t="s">
        <v>1391</v>
      </c>
      <c r="K1088" t="s">
        <v>1403</v>
      </c>
      <c r="L1088">
        <v>108</v>
      </c>
      <c r="M1088" t="s">
        <v>1205</v>
      </c>
      <c r="N1088" t="s">
        <v>1196</v>
      </c>
      <c r="O1088">
        <v>258200</v>
      </c>
      <c r="P1088">
        <v>11.62</v>
      </c>
    </row>
    <row r="1089" spans="1:16" x14ac:dyDescent="0.3">
      <c r="A1089">
        <v>1304</v>
      </c>
      <c r="B1089" t="s">
        <v>16</v>
      </c>
      <c r="C1089">
        <v>505</v>
      </c>
      <c r="D1089" t="s">
        <v>1370</v>
      </c>
      <c r="E1089" t="s">
        <v>1241</v>
      </c>
      <c r="F1089">
        <v>2021</v>
      </c>
      <c r="G1089" t="s">
        <v>659</v>
      </c>
      <c r="H1089" t="s">
        <v>69</v>
      </c>
      <c r="I1089" s="1">
        <v>44603</v>
      </c>
      <c r="J1089" t="s">
        <v>1391</v>
      </c>
      <c r="K1089" t="s">
        <v>1403</v>
      </c>
      <c r="L1089">
        <v>109</v>
      </c>
      <c r="M1089" t="s">
        <v>1204</v>
      </c>
      <c r="N1089" t="s">
        <v>1196</v>
      </c>
      <c r="O1089">
        <v>543500</v>
      </c>
      <c r="P1089">
        <v>67.52</v>
      </c>
    </row>
    <row r="1090" spans="1:16" x14ac:dyDescent="0.3">
      <c r="A1090">
        <v>1305</v>
      </c>
      <c r="B1090" t="s">
        <v>16</v>
      </c>
      <c r="C1090">
        <v>636</v>
      </c>
      <c r="D1090" t="s">
        <v>1244</v>
      </c>
      <c r="E1090" t="s">
        <v>1241</v>
      </c>
      <c r="F1090">
        <v>2021</v>
      </c>
      <c r="G1090" t="s">
        <v>631</v>
      </c>
      <c r="H1090" t="s">
        <v>18</v>
      </c>
      <c r="I1090" s="1">
        <v>44612</v>
      </c>
      <c r="J1090" t="s">
        <v>1391</v>
      </c>
      <c r="K1090" t="s">
        <v>1403</v>
      </c>
      <c r="L1090">
        <v>108</v>
      </c>
      <c r="M1090" t="s">
        <v>1205</v>
      </c>
      <c r="N1090" t="s">
        <v>1196</v>
      </c>
      <c r="O1090">
        <v>258200</v>
      </c>
      <c r="P1090">
        <v>11.62</v>
      </c>
    </row>
    <row r="1091" spans="1:16" x14ac:dyDescent="0.3">
      <c r="A1091">
        <v>1306</v>
      </c>
      <c r="B1091" t="s">
        <v>25</v>
      </c>
      <c r="C1091">
        <v>617</v>
      </c>
      <c r="D1091" t="s">
        <v>1262</v>
      </c>
      <c r="E1091" t="s">
        <v>1241</v>
      </c>
      <c r="F1091">
        <v>2021</v>
      </c>
      <c r="G1091" t="s">
        <v>375</v>
      </c>
      <c r="H1091" t="s">
        <v>18</v>
      </c>
      <c r="I1091" s="1">
        <v>44606</v>
      </c>
      <c r="J1091" t="s">
        <v>1391</v>
      </c>
      <c r="K1091" t="s">
        <v>1403</v>
      </c>
      <c r="L1091">
        <v>109</v>
      </c>
      <c r="M1091" t="s">
        <v>1204</v>
      </c>
      <c r="N1091" t="s">
        <v>1196</v>
      </c>
      <c r="O1091">
        <v>543500</v>
      </c>
      <c r="P1091">
        <v>67.52</v>
      </c>
    </row>
    <row r="1092" spans="1:16" x14ac:dyDescent="0.3">
      <c r="A1092">
        <v>1307</v>
      </c>
      <c r="B1092" t="s">
        <v>25</v>
      </c>
      <c r="C1092">
        <v>593</v>
      </c>
      <c r="D1092" t="s">
        <v>1286</v>
      </c>
      <c r="E1092" t="s">
        <v>1241</v>
      </c>
      <c r="F1092">
        <v>2021</v>
      </c>
      <c r="G1092" t="s">
        <v>396</v>
      </c>
      <c r="H1092" t="s">
        <v>123</v>
      </c>
      <c r="I1092" s="1">
        <v>44614</v>
      </c>
      <c r="J1092" t="s">
        <v>1391</v>
      </c>
      <c r="K1092" t="s">
        <v>1403</v>
      </c>
      <c r="L1092">
        <v>109</v>
      </c>
      <c r="M1092" t="s">
        <v>1204</v>
      </c>
      <c r="N1092" t="s">
        <v>1196</v>
      </c>
      <c r="O1092">
        <v>543500</v>
      </c>
      <c r="P1092">
        <v>67.52</v>
      </c>
    </row>
    <row r="1093" spans="1:16" x14ac:dyDescent="0.3">
      <c r="A1093">
        <v>1309</v>
      </c>
      <c r="B1093" t="s">
        <v>16</v>
      </c>
      <c r="C1093">
        <v>611</v>
      </c>
      <c r="D1093" t="s">
        <v>1268</v>
      </c>
      <c r="E1093" t="s">
        <v>1241</v>
      </c>
      <c r="F1093">
        <v>2022</v>
      </c>
      <c r="G1093" t="s">
        <v>647</v>
      </c>
      <c r="H1093" t="s">
        <v>69</v>
      </c>
      <c r="I1093" s="1">
        <v>44595</v>
      </c>
      <c r="J1093" t="s">
        <v>1391</v>
      </c>
      <c r="K1093" t="s">
        <v>1403</v>
      </c>
      <c r="L1093">
        <v>102</v>
      </c>
      <c r="M1093" t="s">
        <v>1211</v>
      </c>
      <c r="N1093" t="s">
        <v>1196</v>
      </c>
      <c r="O1093">
        <v>1695200</v>
      </c>
      <c r="P1093">
        <v>343.09</v>
      </c>
    </row>
    <row r="1094" spans="1:16" x14ac:dyDescent="0.3">
      <c r="A1094">
        <v>3701</v>
      </c>
      <c r="B1094" t="s">
        <v>75</v>
      </c>
      <c r="C1094">
        <v>512</v>
      </c>
      <c r="D1094" t="s">
        <v>1363</v>
      </c>
      <c r="E1094" t="s">
        <v>1246</v>
      </c>
      <c r="F1094">
        <v>2007</v>
      </c>
      <c r="G1094" t="s">
        <v>911</v>
      </c>
      <c r="H1094" t="s">
        <v>18</v>
      </c>
      <c r="I1094" s="1">
        <v>44596</v>
      </c>
      <c r="J1094" t="s">
        <v>1391</v>
      </c>
      <c r="K1094" t="s">
        <v>1403</v>
      </c>
      <c r="L1094">
        <v>114</v>
      </c>
      <c r="M1094" t="s">
        <v>1199</v>
      </c>
      <c r="N1094" t="s">
        <v>1196</v>
      </c>
      <c r="O1094">
        <v>655000</v>
      </c>
      <c r="P1094">
        <v>14.72</v>
      </c>
    </row>
    <row r="1095" spans="1:16" x14ac:dyDescent="0.3">
      <c r="A1095">
        <v>1316</v>
      </c>
      <c r="B1095" t="s">
        <v>25</v>
      </c>
      <c r="C1095">
        <v>617</v>
      </c>
      <c r="D1095" t="s">
        <v>1262</v>
      </c>
      <c r="E1095" t="s">
        <v>1241</v>
      </c>
      <c r="F1095">
        <v>2021</v>
      </c>
      <c r="G1095" t="s">
        <v>375</v>
      </c>
      <c r="H1095" t="s">
        <v>18</v>
      </c>
      <c r="I1095" s="1">
        <v>44593</v>
      </c>
      <c r="J1095" t="s">
        <v>1391</v>
      </c>
      <c r="K1095" t="s">
        <v>1403</v>
      </c>
      <c r="L1095">
        <v>109</v>
      </c>
      <c r="M1095" t="s">
        <v>1204</v>
      </c>
      <c r="N1095" t="s">
        <v>1196</v>
      </c>
      <c r="O1095">
        <v>543500</v>
      </c>
      <c r="P1095">
        <v>67.52</v>
      </c>
    </row>
    <row r="1096" spans="1:16" x14ac:dyDescent="0.3">
      <c r="A1096">
        <v>3699</v>
      </c>
      <c r="B1096" t="s">
        <v>486</v>
      </c>
      <c r="C1096">
        <v>512</v>
      </c>
      <c r="D1096" t="s">
        <v>1363</v>
      </c>
      <c r="E1096" t="s">
        <v>1246</v>
      </c>
      <c r="F1096">
        <v>2008</v>
      </c>
      <c r="G1096" t="s">
        <v>707</v>
      </c>
      <c r="H1096" t="s">
        <v>18</v>
      </c>
      <c r="I1096" s="1">
        <v>44619</v>
      </c>
      <c r="J1096" t="s">
        <v>1391</v>
      </c>
      <c r="K1096" t="s">
        <v>1403</v>
      </c>
      <c r="L1096">
        <v>114</v>
      </c>
      <c r="M1096" t="s">
        <v>1199</v>
      </c>
      <c r="N1096" t="s">
        <v>1196</v>
      </c>
      <c r="O1096">
        <v>655000</v>
      </c>
      <c r="P1096">
        <v>14.72</v>
      </c>
    </row>
    <row r="1097" spans="1:16" x14ac:dyDescent="0.3">
      <c r="A1097">
        <v>1324</v>
      </c>
      <c r="B1097" t="s">
        <v>16</v>
      </c>
      <c r="C1097">
        <v>561</v>
      </c>
      <c r="D1097" t="s">
        <v>1316</v>
      </c>
      <c r="E1097" t="s">
        <v>1241</v>
      </c>
      <c r="F1097">
        <v>2021</v>
      </c>
      <c r="G1097" t="s">
        <v>116</v>
      </c>
      <c r="H1097" t="s">
        <v>18</v>
      </c>
      <c r="I1097" s="1">
        <v>44603</v>
      </c>
      <c r="J1097" t="s">
        <v>1391</v>
      </c>
      <c r="K1097" t="s">
        <v>1403</v>
      </c>
      <c r="L1097">
        <v>102</v>
      </c>
      <c r="M1097" t="s">
        <v>1211</v>
      </c>
      <c r="N1097" t="s">
        <v>1196</v>
      </c>
      <c r="O1097">
        <v>1695200</v>
      </c>
      <c r="P1097">
        <v>343.09</v>
      </c>
    </row>
    <row r="1098" spans="1:16" x14ac:dyDescent="0.3">
      <c r="A1098">
        <v>1326</v>
      </c>
      <c r="B1098" t="s">
        <v>16</v>
      </c>
      <c r="C1098">
        <v>561</v>
      </c>
      <c r="D1098" t="s">
        <v>1316</v>
      </c>
      <c r="E1098" t="s">
        <v>1241</v>
      </c>
      <c r="F1098">
        <v>2010</v>
      </c>
      <c r="G1098" t="s">
        <v>328</v>
      </c>
      <c r="H1098" t="s">
        <v>47</v>
      </c>
      <c r="I1098" s="1">
        <v>44602</v>
      </c>
      <c r="J1098" t="s">
        <v>1391</v>
      </c>
      <c r="K1098" t="s">
        <v>1403</v>
      </c>
      <c r="L1098">
        <v>109</v>
      </c>
      <c r="M1098" t="s">
        <v>1204</v>
      </c>
      <c r="N1098" t="s">
        <v>1196</v>
      </c>
      <c r="O1098">
        <v>543500</v>
      </c>
      <c r="P1098">
        <v>67.52</v>
      </c>
    </row>
    <row r="1099" spans="1:16" x14ac:dyDescent="0.3">
      <c r="A1099">
        <v>1327</v>
      </c>
      <c r="B1099" t="s">
        <v>16</v>
      </c>
      <c r="C1099">
        <v>611</v>
      </c>
      <c r="D1099" t="s">
        <v>1268</v>
      </c>
      <c r="E1099" t="s">
        <v>1241</v>
      </c>
      <c r="F1099">
        <v>2007</v>
      </c>
      <c r="G1099" t="s">
        <v>255</v>
      </c>
      <c r="H1099" t="s">
        <v>18</v>
      </c>
      <c r="I1099" s="1">
        <v>44615</v>
      </c>
      <c r="J1099" t="s">
        <v>1391</v>
      </c>
      <c r="K1099" t="s">
        <v>1403</v>
      </c>
      <c r="L1099">
        <v>109</v>
      </c>
      <c r="M1099" t="s">
        <v>1204</v>
      </c>
      <c r="N1099" t="s">
        <v>1196</v>
      </c>
      <c r="O1099">
        <v>543500</v>
      </c>
      <c r="P1099">
        <v>67.52</v>
      </c>
    </row>
    <row r="1100" spans="1:16" x14ac:dyDescent="0.3">
      <c r="A1100">
        <v>1333</v>
      </c>
      <c r="B1100" t="s">
        <v>16</v>
      </c>
      <c r="C1100">
        <v>611</v>
      </c>
      <c r="D1100" t="s">
        <v>1268</v>
      </c>
      <c r="E1100" t="s">
        <v>1241</v>
      </c>
      <c r="F1100">
        <v>2020</v>
      </c>
      <c r="G1100" t="s">
        <v>627</v>
      </c>
      <c r="H1100" t="s">
        <v>10</v>
      </c>
      <c r="I1100" s="1">
        <v>44609</v>
      </c>
      <c r="J1100" t="s">
        <v>1391</v>
      </c>
      <c r="K1100" t="s">
        <v>1403</v>
      </c>
      <c r="L1100">
        <v>109</v>
      </c>
      <c r="M1100" t="s">
        <v>1204</v>
      </c>
      <c r="N1100" t="s">
        <v>1196</v>
      </c>
      <c r="O1100">
        <v>543500</v>
      </c>
      <c r="P1100">
        <v>67.52</v>
      </c>
    </row>
    <row r="1101" spans="1:16" x14ac:dyDescent="0.3">
      <c r="A1101">
        <v>3692</v>
      </c>
      <c r="B1101" t="s">
        <v>75</v>
      </c>
      <c r="C1101">
        <v>550</v>
      </c>
      <c r="D1101" t="s">
        <v>1327</v>
      </c>
      <c r="E1101" t="s">
        <v>1241</v>
      </c>
      <c r="F1101">
        <v>2008</v>
      </c>
      <c r="G1101" t="s">
        <v>808</v>
      </c>
      <c r="H1101" t="s">
        <v>28</v>
      </c>
      <c r="I1101" s="1">
        <v>44610</v>
      </c>
      <c r="J1101" t="s">
        <v>1391</v>
      </c>
      <c r="K1101" t="s">
        <v>1403</v>
      </c>
      <c r="L1101">
        <v>108</v>
      </c>
      <c r="M1101" t="s">
        <v>1205</v>
      </c>
      <c r="N1101" t="s">
        <v>1196</v>
      </c>
      <c r="O1101">
        <v>258200</v>
      </c>
      <c r="P1101">
        <v>11.62</v>
      </c>
    </row>
    <row r="1102" spans="1:16" x14ac:dyDescent="0.3">
      <c r="A1102">
        <v>3690</v>
      </c>
      <c r="B1102" t="s">
        <v>90</v>
      </c>
      <c r="C1102">
        <v>573</v>
      </c>
      <c r="D1102" t="s">
        <v>1304</v>
      </c>
      <c r="E1102" t="s">
        <v>1241</v>
      </c>
      <c r="F1102">
        <v>2020</v>
      </c>
      <c r="G1102" t="s">
        <v>985</v>
      </c>
      <c r="H1102" t="s">
        <v>618</v>
      </c>
      <c r="I1102" s="1">
        <v>44605</v>
      </c>
      <c r="J1102" t="s">
        <v>1391</v>
      </c>
      <c r="K1102" t="s">
        <v>1403</v>
      </c>
      <c r="L1102">
        <v>102</v>
      </c>
      <c r="M1102" t="s">
        <v>1211</v>
      </c>
      <c r="N1102" t="s">
        <v>1196</v>
      </c>
      <c r="O1102">
        <v>1695200</v>
      </c>
      <c r="P1102">
        <v>343.09</v>
      </c>
    </row>
    <row r="1103" spans="1:16" x14ac:dyDescent="0.3">
      <c r="A1103">
        <v>3689</v>
      </c>
      <c r="B1103" t="s">
        <v>83</v>
      </c>
      <c r="C1103">
        <v>570</v>
      </c>
      <c r="D1103" t="s">
        <v>1307</v>
      </c>
      <c r="E1103" t="s">
        <v>1246</v>
      </c>
      <c r="F1103">
        <v>2006</v>
      </c>
      <c r="G1103" t="s">
        <v>984</v>
      </c>
      <c r="H1103" t="s">
        <v>10</v>
      </c>
      <c r="I1103" s="1">
        <v>44597</v>
      </c>
      <c r="J1103" t="s">
        <v>1391</v>
      </c>
      <c r="K1103" t="s">
        <v>1403</v>
      </c>
      <c r="L1103">
        <v>104</v>
      </c>
      <c r="M1103" t="s">
        <v>1209</v>
      </c>
      <c r="N1103" t="s">
        <v>1196</v>
      </c>
      <c r="O1103">
        <v>347700</v>
      </c>
      <c r="P1103">
        <v>28.8</v>
      </c>
    </row>
    <row r="1104" spans="1:16" x14ac:dyDescent="0.3">
      <c r="A1104">
        <v>1337</v>
      </c>
      <c r="B1104" t="s">
        <v>16</v>
      </c>
      <c r="C1104">
        <v>611</v>
      </c>
      <c r="D1104" t="s">
        <v>1268</v>
      </c>
      <c r="E1104" t="s">
        <v>1241</v>
      </c>
      <c r="F1104">
        <v>2005</v>
      </c>
      <c r="G1104" t="s">
        <v>169</v>
      </c>
      <c r="H1104" t="s">
        <v>18</v>
      </c>
      <c r="I1104" s="1">
        <v>44605</v>
      </c>
      <c r="J1104" t="s">
        <v>1391</v>
      </c>
      <c r="K1104" t="s">
        <v>1403</v>
      </c>
      <c r="L1104">
        <v>109</v>
      </c>
      <c r="M1104" t="s">
        <v>1204</v>
      </c>
      <c r="N1104" t="s">
        <v>1196</v>
      </c>
      <c r="O1104">
        <v>543500</v>
      </c>
      <c r="P1104">
        <v>67.52</v>
      </c>
    </row>
    <row r="1105" spans="1:16" x14ac:dyDescent="0.3">
      <c r="A1105">
        <v>1339</v>
      </c>
      <c r="B1105" t="s">
        <v>25</v>
      </c>
      <c r="C1105">
        <v>541</v>
      </c>
      <c r="D1105" t="s">
        <v>1336</v>
      </c>
      <c r="E1105" t="s">
        <v>1241</v>
      </c>
      <c r="F1105">
        <v>2021</v>
      </c>
      <c r="G1105" t="s">
        <v>666</v>
      </c>
      <c r="H1105" t="s">
        <v>18</v>
      </c>
      <c r="I1105" s="1">
        <v>44607</v>
      </c>
      <c r="J1105" t="s">
        <v>1391</v>
      </c>
      <c r="K1105" t="s">
        <v>1403</v>
      </c>
      <c r="L1105">
        <v>102</v>
      </c>
      <c r="M1105" t="s">
        <v>1211</v>
      </c>
      <c r="N1105" t="s">
        <v>1196</v>
      </c>
      <c r="O1105">
        <v>1695200</v>
      </c>
      <c r="P1105">
        <v>343.09</v>
      </c>
    </row>
    <row r="1106" spans="1:16" x14ac:dyDescent="0.3">
      <c r="A1106">
        <v>1342</v>
      </c>
      <c r="B1106" t="s">
        <v>90</v>
      </c>
      <c r="C1106">
        <v>550</v>
      </c>
      <c r="D1106" t="s">
        <v>1327</v>
      </c>
      <c r="E1106" t="s">
        <v>1241</v>
      </c>
      <c r="F1106">
        <v>1999</v>
      </c>
      <c r="G1106" t="s">
        <v>584</v>
      </c>
      <c r="H1106" t="s">
        <v>283</v>
      </c>
      <c r="I1106" s="1">
        <v>44594</v>
      </c>
      <c r="J1106" t="s">
        <v>1391</v>
      </c>
      <c r="K1106" t="s">
        <v>1403</v>
      </c>
      <c r="L1106">
        <v>115</v>
      </c>
      <c r="M1106" t="s">
        <v>1198</v>
      </c>
      <c r="N1106" t="s">
        <v>1196</v>
      </c>
      <c r="O1106">
        <v>246000</v>
      </c>
      <c r="P1106">
        <v>7.89</v>
      </c>
    </row>
    <row r="1107" spans="1:16" x14ac:dyDescent="0.3">
      <c r="A1107">
        <v>1345</v>
      </c>
      <c r="B1107" t="s">
        <v>435</v>
      </c>
      <c r="C1107">
        <v>548</v>
      </c>
      <c r="D1107" t="s">
        <v>1329</v>
      </c>
      <c r="E1107" t="s">
        <v>1241</v>
      </c>
      <c r="F1107">
        <v>2004</v>
      </c>
      <c r="G1107" t="s">
        <v>668</v>
      </c>
      <c r="H1107" t="s">
        <v>32</v>
      </c>
      <c r="I1107" s="1">
        <v>44599</v>
      </c>
      <c r="J1107" t="s">
        <v>1391</v>
      </c>
      <c r="K1107" t="s">
        <v>1403</v>
      </c>
      <c r="L1107">
        <v>107</v>
      </c>
      <c r="M1107" t="s">
        <v>1206</v>
      </c>
      <c r="N1107" t="s">
        <v>1196</v>
      </c>
      <c r="O1107">
        <v>127300</v>
      </c>
      <c r="P1107">
        <v>17.55</v>
      </c>
    </row>
    <row r="1108" spans="1:16" x14ac:dyDescent="0.3">
      <c r="A1108">
        <v>1348</v>
      </c>
      <c r="B1108" t="s">
        <v>83</v>
      </c>
      <c r="C1108">
        <v>587</v>
      </c>
      <c r="D1108" t="s">
        <v>1292</v>
      </c>
      <c r="E1108" t="s">
        <v>1241</v>
      </c>
      <c r="F1108">
        <v>2004</v>
      </c>
      <c r="G1108" t="s">
        <v>582</v>
      </c>
      <c r="H1108" t="s">
        <v>10</v>
      </c>
      <c r="I1108" s="1">
        <v>44614</v>
      </c>
      <c r="J1108" t="s">
        <v>1391</v>
      </c>
      <c r="K1108" t="s">
        <v>1403</v>
      </c>
      <c r="L1108">
        <v>101</v>
      </c>
      <c r="M1108" t="s">
        <v>1212</v>
      </c>
      <c r="N1108" t="s">
        <v>1196</v>
      </c>
      <c r="O1108">
        <v>201500</v>
      </c>
      <c r="P1108">
        <v>16.11</v>
      </c>
    </row>
    <row r="1109" spans="1:16" x14ac:dyDescent="0.3">
      <c r="A1109">
        <v>1356</v>
      </c>
      <c r="B1109" t="s">
        <v>235</v>
      </c>
      <c r="C1109">
        <v>619</v>
      </c>
      <c r="D1109" t="s">
        <v>1260</v>
      </c>
      <c r="E1109" t="s">
        <v>1241</v>
      </c>
      <c r="F1109">
        <v>2004</v>
      </c>
      <c r="G1109" t="s">
        <v>467</v>
      </c>
      <c r="H1109" t="s">
        <v>32</v>
      </c>
      <c r="I1109" s="1">
        <v>44620</v>
      </c>
      <c r="J1109" t="s">
        <v>1391</v>
      </c>
      <c r="K1109" t="s">
        <v>1403</v>
      </c>
      <c r="L1109">
        <v>108</v>
      </c>
      <c r="M1109" t="s">
        <v>1205</v>
      </c>
      <c r="N1109" t="s">
        <v>1196</v>
      </c>
      <c r="O1109">
        <v>258200</v>
      </c>
      <c r="P1109">
        <v>11.62</v>
      </c>
    </row>
    <row r="1110" spans="1:16" x14ac:dyDescent="0.3">
      <c r="A1110">
        <v>1357</v>
      </c>
      <c r="B1110" t="s">
        <v>235</v>
      </c>
      <c r="C1110">
        <v>619</v>
      </c>
      <c r="D1110" t="s">
        <v>1260</v>
      </c>
      <c r="E1110" t="s">
        <v>1241</v>
      </c>
      <c r="F1110">
        <v>2004</v>
      </c>
      <c r="G1110" t="s">
        <v>467</v>
      </c>
      <c r="H1110" t="s">
        <v>32</v>
      </c>
      <c r="I1110" s="1">
        <v>44603</v>
      </c>
      <c r="J1110" t="s">
        <v>1391</v>
      </c>
      <c r="K1110" t="s">
        <v>1403</v>
      </c>
      <c r="L1110">
        <v>102</v>
      </c>
      <c r="M1110" t="s">
        <v>1211</v>
      </c>
      <c r="N1110" t="s">
        <v>1196</v>
      </c>
      <c r="O1110">
        <v>1695200</v>
      </c>
      <c r="P1110">
        <v>343.09</v>
      </c>
    </row>
    <row r="1111" spans="1:16" x14ac:dyDescent="0.3">
      <c r="A1111">
        <v>1361</v>
      </c>
      <c r="B1111" t="s">
        <v>90</v>
      </c>
      <c r="C1111">
        <v>619</v>
      </c>
      <c r="D1111" t="s">
        <v>1260</v>
      </c>
      <c r="E1111" t="s">
        <v>1241</v>
      </c>
      <c r="F1111">
        <v>1994</v>
      </c>
      <c r="G1111" t="s">
        <v>448</v>
      </c>
      <c r="H1111" t="s">
        <v>69</v>
      </c>
      <c r="I1111" s="1">
        <v>44604</v>
      </c>
      <c r="J1111" t="s">
        <v>1391</v>
      </c>
      <c r="K1111" t="s">
        <v>1403</v>
      </c>
      <c r="L1111">
        <v>104</v>
      </c>
      <c r="M1111" t="s">
        <v>1209</v>
      </c>
      <c r="N1111" t="s">
        <v>1196</v>
      </c>
      <c r="O1111">
        <v>347700</v>
      </c>
      <c r="P1111">
        <v>28.8</v>
      </c>
    </row>
    <row r="1112" spans="1:16" x14ac:dyDescent="0.3">
      <c r="A1112">
        <v>3679</v>
      </c>
      <c r="B1112" t="s">
        <v>90</v>
      </c>
      <c r="C1112">
        <v>576</v>
      </c>
      <c r="D1112" t="s">
        <v>1301</v>
      </c>
      <c r="E1112" t="s">
        <v>1241</v>
      </c>
      <c r="F1112">
        <v>2003</v>
      </c>
      <c r="G1112" t="s">
        <v>698</v>
      </c>
      <c r="H1112" t="s">
        <v>28</v>
      </c>
      <c r="I1112" s="1">
        <v>44618</v>
      </c>
      <c r="J1112" t="s">
        <v>1391</v>
      </c>
      <c r="K1112" t="s">
        <v>1403</v>
      </c>
      <c r="L1112">
        <v>103</v>
      </c>
      <c r="M1112" t="s">
        <v>1210</v>
      </c>
      <c r="N1112" t="s">
        <v>1196</v>
      </c>
      <c r="O1112">
        <v>513800</v>
      </c>
      <c r="P1112">
        <v>21.5</v>
      </c>
    </row>
    <row r="1113" spans="1:16" x14ac:dyDescent="0.3">
      <c r="A1113">
        <v>1368</v>
      </c>
      <c r="B1113" t="s">
        <v>435</v>
      </c>
      <c r="C1113">
        <v>540</v>
      </c>
      <c r="D1113" t="s">
        <v>1337</v>
      </c>
      <c r="E1113" t="s">
        <v>1241</v>
      </c>
      <c r="F1113">
        <v>2004</v>
      </c>
      <c r="G1113" t="s">
        <v>436</v>
      </c>
      <c r="H1113" t="s">
        <v>69</v>
      </c>
      <c r="I1113" s="1">
        <v>44603</v>
      </c>
      <c r="J1113" t="s">
        <v>1391</v>
      </c>
      <c r="K1113" t="s">
        <v>1403</v>
      </c>
      <c r="L1113">
        <v>109</v>
      </c>
      <c r="M1113" t="s">
        <v>1204</v>
      </c>
      <c r="N1113" t="s">
        <v>1196</v>
      </c>
      <c r="O1113">
        <v>543500</v>
      </c>
      <c r="P1113">
        <v>67.52</v>
      </c>
    </row>
    <row r="1114" spans="1:16" x14ac:dyDescent="0.3">
      <c r="A1114">
        <v>1369</v>
      </c>
      <c r="B1114" t="s">
        <v>83</v>
      </c>
      <c r="C1114">
        <v>619</v>
      </c>
      <c r="D1114" t="s">
        <v>1260</v>
      </c>
      <c r="E1114" t="s">
        <v>1241</v>
      </c>
      <c r="F1114">
        <v>2004</v>
      </c>
      <c r="G1114" t="s">
        <v>670</v>
      </c>
      <c r="H1114" t="s">
        <v>18</v>
      </c>
      <c r="I1114" s="1">
        <v>44601</v>
      </c>
      <c r="J1114" t="s">
        <v>1391</v>
      </c>
      <c r="K1114" t="s">
        <v>1403</v>
      </c>
      <c r="L1114">
        <v>104</v>
      </c>
      <c r="M1114" t="s">
        <v>1209</v>
      </c>
      <c r="N1114" t="s">
        <v>1196</v>
      </c>
      <c r="O1114">
        <v>347700</v>
      </c>
      <c r="P1114">
        <v>28.8</v>
      </c>
    </row>
    <row r="1115" spans="1:16" x14ac:dyDescent="0.3">
      <c r="A1115">
        <v>3677</v>
      </c>
      <c r="B1115" t="s">
        <v>435</v>
      </c>
      <c r="C1115">
        <v>576</v>
      </c>
      <c r="D1115" t="s">
        <v>1301</v>
      </c>
      <c r="E1115" t="s">
        <v>1241</v>
      </c>
      <c r="F1115">
        <v>1986</v>
      </c>
      <c r="G1115" t="s">
        <v>765</v>
      </c>
      <c r="H1115" t="s">
        <v>69</v>
      </c>
      <c r="I1115" s="1">
        <v>44619</v>
      </c>
      <c r="J1115" t="s">
        <v>1391</v>
      </c>
      <c r="K1115" t="s">
        <v>1403</v>
      </c>
      <c r="L1115">
        <v>109</v>
      </c>
      <c r="M1115" t="s">
        <v>1204</v>
      </c>
      <c r="N1115" t="s">
        <v>1196</v>
      </c>
      <c r="O1115">
        <v>543500</v>
      </c>
      <c r="P1115">
        <v>67.52</v>
      </c>
    </row>
    <row r="1116" spans="1:16" x14ac:dyDescent="0.3">
      <c r="A1116">
        <v>1382</v>
      </c>
      <c r="B1116" t="s">
        <v>90</v>
      </c>
      <c r="C1116">
        <v>550</v>
      </c>
      <c r="D1116" t="s">
        <v>1327</v>
      </c>
      <c r="E1116" t="s">
        <v>1241</v>
      </c>
      <c r="F1116">
        <v>1996</v>
      </c>
      <c r="G1116" t="s">
        <v>456</v>
      </c>
      <c r="H1116" t="s">
        <v>10</v>
      </c>
      <c r="I1116" s="1">
        <v>44598</v>
      </c>
      <c r="J1116" t="s">
        <v>1391</v>
      </c>
      <c r="K1116" t="s">
        <v>1403</v>
      </c>
      <c r="L1116">
        <v>102</v>
      </c>
      <c r="M1116" t="s">
        <v>1211</v>
      </c>
      <c r="N1116" t="s">
        <v>1196</v>
      </c>
      <c r="O1116">
        <v>1695200</v>
      </c>
      <c r="P1116">
        <v>343.09</v>
      </c>
    </row>
    <row r="1117" spans="1:16" x14ac:dyDescent="0.3">
      <c r="A1117">
        <v>3657</v>
      </c>
      <c r="B1117" t="s">
        <v>235</v>
      </c>
      <c r="C1117">
        <v>587</v>
      </c>
      <c r="D1117" t="s">
        <v>1292</v>
      </c>
      <c r="E1117" t="s">
        <v>1241</v>
      </c>
      <c r="F1117">
        <v>2014</v>
      </c>
      <c r="G1117" t="s">
        <v>175</v>
      </c>
      <c r="H1117" t="s">
        <v>10</v>
      </c>
      <c r="I1117" s="1">
        <v>44602</v>
      </c>
      <c r="J1117" t="s">
        <v>1391</v>
      </c>
      <c r="K1117" t="s">
        <v>1403</v>
      </c>
      <c r="L1117">
        <v>102</v>
      </c>
      <c r="M1117" t="s">
        <v>1211</v>
      </c>
      <c r="N1117" t="s">
        <v>1196</v>
      </c>
      <c r="O1117">
        <v>1695200</v>
      </c>
      <c r="P1117">
        <v>343.09</v>
      </c>
    </row>
    <row r="1118" spans="1:16" x14ac:dyDescent="0.3">
      <c r="A1118">
        <v>1409</v>
      </c>
      <c r="B1118" t="s">
        <v>90</v>
      </c>
      <c r="C1118">
        <v>619</v>
      </c>
      <c r="D1118" t="s">
        <v>1260</v>
      </c>
      <c r="E1118" t="s">
        <v>1241</v>
      </c>
      <c r="F1118">
        <v>1996</v>
      </c>
      <c r="G1118" t="s">
        <v>575</v>
      </c>
      <c r="H1118" t="s">
        <v>18</v>
      </c>
      <c r="I1118" s="1">
        <v>44611</v>
      </c>
      <c r="J1118" t="s">
        <v>1391</v>
      </c>
      <c r="K1118" t="s">
        <v>1403</v>
      </c>
      <c r="L1118">
        <v>104</v>
      </c>
      <c r="M1118" t="s">
        <v>1209</v>
      </c>
      <c r="N1118" t="s">
        <v>1196</v>
      </c>
      <c r="O1118">
        <v>347700</v>
      </c>
      <c r="P1118">
        <v>28.8</v>
      </c>
    </row>
    <row r="1119" spans="1:16" x14ac:dyDescent="0.3">
      <c r="A1119">
        <v>3656</v>
      </c>
      <c r="B1119" t="s">
        <v>90</v>
      </c>
      <c r="C1119">
        <v>619</v>
      </c>
      <c r="D1119" t="s">
        <v>1260</v>
      </c>
      <c r="E1119" t="s">
        <v>1241</v>
      </c>
      <c r="F1119">
        <v>2000</v>
      </c>
      <c r="G1119" t="s">
        <v>599</v>
      </c>
      <c r="H1119" t="s">
        <v>32</v>
      </c>
      <c r="I1119" s="1">
        <v>44611</v>
      </c>
      <c r="J1119" t="s">
        <v>1391</v>
      </c>
      <c r="K1119" t="s">
        <v>1403</v>
      </c>
      <c r="L1119">
        <v>102</v>
      </c>
      <c r="M1119" t="s">
        <v>1211</v>
      </c>
      <c r="N1119" t="s">
        <v>1196</v>
      </c>
      <c r="O1119">
        <v>1695200</v>
      </c>
      <c r="P1119">
        <v>343.09</v>
      </c>
    </row>
    <row r="1120" spans="1:16" x14ac:dyDescent="0.3">
      <c r="A1120">
        <v>1413</v>
      </c>
      <c r="B1120" t="s">
        <v>235</v>
      </c>
      <c r="C1120">
        <v>619</v>
      </c>
      <c r="D1120" t="s">
        <v>1260</v>
      </c>
      <c r="E1120" t="s">
        <v>1241</v>
      </c>
      <c r="F1120">
        <v>1998</v>
      </c>
      <c r="G1120" t="s">
        <v>467</v>
      </c>
      <c r="H1120" t="s">
        <v>32</v>
      </c>
      <c r="I1120" s="1">
        <v>44598</v>
      </c>
      <c r="J1120" t="s">
        <v>1391</v>
      </c>
      <c r="K1120" t="s">
        <v>1403</v>
      </c>
      <c r="L1120">
        <v>108</v>
      </c>
      <c r="M1120" t="s">
        <v>1205</v>
      </c>
      <c r="N1120" t="s">
        <v>1196</v>
      </c>
      <c r="O1120">
        <v>258200</v>
      </c>
      <c r="P1120">
        <v>11.62</v>
      </c>
    </row>
    <row r="1121" spans="1:16" x14ac:dyDescent="0.3">
      <c r="A1121">
        <v>1417</v>
      </c>
      <c r="B1121" t="s">
        <v>435</v>
      </c>
      <c r="C1121">
        <v>540</v>
      </c>
      <c r="D1121" t="s">
        <v>1337</v>
      </c>
      <c r="E1121" t="s">
        <v>1241</v>
      </c>
      <c r="F1121">
        <v>2004</v>
      </c>
      <c r="G1121" t="s">
        <v>436</v>
      </c>
      <c r="H1121" t="s">
        <v>45</v>
      </c>
      <c r="I1121" s="1">
        <v>44610</v>
      </c>
      <c r="J1121" t="s">
        <v>1391</v>
      </c>
      <c r="K1121" t="s">
        <v>1403</v>
      </c>
      <c r="L1121">
        <v>106</v>
      </c>
      <c r="M1121" t="s">
        <v>1207</v>
      </c>
      <c r="N1121" t="s">
        <v>1196</v>
      </c>
      <c r="O1121">
        <v>182700</v>
      </c>
      <c r="P1121">
        <v>12.92</v>
      </c>
    </row>
    <row r="1122" spans="1:16" x14ac:dyDescent="0.3">
      <c r="A1122">
        <v>1418</v>
      </c>
      <c r="B1122" t="s">
        <v>90</v>
      </c>
      <c r="C1122">
        <v>587</v>
      </c>
      <c r="D1122" t="s">
        <v>1292</v>
      </c>
      <c r="E1122" t="s">
        <v>1241</v>
      </c>
      <c r="F1122">
        <v>2007</v>
      </c>
      <c r="G1122" t="s">
        <v>677</v>
      </c>
      <c r="H1122" t="s">
        <v>32</v>
      </c>
      <c r="I1122" s="1">
        <v>44598</v>
      </c>
      <c r="J1122" t="s">
        <v>1391</v>
      </c>
      <c r="K1122" t="s">
        <v>1403</v>
      </c>
      <c r="L1122">
        <v>102</v>
      </c>
      <c r="M1122" t="s">
        <v>1211</v>
      </c>
      <c r="N1122" t="s">
        <v>1196</v>
      </c>
      <c r="O1122">
        <v>1695200</v>
      </c>
      <c r="P1122">
        <v>343.09</v>
      </c>
    </row>
    <row r="1123" spans="1:16" x14ac:dyDescent="0.3">
      <c r="A1123">
        <v>1419</v>
      </c>
      <c r="B1123" t="s">
        <v>435</v>
      </c>
      <c r="C1123">
        <v>548</v>
      </c>
      <c r="D1123" t="s">
        <v>1329</v>
      </c>
      <c r="E1123" t="s">
        <v>1241</v>
      </c>
      <c r="F1123">
        <v>2004</v>
      </c>
      <c r="G1123" t="s">
        <v>668</v>
      </c>
      <c r="H1123" t="s">
        <v>45</v>
      </c>
      <c r="I1123" s="1">
        <v>44613</v>
      </c>
      <c r="J1123" t="s">
        <v>1391</v>
      </c>
      <c r="K1123" t="s">
        <v>1403</v>
      </c>
      <c r="L1123">
        <v>101</v>
      </c>
      <c r="M1123" t="s">
        <v>1212</v>
      </c>
      <c r="N1123" t="s">
        <v>1196</v>
      </c>
      <c r="O1123">
        <v>201500</v>
      </c>
      <c r="P1123">
        <v>16.11</v>
      </c>
    </row>
    <row r="1124" spans="1:16" x14ac:dyDescent="0.3">
      <c r="A1124">
        <v>1426</v>
      </c>
      <c r="B1124" t="s">
        <v>75</v>
      </c>
      <c r="C1124">
        <v>531</v>
      </c>
      <c r="D1124" t="s">
        <v>1345</v>
      </c>
      <c r="E1124" t="s">
        <v>1241</v>
      </c>
      <c r="F1124">
        <v>2004</v>
      </c>
      <c r="G1124" t="s">
        <v>598</v>
      </c>
      <c r="H1124" t="s">
        <v>283</v>
      </c>
      <c r="I1124" s="1">
        <v>44608</v>
      </c>
      <c r="J1124" t="s">
        <v>1391</v>
      </c>
      <c r="K1124" t="s">
        <v>1403</v>
      </c>
      <c r="L1124">
        <v>111</v>
      </c>
      <c r="M1124" t="s">
        <v>1202</v>
      </c>
      <c r="N1124" t="s">
        <v>1196</v>
      </c>
      <c r="O1124">
        <v>54500</v>
      </c>
      <c r="P1124">
        <v>129.15</v>
      </c>
    </row>
    <row r="1125" spans="1:16" x14ac:dyDescent="0.3">
      <c r="A1125">
        <v>3652</v>
      </c>
      <c r="B1125" t="s">
        <v>90</v>
      </c>
      <c r="C1125">
        <v>555</v>
      </c>
      <c r="D1125" t="s">
        <v>1322</v>
      </c>
      <c r="E1125" t="s">
        <v>1241</v>
      </c>
      <c r="F1125">
        <v>2012</v>
      </c>
      <c r="G1125" t="s">
        <v>683</v>
      </c>
      <c r="H1125" t="s">
        <v>45</v>
      </c>
      <c r="I1125" s="1">
        <v>44612</v>
      </c>
      <c r="J1125" t="s">
        <v>1391</v>
      </c>
      <c r="K1125" t="s">
        <v>1403</v>
      </c>
      <c r="L1125">
        <v>102</v>
      </c>
      <c r="M1125" t="s">
        <v>1211</v>
      </c>
      <c r="N1125" t="s">
        <v>1196</v>
      </c>
      <c r="O1125">
        <v>1695200</v>
      </c>
      <c r="P1125">
        <v>343.09</v>
      </c>
    </row>
    <row r="1126" spans="1:16" x14ac:dyDescent="0.3">
      <c r="A1126">
        <v>3650</v>
      </c>
      <c r="B1126" t="s">
        <v>90</v>
      </c>
      <c r="C1126">
        <v>576</v>
      </c>
      <c r="D1126" t="s">
        <v>1301</v>
      </c>
      <c r="E1126" t="s">
        <v>1241</v>
      </c>
      <c r="F1126">
        <v>1999</v>
      </c>
      <c r="G1126" t="s">
        <v>572</v>
      </c>
      <c r="H1126" t="s">
        <v>18</v>
      </c>
      <c r="I1126" s="1">
        <v>44594</v>
      </c>
      <c r="J1126" t="s">
        <v>1391</v>
      </c>
      <c r="K1126" t="s">
        <v>1403</v>
      </c>
      <c r="L1126">
        <v>108</v>
      </c>
      <c r="M1126" t="s">
        <v>1205</v>
      </c>
      <c r="N1126" t="s">
        <v>1196</v>
      </c>
      <c r="O1126">
        <v>258200</v>
      </c>
      <c r="P1126">
        <v>11.62</v>
      </c>
    </row>
    <row r="1127" spans="1:16" x14ac:dyDescent="0.3">
      <c r="A1127">
        <v>3644</v>
      </c>
      <c r="B1127" t="s">
        <v>574</v>
      </c>
      <c r="C1127">
        <v>540</v>
      </c>
      <c r="D1127" t="s">
        <v>1337</v>
      </c>
      <c r="E1127" t="s">
        <v>1241</v>
      </c>
      <c r="F1127">
        <v>2020</v>
      </c>
      <c r="G1127" t="s">
        <v>701</v>
      </c>
      <c r="H1127" t="s">
        <v>32</v>
      </c>
      <c r="I1127" s="1">
        <v>44600</v>
      </c>
      <c r="J1127" t="s">
        <v>1391</v>
      </c>
      <c r="K1127" t="s">
        <v>1403</v>
      </c>
      <c r="L1127">
        <v>102</v>
      </c>
      <c r="M1127" t="s">
        <v>1211</v>
      </c>
      <c r="N1127" t="s">
        <v>1196</v>
      </c>
      <c r="O1127">
        <v>1695200</v>
      </c>
      <c r="P1127">
        <v>343.09</v>
      </c>
    </row>
    <row r="1128" spans="1:16" x14ac:dyDescent="0.3">
      <c r="A1128">
        <v>3643</v>
      </c>
      <c r="B1128" t="s">
        <v>75</v>
      </c>
      <c r="C1128">
        <v>587</v>
      </c>
      <c r="D1128" t="s">
        <v>1292</v>
      </c>
      <c r="E1128" t="s">
        <v>1241</v>
      </c>
      <c r="F1128">
        <v>2006</v>
      </c>
      <c r="G1128" t="s">
        <v>359</v>
      </c>
      <c r="H1128" t="s">
        <v>28</v>
      </c>
      <c r="I1128" s="1">
        <v>44602</v>
      </c>
      <c r="J1128" t="s">
        <v>1391</v>
      </c>
      <c r="K1128" t="s">
        <v>1403</v>
      </c>
      <c r="L1128">
        <v>114</v>
      </c>
      <c r="M1128" t="s">
        <v>1199</v>
      </c>
      <c r="N1128" t="s">
        <v>1196</v>
      </c>
      <c r="O1128">
        <v>655000</v>
      </c>
      <c r="P1128">
        <v>14.72</v>
      </c>
    </row>
    <row r="1129" spans="1:16" x14ac:dyDescent="0.3">
      <c r="A1129">
        <v>3641</v>
      </c>
      <c r="B1129" t="s">
        <v>90</v>
      </c>
      <c r="C1129">
        <v>555</v>
      </c>
      <c r="D1129" t="s">
        <v>1322</v>
      </c>
      <c r="E1129" t="s">
        <v>1241</v>
      </c>
      <c r="F1129">
        <v>2009</v>
      </c>
      <c r="G1129" t="s">
        <v>683</v>
      </c>
      <c r="H1129" t="s">
        <v>18</v>
      </c>
      <c r="I1129" s="1">
        <v>44598</v>
      </c>
      <c r="J1129" t="s">
        <v>1391</v>
      </c>
      <c r="K1129" t="s">
        <v>1403</v>
      </c>
      <c r="L1129">
        <v>114</v>
      </c>
      <c r="M1129" t="s">
        <v>1199</v>
      </c>
      <c r="N1129" t="s">
        <v>1196</v>
      </c>
      <c r="O1129">
        <v>655000</v>
      </c>
      <c r="P1129">
        <v>14.72</v>
      </c>
    </row>
    <row r="1130" spans="1:16" x14ac:dyDescent="0.3">
      <c r="A1130">
        <v>3637</v>
      </c>
      <c r="B1130" t="s">
        <v>90</v>
      </c>
      <c r="C1130">
        <v>619</v>
      </c>
      <c r="D1130" t="s">
        <v>1260</v>
      </c>
      <c r="E1130" t="s">
        <v>1241</v>
      </c>
      <c r="F1130">
        <v>2006</v>
      </c>
      <c r="G1130" t="s">
        <v>866</v>
      </c>
      <c r="H1130" t="s">
        <v>10</v>
      </c>
      <c r="I1130" s="1">
        <v>44598</v>
      </c>
      <c r="J1130" t="s">
        <v>1391</v>
      </c>
      <c r="K1130" t="s">
        <v>1403</v>
      </c>
      <c r="L1130">
        <v>103</v>
      </c>
      <c r="M1130" t="s">
        <v>1210</v>
      </c>
      <c r="N1130" t="s">
        <v>1196</v>
      </c>
      <c r="O1130">
        <v>513800</v>
      </c>
      <c r="P1130">
        <v>21.5</v>
      </c>
    </row>
    <row r="1131" spans="1:16" x14ac:dyDescent="0.3">
      <c r="A1131">
        <v>1447</v>
      </c>
      <c r="B1131" t="s">
        <v>90</v>
      </c>
      <c r="C1131">
        <v>550</v>
      </c>
      <c r="D1131" t="s">
        <v>1327</v>
      </c>
      <c r="E1131" t="s">
        <v>1241</v>
      </c>
      <c r="F1131">
        <v>1998</v>
      </c>
      <c r="G1131" t="s">
        <v>584</v>
      </c>
      <c r="H1131" t="s">
        <v>10</v>
      </c>
      <c r="I1131" s="1">
        <v>44605</v>
      </c>
      <c r="J1131" t="s">
        <v>1391</v>
      </c>
      <c r="K1131" t="s">
        <v>1403</v>
      </c>
      <c r="L1131">
        <v>114</v>
      </c>
      <c r="M1131" t="s">
        <v>1199</v>
      </c>
      <c r="N1131" t="s">
        <v>1196</v>
      </c>
      <c r="O1131">
        <v>655000</v>
      </c>
      <c r="P1131">
        <v>14.72</v>
      </c>
    </row>
    <row r="1132" spans="1:16" x14ac:dyDescent="0.3">
      <c r="A1132">
        <v>1452</v>
      </c>
      <c r="B1132" t="s">
        <v>90</v>
      </c>
      <c r="C1132">
        <v>619</v>
      </c>
      <c r="D1132" t="s">
        <v>1260</v>
      </c>
      <c r="E1132" t="s">
        <v>1241</v>
      </c>
      <c r="F1132">
        <v>1996</v>
      </c>
      <c r="G1132" t="s">
        <v>448</v>
      </c>
      <c r="H1132" t="s">
        <v>28</v>
      </c>
      <c r="I1132" s="1">
        <v>44608</v>
      </c>
      <c r="J1132" t="s">
        <v>1391</v>
      </c>
      <c r="K1132" t="s">
        <v>1403</v>
      </c>
      <c r="L1132">
        <v>114</v>
      </c>
      <c r="M1132" t="s">
        <v>1199</v>
      </c>
      <c r="N1132" t="s">
        <v>1196</v>
      </c>
      <c r="O1132">
        <v>655000</v>
      </c>
      <c r="P1132">
        <v>14.72</v>
      </c>
    </row>
    <row r="1133" spans="1:16" x14ac:dyDescent="0.3">
      <c r="A1133">
        <v>3628</v>
      </c>
      <c r="B1133" t="s">
        <v>83</v>
      </c>
      <c r="C1133">
        <v>576</v>
      </c>
      <c r="D1133" t="s">
        <v>1301</v>
      </c>
      <c r="E1133" t="s">
        <v>1241</v>
      </c>
      <c r="F1133">
        <v>1997</v>
      </c>
      <c r="G1133" t="s">
        <v>667</v>
      </c>
      <c r="H1133" t="s">
        <v>47</v>
      </c>
      <c r="I1133" s="1">
        <v>44614</v>
      </c>
      <c r="J1133" t="s">
        <v>1391</v>
      </c>
      <c r="K1133" t="s">
        <v>1403</v>
      </c>
      <c r="L1133">
        <v>114</v>
      </c>
      <c r="M1133" t="s">
        <v>1199</v>
      </c>
      <c r="N1133" t="s">
        <v>1196</v>
      </c>
      <c r="O1133">
        <v>655000</v>
      </c>
      <c r="P1133">
        <v>14.72</v>
      </c>
    </row>
    <row r="1134" spans="1:16" x14ac:dyDescent="0.3">
      <c r="A1134">
        <v>3621</v>
      </c>
      <c r="B1134" t="s">
        <v>83</v>
      </c>
      <c r="C1134">
        <v>619</v>
      </c>
      <c r="D1134" t="s">
        <v>1260</v>
      </c>
      <c r="E1134" t="s">
        <v>1241</v>
      </c>
      <c r="F1134">
        <v>2010</v>
      </c>
      <c r="G1134" t="s">
        <v>842</v>
      </c>
      <c r="H1134" t="s">
        <v>32</v>
      </c>
      <c r="I1134" s="1">
        <v>44613</v>
      </c>
      <c r="J1134" t="s">
        <v>1391</v>
      </c>
      <c r="K1134" t="s">
        <v>1403</v>
      </c>
      <c r="L1134">
        <v>114</v>
      </c>
      <c r="M1134" t="s">
        <v>1199</v>
      </c>
      <c r="N1134" t="s">
        <v>1196</v>
      </c>
      <c r="O1134">
        <v>655000</v>
      </c>
      <c r="P1134">
        <v>14.72</v>
      </c>
    </row>
    <row r="1135" spans="1:16" x14ac:dyDescent="0.3">
      <c r="A1135">
        <v>3620</v>
      </c>
      <c r="B1135" t="s">
        <v>75</v>
      </c>
      <c r="C1135">
        <v>619</v>
      </c>
      <c r="D1135" t="s">
        <v>1260</v>
      </c>
      <c r="E1135" t="s">
        <v>1241</v>
      </c>
      <c r="F1135">
        <v>2014</v>
      </c>
      <c r="G1135" t="s">
        <v>471</v>
      </c>
      <c r="H1135" t="s">
        <v>10</v>
      </c>
      <c r="I1135" s="1">
        <v>44601</v>
      </c>
      <c r="J1135" t="s">
        <v>1391</v>
      </c>
      <c r="K1135" t="s">
        <v>1403</v>
      </c>
      <c r="L1135">
        <v>104</v>
      </c>
      <c r="M1135" t="s">
        <v>1209</v>
      </c>
      <c r="N1135" t="s">
        <v>1196</v>
      </c>
      <c r="O1135">
        <v>347700</v>
      </c>
      <c r="P1135">
        <v>28.8</v>
      </c>
    </row>
    <row r="1136" spans="1:16" x14ac:dyDescent="0.3">
      <c r="A1136">
        <v>1477</v>
      </c>
      <c r="B1136" t="s">
        <v>83</v>
      </c>
      <c r="C1136">
        <v>587</v>
      </c>
      <c r="D1136" t="s">
        <v>1292</v>
      </c>
      <c r="E1136" t="s">
        <v>1241</v>
      </c>
      <c r="F1136">
        <v>1998</v>
      </c>
      <c r="G1136" t="s">
        <v>445</v>
      </c>
      <c r="H1136" t="s">
        <v>32</v>
      </c>
      <c r="I1136" s="1">
        <v>44603</v>
      </c>
      <c r="J1136" t="s">
        <v>1391</v>
      </c>
      <c r="K1136" t="s">
        <v>1403</v>
      </c>
      <c r="L1136">
        <v>114</v>
      </c>
      <c r="M1136" t="s">
        <v>1199</v>
      </c>
      <c r="N1136" t="s">
        <v>1196</v>
      </c>
      <c r="O1136">
        <v>655000</v>
      </c>
      <c r="P1136">
        <v>14.72</v>
      </c>
    </row>
    <row r="1137" spans="1:16" x14ac:dyDescent="0.3">
      <c r="A1137">
        <v>1486</v>
      </c>
      <c r="B1137" t="s">
        <v>90</v>
      </c>
      <c r="C1137">
        <v>619</v>
      </c>
      <c r="D1137" t="s">
        <v>1260</v>
      </c>
      <c r="E1137" t="s">
        <v>1241</v>
      </c>
      <c r="F1137">
        <v>1998</v>
      </c>
      <c r="G1137" t="s">
        <v>690</v>
      </c>
      <c r="H1137" t="s">
        <v>28</v>
      </c>
      <c r="I1137" s="1">
        <v>44593</v>
      </c>
      <c r="J1137" t="s">
        <v>1391</v>
      </c>
      <c r="K1137" t="s">
        <v>1403</v>
      </c>
      <c r="L1137">
        <v>103</v>
      </c>
      <c r="M1137" t="s">
        <v>1210</v>
      </c>
      <c r="N1137" t="s">
        <v>1196</v>
      </c>
      <c r="O1137">
        <v>513800</v>
      </c>
      <c r="P1137">
        <v>21.5</v>
      </c>
    </row>
    <row r="1138" spans="1:16" x14ac:dyDescent="0.3">
      <c r="A1138">
        <v>3612</v>
      </c>
      <c r="B1138" t="s">
        <v>235</v>
      </c>
      <c r="C1138">
        <v>619</v>
      </c>
      <c r="D1138" t="s">
        <v>1260</v>
      </c>
      <c r="E1138" t="s">
        <v>1241</v>
      </c>
      <c r="F1138">
        <v>2008</v>
      </c>
      <c r="G1138" t="s">
        <v>467</v>
      </c>
      <c r="H1138" t="s">
        <v>28</v>
      </c>
      <c r="I1138" s="1">
        <v>44601</v>
      </c>
      <c r="J1138" t="s">
        <v>1391</v>
      </c>
      <c r="K1138" t="s">
        <v>1403</v>
      </c>
      <c r="L1138">
        <v>109</v>
      </c>
      <c r="M1138" t="s">
        <v>1204</v>
      </c>
      <c r="N1138" t="s">
        <v>1196</v>
      </c>
      <c r="O1138">
        <v>543500</v>
      </c>
      <c r="P1138">
        <v>67.52</v>
      </c>
    </row>
    <row r="1139" spans="1:16" x14ac:dyDescent="0.3">
      <c r="A1139">
        <v>1491</v>
      </c>
      <c r="B1139" t="s">
        <v>90</v>
      </c>
      <c r="C1139">
        <v>610</v>
      </c>
      <c r="D1139" t="s">
        <v>1269</v>
      </c>
      <c r="E1139" t="s">
        <v>1241</v>
      </c>
      <c r="F1139">
        <v>1998</v>
      </c>
      <c r="G1139" t="s">
        <v>444</v>
      </c>
      <c r="H1139" t="s">
        <v>10</v>
      </c>
      <c r="I1139" s="1">
        <v>44599</v>
      </c>
      <c r="J1139" t="s">
        <v>1391</v>
      </c>
      <c r="K1139" t="s">
        <v>1403</v>
      </c>
      <c r="L1139">
        <v>114</v>
      </c>
      <c r="M1139" t="s">
        <v>1199</v>
      </c>
      <c r="N1139" t="s">
        <v>1196</v>
      </c>
      <c r="O1139">
        <v>655000</v>
      </c>
      <c r="P1139">
        <v>14.72</v>
      </c>
    </row>
    <row r="1140" spans="1:16" x14ac:dyDescent="0.3">
      <c r="A1140">
        <v>1493</v>
      </c>
      <c r="B1140" t="s">
        <v>83</v>
      </c>
      <c r="C1140">
        <v>512</v>
      </c>
      <c r="D1140" t="s">
        <v>1363</v>
      </c>
      <c r="E1140" t="s">
        <v>1246</v>
      </c>
      <c r="F1140">
        <v>2000</v>
      </c>
      <c r="G1140" t="s">
        <v>84</v>
      </c>
      <c r="H1140" t="s">
        <v>28</v>
      </c>
      <c r="I1140" s="1">
        <v>44607</v>
      </c>
      <c r="J1140" t="s">
        <v>1391</v>
      </c>
      <c r="K1140" t="s">
        <v>1403</v>
      </c>
      <c r="L1140">
        <v>114</v>
      </c>
      <c r="M1140" t="s">
        <v>1199</v>
      </c>
      <c r="N1140" t="s">
        <v>1196</v>
      </c>
      <c r="O1140">
        <v>655000</v>
      </c>
      <c r="P1140">
        <v>14.72</v>
      </c>
    </row>
    <row r="1141" spans="1:16" x14ac:dyDescent="0.3">
      <c r="A1141">
        <v>3608</v>
      </c>
      <c r="B1141" t="s">
        <v>90</v>
      </c>
      <c r="C1141">
        <v>619</v>
      </c>
      <c r="D1141" t="s">
        <v>1260</v>
      </c>
      <c r="E1141" t="s">
        <v>1241</v>
      </c>
      <c r="F1141">
        <v>2004</v>
      </c>
      <c r="G1141" t="s">
        <v>575</v>
      </c>
      <c r="H1141" t="s">
        <v>32</v>
      </c>
      <c r="I1141" s="1">
        <v>44595</v>
      </c>
      <c r="J1141" t="s">
        <v>1391</v>
      </c>
      <c r="K1141" t="s">
        <v>1403</v>
      </c>
      <c r="L1141">
        <v>102</v>
      </c>
      <c r="M1141" t="s">
        <v>1211</v>
      </c>
      <c r="N1141" t="s">
        <v>1196</v>
      </c>
      <c r="O1141">
        <v>1695200</v>
      </c>
      <c r="P1141">
        <v>343.09</v>
      </c>
    </row>
    <row r="1142" spans="1:16" x14ac:dyDescent="0.3">
      <c r="A1142">
        <v>1502</v>
      </c>
      <c r="B1142" t="s">
        <v>454</v>
      </c>
      <c r="C1142">
        <v>556</v>
      </c>
      <c r="D1142" t="s">
        <v>1321</v>
      </c>
      <c r="E1142" t="s">
        <v>1241</v>
      </c>
      <c r="F1142">
        <v>1994</v>
      </c>
      <c r="G1142" t="s">
        <v>692</v>
      </c>
      <c r="H1142" t="s">
        <v>32</v>
      </c>
      <c r="I1142" s="1">
        <v>44604</v>
      </c>
      <c r="J1142" t="s">
        <v>1391</v>
      </c>
      <c r="K1142" t="s">
        <v>1403</v>
      </c>
      <c r="L1142">
        <v>102</v>
      </c>
      <c r="M1142" t="s">
        <v>1211</v>
      </c>
      <c r="N1142" t="s">
        <v>1196</v>
      </c>
      <c r="O1142">
        <v>1695200</v>
      </c>
      <c r="P1142">
        <v>343.09</v>
      </c>
    </row>
    <row r="1143" spans="1:16" x14ac:dyDescent="0.3">
      <c r="A1143">
        <v>1503</v>
      </c>
      <c r="B1143" t="s">
        <v>235</v>
      </c>
      <c r="C1143">
        <v>619</v>
      </c>
      <c r="D1143" t="s">
        <v>1260</v>
      </c>
      <c r="E1143" t="s">
        <v>1241</v>
      </c>
      <c r="F1143">
        <v>1999</v>
      </c>
      <c r="G1143" t="s">
        <v>467</v>
      </c>
      <c r="H1143" t="s">
        <v>32</v>
      </c>
      <c r="I1143" s="1">
        <v>44604</v>
      </c>
      <c r="J1143" t="s">
        <v>1391</v>
      </c>
      <c r="K1143" t="s">
        <v>1403</v>
      </c>
      <c r="L1143">
        <v>102</v>
      </c>
      <c r="M1143" t="s">
        <v>1211</v>
      </c>
      <c r="N1143" t="s">
        <v>1196</v>
      </c>
      <c r="O1143">
        <v>1695200</v>
      </c>
      <c r="P1143">
        <v>343.09</v>
      </c>
    </row>
    <row r="1144" spans="1:16" x14ac:dyDescent="0.3">
      <c r="A1144">
        <v>1505</v>
      </c>
      <c r="B1144" t="s">
        <v>435</v>
      </c>
      <c r="C1144">
        <v>576</v>
      </c>
      <c r="D1144" t="s">
        <v>1301</v>
      </c>
      <c r="E1144" t="s">
        <v>1241</v>
      </c>
      <c r="F1144">
        <v>2005</v>
      </c>
      <c r="G1144" t="s">
        <v>450</v>
      </c>
      <c r="H1144" t="s">
        <v>32</v>
      </c>
      <c r="I1144" s="1">
        <v>44602</v>
      </c>
      <c r="J1144" t="s">
        <v>1391</v>
      </c>
      <c r="K1144" t="s">
        <v>1403</v>
      </c>
      <c r="L1144">
        <v>102</v>
      </c>
      <c r="M1144" t="s">
        <v>1211</v>
      </c>
      <c r="N1144" t="s">
        <v>1196</v>
      </c>
      <c r="O1144">
        <v>1695200</v>
      </c>
      <c r="P1144">
        <v>343.09</v>
      </c>
    </row>
    <row r="1145" spans="1:16" x14ac:dyDescent="0.3">
      <c r="A1145">
        <v>3599</v>
      </c>
      <c r="B1145" t="s">
        <v>75</v>
      </c>
      <c r="C1145">
        <v>619</v>
      </c>
      <c r="D1145" t="s">
        <v>1260</v>
      </c>
      <c r="E1145" t="s">
        <v>1241</v>
      </c>
      <c r="F1145">
        <v>2006</v>
      </c>
      <c r="G1145" t="s">
        <v>980</v>
      </c>
      <c r="H1145" t="s">
        <v>10</v>
      </c>
      <c r="I1145" s="1">
        <v>44616</v>
      </c>
      <c r="J1145" t="s">
        <v>1391</v>
      </c>
      <c r="K1145" t="s">
        <v>1403</v>
      </c>
      <c r="L1145">
        <v>102</v>
      </c>
      <c r="M1145" t="s">
        <v>1211</v>
      </c>
      <c r="N1145" t="s">
        <v>1196</v>
      </c>
      <c r="O1145">
        <v>1695200</v>
      </c>
      <c r="P1145">
        <v>343.09</v>
      </c>
    </row>
    <row r="1146" spans="1:16" x14ac:dyDescent="0.3">
      <c r="A1146">
        <v>3591</v>
      </c>
      <c r="B1146" t="s">
        <v>486</v>
      </c>
      <c r="C1146">
        <v>619</v>
      </c>
      <c r="D1146" t="s">
        <v>1260</v>
      </c>
      <c r="E1146" t="s">
        <v>1241</v>
      </c>
      <c r="F1146">
        <v>1996</v>
      </c>
      <c r="G1146" t="s">
        <v>681</v>
      </c>
      <c r="H1146" t="s">
        <v>18</v>
      </c>
      <c r="I1146" s="1">
        <v>44593</v>
      </c>
      <c r="J1146" t="s">
        <v>1391</v>
      </c>
      <c r="K1146" t="s">
        <v>1403</v>
      </c>
      <c r="L1146">
        <v>102</v>
      </c>
      <c r="M1146" t="s">
        <v>1211</v>
      </c>
      <c r="N1146" t="s">
        <v>1196</v>
      </c>
      <c r="O1146">
        <v>1695200</v>
      </c>
      <c r="P1146">
        <v>343.09</v>
      </c>
    </row>
    <row r="1147" spans="1:16" x14ac:dyDescent="0.3">
      <c r="A1147">
        <v>3590</v>
      </c>
      <c r="B1147" t="s">
        <v>235</v>
      </c>
      <c r="C1147">
        <v>580</v>
      </c>
      <c r="D1147" t="s">
        <v>1297</v>
      </c>
      <c r="E1147" t="s">
        <v>1241</v>
      </c>
      <c r="F1147">
        <v>2010</v>
      </c>
      <c r="G1147" t="s">
        <v>730</v>
      </c>
      <c r="H1147" t="s">
        <v>69</v>
      </c>
      <c r="I1147" s="1">
        <v>44615</v>
      </c>
      <c r="J1147" t="s">
        <v>1391</v>
      </c>
      <c r="K1147" t="s">
        <v>1403</v>
      </c>
      <c r="L1147">
        <v>103</v>
      </c>
      <c r="M1147" t="s">
        <v>1210</v>
      </c>
      <c r="N1147" t="s">
        <v>1196</v>
      </c>
      <c r="O1147">
        <v>513800</v>
      </c>
      <c r="P1147">
        <v>21.5</v>
      </c>
    </row>
    <row r="1148" spans="1:16" x14ac:dyDescent="0.3">
      <c r="A1148">
        <v>3587</v>
      </c>
      <c r="B1148" t="s">
        <v>435</v>
      </c>
      <c r="C1148">
        <v>576</v>
      </c>
      <c r="D1148" t="s">
        <v>1301</v>
      </c>
      <c r="E1148" t="s">
        <v>1241</v>
      </c>
      <c r="F1148">
        <v>2003</v>
      </c>
      <c r="G1148" t="s">
        <v>450</v>
      </c>
      <c r="H1148" t="s">
        <v>32</v>
      </c>
      <c r="I1148" s="1">
        <v>44597</v>
      </c>
      <c r="J1148" t="s">
        <v>1391</v>
      </c>
      <c r="K1148" t="s">
        <v>1403</v>
      </c>
      <c r="L1148">
        <v>103</v>
      </c>
      <c r="M1148" t="s">
        <v>1210</v>
      </c>
      <c r="N1148" t="s">
        <v>1196</v>
      </c>
      <c r="O1148">
        <v>513800</v>
      </c>
      <c r="P1148">
        <v>21.5</v>
      </c>
    </row>
    <row r="1149" spans="1:16" x14ac:dyDescent="0.3">
      <c r="A1149">
        <v>1525</v>
      </c>
      <c r="B1149" t="s">
        <v>235</v>
      </c>
      <c r="C1149">
        <v>619</v>
      </c>
      <c r="D1149" t="s">
        <v>1260</v>
      </c>
      <c r="E1149" t="s">
        <v>1241</v>
      </c>
      <c r="F1149">
        <v>1995</v>
      </c>
      <c r="G1149" t="s">
        <v>606</v>
      </c>
      <c r="H1149" t="s">
        <v>10</v>
      </c>
      <c r="I1149" s="1">
        <v>44619</v>
      </c>
      <c r="J1149" t="s">
        <v>1391</v>
      </c>
      <c r="K1149" t="s">
        <v>1403</v>
      </c>
      <c r="L1149">
        <v>114</v>
      </c>
      <c r="M1149" t="s">
        <v>1199</v>
      </c>
      <c r="N1149" t="s">
        <v>1196</v>
      </c>
      <c r="O1149">
        <v>655000</v>
      </c>
      <c r="P1149">
        <v>14.72</v>
      </c>
    </row>
    <row r="1150" spans="1:16" x14ac:dyDescent="0.3">
      <c r="A1150">
        <v>1532</v>
      </c>
      <c r="B1150" t="s">
        <v>90</v>
      </c>
      <c r="C1150">
        <v>611</v>
      </c>
      <c r="D1150" t="s">
        <v>1268</v>
      </c>
      <c r="E1150" t="s">
        <v>1241</v>
      </c>
      <c r="F1150">
        <v>1994</v>
      </c>
      <c r="G1150" t="s">
        <v>492</v>
      </c>
      <c r="H1150" t="s">
        <v>69</v>
      </c>
      <c r="I1150" s="1">
        <v>44599</v>
      </c>
      <c r="J1150" t="s">
        <v>1391</v>
      </c>
      <c r="K1150" t="s">
        <v>1403</v>
      </c>
      <c r="L1150">
        <v>108</v>
      </c>
      <c r="M1150" t="s">
        <v>1205</v>
      </c>
      <c r="N1150" t="s">
        <v>1196</v>
      </c>
      <c r="O1150">
        <v>258200</v>
      </c>
      <c r="P1150">
        <v>11.62</v>
      </c>
    </row>
    <row r="1151" spans="1:16" x14ac:dyDescent="0.3">
      <c r="A1151">
        <v>3582</v>
      </c>
      <c r="B1151" t="s">
        <v>83</v>
      </c>
      <c r="C1151">
        <v>548</v>
      </c>
      <c r="D1151" t="s">
        <v>1329</v>
      </c>
      <c r="E1151" t="s">
        <v>1241</v>
      </c>
      <c r="F1151">
        <v>2005</v>
      </c>
      <c r="G1151" t="s">
        <v>593</v>
      </c>
      <c r="H1151" t="s">
        <v>69</v>
      </c>
      <c r="I1151" s="1">
        <v>44613</v>
      </c>
      <c r="J1151" t="s">
        <v>1391</v>
      </c>
      <c r="K1151" t="s">
        <v>1403</v>
      </c>
      <c r="L1151">
        <v>114</v>
      </c>
      <c r="M1151" t="s">
        <v>1199</v>
      </c>
      <c r="N1151" t="s">
        <v>1196</v>
      </c>
      <c r="O1151">
        <v>655000</v>
      </c>
      <c r="P1151">
        <v>14.72</v>
      </c>
    </row>
    <row r="1152" spans="1:16" x14ac:dyDescent="0.3">
      <c r="A1152">
        <v>1535</v>
      </c>
      <c r="B1152" t="s">
        <v>235</v>
      </c>
      <c r="C1152">
        <v>619</v>
      </c>
      <c r="D1152" t="s">
        <v>1260</v>
      </c>
      <c r="E1152" t="s">
        <v>1241</v>
      </c>
      <c r="F1152">
        <v>1997</v>
      </c>
      <c r="G1152" t="s">
        <v>467</v>
      </c>
      <c r="H1152" t="s">
        <v>10</v>
      </c>
      <c r="I1152" s="1">
        <v>44617</v>
      </c>
      <c r="J1152" t="s">
        <v>1391</v>
      </c>
      <c r="K1152" t="s">
        <v>1403</v>
      </c>
      <c r="L1152">
        <v>102</v>
      </c>
      <c r="M1152" t="s">
        <v>1211</v>
      </c>
      <c r="N1152" t="s">
        <v>1196</v>
      </c>
      <c r="O1152">
        <v>1695200</v>
      </c>
      <c r="P1152">
        <v>343.09</v>
      </c>
    </row>
    <row r="1153" spans="1:16" x14ac:dyDescent="0.3">
      <c r="A1153">
        <v>1538</v>
      </c>
      <c r="B1153" t="s">
        <v>435</v>
      </c>
      <c r="C1153">
        <v>576</v>
      </c>
      <c r="D1153" t="s">
        <v>1301</v>
      </c>
      <c r="E1153" t="s">
        <v>1241</v>
      </c>
      <c r="F1153">
        <v>2005</v>
      </c>
      <c r="G1153" t="s">
        <v>450</v>
      </c>
      <c r="H1153" t="s">
        <v>18</v>
      </c>
      <c r="I1153" s="1">
        <v>44596</v>
      </c>
      <c r="J1153" t="s">
        <v>1391</v>
      </c>
      <c r="K1153" t="s">
        <v>1403</v>
      </c>
      <c r="L1153">
        <v>104</v>
      </c>
      <c r="M1153" t="s">
        <v>1209</v>
      </c>
      <c r="N1153" t="s">
        <v>1196</v>
      </c>
      <c r="O1153">
        <v>347700</v>
      </c>
      <c r="P1153">
        <v>28.8</v>
      </c>
    </row>
    <row r="1154" spans="1:16" x14ac:dyDescent="0.3">
      <c r="A1154">
        <v>1540</v>
      </c>
      <c r="B1154" t="s">
        <v>90</v>
      </c>
      <c r="C1154">
        <v>540</v>
      </c>
      <c r="D1154" t="s">
        <v>1337</v>
      </c>
      <c r="E1154" t="s">
        <v>1241</v>
      </c>
      <c r="F1154">
        <v>2005</v>
      </c>
      <c r="G1154" t="s">
        <v>679</v>
      </c>
      <c r="H1154" t="s">
        <v>283</v>
      </c>
      <c r="I1154" s="1">
        <v>44609</v>
      </c>
      <c r="J1154" t="s">
        <v>1391</v>
      </c>
      <c r="K1154" t="s">
        <v>1403</v>
      </c>
      <c r="L1154">
        <v>103</v>
      </c>
      <c r="M1154" t="s">
        <v>1210</v>
      </c>
      <c r="N1154" t="s">
        <v>1196</v>
      </c>
      <c r="O1154">
        <v>513800</v>
      </c>
      <c r="P1154">
        <v>21.5</v>
      </c>
    </row>
    <row r="1155" spans="1:16" x14ac:dyDescent="0.3">
      <c r="A1155">
        <v>3576</v>
      </c>
      <c r="B1155" t="s">
        <v>83</v>
      </c>
      <c r="C1155">
        <v>587</v>
      </c>
      <c r="D1155" t="s">
        <v>1292</v>
      </c>
      <c r="E1155" t="s">
        <v>1241</v>
      </c>
      <c r="F1155">
        <v>2008</v>
      </c>
      <c r="G1155" t="s">
        <v>359</v>
      </c>
      <c r="H1155" t="s">
        <v>45</v>
      </c>
      <c r="I1155" s="1">
        <v>44604</v>
      </c>
      <c r="J1155" t="s">
        <v>1391</v>
      </c>
      <c r="K1155" t="s">
        <v>1403</v>
      </c>
      <c r="L1155">
        <v>102</v>
      </c>
      <c r="M1155" t="s">
        <v>1211</v>
      </c>
      <c r="N1155" t="s">
        <v>1196</v>
      </c>
      <c r="O1155">
        <v>1695200</v>
      </c>
      <c r="P1155">
        <v>343.09</v>
      </c>
    </row>
    <row r="1156" spans="1:16" x14ac:dyDescent="0.3">
      <c r="A1156">
        <v>3575</v>
      </c>
      <c r="B1156" t="s">
        <v>75</v>
      </c>
      <c r="C1156">
        <v>576</v>
      </c>
      <c r="D1156" t="s">
        <v>1301</v>
      </c>
      <c r="E1156" t="s">
        <v>1241</v>
      </c>
      <c r="F1156">
        <v>2007</v>
      </c>
      <c r="G1156" t="s">
        <v>823</v>
      </c>
      <c r="H1156" t="s">
        <v>28</v>
      </c>
      <c r="I1156" s="1">
        <v>44619</v>
      </c>
      <c r="J1156" t="s">
        <v>1391</v>
      </c>
      <c r="K1156" t="s">
        <v>1403</v>
      </c>
      <c r="L1156">
        <v>114</v>
      </c>
      <c r="M1156" t="s">
        <v>1199</v>
      </c>
      <c r="N1156" t="s">
        <v>1196</v>
      </c>
      <c r="O1156">
        <v>655000</v>
      </c>
      <c r="P1156">
        <v>14.72</v>
      </c>
    </row>
    <row r="1157" spans="1:16" x14ac:dyDescent="0.3">
      <c r="A1157">
        <v>1549</v>
      </c>
      <c r="B1157" t="s">
        <v>83</v>
      </c>
      <c r="C1157">
        <v>619</v>
      </c>
      <c r="D1157" t="s">
        <v>1260</v>
      </c>
      <c r="E1157" t="s">
        <v>1241</v>
      </c>
      <c r="F1157">
        <v>1999</v>
      </c>
      <c r="G1157" t="s">
        <v>690</v>
      </c>
      <c r="H1157" t="s">
        <v>10</v>
      </c>
      <c r="I1157" s="1">
        <v>44596</v>
      </c>
      <c r="J1157" t="s">
        <v>1391</v>
      </c>
      <c r="K1157" t="s">
        <v>1403</v>
      </c>
      <c r="L1157">
        <v>114</v>
      </c>
      <c r="M1157" t="s">
        <v>1199</v>
      </c>
      <c r="N1157" t="s">
        <v>1196</v>
      </c>
      <c r="O1157">
        <v>655000</v>
      </c>
      <c r="P1157">
        <v>14.72</v>
      </c>
    </row>
    <row r="1158" spans="1:16" x14ac:dyDescent="0.3">
      <c r="A1158">
        <v>3570</v>
      </c>
      <c r="B1158" t="s">
        <v>75</v>
      </c>
      <c r="C1158">
        <v>540</v>
      </c>
      <c r="D1158" t="s">
        <v>1337</v>
      </c>
      <c r="E1158" t="s">
        <v>1241</v>
      </c>
      <c r="F1158">
        <v>2018</v>
      </c>
      <c r="G1158" t="s">
        <v>798</v>
      </c>
      <c r="H1158" t="s">
        <v>18</v>
      </c>
      <c r="I1158" s="1">
        <v>44610</v>
      </c>
      <c r="J1158" t="s">
        <v>1391</v>
      </c>
      <c r="K1158" t="s">
        <v>1403</v>
      </c>
      <c r="L1158">
        <v>102</v>
      </c>
      <c r="M1158" t="s">
        <v>1211</v>
      </c>
      <c r="N1158" t="s">
        <v>1196</v>
      </c>
      <c r="O1158">
        <v>1695200</v>
      </c>
      <c r="P1158">
        <v>343.09</v>
      </c>
    </row>
    <row r="1159" spans="1:16" x14ac:dyDescent="0.3">
      <c r="A1159">
        <v>3562</v>
      </c>
      <c r="B1159" t="s">
        <v>75</v>
      </c>
      <c r="C1159">
        <v>619</v>
      </c>
      <c r="D1159" t="s">
        <v>1260</v>
      </c>
      <c r="E1159" t="s">
        <v>1241</v>
      </c>
      <c r="F1159">
        <v>2007</v>
      </c>
      <c r="G1159" t="s">
        <v>886</v>
      </c>
      <c r="H1159" t="s">
        <v>45</v>
      </c>
      <c r="I1159" s="1">
        <v>44595</v>
      </c>
      <c r="J1159" t="s">
        <v>1391</v>
      </c>
      <c r="K1159" t="s">
        <v>1403</v>
      </c>
      <c r="L1159">
        <v>102</v>
      </c>
      <c r="M1159" t="s">
        <v>1211</v>
      </c>
      <c r="N1159" t="s">
        <v>1196</v>
      </c>
      <c r="O1159">
        <v>1695200</v>
      </c>
      <c r="P1159">
        <v>343.09</v>
      </c>
    </row>
    <row r="1160" spans="1:16" x14ac:dyDescent="0.3">
      <c r="A1160">
        <v>3559</v>
      </c>
      <c r="B1160" t="s">
        <v>75</v>
      </c>
      <c r="C1160">
        <v>587</v>
      </c>
      <c r="D1160" t="s">
        <v>1292</v>
      </c>
      <c r="E1160" t="s">
        <v>1241</v>
      </c>
      <c r="F1160">
        <v>2010</v>
      </c>
      <c r="G1160" t="s">
        <v>359</v>
      </c>
      <c r="H1160" t="s">
        <v>10</v>
      </c>
      <c r="I1160" s="1">
        <v>44603</v>
      </c>
      <c r="J1160" t="s">
        <v>1391</v>
      </c>
      <c r="K1160" t="s">
        <v>1403</v>
      </c>
      <c r="L1160">
        <v>102</v>
      </c>
      <c r="M1160" t="s">
        <v>1211</v>
      </c>
      <c r="N1160" t="s">
        <v>1196</v>
      </c>
      <c r="O1160">
        <v>1695200</v>
      </c>
      <c r="P1160">
        <v>343.09</v>
      </c>
    </row>
    <row r="1161" spans="1:16" x14ac:dyDescent="0.3">
      <c r="A1161">
        <v>3556</v>
      </c>
      <c r="B1161" t="s">
        <v>83</v>
      </c>
      <c r="C1161">
        <v>587</v>
      </c>
      <c r="D1161" t="s">
        <v>1292</v>
      </c>
      <c r="E1161" t="s">
        <v>1241</v>
      </c>
      <c r="F1161">
        <v>2012</v>
      </c>
      <c r="G1161" t="s">
        <v>977</v>
      </c>
      <c r="H1161" t="s">
        <v>10</v>
      </c>
      <c r="I1161" s="1">
        <v>44620</v>
      </c>
      <c r="J1161" t="s">
        <v>1391</v>
      </c>
      <c r="K1161" t="s">
        <v>1403</v>
      </c>
      <c r="L1161">
        <v>102</v>
      </c>
      <c r="M1161" t="s">
        <v>1211</v>
      </c>
      <c r="N1161" t="s">
        <v>1196</v>
      </c>
      <c r="O1161">
        <v>1695200</v>
      </c>
      <c r="P1161">
        <v>343.09</v>
      </c>
    </row>
    <row r="1162" spans="1:16" x14ac:dyDescent="0.3">
      <c r="A1162">
        <v>1580</v>
      </c>
      <c r="B1162" t="s">
        <v>90</v>
      </c>
      <c r="C1162">
        <v>611</v>
      </c>
      <c r="D1162" t="s">
        <v>1268</v>
      </c>
      <c r="E1162" t="s">
        <v>1241</v>
      </c>
      <c r="F1162">
        <v>1998</v>
      </c>
      <c r="G1162" t="s">
        <v>708</v>
      </c>
      <c r="H1162" t="s">
        <v>32</v>
      </c>
      <c r="I1162" s="1">
        <v>44599</v>
      </c>
      <c r="J1162" t="s">
        <v>1391</v>
      </c>
      <c r="K1162" t="s">
        <v>1403</v>
      </c>
      <c r="L1162">
        <v>101</v>
      </c>
      <c r="M1162" t="s">
        <v>1212</v>
      </c>
      <c r="N1162" t="s">
        <v>1196</v>
      </c>
      <c r="O1162">
        <v>201500</v>
      </c>
      <c r="P1162">
        <v>16.11</v>
      </c>
    </row>
    <row r="1163" spans="1:16" x14ac:dyDescent="0.3">
      <c r="A1163">
        <v>1583</v>
      </c>
      <c r="B1163" t="s">
        <v>83</v>
      </c>
      <c r="C1163">
        <v>602</v>
      </c>
      <c r="D1163" t="s">
        <v>1277</v>
      </c>
      <c r="E1163" t="s">
        <v>1241</v>
      </c>
      <c r="F1163">
        <v>2006</v>
      </c>
      <c r="G1163" t="s">
        <v>709</v>
      </c>
      <c r="H1163" t="s">
        <v>10</v>
      </c>
      <c r="I1163" s="1">
        <v>44599</v>
      </c>
      <c r="J1163" t="s">
        <v>1391</v>
      </c>
      <c r="K1163" t="s">
        <v>1403</v>
      </c>
      <c r="L1163">
        <v>102</v>
      </c>
      <c r="M1163" t="s">
        <v>1211</v>
      </c>
      <c r="N1163" t="s">
        <v>1196</v>
      </c>
      <c r="O1163">
        <v>1695200</v>
      </c>
      <c r="P1163">
        <v>343.09</v>
      </c>
    </row>
    <row r="1164" spans="1:16" x14ac:dyDescent="0.3">
      <c r="A1164">
        <v>3555</v>
      </c>
      <c r="B1164" t="s">
        <v>435</v>
      </c>
      <c r="C1164">
        <v>619</v>
      </c>
      <c r="D1164" t="s">
        <v>1260</v>
      </c>
      <c r="E1164" t="s">
        <v>1241</v>
      </c>
      <c r="F1164">
        <v>2001</v>
      </c>
      <c r="G1164" t="s">
        <v>448</v>
      </c>
      <c r="H1164" t="s">
        <v>10</v>
      </c>
      <c r="I1164" s="1">
        <v>44620</v>
      </c>
      <c r="J1164" t="s">
        <v>1391</v>
      </c>
      <c r="K1164" t="s">
        <v>1403</v>
      </c>
      <c r="L1164">
        <v>104</v>
      </c>
      <c r="M1164" t="s">
        <v>1209</v>
      </c>
      <c r="N1164" t="s">
        <v>1196</v>
      </c>
      <c r="O1164">
        <v>347700</v>
      </c>
      <c r="P1164">
        <v>28.8</v>
      </c>
    </row>
    <row r="1165" spans="1:16" x14ac:dyDescent="0.3">
      <c r="A1165">
        <v>1591</v>
      </c>
      <c r="B1165" t="s">
        <v>83</v>
      </c>
      <c r="C1165">
        <v>548</v>
      </c>
      <c r="D1165" t="s">
        <v>1329</v>
      </c>
      <c r="E1165" t="s">
        <v>1241</v>
      </c>
      <c r="F1165">
        <v>2006</v>
      </c>
      <c r="G1165" t="s">
        <v>593</v>
      </c>
      <c r="H1165" t="s">
        <v>10</v>
      </c>
      <c r="I1165" s="1">
        <v>44603</v>
      </c>
      <c r="J1165" t="s">
        <v>1391</v>
      </c>
      <c r="K1165" t="s">
        <v>1403</v>
      </c>
      <c r="L1165">
        <v>103</v>
      </c>
      <c r="M1165" t="s">
        <v>1210</v>
      </c>
      <c r="N1165" t="s">
        <v>1196</v>
      </c>
      <c r="O1165">
        <v>513800</v>
      </c>
      <c r="P1165">
        <v>21.5</v>
      </c>
    </row>
    <row r="1166" spans="1:16" x14ac:dyDescent="0.3">
      <c r="A1166">
        <v>1597</v>
      </c>
      <c r="B1166" t="s">
        <v>83</v>
      </c>
      <c r="C1166">
        <v>555</v>
      </c>
      <c r="D1166" t="s">
        <v>1322</v>
      </c>
      <c r="E1166" t="s">
        <v>1241</v>
      </c>
      <c r="F1166">
        <v>2006</v>
      </c>
      <c r="G1166" t="s">
        <v>710</v>
      </c>
      <c r="H1166" t="s">
        <v>10</v>
      </c>
      <c r="I1166" s="1">
        <v>44611</v>
      </c>
      <c r="J1166" t="s">
        <v>1391</v>
      </c>
      <c r="K1166" t="s">
        <v>1403</v>
      </c>
      <c r="L1166">
        <v>102</v>
      </c>
      <c r="M1166" t="s">
        <v>1211</v>
      </c>
      <c r="N1166" t="s">
        <v>1196</v>
      </c>
      <c r="O1166">
        <v>1695200</v>
      </c>
      <c r="P1166">
        <v>343.09</v>
      </c>
    </row>
    <row r="1167" spans="1:16" x14ac:dyDescent="0.3">
      <c r="A1167">
        <v>1598</v>
      </c>
      <c r="B1167" t="s">
        <v>90</v>
      </c>
      <c r="C1167">
        <v>619</v>
      </c>
      <c r="D1167" t="s">
        <v>1260</v>
      </c>
      <c r="E1167" t="s">
        <v>1241</v>
      </c>
      <c r="F1167">
        <v>1996</v>
      </c>
      <c r="G1167" t="s">
        <v>485</v>
      </c>
      <c r="H1167" t="s">
        <v>10</v>
      </c>
      <c r="I1167" s="1">
        <v>44603</v>
      </c>
      <c r="J1167" t="s">
        <v>1391</v>
      </c>
      <c r="K1167" t="s">
        <v>1403</v>
      </c>
      <c r="L1167">
        <v>114</v>
      </c>
      <c r="M1167" t="s">
        <v>1199</v>
      </c>
      <c r="N1167" t="s">
        <v>1196</v>
      </c>
      <c r="O1167">
        <v>655000</v>
      </c>
      <c r="P1167">
        <v>14.72</v>
      </c>
    </row>
    <row r="1168" spans="1:16" x14ac:dyDescent="0.3">
      <c r="A1168">
        <v>1599</v>
      </c>
      <c r="B1168" t="s">
        <v>83</v>
      </c>
      <c r="C1168">
        <v>587</v>
      </c>
      <c r="D1168" t="s">
        <v>1292</v>
      </c>
      <c r="E1168" t="s">
        <v>1241</v>
      </c>
      <c r="F1168">
        <v>1996</v>
      </c>
      <c r="G1168" t="s">
        <v>140</v>
      </c>
      <c r="H1168" t="s">
        <v>10</v>
      </c>
      <c r="I1168" s="1">
        <v>44619</v>
      </c>
      <c r="J1168" t="s">
        <v>1391</v>
      </c>
      <c r="K1168" t="s">
        <v>1403</v>
      </c>
      <c r="L1168">
        <v>103</v>
      </c>
      <c r="M1168" t="s">
        <v>1210</v>
      </c>
      <c r="N1168" t="s">
        <v>1196</v>
      </c>
      <c r="O1168">
        <v>513800</v>
      </c>
      <c r="P1168">
        <v>21.5</v>
      </c>
    </row>
    <row r="1169" spans="1:16" x14ac:dyDescent="0.3">
      <c r="A1169">
        <v>1605</v>
      </c>
      <c r="B1169" t="s">
        <v>75</v>
      </c>
      <c r="C1169">
        <v>619</v>
      </c>
      <c r="D1169" t="s">
        <v>1260</v>
      </c>
      <c r="E1169" t="s">
        <v>1241</v>
      </c>
      <c r="F1169">
        <v>2006</v>
      </c>
      <c r="G1169" t="s">
        <v>711</v>
      </c>
      <c r="H1169" t="s">
        <v>69</v>
      </c>
      <c r="I1169" s="1">
        <v>44614</v>
      </c>
      <c r="J1169" t="s">
        <v>1391</v>
      </c>
      <c r="K1169" t="s">
        <v>1403</v>
      </c>
      <c r="L1169">
        <v>114</v>
      </c>
      <c r="M1169" t="s">
        <v>1199</v>
      </c>
      <c r="N1169" t="s">
        <v>1196</v>
      </c>
      <c r="O1169">
        <v>655000</v>
      </c>
      <c r="P1169">
        <v>14.72</v>
      </c>
    </row>
    <row r="1170" spans="1:16" x14ac:dyDescent="0.3">
      <c r="A1170">
        <v>1607</v>
      </c>
      <c r="B1170" t="s">
        <v>90</v>
      </c>
      <c r="C1170">
        <v>610</v>
      </c>
      <c r="D1170" t="s">
        <v>1269</v>
      </c>
      <c r="E1170" t="s">
        <v>1241</v>
      </c>
      <c r="F1170">
        <v>1996</v>
      </c>
      <c r="G1170" t="s">
        <v>444</v>
      </c>
      <c r="H1170" t="s">
        <v>10</v>
      </c>
      <c r="I1170" s="1">
        <v>44611</v>
      </c>
      <c r="J1170" t="s">
        <v>1391</v>
      </c>
      <c r="K1170" t="s">
        <v>1403</v>
      </c>
      <c r="L1170">
        <v>105</v>
      </c>
      <c r="M1170" t="s">
        <v>1208</v>
      </c>
      <c r="N1170" t="s">
        <v>1196</v>
      </c>
      <c r="O1170">
        <v>52100</v>
      </c>
      <c r="P1170">
        <v>6.21</v>
      </c>
    </row>
    <row r="1171" spans="1:16" x14ac:dyDescent="0.3">
      <c r="A1171">
        <v>1612</v>
      </c>
      <c r="B1171" t="s">
        <v>435</v>
      </c>
      <c r="C1171">
        <v>540</v>
      </c>
      <c r="D1171" t="s">
        <v>1337</v>
      </c>
      <c r="E1171" t="s">
        <v>1241</v>
      </c>
      <c r="F1171">
        <v>2005</v>
      </c>
      <c r="G1171" t="s">
        <v>436</v>
      </c>
      <c r="H1171" t="s">
        <v>45</v>
      </c>
      <c r="I1171" s="1">
        <v>44608</v>
      </c>
      <c r="J1171" t="s">
        <v>1391</v>
      </c>
      <c r="K1171" t="s">
        <v>1403</v>
      </c>
      <c r="L1171">
        <v>104</v>
      </c>
      <c r="M1171" t="s">
        <v>1209</v>
      </c>
      <c r="N1171" t="s">
        <v>1196</v>
      </c>
      <c r="O1171">
        <v>347700</v>
      </c>
      <c r="P1171">
        <v>28.8</v>
      </c>
    </row>
    <row r="1172" spans="1:16" x14ac:dyDescent="0.3">
      <c r="A1172">
        <v>1615</v>
      </c>
      <c r="B1172" t="s">
        <v>435</v>
      </c>
      <c r="C1172">
        <v>540</v>
      </c>
      <c r="D1172" t="s">
        <v>1337</v>
      </c>
      <c r="E1172" t="s">
        <v>1241</v>
      </c>
      <c r="F1172">
        <v>2006</v>
      </c>
      <c r="G1172" t="s">
        <v>436</v>
      </c>
      <c r="H1172" t="s">
        <v>10</v>
      </c>
      <c r="I1172" s="1">
        <v>44612</v>
      </c>
      <c r="J1172" t="s">
        <v>1391</v>
      </c>
      <c r="K1172" t="s">
        <v>1403</v>
      </c>
      <c r="L1172">
        <v>114</v>
      </c>
      <c r="M1172" t="s">
        <v>1199</v>
      </c>
      <c r="N1172" t="s">
        <v>1196</v>
      </c>
      <c r="O1172">
        <v>655000</v>
      </c>
      <c r="P1172">
        <v>14.72</v>
      </c>
    </row>
    <row r="1173" spans="1:16" x14ac:dyDescent="0.3">
      <c r="A1173">
        <v>3545</v>
      </c>
      <c r="B1173" t="s">
        <v>83</v>
      </c>
      <c r="C1173">
        <v>512</v>
      </c>
      <c r="D1173" t="s">
        <v>1363</v>
      </c>
      <c r="E1173" t="s">
        <v>1246</v>
      </c>
      <c r="F1173">
        <v>2006</v>
      </c>
      <c r="G1173" t="s">
        <v>84</v>
      </c>
      <c r="H1173" t="s">
        <v>10</v>
      </c>
      <c r="I1173" s="1">
        <v>44618</v>
      </c>
      <c r="J1173" t="s">
        <v>1391</v>
      </c>
      <c r="K1173" t="s">
        <v>1403</v>
      </c>
      <c r="L1173">
        <v>102</v>
      </c>
      <c r="M1173" t="s">
        <v>1211</v>
      </c>
      <c r="N1173" t="s">
        <v>1196</v>
      </c>
      <c r="O1173">
        <v>1695200</v>
      </c>
      <c r="P1173">
        <v>343.09</v>
      </c>
    </row>
    <row r="1174" spans="1:16" x14ac:dyDescent="0.3">
      <c r="A1174">
        <v>1622</v>
      </c>
      <c r="B1174" t="s">
        <v>435</v>
      </c>
      <c r="C1174">
        <v>576</v>
      </c>
      <c r="D1174" t="s">
        <v>1301</v>
      </c>
      <c r="E1174" t="s">
        <v>1241</v>
      </c>
      <c r="F1174">
        <v>2006</v>
      </c>
      <c r="G1174" t="s">
        <v>450</v>
      </c>
      <c r="H1174" t="s">
        <v>32</v>
      </c>
      <c r="I1174" s="1">
        <v>44599</v>
      </c>
      <c r="J1174" t="s">
        <v>1391</v>
      </c>
      <c r="K1174" t="s">
        <v>1403</v>
      </c>
      <c r="L1174">
        <v>103</v>
      </c>
      <c r="M1174" t="s">
        <v>1210</v>
      </c>
      <c r="N1174" t="s">
        <v>1196</v>
      </c>
      <c r="O1174">
        <v>513800</v>
      </c>
      <c r="P1174">
        <v>21.5</v>
      </c>
    </row>
    <row r="1175" spans="1:16" x14ac:dyDescent="0.3">
      <c r="A1175">
        <v>3540</v>
      </c>
      <c r="B1175" t="s">
        <v>83</v>
      </c>
      <c r="C1175">
        <v>576</v>
      </c>
      <c r="D1175" t="s">
        <v>1301</v>
      </c>
      <c r="E1175" t="s">
        <v>1241</v>
      </c>
      <c r="F1175">
        <v>2003</v>
      </c>
      <c r="G1175" t="s">
        <v>698</v>
      </c>
      <c r="H1175" t="s">
        <v>32</v>
      </c>
      <c r="I1175" s="1">
        <v>44594</v>
      </c>
      <c r="J1175" t="s">
        <v>1391</v>
      </c>
      <c r="K1175" t="s">
        <v>1403</v>
      </c>
      <c r="L1175">
        <v>106</v>
      </c>
      <c r="M1175" t="s">
        <v>1207</v>
      </c>
      <c r="N1175" t="s">
        <v>1196</v>
      </c>
      <c r="O1175">
        <v>182700</v>
      </c>
      <c r="P1175">
        <v>12.92</v>
      </c>
    </row>
    <row r="1176" spans="1:16" x14ac:dyDescent="0.3">
      <c r="A1176">
        <v>3539</v>
      </c>
      <c r="B1176" t="s">
        <v>75</v>
      </c>
      <c r="C1176">
        <v>633</v>
      </c>
      <c r="D1176" t="s">
        <v>1248</v>
      </c>
      <c r="E1176" t="s">
        <v>1241</v>
      </c>
      <c r="F1176">
        <v>2010</v>
      </c>
      <c r="G1176" t="s">
        <v>581</v>
      </c>
      <c r="H1176" t="s">
        <v>69</v>
      </c>
      <c r="I1176" s="1">
        <v>44612</v>
      </c>
      <c r="J1176" t="s">
        <v>1391</v>
      </c>
      <c r="K1176" t="s">
        <v>1403</v>
      </c>
      <c r="L1176">
        <v>102</v>
      </c>
      <c r="M1176" t="s">
        <v>1211</v>
      </c>
      <c r="N1176" t="s">
        <v>1196</v>
      </c>
      <c r="O1176">
        <v>1695200</v>
      </c>
      <c r="P1176">
        <v>343.09</v>
      </c>
    </row>
    <row r="1177" spans="1:16" x14ac:dyDescent="0.3">
      <c r="A1177">
        <v>1632</v>
      </c>
      <c r="B1177" t="s">
        <v>90</v>
      </c>
      <c r="C1177">
        <v>619</v>
      </c>
      <c r="D1177" t="s">
        <v>1260</v>
      </c>
      <c r="E1177" t="s">
        <v>1241</v>
      </c>
      <c r="F1177">
        <v>1997</v>
      </c>
      <c r="G1177" t="s">
        <v>599</v>
      </c>
      <c r="H1177" t="s">
        <v>10</v>
      </c>
      <c r="I1177" s="1">
        <v>44603</v>
      </c>
      <c r="J1177" t="s">
        <v>1391</v>
      </c>
      <c r="K1177" t="s">
        <v>1403</v>
      </c>
      <c r="L1177">
        <v>115</v>
      </c>
      <c r="M1177" t="s">
        <v>1198</v>
      </c>
      <c r="N1177" t="s">
        <v>1196</v>
      </c>
      <c r="O1177">
        <v>246000</v>
      </c>
      <c r="P1177">
        <v>7.89</v>
      </c>
    </row>
    <row r="1178" spans="1:16" x14ac:dyDescent="0.3">
      <c r="A1178">
        <v>1634</v>
      </c>
      <c r="B1178" t="s">
        <v>90</v>
      </c>
      <c r="C1178">
        <v>556</v>
      </c>
      <c r="D1178" t="s">
        <v>1321</v>
      </c>
      <c r="E1178" t="s">
        <v>1241</v>
      </c>
      <c r="F1178">
        <v>1997</v>
      </c>
      <c r="G1178" t="s">
        <v>472</v>
      </c>
      <c r="H1178" t="s">
        <v>32</v>
      </c>
      <c r="I1178" s="1">
        <v>44595</v>
      </c>
      <c r="J1178" t="s">
        <v>1391</v>
      </c>
      <c r="K1178" t="s">
        <v>1403</v>
      </c>
      <c r="L1178">
        <v>114</v>
      </c>
      <c r="M1178" t="s">
        <v>1199</v>
      </c>
      <c r="N1178" t="s">
        <v>1196</v>
      </c>
      <c r="O1178">
        <v>655000</v>
      </c>
      <c r="P1178">
        <v>14.72</v>
      </c>
    </row>
    <row r="1179" spans="1:16" x14ac:dyDescent="0.3">
      <c r="A1179">
        <v>3529</v>
      </c>
      <c r="B1179" t="s">
        <v>75</v>
      </c>
      <c r="C1179">
        <v>512</v>
      </c>
      <c r="D1179" t="s">
        <v>1363</v>
      </c>
      <c r="E1179" t="s">
        <v>1246</v>
      </c>
      <c r="F1179">
        <v>2012</v>
      </c>
      <c r="G1179" t="s">
        <v>963</v>
      </c>
      <c r="H1179" t="s">
        <v>69</v>
      </c>
      <c r="I1179" s="1">
        <v>44600</v>
      </c>
      <c r="J1179" t="s">
        <v>1391</v>
      </c>
      <c r="K1179" t="s">
        <v>1403</v>
      </c>
      <c r="L1179">
        <v>102</v>
      </c>
      <c r="M1179" t="s">
        <v>1211</v>
      </c>
      <c r="N1179" t="s">
        <v>1196</v>
      </c>
      <c r="O1179">
        <v>1695200</v>
      </c>
      <c r="P1179">
        <v>343.09</v>
      </c>
    </row>
    <row r="1180" spans="1:16" x14ac:dyDescent="0.3">
      <c r="A1180">
        <v>1651</v>
      </c>
      <c r="B1180" t="s">
        <v>90</v>
      </c>
      <c r="C1180">
        <v>633</v>
      </c>
      <c r="D1180" t="s">
        <v>1248</v>
      </c>
      <c r="E1180" t="s">
        <v>1241</v>
      </c>
      <c r="F1180">
        <v>2002</v>
      </c>
      <c r="G1180" t="s">
        <v>726</v>
      </c>
      <c r="H1180" t="s">
        <v>28</v>
      </c>
      <c r="I1180" s="1">
        <v>44603</v>
      </c>
      <c r="J1180" t="s">
        <v>1391</v>
      </c>
      <c r="K1180" t="s">
        <v>1403</v>
      </c>
      <c r="L1180">
        <v>102</v>
      </c>
      <c r="M1180" t="s">
        <v>1211</v>
      </c>
      <c r="N1180" t="s">
        <v>1196</v>
      </c>
      <c r="O1180">
        <v>1695200</v>
      </c>
      <c r="P1180">
        <v>343.09</v>
      </c>
    </row>
    <row r="1181" spans="1:16" x14ac:dyDescent="0.3">
      <c r="A1181">
        <v>3520</v>
      </c>
      <c r="B1181" t="s">
        <v>83</v>
      </c>
      <c r="C1181">
        <v>550</v>
      </c>
      <c r="D1181" t="s">
        <v>1327</v>
      </c>
      <c r="E1181" t="s">
        <v>1241</v>
      </c>
      <c r="F1181">
        <v>1985</v>
      </c>
      <c r="G1181" t="s">
        <v>458</v>
      </c>
      <c r="H1181" t="s">
        <v>69</v>
      </c>
      <c r="I1181" s="1">
        <v>44619</v>
      </c>
      <c r="J1181" t="s">
        <v>1391</v>
      </c>
      <c r="K1181" t="s">
        <v>1403</v>
      </c>
      <c r="L1181">
        <v>114</v>
      </c>
      <c r="M1181" t="s">
        <v>1199</v>
      </c>
      <c r="N1181" t="s">
        <v>1196</v>
      </c>
      <c r="O1181">
        <v>655000</v>
      </c>
      <c r="P1181">
        <v>14.72</v>
      </c>
    </row>
    <row r="1182" spans="1:16" x14ac:dyDescent="0.3">
      <c r="A1182">
        <v>1656</v>
      </c>
      <c r="B1182" t="s">
        <v>83</v>
      </c>
      <c r="C1182">
        <v>587</v>
      </c>
      <c r="D1182" t="s">
        <v>1292</v>
      </c>
      <c r="E1182" t="s">
        <v>1241</v>
      </c>
      <c r="F1182">
        <v>1997</v>
      </c>
      <c r="G1182" t="s">
        <v>463</v>
      </c>
      <c r="H1182" t="s">
        <v>10</v>
      </c>
      <c r="I1182" s="1">
        <v>44594</v>
      </c>
      <c r="J1182" t="s">
        <v>1391</v>
      </c>
      <c r="K1182" t="s">
        <v>1403</v>
      </c>
      <c r="L1182">
        <v>101</v>
      </c>
      <c r="M1182" t="s">
        <v>1212</v>
      </c>
      <c r="N1182" t="s">
        <v>1196</v>
      </c>
      <c r="O1182">
        <v>201500</v>
      </c>
      <c r="P1182">
        <v>16.11</v>
      </c>
    </row>
    <row r="1183" spans="1:16" x14ac:dyDescent="0.3">
      <c r="A1183">
        <v>1660</v>
      </c>
      <c r="B1183" t="s">
        <v>90</v>
      </c>
      <c r="C1183">
        <v>619</v>
      </c>
      <c r="D1183" t="s">
        <v>1260</v>
      </c>
      <c r="E1183" t="s">
        <v>1241</v>
      </c>
      <c r="F1183">
        <v>1998</v>
      </c>
      <c r="G1183" t="s">
        <v>485</v>
      </c>
      <c r="H1183" t="s">
        <v>28</v>
      </c>
      <c r="I1183" s="1">
        <v>44615</v>
      </c>
      <c r="J1183" t="s">
        <v>1391</v>
      </c>
      <c r="K1183" t="s">
        <v>1403</v>
      </c>
      <c r="L1183">
        <v>114</v>
      </c>
      <c r="M1183" t="s">
        <v>1199</v>
      </c>
      <c r="N1183" t="s">
        <v>1196</v>
      </c>
      <c r="O1183">
        <v>655000</v>
      </c>
      <c r="P1183">
        <v>14.72</v>
      </c>
    </row>
    <row r="1184" spans="1:16" x14ac:dyDescent="0.3">
      <c r="A1184">
        <v>1661</v>
      </c>
      <c r="B1184" t="s">
        <v>90</v>
      </c>
      <c r="C1184">
        <v>555</v>
      </c>
      <c r="D1184" t="s">
        <v>1322</v>
      </c>
      <c r="E1184" t="s">
        <v>1241</v>
      </c>
      <c r="F1184">
        <v>2006</v>
      </c>
      <c r="G1184" t="s">
        <v>728</v>
      </c>
      <c r="H1184" t="s">
        <v>18</v>
      </c>
      <c r="I1184" s="1">
        <v>44617</v>
      </c>
      <c r="J1184" t="s">
        <v>1391</v>
      </c>
      <c r="K1184" t="s">
        <v>1403</v>
      </c>
      <c r="L1184">
        <v>102</v>
      </c>
      <c r="M1184" t="s">
        <v>1211</v>
      </c>
      <c r="N1184" t="s">
        <v>1196</v>
      </c>
      <c r="O1184">
        <v>1695200</v>
      </c>
      <c r="P1184">
        <v>343.09</v>
      </c>
    </row>
    <row r="1185" spans="1:16" x14ac:dyDescent="0.3">
      <c r="A1185">
        <v>1663</v>
      </c>
      <c r="B1185" t="s">
        <v>435</v>
      </c>
      <c r="C1185">
        <v>540</v>
      </c>
      <c r="D1185" t="s">
        <v>1337</v>
      </c>
      <c r="E1185" t="s">
        <v>1241</v>
      </c>
      <c r="F1185">
        <v>2006</v>
      </c>
      <c r="G1185" t="s">
        <v>436</v>
      </c>
      <c r="H1185" t="s">
        <v>32</v>
      </c>
      <c r="I1185" s="1">
        <v>44613</v>
      </c>
      <c r="J1185" t="s">
        <v>1391</v>
      </c>
      <c r="K1185" t="s">
        <v>1403</v>
      </c>
      <c r="L1185">
        <v>106</v>
      </c>
      <c r="M1185" t="s">
        <v>1207</v>
      </c>
      <c r="N1185" t="s">
        <v>1196</v>
      </c>
      <c r="O1185">
        <v>182700</v>
      </c>
      <c r="P1185">
        <v>12.92</v>
      </c>
    </row>
    <row r="1186" spans="1:16" x14ac:dyDescent="0.3">
      <c r="A1186">
        <v>1666</v>
      </c>
      <c r="B1186" t="s">
        <v>435</v>
      </c>
      <c r="C1186">
        <v>548</v>
      </c>
      <c r="D1186" t="s">
        <v>1329</v>
      </c>
      <c r="E1186" t="s">
        <v>1241</v>
      </c>
      <c r="F1186">
        <v>2006</v>
      </c>
      <c r="G1186" t="s">
        <v>668</v>
      </c>
      <c r="H1186" t="s">
        <v>10</v>
      </c>
      <c r="I1186" s="1">
        <v>44610</v>
      </c>
      <c r="J1186" t="s">
        <v>1391</v>
      </c>
      <c r="K1186" t="s">
        <v>1403</v>
      </c>
      <c r="L1186">
        <v>111</v>
      </c>
      <c r="M1186" t="s">
        <v>1202</v>
      </c>
      <c r="N1186" t="s">
        <v>1196</v>
      </c>
      <c r="O1186">
        <v>54500</v>
      </c>
      <c r="P1186">
        <v>129.15</v>
      </c>
    </row>
    <row r="1187" spans="1:16" x14ac:dyDescent="0.3">
      <c r="A1187">
        <v>1667</v>
      </c>
      <c r="B1187" t="s">
        <v>90</v>
      </c>
      <c r="C1187">
        <v>580</v>
      </c>
      <c r="D1187" t="s">
        <v>1297</v>
      </c>
      <c r="E1187" t="s">
        <v>1241</v>
      </c>
      <c r="F1187">
        <v>2001</v>
      </c>
      <c r="G1187" t="s">
        <v>441</v>
      </c>
      <c r="H1187" t="s">
        <v>10</v>
      </c>
      <c r="I1187" s="1">
        <v>44611</v>
      </c>
      <c r="J1187" t="s">
        <v>1391</v>
      </c>
      <c r="K1187" t="s">
        <v>1403</v>
      </c>
      <c r="L1187">
        <v>109</v>
      </c>
      <c r="M1187" t="s">
        <v>1204</v>
      </c>
      <c r="N1187" t="s">
        <v>1196</v>
      </c>
      <c r="O1187">
        <v>543500</v>
      </c>
      <c r="P1187">
        <v>67.52</v>
      </c>
    </row>
    <row r="1188" spans="1:16" x14ac:dyDescent="0.3">
      <c r="A1188">
        <v>1674</v>
      </c>
      <c r="B1188" t="s">
        <v>435</v>
      </c>
      <c r="C1188">
        <v>580</v>
      </c>
      <c r="D1188" t="s">
        <v>1297</v>
      </c>
      <c r="E1188" t="s">
        <v>1241</v>
      </c>
      <c r="F1188">
        <v>2006</v>
      </c>
      <c r="G1188" t="s">
        <v>464</v>
      </c>
      <c r="H1188" t="s">
        <v>32</v>
      </c>
      <c r="I1188" s="1">
        <v>44611</v>
      </c>
      <c r="J1188" t="s">
        <v>1391</v>
      </c>
      <c r="K1188" t="s">
        <v>1403</v>
      </c>
      <c r="L1188">
        <v>103</v>
      </c>
      <c r="M1188" t="s">
        <v>1210</v>
      </c>
      <c r="N1188" t="s">
        <v>1196</v>
      </c>
      <c r="O1188">
        <v>513800</v>
      </c>
      <c r="P1188">
        <v>21.5</v>
      </c>
    </row>
    <row r="1189" spans="1:16" x14ac:dyDescent="0.3">
      <c r="A1189">
        <v>3507</v>
      </c>
      <c r="B1189" t="s">
        <v>83</v>
      </c>
      <c r="C1189">
        <v>576</v>
      </c>
      <c r="D1189" t="s">
        <v>1301</v>
      </c>
      <c r="E1189" t="s">
        <v>1241</v>
      </c>
      <c r="F1189">
        <v>2002</v>
      </c>
      <c r="G1189" t="s">
        <v>698</v>
      </c>
      <c r="H1189" t="s">
        <v>66</v>
      </c>
      <c r="I1189" s="1">
        <v>44612</v>
      </c>
      <c r="J1189" t="s">
        <v>1391</v>
      </c>
      <c r="K1189" t="s">
        <v>1403</v>
      </c>
      <c r="L1189">
        <v>107</v>
      </c>
      <c r="M1189" t="s">
        <v>1206</v>
      </c>
      <c r="N1189" t="s">
        <v>1196</v>
      </c>
      <c r="O1189">
        <v>127300</v>
      </c>
      <c r="P1189">
        <v>17.55</v>
      </c>
    </row>
    <row r="1190" spans="1:16" x14ac:dyDescent="0.3">
      <c r="A1190">
        <v>1686</v>
      </c>
      <c r="B1190" t="s">
        <v>83</v>
      </c>
      <c r="C1190">
        <v>550</v>
      </c>
      <c r="D1190" t="s">
        <v>1327</v>
      </c>
      <c r="E1190" t="s">
        <v>1241</v>
      </c>
      <c r="F1190">
        <v>2000</v>
      </c>
      <c r="G1190" t="s">
        <v>571</v>
      </c>
      <c r="H1190" t="s">
        <v>32</v>
      </c>
      <c r="I1190" s="1">
        <v>44620</v>
      </c>
      <c r="J1190" t="s">
        <v>1391</v>
      </c>
      <c r="K1190" t="s">
        <v>1403</v>
      </c>
      <c r="L1190">
        <v>102</v>
      </c>
      <c r="M1190" t="s">
        <v>1211</v>
      </c>
      <c r="N1190" t="s">
        <v>1196</v>
      </c>
      <c r="O1190">
        <v>1695200</v>
      </c>
      <c r="P1190">
        <v>343.09</v>
      </c>
    </row>
    <row r="1191" spans="1:16" x14ac:dyDescent="0.3">
      <c r="A1191">
        <v>1693</v>
      </c>
      <c r="B1191" t="s">
        <v>83</v>
      </c>
      <c r="C1191">
        <v>619</v>
      </c>
      <c r="D1191" t="s">
        <v>1260</v>
      </c>
      <c r="E1191" t="s">
        <v>1241</v>
      </c>
      <c r="F1191">
        <v>2006</v>
      </c>
      <c r="G1191" t="s">
        <v>670</v>
      </c>
      <c r="H1191" t="s">
        <v>28</v>
      </c>
      <c r="I1191" s="1">
        <v>44599</v>
      </c>
      <c r="J1191" t="s">
        <v>1391</v>
      </c>
      <c r="K1191" t="s">
        <v>1403</v>
      </c>
      <c r="L1191">
        <v>102</v>
      </c>
      <c r="M1191" t="s">
        <v>1211</v>
      </c>
      <c r="N1191" t="s">
        <v>1196</v>
      </c>
      <c r="O1191">
        <v>1695200</v>
      </c>
      <c r="P1191">
        <v>343.09</v>
      </c>
    </row>
    <row r="1192" spans="1:16" x14ac:dyDescent="0.3">
      <c r="A1192">
        <v>3502</v>
      </c>
      <c r="B1192" t="s">
        <v>83</v>
      </c>
      <c r="C1192">
        <v>610</v>
      </c>
      <c r="D1192" t="s">
        <v>1269</v>
      </c>
      <c r="E1192" t="s">
        <v>1241</v>
      </c>
      <c r="F1192">
        <v>2002</v>
      </c>
      <c r="G1192" t="s">
        <v>475</v>
      </c>
      <c r="H1192" t="s">
        <v>28</v>
      </c>
      <c r="I1192" s="1">
        <v>44606</v>
      </c>
      <c r="J1192" t="s">
        <v>1391</v>
      </c>
      <c r="K1192" t="s">
        <v>1403</v>
      </c>
      <c r="L1192">
        <v>109</v>
      </c>
      <c r="M1192" t="s">
        <v>1204</v>
      </c>
      <c r="N1192" t="s">
        <v>1196</v>
      </c>
      <c r="O1192">
        <v>543500</v>
      </c>
      <c r="P1192">
        <v>67.52</v>
      </c>
    </row>
    <row r="1193" spans="1:16" x14ac:dyDescent="0.3">
      <c r="A1193">
        <v>3501</v>
      </c>
      <c r="B1193" t="s">
        <v>75</v>
      </c>
      <c r="C1193">
        <v>619</v>
      </c>
      <c r="D1193" t="s">
        <v>1260</v>
      </c>
      <c r="E1193" t="s">
        <v>1241</v>
      </c>
      <c r="F1193">
        <v>2004</v>
      </c>
      <c r="G1193" t="s">
        <v>848</v>
      </c>
      <c r="H1193" t="s">
        <v>10</v>
      </c>
      <c r="I1193" s="1">
        <v>44608</v>
      </c>
      <c r="J1193" t="s">
        <v>1391</v>
      </c>
      <c r="K1193" t="s">
        <v>1403</v>
      </c>
      <c r="L1193">
        <v>114</v>
      </c>
      <c r="M1193" t="s">
        <v>1199</v>
      </c>
      <c r="N1193" t="s">
        <v>1196</v>
      </c>
      <c r="O1193">
        <v>655000</v>
      </c>
      <c r="P1193">
        <v>14.72</v>
      </c>
    </row>
    <row r="1194" spans="1:16" x14ac:dyDescent="0.3">
      <c r="A1194">
        <v>3498</v>
      </c>
      <c r="B1194" t="s">
        <v>83</v>
      </c>
      <c r="C1194">
        <v>576</v>
      </c>
      <c r="D1194" t="s">
        <v>1301</v>
      </c>
      <c r="E1194" t="s">
        <v>1241</v>
      </c>
      <c r="F1194">
        <v>2008</v>
      </c>
      <c r="G1194" t="s">
        <v>698</v>
      </c>
      <c r="H1194" t="s">
        <v>69</v>
      </c>
      <c r="I1194" s="1">
        <v>44603</v>
      </c>
      <c r="J1194" t="s">
        <v>1391</v>
      </c>
      <c r="K1194" t="s">
        <v>1403</v>
      </c>
      <c r="L1194">
        <v>109</v>
      </c>
      <c r="M1194" t="s">
        <v>1204</v>
      </c>
      <c r="N1194" t="s">
        <v>1196</v>
      </c>
      <c r="O1194">
        <v>543500</v>
      </c>
      <c r="P1194">
        <v>67.52</v>
      </c>
    </row>
    <row r="1195" spans="1:16" x14ac:dyDescent="0.3">
      <c r="A1195">
        <v>1700</v>
      </c>
      <c r="B1195" t="s">
        <v>90</v>
      </c>
      <c r="C1195">
        <v>556</v>
      </c>
      <c r="D1195" t="s">
        <v>1321</v>
      </c>
      <c r="E1195" t="s">
        <v>1241</v>
      </c>
      <c r="F1195">
        <v>1998</v>
      </c>
      <c r="G1195" t="s">
        <v>472</v>
      </c>
      <c r="H1195" t="s">
        <v>283</v>
      </c>
      <c r="I1195" s="1">
        <v>44603</v>
      </c>
      <c r="J1195" t="s">
        <v>1391</v>
      </c>
      <c r="K1195" t="s">
        <v>1403</v>
      </c>
      <c r="L1195">
        <v>114</v>
      </c>
      <c r="M1195" t="s">
        <v>1199</v>
      </c>
      <c r="N1195" t="s">
        <v>1196</v>
      </c>
      <c r="O1195">
        <v>655000</v>
      </c>
      <c r="P1195">
        <v>14.72</v>
      </c>
    </row>
    <row r="1196" spans="1:16" x14ac:dyDescent="0.3">
      <c r="A1196">
        <v>1704</v>
      </c>
      <c r="B1196" t="s">
        <v>83</v>
      </c>
      <c r="C1196">
        <v>550</v>
      </c>
      <c r="D1196" t="s">
        <v>1327</v>
      </c>
      <c r="E1196" t="s">
        <v>1241</v>
      </c>
      <c r="F1196">
        <v>2006</v>
      </c>
      <c r="G1196" t="s">
        <v>571</v>
      </c>
      <c r="H1196" t="s">
        <v>283</v>
      </c>
      <c r="I1196" s="1">
        <v>44616</v>
      </c>
      <c r="J1196" t="s">
        <v>1391</v>
      </c>
      <c r="K1196" t="s">
        <v>1403</v>
      </c>
      <c r="L1196">
        <v>102</v>
      </c>
      <c r="M1196" t="s">
        <v>1211</v>
      </c>
      <c r="N1196" t="s">
        <v>1196</v>
      </c>
      <c r="O1196">
        <v>1695200</v>
      </c>
      <c r="P1196">
        <v>343.09</v>
      </c>
    </row>
    <row r="1197" spans="1:16" x14ac:dyDescent="0.3">
      <c r="A1197">
        <v>1708</v>
      </c>
      <c r="B1197" t="s">
        <v>90</v>
      </c>
      <c r="C1197">
        <v>576</v>
      </c>
      <c r="D1197" t="s">
        <v>1301</v>
      </c>
      <c r="E1197" t="s">
        <v>1241</v>
      </c>
      <c r="F1197">
        <v>1999</v>
      </c>
      <c r="G1197" t="s">
        <v>572</v>
      </c>
      <c r="H1197" t="s">
        <v>32</v>
      </c>
      <c r="I1197" s="1">
        <v>44609</v>
      </c>
      <c r="J1197" t="s">
        <v>1391</v>
      </c>
      <c r="K1197" t="s">
        <v>1403</v>
      </c>
      <c r="L1197">
        <v>106</v>
      </c>
      <c r="M1197" t="s">
        <v>1207</v>
      </c>
      <c r="N1197" t="s">
        <v>1196</v>
      </c>
      <c r="O1197">
        <v>182700</v>
      </c>
      <c r="P1197">
        <v>12.92</v>
      </c>
    </row>
    <row r="1198" spans="1:16" x14ac:dyDescent="0.3">
      <c r="A1198">
        <v>1712</v>
      </c>
      <c r="B1198" t="s">
        <v>90</v>
      </c>
      <c r="C1198">
        <v>619</v>
      </c>
      <c r="D1198" t="s">
        <v>1260</v>
      </c>
      <c r="E1198" t="s">
        <v>1241</v>
      </c>
      <c r="F1198">
        <v>1996</v>
      </c>
      <c r="G1198" t="s">
        <v>690</v>
      </c>
      <c r="H1198" t="s">
        <v>47</v>
      </c>
      <c r="I1198" s="1">
        <v>44602</v>
      </c>
      <c r="J1198" t="s">
        <v>1391</v>
      </c>
      <c r="K1198" t="s">
        <v>1403</v>
      </c>
      <c r="L1198">
        <v>102</v>
      </c>
      <c r="M1198" t="s">
        <v>1211</v>
      </c>
      <c r="N1198" t="s">
        <v>1196</v>
      </c>
      <c r="O1198">
        <v>1695200</v>
      </c>
      <c r="P1198">
        <v>343.09</v>
      </c>
    </row>
    <row r="1199" spans="1:16" x14ac:dyDescent="0.3">
      <c r="A1199">
        <v>3493</v>
      </c>
      <c r="B1199" t="s">
        <v>435</v>
      </c>
      <c r="C1199">
        <v>542</v>
      </c>
      <c r="D1199" t="s">
        <v>1335</v>
      </c>
      <c r="E1199" t="s">
        <v>1241</v>
      </c>
      <c r="F1199">
        <v>2019</v>
      </c>
      <c r="G1199" t="s">
        <v>924</v>
      </c>
      <c r="H1199" t="s">
        <v>10</v>
      </c>
      <c r="I1199" s="1">
        <v>44613</v>
      </c>
      <c r="J1199" t="s">
        <v>1391</v>
      </c>
      <c r="K1199" t="s">
        <v>1403</v>
      </c>
      <c r="L1199">
        <v>107</v>
      </c>
      <c r="M1199" t="s">
        <v>1206</v>
      </c>
      <c r="N1199" t="s">
        <v>1196</v>
      </c>
      <c r="O1199">
        <v>127300</v>
      </c>
      <c r="P1199">
        <v>17.55</v>
      </c>
    </row>
    <row r="1200" spans="1:16" x14ac:dyDescent="0.3">
      <c r="A1200">
        <v>1725</v>
      </c>
      <c r="B1200" t="s">
        <v>90</v>
      </c>
      <c r="C1200">
        <v>610</v>
      </c>
      <c r="D1200" t="s">
        <v>1269</v>
      </c>
      <c r="E1200" t="s">
        <v>1241</v>
      </c>
      <c r="F1200">
        <v>1997</v>
      </c>
      <c r="G1200" t="s">
        <v>444</v>
      </c>
      <c r="H1200" t="s">
        <v>32</v>
      </c>
      <c r="I1200" s="1">
        <v>44604</v>
      </c>
      <c r="J1200" t="s">
        <v>1391</v>
      </c>
      <c r="K1200" t="s">
        <v>1403</v>
      </c>
      <c r="L1200">
        <v>105</v>
      </c>
      <c r="M1200" t="s">
        <v>1208</v>
      </c>
      <c r="N1200" t="s">
        <v>1196</v>
      </c>
      <c r="O1200">
        <v>52100</v>
      </c>
      <c r="P1200">
        <v>6.21</v>
      </c>
    </row>
    <row r="1201" spans="1:16" x14ac:dyDescent="0.3">
      <c r="A1201">
        <v>1726</v>
      </c>
      <c r="B1201" t="s">
        <v>75</v>
      </c>
      <c r="C1201">
        <v>540</v>
      </c>
      <c r="D1201" t="s">
        <v>1337</v>
      </c>
      <c r="E1201" t="s">
        <v>1241</v>
      </c>
      <c r="F1201">
        <v>2006</v>
      </c>
      <c r="G1201" t="s">
        <v>76</v>
      </c>
      <c r="H1201" t="s">
        <v>18</v>
      </c>
      <c r="I1201" s="1">
        <v>44603</v>
      </c>
      <c r="J1201" t="s">
        <v>1391</v>
      </c>
      <c r="K1201" t="s">
        <v>1403</v>
      </c>
      <c r="L1201">
        <v>105</v>
      </c>
      <c r="M1201" t="s">
        <v>1208</v>
      </c>
      <c r="N1201" t="s">
        <v>1196</v>
      </c>
      <c r="O1201">
        <v>52100</v>
      </c>
      <c r="P1201">
        <v>6.21</v>
      </c>
    </row>
    <row r="1202" spans="1:16" x14ac:dyDescent="0.3">
      <c r="A1202">
        <v>1728</v>
      </c>
      <c r="B1202" t="s">
        <v>83</v>
      </c>
      <c r="C1202">
        <v>619</v>
      </c>
      <c r="D1202" t="s">
        <v>1260</v>
      </c>
      <c r="E1202" t="s">
        <v>1241</v>
      </c>
      <c r="F1202">
        <v>1998</v>
      </c>
      <c r="G1202" t="s">
        <v>694</v>
      </c>
      <c r="H1202" t="s">
        <v>45</v>
      </c>
      <c r="I1202" s="1">
        <v>44594</v>
      </c>
      <c r="J1202" t="s">
        <v>1391</v>
      </c>
      <c r="K1202" t="s">
        <v>1403</v>
      </c>
      <c r="L1202">
        <v>114</v>
      </c>
      <c r="M1202" t="s">
        <v>1199</v>
      </c>
      <c r="N1202" t="s">
        <v>1196</v>
      </c>
      <c r="O1202">
        <v>655000</v>
      </c>
      <c r="P1202">
        <v>14.72</v>
      </c>
    </row>
    <row r="1203" spans="1:16" x14ac:dyDescent="0.3">
      <c r="A1203">
        <v>3480</v>
      </c>
      <c r="B1203" t="s">
        <v>75</v>
      </c>
      <c r="C1203">
        <v>587</v>
      </c>
      <c r="D1203" t="s">
        <v>1292</v>
      </c>
      <c r="E1203" t="s">
        <v>1241</v>
      </c>
      <c r="F1203">
        <v>2008</v>
      </c>
      <c r="G1203" t="s">
        <v>359</v>
      </c>
      <c r="H1203" t="s">
        <v>10</v>
      </c>
      <c r="I1203" s="1">
        <v>44612</v>
      </c>
      <c r="J1203" t="s">
        <v>1391</v>
      </c>
      <c r="K1203" t="s">
        <v>1403</v>
      </c>
      <c r="L1203">
        <v>102</v>
      </c>
      <c r="M1203" t="s">
        <v>1211</v>
      </c>
      <c r="N1203" t="s">
        <v>1196</v>
      </c>
      <c r="O1203">
        <v>1695200</v>
      </c>
      <c r="P1203">
        <v>343.09</v>
      </c>
    </row>
    <row r="1204" spans="1:16" x14ac:dyDescent="0.3">
      <c r="A1204">
        <v>1737</v>
      </c>
      <c r="B1204" t="s">
        <v>83</v>
      </c>
      <c r="C1204">
        <v>610</v>
      </c>
      <c r="D1204" t="s">
        <v>1269</v>
      </c>
      <c r="E1204" t="s">
        <v>1241</v>
      </c>
      <c r="F1204">
        <v>2000</v>
      </c>
      <c r="G1204" t="s">
        <v>444</v>
      </c>
      <c r="H1204" t="s">
        <v>101</v>
      </c>
      <c r="I1204" s="1">
        <v>44593</v>
      </c>
      <c r="J1204" t="s">
        <v>1391</v>
      </c>
      <c r="K1204" t="s">
        <v>1403</v>
      </c>
      <c r="L1204">
        <v>109</v>
      </c>
      <c r="M1204" t="s">
        <v>1204</v>
      </c>
      <c r="N1204" t="s">
        <v>1196</v>
      </c>
      <c r="O1204">
        <v>543500</v>
      </c>
      <c r="P1204">
        <v>67.52</v>
      </c>
    </row>
    <row r="1205" spans="1:16" x14ac:dyDescent="0.3">
      <c r="A1205">
        <v>3472</v>
      </c>
      <c r="B1205" t="s">
        <v>8</v>
      </c>
      <c r="C1205">
        <v>549</v>
      </c>
      <c r="D1205" t="s">
        <v>1328</v>
      </c>
      <c r="E1205" t="s">
        <v>1241</v>
      </c>
      <c r="F1205">
        <v>2008</v>
      </c>
      <c r="G1205" t="s">
        <v>46</v>
      </c>
      <c r="H1205" t="s">
        <v>47</v>
      </c>
      <c r="I1205" s="1">
        <v>44618</v>
      </c>
      <c r="J1205" t="s">
        <v>1391</v>
      </c>
      <c r="K1205" t="s">
        <v>1403</v>
      </c>
      <c r="L1205">
        <v>106</v>
      </c>
      <c r="M1205" t="s">
        <v>1207</v>
      </c>
      <c r="N1205" t="s">
        <v>1196</v>
      </c>
      <c r="O1205">
        <v>182700</v>
      </c>
      <c r="P1205">
        <v>12.92</v>
      </c>
    </row>
    <row r="1206" spans="1:16" x14ac:dyDescent="0.3">
      <c r="A1206">
        <v>1753</v>
      </c>
      <c r="B1206" t="s">
        <v>83</v>
      </c>
      <c r="C1206">
        <v>550</v>
      </c>
      <c r="D1206" t="s">
        <v>1327</v>
      </c>
      <c r="E1206" t="s">
        <v>1241</v>
      </c>
      <c r="F1206">
        <v>1997</v>
      </c>
      <c r="G1206" t="s">
        <v>458</v>
      </c>
      <c r="H1206" t="s">
        <v>10</v>
      </c>
      <c r="I1206" s="1">
        <v>44603</v>
      </c>
      <c r="J1206" t="s">
        <v>1391</v>
      </c>
      <c r="K1206" t="s">
        <v>1403</v>
      </c>
      <c r="L1206">
        <v>108</v>
      </c>
      <c r="M1206" t="s">
        <v>1205</v>
      </c>
      <c r="N1206" t="s">
        <v>1196</v>
      </c>
      <c r="O1206">
        <v>258200</v>
      </c>
      <c r="P1206">
        <v>11.62</v>
      </c>
    </row>
    <row r="1207" spans="1:16" x14ac:dyDescent="0.3">
      <c r="A1207">
        <v>3465</v>
      </c>
      <c r="B1207" t="s">
        <v>75</v>
      </c>
      <c r="C1207">
        <v>619</v>
      </c>
      <c r="D1207" t="s">
        <v>1260</v>
      </c>
      <c r="E1207" t="s">
        <v>1241</v>
      </c>
      <c r="F1207">
        <v>2006</v>
      </c>
      <c r="G1207" t="s">
        <v>460</v>
      </c>
      <c r="H1207" t="s">
        <v>10</v>
      </c>
      <c r="I1207" s="1">
        <v>44597</v>
      </c>
      <c r="J1207" t="s">
        <v>1391</v>
      </c>
      <c r="K1207" t="s">
        <v>1403</v>
      </c>
      <c r="L1207">
        <v>102</v>
      </c>
      <c r="M1207" t="s">
        <v>1211</v>
      </c>
      <c r="N1207" t="s">
        <v>1196</v>
      </c>
      <c r="O1207">
        <v>1695200</v>
      </c>
      <c r="P1207">
        <v>343.09</v>
      </c>
    </row>
    <row r="1208" spans="1:16" x14ac:dyDescent="0.3">
      <c r="A1208">
        <v>3463</v>
      </c>
      <c r="B1208" t="s">
        <v>75</v>
      </c>
      <c r="C1208">
        <v>507</v>
      </c>
      <c r="D1208" t="s">
        <v>1368</v>
      </c>
      <c r="E1208" t="s">
        <v>1241</v>
      </c>
      <c r="F1208">
        <v>2005</v>
      </c>
      <c r="G1208" t="s">
        <v>844</v>
      </c>
      <c r="H1208" t="s">
        <v>18</v>
      </c>
      <c r="I1208" s="1">
        <v>44618</v>
      </c>
      <c r="J1208" t="s">
        <v>1391</v>
      </c>
      <c r="K1208" t="s">
        <v>1403</v>
      </c>
      <c r="L1208">
        <v>103</v>
      </c>
      <c r="M1208" t="s">
        <v>1210</v>
      </c>
      <c r="N1208" t="s">
        <v>1196</v>
      </c>
      <c r="O1208">
        <v>513800</v>
      </c>
      <c r="P1208">
        <v>21.5</v>
      </c>
    </row>
    <row r="1209" spans="1:16" x14ac:dyDescent="0.3">
      <c r="A1209">
        <v>1769</v>
      </c>
      <c r="B1209" t="s">
        <v>83</v>
      </c>
      <c r="C1209">
        <v>587</v>
      </c>
      <c r="D1209" t="s">
        <v>1292</v>
      </c>
      <c r="E1209" t="s">
        <v>1241</v>
      </c>
      <c r="F1209">
        <v>1994</v>
      </c>
      <c r="G1209" t="s">
        <v>140</v>
      </c>
      <c r="H1209" t="s">
        <v>45</v>
      </c>
      <c r="I1209" s="1">
        <v>44594</v>
      </c>
      <c r="J1209" t="s">
        <v>1391</v>
      </c>
      <c r="K1209" t="s">
        <v>1403</v>
      </c>
      <c r="L1209">
        <v>114</v>
      </c>
      <c r="M1209" t="s">
        <v>1199</v>
      </c>
      <c r="N1209" t="s">
        <v>1196</v>
      </c>
      <c r="O1209">
        <v>655000</v>
      </c>
      <c r="P1209">
        <v>14.72</v>
      </c>
    </row>
    <row r="1210" spans="1:16" x14ac:dyDescent="0.3">
      <c r="A1210">
        <v>3462</v>
      </c>
      <c r="B1210" t="s">
        <v>90</v>
      </c>
      <c r="C1210">
        <v>634</v>
      </c>
      <c r="D1210" t="s">
        <v>1247</v>
      </c>
      <c r="E1210" t="s">
        <v>1246</v>
      </c>
      <c r="F1210">
        <v>2007</v>
      </c>
      <c r="G1210" t="s">
        <v>630</v>
      </c>
      <c r="H1210" t="s">
        <v>10</v>
      </c>
      <c r="I1210" s="1">
        <v>44607</v>
      </c>
      <c r="J1210" t="s">
        <v>1391</v>
      </c>
      <c r="K1210" t="s">
        <v>1403</v>
      </c>
      <c r="L1210">
        <v>102</v>
      </c>
      <c r="M1210" t="s">
        <v>1211</v>
      </c>
      <c r="N1210" t="s">
        <v>1196</v>
      </c>
      <c r="O1210">
        <v>1695200</v>
      </c>
      <c r="P1210">
        <v>343.09</v>
      </c>
    </row>
    <row r="1211" spans="1:16" x14ac:dyDescent="0.3">
      <c r="A1211">
        <v>1772</v>
      </c>
      <c r="B1211" t="s">
        <v>90</v>
      </c>
      <c r="C1211">
        <v>550</v>
      </c>
      <c r="D1211" t="s">
        <v>1327</v>
      </c>
      <c r="E1211" t="s">
        <v>1241</v>
      </c>
      <c r="F1211">
        <v>1996</v>
      </c>
      <c r="G1211" t="s">
        <v>456</v>
      </c>
      <c r="H1211" t="s">
        <v>28</v>
      </c>
      <c r="I1211" s="1">
        <v>44609</v>
      </c>
      <c r="J1211" t="s">
        <v>1391</v>
      </c>
      <c r="K1211" t="s">
        <v>1403</v>
      </c>
      <c r="L1211">
        <v>102</v>
      </c>
      <c r="M1211" t="s">
        <v>1211</v>
      </c>
      <c r="N1211" t="s">
        <v>1196</v>
      </c>
      <c r="O1211">
        <v>1695200</v>
      </c>
      <c r="P1211">
        <v>343.09</v>
      </c>
    </row>
    <row r="1212" spans="1:16" x14ac:dyDescent="0.3">
      <c r="A1212">
        <v>3461</v>
      </c>
      <c r="B1212" t="s">
        <v>90</v>
      </c>
      <c r="C1212">
        <v>580</v>
      </c>
      <c r="D1212" t="s">
        <v>1297</v>
      </c>
      <c r="E1212" t="s">
        <v>1241</v>
      </c>
      <c r="F1212">
        <v>2007</v>
      </c>
      <c r="G1212" t="s">
        <v>727</v>
      </c>
      <c r="H1212" t="s">
        <v>10</v>
      </c>
      <c r="I1212" s="1">
        <v>44610</v>
      </c>
      <c r="J1212" t="s">
        <v>1391</v>
      </c>
      <c r="K1212" t="s">
        <v>1403</v>
      </c>
      <c r="L1212">
        <v>105</v>
      </c>
      <c r="M1212" t="s">
        <v>1208</v>
      </c>
      <c r="N1212" t="s">
        <v>1196</v>
      </c>
      <c r="O1212">
        <v>52100</v>
      </c>
      <c r="P1212">
        <v>6.21</v>
      </c>
    </row>
    <row r="1213" spans="1:16" x14ac:dyDescent="0.3">
      <c r="A1213">
        <v>3457</v>
      </c>
      <c r="B1213" t="s">
        <v>75</v>
      </c>
      <c r="C1213">
        <v>610</v>
      </c>
      <c r="D1213" t="s">
        <v>1269</v>
      </c>
      <c r="E1213" t="s">
        <v>1241</v>
      </c>
      <c r="F1213">
        <v>2009</v>
      </c>
      <c r="G1213" t="s">
        <v>444</v>
      </c>
      <c r="H1213" t="s">
        <v>18</v>
      </c>
      <c r="I1213" s="1">
        <v>44598</v>
      </c>
      <c r="J1213" t="s">
        <v>1391</v>
      </c>
      <c r="K1213" t="s">
        <v>1403</v>
      </c>
      <c r="L1213">
        <v>102</v>
      </c>
      <c r="M1213" t="s">
        <v>1211</v>
      </c>
      <c r="N1213" t="s">
        <v>1196</v>
      </c>
      <c r="O1213">
        <v>1695200</v>
      </c>
      <c r="P1213">
        <v>343.09</v>
      </c>
    </row>
    <row r="1214" spans="1:16" x14ac:dyDescent="0.3">
      <c r="A1214">
        <v>1777</v>
      </c>
      <c r="B1214" t="s">
        <v>90</v>
      </c>
      <c r="C1214">
        <v>580</v>
      </c>
      <c r="D1214" t="s">
        <v>1297</v>
      </c>
      <c r="E1214" t="s">
        <v>1241</v>
      </c>
      <c r="F1214">
        <v>2005</v>
      </c>
      <c r="G1214" t="s">
        <v>607</v>
      </c>
      <c r="H1214" t="s">
        <v>10</v>
      </c>
      <c r="I1214" s="1">
        <v>44615</v>
      </c>
      <c r="J1214" t="s">
        <v>1391</v>
      </c>
      <c r="K1214" t="s">
        <v>1403</v>
      </c>
      <c r="L1214">
        <v>114</v>
      </c>
      <c r="M1214" t="s">
        <v>1199</v>
      </c>
      <c r="N1214" t="s">
        <v>1196</v>
      </c>
      <c r="O1214">
        <v>655000</v>
      </c>
      <c r="P1214">
        <v>14.72</v>
      </c>
    </row>
    <row r="1215" spans="1:16" x14ac:dyDescent="0.3">
      <c r="A1215">
        <v>1778</v>
      </c>
      <c r="B1215" t="s">
        <v>235</v>
      </c>
      <c r="C1215">
        <v>619</v>
      </c>
      <c r="D1215" t="s">
        <v>1260</v>
      </c>
      <c r="E1215" t="s">
        <v>1241</v>
      </c>
      <c r="F1215">
        <v>2000</v>
      </c>
      <c r="G1215" t="s">
        <v>467</v>
      </c>
      <c r="H1215" t="s">
        <v>32</v>
      </c>
      <c r="I1215" s="1">
        <v>44597</v>
      </c>
      <c r="J1215" t="s">
        <v>1391</v>
      </c>
      <c r="K1215" t="s">
        <v>1403</v>
      </c>
      <c r="L1215">
        <v>102</v>
      </c>
      <c r="M1215" t="s">
        <v>1211</v>
      </c>
      <c r="N1215" t="s">
        <v>1196</v>
      </c>
      <c r="O1215">
        <v>1695200</v>
      </c>
      <c r="P1215">
        <v>343.09</v>
      </c>
    </row>
    <row r="1216" spans="1:16" x14ac:dyDescent="0.3">
      <c r="A1216">
        <v>1781</v>
      </c>
      <c r="B1216" t="s">
        <v>435</v>
      </c>
      <c r="C1216">
        <v>540</v>
      </c>
      <c r="D1216" t="s">
        <v>1337</v>
      </c>
      <c r="E1216" t="s">
        <v>1241</v>
      </c>
      <c r="F1216">
        <v>2003</v>
      </c>
      <c r="G1216" t="s">
        <v>436</v>
      </c>
      <c r="H1216" t="s">
        <v>10</v>
      </c>
      <c r="I1216" s="1">
        <v>44602</v>
      </c>
      <c r="J1216" t="s">
        <v>1391</v>
      </c>
      <c r="K1216" t="s">
        <v>1403</v>
      </c>
      <c r="L1216">
        <v>103</v>
      </c>
      <c r="M1216" t="s">
        <v>1210</v>
      </c>
      <c r="N1216" t="s">
        <v>1196</v>
      </c>
      <c r="O1216">
        <v>513800</v>
      </c>
      <c r="P1216">
        <v>21.5</v>
      </c>
    </row>
    <row r="1217" spans="1:16" x14ac:dyDescent="0.3">
      <c r="A1217">
        <v>1784</v>
      </c>
      <c r="B1217" t="s">
        <v>75</v>
      </c>
      <c r="C1217">
        <v>633</v>
      </c>
      <c r="D1217" t="s">
        <v>1248</v>
      </c>
      <c r="E1217" t="s">
        <v>1241</v>
      </c>
      <c r="F1217">
        <v>2007</v>
      </c>
      <c r="G1217" t="s">
        <v>581</v>
      </c>
      <c r="H1217" t="s">
        <v>18</v>
      </c>
      <c r="I1217" s="1">
        <v>44614</v>
      </c>
      <c r="J1217" t="s">
        <v>1391</v>
      </c>
      <c r="K1217" t="s">
        <v>1403</v>
      </c>
      <c r="L1217">
        <v>101</v>
      </c>
      <c r="M1217" t="s">
        <v>1212</v>
      </c>
      <c r="N1217" t="s">
        <v>1196</v>
      </c>
      <c r="O1217">
        <v>201500</v>
      </c>
      <c r="P1217">
        <v>16.11</v>
      </c>
    </row>
    <row r="1218" spans="1:16" x14ac:dyDescent="0.3">
      <c r="A1218">
        <v>1787</v>
      </c>
      <c r="B1218" t="s">
        <v>83</v>
      </c>
      <c r="C1218">
        <v>550</v>
      </c>
      <c r="D1218" t="s">
        <v>1327</v>
      </c>
      <c r="E1218" t="s">
        <v>1241</v>
      </c>
      <c r="F1218">
        <v>2007</v>
      </c>
      <c r="G1218" t="s">
        <v>458</v>
      </c>
      <c r="H1218" t="s">
        <v>283</v>
      </c>
      <c r="I1218" s="1">
        <v>44611</v>
      </c>
      <c r="J1218" t="s">
        <v>1391</v>
      </c>
      <c r="K1218" t="s">
        <v>1403</v>
      </c>
      <c r="L1218">
        <v>102</v>
      </c>
      <c r="M1218" t="s">
        <v>1211</v>
      </c>
      <c r="N1218" t="s">
        <v>1196</v>
      </c>
      <c r="O1218">
        <v>1695200</v>
      </c>
      <c r="P1218">
        <v>343.09</v>
      </c>
    </row>
    <row r="1219" spans="1:16" x14ac:dyDescent="0.3">
      <c r="A1219">
        <v>1788</v>
      </c>
      <c r="B1219" t="s">
        <v>90</v>
      </c>
      <c r="C1219">
        <v>619</v>
      </c>
      <c r="D1219" t="s">
        <v>1260</v>
      </c>
      <c r="E1219" t="s">
        <v>1241</v>
      </c>
      <c r="F1219">
        <v>1996</v>
      </c>
      <c r="G1219" t="s">
        <v>448</v>
      </c>
      <c r="H1219" t="s">
        <v>10</v>
      </c>
      <c r="I1219" s="1">
        <v>44605</v>
      </c>
      <c r="J1219" t="s">
        <v>1391</v>
      </c>
      <c r="K1219" t="s">
        <v>1403</v>
      </c>
      <c r="L1219">
        <v>114</v>
      </c>
      <c r="M1219" t="s">
        <v>1199</v>
      </c>
      <c r="N1219" t="s">
        <v>1196</v>
      </c>
      <c r="O1219">
        <v>655000</v>
      </c>
      <c r="P1219">
        <v>14.72</v>
      </c>
    </row>
    <row r="1220" spans="1:16" x14ac:dyDescent="0.3">
      <c r="A1220">
        <v>1790</v>
      </c>
      <c r="B1220" t="s">
        <v>90</v>
      </c>
      <c r="C1220">
        <v>576</v>
      </c>
      <c r="D1220" t="s">
        <v>1301</v>
      </c>
      <c r="E1220" t="s">
        <v>1241</v>
      </c>
      <c r="F1220">
        <v>2002</v>
      </c>
      <c r="G1220" t="s">
        <v>698</v>
      </c>
      <c r="H1220" t="s">
        <v>32</v>
      </c>
      <c r="I1220" s="1">
        <v>44614</v>
      </c>
      <c r="J1220" t="s">
        <v>1391</v>
      </c>
      <c r="K1220" t="s">
        <v>1403</v>
      </c>
      <c r="L1220">
        <v>104</v>
      </c>
      <c r="M1220" t="s">
        <v>1209</v>
      </c>
      <c r="N1220" t="s">
        <v>1196</v>
      </c>
      <c r="O1220">
        <v>347700</v>
      </c>
      <c r="P1220">
        <v>28.8</v>
      </c>
    </row>
    <row r="1221" spans="1:16" x14ac:dyDescent="0.3">
      <c r="A1221">
        <v>1791</v>
      </c>
      <c r="B1221" t="s">
        <v>83</v>
      </c>
      <c r="C1221">
        <v>540</v>
      </c>
      <c r="D1221" t="s">
        <v>1337</v>
      </c>
      <c r="E1221" t="s">
        <v>1241</v>
      </c>
      <c r="F1221">
        <v>2006</v>
      </c>
      <c r="G1221" t="s">
        <v>453</v>
      </c>
      <c r="H1221" t="s">
        <v>69</v>
      </c>
      <c r="I1221" s="1">
        <v>44593</v>
      </c>
      <c r="J1221" t="s">
        <v>1391</v>
      </c>
      <c r="K1221" t="s">
        <v>1403</v>
      </c>
      <c r="L1221">
        <v>103</v>
      </c>
      <c r="M1221" t="s">
        <v>1210</v>
      </c>
      <c r="N1221" t="s">
        <v>1196</v>
      </c>
      <c r="O1221">
        <v>513800</v>
      </c>
      <c r="P1221">
        <v>21.5</v>
      </c>
    </row>
    <row r="1222" spans="1:16" x14ac:dyDescent="0.3">
      <c r="A1222">
        <v>1792</v>
      </c>
      <c r="B1222" t="s">
        <v>90</v>
      </c>
      <c r="C1222">
        <v>610</v>
      </c>
      <c r="D1222" t="s">
        <v>1269</v>
      </c>
      <c r="E1222" t="s">
        <v>1241</v>
      </c>
      <c r="F1222">
        <v>2004</v>
      </c>
      <c r="G1222" t="s">
        <v>444</v>
      </c>
      <c r="H1222" t="s">
        <v>69</v>
      </c>
      <c r="I1222" s="1">
        <v>44594</v>
      </c>
      <c r="J1222" t="s">
        <v>1391</v>
      </c>
      <c r="K1222" t="s">
        <v>1403</v>
      </c>
      <c r="L1222">
        <v>109</v>
      </c>
      <c r="M1222" t="s">
        <v>1204</v>
      </c>
      <c r="N1222" t="s">
        <v>1196</v>
      </c>
      <c r="O1222">
        <v>543500</v>
      </c>
      <c r="P1222">
        <v>67.52</v>
      </c>
    </row>
    <row r="1223" spans="1:16" x14ac:dyDescent="0.3">
      <c r="A1223">
        <v>1793</v>
      </c>
      <c r="B1223" t="s">
        <v>454</v>
      </c>
      <c r="C1223">
        <v>556</v>
      </c>
      <c r="D1223" t="s">
        <v>1321</v>
      </c>
      <c r="E1223" t="s">
        <v>1241</v>
      </c>
      <c r="F1223">
        <v>1995</v>
      </c>
      <c r="G1223" t="s">
        <v>692</v>
      </c>
      <c r="H1223" t="s">
        <v>32</v>
      </c>
      <c r="I1223" s="1">
        <v>44599</v>
      </c>
      <c r="J1223" t="s">
        <v>1391</v>
      </c>
      <c r="K1223" t="s">
        <v>1403</v>
      </c>
      <c r="L1223">
        <v>103</v>
      </c>
      <c r="M1223" t="s">
        <v>1210</v>
      </c>
      <c r="N1223" t="s">
        <v>1196</v>
      </c>
      <c r="O1223">
        <v>513800</v>
      </c>
      <c r="P1223">
        <v>21.5</v>
      </c>
    </row>
    <row r="1224" spans="1:16" x14ac:dyDescent="0.3">
      <c r="A1224">
        <v>1794</v>
      </c>
      <c r="B1224" t="s">
        <v>235</v>
      </c>
      <c r="C1224">
        <v>619</v>
      </c>
      <c r="D1224" t="s">
        <v>1260</v>
      </c>
      <c r="E1224" t="s">
        <v>1241</v>
      </c>
      <c r="F1224">
        <v>1997</v>
      </c>
      <c r="G1224" t="s">
        <v>467</v>
      </c>
      <c r="H1224" t="s">
        <v>32</v>
      </c>
      <c r="I1224" s="1">
        <v>44601</v>
      </c>
      <c r="J1224" t="s">
        <v>1391</v>
      </c>
      <c r="K1224" t="s">
        <v>1403</v>
      </c>
      <c r="L1224">
        <v>102</v>
      </c>
      <c r="M1224" t="s">
        <v>1211</v>
      </c>
      <c r="N1224" t="s">
        <v>1196</v>
      </c>
      <c r="O1224">
        <v>1695200</v>
      </c>
      <c r="P1224">
        <v>343.09</v>
      </c>
    </row>
    <row r="1225" spans="1:16" x14ac:dyDescent="0.3">
      <c r="A1225">
        <v>1800</v>
      </c>
      <c r="B1225" t="s">
        <v>75</v>
      </c>
      <c r="C1225">
        <v>619</v>
      </c>
      <c r="D1225" t="s">
        <v>1260</v>
      </c>
      <c r="E1225" t="s">
        <v>1241</v>
      </c>
      <c r="F1225">
        <v>1998</v>
      </c>
      <c r="G1225" t="s">
        <v>751</v>
      </c>
      <c r="H1225" t="s">
        <v>10</v>
      </c>
      <c r="I1225" s="1">
        <v>44595</v>
      </c>
      <c r="J1225" t="s">
        <v>1391</v>
      </c>
      <c r="K1225" t="s">
        <v>1403</v>
      </c>
      <c r="L1225">
        <v>102</v>
      </c>
      <c r="M1225" t="s">
        <v>1211</v>
      </c>
      <c r="N1225" t="s">
        <v>1196</v>
      </c>
      <c r="O1225">
        <v>1695200</v>
      </c>
      <c r="P1225">
        <v>343.09</v>
      </c>
    </row>
    <row r="1226" spans="1:16" x14ac:dyDescent="0.3">
      <c r="A1226">
        <v>1802</v>
      </c>
      <c r="B1226" t="s">
        <v>90</v>
      </c>
      <c r="C1226">
        <v>550</v>
      </c>
      <c r="D1226" t="s">
        <v>1327</v>
      </c>
      <c r="E1226" t="s">
        <v>1241</v>
      </c>
      <c r="F1226">
        <v>1996</v>
      </c>
      <c r="G1226" t="s">
        <v>584</v>
      </c>
      <c r="H1226" t="s">
        <v>10</v>
      </c>
      <c r="I1226" s="1">
        <v>44610</v>
      </c>
      <c r="J1226" t="s">
        <v>1391</v>
      </c>
      <c r="K1226" t="s">
        <v>1403</v>
      </c>
      <c r="L1226">
        <v>102</v>
      </c>
      <c r="M1226" t="s">
        <v>1211</v>
      </c>
      <c r="N1226" t="s">
        <v>1196</v>
      </c>
      <c r="O1226">
        <v>1695200</v>
      </c>
      <c r="P1226">
        <v>343.09</v>
      </c>
    </row>
    <row r="1227" spans="1:16" x14ac:dyDescent="0.3">
      <c r="A1227">
        <v>1806</v>
      </c>
      <c r="B1227" t="s">
        <v>90</v>
      </c>
      <c r="C1227">
        <v>512</v>
      </c>
      <c r="D1227" t="s">
        <v>1363</v>
      </c>
      <c r="E1227" t="s">
        <v>1246</v>
      </c>
      <c r="F1227">
        <v>2007</v>
      </c>
      <c r="G1227" t="s">
        <v>729</v>
      </c>
      <c r="H1227" t="s">
        <v>10</v>
      </c>
      <c r="I1227" s="1">
        <v>44608</v>
      </c>
      <c r="J1227" t="s">
        <v>1391</v>
      </c>
      <c r="K1227" t="s">
        <v>1403</v>
      </c>
      <c r="L1227">
        <v>104</v>
      </c>
      <c r="M1227" t="s">
        <v>1209</v>
      </c>
      <c r="N1227" t="s">
        <v>1196</v>
      </c>
      <c r="O1227">
        <v>347700</v>
      </c>
      <c r="P1227">
        <v>28.8</v>
      </c>
    </row>
    <row r="1228" spans="1:16" x14ac:dyDescent="0.3">
      <c r="A1228">
        <v>1808</v>
      </c>
      <c r="B1228" t="s">
        <v>90</v>
      </c>
      <c r="C1228">
        <v>587</v>
      </c>
      <c r="D1228" t="s">
        <v>1292</v>
      </c>
      <c r="E1228" t="s">
        <v>1241</v>
      </c>
      <c r="F1228">
        <v>1998</v>
      </c>
      <c r="G1228" t="s">
        <v>461</v>
      </c>
      <c r="H1228" t="s">
        <v>69</v>
      </c>
      <c r="I1228" s="1">
        <v>44607</v>
      </c>
      <c r="J1228" t="s">
        <v>1391</v>
      </c>
      <c r="K1228" t="s">
        <v>1403</v>
      </c>
      <c r="L1228">
        <v>102</v>
      </c>
      <c r="M1228" t="s">
        <v>1211</v>
      </c>
      <c r="N1228" t="s">
        <v>1196</v>
      </c>
      <c r="O1228">
        <v>1695200</v>
      </c>
      <c r="P1228">
        <v>343.09</v>
      </c>
    </row>
    <row r="1229" spans="1:16" x14ac:dyDescent="0.3">
      <c r="A1229">
        <v>3439</v>
      </c>
      <c r="B1229" t="s">
        <v>90</v>
      </c>
      <c r="C1229">
        <v>580</v>
      </c>
      <c r="D1229" t="s">
        <v>1297</v>
      </c>
      <c r="E1229" t="s">
        <v>1241</v>
      </c>
      <c r="F1229">
        <v>2005</v>
      </c>
      <c r="G1229" t="s">
        <v>607</v>
      </c>
      <c r="H1229" t="s">
        <v>28</v>
      </c>
      <c r="I1229" s="1">
        <v>44613</v>
      </c>
      <c r="J1229" t="s">
        <v>1391</v>
      </c>
      <c r="K1229" t="s">
        <v>1403</v>
      </c>
      <c r="L1229">
        <v>114</v>
      </c>
      <c r="M1229" t="s">
        <v>1199</v>
      </c>
      <c r="N1229" t="s">
        <v>1196</v>
      </c>
      <c r="O1229">
        <v>655000</v>
      </c>
      <c r="P1229">
        <v>14.72</v>
      </c>
    </row>
    <row r="1230" spans="1:16" x14ac:dyDescent="0.3">
      <c r="A1230">
        <v>1818</v>
      </c>
      <c r="B1230" t="s">
        <v>8</v>
      </c>
      <c r="C1230">
        <v>549</v>
      </c>
      <c r="D1230" t="s">
        <v>1328</v>
      </c>
      <c r="E1230" t="s">
        <v>1241</v>
      </c>
      <c r="F1230">
        <v>2004</v>
      </c>
      <c r="G1230" t="s">
        <v>46</v>
      </c>
      <c r="H1230" t="s">
        <v>69</v>
      </c>
      <c r="I1230" s="1">
        <v>44619</v>
      </c>
      <c r="J1230" t="s">
        <v>1391</v>
      </c>
      <c r="K1230" t="s">
        <v>1403</v>
      </c>
      <c r="L1230">
        <v>115</v>
      </c>
      <c r="M1230" t="s">
        <v>1198</v>
      </c>
      <c r="N1230" t="s">
        <v>1196</v>
      </c>
      <c r="O1230">
        <v>246000</v>
      </c>
      <c r="P1230">
        <v>7.89</v>
      </c>
    </row>
    <row r="1231" spans="1:16" x14ac:dyDescent="0.3">
      <c r="A1231">
        <v>1826</v>
      </c>
      <c r="B1231" t="s">
        <v>435</v>
      </c>
      <c r="C1231">
        <v>548</v>
      </c>
      <c r="D1231" t="s">
        <v>1329</v>
      </c>
      <c r="E1231" t="s">
        <v>1241</v>
      </c>
      <c r="F1231">
        <v>2007</v>
      </c>
      <c r="G1231" t="s">
        <v>668</v>
      </c>
      <c r="H1231" t="s">
        <v>10</v>
      </c>
      <c r="I1231" s="1">
        <v>44597</v>
      </c>
      <c r="J1231" t="s">
        <v>1391</v>
      </c>
      <c r="K1231" t="s">
        <v>1403</v>
      </c>
      <c r="L1231">
        <v>105</v>
      </c>
      <c r="M1231" t="s">
        <v>1208</v>
      </c>
      <c r="N1231" t="s">
        <v>1196</v>
      </c>
      <c r="O1231">
        <v>52100</v>
      </c>
      <c r="P1231">
        <v>6.21</v>
      </c>
    </row>
    <row r="1232" spans="1:16" x14ac:dyDescent="0.3">
      <c r="A1232">
        <v>3434</v>
      </c>
      <c r="B1232" t="s">
        <v>90</v>
      </c>
      <c r="C1232">
        <v>580</v>
      </c>
      <c r="D1232" t="s">
        <v>1297</v>
      </c>
      <c r="E1232" t="s">
        <v>1241</v>
      </c>
      <c r="F1232">
        <v>2008</v>
      </c>
      <c r="G1232" t="s">
        <v>727</v>
      </c>
      <c r="H1232" t="s">
        <v>10</v>
      </c>
      <c r="I1232" s="1">
        <v>44614</v>
      </c>
      <c r="J1232" t="s">
        <v>1391</v>
      </c>
      <c r="K1232" t="s">
        <v>1403</v>
      </c>
      <c r="L1232">
        <v>101</v>
      </c>
      <c r="M1232" t="s">
        <v>1212</v>
      </c>
      <c r="N1232" t="s">
        <v>1196</v>
      </c>
      <c r="O1232">
        <v>201500</v>
      </c>
      <c r="P1232">
        <v>16.11</v>
      </c>
    </row>
    <row r="1233" spans="1:16" x14ac:dyDescent="0.3">
      <c r="A1233">
        <v>3430</v>
      </c>
      <c r="B1233" t="s">
        <v>83</v>
      </c>
      <c r="C1233">
        <v>576</v>
      </c>
      <c r="D1233" t="s">
        <v>1301</v>
      </c>
      <c r="E1233" t="s">
        <v>1241</v>
      </c>
      <c r="F1233">
        <v>2007</v>
      </c>
      <c r="G1233" t="s">
        <v>698</v>
      </c>
      <c r="H1233" t="s">
        <v>10</v>
      </c>
      <c r="I1233" s="1">
        <v>44600</v>
      </c>
      <c r="J1233" t="s">
        <v>1391</v>
      </c>
      <c r="K1233" t="s">
        <v>1403</v>
      </c>
      <c r="L1233">
        <v>106</v>
      </c>
      <c r="M1233" t="s">
        <v>1207</v>
      </c>
      <c r="N1233" t="s">
        <v>1196</v>
      </c>
      <c r="O1233">
        <v>182700</v>
      </c>
      <c r="P1233">
        <v>12.92</v>
      </c>
    </row>
    <row r="1234" spans="1:16" x14ac:dyDescent="0.3">
      <c r="A1234">
        <v>3423</v>
      </c>
      <c r="B1234" t="s">
        <v>75</v>
      </c>
      <c r="C1234">
        <v>611</v>
      </c>
      <c r="D1234" t="s">
        <v>1268</v>
      </c>
      <c r="E1234" t="s">
        <v>1241</v>
      </c>
      <c r="F1234">
        <v>2007</v>
      </c>
      <c r="G1234" t="s">
        <v>684</v>
      </c>
      <c r="H1234" t="s">
        <v>69</v>
      </c>
      <c r="I1234" s="1">
        <v>44612</v>
      </c>
      <c r="J1234" t="s">
        <v>1391</v>
      </c>
      <c r="K1234" t="s">
        <v>1403</v>
      </c>
      <c r="L1234">
        <v>108</v>
      </c>
      <c r="M1234" t="s">
        <v>1205</v>
      </c>
      <c r="N1234" t="s">
        <v>1196</v>
      </c>
      <c r="O1234">
        <v>258200</v>
      </c>
      <c r="P1234">
        <v>11.62</v>
      </c>
    </row>
    <row r="1235" spans="1:16" x14ac:dyDescent="0.3">
      <c r="A1235">
        <v>1853</v>
      </c>
      <c r="B1235" t="s">
        <v>235</v>
      </c>
      <c r="C1235">
        <v>619</v>
      </c>
      <c r="D1235" t="s">
        <v>1260</v>
      </c>
      <c r="E1235" t="s">
        <v>1241</v>
      </c>
      <c r="F1235">
        <v>1997</v>
      </c>
      <c r="G1235" t="s">
        <v>467</v>
      </c>
      <c r="H1235" t="s">
        <v>32</v>
      </c>
      <c r="I1235" s="1">
        <v>44599</v>
      </c>
      <c r="J1235" t="s">
        <v>1391</v>
      </c>
      <c r="K1235" t="s">
        <v>1403</v>
      </c>
      <c r="L1235">
        <v>102</v>
      </c>
      <c r="M1235" t="s">
        <v>1211</v>
      </c>
      <c r="N1235" t="s">
        <v>1196</v>
      </c>
      <c r="O1235">
        <v>1695200</v>
      </c>
      <c r="P1235">
        <v>343.09</v>
      </c>
    </row>
    <row r="1236" spans="1:16" x14ac:dyDescent="0.3">
      <c r="A1236">
        <v>1856</v>
      </c>
      <c r="B1236" t="s">
        <v>90</v>
      </c>
      <c r="C1236">
        <v>550</v>
      </c>
      <c r="D1236" t="s">
        <v>1327</v>
      </c>
      <c r="E1236" t="s">
        <v>1241</v>
      </c>
      <c r="F1236">
        <v>1999</v>
      </c>
      <c r="G1236" t="s">
        <v>584</v>
      </c>
      <c r="H1236" t="s">
        <v>10</v>
      </c>
      <c r="I1236" s="1">
        <v>44597</v>
      </c>
      <c r="J1236" t="s">
        <v>1391</v>
      </c>
      <c r="K1236" t="s">
        <v>1403</v>
      </c>
      <c r="L1236">
        <v>102</v>
      </c>
      <c r="M1236" t="s">
        <v>1211</v>
      </c>
      <c r="N1236" t="s">
        <v>1196</v>
      </c>
      <c r="O1236">
        <v>1695200</v>
      </c>
      <c r="P1236">
        <v>343.09</v>
      </c>
    </row>
    <row r="1237" spans="1:16" x14ac:dyDescent="0.3">
      <c r="A1237">
        <v>3419</v>
      </c>
      <c r="B1237" t="s">
        <v>75</v>
      </c>
      <c r="C1237">
        <v>550</v>
      </c>
      <c r="D1237" t="s">
        <v>1327</v>
      </c>
      <c r="E1237" t="s">
        <v>1241</v>
      </c>
      <c r="F1237">
        <v>2009</v>
      </c>
      <c r="G1237" t="s">
        <v>808</v>
      </c>
      <c r="H1237" t="s">
        <v>28</v>
      </c>
      <c r="I1237" s="1">
        <v>44614</v>
      </c>
      <c r="J1237" t="s">
        <v>1391</v>
      </c>
      <c r="K1237" t="s">
        <v>1403</v>
      </c>
      <c r="L1237">
        <v>105</v>
      </c>
      <c r="M1237" t="s">
        <v>1208</v>
      </c>
      <c r="N1237" t="s">
        <v>1196</v>
      </c>
      <c r="O1237">
        <v>52100</v>
      </c>
      <c r="P1237">
        <v>6.21</v>
      </c>
    </row>
    <row r="1238" spans="1:16" x14ac:dyDescent="0.3">
      <c r="A1238">
        <v>1858</v>
      </c>
      <c r="B1238" t="s">
        <v>235</v>
      </c>
      <c r="C1238">
        <v>619</v>
      </c>
      <c r="D1238" t="s">
        <v>1260</v>
      </c>
      <c r="E1238" t="s">
        <v>1241</v>
      </c>
      <c r="F1238">
        <v>2000</v>
      </c>
      <c r="G1238" t="s">
        <v>467</v>
      </c>
      <c r="H1238" t="s">
        <v>32</v>
      </c>
      <c r="I1238" s="1">
        <v>44613</v>
      </c>
      <c r="J1238" t="s">
        <v>1391</v>
      </c>
      <c r="K1238" t="s">
        <v>1403</v>
      </c>
      <c r="L1238">
        <v>109</v>
      </c>
      <c r="M1238" t="s">
        <v>1204</v>
      </c>
      <c r="N1238" t="s">
        <v>1196</v>
      </c>
      <c r="O1238">
        <v>543500</v>
      </c>
      <c r="P1238">
        <v>67.52</v>
      </c>
    </row>
    <row r="1239" spans="1:16" x14ac:dyDescent="0.3">
      <c r="A1239">
        <v>3411</v>
      </c>
      <c r="B1239" t="s">
        <v>75</v>
      </c>
      <c r="C1239">
        <v>619</v>
      </c>
      <c r="D1239" t="s">
        <v>1260</v>
      </c>
      <c r="E1239" t="s">
        <v>1241</v>
      </c>
      <c r="F1239">
        <v>2009</v>
      </c>
      <c r="G1239" t="s">
        <v>746</v>
      </c>
      <c r="H1239" t="s">
        <v>32</v>
      </c>
      <c r="I1239" s="1">
        <v>44612</v>
      </c>
      <c r="J1239" t="s">
        <v>1391</v>
      </c>
      <c r="K1239" t="s">
        <v>1403</v>
      </c>
      <c r="L1239">
        <v>102</v>
      </c>
      <c r="M1239" t="s">
        <v>1211</v>
      </c>
      <c r="N1239" t="s">
        <v>1196</v>
      </c>
      <c r="O1239">
        <v>1695200</v>
      </c>
      <c r="P1239">
        <v>343.09</v>
      </c>
    </row>
    <row r="1240" spans="1:16" x14ac:dyDescent="0.3">
      <c r="A1240">
        <v>3409</v>
      </c>
      <c r="B1240" t="s">
        <v>90</v>
      </c>
      <c r="C1240">
        <v>619</v>
      </c>
      <c r="D1240" t="s">
        <v>1260</v>
      </c>
      <c r="E1240" t="s">
        <v>1241</v>
      </c>
      <c r="F1240">
        <v>2008</v>
      </c>
      <c r="G1240" t="s">
        <v>575</v>
      </c>
      <c r="H1240" t="s">
        <v>10</v>
      </c>
      <c r="I1240" s="1">
        <v>44607</v>
      </c>
      <c r="J1240" t="s">
        <v>1391</v>
      </c>
      <c r="K1240" t="s">
        <v>1403</v>
      </c>
      <c r="L1240">
        <v>105</v>
      </c>
      <c r="M1240" t="s">
        <v>1208</v>
      </c>
      <c r="N1240" t="s">
        <v>1196</v>
      </c>
      <c r="O1240">
        <v>52100</v>
      </c>
      <c r="P1240">
        <v>6.21</v>
      </c>
    </row>
    <row r="1241" spans="1:16" x14ac:dyDescent="0.3">
      <c r="A1241">
        <v>3406</v>
      </c>
      <c r="B1241" t="s">
        <v>90</v>
      </c>
      <c r="C1241">
        <v>550</v>
      </c>
      <c r="D1241" t="s">
        <v>1327</v>
      </c>
      <c r="E1241" t="s">
        <v>1241</v>
      </c>
      <c r="F1241">
        <v>1995</v>
      </c>
      <c r="G1241" t="s">
        <v>584</v>
      </c>
      <c r="H1241" t="s">
        <v>69</v>
      </c>
      <c r="I1241" s="1">
        <v>44608</v>
      </c>
      <c r="J1241" t="s">
        <v>1391</v>
      </c>
      <c r="K1241" t="s">
        <v>1403</v>
      </c>
      <c r="L1241">
        <v>102</v>
      </c>
      <c r="M1241" t="s">
        <v>1211</v>
      </c>
      <c r="N1241" t="s">
        <v>1196</v>
      </c>
      <c r="O1241">
        <v>1695200</v>
      </c>
      <c r="P1241">
        <v>343.09</v>
      </c>
    </row>
    <row r="1242" spans="1:16" x14ac:dyDescent="0.3">
      <c r="A1242">
        <v>3403</v>
      </c>
      <c r="B1242" t="s">
        <v>90</v>
      </c>
      <c r="C1242">
        <v>576</v>
      </c>
      <c r="D1242" t="s">
        <v>1301</v>
      </c>
      <c r="E1242" t="s">
        <v>1241</v>
      </c>
      <c r="F1242">
        <v>2007</v>
      </c>
      <c r="G1242" t="s">
        <v>776</v>
      </c>
      <c r="H1242" t="s">
        <v>45</v>
      </c>
      <c r="I1242" s="1">
        <v>44620</v>
      </c>
      <c r="J1242" t="s">
        <v>1391</v>
      </c>
      <c r="K1242" t="s">
        <v>1403</v>
      </c>
      <c r="L1242">
        <v>105</v>
      </c>
      <c r="M1242" t="s">
        <v>1208</v>
      </c>
      <c r="N1242" t="s">
        <v>1196</v>
      </c>
      <c r="O1242">
        <v>52100</v>
      </c>
      <c r="P1242">
        <v>6.21</v>
      </c>
    </row>
    <row r="1243" spans="1:16" x14ac:dyDescent="0.3">
      <c r="A1243">
        <v>1874</v>
      </c>
      <c r="B1243" t="s">
        <v>90</v>
      </c>
      <c r="C1243">
        <v>576</v>
      </c>
      <c r="D1243" t="s">
        <v>1301</v>
      </c>
      <c r="E1243" t="s">
        <v>1241</v>
      </c>
      <c r="F1243">
        <v>2002</v>
      </c>
      <c r="G1243" t="s">
        <v>698</v>
      </c>
      <c r="H1243" t="s">
        <v>32</v>
      </c>
      <c r="I1243" s="1">
        <v>44596</v>
      </c>
      <c r="J1243" t="s">
        <v>1391</v>
      </c>
      <c r="K1243" t="s">
        <v>1403</v>
      </c>
      <c r="L1243">
        <v>104</v>
      </c>
      <c r="M1243" t="s">
        <v>1209</v>
      </c>
      <c r="N1243" t="s">
        <v>1196</v>
      </c>
      <c r="O1243">
        <v>347700</v>
      </c>
      <c r="P1243">
        <v>28.8</v>
      </c>
    </row>
    <row r="1244" spans="1:16" x14ac:dyDescent="0.3">
      <c r="A1244">
        <v>3398</v>
      </c>
      <c r="B1244" t="s">
        <v>83</v>
      </c>
      <c r="C1244">
        <v>587</v>
      </c>
      <c r="D1244" t="s">
        <v>1292</v>
      </c>
      <c r="E1244" t="s">
        <v>1241</v>
      </c>
      <c r="F1244">
        <v>2011</v>
      </c>
      <c r="G1244" t="s">
        <v>359</v>
      </c>
      <c r="H1244" t="s">
        <v>10</v>
      </c>
      <c r="I1244" s="1">
        <v>44606</v>
      </c>
      <c r="J1244" t="s">
        <v>1391</v>
      </c>
      <c r="K1244" t="s">
        <v>1403</v>
      </c>
      <c r="L1244">
        <v>103</v>
      </c>
      <c r="M1244" t="s">
        <v>1210</v>
      </c>
      <c r="N1244" t="s">
        <v>1196</v>
      </c>
      <c r="O1244">
        <v>513800</v>
      </c>
      <c r="P1244">
        <v>21.5</v>
      </c>
    </row>
    <row r="1245" spans="1:16" x14ac:dyDescent="0.3">
      <c r="A1245">
        <v>1878</v>
      </c>
      <c r="B1245" t="s">
        <v>75</v>
      </c>
      <c r="C1245">
        <v>576</v>
      </c>
      <c r="D1245" t="s">
        <v>1301</v>
      </c>
      <c r="E1245" t="s">
        <v>1241</v>
      </c>
      <c r="F1245">
        <v>2007</v>
      </c>
      <c r="G1245" t="s">
        <v>764</v>
      </c>
      <c r="H1245" t="s">
        <v>18</v>
      </c>
      <c r="I1245" s="1">
        <v>44608</v>
      </c>
      <c r="J1245" t="s">
        <v>1391</v>
      </c>
      <c r="K1245" t="s">
        <v>1403</v>
      </c>
      <c r="L1245">
        <v>101</v>
      </c>
      <c r="M1245" t="s">
        <v>1212</v>
      </c>
      <c r="N1245" t="s">
        <v>1196</v>
      </c>
      <c r="O1245">
        <v>201500</v>
      </c>
      <c r="P1245">
        <v>16.11</v>
      </c>
    </row>
    <row r="1246" spans="1:16" x14ac:dyDescent="0.3">
      <c r="A1246">
        <v>3397</v>
      </c>
      <c r="B1246" t="s">
        <v>75</v>
      </c>
      <c r="C1246">
        <v>633</v>
      </c>
      <c r="D1246" t="s">
        <v>1248</v>
      </c>
      <c r="E1246" t="s">
        <v>1241</v>
      </c>
      <c r="F1246">
        <v>2005</v>
      </c>
      <c r="G1246" t="s">
        <v>581</v>
      </c>
      <c r="H1246" t="s">
        <v>18</v>
      </c>
      <c r="I1246" s="1">
        <v>44605</v>
      </c>
      <c r="J1246" t="s">
        <v>1391</v>
      </c>
      <c r="K1246" t="s">
        <v>1403</v>
      </c>
      <c r="L1246">
        <v>102</v>
      </c>
      <c r="M1246" t="s">
        <v>1211</v>
      </c>
      <c r="N1246" t="s">
        <v>1196</v>
      </c>
      <c r="O1246">
        <v>1695200</v>
      </c>
      <c r="P1246">
        <v>343.09</v>
      </c>
    </row>
    <row r="1247" spans="1:16" x14ac:dyDescent="0.3">
      <c r="A1247">
        <v>3395</v>
      </c>
      <c r="B1247" t="s">
        <v>90</v>
      </c>
      <c r="C1247">
        <v>580</v>
      </c>
      <c r="D1247" t="s">
        <v>1297</v>
      </c>
      <c r="E1247" t="s">
        <v>1241</v>
      </c>
      <c r="F1247">
        <v>2008</v>
      </c>
      <c r="G1247" t="s">
        <v>727</v>
      </c>
      <c r="H1247" t="s">
        <v>45</v>
      </c>
      <c r="I1247" s="1">
        <v>44603</v>
      </c>
      <c r="J1247" t="s">
        <v>1391</v>
      </c>
      <c r="K1247" t="s">
        <v>1403</v>
      </c>
      <c r="L1247">
        <v>114</v>
      </c>
      <c r="M1247" t="s">
        <v>1199</v>
      </c>
      <c r="N1247" t="s">
        <v>1196</v>
      </c>
      <c r="O1247">
        <v>655000</v>
      </c>
      <c r="P1247">
        <v>14.72</v>
      </c>
    </row>
    <row r="1248" spans="1:16" x14ac:dyDescent="0.3">
      <c r="A1248">
        <v>1893</v>
      </c>
      <c r="B1248" t="s">
        <v>90</v>
      </c>
      <c r="C1248">
        <v>610</v>
      </c>
      <c r="D1248" t="s">
        <v>1269</v>
      </c>
      <c r="E1248" t="s">
        <v>1241</v>
      </c>
      <c r="F1248">
        <v>2000</v>
      </c>
      <c r="G1248" t="s">
        <v>444</v>
      </c>
      <c r="H1248" t="s">
        <v>69</v>
      </c>
      <c r="I1248" s="1">
        <v>44613</v>
      </c>
      <c r="J1248" t="s">
        <v>1391</v>
      </c>
      <c r="K1248" t="s">
        <v>1403</v>
      </c>
      <c r="L1248">
        <v>101</v>
      </c>
      <c r="M1248" t="s">
        <v>1212</v>
      </c>
      <c r="N1248" t="s">
        <v>1196</v>
      </c>
      <c r="O1248">
        <v>201500</v>
      </c>
      <c r="P1248">
        <v>16.11</v>
      </c>
    </row>
    <row r="1249" spans="1:16" x14ac:dyDescent="0.3">
      <c r="A1249">
        <v>1897</v>
      </c>
      <c r="B1249" t="s">
        <v>90</v>
      </c>
      <c r="C1249">
        <v>576</v>
      </c>
      <c r="D1249" t="s">
        <v>1301</v>
      </c>
      <c r="E1249" t="s">
        <v>1241</v>
      </c>
      <c r="F1249">
        <v>2001</v>
      </c>
      <c r="G1249" t="s">
        <v>572</v>
      </c>
      <c r="H1249" t="s">
        <v>32</v>
      </c>
      <c r="I1249" s="1">
        <v>44597</v>
      </c>
      <c r="J1249" t="s">
        <v>1391</v>
      </c>
      <c r="K1249" t="s">
        <v>1403</v>
      </c>
      <c r="L1249">
        <v>115</v>
      </c>
      <c r="M1249" t="s">
        <v>1198</v>
      </c>
      <c r="N1249" t="s">
        <v>1196</v>
      </c>
      <c r="O1249">
        <v>246000</v>
      </c>
      <c r="P1249">
        <v>7.89</v>
      </c>
    </row>
    <row r="1250" spans="1:16" x14ac:dyDescent="0.3">
      <c r="A1250">
        <v>1907</v>
      </c>
      <c r="B1250" t="s">
        <v>83</v>
      </c>
      <c r="C1250">
        <v>619</v>
      </c>
      <c r="D1250" t="s">
        <v>1260</v>
      </c>
      <c r="E1250" t="s">
        <v>1241</v>
      </c>
      <c r="F1250">
        <v>2008</v>
      </c>
      <c r="G1250" t="s">
        <v>769</v>
      </c>
      <c r="H1250" t="s">
        <v>28</v>
      </c>
      <c r="I1250" s="1">
        <v>44616</v>
      </c>
      <c r="J1250" t="s">
        <v>1391</v>
      </c>
      <c r="K1250" t="s">
        <v>1403</v>
      </c>
      <c r="L1250">
        <v>114</v>
      </c>
      <c r="M1250" t="s">
        <v>1199</v>
      </c>
      <c r="N1250" t="s">
        <v>1196</v>
      </c>
      <c r="O1250">
        <v>655000</v>
      </c>
      <c r="P1250">
        <v>14.72</v>
      </c>
    </row>
    <row r="1251" spans="1:16" x14ac:dyDescent="0.3">
      <c r="A1251">
        <v>1908</v>
      </c>
      <c r="B1251" t="s">
        <v>83</v>
      </c>
      <c r="C1251">
        <v>550</v>
      </c>
      <c r="D1251" t="s">
        <v>1327</v>
      </c>
      <c r="E1251" t="s">
        <v>1241</v>
      </c>
      <c r="F1251">
        <v>1996</v>
      </c>
      <c r="G1251" t="s">
        <v>571</v>
      </c>
      <c r="H1251" t="s">
        <v>47</v>
      </c>
      <c r="I1251" s="1">
        <v>44595</v>
      </c>
      <c r="J1251" t="s">
        <v>1391</v>
      </c>
      <c r="K1251" t="s">
        <v>1403</v>
      </c>
      <c r="L1251">
        <v>116</v>
      </c>
      <c r="M1251" t="s">
        <v>1197</v>
      </c>
      <c r="N1251" t="s">
        <v>1196</v>
      </c>
      <c r="O1251">
        <v>102400</v>
      </c>
      <c r="P1251">
        <v>3.28</v>
      </c>
    </row>
    <row r="1252" spans="1:16" x14ac:dyDescent="0.3">
      <c r="A1252">
        <v>1911</v>
      </c>
      <c r="B1252" t="s">
        <v>75</v>
      </c>
      <c r="C1252">
        <v>531</v>
      </c>
      <c r="D1252" t="s">
        <v>1345</v>
      </c>
      <c r="E1252" t="s">
        <v>1241</v>
      </c>
      <c r="F1252">
        <v>2008</v>
      </c>
      <c r="G1252" t="s">
        <v>696</v>
      </c>
      <c r="H1252" t="s">
        <v>28</v>
      </c>
      <c r="I1252" s="1">
        <v>44606</v>
      </c>
      <c r="J1252" t="s">
        <v>1391</v>
      </c>
      <c r="K1252" t="s">
        <v>1403</v>
      </c>
      <c r="L1252">
        <v>102</v>
      </c>
      <c r="M1252" t="s">
        <v>1211</v>
      </c>
      <c r="N1252" t="s">
        <v>1196</v>
      </c>
      <c r="O1252">
        <v>1695200</v>
      </c>
      <c r="P1252">
        <v>343.09</v>
      </c>
    </row>
    <row r="1253" spans="1:16" x14ac:dyDescent="0.3">
      <c r="A1253">
        <v>3382</v>
      </c>
      <c r="B1253" t="s">
        <v>90</v>
      </c>
      <c r="C1253">
        <v>619</v>
      </c>
      <c r="D1253" t="s">
        <v>1260</v>
      </c>
      <c r="E1253" t="s">
        <v>1241</v>
      </c>
      <c r="F1253">
        <v>2006</v>
      </c>
      <c r="G1253" t="s">
        <v>964</v>
      </c>
      <c r="H1253" t="s">
        <v>10</v>
      </c>
      <c r="I1253" s="1">
        <v>44605</v>
      </c>
      <c r="J1253" t="s">
        <v>1391</v>
      </c>
      <c r="K1253" t="s">
        <v>1403</v>
      </c>
      <c r="L1253">
        <v>105</v>
      </c>
      <c r="M1253" t="s">
        <v>1208</v>
      </c>
      <c r="N1253" t="s">
        <v>1196</v>
      </c>
      <c r="O1253">
        <v>52100</v>
      </c>
      <c r="P1253">
        <v>6.21</v>
      </c>
    </row>
    <row r="1254" spans="1:16" x14ac:dyDescent="0.3">
      <c r="A1254">
        <v>1935</v>
      </c>
      <c r="B1254" t="s">
        <v>83</v>
      </c>
      <c r="C1254">
        <v>619</v>
      </c>
      <c r="D1254" t="s">
        <v>1260</v>
      </c>
      <c r="E1254" t="s">
        <v>1241</v>
      </c>
      <c r="F1254">
        <v>2008</v>
      </c>
      <c r="G1254" t="s">
        <v>670</v>
      </c>
      <c r="H1254" t="s">
        <v>10</v>
      </c>
      <c r="I1254" s="1">
        <v>44618</v>
      </c>
      <c r="J1254" t="s">
        <v>1391</v>
      </c>
      <c r="K1254" t="s">
        <v>1403</v>
      </c>
      <c r="L1254">
        <v>109</v>
      </c>
      <c r="M1254" t="s">
        <v>1204</v>
      </c>
      <c r="N1254" t="s">
        <v>1196</v>
      </c>
      <c r="O1254">
        <v>543500</v>
      </c>
      <c r="P1254">
        <v>67.52</v>
      </c>
    </row>
    <row r="1255" spans="1:16" x14ac:dyDescent="0.3">
      <c r="A1255">
        <v>1937</v>
      </c>
      <c r="B1255" t="s">
        <v>75</v>
      </c>
      <c r="C1255">
        <v>611</v>
      </c>
      <c r="D1255" t="s">
        <v>1268</v>
      </c>
      <c r="E1255" t="s">
        <v>1241</v>
      </c>
      <c r="F1255">
        <v>2004</v>
      </c>
      <c r="G1255" t="s">
        <v>684</v>
      </c>
      <c r="H1255" t="s">
        <v>10</v>
      </c>
      <c r="I1255" s="1">
        <v>44614</v>
      </c>
      <c r="J1255" t="s">
        <v>1391</v>
      </c>
      <c r="K1255" t="s">
        <v>1403</v>
      </c>
      <c r="L1255">
        <v>103</v>
      </c>
      <c r="M1255" t="s">
        <v>1210</v>
      </c>
      <c r="N1255" t="s">
        <v>1196</v>
      </c>
      <c r="O1255">
        <v>513800</v>
      </c>
      <c r="P1255">
        <v>21.5</v>
      </c>
    </row>
    <row r="1256" spans="1:16" x14ac:dyDescent="0.3">
      <c r="A1256">
        <v>1945</v>
      </c>
      <c r="B1256" t="s">
        <v>90</v>
      </c>
      <c r="C1256">
        <v>587</v>
      </c>
      <c r="D1256" t="s">
        <v>1292</v>
      </c>
      <c r="E1256" t="s">
        <v>1241</v>
      </c>
      <c r="F1256">
        <v>1996</v>
      </c>
      <c r="G1256" t="s">
        <v>713</v>
      </c>
      <c r="H1256" t="s">
        <v>28</v>
      </c>
      <c r="I1256" s="1">
        <v>44614</v>
      </c>
      <c r="J1256" t="s">
        <v>1391</v>
      </c>
      <c r="K1256" t="s">
        <v>1403</v>
      </c>
      <c r="L1256">
        <v>103</v>
      </c>
      <c r="M1256" t="s">
        <v>1210</v>
      </c>
      <c r="N1256" t="s">
        <v>1196</v>
      </c>
      <c r="O1256">
        <v>513800</v>
      </c>
      <c r="P1256">
        <v>21.5</v>
      </c>
    </row>
    <row r="1257" spans="1:16" x14ac:dyDescent="0.3">
      <c r="A1257">
        <v>3366</v>
      </c>
      <c r="B1257" t="s">
        <v>83</v>
      </c>
      <c r="C1257">
        <v>619</v>
      </c>
      <c r="D1257" t="s">
        <v>1260</v>
      </c>
      <c r="E1257" t="s">
        <v>1241</v>
      </c>
      <c r="F1257">
        <v>2011</v>
      </c>
      <c r="G1257" t="s">
        <v>826</v>
      </c>
      <c r="H1257" t="s">
        <v>28</v>
      </c>
      <c r="I1257" s="1">
        <v>44612</v>
      </c>
      <c r="J1257" t="s">
        <v>1391</v>
      </c>
      <c r="K1257" t="s">
        <v>1403</v>
      </c>
      <c r="L1257">
        <v>104</v>
      </c>
      <c r="M1257" t="s">
        <v>1209</v>
      </c>
      <c r="N1257" t="s">
        <v>1196</v>
      </c>
      <c r="O1257">
        <v>347700</v>
      </c>
      <c r="P1257">
        <v>28.8</v>
      </c>
    </row>
    <row r="1258" spans="1:16" x14ac:dyDescent="0.3">
      <c r="A1258">
        <v>3363</v>
      </c>
      <c r="B1258" t="s">
        <v>83</v>
      </c>
      <c r="C1258">
        <v>619</v>
      </c>
      <c r="D1258" t="s">
        <v>1260</v>
      </c>
      <c r="E1258" t="s">
        <v>1241</v>
      </c>
      <c r="F1258">
        <v>2010</v>
      </c>
      <c r="G1258" t="s">
        <v>670</v>
      </c>
      <c r="H1258" t="s">
        <v>18</v>
      </c>
      <c r="I1258" s="1">
        <v>44618</v>
      </c>
      <c r="J1258" t="s">
        <v>1391</v>
      </c>
      <c r="K1258" t="s">
        <v>1403</v>
      </c>
      <c r="L1258">
        <v>103</v>
      </c>
      <c r="M1258" t="s">
        <v>1210</v>
      </c>
      <c r="N1258" t="s">
        <v>1196</v>
      </c>
      <c r="O1258">
        <v>513800</v>
      </c>
      <c r="P1258">
        <v>21.5</v>
      </c>
    </row>
    <row r="1259" spans="1:16" x14ac:dyDescent="0.3">
      <c r="A1259">
        <v>3360</v>
      </c>
      <c r="B1259" t="s">
        <v>75</v>
      </c>
      <c r="C1259">
        <v>619</v>
      </c>
      <c r="D1259" t="s">
        <v>1260</v>
      </c>
      <c r="E1259" t="s">
        <v>1241</v>
      </c>
      <c r="F1259">
        <v>2000</v>
      </c>
      <c r="G1259" t="s">
        <v>739</v>
      </c>
      <c r="H1259" t="s">
        <v>10</v>
      </c>
      <c r="I1259" s="1">
        <v>44620</v>
      </c>
      <c r="J1259" t="s">
        <v>1391</v>
      </c>
      <c r="K1259" t="s">
        <v>1403</v>
      </c>
      <c r="L1259">
        <v>105</v>
      </c>
      <c r="M1259" t="s">
        <v>1208</v>
      </c>
      <c r="N1259" t="s">
        <v>1196</v>
      </c>
      <c r="O1259">
        <v>52100</v>
      </c>
      <c r="P1259">
        <v>6.21</v>
      </c>
    </row>
    <row r="1260" spans="1:16" x14ac:dyDescent="0.3">
      <c r="A1260">
        <v>3358</v>
      </c>
      <c r="B1260" t="s">
        <v>435</v>
      </c>
      <c r="C1260">
        <v>540</v>
      </c>
      <c r="D1260" t="s">
        <v>1337</v>
      </c>
      <c r="E1260" t="s">
        <v>1241</v>
      </c>
      <c r="F1260">
        <v>2004</v>
      </c>
      <c r="G1260" t="s">
        <v>436</v>
      </c>
      <c r="H1260" t="s">
        <v>28</v>
      </c>
      <c r="I1260" s="1">
        <v>44594</v>
      </c>
      <c r="J1260" t="s">
        <v>1391</v>
      </c>
      <c r="K1260" t="s">
        <v>1403</v>
      </c>
      <c r="L1260">
        <v>104</v>
      </c>
      <c r="M1260" t="s">
        <v>1209</v>
      </c>
      <c r="N1260" t="s">
        <v>1196</v>
      </c>
      <c r="O1260">
        <v>347700</v>
      </c>
      <c r="P1260">
        <v>28.8</v>
      </c>
    </row>
    <row r="1261" spans="1:16" x14ac:dyDescent="0.3">
      <c r="A1261">
        <v>1955</v>
      </c>
      <c r="B1261" t="s">
        <v>75</v>
      </c>
      <c r="C1261">
        <v>580</v>
      </c>
      <c r="D1261" t="s">
        <v>1297</v>
      </c>
      <c r="E1261" t="s">
        <v>1241</v>
      </c>
      <c r="F1261">
        <v>2008</v>
      </c>
      <c r="G1261" t="s">
        <v>607</v>
      </c>
      <c r="H1261" t="s">
        <v>10</v>
      </c>
      <c r="I1261" s="1">
        <v>44620</v>
      </c>
      <c r="J1261" t="s">
        <v>1391</v>
      </c>
      <c r="K1261" t="s">
        <v>1403</v>
      </c>
      <c r="L1261">
        <v>101</v>
      </c>
      <c r="M1261" t="s">
        <v>1212</v>
      </c>
      <c r="N1261" t="s">
        <v>1196</v>
      </c>
      <c r="O1261">
        <v>201500</v>
      </c>
      <c r="P1261">
        <v>16.11</v>
      </c>
    </row>
    <row r="1262" spans="1:16" x14ac:dyDescent="0.3">
      <c r="A1262">
        <v>3349</v>
      </c>
      <c r="B1262" t="s">
        <v>83</v>
      </c>
      <c r="C1262">
        <v>576</v>
      </c>
      <c r="D1262" t="s">
        <v>1301</v>
      </c>
      <c r="E1262" t="s">
        <v>1241</v>
      </c>
      <c r="F1262">
        <v>2006</v>
      </c>
      <c r="G1262" t="s">
        <v>698</v>
      </c>
      <c r="H1262" t="s">
        <v>10</v>
      </c>
      <c r="I1262" s="1">
        <v>44611</v>
      </c>
      <c r="J1262" t="s">
        <v>1391</v>
      </c>
      <c r="K1262" t="s">
        <v>1403</v>
      </c>
      <c r="L1262">
        <v>103</v>
      </c>
      <c r="M1262" t="s">
        <v>1210</v>
      </c>
      <c r="N1262" t="s">
        <v>1196</v>
      </c>
      <c r="O1262">
        <v>513800</v>
      </c>
      <c r="P1262">
        <v>21.5</v>
      </c>
    </row>
    <row r="1263" spans="1:16" x14ac:dyDescent="0.3">
      <c r="A1263">
        <v>1965</v>
      </c>
      <c r="B1263" t="s">
        <v>435</v>
      </c>
      <c r="C1263">
        <v>548</v>
      </c>
      <c r="D1263" t="s">
        <v>1329</v>
      </c>
      <c r="E1263" t="s">
        <v>1241</v>
      </c>
      <c r="F1263">
        <v>2008</v>
      </c>
      <c r="G1263" t="s">
        <v>611</v>
      </c>
      <c r="H1263" t="s">
        <v>10</v>
      </c>
      <c r="I1263" s="1">
        <v>44617</v>
      </c>
      <c r="J1263" t="s">
        <v>1391</v>
      </c>
      <c r="K1263" t="s">
        <v>1403</v>
      </c>
      <c r="L1263">
        <v>111</v>
      </c>
      <c r="M1263" t="s">
        <v>1202</v>
      </c>
      <c r="N1263" t="s">
        <v>1196</v>
      </c>
      <c r="O1263">
        <v>54500</v>
      </c>
      <c r="P1263">
        <v>129.15</v>
      </c>
    </row>
    <row r="1264" spans="1:16" x14ac:dyDescent="0.3">
      <c r="A1264">
        <v>1974</v>
      </c>
      <c r="B1264" t="s">
        <v>235</v>
      </c>
      <c r="C1264">
        <v>619</v>
      </c>
      <c r="D1264" t="s">
        <v>1260</v>
      </c>
      <c r="E1264" t="s">
        <v>1241</v>
      </c>
      <c r="F1264">
        <v>1996</v>
      </c>
      <c r="G1264" t="s">
        <v>775</v>
      </c>
      <c r="H1264" t="s">
        <v>45</v>
      </c>
      <c r="I1264" s="1">
        <v>44595</v>
      </c>
      <c r="J1264" t="s">
        <v>1391</v>
      </c>
      <c r="K1264" t="s">
        <v>1403</v>
      </c>
      <c r="L1264">
        <v>102</v>
      </c>
      <c r="M1264" t="s">
        <v>1211</v>
      </c>
      <c r="N1264" t="s">
        <v>1196</v>
      </c>
      <c r="O1264">
        <v>1695200</v>
      </c>
      <c r="P1264">
        <v>343.09</v>
      </c>
    </row>
    <row r="1265" spans="1:16" x14ac:dyDescent="0.3">
      <c r="A1265">
        <v>1975</v>
      </c>
      <c r="B1265" t="s">
        <v>90</v>
      </c>
      <c r="C1265">
        <v>576</v>
      </c>
      <c r="D1265" t="s">
        <v>1301</v>
      </c>
      <c r="E1265" t="s">
        <v>1241</v>
      </c>
      <c r="F1265">
        <v>2001</v>
      </c>
      <c r="G1265" t="s">
        <v>572</v>
      </c>
      <c r="H1265" t="s">
        <v>69</v>
      </c>
      <c r="I1265" s="1">
        <v>44617</v>
      </c>
      <c r="J1265" t="s">
        <v>1391</v>
      </c>
      <c r="K1265" t="s">
        <v>1403</v>
      </c>
      <c r="L1265">
        <v>109</v>
      </c>
      <c r="M1265" t="s">
        <v>1204</v>
      </c>
      <c r="N1265" t="s">
        <v>1196</v>
      </c>
      <c r="O1265">
        <v>543500</v>
      </c>
      <c r="P1265">
        <v>67.52</v>
      </c>
    </row>
    <row r="1266" spans="1:16" x14ac:dyDescent="0.3">
      <c r="A1266">
        <v>1977</v>
      </c>
      <c r="B1266" t="s">
        <v>83</v>
      </c>
      <c r="C1266">
        <v>580</v>
      </c>
      <c r="D1266" t="s">
        <v>1297</v>
      </c>
      <c r="E1266" t="s">
        <v>1241</v>
      </c>
      <c r="F1266">
        <v>1997</v>
      </c>
      <c r="G1266" t="s">
        <v>580</v>
      </c>
      <c r="H1266" t="s">
        <v>10</v>
      </c>
      <c r="I1266" s="1">
        <v>44603</v>
      </c>
      <c r="J1266" t="s">
        <v>1391</v>
      </c>
      <c r="K1266" t="s">
        <v>1403</v>
      </c>
      <c r="L1266">
        <v>102</v>
      </c>
      <c r="M1266" t="s">
        <v>1211</v>
      </c>
      <c r="N1266" t="s">
        <v>1196</v>
      </c>
      <c r="O1266">
        <v>1695200</v>
      </c>
      <c r="P1266">
        <v>343.09</v>
      </c>
    </row>
    <row r="1267" spans="1:16" x14ac:dyDescent="0.3">
      <c r="A1267">
        <v>1980</v>
      </c>
      <c r="B1267" t="s">
        <v>235</v>
      </c>
      <c r="C1267">
        <v>587</v>
      </c>
      <c r="D1267" t="s">
        <v>1292</v>
      </c>
      <c r="E1267" t="s">
        <v>1241</v>
      </c>
      <c r="F1267">
        <v>2007</v>
      </c>
      <c r="G1267" t="s">
        <v>175</v>
      </c>
      <c r="H1267" t="s">
        <v>10</v>
      </c>
      <c r="I1267" s="1">
        <v>44619</v>
      </c>
      <c r="J1267" t="s">
        <v>1391</v>
      </c>
      <c r="K1267" t="s">
        <v>1403</v>
      </c>
      <c r="L1267">
        <v>105</v>
      </c>
      <c r="M1267" t="s">
        <v>1208</v>
      </c>
      <c r="N1267" t="s">
        <v>1196</v>
      </c>
      <c r="O1267">
        <v>52100</v>
      </c>
      <c r="P1267">
        <v>6.21</v>
      </c>
    </row>
    <row r="1268" spans="1:16" x14ac:dyDescent="0.3">
      <c r="A1268">
        <v>1981</v>
      </c>
      <c r="B1268" t="s">
        <v>83</v>
      </c>
      <c r="C1268">
        <v>550</v>
      </c>
      <c r="D1268" t="s">
        <v>1327</v>
      </c>
      <c r="E1268" t="s">
        <v>1241</v>
      </c>
      <c r="F1268">
        <v>1997</v>
      </c>
      <c r="G1268" t="s">
        <v>693</v>
      </c>
      <c r="H1268" t="s">
        <v>32</v>
      </c>
      <c r="I1268" s="1">
        <v>44593</v>
      </c>
      <c r="J1268" t="s">
        <v>1391</v>
      </c>
      <c r="K1268" t="s">
        <v>1403</v>
      </c>
      <c r="L1268">
        <v>102</v>
      </c>
      <c r="M1268" t="s">
        <v>1211</v>
      </c>
      <c r="N1268" t="s">
        <v>1196</v>
      </c>
      <c r="O1268">
        <v>1695200</v>
      </c>
      <c r="P1268">
        <v>343.09</v>
      </c>
    </row>
    <row r="1269" spans="1:16" x14ac:dyDescent="0.3">
      <c r="A1269">
        <v>1983</v>
      </c>
      <c r="B1269" t="s">
        <v>435</v>
      </c>
      <c r="C1269">
        <v>587</v>
      </c>
      <c r="D1269" t="s">
        <v>1292</v>
      </c>
      <c r="E1269" t="s">
        <v>1241</v>
      </c>
      <c r="F1269">
        <v>2008</v>
      </c>
      <c r="G1269" t="s">
        <v>437</v>
      </c>
      <c r="H1269" t="s">
        <v>10</v>
      </c>
      <c r="I1269" s="1">
        <v>44615</v>
      </c>
      <c r="J1269" t="s">
        <v>1391</v>
      </c>
      <c r="K1269" t="s">
        <v>1403</v>
      </c>
      <c r="L1269">
        <v>108</v>
      </c>
      <c r="M1269" t="s">
        <v>1205</v>
      </c>
      <c r="N1269" t="s">
        <v>1196</v>
      </c>
      <c r="O1269">
        <v>258200</v>
      </c>
      <c r="P1269">
        <v>11.62</v>
      </c>
    </row>
    <row r="1270" spans="1:16" x14ac:dyDescent="0.3">
      <c r="A1270">
        <v>1985</v>
      </c>
      <c r="B1270" t="s">
        <v>90</v>
      </c>
      <c r="C1270">
        <v>576</v>
      </c>
      <c r="D1270" t="s">
        <v>1301</v>
      </c>
      <c r="E1270" t="s">
        <v>1241</v>
      </c>
      <c r="F1270">
        <v>1999</v>
      </c>
      <c r="G1270" t="s">
        <v>776</v>
      </c>
      <c r="H1270" t="s">
        <v>28</v>
      </c>
      <c r="I1270" s="1">
        <v>44599</v>
      </c>
      <c r="J1270" t="s">
        <v>1391</v>
      </c>
      <c r="K1270" t="s">
        <v>1403</v>
      </c>
      <c r="L1270">
        <v>109</v>
      </c>
      <c r="M1270" t="s">
        <v>1204</v>
      </c>
      <c r="N1270" t="s">
        <v>1196</v>
      </c>
      <c r="O1270">
        <v>543500</v>
      </c>
      <c r="P1270">
        <v>67.52</v>
      </c>
    </row>
    <row r="1271" spans="1:16" x14ac:dyDescent="0.3">
      <c r="A1271">
        <v>1988</v>
      </c>
      <c r="B1271" t="s">
        <v>90</v>
      </c>
      <c r="C1271">
        <v>548</v>
      </c>
      <c r="D1271" t="s">
        <v>1329</v>
      </c>
      <c r="E1271" t="s">
        <v>1241</v>
      </c>
      <c r="F1271">
        <v>2008</v>
      </c>
      <c r="G1271" t="s">
        <v>632</v>
      </c>
      <c r="H1271" t="s">
        <v>32</v>
      </c>
      <c r="I1271" s="1">
        <v>44601</v>
      </c>
      <c r="J1271" t="s">
        <v>1391</v>
      </c>
      <c r="K1271" t="s">
        <v>1403</v>
      </c>
      <c r="L1271">
        <v>102</v>
      </c>
      <c r="M1271" t="s">
        <v>1211</v>
      </c>
      <c r="N1271" t="s">
        <v>1196</v>
      </c>
      <c r="O1271">
        <v>1695200</v>
      </c>
      <c r="P1271">
        <v>343.09</v>
      </c>
    </row>
    <row r="1272" spans="1:16" x14ac:dyDescent="0.3">
      <c r="A1272">
        <v>3335</v>
      </c>
      <c r="B1272" t="s">
        <v>83</v>
      </c>
      <c r="C1272">
        <v>619</v>
      </c>
      <c r="D1272" t="s">
        <v>1260</v>
      </c>
      <c r="E1272" t="s">
        <v>1241</v>
      </c>
      <c r="F1272">
        <v>2007</v>
      </c>
      <c r="G1272" t="s">
        <v>842</v>
      </c>
      <c r="H1272" t="s">
        <v>10</v>
      </c>
      <c r="I1272" s="1">
        <v>44593</v>
      </c>
      <c r="J1272" t="s">
        <v>1391</v>
      </c>
      <c r="K1272" t="s">
        <v>1403</v>
      </c>
      <c r="L1272">
        <v>114</v>
      </c>
      <c r="M1272" t="s">
        <v>1199</v>
      </c>
      <c r="N1272" t="s">
        <v>1196</v>
      </c>
      <c r="O1272">
        <v>655000</v>
      </c>
      <c r="P1272">
        <v>14.72</v>
      </c>
    </row>
    <row r="1273" spans="1:16" x14ac:dyDescent="0.3">
      <c r="A1273">
        <v>2001</v>
      </c>
      <c r="B1273" t="s">
        <v>83</v>
      </c>
      <c r="C1273">
        <v>548</v>
      </c>
      <c r="D1273" t="s">
        <v>1329</v>
      </c>
      <c r="E1273" t="s">
        <v>1241</v>
      </c>
      <c r="F1273">
        <v>2008</v>
      </c>
      <c r="G1273" t="s">
        <v>593</v>
      </c>
      <c r="H1273" t="s">
        <v>69</v>
      </c>
      <c r="I1273" s="1">
        <v>44598</v>
      </c>
      <c r="J1273" t="s">
        <v>1391</v>
      </c>
      <c r="K1273" t="s">
        <v>1403</v>
      </c>
      <c r="L1273">
        <v>105</v>
      </c>
      <c r="M1273" t="s">
        <v>1208</v>
      </c>
      <c r="N1273" t="s">
        <v>1196</v>
      </c>
      <c r="O1273">
        <v>52100</v>
      </c>
      <c r="P1273">
        <v>6.21</v>
      </c>
    </row>
    <row r="1274" spans="1:16" x14ac:dyDescent="0.3">
      <c r="A1274">
        <v>2007</v>
      </c>
      <c r="B1274" t="s">
        <v>83</v>
      </c>
      <c r="C1274">
        <v>587</v>
      </c>
      <c r="D1274" t="s">
        <v>1292</v>
      </c>
      <c r="E1274" t="s">
        <v>1241</v>
      </c>
      <c r="F1274">
        <v>1995</v>
      </c>
      <c r="G1274" t="s">
        <v>750</v>
      </c>
      <c r="H1274" t="s">
        <v>45</v>
      </c>
      <c r="I1274" s="1">
        <v>44620</v>
      </c>
      <c r="J1274" t="s">
        <v>1391</v>
      </c>
      <c r="K1274" t="s">
        <v>1403</v>
      </c>
      <c r="L1274">
        <v>103</v>
      </c>
      <c r="M1274" t="s">
        <v>1210</v>
      </c>
      <c r="N1274" t="s">
        <v>1196</v>
      </c>
      <c r="O1274">
        <v>513800</v>
      </c>
      <c r="P1274">
        <v>21.5</v>
      </c>
    </row>
    <row r="1275" spans="1:16" x14ac:dyDescent="0.3">
      <c r="A1275">
        <v>2014</v>
      </c>
      <c r="B1275" t="s">
        <v>90</v>
      </c>
      <c r="C1275">
        <v>576</v>
      </c>
      <c r="D1275" t="s">
        <v>1301</v>
      </c>
      <c r="E1275" t="s">
        <v>1241</v>
      </c>
      <c r="F1275">
        <v>2000</v>
      </c>
      <c r="G1275" t="s">
        <v>572</v>
      </c>
      <c r="H1275" t="s">
        <v>32</v>
      </c>
      <c r="I1275" s="1">
        <v>44603</v>
      </c>
      <c r="J1275" t="s">
        <v>1391</v>
      </c>
      <c r="K1275" t="s">
        <v>1403</v>
      </c>
      <c r="L1275">
        <v>105</v>
      </c>
      <c r="M1275" t="s">
        <v>1208</v>
      </c>
      <c r="N1275" t="s">
        <v>1196</v>
      </c>
      <c r="O1275">
        <v>52100</v>
      </c>
      <c r="P1275">
        <v>6.21</v>
      </c>
    </row>
    <row r="1276" spans="1:16" x14ac:dyDescent="0.3">
      <c r="A1276">
        <v>2017</v>
      </c>
      <c r="B1276" t="s">
        <v>90</v>
      </c>
      <c r="C1276">
        <v>587</v>
      </c>
      <c r="D1276" t="s">
        <v>1292</v>
      </c>
      <c r="E1276" t="s">
        <v>1241</v>
      </c>
      <c r="F1276">
        <v>1999</v>
      </c>
      <c r="G1276" t="s">
        <v>175</v>
      </c>
      <c r="H1276" t="s">
        <v>18</v>
      </c>
      <c r="I1276" s="1">
        <v>44596</v>
      </c>
      <c r="J1276" t="s">
        <v>1391</v>
      </c>
      <c r="K1276" t="s">
        <v>1403</v>
      </c>
      <c r="L1276">
        <v>102</v>
      </c>
      <c r="M1276" t="s">
        <v>1211</v>
      </c>
      <c r="N1276" t="s">
        <v>1196</v>
      </c>
      <c r="O1276">
        <v>1695200</v>
      </c>
      <c r="P1276">
        <v>343.09</v>
      </c>
    </row>
    <row r="1277" spans="1:16" x14ac:dyDescent="0.3">
      <c r="A1277">
        <v>2018</v>
      </c>
      <c r="B1277" t="s">
        <v>90</v>
      </c>
      <c r="C1277">
        <v>576</v>
      </c>
      <c r="D1277" t="s">
        <v>1301</v>
      </c>
      <c r="E1277" t="s">
        <v>1241</v>
      </c>
      <c r="F1277">
        <v>2001</v>
      </c>
      <c r="G1277" t="s">
        <v>572</v>
      </c>
      <c r="H1277" t="s">
        <v>32</v>
      </c>
      <c r="I1277" s="1">
        <v>44620</v>
      </c>
      <c r="J1277" t="s">
        <v>1391</v>
      </c>
      <c r="K1277" t="s">
        <v>1403</v>
      </c>
      <c r="L1277">
        <v>103</v>
      </c>
      <c r="M1277" t="s">
        <v>1210</v>
      </c>
      <c r="N1277" t="s">
        <v>1196</v>
      </c>
      <c r="O1277">
        <v>513800</v>
      </c>
      <c r="P1277">
        <v>21.5</v>
      </c>
    </row>
    <row r="1278" spans="1:16" x14ac:dyDescent="0.3">
      <c r="A1278">
        <v>3326</v>
      </c>
      <c r="B1278" t="s">
        <v>83</v>
      </c>
      <c r="C1278">
        <v>577</v>
      </c>
      <c r="D1278" t="s">
        <v>1300</v>
      </c>
      <c r="E1278" t="s">
        <v>1246</v>
      </c>
      <c r="F1278">
        <v>1999</v>
      </c>
      <c r="G1278" t="s">
        <v>962</v>
      </c>
      <c r="H1278" t="s">
        <v>18</v>
      </c>
      <c r="I1278" s="1">
        <v>44613</v>
      </c>
      <c r="J1278" t="s">
        <v>1391</v>
      </c>
      <c r="K1278" t="s">
        <v>1403</v>
      </c>
      <c r="L1278">
        <v>107</v>
      </c>
      <c r="M1278" t="s">
        <v>1206</v>
      </c>
      <c r="N1278" t="s">
        <v>1196</v>
      </c>
      <c r="O1278">
        <v>127300</v>
      </c>
      <c r="P1278">
        <v>17.55</v>
      </c>
    </row>
    <row r="1279" spans="1:16" x14ac:dyDescent="0.3">
      <c r="A1279">
        <v>2023</v>
      </c>
      <c r="B1279" t="s">
        <v>75</v>
      </c>
      <c r="C1279">
        <v>576</v>
      </c>
      <c r="D1279" t="s">
        <v>1301</v>
      </c>
      <c r="E1279" t="s">
        <v>1241</v>
      </c>
      <c r="F1279">
        <v>2001</v>
      </c>
      <c r="G1279" t="s">
        <v>578</v>
      </c>
      <c r="H1279" t="s">
        <v>47</v>
      </c>
      <c r="I1279" s="1">
        <v>44598</v>
      </c>
      <c r="J1279" t="s">
        <v>1391</v>
      </c>
      <c r="K1279" t="s">
        <v>1403</v>
      </c>
      <c r="L1279">
        <v>102</v>
      </c>
      <c r="M1279" t="s">
        <v>1211</v>
      </c>
      <c r="N1279" t="s">
        <v>1196</v>
      </c>
      <c r="O1279">
        <v>1695200</v>
      </c>
      <c r="P1279">
        <v>343.09</v>
      </c>
    </row>
    <row r="1280" spans="1:16" x14ac:dyDescent="0.3">
      <c r="A1280">
        <v>2024</v>
      </c>
      <c r="B1280" t="s">
        <v>90</v>
      </c>
      <c r="C1280">
        <v>619</v>
      </c>
      <c r="D1280" t="s">
        <v>1260</v>
      </c>
      <c r="E1280" t="s">
        <v>1241</v>
      </c>
      <c r="F1280">
        <v>1996</v>
      </c>
      <c r="G1280" t="s">
        <v>599</v>
      </c>
      <c r="H1280" t="s">
        <v>10</v>
      </c>
      <c r="I1280" s="1">
        <v>44597</v>
      </c>
      <c r="J1280" t="s">
        <v>1391</v>
      </c>
      <c r="K1280" t="s">
        <v>1403</v>
      </c>
      <c r="L1280">
        <v>102</v>
      </c>
      <c r="M1280" t="s">
        <v>1211</v>
      </c>
      <c r="N1280" t="s">
        <v>1196</v>
      </c>
      <c r="O1280">
        <v>1695200</v>
      </c>
      <c r="P1280">
        <v>343.09</v>
      </c>
    </row>
    <row r="1281" spans="1:16" x14ac:dyDescent="0.3">
      <c r="A1281">
        <v>2030</v>
      </c>
      <c r="B1281" t="s">
        <v>235</v>
      </c>
      <c r="C1281">
        <v>580</v>
      </c>
      <c r="D1281" t="s">
        <v>1297</v>
      </c>
      <c r="E1281" t="s">
        <v>1241</v>
      </c>
      <c r="F1281">
        <v>2009</v>
      </c>
      <c r="G1281" t="s">
        <v>730</v>
      </c>
      <c r="H1281" t="s">
        <v>32</v>
      </c>
      <c r="I1281" s="1">
        <v>44596</v>
      </c>
      <c r="J1281" t="s">
        <v>1391</v>
      </c>
      <c r="K1281" t="s">
        <v>1403</v>
      </c>
      <c r="L1281">
        <v>102</v>
      </c>
      <c r="M1281" t="s">
        <v>1211</v>
      </c>
      <c r="N1281" t="s">
        <v>1196</v>
      </c>
      <c r="O1281">
        <v>1695200</v>
      </c>
      <c r="P1281">
        <v>343.09</v>
      </c>
    </row>
    <row r="1282" spans="1:16" x14ac:dyDescent="0.3">
      <c r="A1282">
        <v>3316</v>
      </c>
      <c r="B1282" t="s">
        <v>83</v>
      </c>
      <c r="C1282">
        <v>619</v>
      </c>
      <c r="D1282" t="s">
        <v>1260</v>
      </c>
      <c r="E1282" t="s">
        <v>1241</v>
      </c>
      <c r="F1282">
        <v>2009</v>
      </c>
      <c r="G1282" t="s">
        <v>842</v>
      </c>
      <c r="H1282" t="s">
        <v>32</v>
      </c>
      <c r="I1282" s="1">
        <v>44618</v>
      </c>
      <c r="J1282" t="s">
        <v>1391</v>
      </c>
      <c r="K1282" t="s">
        <v>1403</v>
      </c>
      <c r="L1282">
        <v>103</v>
      </c>
      <c r="M1282" t="s">
        <v>1210</v>
      </c>
      <c r="N1282" t="s">
        <v>1196</v>
      </c>
      <c r="O1282">
        <v>513800</v>
      </c>
      <c r="P1282">
        <v>21.5</v>
      </c>
    </row>
    <row r="1283" spans="1:16" x14ac:dyDescent="0.3">
      <c r="A1283">
        <v>2033</v>
      </c>
      <c r="B1283" t="s">
        <v>90</v>
      </c>
      <c r="C1283">
        <v>576</v>
      </c>
      <c r="D1283" t="s">
        <v>1301</v>
      </c>
      <c r="E1283" t="s">
        <v>1241</v>
      </c>
      <c r="F1283">
        <v>1999</v>
      </c>
      <c r="G1283" t="s">
        <v>572</v>
      </c>
      <c r="H1283" t="s">
        <v>32</v>
      </c>
      <c r="I1283" s="1">
        <v>44615</v>
      </c>
      <c r="J1283" t="s">
        <v>1391</v>
      </c>
      <c r="K1283" t="s">
        <v>1403</v>
      </c>
      <c r="L1283">
        <v>103</v>
      </c>
      <c r="M1283" t="s">
        <v>1210</v>
      </c>
      <c r="N1283" t="s">
        <v>1196</v>
      </c>
      <c r="O1283">
        <v>513800</v>
      </c>
      <c r="P1283">
        <v>21.5</v>
      </c>
    </row>
    <row r="1284" spans="1:16" x14ac:dyDescent="0.3">
      <c r="A1284">
        <v>2036</v>
      </c>
      <c r="B1284" t="s">
        <v>16</v>
      </c>
      <c r="C1284">
        <v>565</v>
      </c>
      <c r="D1284" t="s">
        <v>1312</v>
      </c>
      <c r="E1284" t="s">
        <v>1241</v>
      </c>
      <c r="F1284">
        <v>2011</v>
      </c>
      <c r="G1284" t="s">
        <v>122</v>
      </c>
      <c r="H1284" t="s">
        <v>123</v>
      </c>
      <c r="I1284" s="1">
        <v>44602</v>
      </c>
      <c r="J1284" t="s">
        <v>1391</v>
      </c>
      <c r="K1284" t="s">
        <v>1403</v>
      </c>
      <c r="L1284">
        <v>114</v>
      </c>
      <c r="M1284" t="s">
        <v>1199</v>
      </c>
      <c r="N1284" t="s">
        <v>1196</v>
      </c>
      <c r="O1284">
        <v>655000</v>
      </c>
      <c r="P1284">
        <v>14.72</v>
      </c>
    </row>
    <row r="1285" spans="1:16" x14ac:dyDescent="0.3">
      <c r="A1285">
        <v>3313</v>
      </c>
      <c r="B1285" t="s">
        <v>235</v>
      </c>
      <c r="C1285">
        <v>619</v>
      </c>
      <c r="D1285" t="s">
        <v>1260</v>
      </c>
      <c r="E1285" t="s">
        <v>1241</v>
      </c>
      <c r="F1285">
        <v>2010</v>
      </c>
      <c r="G1285" t="s">
        <v>467</v>
      </c>
      <c r="H1285" t="s">
        <v>32</v>
      </c>
      <c r="I1285" s="1">
        <v>44611</v>
      </c>
      <c r="J1285" t="s">
        <v>1391</v>
      </c>
      <c r="K1285" t="s">
        <v>1403</v>
      </c>
      <c r="L1285">
        <v>102</v>
      </c>
      <c r="M1285" t="s">
        <v>1211</v>
      </c>
      <c r="N1285" t="s">
        <v>1196</v>
      </c>
      <c r="O1285">
        <v>1695200</v>
      </c>
      <c r="P1285">
        <v>343.09</v>
      </c>
    </row>
    <row r="1286" spans="1:16" x14ac:dyDescent="0.3">
      <c r="A1286">
        <v>2043</v>
      </c>
      <c r="B1286" t="s">
        <v>75</v>
      </c>
      <c r="C1286">
        <v>576</v>
      </c>
      <c r="D1286" t="s">
        <v>1301</v>
      </c>
      <c r="E1286" t="s">
        <v>1241</v>
      </c>
      <c r="F1286">
        <v>2006</v>
      </c>
      <c r="G1286" t="s">
        <v>578</v>
      </c>
      <c r="H1286" t="s">
        <v>10</v>
      </c>
      <c r="I1286" s="1">
        <v>44606</v>
      </c>
      <c r="J1286" t="s">
        <v>1391</v>
      </c>
      <c r="K1286" t="s">
        <v>1403</v>
      </c>
      <c r="L1286">
        <v>102</v>
      </c>
      <c r="M1286" t="s">
        <v>1211</v>
      </c>
      <c r="N1286" t="s">
        <v>1196</v>
      </c>
      <c r="O1286">
        <v>1695200</v>
      </c>
      <c r="P1286">
        <v>343.09</v>
      </c>
    </row>
    <row r="1287" spans="1:16" x14ac:dyDescent="0.3">
      <c r="A1287">
        <v>3302</v>
      </c>
      <c r="B1287" t="s">
        <v>90</v>
      </c>
      <c r="C1287">
        <v>610</v>
      </c>
      <c r="D1287" t="s">
        <v>1269</v>
      </c>
      <c r="E1287" t="s">
        <v>1241</v>
      </c>
      <c r="F1287">
        <v>2009</v>
      </c>
      <c r="G1287" t="s">
        <v>960</v>
      </c>
      <c r="H1287" t="s">
        <v>28</v>
      </c>
      <c r="I1287" s="1">
        <v>44602</v>
      </c>
      <c r="J1287" t="s">
        <v>1391</v>
      </c>
      <c r="K1287" t="s">
        <v>1403</v>
      </c>
      <c r="L1287">
        <v>114</v>
      </c>
      <c r="M1287" t="s">
        <v>1199</v>
      </c>
      <c r="N1287" t="s">
        <v>1196</v>
      </c>
      <c r="O1287">
        <v>655000</v>
      </c>
      <c r="P1287">
        <v>14.72</v>
      </c>
    </row>
    <row r="1288" spans="1:16" x14ac:dyDescent="0.3">
      <c r="A1288">
        <v>2061</v>
      </c>
      <c r="B1288" t="s">
        <v>8</v>
      </c>
      <c r="C1288">
        <v>549</v>
      </c>
      <c r="D1288" t="s">
        <v>1328</v>
      </c>
      <c r="E1288" t="s">
        <v>1241</v>
      </c>
      <c r="F1288">
        <v>2000</v>
      </c>
      <c r="G1288" t="s">
        <v>46</v>
      </c>
      <c r="H1288" t="s">
        <v>45</v>
      </c>
      <c r="I1288" s="1">
        <v>44610</v>
      </c>
      <c r="J1288" t="s">
        <v>1391</v>
      </c>
      <c r="K1288" t="s">
        <v>1403</v>
      </c>
      <c r="L1288">
        <v>103</v>
      </c>
      <c r="M1288" t="s">
        <v>1210</v>
      </c>
      <c r="N1288" t="s">
        <v>1196</v>
      </c>
      <c r="O1288">
        <v>513800</v>
      </c>
      <c r="P1288">
        <v>21.5</v>
      </c>
    </row>
    <row r="1289" spans="1:16" x14ac:dyDescent="0.3">
      <c r="A1289">
        <v>2065</v>
      </c>
      <c r="B1289" t="s">
        <v>8</v>
      </c>
      <c r="C1289">
        <v>623</v>
      </c>
      <c r="D1289" t="s">
        <v>8</v>
      </c>
      <c r="E1289" t="s">
        <v>1241</v>
      </c>
      <c r="F1289">
        <v>2005</v>
      </c>
      <c r="G1289" t="s">
        <v>65</v>
      </c>
      <c r="H1289" t="s">
        <v>45</v>
      </c>
      <c r="I1289" s="1">
        <v>44601</v>
      </c>
      <c r="J1289" t="s">
        <v>1391</v>
      </c>
      <c r="K1289" t="s">
        <v>1403</v>
      </c>
      <c r="L1289">
        <v>109</v>
      </c>
      <c r="M1289" t="s">
        <v>1204</v>
      </c>
      <c r="N1289" t="s">
        <v>1196</v>
      </c>
      <c r="O1289">
        <v>543500</v>
      </c>
      <c r="P1289">
        <v>67.52</v>
      </c>
    </row>
    <row r="1290" spans="1:16" x14ac:dyDescent="0.3">
      <c r="A1290">
        <v>3298</v>
      </c>
      <c r="B1290" t="s">
        <v>90</v>
      </c>
      <c r="C1290">
        <v>619</v>
      </c>
      <c r="D1290" t="s">
        <v>1260</v>
      </c>
      <c r="E1290" t="s">
        <v>1241</v>
      </c>
      <c r="F1290">
        <v>2004</v>
      </c>
      <c r="G1290" t="s">
        <v>874</v>
      </c>
      <c r="H1290" t="s">
        <v>32</v>
      </c>
      <c r="I1290" s="1">
        <v>44603</v>
      </c>
      <c r="J1290" t="s">
        <v>1391</v>
      </c>
      <c r="K1290" t="s">
        <v>1403</v>
      </c>
      <c r="L1290">
        <v>102</v>
      </c>
      <c r="M1290" t="s">
        <v>1211</v>
      </c>
      <c r="N1290" t="s">
        <v>1196</v>
      </c>
      <c r="O1290">
        <v>1695200</v>
      </c>
      <c r="P1290">
        <v>343.09</v>
      </c>
    </row>
    <row r="1291" spans="1:16" x14ac:dyDescent="0.3">
      <c r="A1291">
        <v>3292</v>
      </c>
      <c r="B1291" t="s">
        <v>83</v>
      </c>
      <c r="C1291">
        <v>619</v>
      </c>
      <c r="D1291" t="s">
        <v>1260</v>
      </c>
      <c r="E1291" t="s">
        <v>1241</v>
      </c>
      <c r="F1291">
        <v>2006</v>
      </c>
      <c r="G1291" t="s">
        <v>842</v>
      </c>
      <c r="H1291" t="s">
        <v>18</v>
      </c>
      <c r="I1291" s="1">
        <v>44593</v>
      </c>
      <c r="J1291" t="s">
        <v>1391</v>
      </c>
      <c r="K1291" t="s">
        <v>1403</v>
      </c>
      <c r="L1291">
        <v>102</v>
      </c>
      <c r="M1291" t="s">
        <v>1211</v>
      </c>
      <c r="N1291" t="s">
        <v>1196</v>
      </c>
      <c r="O1291">
        <v>1695200</v>
      </c>
      <c r="P1291">
        <v>343.09</v>
      </c>
    </row>
    <row r="1292" spans="1:16" x14ac:dyDescent="0.3">
      <c r="A1292">
        <v>2085</v>
      </c>
      <c r="B1292" t="s">
        <v>83</v>
      </c>
      <c r="C1292">
        <v>540</v>
      </c>
      <c r="D1292" t="s">
        <v>1337</v>
      </c>
      <c r="E1292" t="s">
        <v>1241</v>
      </c>
      <c r="F1292">
        <v>2009</v>
      </c>
      <c r="G1292" t="s">
        <v>453</v>
      </c>
      <c r="H1292" t="s">
        <v>10</v>
      </c>
      <c r="I1292" s="1">
        <v>44615</v>
      </c>
      <c r="J1292" t="s">
        <v>1391</v>
      </c>
      <c r="K1292" t="s">
        <v>1403</v>
      </c>
      <c r="L1292">
        <v>105</v>
      </c>
      <c r="M1292" t="s">
        <v>1208</v>
      </c>
      <c r="N1292" t="s">
        <v>1196</v>
      </c>
      <c r="O1292">
        <v>52100</v>
      </c>
      <c r="P1292">
        <v>6.21</v>
      </c>
    </row>
    <row r="1293" spans="1:16" x14ac:dyDescent="0.3">
      <c r="A1293">
        <v>2086</v>
      </c>
      <c r="B1293" t="s">
        <v>90</v>
      </c>
      <c r="C1293">
        <v>550</v>
      </c>
      <c r="D1293" t="s">
        <v>1327</v>
      </c>
      <c r="E1293" t="s">
        <v>1241</v>
      </c>
      <c r="F1293">
        <v>1997</v>
      </c>
      <c r="G1293" t="s">
        <v>456</v>
      </c>
      <c r="H1293" t="s">
        <v>10</v>
      </c>
      <c r="I1293" s="1">
        <v>44613</v>
      </c>
      <c r="J1293" t="s">
        <v>1391</v>
      </c>
      <c r="K1293" t="s">
        <v>1403</v>
      </c>
      <c r="L1293">
        <v>108</v>
      </c>
      <c r="M1293" t="s">
        <v>1205</v>
      </c>
      <c r="N1293" t="s">
        <v>1196</v>
      </c>
      <c r="O1293">
        <v>258200</v>
      </c>
      <c r="P1293">
        <v>11.62</v>
      </c>
    </row>
    <row r="1294" spans="1:16" x14ac:dyDescent="0.3">
      <c r="A1294">
        <v>2100</v>
      </c>
      <c r="B1294" t="s">
        <v>75</v>
      </c>
      <c r="C1294">
        <v>580</v>
      </c>
      <c r="D1294" t="s">
        <v>1297</v>
      </c>
      <c r="E1294" t="s">
        <v>1241</v>
      </c>
      <c r="F1294">
        <v>2004</v>
      </c>
      <c r="G1294" t="s">
        <v>607</v>
      </c>
      <c r="H1294" t="s">
        <v>32</v>
      </c>
      <c r="I1294" s="1">
        <v>44615</v>
      </c>
      <c r="J1294" t="s">
        <v>1391</v>
      </c>
      <c r="K1294" t="s">
        <v>1403</v>
      </c>
      <c r="L1294">
        <v>105</v>
      </c>
      <c r="M1294" t="s">
        <v>1208</v>
      </c>
      <c r="N1294" t="s">
        <v>1196</v>
      </c>
      <c r="O1294">
        <v>52100</v>
      </c>
      <c r="P1294">
        <v>6.21</v>
      </c>
    </row>
    <row r="1295" spans="1:16" x14ac:dyDescent="0.3">
      <c r="A1295">
        <v>2101</v>
      </c>
      <c r="B1295" t="s">
        <v>90</v>
      </c>
      <c r="C1295">
        <v>619</v>
      </c>
      <c r="D1295" t="s">
        <v>1260</v>
      </c>
      <c r="E1295" t="s">
        <v>1241</v>
      </c>
      <c r="F1295">
        <v>2009</v>
      </c>
      <c r="G1295" t="s">
        <v>797</v>
      </c>
      <c r="H1295" t="s">
        <v>45</v>
      </c>
      <c r="I1295" s="1">
        <v>44604</v>
      </c>
      <c r="J1295" t="s">
        <v>1391</v>
      </c>
      <c r="K1295" t="s">
        <v>1403</v>
      </c>
      <c r="L1295">
        <v>114</v>
      </c>
      <c r="M1295" t="s">
        <v>1199</v>
      </c>
      <c r="N1295" t="s">
        <v>1196</v>
      </c>
      <c r="O1295">
        <v>655000</v>
      </c>
      <c r="P1295">
        <v>14.72</v>
      </c>
    </row>
    <row r="1296" spans="1:16" x14ac:dyDescent="0.3">
      <c r="A1296">
        <v>2102</v>
      </c>
      <c r="B1296" t="s">
        <v>435</v>
      </c>
      <c r="C1296">
        <v>619</v>
      </c>
      <c r="D1296" t="s">
        <v>1260</v>
      </c>
      <c r="E1296" t="s">
        <v>1241</v>
      </c>
      <c r="F1296">
        <v>2007</v>
      </c>
      <c r="G1296" t="s">
        <v>448</v>
      </c>
      <c r="H1296" t="s">
        <v>10</v>
      </c>
      <c r="I1296" s="1">
        <v>44613</v>
      </c>
      <c r="J1296" t="s">
        <v>1391</v>
      </c>
      <c r="K1296" t="s">
        <v>1403</v>
      </c>
      <c r="L1296">
        <v>104</v>
      </c>
      <c r="M1296" t="s">
        <v>1209</v>
      </c>
      <c r="N1296" t="s">
        <v>1196</v>
      </c>
      <c r="O1296">
        <v>347700</v>
      </c>
      <c r="P1296">
        <v>28.8</v>
      </c>
    </row>
    <row r="1297" spans="1:16" x14ac:dyDescent="0.3">
      <c r="A1297">
        <v>3276</v>
      </c>
      <c r="B1297" t="s">
        <v>90</v>
      </c>
      <c r="C1297">
        <v>587</v>
      </c>
      <c r="D1297" t="s">
        <v>1292</v>
      </c>
      <c r="E1297" t="s">
        <v>1241</v>
      </c>
      <c r="F1297">
        <v>2005</v>
      </c>
      <c r="G1297" t="s">
        <v>852</v>
      </c>
      <c r="H1297" t="s">
        <v>32</v>
      </c>
      <c r="I1297" s="1">
        <v>44600</v>
      </c>
      <c r="J1297" t="s">
        <v>1391</v>
      </c>
      <c r="K1297" t="s">
        <v>1403</v>
      </c>
      <c r="L1297">
        <v>101</v>
      </c>
      <c r="M1297" t="s">
        <v>1212</v>
      </c>
      <c r="N1297" t="s">
        <v>1196</v>
      </c>
      <c r="O1297">
        <v>201500</v>
      </c>
      <c r="P1297">
        <v>16.11</v>
      </c>
    </row>
    <row r="1298" spans="1:16" x14ac:dyDescent="0.3">
      <c r="A1298">
        <v>2107</v>
      </c>
      <c r="B1298" t="s">
        <v>90</v>
      </c>
      <c r="C1298">
        <v>610</v>
      </c>
      <c r="D1298" t="s">
        <v>1269</v>
      </c>
      <c r="E1298" t="s">
        <v>1241</v>
      </c>
      <c r="F1298">
        <v>2002</v>
      </c>
      <c r="G1298" t="s">
        <v>475</v>
      </c>
      <c r="H1298" t="s">
        <v>10</v>
      </c>
      <c r="I1298" s="1">
        <v>44607</v>
      </c>
      <c r="J1298" t="s">
        <v>1391</v>
      </c>
      <c r="K1298" t="s">
        <v>1403</v>
      </c>
      <c r="L1298">
        <v>109</v>
      </c>
      <c r="M1298" t="s">
        <v>1204</v>
      </c>
      <c r="N1298" t="s">
        <v>1196</v>
      </c>
      <c r="O1298">
        <v>543500</v>
      </c>
      <c r="P1298">
        <v>67.52</v>
      </c>
    </row>
    <row r="1299" spans="1:16" x14ac:dyDescent="0.3">
      <c r="A1299">
        <v>2113</v>
      </c>
      <c r="B1299" t="s">
        <v>235</v>
      </c>
      <c r="C1299">
        <v>587</v>
      </c>
      <c r="D1299" t="s">
        <v>1292</v>
      </c>
      <c r="E1299" t="s">
        <v>1241</v>
      </c>
      <c r="F1299">
        <v>2004</v>
      </c>
      <c r="G1299" t="s">
        <v>799</v>
      </c>
      <c r="H1299" t="s">
        <v>32</v>
      </c>
      <c r="I1299" s="1">
        <v>44608</v>
      </c>
      <c r="J1299" t="s">
        <v>1391</v>
      </c>
      <c r="K1299" t="s">
        <v>1403</v>
      </c>
      <c r="L1299">
        <v>102</v>
      </c>
      <c r="M1299" t="s">
        <v>1211</v>
      </c>
      <c r="N1299" t="s">
        <v>1196</v>
      </c>
      <c r="O1299">
        <v>1695200</v>
      </c>
      <c r="P1299">
        <v>343.09</v>
      </c>
    </row>
    <row r="1300" spans="1:16" x14ac:dyDescent="0.3">
      <c r="A1300">
        <v>3270</v>
      </c>
      <c r="B1300" t="s">
        <v>90</v>
      </c>
      <c r="C1300">
        <v>587</v>
      </c>
      <c r="D1300" t="s">
        <v>1292</v>
      </c>
      <c r="E1300" t="s">
        <v>1241</v>
      </c>
      <c r="F1300">
        <v>2010</v>
      </c>
      <c r="G1300" t="s">
        <v>910</v>
      </c>
      <c r="H1300" t="s">
        <v>10</v>
      </c>
      <c r="I1300" s="1">
        <v>44618</v>
      </c>
      <c r="J1300" t="s">
        <v>1391</v>
      </c>
      <c r="K1300" t="s">
        <v>1403</v>
      </c>
      <c r="L1300">
        <v>102</v>
      </c>
      <c r="M1300" t="s">
        <v>1211</v>
      </c>
      <c r="N1300" t="s">
        <v>1196</v>
      </c>
      <c r="O1300">
        <v>1695200</v>
      </c>
      <c r="P1300">
        <v>343.09</v>
      </c>
    </row>
    <row r="1301" spans="1:16" x14ac:dyDescent="0.3">
      <c r="A1301">
        <v>2116</v>
      </c>
      <c r="B1301" t="s">
        <v>90</v>
      </c>
      <c r="C1301">
        <v>576</v>
      </c>
      <c r="D1301" t="s">
        <v>1301</v>
      </c>
      <c r="E1301" t="s">
        <v>1241</v>
      </c>
      <c r="F1301">
        <v>2009</v>
      </c>
      <c r="G1301" t="s">
        <v>800</v>
      </c>
      <c r="H1301" t="s">
        <v>28</v>
      </c>
      <c r="I1301" s="1">
        <v>44609</v>
      </c>
      <c r="J1301" t="s">
        <v>1391</v>
      </c>
      <c r="K1301" t="s">
        <v>1403</v>
      </c>
      <c r="L1301">
        <v>104</v>
      </c>
      <c r="M1301" t="s">
        <v>1209</v>
      </c>
      <c r="N1301" t="s">
        <v>1196</v>
      </c>
      <c r="O1301">
        <v>347700</v>
      </c>
      <c r="P1301">
        <v>28.8</v>
      </c>
    </row>
    <row r="1302" spans="1:16" x14ac:dyDescent="0.3">
      <c r="A1302">
        <v>2117</v>
      </c>
      <c r="B1302" t="s">
        <v>83</v>
      </c>
      <c r="C1302">
        <v>580</v>
      </c>
      <c r="D1302" t="s">
        <v>1297</v>
      </c>
      <c r="E1302" t="s">
        <v>1241</v>
      </c>
      <c r="F1302">
        <v>2004</v>
      </c>
      <c r="G1302" t="s">
        <v>441</v>
      </c>
      <c r="H1302" t="s">
        <v>28</v>
      </c>
      <c r="I1302" s="1">
        <v>44597</v>
      </c>
      <c r="J1302" t="s">
        <v>1391</v>
      </c>
      <c r="K1302" t="s">
        <v>1403</v>
      </c>
      <c r="L1302">
        <v>102</v>
      </c>
      <c r="M1302" t="s">
        <v>1211</v>
      </c>
      <c r="N1302" t="s">
        <v>1196</v>
      </c>
      <c r="O1302">
        <v>1695200</v>
      </c>
      <c r="P1302">
        <v>343.09</v>
      </c>
    </row>
    <row r="1303" spans="1:16" x14ac:dyDescent="0.3">
      <c r="A1303">
        <v>3264</v>
      </c>
      <c r="B1303" t="s">
        <v>90</v>
      </c>
      <c r="C1303">
        <v>607</v>
      </c>
      <c r="D1303" t="s">
        <v>1272</v>
      </c>
      <c r="E1303" t="s">
        <v>1241</v>
      </c>
      <c r="F1303">
        <v>2004</v>
      </c>
      <c r="G1303" t="s">
        <v>958</v>
      </c>
      <c r="H1303" t="s">
        <v>18</v>
      </c>
      <c r="I1303" s="1">
        <v>44594</v>
      </c>
      <c r="J1303" t="s">
        <v>1391</v>
      </c>
      <c r="K1303" t="s">
        <v>1403</v>
      </c>
      <c r="L1303">
        <v>101</v>
      </c>
      <c r="M1303" t="s">
        <v>1212</v>
      </c>
      <c r="N1303" t="s">
        <v>1196</v>
      </c>
      <c r="O1303">
        <v>201500</v>
      </c>
      <c r="P1303">
        <v>16.11</v>
      </c>
    </row>
    <row r="1304" spans="1:16" x14ac:dyDescent="0.3">
      <c r="A1304">
        <v>2135</v>
      </c>
      <c r="B1304" t="s">
        <v>90</v>
      </c>
      <c r="C1304">
        <v>619</v>
      </c>
      <c r="D1304" t="s">
        <v>1260</v>
      </c>
      <c r="E1304" t="s">
        <v>1241</v>
      </c>
      <c r="F1304">
        <v>2001</v>
      </c>
      <c r="G1304" t="s">
        <v>694</v>
      </c>
      <c r="H1304" t="s">
        <v>10</v>
      </c>
      <c r="I1304" s="1">
        <v>44615</v>
      </c>
      <c r="J1304" t="s">
        <v>1391</v>
      </c>
      <c r="K1304" t="s">
        <v>1403</v>
      </c>
      <c r="L1304">
        <v>109</v>
      </c>
      <c r="M1304" t="s">
        <v>1204</v>
      </c>
      <c r="N1304" t="s">
        <v>1196</v>
      </c>
      <c r="O1304">
        <v>543500</v>
      </c>
      <c r="P1304">
        <v>67.52</v>
      </c>
    </row>
    <row r="1305" spans="1:16" x14ac:dyDescent="0.3">
      <c r="A1305">
        <v>2148</v>
      </c>
      <c r="B1305" t="s">
        <v>435</v>
      </c>
      <c r="C1305">
        <v>540</v>
      </c>
      <c r="D1305" t="s">
        <v>1337</v>
      </c>
      <c r="E1305" t="s">
        <v>1241</v>
      </c>
      <c r="F1305">
        <v>2003</v>
      </c>
      <c r="G1305" t="s">
        <v>436</v>
      </c>
      <c r="H1305" t="s">
        <v>69</v>
      </c>
      <c r="I1305" s="1">
        <v>44596</v>
      </c>
      <c r="J1305" t="s">
        <v>1391</v>
      </c>
      <c r="K1305" t="s">
        <v>1403</v>
      </c>
      <c r="L1305">
        <v>102</v>
      </c>
      <c r="M1305" t="s">
        <v>1211</v>
      </c>
      <c r="N1305" t="s">
        <v>1196</v>
      </c>
      <c r="O1305">
        <v>1695200</v>
      </c>
      <c r="P1305">
        <v>343.09</v>
      </c>
    </row>
    <row r="1306" spans="1:16" x14ac:dyDescent="0.3">
      <c r="A1306">
        <v>2154</v>
      </c>
      <c r="B1306" t="s">
        <v>83</v>
      </c>
      <c r="C1306">
        <v>576</v>
      </c>
      <c r="D1306" t="s">
        <v>1301</v>
      </c>
      <c r="E1306" t="s">
        <v>1241</v>
      </c>
      <c r="F1306">
        <v>2005</v>
      </c>
      <c r="G1306" t="s">
        <v>698</v>
      </c>
      <c r="H1306" t="s">
        <v>18</v>
      </c>
      <c r="I1306" s="1">
        <v>44603</v>
      </c>
      <c r="J1306" t="s">
        <v>1391</v>
      </c>
      <c r="K1306" t="s">
        <v>1403</v>
      </c>
      <c r="L1306">
        <v>109</v>
      </c>
      <c r="M1306" t="s">
        <v>1204</v>
      </c>
      <c r="N1306" t="s">
        <v>1196</v>
      </c>
      <c r="O1306">
        <v>543500</v>
      </c>
      <c r="P1306">
        <v>67.52</v>
      </c>
    </row>
    <row r="1307" spans="1:16" x14ac:dyDescent="0.3">
      <c r="A1307">
        <v>3237</v>
      </c>
      <c r="B1307" t="s">
        <v>435</v>
      </c>
      <c r="C1307">
        <v>587</v>
      </c>
      <c r="D1307" t="s">
        <v>1292</v>
      </c>
      <c r="E1307" t="s">
        <v>1241</v>
      </c>
      <c r="F1307">
        <v>2017</v>
      </c>
      <c r="G1307" t="s">
        <v>437</v>
      </c>
      <c r="H1307" t="s">
        <v>18</v>
      </c>
      <c r="I1307" s="1">
        <v>44612</v>
      </c>
      <c r="J1307" t="s">
        <v>1391</v>
      </c>
      <c r="K1307" t="s">
        <v>1403</v>
      </c>
      <c r="L1307">
        <v>102</v>
      </c>
      <c r="M1307" t="s">
        <v>1211</v>
      </c>
      <c r="N1307" t="s">
        <v>1196</v>
      </c>
      <c r="O1307">
        <v>1695200</v>
      </c>
      <c r="P1307">
        <v>343.09</v>
      </c>
    </row>
    <row r="1308" spans="1:16" x14ac:dyDescent="0.3">
      <c r="A1308">
        <v>3235</v>
      </c>
      <c r="B1308" t="s">
        <v>235</v>
      </c>
      <c r="C1308">
        <v>587</v>
      </c>
      <c r="D1308" t="s">
        <v>1292</v>
      </c>
      <c r="E1308" t="s">
        <v>1241</v>
      </c>
      <c r="F1308">
        <v>2011</v>
      </c>
      <c r="G1308" t="s">
        <v>948</v>
      </c>
      <c r="H1308" t="s">
        <v>32</v>
      </c>
      <c r="I1308" s="1">
        <v>44619</v>
      </c>
      <c r="J1308" t="s">
        <v>1391</v>
      </c>
      <c r="K1308" t="s">
        <v>1403</v>
      </c>
      <c r="L1308">
        <v>106</v>
      </c>
      <c r="M1308" t="s">
        <v>1207</v>
      </c>
      <c r="N1308" t="s">
        <v>1196</v>
      </c>
      <c r="O1308">
        <v>182700</v>
      </c>
      <c r="P1308">
        <v>12.92</v>
      </c>
    </row>
    <row r="1309" spans="1:16" x14ac:dyDescent="0.3">
      <c r="A1309">
        <v>3234</v>
      </c>
      <c r="B1309" t="s">
        <v>90</v>
      </c>
      <c r="C1309">
        <v>587</v>
      </c>
      <c r="D1309" t="s">
        <v>1292</v>
      </c>
      <c r="E1309" t="s">
        <v>1241</v>
      </c>
      <c r="F1309">
        <v>2007</v>
      </c>
      <c r="G1309" t="s">
        <v>724</v>
      </c>
      <c r="H1309" t="s">
        <v>18</v>
      </c>
      <c r="I1309" s="1">
        <v>44614</v>
      </c>
      <c r="J1309" t="s">
        <v>1391</v>
      </c>
      <c r="K1309" t="s">
        <v>1403</v>
      </c>
      <c r="L1309">
        <v>102</v>
      </c>
      <c r="M1309" t="s">
        <v>1211</v>
      </c>
      <c r="N1309" t="s">
        <v>1196</v>
      </c>
      <c r="O1309">
        <v>1695200</v>
      </c>
      <c r="P1309">
        <v>343.09</v>
      </c>
    </row>
    <row r="1310" spans="1:16" x14ac:dyDescent="0.3">
      <c r="A1310">
        <v>2167</v>
      </c>
      <c r="B1310" t="s">
        <v>90</v>
      </c>
      <c r="C1310">
        <v>548</v>
      </c>
      <c r="D1310" t="s">
        <v>1329</v>
      </c>
      <c r="E1310" t="s">
        <v>1241</v>
      </c>
      <c r="F1310">
        <v>2010</v>
      </c>
      <c r="G1310" t="s">
        <v>810</v>
      </c>
      <c r="H1310" t="s">
        <v>18</v>
      </c>
      <c r="I1310" s="1">
        <v>44603</v>
      </c>
      <c r="J1310" t="s">
        <v>1391</v>
      </c>
      <c r="K1310" t="s">
        <v>1403</v>
      </c>
      <c r="L1310">
        <v>105</v>
      </c>
      <c r="M1310" t="s">
        <v>1208</v>
      </c>
      <c r="N1310" t="s">
        <v>1196</v>
      </c>
      <c r="O1310">
        <v>52100</v>
      </c>
      <c r="P1310">
        <v>6.21</v>
      </c>
    </row>
    <row r="1311" spans="1:16" x14ac:dyDescent="0.3">
      <c r="A1311">
        <v>2169</v>
      </c>
      <c r="B1311" t="s">
        <v>83</v>
      </c>
      <c r="C1311">
        <v>619</v>
      </c>
      <c r="D1311" t="s">
        <v>1260</v>
      </c>
      <c r="E1311" t="s">
        <v>1241</v>
      </c>
      <c r="F1311">
        <v>2002</v>
      </c>
      <c r="G1311" t="s">
        <v>694</v>
      </c>
      <c r="H1311" t="s">
        <v>10</v>
      </c>
      <c r="I1311" s="1">
        <v>44609</v>
      </c>
      <c r="J1311" t="s">
        <v>1391</v>
      </c>
      <c r="K1311" t="s">
        <v>1403</v>
      </c>
      <c r="L1311">
        <v>102</v>
      </c>
      <c r="M1311" t="s">
        <v>1211</v>
      </c>
      <c r="N1311" t="s">
        <v>1196</v>
      </c>
      <c r="O1311">
        <v>1695200</v>
      </c>
      <c r="P1311">
        <v>343.09</v>
      </c>
    </row>
    <row r="1312" spans="1:16" x14ac:dyDescent="0.3">
      <c r="A1312">
        <v>3231</v>
      </c>
      <c r="B1312" t="s">
        <v>83</v>
      </c>
      <c r="C1312">
        <v>564</v>
      </c>
      <c r="D1312" t="s">
        <v>1313</v>
      </c>
      <c r="E1312" t="s">
        <v>1241</v>
      </c>
      <c r="F1312">
        <v>2005</v>
      </c>
      <c r="G1312" t="s">
        <v>946</v>
      </c>
      <c r="H1312" t="s">
        <v>18</v>
      </c>
      <c r="I1312" s="1">
        <v>44596</v>
      </c>
      <c r="J1312" t="s">
        <v>1391</v>
      </c>
      <c r="K1312" t="s">
        <v>1403</v>
      </c>
      <c r="L1312">
        <v>105</v>
      </c>
      <c r="M1312" t="s">
        <v>1208</v>
      </c>
      <c r="N1312" t="s">
        <v>1196</v>
      </c>
      <c r="O1312">
        <v>52100</v>
      </c>
      <c r="P1312">
        <v>6.21</v>
      </c>
    </row>
    <row r="1313" spans="1:16" x14ac:dyDescent="0.3">
      <c r="A1313">
        <v>3229</v>
      </c>
      <c r="B1313" t="s">
        <v>83</v>
      </c>
      <c r="C1313">
        <v>587</v>
      </c>
      <c r="D1313" t="s">
        <v>1292</v>
      </c>
      <c r="E1313" t="s">
        <v>1241</v>
      </c>
      <c r="F1313">
        <v>2006</v>
      </c>
      <c r="G1313" t="s">
        <v>590</v>
      </c>
      <c r="H1313" t="s">
        <v>32</v>
      </c>
      <c r="I1313" s="1">
        <v>44604</v>
      </c>
      <c r="J1313" t="s">
        <v>1391</v>
      </c>
      <c r="K1313" t="s">
        <v>1403</v>
      </c>
      <c r="L1313">
        <v>115</v>
      </c>
      <c r="M1313" t="s">
        <v>1198</v>
      </c>
      <c r="N1313" t="s">
        <v>1196</v>
      </c>
      <c r="O1313">
        <v>246000</v>
      </c>
      <c r="P1313">
        <v>7.89</v>
      </c>
    </row>
    <row r="1314" spans="1:16" x14ac:dyDescent="0.3">
      <c r="A1314">
        <v>2179</v>
      </c>
      <c r="B1314" t="s">
        <v>90</v>
      </c>
      <c r="C1314">
        <v>576</v>
      </c>
      <c r="D1314" t="s">
        <v>1301</v>
      </c>
      <c r="E1314" t="s">
        <v>1241</v>
      </c>
      <c r="F1314">
        <v>2005</v>
      </c>
      <c r="G1314" t="s">
        <v>698</v>
      </c>
      <c r="H1314" t="s">
        <v>45</v>
      </c>
      <c r="I1314" s="1">
        <v>44595</v>
      </c>
      <c r="J1314" t="s">
        <v>1391</v>
      </c>
      <c r="K1314" t="s">
        <v>1403</v>
      </c>
      <c r="L1314">
        <v>115</v>
      </c>
      <c r="M1314" t="s">
        <v>1198</v>
      </c>
      <c r="N1314" t="s">
        <v>1196</v>
      </c>
      <c r="O1314">
        <v>246000</v>
      </c>
      <c r="P1314">
        <v>7.89</v>
      </c>
    </row>
    <row r="1315" spans="1:16" x14ac:dyDescent="0.3">
      <c r="A1315">
        <v>2180</v>
      </c>
      <c r="B1315" t="s">
        <v>90</v>
      </c>
      <c r="C1315">
        <v>576</v>
      </c>
      <c r="D1315" t="s">
        <v>1301</v>
      </c>
      <c r="E1315" t="s">
        <v>1241</v>
      </c>
      <c r="F1315">
        <v>2005</v>
      </c>
      <c r="G1315" t="s">
        <v>698</v>
      </c>
      <c r="H1315" t="s">
        <v>45</v>
      </c>
      <c r="I1315" s="1">
        <v>44600</v>
      </c>
      <c r="J1315" t="s">
        <v>1391</v>
      </c>
      <c r="K1315" t="s">
        <v>1403</v>
      </c>
      <c r="L1315">
        <v>116</v>
      </c>
      <c r="M1315" t="s">
        <v>1197</v>
      </c>
      <c r="N1315" t="s">
        <v>1196</v>
      </c>
      <c r="O1315">
        <v>102400</v>
      </c>
      <c r="P1315">
        <v>3.28</v>
      </c>
    </row>
    <row r="1316" spans="1:16" x14ac:dyDescent="0.3">
      <c r="A1316">
        <v>2185</v>
      </c>
      <c r="B1316" t="s">
        <v>90</v>
      </c>
      <c r="C1316">
        <v>580</v>
      </c>
      <c r="D1316" t="s">
        <v>1297</v>
      </c>
      <c r="E1316" t="s">
        <v>1241</v>
      </c>
      <c r="F1316">
        <v>2010</v>
      </c>
      <c r="G1316" t="s">
        <v>727</v>
      </c>
      <c r="H1316" t="s">
        <v>32</v>
      </c>
      <c r="I1316" s="1">
        <v>44604</v>
      </c>
      <c r="J1316" t="s">
        <v>1391</v>
      </c>
      <c r="K1316" t="s">
        <v>1403</v>
      </c>
      <c r="L1316">
        <v>102</v>
      </c>
      <c r="M1316" t="s">
        <v>1211</v>
      </c>
      <c r="N1316" t="s">
        <v>1196</v>
      </c>
      <c r="O1316">
        <v>1695200</v>
      </c>
      <c r="P1316">
        <v>343.09</v>
      </c>
    </row>
    <row r="1317" spans="1:16" x14ac:dyDescent="0.3">
      <c r="A1317">
        <v>2186</v>
      </c>
      <c r="B1317" t="s">
        <v>90</v>
      </c>
      <c r="C1317">
        <v>548</v>
      </c>
      <c r="D1317" t="s">
        <v>1329</v>
      </c>
      <c r="E1317" t="s">
        <v>1241</v>
      </c>
      <c r="F1317">
        <v>2010</v>
      </c>
      <c r="G1317" t="s">
        <v>593</v>
      </c>
      <c r="H1317" t="s">
        <v>18</v>
      </c>
      <c r="I1317" s="1">
        <v>44605</v>
      </c>
      <c r="J1317" t="s">
        <v>1391</v>
      </c>
      <c r="K1317" t="s">
        <v>1403</v>
      </c>
      <c r="L1317">
        <v>102</v>
      </c>
      <c r="M1317" t="s">
        <v>1211</v>
      </c>
      <c r="N1317" t="s">
        <v>1196</v>
      </c>
      <c r="O1317">
        <v>1695200</v>
      </c>
      <c r="P1317">
        <v>343.09</v>
      </c>
    </row>
    <row r="1318" spans="1:16" x14ac:dyDescent="0.3">
      <c r="A1318">
        <v>3219</v>
      </c>
      <c r="B1318" t="s">
        <v>83</v>
      </c>
      <c r="C1318">
        <v>550</v>
      </c>
      <c r="D1318" t="s">
        <v>1327</v>
      </c>
      <c r="E1318" t="s">
        <v>1241</v>
      </c>
      <c r="F1318">
        <v>2000</v>
      </c>
      <c r="G1318" t="s">
        <v>458</v>
      </c>
      <c r="H1318" t="s">
        <v>69</v>
      </c>
      <c r="I1318" s="1">
        <v>44601</v>
      </c>
      <c r="J1318" t="s">
        <v>1391</v>
      </c>
      <c r="K1318" t="s">
        <v>1403</v>
      </c>
      <c r="L1318">
        <v>102</v>
      </c>
      <c r="M1318" t="s">
        <v>1211</v>
      </c>
      <c r="N1318" t="s">
        <v>1196</v>
      </c>
      <c r="O1318">
        <v>1695200</v>
      </c>
      <c r="P1318">
        <v>343.09</v>
      </c>
    </row>
    <row r="1319" spans="1:16" x14ac:dyDescent="0.3">
      <c r="A1319">
        <v>2189</v>
      </c>
      <c r="B1319" t="s">
        <v>235</v>
      </c>
      <c r="C1319">
        <v>587</v>
      </c>
      <c r="D1319" t="s">
        <v>1292</v>
      </c>
      <c r="E1319" t="s">
        <v>1241</v>
      </c>
      <c r="F1319">
        <v>2005</v>
      </c>
      <c r="G1319" t="s">
        <v>812</v>
      </c>
      <c r="H1319" t="s">
        <v>32</v>
      </c>
      <c r="I1319" s="1">
        <v>44610</v>
      </c>
      <c r="J1319" t="s">
        <v>1391</v>
      </c>
      <c r="K1319" t="s">
        <v>1403</v>
      </c>
      <c r="L1319">
        <v>103</v>
      </c>
      <c r="M1319" t="s">
        <v>1210</v>
      </c>
      <c r="N1319" t="s">
        <v>1196</v>
      </c>
      <c r="O1319">
        <v>513800</v>
      </c>
      <c r="P1319">
        <v>21.5</v>
      </c>
    </row>
    <row r="1320" spans="1:16" x14ac:dyDescent="0.3">
      <c r="A1320">
        <v>3218</v>
      </c>
      <c r="B1320" t="s">
        <v>90</v>
      </c>
      <c r="C1320">
        <v>610</v>
      </c>
      <c r="D1320" t="s">
        <v>1269</v>
      </c>
      <c r="E1320" t="s">
        <v>1241</v>
      </c>
      <c r="F1320">
        <v>2009</v>
      </c>
      <c r="G1320" t="s">
        <v>475</v>
      </c>
      <c r="H1320" t="s">
        <v>28</v>
      </c>
      <c r="I1320" s="1">
        <v>44618</v>
      </c>
      <c r="J1320" t="s">
        <v>1391</v>
      </c>
      <c r="K1320" t="s">
        <v>1403</v>
      </c>
      <c r="L1320">
        <v>109</v>
      </c>
      <c r="M1320" t="s">
        <v>1204</v>
      </c>
      <c r="N1320" t="s">
        <v>1196</v>
      </c>
      <c r="O1320">
        <v>543500</v>
      </c>
      <c r="P1320">
        <v>67.52</v>
      </c>
    </row>
    <row r="1321" spans="1:16" x14ac:dyDescent="0.3">
      <c r="A1321">
        <v>3209</v>
      </c>
      <c r="B1321" t="s">
        <v>83</v>
      </c>
      <c r="C1321">
        <v>576</v>
      </c>
      <c r="D1321" t="s">
        <v>1301</v>
      </c>
      <c r="E1321" t="s">
        <v>1241</v>
      </c>
      <c r="F1321">
        <v>2007</v>
      </c>
      <c r="G1321" t="s">
        <v>823</v>
      </c>
      <c r="H1321" t="s">
        <v>32</v>
      </c>
      <c r="I1321" s="1">
        <v>44608</v>
      </c>
      <c r="J1321" t="s">
        <v>1391</v>
      </c>
      <c r="K1321" t="s">
        <v>1403</v>
      </c>
      <c r="L1321">
        <v>114</v>
      </c>
      <c r="M1321" t="s">
        <v>1199</v>
      </c>
      <c r="N1321" t="s">
        <v>1196</v>
      </c>
      <c r="O1321">
        <v>655000</v>
      </c>
      <c r="P1321">
        <v>14.72</v>
      </c>
    </row>
    <row r="1322" spans="1:16" x14ac:dyDescent="0.3">
      <c r="A1322">
        <v>2211</v>
      </c>
      <c r="B1322" t="s">
        <v>90</v>
      </c>
      <c r="C1322">
        <v>512</v>
      </c>
      <c r="D1322" t="s">
        <v>1363</v>
      </c>
      <c r="E1322" t="s">
        <v>1246</v>
      </c>
      <c r="F1322">
        <v>2010</v>
      </c>
      <c r="G1322" t="s">
        <v>816</v>
      </c>
      <c r="H1322" t="s">
        <v>32</v>
      </c>
      <c r="I1322" s="1">
        <v>44612</v>
      </c>
      <c r="J1322" t="s">
        <v>1391</v>
      </c>
      <c r="K1322" t="s">
        <v>1403</v>
      </c>
      <c r="L1322">
        <v>103</v>
      </c>
      <c r="M1322" t="s">
        <v>1210</v>
      </c>
      <c r="N1322" t="s">
        <v>1196</v>
      </c>
      <c r="O1322">
        <v>513800</v>
      </c>
      <c r="P1322">
        <v>21.5</v>
      </c>
    </row>
    <row r="1323" spans="1:16" x14ac:dyDescent="0.3">
      <c r="A1323">
        <v>2212</v>
      </c>
      <c r="B1323" t="s">
        <v>83</v>
      </c>
      <c r="C1323">
        <v>576</v>
      </c>
      <c r="D1323" t="s">
        <v>1301</v>
      </c>
      <c r="E1323" t="s">
        <v>1241</v>
      </c>
      <c r="F1323">
        <v>2003</v>
      </c>
      <c r="G1323" t="s">
        <v>817</v>
      </c>
      <c r="H1323" t="s">
        <v>47</v>
      </c>
      <c r="I1323" s="1">
        <v>44604</v>
      </c>
      <c r="J1323" t="s">
        <v>1391</v>
      </c>
      <c r="K1323" t="s">
        <v>1403</v>
      </c>
      <c r="L1323">
        <v>114</v>
      </c>
      <c r="M1323" t="s">
        <v>1199</v>
      </c>
      <c r="N1323" t="s">
        <v>1196</v>
      </c>
      <c r="O1323">
        <v>655000</v>
      </c>
      <c r="P1323">
        <v>14.72</v>
      </c>
    </row>
    <row r="1324" spans="1:16" x14ac:dyDescent="0.3">
      <c r="A1324">
        <v>2216</v>
      </c>
      <c r="B1324" t="s">
        <v>90</v>
      </c>
      <c r="C1324">
        <v>540</v>
      </c>
      <c r="D1324" t="s">
        <v>1337</v>
      </c>
      <c r="E1324" t="s">
        <v>1241</v>
      </c>
      <c r="F1324">
        <v>2010</v>
      </c>
      <c r="G1324" t="s">
        <v>679</v>
      </c>
      <c r="H1324" t="s">
        <v>32</v>
      </c>
      <c r="I1324" s="1">
        <v>44610</v>
      </c>
      <c r="J1324" t="s">
        <v>1391</v>
      </c>
      <c r="K1324" t="s">
        <v>1403</v>
      </c>
      <c r="L1324">
        <v>114</v>
      </c>
      <c r="M1324" t="s">
        <v>1199</v>
      </c>
      <c r="N1324" t="s">
        <v>1196</v>
      </c>
      <c r="O1324">
        <v>655000</v>
      </c>
      <c r="P1324">
        <v>14.72</v>
      </c>
    </row>
    <row r="1325" spans="1:16" x14ac:dyDescent="0.3">
      <c r="A1325">
        <v>2221</v>
      </c>
      <c r="B1325" t="s">
        <v>809</v>
      </c>
      <c r="C1325">
        <v>587</v>
      </c>
      <c r="D1325" t="s">
        <v>1292</v>
      </c>
      <c r="E1325" t="s">
        <v>1241</v>
      </c>
      <c r="F1325">
        <v>2010</v>
      </c>
      <c r="G1325" t="s">
        <v>437</v>
      </c>
      <c r="H1325" t="s">
        <v>28</v>
      </c>
      <c r="I1325" s="1">
        <v>44602</v>
      </c>
      <c r="J1325" t="s">
        <v>1391</v>
      </c>
      <c r="K1325" t="s">
        <v>1403</v>
      </c>
      <c r="L1325">
        <v>109</v>
      </c>
      <c r="M1325" t="s">
        <v>1204</v>
      </c>
      <c r="N1325" t="s">
        <v>1196</v>
      </c>
      <c r="O1325">
        <v>543500</v>
      </c>
      <c r="P1325">
        <v>67.52</v>
      </c>
    </row>
    <row r="1326" spans="1:16" x14ac:dyDescent="0.3">
      <c r="A1326">
        <v>3192</v>
      </c>
      <c r="B1326" t="s">
        <v>90</v>
      </c>
      <c r="C1326">
        <v>619</v>
      </c>
      <c r="D1326" t="s">
        <v>1260</v>
      </c>
      <c r="E1326" t="s">
        <v>1241</v>
      </c>
      <c r="F1326">
        <v>2007</v>
      </c>
      <c r="G1326" t="s">
        <v>594</v>
      </c>
      <c r="H1326" t="s">
        <v>18</v>
      </c>
      <c r="I1326" s="1">
        <v>44606</v>
      </c>
      <c r="J1326" t="s">
        <v>1391</v>
      </c>
      <c r="K1326" t="s">
        <v>1403</v>
      </c>
      <c r="L1326">
        <v>109</v>
      </c>
      <c r="M1326" t="s">
        <v>1204</v>
      </c>
      <c r="N1326" t="s">
        <v>1196</v>
      </c>
      <c r="O1326">
        <v>543500</v>
      </c>
      <c r="P1326">
        <v>67.52</v>
      </c>
    </row>
    <row r="1327" spans="1:16" x14ac:dyDescent="0.3">
      <c r="A1327">
        <v>3191</v>
      </c>
      <c r="B1327" t="s">
        <v>435</v>
      </c>
      <c r="C1327">
        <v>580</v>
      </c>
      <c r="D1327" t="s">
        <v>1297</v>
      </c>
      <c r="E1327" t="s">
        <v>1241</v>
      </c>
      <c r="F1327">
        <v>2013</v>
      </c>
      <c r="G1327" t="s">
        <v>464</v>
      </c>
      <c r="H1327" t="s">
        <v>45</v>
      </c>
      <c r="I1327" s="1">
        <v>44612</v>
      </c>
      <c r="J1327" t="s">
        <v>1391</v>
      </c>
      <c r="K1327" t="s">
        <v>1403</v>
      </c>
      <c r="L1327">
        <v>101</v>
      </c>
      <c r="M1327" t="s">
        <v>1212</v>
      </c>
      <c r="N1327" t="s">
        <v>1196</v>
      </c>
      <c r="O1327">
        <v>201500</v>
      </c>
      <c r="P1327">
        <v>16.11</v>
      </c>
    </row>
    <row r="1328" spans="1:16" x14ac:dyDescent="0.3">
      <c r="A1328">
        <v>2236</v>
      </c>
      <c r="B1328" t="s">
        <v>75</v>
      </c>
      <c r="C1328">
        <v>576</v>
      </c>
      <c r="D1328" t="s">
        <v>1301</v>
      </c>
      <c r="E1328" t="s">
        <v>1241</v>
      </c>
      <c r="F1328">
        <v>2005</v>
      </c>
      <c r="G1328" t="s">
        <v>578</v>
      </c>
      <c r="H1328" t="s">
        <v>28</v>
      </c>
      <c r="I1328" s="1">
        <v>44604</v>
      </c>
      <c r="J1328" t="s">
        <v>1391</v>
      </c>
      <c r="K1328" t="s">
        <v>1403</v>
      </c>
      <c r="L1328">
        <v>102</v>
      </c>
      <c r="M1328" t="s">
        <v>1211</v>
      </c>
      <c r="N1328" t="s">
        <v>1196</v>
      </c>
      <c r="O1328">
        <v>1695200</v>
      </c>
      <c r="P1328">
        <v>343.09</v>
      </c>
    </row>
    <row r="1329" spans="1:16" x14ac:dyDescent="0.3">
      <c r="A1329">
        <v>3184</v>
      </c>
      <c r="B1329" t="s">
        <v>90</v>
      </c>
      <c r="C1329">
        <v>580</v>
      </c>
      <c r="D1329" t="s">
        <v>1297</v>
      </c>
      <c r="E1329" t="s">
        <v>1241</v>
      </c>
      <c r="F1329">
        <v>1998</v>
      </c>
      <c r="G1329" t="s">
        <v>676</v>
      </c>
      <c r="H1329" t="s">
        <v>10</v>
      </c>
      <c r="I1329" s="1">
        <v>44608</v>
      </c>
      <c r="J1329" t="s">
        <v>1391</v>
      </c>
      <c r="K1329" t="s">
        <v>1403</v>
      </c>
      <c r="L1329">
        <v>102</v>
      </c>
      <c r="M1329" t="s">
        <v>1211</v>
      </c>
      <c r="N1329" t="s">
        <v>1196</v>
      </c>
      <c r="O1329">
        <v>1695200</v>
      </c>
      <c r="P1329">
        <v>343.09</v>
      </c>
    </row>
    <row r="1330" spans="1:16" x14ac:dyDescent="0.3">
      <c r="A1330">
        <v>2248</v>
      </c>
      <c r="B1330" t="s">
        <v>75</v>
      </c>
      <c r="C1330">
        <v>576</v>
      </c>
      <c r="D1330" t="s">
        <v>1301</v>
      </c>
      <c r="E1330" t="s">
        <v>1241</v>
      </c>
      <c r="F1330">
        <v>2003</v>
      </c>
      <c r="G1330" t="s">
        <v>578</v>
      </c>
      <c r="H1330" t="s">
        <v>283</v>
      </c>
      <c r="I1330" s="1">
        <v>44604</v>
      </c>
      <c r="J1330" t="s">
        <v>1391</v>
      </c>
      <c r="K1330" t="s">
        <v>1403</v>
      </c>
      <c r="L1330">
        <v>109</v>
      </c>
      <c r="M1330" t="s">
        <v>1204</v>
      </c>
      <c r="N1330" t="s">
        <v>1196</v>
      </c>
      <c r="O1330">
        <v>543500</v>
      </c>
      <c r="P1330">
        <v>67.52</v>
      </c>
    </row>
    <row r="1331" spans="1:16" x14ac:dyDescent="0.3">
      <c r="A1331">
        <v>2251</v>
      </c>
      <c r="B1331" t="s">
        <v>435</v>
      </c>
      <c r="C1331">
        <v>540</v>
      </c>
      <c r="D1331" t="s">
        <v>1337</v>
      </c>
      <c r="E1331" t="s">
        <v>1241</v>
      </c>
      <c r="F1331">
        <v>1997</v>
      </c>
      <c r="G1331" t="s">
        <v>436</v>
      </c>
      <c r="H1331" t="s">
        <v>69</v>
      </c>
      <c r="I1331" s="1">
        <v>44594</v>
      </c>
      <c r="J1331" t="s">
        <v>1391</v>
      </c>
      <c r="K1331" t="s">
        <v>1403</v>
      </c>
      <c r="L1331">
        <v>103</v>
      </c>
      <c r="M1331" t="s">
        <v>1210</v>
      </c>
      <c r="N1331" t="s">
        <v>1196</v>
      </c>
      <c r="O1331">
        <v>513800</v>
      </c>
      <c r="P1331">
        <v>21.5</v>
      </c>
    </row>
    <row r="1332" spans="1:16" x14ac:dyDescent="0.3">
      <c r="A1332">
        <v>3177</v>
      </c>
      <c r="B1332" t="s">
        <v>83</v>
      </c>
      <c r="C1332">
        <v>576</v>
      </c>
      <c r="D1332" t="s">
        <v>1301</v>
      </c>
      <c r="E1332" t="s">
        <v>1241</v>
      </c>
      <c r="F1332">
        <v>2007</v>
      </c>
      <c r="G1332" t="s">
        <v>698</v>
      </c>
      <c r="H1332" t="s">
        <v>10</v>
      </c>
      <c r="I1332" s="1">
        <v>44605</v>
      </c>
      <c r="J1332" t="s">
        <v>1391</v>
      </c>
      <c r="K1332" t="s">
        <v>1403</v>
      </c>
      <c r="L1332">
        <v>102</v>
      </c>
      <c r="M1332" t="s">
        <v>1211</v>
      </c>
      <c r="N1332" t="s">
        <v>1196</v>
      </c>
      <c r="O1332">
        <v>1695200</v>
      </c>
      <c r="P1332">
        <v>343.09</v>
      </c>
    </row>
    <row r="1333" spans="1:16" x14ac:dyDescent="0.3">
      <c r="A1333">
        <v>3176</v>
      </c>
      <c r="B1333" t="s">
        <v>75</v>
      </c>
      <c r="C1333">
        <v>587</v>
      </c>
      <c r="D1333" t="s">
        <v>1292</v>
      </c>
      <c r="E1333" t="s">
        <v>1241</v>
      </c>
      <c r="F1333">
        <v>2011</v>
      </c>
      <c r="G1333" t="s">
        <v>359</v>
      </c>
      <c r="H1333" t="s">
        <v>18</v>
      </c>
      <c r="I1333" s="1">
        <v>44618</v>
      </c>
      <c r="J1333" t="s">
        <v>1391</v>
      </c>
      <c r="K1333" t="s">
        <v>1403</v>
      </c>
      <c r="L1333">
        <v>114</v>
      </c>
      <c r="M1333" t="s">
        <v>1199</v>
      </c>
      <c r="N1333" t="s">
        <v>1196</v>
      </c>
      <c r="O1333">
        <v>655000</v>
      </c>
      <c r="P1333">
        <v>14.72</v>
      </c>
    </row>
    <row r="1334" spans="1:16" x14ac:dyDescent="0.3">
      <c r="A1334">
        <v>3175</v>
      </c>
      <c r="B1334" t="s">
        <v>486</v>
      </c>
      <c r="C1334">
        <v>587</v>
      </c>
      <c r="D1334" t="s">
        <v>1292</v>
      </c>
      <c r="E1334" t="s">
        <v>1241</v>
      </c>
      <c r="F1334">
        <v>2005</v>
      </c>
      <c r="G1334" t="s">
        <v>140</v>
      </c>
      <c r="H1334" t="s">
        <v>32</v>
      </c>
      <c r="I1334" s="1">
        <v>44611</v>
      </c>
      <c r="J1334" t="s">
        <v>1391</v>
      </c>
      <c r="K1334" t="s">
        <v>1403</v>
      </c>
      <c r="L1334">
        <v>103</v>
      </c>
      <c r="M1334" t="s">
        <v>1210</v>
      </c>
      <c r="N1334" t="s">
        <v>1196</v>
      </c>
      <c r="O1334">
        <v>513800</v>
      </c>
      <c r="P1334">
        <v>21.5</v>
      </c>
    </row>
    <row r="1335" spans="1:16" x14ac:dyDescent="0.3">
      <c r="A1335">
        <v>3173</v>
      </c>
      <c r="B1335" t="s">
        <v>75</v>
      </c>
      <c r="C1335">
        <v>619</v>
      </c>
      <c r="D1335" t="s">
        <v>1260</v>
      </c>
      <c r="E1335" t="s">
        <v>1241</v>
      </c>
      <c r="F1335">
        <v>2013</v>
      </c>
      <c r="G1335" t="s">
        <v>471</v>
      </c>
      <c r="H1335" t="s">
        <v>32</v>
      </c>
      <c r="I1335" s="1">
        <v>44604</v>
      </c>
      <c r="J1335" t="s">
        <v>1391</v>
      </c>
      <c r="K1335" t="s">
        <v>1403</v>
      </c>
      <c r="L1335">
        <v>102</v>
      </c>
      <c r="M1335" t="s">
        <v>1211</v>
      </c>
      <c r="N1335" t="s">
        <v>1196</v>
      </c>
      <c r="O1335">
        <v>1695200</v>
      </c>
      <c r="P1335">
        <v>343.09</v>
      </c>
    </row>
    <row r="1336" spans="1:16" x14ac:dyDescent="0.3">
      <c r="A1336">
        <v>2259</v>
      </c>
      <c r="B1336" t="s">
        <v>809</v>
      </c>
      <c r="C1336">
        <v>587</v>
      </c>
      <c r="D1336" t="s">
        <v>1292</v>
      </c>
      <c r="E1336" t="s">
        <v>1241</v>
      </c>
      <c r="F1336">
        <v>2011</v>
      </c>
      <c r="G1336" t="s">
        <v>437</v>
      </c>
      <c r="H1336" t="s">
        <v>10</v>
      </c>
      <c r="I1336" s="1">
        <v>44605</v>
      </c>
      <c r="J1336" t="s">
        <v>1391</v>
      </c>
      <c r="K1336" t="s">
        <v>1403</v>
      </c>
      <c r="L1336">
        <v>101</v>
      </c>
      <c r="M1336" t="s">
        <v>1212</v>
      </c>
      <c r="N1336" t="s">
        <v>1196</v>
      </c>
      <c r="O1336">
        <v>201500</v>
      </c>
      <c r="P1336">
        <v>16.11</v>
      </c>
    </row>
    <row r="1337" spans="1:16" x14ac:dyDescent="0.3">
      <c r="A1337">
        <v>2260</v>
      </c>
      <c r="B1337" t="s">
        <v>83</v>
      </c>
      <c r="C1337">
        <v>610</v>
      </c>
      <c r="D1337" t="s">
        <v>1269</v>
      </c>
      <c r="E1337" t="s">
        <v>1241</v>
      </c>
      <c r="F1337">
        <v>2002</v>
      </c>
      <c r="G1337" t="s">
        <v>444</v>
      </c>
      <c r="H1337" t="s">
        <v>10</v>
      </c>
      <c r="I1337" s="1">
        <v>44599</v>
      </c>
      <c r="J1337" t="s">
        <v>1391</v>
      </c>
      <c r="K1337" t="s">
        <v>1403</v>
      </c>
      <c r="L1337">
        <v>102</v>
      </c>
      <c r="M1337" t="s">
        <v>1211</v>
      </c>
      <c r="N1337" t="s">
        <v>1196</v>
      </c>
      <c r="O1337">
        <v>1695200</v>
      </c>
      <c r="P1337">
        <v>343.09</v>
      </c>
    </row>
    <row r="1338" spans="1:16" x14ac:dyDescent="0.3">
      <c r="A1338">
        <v>3172</v>
      </c>
      <c r="B1338" t="s">
        <v>90</v>
      </c>
      <c r="C1338">
        <v>587</v>
      </c>
      <c r="D1338" t="s">
        <v>1292</v>
      </c>
      <c r="E1338" t="s">
        <v>1241</v>
      </c>
      <c r="F1338">
        <v>2012</v>
      </c>
      <c r="G1338" t="s">
        <v>943</v>
      </c>
      <c r="H1338" t="s">
        <v>18</v>
      </c>
      <c r="I1338" s="1">
        <v>44606</v>
      </c>
      <c r="J1338" t="s">
        <v>1391</v>
      </c>
      <c r="K1338" t="s">
        <v>1403</v>
      </c>
      <c r="L1338">
        <v>109</v>
      </c>
      <c r="M1338" t="s">
        <v>1204</v>
      </c>
      <c r="N1338" t="s">
        <v>1196</v>
      </c>
      <c r="O1338">
        <v>543500</v>
      </c>
      <c r="P1338">
        <v>67.52</v>
      </c>
    </row>
    <row r="1339" spans="1:16" x14ac:dyDescent="0.3">
      <c r="A1339">
        <v>2264</v>
      </c>
      <c r="B1339" t="s">
        <v>83</v>
      </c>
      <c r="C1339">
        <v>587</v>
      </c>
      <c r="D1339" t="s">
        <v>1292</v>
      </c>
      <c r="E1339" t="s">
        <v>1241</v>
      </c>
      <c r="F1339">
        <v>2003</v>
      </c>
      <c r="G1339" t="s">
        <v>446</v>
      </c>
      <c r="H1339" t="s">
        <v>10</v>
      </c>
      <c r="I1339" s="1">
        <v>44599</v>
      </c>
      <c r="J1339" t="s">
        <v>1391</v>
      </c>
      <c r="K1339" t="s">
        <v>1403</v>
      </c>
      <c r="L1339">
        <v>102</v>
      </c>
      <c r="M1339" t="s">
        <v>1211</v>
      </c>
      <c r="N1339" t="s">
        <v>1196</v>
      </c>
      <c r="O1339">
        <v>1695200</v>
      </c>
      <c r="P1339">
        <v>343.09</v>
      </c>
    </row>
    <row r="1340" spans="1:16" x14ac:dyDescent="0.3">
      <c r="A1340">
        <v>3171</v>
      </c>
      <c r="B1340" t="s">
        <v>83</v>
      </c>
      <c r="C1340">
        <v>576</v>
      </c>
      <c r="D1340" t="s">
        <v>1301</v>
      </c>
      <c r="E1340" t="s">
        <v>1241</v>
      </c>
      <c r="F1340">
        <v>2004</v>
      </c>
      <c r="G1340" t="s">
        <v>698</v>
      </c>
      <c r="H1340" t="s">
        <v>28</v>
      </c>
      <c r="I1340" s="1">
        <v>44609</v>
      </c>
      <c r="J1340" t="s">
        <v>1391</v>
      </c>
      <c r="K1340" t="s">
        <v>1403</v>
      </c>
      <c r="L1340">
        <v>102</v>
      </c>
      <c r="M1340" t="s">
        <v>1211</v>
      </c>
      <c r="N1340" t="s">
        <v>1196</v>
      </c>
      <c r="O1340">
        <v>1695200</v>
      </c>
      <c r="P1340">
        <v>343.09</v>
      </c>
    </row>
    <row r="1341" spans="1:16" x14ac:dyDescent="0.3">
      <c r="A1341">
        <v>3168</v>
      </c>
      <c r="B1341" t="s">
        <v>90</v>
      </c>
      <c r="C1341">
        <v>587</v>
      </c>
      <c r="D1341" t="s">
        <v>1292</v>
      </c>
      <c r="E1341" t="s">
        <v>1241</v>
      </c>
      <c r="F1341">
        <v>2011</v>
      </c>
      <c r="G1341" t="s">
        <v>921</v>
      </c>
      <c r="H1341" t="s">
        <v>10</v>
      </c>
      <c r="I1341" s="1">
        <v>44599</v>
      </c>
      <c r="J1341" t="s">
        <v>1391</v>
      </c>
      <c r="K1341" t="s">
        <v>1403</v>
      </c>
      <c r="L1341">
        <v>102</v>
      </c>
      <c r="M1341" t="s">
        <v>1211</v>
      </c>
      <c r="N1341" t="s">
        <v>1196</v>
      </c>
      <c r="O1341">
        <v>1695200</v>
      </c>
      <c r="P1341">
        <v>343.09</v>
      </c>
    </row>
    <row r="1342" spans="1:16" x14ac:dyDescent="0.3">
      <c r="A1342">
        <v>2275</v>
      </c>
      <c r="B1342" t="s">
        <v>75</v>
      </c>
      <c r="C1342">
        <v>587</v>
      </c>
      <c r="D1342" t="s">
        <v>1292</v>
      </c>
      <c r="E1342" t="s">
        <v>1241</v>
      </c>
      <c r="F1342">
        <v>2002</v>
      </c>
      <c r="G1342" t="s">
        <v>827</v>
      </c>
      <c r="H1342" t="s">
        <v>123</v>
      </c>
      <c r="I1342" s="1">
        <v>44609</v>
      </c>
      <c r="J1342" t="s">
        <v>1391</v>
      </c>
      <c r="K1342" t="s">
        <v>1403</v>
      </c>
      <c r="L1342">
        <v>109</v>
      </c>
      <c r="M1342" t="s">
        <v>1204</v>
      </c>
      <c r="N1342" t="s">
        <v>1196</v>
      </c>
      <c r="O1342">
        <v>543500</v>
      </c>
      <c r="P1342">
        <v>67.52</v>
      </c>
    </row>
    <row r="1343" spans="1:16" x14ac:dyDescent="0.3">
      <c r="A1343">
        <v>2277</v>
      </c>
      <c r="B1343" t="s">
        <v>75</v>
      </c>
      <c r="C1343">
        <v>580</v>
      </c>
      <c r="D1343" t="s">
        <v>1297</v>
      </c>
      <c r="E1343" t="s">
        <v>1241</v>
      </c>
      <c r="F1343">
        <v>2004</v>
      </c>
      <c r="G1343" t="s">
        <v>607</v>
      </c>
      <c r="H1343" t="s">
        <v>45</v>
      </c>
      <c r="I1343" s="1">
        <v>44595</v>
      </c>
      <c r="J1343" t="s">
        <v>1391</v>
      </c>
      <c r="K1343" t="s">
        <v>1403</v>
      </c>
      <c r="L1343">
        <v>102</v>
      </c>
      <c r="M1343" t="s">
        <v>1211</v>
      </c>
      <c r="N1343" t="s">
        <v>1196</v>
      </c>
      <c r="O1343">
        <v>1695200</v>
      </c>
      <c r="P1343">
        <v>343.09</v>
      </c>
    </row>
    <row r="1344" spans="1:16" x14ac:dyDescent="0.3">
      <c r="A1344">
        <v>2284</v>
      </c>
      <c r="B1344" t="s">
        <v>83</v>
      </c>
      <c r="C1344">
        <v>548</v>
      </c>
      <c r="D1344" t="s">
        <v>1329</v>
      </c>
      <c r="E1344" t="s">
        <v>1241</v>
      </c>
      <c r="F1344">
        <v>1972</v>
      </c>
      <c r="G1344" t="s">
        <v>828</v>
      </c>
      <c r="H1344" t="s">
        <v>28</v>
      </c>
      <c r="I1344" s="1">
        <v>44604</v>
      </c>
      <c r="J1344" t="s">
        <v>1391</v>
      </c>
      <c r="K1344" t="s">
        <v>1403</v>
      </c>
      <c r="L1344">
        <v>105</v>
      </c>
      <c r="M1344" t="s">
        <v>1208</v>
      </c>
      <c r="N1344" t="s">
        <v>1196</v>
      </c>
      <c r="O1344">
        <v>52100</v>
      </c>
      <c r="P1344">
        <v>6.21</v>
      </c>
    </row>
    <row r="1345" spans="1:16" x14ac:dyDescent="0.3">
      <c r="A1345">
        <v>2290</v>
      </c>
      <c r="B1345" t="s">
        <v>83</v>
      </c>
      <c r="C1345">
        <v>550</v>
      </c>
      <c r="D1345" t="s">
        <v>1327</v>
      </c>
      <c r="E1345" t="s">
        <v>1241</v>
      </c>
      <c r="F1345">
        <v>2005</v>
      </c>
      <c r="G1345" t="s">
        <v>571</v>
      </c>
      <c r="H1345" t="s">
        <v>10</v>
      </c>
      <c r="I1345" s="1">
        <v>44614</v>
      </c>
      <c r="J1345" t="s">
        <v>1391</v>
      </c>
      <c r="K1345" t="s">
        <v>1403</v>
      </c>
      <c r="L1345">
        <v>102</v>
      </c>
      <c r="M1345" t="s">
        <v>1211</v>
      </c>
      <c r="N1345" t="s">
        <v>1196</v>
      </c>
      <c r="O1345">
        <v>1695200</v>
      </c>
      <c r="P1345">
        <v>343.09</v>
      </c>
    </row>
    <row r="1346" spans="1:16" x14ac:dyDescent="0.3">
      <c r="A1346">
        <v>3157</v>
      </c>
      <c r="B1346" t="s">
        <v>90</v>
      </c>
      <c r="C1346">
        <v>633</v>
      </c>
      <c r="D1346" t="s">
        <v>1248</v>
      </c>
      <c r="E1346" t="s">
        <v>1241</v>
      </c>
      <c r="F1346">
        <v>2008</v>
      </c>
      <c r="G1346" t="s">
        <v>581</v>
      </c>
      <c r="H1346" t="s">
        <v>18</v>
      </c>
      <c r="I1346" s="1">
        <v>44612</v>
      </c>
      <c r="J1346" t="s">
        <v>1391</v>
      </c>
      <c r="K1346" t="s">
        <v>1403</v>
      </c>
      <c r="L1346">
        <v>102</v>
      </c>
      <c r="M1346" t="s">
        <v>1211</v>
      </c>
      <c r="N1346" t="s">
        <v>1196</v>
      </c>
      <c r="O1346">
        <v>1695200</v>
      </c>
      <c r="P1346">
        <v>343.09</v>
      </c>
    </row>
    <row r="1347" spans="1:16" x14ac:dyDescent="0.3">
      <c r="A1347">
        <v>2296</v>
      </c>
      <c r="B1347" t="s">
        <v>90</v>
      </c>
      <c r="C1347">
        <v>619</v>
      </c>
      <c r="D1347" t="s">
        <v>1260</v>
      </c>
      <c r="E1347" t="s">
        <v>1241</v>
      </c>
      <c r="F1347">
        <v>2003</v>
      </c>
      <c r="G1347" t="s">
        <v>594</v>
      </c>
      <c r="H1347" t="s">
        <v>10</v>
      </c>
      <c r="I1347" s="1">
        <v>44603</v>
      </c>
      <c r="J1347" t="s">
        <v>1391</v>
      </c>
      <c r="K1347" t="s">
        <v>1403</v>
      </c>
      <c r="L1347">
        <v>104</v>
      </c>
      <c r="M1347" t="s">
        <v>1209</v>
      </c>
      <c r="N1347" t="s">
        <v>1196</v>
      </c>
      <c r="O1347">
        <v>347700</v>
      </c>
      <c r="P1347">
        <v>28.8</v>
      </c>
    </row>
    <row r="1348" spans="1:16" x14ac:dyDescent="0.3">
      <c r="A1348">
        <v>2300</v>
      </c>
      <c r="B1348" t="s">
        <v>90</v>
      </c>
      <c r="C1348">
        <v>577</v>
      </c>
      <c r="D1348" t="s">
        <v>1300</v>
      </c>
      <c r="E1348" t="s">
        <v>1246</v>
      </c>
      <c r="F1348">
        <v>2000</v>
      </c>
      <c r="G1348" t="s">
        <v>831</v>
      </c>
      <c r="H1348" t="s">
        <v>10</v>
      </c>
      <c r="I1348" s="1">
        <v>44607</v>
      </c>
      <c r="J1348" t="s">
        <v>1391</v>
      </c>
      <c r="K1348" t="s">
        <v>1403</v>
      </c>
      <c r="L1348">
        <v>114</v>
      </c>
      <c r="M1348" t="s">
        <v>1199</v>
      </c>
      <c r="N1348" t="s">
        <v>1196</v>
      </c>
      <c r="O1348">
        <v>655000</v>
      </c>
      <c r="P1348">
        <v>14.72</v>
      </c>
    </row>
    <row r="1349" spans="1:16" x14ac:dyDescent="0.3">
      <c r="A1349">
        <v>3151</v>
      </c>
      <c r="B1349" t="s">
        <v>83</v>
      </c>
      <c r="C1349">
        <v>619</v>
      </c>
      <c r="D1349" t="s">
        <v>1260</v>
      </c>
      <c r="E1349" t="s">
        <v>1241</v>
      </c>
      <c r="F1349">
        <v>2006</v>
      </c>
      <c r="G1349" t="s">
        <v>937</v>
      </c>
      <c r="H1349" t="s">
        <v>32</v>
      </c>
      <c r="I1349" s="1">
        <v>44616</v>
      </c>
      <c r="J1349" t="s">
        <v>1391</v>
      </c>
      <c r="K1349" t="s">
        <v>1403</v>
      </c>
      <c r="L1349">
        <v>114</v>
      </c>
      <c r="M1349" t="s">
        <v>1199</v>
      </c>
      <c r="N1349" t="s">
        <v>1196</v>
      </c>
      <c r="O1349">
        <v>655000</v>
      </c>
      <c r="P1349">
        <v>14.72</v>
      </c>
    </row>
    <row r="1350" spans="1:16" x14ac:dyDescent="0.3">
      <c r="A1350">
        <v>2305</v>
      </c>
      <c r="B1350" t="s">
        <v>75</v>
      </c>
      <c r="C1350">
        <v>633</v>
      </c>
      <c r="D1350" t="s">
        <v>1248</v>
      </c>
      <c r="E1350" t="s">
        <v>1241</v>
      </c>
      <c r="F1350">
        <v>2011</v>
      </c>
      <c r="G1350" t="s">
        <v>581</v>
      </c>
      <c r="H1350" t="s">
        <v>18</v>
      </c>
      <c r="I1350" s="1">
        <v>44617</v>
      </c>
      <c r="J1350" t="s">
        <v>1391</v>
      </c>
      <c r="K1350" t="s">
        <v>1403</v>
      </c>
      <c r="L1350">
        <v>102</v>
      </c>
      <c r="M1350" t="s">
        <v>1211</v>
      </c>
      <c r="N1350" t="s">
        <v>1196</v>
      </c>
      <c r="O1350">
        <v>1695200</v>
      </c>
      <c r="P1350">
        <v>343.09</v>
      </c>
    </row>
    <row r="1351" spans="1:16" x14ac:dyDescent="0.3">
      <c r="A1351">
        <v>3150</v>
      </c>
      <c r="B1351" t="s">
        <v>435</v>
      </c>
      <c r="C1351">
        <v>576</v>
      </c>
      <c r="D1351" t="s">
        <v>1301</v>
      </c>
      <c r="E1351" t="s">
        <v>1241</v>
      </c>
      <c r="F1351">
        <v>2002</v>
      </c>
      <c r="G1351" t="s">
        <v>450</v>
      </c>
      <c r="H1351" t="s">
        <v>32</v>
      </c>
      <c r="I1351" s="1">
        <v>44611</v>
      </c>
      <c r="J1351" t="s">
        <v>1391</v>
      </c>
      <c r="K1351" t="s">
        <v>1403</v>
      </c>
      <c r="L1351">
        <v>106</v>
      </c>
      <c r="M1351" t="s">
        <v>1207</v>
      </c>
      <c r="N1351" t="s">
        <v>1196</v>
      </c>
      <c r="O1351">
        <v>182700</v>
      </c>
      <c r="P1351">
        <v>12.92</v>
      </c>
    </row>
    <row r="1352" spans="1:16" x14ac:dyDescent="0.3">
      <c r="A1352">
        <v>2307</v>
      </c>
      <c r="B1352" t="s">
        <v>8</v>
      </c>
      <c r="C1352">
        <v>514</v>
      </c>
      <c r="D1352" t="s">
        <v>1361</v>
      </c>
      <c r="E1352" t="s">
        <v>1241</v>
      </c>
      <c r="F1352">
        <v>2005</v>
      </c>
      <c r="G1352" t="s">
        <v>832</v>
      </c>
      <c r="H1352" t="s">
        <v>47</v>
      </c>
      <c r="I1352" s="1">
        <v>44615</v>
      </c>
      <c r="J1352" t="s">
        <v>1391</v>
      </c>
      <c r="K1352" t="s">
        <v>1403</v>
      </c>
      <c r="L1352">
        <v>114</v>
      </c>
      <c r="M1352" t="s">
        <v>1199</v>
      </c>
      <c r="N1352" t="s">
        <v>1196</v>
      </c>
      <c r="O1352">
        <v>655000</v>
      </c>
      <c r="P1352">
        <v>14.72</v>
      </c>
    </row>
    <row r="1353" spans="1:16" x14ac:dyDescent="0.3">
      <c r="A1353">
        <v>2308</v>
      </c>
      <c r="B1353" t="s">
        <v>37</v>
      </c>
      <c r="C1353">
        <v>623</v>
      </c>
      <c r="D1353" t="s">
        <v>8</v>
      </c>
      <c r="E1353" t="s">
        <v>1241</v>
      </c>
      <c r="F1353">
        <v>2006</v>
      </c>
      <c r="G1353" t="s">
        <v>833</v>
      </c>
      <c r="H1353" t="s">
        <v>18</v>
      </c>
      <c r="I1353" s="1">
        <v>44620</v>
      </c>
      <c r="J1353" t="s">
        <v>1391</v>
      </c>
      <c r="K1353" t="s">
        <v>1403</v>
      </c>
      <c r="L1353">
        <v>102</v>
      </c>
      <c r="M1353" t="s">
        <v>1211</v>
      </c>
      <c r="N1353" t="s">
        <v>1196</v>
      </c>
      <c r="O1353">
        <v>1695200</v>
      </c>
      <c r="P1353">
        <v>343.09</v>
      </c>
    </row>
    <row r="1354" spans="1:16" x14ac:dyDescent="0.3">
      <c r="A1354">
        <v>3148</v>
      </c>
      <c r="B1354" t="s">
        <v>83</v>
      </c>
      <c r="C1354">
        <v>512</v>
      </c>
      <c r="D1354" t="s">
        <v>1363</v>
      </c>
      <c r="E1354" t="s">
        <v>1246</v>
      </c>
      <c r="F1354">
        <v>2005</v>
      </c>
      <c r="G1354" t="s">
        <v>704</v>
      </c>
      <c r="H1354" t="s">
        <v>10</v>
      </c>
      <c r="I1354" s="1">
        <v>44602</v>
      </c>
      <c r="J1354" t="s">
        <v>1391</v>
      </c>
      <c r="K1354" t="s">
        <v>1403</v>
      </c>
      <c r="L1354">
        <v>102</v>
      </c>
      <c r="M1354" t="s">
        <v>1211</v>
      </c>
      <c r="N1354" t="s">
        <v>1196</v>
      </c>
      <c r="O1354">
        <v>1695200</v>
      </c>
      <c r="P1354">
        <v>343.09</v>
      </c>
    </row>
    <row r="1355" spans="1:16" x14ac:dyDescent="0.3">
      <c r="A1355">
        <v>3146</v>
      </c>
      <c r="B1355" t="s">
        <v>83</v>
      </c>
      <c r="C1355">
        <v>619</v>
      </c>
      <c r="D1355" t="s">
        <v>1260</v>
      </c>
      <c r="E1355" t="s">
        <v>1241</v>
      </c>
      <c r="F1355">
        <v>2001</v>
      </c>
      <c r="G1355" t="s">
        <v>694</v>
      </c>
      <c r="H1355" t="s">
        <v>10</v>
      </c>
      <c r="I1355" s="1">
        <v>44615</v>
      </c>
      <c r="J1355" t="s">
        <v>1391</v>
      </c>
      <c r="K1355" t="s">
        <v>1403</v>
      </c>
      <c r="L1355">
        <v>102</v>
      </c>
      <c r="M1355" t="s">
        <v>1211</v>
      </c>
      <c r="N1355" t="s">
        <v>1196</v>
      </c>
      <c r="O1355">
        <v>1695200</v>
      </c>
      <c r="P1355">
        <v>343.09</v>
      </c>
    </row>
    <row r="1356" spans="1:16" x14ac:dyDescent="0.3">
      <c r="A1356">
        <v>2319</v>
      </c>
      <c r="B1356" t="s">
        <v>435</v>
      </c>
      <c r="C1356">
        <v>576</v>
      </c>
      <c r="D1356" t="s">
        <v>1301</v>
      </c>
      <c r="E1356" t="s">
        <v>1241</v>
      </c>
      <c r="F1356">
        <v>2011</v>
      </c>
      <c r="G1356" t="s">
        <v>839</v>
      </c>
      <c r="H1356" t="s">
        <v>32</v>
      </c>
      <c r="I1356" s="1">
        <v>44618</v>
      </c>
      <c r="J1356" t="s">
        <v>1391</v>
      </c>
      <c r="K1356" t="s">
        <v>1403</v>
      </c>
      <c r="L1356">
        <v>104</v>
      </c>
      <c r="M1356" t="s">
        <v>1209</v>
      </c>
      <c r="N1356" t="s">
        <v>1196</v>
      </c>
      <c r="O1356">
        <v>347700</v>
      </c>
      <c r="P1356">
        <v>28.8</v>
      </c>
    </row>
    <row r="1357" spans="1:16" x14ac:dyDescent="0.3">
      <c r="A1357">
        <v>2322</v>
      </c>
      <c r="B1357" t="s">
        <v>83</v>
      </c>
      <c r="C1357">
        <v>576</v>
      </c>
      <c r="D1357" t="s">
        <v>1301</v>
      </c>
      <c r="E1357" t="s">
        <v>1241</v>
      </c>
      <c r="F1357">
        <v>2002</v>
      </c>
      <c r="G1357" t="s">
        <v>698</v>
      </c>
      <c r="H1357" t="s">
        <v>45</v>
      </c>
      <c r="I1357" s="1">
        <v>44607</v>
      </c>
      <c r="J1357" t="s">
        <v>1391</v>
      </c>
      <c r="K1357" t="s">
        <v>1403</v>
      </c>
      <c r="L1357">
        <v>102</v>
      </c>
      <c r="M1357" t="s">
        <v>1211</v>
      </c>
      <c r="N1357" t="s">
        <v>1196</v>
      </c>
      <c r="O1357">
        <v>1695200</v>
      </c>
      <c r="P1357">
        <v>343.09</v>
      </c>
    </row>
    <row r="1358" spans="1:16" x14ac:dyDescent="0.3">
      <c r="A1358">
        <v>2323</v>
      </c>
      <c r="B1358" t="s">
        <v>90</v>
      </c>
      <c r="C1358">
        <v>619</v>
      </c>
      <c r="D1358" t="s">
        <v>1260</v>
      </c>
      <c r="E1358" t="s">
        <v>1241</v>
      </c>
      <c r="F1358">
        <v>2004</v>
      </c>
      <c r="G1358" t="s">
        <v>599</v>
      </c>
      <c r="H1358" t="s">
        <v>32</v>
      </c>
      <c r="I1358" s="1">
        <v>44613</v>
      </c>
      <c r="J1358" t="s">
        <v>1391</v>
      </c>
      <c r="K1358" t="s">
        <v>1403</v>
      </c>
      <c r="L1358">
        <v>102</v>
      </c>
      <c r="M1358" t="s">
        <v>1211</v>
      </c>
      <c r="N1358" t="s">
        <v>1196</v>
      </c>
      <c r="O1358">
        <v>1695200</v>
      </c>
      <c r="P1358">
        <v>343.09</v>
      </c>
    </row>
    <row r="1359" spans="1:16" x14ac:dyDescent="0.3">
      <c r="A1359">
        <v>2324</v>
      </c>
      <c r="B1359" t="s">
        <v>90</v>
      </c>
      <c r="C1359">
        <v>548</v>
      </c>
      <c r="D1359" t="s">
        <v>1329</v>
      </c>
      <c r="E1359" t="s">
        <v>1241</v>
      </c>
      <c r="F1359">
        <v>2010</v>
      </c>
      <c r="G1359" t="s">
        <v>810</v>
      </c>
      <c r="H1359" t="s">
        <v>18</v>
      </c>
      <c r="I1359" s="1">
        <v>44606</v>
      </c>
      <c r="J1359" t="s">
        <v>1391</v>
      </c>
      <c r="K1359" t="s">
        <v>1403</v>
      </c>
      <c r="L1359">
        <v>106</v>
      </c>
      <c r="M1359" t="s">
        <v>1207</v>
      </c>
      <c r="N1359" t="s">
        <v>1196</v>
      </c>
      <c r="O1359">
        <v>182700</v>
      </c>
      <c r="P1359">
        <v>12.92</v>
      </c>
    </row>
    <row r="1360" spans="1:16" x14ac:dyDescent="0.3">
      <c r="A1360">
        <v>2328</v>
      </c>
      <c r="B1360" t="s">
        <v>83</v>
      </c>
      <c r="C1360">
        <v>587</v>
      </c>
      <c r="D1360" t="s">
        <v>1292</v>
      </c>
      <c r="E1360" t="s">
        <v>1241</v>
      </c>
      <c r="F1360">
        <v>2006</v>
      </c>
      <c r="G1360" t="s">
        <v>359</v>
      </c>
      <c r="H1360" t="s">
        <v>10</v>
      </c>
      <c r="I1360" s="1">
        <v>44610</v>
      </c>
      <c r="J1360" t="s">
        <v>1391</v>
      </c>
      <c r="K1360" t="s">
        <v>1403</v>
      </c>
      <c r="L1360">
        <v>102</v>
      </c>
      <c r="M1360" t="s">
        <v>1211</v>
      </c>
      <c r="N1360" t="s">
        <v>1196</v>
      </c>
      <c r="O1360">
        <v>1695200</v>
      </c>
      <c r="P1360">
        <v>343.09</v>
      </c>
    </row>
    <row r="1361" spans="1:16" x14ac:dyDescent="0.3">
      <c r="A1361">
        <v>2329</v>
      </c>
      <c r="B1361" t="s">
        <v>90</v>
      </c>
      <c r="C1361">
        <v>610</v>
      </c>
      <c r="D1361" t="s">
        <v>1269</v>
      </c>
      <c r="E1361" t="s">
        <v>1241</v>
      </c>
      <c r="F1361">
        <v>2003</v>
      </c>
      <c r="G1361" t="s">
        <v>475</v>
      </c>
      <c r="H1361" t="s">
        <v>283</v>
      </c>
      <c r="I1361" s="1">
        <v>44613</v>
      </c>
      <c r="J1361" t="s">
        <v>1391</v>
      </c>
      <c r="K1361" t="s">
        <v>1403</v>
      </c>
      <c r="L1361">
        <v>115</v>
      </c>
      <c r="M1361" t="s">
        <v>1198</v>
      </c>
      <c r="N1361" t="s">
        <v>1196</v>
      </c>
      <c r="O1361">
        <v>246000</v>
      </c>
      <c r="P1361">
        <v>7.89</v>
      </c>
    </row>
    <row r="1362" spans="1:16" x14ac:dyDescent="0.3">
      <c r="A1362">
        <v>2330</v>
      </c>
      <c r="B1362" t="s">
        <v>90</v>
      </c>
      <c r="C1362">
        <v>619</v>
      </c>
      <c r="D1362" t="s">
        <v>1260</v>
      </c>
      <c r="E1362" t="s">
        <v>1241</v>
      </c>
      <c r="F1362">
        <v>2011</v>
      </c>
      <c r="G1362" t="s">
        <v>604</v>
      </c>
      <c r="H1362" t="s">
        <v>10</v>
      </c>
      <c r="I1362" s="1">
        <v>44603</v>
      </c>
      <c r="J1362" t="s">
        <v>1391</v>
      </c>
      <c r="K1362" t="s">
        <v>1403</v>
      </c>
      <c r="L1362">
        <v>102</v>
      </c>
      <c r="M1362" t="s">
        <v>1211</v>
      </c>
      <c r="N1362" t="s">
        <v>1196</v>
      </c>
      <c r="O1362">
        <v>1695200</v>
      </c>
      <c r="P1362">
        <v>343.09</v>
      </c>
    </row>
    <row r="1363" spans="1:16" x14ac:dyDescent="0.3">
      <c r="A1363">
        <v>2335</v>
      </c>
      <c r="B1363" t="s">
        <v>435</v>
      </c>
      <c r="C1363">
        <v>540</v>
      </c>
      <c r="D1363" t="s">
        <v>1337</v>
      </c>
      <c r="E1363" t="s">
        <v>1241</v>
      </c>
      <c r="F1363">
        <v>2003</v>
      </c>
      <c r="G1363" t="s">
        <v>436</v>
      </c>
      <c r="H1363" t="s">
        <v>28</v>
      </c>
      <c r="I1363" s="1">
        <v>44594</v>
      </c>
      <c r="J1363" t="s">
        <v>1391</v>
      </c>
      <c r="K1363" t="s">
        <v>1403</v>
      </c>
      <c r="L1363">
        <v>104</v>
      </c>
      <c r="M1363" t="s">
        <v>1209</v>
      </c>
      <c r="N1363" t="s">
        <v>1196</v>
      </c>
      <c r="O1363">
        <v>347700</v>
      </c>
      <c r="P1363">
        <v>28.8</v>
      </c>
    </row>
    <row r="1364" spans="1:16" x14ac:dyDescent="0.3">
      <c r="A1364">
        <v>3139</v>
      </c>
      <c r="B1364" t="s">
        <v>90</v>
      </c>
      <c r="C1364">
        <v>580</v>
      </c>
      <c r="D1364" t="s">
        <v>1297</v>
      </c>
      <c r="E1364" t="s">
        <v>1241</v>
      </c>
      <c r="F1364">
        <v>1998</v>
      </c>
      <c r="G1364" t="s">
        <v>676</v>
      </c>
      <c r="H1364" t="s">
        <v>32</v>
      </c>
      <c r="I1364" s="1">
        <v>44610</v>
      </c>
      <c r="J1364" t="s">
        <v>1391</v>
      </c>
      <c r="K1364" t="s">
        <v>1403</v>
      </c>
      <c r="L1364">
        <v>111</v>
      </c>
      <c r="M1364" t="s">
        <v>1202</v>
      </c>
      <c r="N1364" t="s">
        <v>1196</v>
      </c>
      <c r="O1364">
        <v>54500</v>
      </c>
      <c r="P1364">
        <v>129.15</v>
      </c>
    </row>
    <row r="1365" spans="1:16" x14ac:dyDescent="0.3">
      <c r="A1365">
        <v>3135</v>
      </c>
      <c r="B1365" t="s">
        <v>435</v>
      </c>
      <c r="C1365">
        <v>619</v>
      </c>
      <c r="D1365" t="s">
        <v>1260</v>
      </c>
      <c r="E1365" t="s">
        <v>1241</v>
      </c>
      <c r="F1365">
        <v>1996</v>
      </c>
      <c r="G1365" t="s">
        <v>448</v>
      </c>
      <c r="H1365" t="s">
        <v>32</v>
      </c>
      <c r="I1365" s="1">
        <v>44599</v>
      </c>
      <c r="J1365" t="s">
        <v>1391</v>
      </c>
      <c r="K1365" t="s">
        <v>1403</v>
      </c>
      <c r="L1365">
        <v>101</v>
      </c>
      <c r="M1365" t="s">
        <v>1212</v>
      </c>
      <c r="N1365" t="s">
        <v>1196</v>
      </c>
      <c r="O1365">
        <v>201500</v>
      </c>
      <c r="P1365">
        <v>16.11</v>
      </c>
    </row>
    <row r="1366" spans="1:16" x14ac:dyDescent="0.3">
      <c r="A1366">
        <v>2344</v>
      </c>
      <c r="B1366" t="s">
        <v>83</v>
      </c>
      <c r="C1366">
        <v>587</v>
      </c>
      <c r="D1366" t="s">
        <v>1292</v>
      </c>
      <c r="E1366" t="s">
        <v>1241</v>
      </c>
      <c r="F1366">
        <v>2006</v>
      </c>
      <c r="G1366" t="s">
        <v>359</v>
      </c>
      <c r="H1366" t="s">
        <v>32</v>
      </c>
      <c r="I1366" s="1">
        <v>44604</v>
      </c>
      <c r="J1366" t="s">
        <v>1391</v>
      </c>
      <c r="K1366" t="s">
        <v>1403</v>
      </c>
      <c r="L1366">
        <v>102</v>
      </c>
      <c r="M1366" t="s">
        <v>1211</v>
      </c>
      <c r="N1366" t="s">
        <v>1196</v>
      </c>
      <c r="O1366">
        <v>1695200</v>
      </c>
      <c r="P1366">
        <v>343.09</v>
      </c>
    </row>
    <row r="1367" spans="1:16" x14ac:dyDescent="0.3">
      <c r="A1367">
        <v>2345</v>
      </c>
      <c r="B1367" t="s">
        <v>83</v>
      </c>
      <c r="C1367">
        <v>550</v>
      </c>
      <c r="D1367" t="s">
        <v>1327</v>
      </c>
      <c r="E1367" t="s">
        <v>1241</v>
      </c>
      <c r="F1367">
        <v>2002</v>
      </c>
      <c r="G1367" t="s">
        <v>571</v>
      </c>
      <c r="H1367" t="s">
        <v>45</v>
      </c>
      <c r="I1367" s="1">
        <v>44618</v>
      </c>
      <c r="J1367" t="s">
        <v>1391</v>
      </c>
      <c r="K1367" t="s">
        <v>1403</v>
      </c>
      <c r="L1367">
        <v>102</v>
      </c>
      <c r="M1367" t="s">
        <v>1211</v>
      </c>
      <c r="N1367" t="s">
        <v>1196</v>
      </c>
      <c r="O1367">
        <v>1695200</v>
      </c>
      <c r="P1367">
        <v>343.09</v>
      </c>
    </row>
    <row r="1368" spans="1:16" x14ac:dyDescent="0.3">
      <c r="A1368">
        <v>2346</v>
      </c>
      <c r="B1368" t="s">
        <v>75</v>
      </c>
      <c r="C1368">
        <v>633</v>
      </c>
      <c r="D1368" t="s">
        <v>1248</v>
      </c>
      <c r="E1368" t="s">
        <v>1241</v>
      </c>
      <c r="F1368">
        <v>2003</v>
      </c>
      <c r="G1368" t="s">
        <v>581</v>
      </c>
      <c r="H1368" t="s">
        <v>28</v>
      </c>
      <c r="I1368" s="1">
        <v>44617</v>
      </c>
      <c r="J1368" t="s">
        <v>1391</v>
      </c>
      <c r="K1368" t="s">
        <v>1403</v>
      </c>
      <c r="L1368">
        <v>102</v>
      </c>
      <c r="M1368" t="s">
        <v>1211</v>
      </c>
      <c r="N1368" t="s">
        <v>1196</v>
      </c>
      <c r="O1368">
        <v>1695200</v>
      </c>
      <c r="P1368">
        <v>343.09</v>
      </c>
    </row>
    <row r="1369" spans="1:16" x14ac:dyDescent="0.3">
      <c r="A1369">
        <v>3131</v>
      </c>
      <c r="B1369" t="s">
        <v>90</v>
      </c>
      <c r="C1369">
        <v>550</v>
      </c>
      <c r="D1369" t="s">
        <v>1327</v>
      </c>
      <c r="E1369" t="s">
        <v>1241</v>
      </c>
      <c r="F1369">
        <v>2006</v>
      </c>
      <c r="G1369" t="s">
        <v>784</v>
      </c>
      <c r="H1369" t="s">
        <v>101</v>
      </c>
      <c r="I1369" s="1">
        <v>44601</v>
      </c>
      <c r="J1369" t="s">
        <v>1391</v>
      </c>
      <c r="K1369" t="s">
        <v>1403</v>
      </c>
      <c r="L1369">
        <v>108</v>
      </c>
      <c r="M1369" t="s">
        <v>1205</v>
      </c>
      <c r="N1369" t="s">
        <v>1196</v>
      </c>
      <c r="O1369">
        <v>258200</v>
      </c>
      <c r="P1369">
        <v>11.62</v>
      </c>
    </row>
    <row r="1370" spans="1:16" x14ac:dyDescent="0.3">
      <c r="A1370">
        <v>3128</v>
      </c>
      <c r="B1370" t="s">
        <v>90</v>
      </c>
      <c r="C1370">
        <v>576</v>
      </c>
      <c r="D1370" t="s">
        <v>1301</v>
      </c>
      <c r="E1370" t="s">
        <v>1241</v>
      </c>
      <c r="F1370">
        <v>2008</v>
      </c>
      <c r="G1370" t="s">
        <v>800</v>
      </c>
      <c r="H1370" t="s">
        <v>18</v>
      </c>
      <c r="I1370" s="1">
        <v>44599</v>
      </c>
      <c r="J1370" t="s">
        <v>1391</v>
      </c>
      <c r="K1370" t="s">
        <v>1403</v>
      </c>
      <c r="L1370">
        <v>114</v>
      </c>
      <c r="M1370" t="s">
        <v>1199</v>
      </c>
      <c r="N1370" t="s">
        <v>1196</v>
      </c>
      <c r="O1370">
        <v>655000</v>
      </c>
      <c r="P1370">
        <v>14.72</v>
      </c>
    </row>
    <row r="1371" spans="1:16" x14ac:dyDescent="0.3">
      <c r="A1371">
        <v>2358</v>
      </c>
      <c r="B1371" t="s">
        <v>90</v>
      </c>
      <c r="C1371">
        <v>619</v>
      </c>
      <c r="D1371" t="s">
        <v>1260</v>
      </c>
      <c r="E1371" t="s">
        <v>1241</v>
      </c>
      <c r="F1371">
        <v>2002</v>
      </c>
      <c r="G1371" t="s">
        <v>843</v>
      </c>
      <c r="H1371" t="s">
        <v>10</v>
      </c>
      <c r="I1371" s="1">
        <v>44603</v>
      </c>
      <c r="J1371" t="s">
        <v>1391</v>
      </c>
      <c r="K1371" t="s">
        <v>1403</v>
      </c>
      <c r="L1371">
        <v>102</v>
      </c>
      <c r="M1371" t="s">
        <v>1211</v>
      </c>
      <c r="N1371" t="s">
        <v>1196</v>
      </c>
      <c r="O1371">
        <v>1695200</v>
      </c>
      <c r="P1371">
        <v>343.09</v>
      </c>
    </row>
    <row r="1372" spans="1:16" x14ac:dyDescent="0.3">
      <c r="A1372">
        <v>2359</v>
      </c>
      <c r="B1372" t="s">
        <v>90</v>
      </c>
      <c r="C1372">
        <v>576</v>
      </c>
      <c r="D1372" t="s">
        <v>1301</v>
      </c>
      <c r="E1372" t="s">
        <v>1241</v>
      </c>
      <c r="F1372">
        <v>2006</v>
      </c>
      <c r="G1372" t="s">
        <v>698</v>
      </c>
      <c r="H1372" t="s">
        <v>45</v>
      </c>
      <c r="I1372" s="1">
        <v>44620</v>
      </c>
      <c r="J1372" t="s">
        <v>1391</v>
      </c>
      <c r="K1372" t="s">
        <v>1403</v>
      </c>
      <c r="L1372">
        <v>109</v>
      </c>
      <c r="M1372" t="s">
        <v>1204</v>
      </c>
      <c r="N1372" t="s">
        <v>1196</v>
      </c>
      <c r="O1372">
        <v>543500</v>
      </c>
      <c r="P1372">
        <v>67.52</v>
      </c>
    </row>
    <row r="1373" spans="1:16" x14ac:dyDescent="0.3">
      <c r="A1373">
        <v>3127</v>
      </c>
      <c r="B1373" t="s">
        <v>90</v>
      </c>
      <c r="C1373">
        <v>576</v>
      </c>
      <c r="D1373" t="s">
        <v>1301</v>
      </c>
      <c r="E1373" t="s">
        <v>1241</v>
      </c>
      <c r="F1373">
        <v>2008</v>
      </c>
      <c r="G1373" t="s">
        <v>800</v>
      </c>
      <c r="H1373" t="s">
        <v>18</v>
      </c>
      <c r="I1373" s="1">
        <v>44598</v>
      </c>
      <c r="J1373" t="s">
        <v>1391</v>
      </c>
      <c r="K1373" t="s">
        <v>1403</v>
      </c>
      <c r="L1373">
        <v>102</v>
      </c>
      <c r="M1373" t="s">
        <v>1211</v>
      </c>
      <c r="N1373" t="s">
        <v>1196</v>
      </c>
      <c r="O1373">
        <v>1695200</v>
      </c>
      <c r="P1373">
        <v>343.09</v>
      </c>
    </row>
    <row r="1374" spans="1:16" x14ac:dyDescent="0.3">
      <c r="A1374">
        <v>2363</v>
      </c>
      <c r="B1374" t="s">
        <v>75</v>
      </c>
      <c r="C1374">
        <v>576</v>
      </c>
      <c r="D1374" t="s">
        <v>1301</v>
      </c>
      <c r="E1374" t="s">
        <v>1241</v>
      </c>
      <c r="F1374">
        <v>2004</v>
      </c>
      <c r="G1374" t="s">
        <v>578</v>
      </c>
      <c r="H1374" t="s">
        <v>10</v>
      </c>
      <c r="I1374" s="1">
        <v>44609</v>
      </c>
      <c r="J1374" t="s">
        <v>1391</v>
      </c>
      <c r="K1374" t="s">
        <v>1403</v>
      </c>
      <c r="L1374">
        <v>107</v>
      </c>
      <c r="M1374" t="s">
        <v>1206</v>
      </c>
      <c r="N1374" t="s">
        <v>1196</v>
      </c>
      <c r="O1374">
        <v>127300</v>
      </c>
      <c r="P1374">
        <v>17.55</v>
      </c>
    </row>
    <row r="1375" spans="1:16" x14ac:dyDescent="0.3">
      <c r="A1375">
        <v>2366</v>
      </c>
      <c r="B1375" t="s">
        <v>90</v>
      </c>
      <c r="C1375">
        <v>580</v>
      </c>
      <c r="D1375" t="s">
        <v>1297</v>
      </c>
      <c r="E1375" t="s">
        <v>1241</v>
      </c>
      <c r="F1375">
        <v>2002</v>
      </c>
      <c r="G1375" t="s">
        <v>846</v>
      </c>
      <c r="H1375" t="s">
        <v>18</v>
      </c>
      <c r="I1375" s="1">
        <v>44616</v>
      </c>
      <c r="J1375" t="s">
        <v>1391</v>
      </c>
      <c r="K1375" t="s">
        <v>1403</v>
      </c>
      <c r="L1375">
        <v>108</v>
      </c>
      <c r="M1375" t="s">
        <v>1205</v>
      </c>
      <c r="N1375" t="s">
        <v>1196</v>
      </c>
      <c r="O1375">
        <v>258200</v>
      </c>
      <c r="P1375">
        <v>11.62</v>
      </c>
    </row>
    <row r="1376" spans="1:16" x14ac:dyDescent="0.3">
      <c r="A1376">
        <v>3123</v>
      </c>
      <c r="B1376" t="s">
        <v>435</v>
      </c>
      <c r="C1376">
        <v>540</v>
      </c>
      <c r="D1376" t="s">
        <v>1337</v>
      </c>
      <c r="E1376" t="s">
        <v>1241</v>
      </c>
      <c r="F1376">
        <v>2000</v>
      </c>
      <c r="G1376" t="s">
        <v>436</v>
      </c>
      <c r="H1376" t="s">
        <v>154</v>
      </c>
      <c r="I1376" s="1">
        <v>44606</v>
      </c>
      <c r="J1376" t="s">
        <v>1391</v>
      </c>
      <c r="K1376" t="s">
        <v>1403</v>
      </c>
      <c r="L1376">
        <v>104</v>
      </c>
      <c r="M1376" t="s">
        <v>1209</v>
      </c>
      <c r="N1376" t="s">
        <v>1196</v>
      </c>
      <c r="O1376">
        <v>347700</v>
      </c>
      <c r="P1376">
        <v>28.8</v>
      </c>
    </row>
    <row r="1377" spans="1:16" x14ac:dyDescent="0.3">
      <c r="A1377">
        <v>2370</v>
      </c>
      <c r="B1377" t="s">
        <v>75</v>
      </c>
      <c r="C1377">
        <v>540</v>
      </c>
      <c r="D1377" t="s">
        <v>1337</v>
      </c>
      <c r="E1377" t="s">
        <v>1241</v>
      </c>
      <c r="F1377">
        <v>2012</v>
      </c>
      <c r="G1377" t="s">
        <v>440</v>
      </c>
      <c r="H1377" t="s">
        <v>45</v>
      </c>
      <c r="I1377" s="1">
        <v>44599</v>
      </c>
      <c r="J1377" t="s">
        <v>1391</v>
      </c>
      <c r="K1377" t="s">
        <v>1403</v>
      </c>
      <c r="L1377">
        <v>108</v>
      </c>
      <c r="M1377" t="s">
        <v>1205</v>
      </c>
      <c r="N1377" t="s">
        <v>1196</v>
      </c>
      <c r="O1377">
        <v>258200</v>
      </c>
      <c r="P1377">
        <v>11.62</v>
      </c>
    </row>
    <row r="1378" spans="1:16" x14ac:dyDescent="0.3">
      <c r="A1378">
        <v>2372</v>
      </c>
      <c r="B1378" t="s">
        <v>83</v>
      </c>
      <c r="C1378">
        <v>587</v>
      </c>
      <c r="D1378" t="s">
        <v>1292</v>
      </c>
      <c r="E1378" t="s">
        <v>1241</v>
      </c>
      <c r="F1378">
        <v>2006</v>
      </c>
      <c r="G1378" t="s">
        <v>359</v>
      </c>
      <c r="H1378" t="s">
        <v>32</v>
      </c>
      <c r="I1378" s="1">
        <v>44606</v>
      </c>
      <c r="J1378" t="s">
        <v>1391</v>
      </c>
      <c r="K1378" t="s">
        <v>1403</v>
      </c>
      <c r="L1378">
        <v>103</v>
      </c>
      <c r="M1378" t="s">
        <v>1210</v>
      </c>
      <c r="N1378" t="s">
        <v>1196</v>
      </c>
      <c r="O1378">
        <v>513800</v>
      </c>
      <c r="P1378">
        <v>21.5</v>
      </c>
    </row>
    <row r="1379" spans="1:16" x14ac:dyDescent="0.3">
      <c r="A1379">
        <v>2380</v>
      </c>
      <c r="B1379" t="s">
        <v>75</v>
      </c>
      <c r="C1379">
        <v>576</v>
      </c>
      <c r="D1379" t="s">
        <v>1301</v>
      </c>
      <c r="E1379" t="s">
        <v>1241</v>
      </c>
      <c r="F1379">
        <v>2002</v>
      </c>
      <c r="G1379" t="s">
        <v>578</v>
      </c>
      <c r="H1379" t="s">
        <v>123</v>
      </c>
      <c r="I1379" s="1">
        <v>44609</v>
      </c>
      <c r="J1379" t="s">
        <v>1391</v>
      </c>
      <c r="K1379" t="s">
        <v>1403</v>
      </c>
      <c r="L1379">
        <v>102</v>
      </c>
      <c r="M1379" t="s">
        <v>1211</v>
      </c>
      <c r="N1379" t="s">
        <v>1196</v>
      </c>
      <c r="O1379">
        <v>1695200</v>
      </c>
      <c r="P1379">
        <v>343.09</v>
      </c>
    </row>
    <row r="1380" spans="1:16" x14ac:dyDescent="0.3">
      <c r="A1380">
        <v>2383</v>
      </c>
      <c r="B1380" t="s">
        <v>75</v>
      </c>
      <c r="C1380">
        <v>576</v>
      </c>
      <c r="D1380" t="s">
        <v>1301</v>
      </c>
      <c r="E1380" t="s">
        <v>1241</v>
      </c>
      <c r="F1380">
        <v>2004</v>
      </c>
      <c r="G1380" t="s">
        <v>578</v>
      </c>
      <c r="H1380" t="s">
        <v>10</v>
      </c>
      <c r="I1380" s="1">
        <v>44616</v>
      </c>
      <c r="J1380" t="s">
        <v>1391</v>
      </c>
      <c r="K1380" t="s">
        <v>1403</v>
      </c>
      <c r="L1380">
        <v>103</v>
      </c>
      <c r="M1380" t="s">
        <v>1210</v>
      </c>
      <c r="N1380" t="s">
        <v>1196</v>
      </c>
      <c r="O1380">
        <v>513800</v>
      </c>
      <c r="P1380">
        <v>21.5</v>
      </c>
    </row>
    <row r="1381" spans="1:16" x14ac:dyDescent="0.3">
      <c r="A1381">
        <v>2392</v>
      </c>
      <c r="B1381" t="s">
        <v>90</v>
      </c>
      <c r="C1381">
        <v>580</v>
      </c>
      <c r="D1381" t="s">
        <v>1297</v>
      </c>
      <c r="E1381" t="s">
        <v>1241</v>
      </c>
      <c r="F1381">
        <v>2012</v>
      </c>
      <c r="G1381" t="s">
        <v>727</v>
      </c>
      <c r="H1381" t="s">
        <v>69</v>
      </c>
      <c r="I1381" s="1">
        <v>44610</v>
      </c>
      <c r="J1381" t="s">
        <v>1391</v>
      </c>
      <c r="K1381" t="s">
        <v>1403</v>
      </c>
      <c r="L1381">
        <v>102</v>
      </c>
      <c r="M1381" t="s">
        <v>1211</v>
      </c>
      <c r="N1381" t="s">
        <v>1196</v>
      </c>
      <c r="O1381">
        <v>1695200</v>
      </c>
      <c r="P1381">
        <v>343.09</v>
      </c>
    </row>
    <row r="1382" spans="1:16" x14ac:dyDescent="0.3">
      <c r="A1382">
        <v>2395</v>
      </c>
      <c r="B1382" t="s">
        <v>90</v>
      </c>
      <c r="C1382">
        <v>548</v>
      </c>
      <c r="D1382" t="s">
        <v>1329</v>
      </c>
      <c r="E1382" t="s">
        <v>1241</v>
      </c>
      <c r="F1382">
        <v>2012</v>
      </c>
      <c r="G1382" t="s">
        <v>810</v>
      </c>
      <c r="H1382" t="s">
        <v>32</v>
      </c>
      <c r="I1382" s="1">
        <v>44596</v>
      </c>
      <c r="J1382" t="s">
        <v>1391</v>
      </c>
      <c r="K1382" t="s">
        <v>1403</v>
      </c>
      <c r="L1382">
        <v>102</v>
      </c>
      <c r="M1382" t="s">
        <v>1211</v>
      </c>
      <c r="N1382" t="s">
        <v>1196</v>
      </c>
      <c r="O1382">
        <v>1695200</v>
      </c>
      <c r="P1382">
        <v>343.09</v>
      </c>
    </row>
    <row r="1383" spans="1:16" x14ac:dyDescent="0.3">
      <c r="A1383">
        <v>3106</v>
      </c>
      <c r="B1383" t="s">
        <v>90</v>
      </c>
      <c r="C1383">
        <v>587</v>
      </c>
      <c r="D1383" t="s">
        <v>1292</v>
      </c>
      <c r="E1383" t="s">
        <v>1241</v>
      </c>
      <c r="F1383">
        <v>2007</v>
      </c>
      <c r="G1383" t="s">
        <v>820</v>
      </c>
      <c r="H1383" t="s">
        <v>10</v>
      </c>
      <c r="I1383" s="1">
        <v>44619</v>
      </c>
      <c r="J1383" t="s">
        <v>1391</v>
      </c>
      <c r="K1383" t="s">
        <v>1403</v>
      </c>
      <c r="L1383">
        <v>102</v>
      </c>
      <c r="M1383" t="s">
        <v>1211</v>
      </c>
      <c r="N1383" t="s">
        <v>1196</v>
      </c>
      <c r="O1383">
        <v>1695200</v>
      </c>
      <c r="P1383">
        <v>343.09</v>
      </c>
    </row>
    <row r="1384" spans="1:16" x14ac:dyDescent="0.3">
      <c r="A1384">
        <v>3100</v>
      </c>
      <c r="B1384" t="s">
        <v>75</v>
      </c>
      <c r="C1384">
        <v>576</v>
      </c>
      <c r="D1384" t="s">
        <v>1301</v>
      </c>
      <c r="E1384" t="s">
        <v>1241</v>
      </c>
      <c r="F1384">
        <v>2010</v>
      </c>
      <c r="G1384" t="s">
        <v>578</v>
      </c>
      <c r="H1384" t="s">
        <v>28</v>
      </c>
      <c r="I1384" s="1">
        <v>44617</v>
      </c>
      <c r="J1384" t="s">
        <v>1391</v>
      </c>
      <c r="K1384" t="s">
        <v>1403</v>
      </c>
      <c r="L1384">
        <v>102</v>
      </c>
      <c r="M1384" t="s">
        <v>1211</v>
      </c>
      <c r="N1384" t="s">
        <v>1196</v>
      </c>
      <c r="O1384">
        <v>1695200</v>
      </c>
      <c r="P1384">
        <v>343.09</v>
      </c>
    </row>
    <row r="1385" spans="1:16" x14ac:dyDescent="0.3">
      <c r="A1385">
        <v>3099</v>
      </c>
      <c r="B1385" t="s">
        <v>90</v>
      </c>
      <c r="C1385">
        <v>587</v>
      </c>
      <c r="D1385" t="s">
        <v>1292</v>
      </c>
      <c r="E1385" t="s">
        <v>1241</v>
      </c>
      <c r="F1385">
        <v>1997</v>
      </c>
      <c r="G1385" t="s">
        <v>570</v>
      </c>
      <c r="H1385" t="s">
        <v>18</v>
      </c>
      <c r="I1385" s="1">
        <v>44595</v>
      </c>
      <c r="J1385" t="s">
        <v>1391</v>
      </c>
      <c r="K1385" t="s">
        <v>1403</v>
      </c>
      <c r="L1385">
        <v>109</v>
      </c>
      <c r="M1385" t="s">
        <v>1204</v>
      </c>
      <c r="N1385" t="s">
        <v>1196</v>
      </c>
      <c r="O1385">
        <v>543500</v>
      </c>
      <c r="P1385">
        <v>67.52</v>
      </c>
    </row>
    <row r="1386" spans="1:16" x14ac:dyDescent="0.3">
      <c r="A1386">
        <v>3098</v>
      </c>
      <c r="B1386" t="s">
        <v>90</v>
      </c>
      <c r="C1386">
        <v>550</v>
      </c>
      <c r="D1386" t="s">
        <v>1327</v>
      </c>
      <c r="E1386" t="s">
        <v>1241</v>
      </c>
      <c r="F1386">
        <v>2007</v>
      </c>
      <c r="G1386" t="s">
        <v>784</v>
      </c>
      <c r="H1386" t="s">
        <v>101</v>
      </c>
      <c r="I1386" s="1">
        <v>44605</v>
      </c>
      <c r="J1386" t="s">
        <v>1391</v>
      </c>
      <c r="K1386" t="s">
        <v>1403</v>
      </c>
      <c r="L1386">
        <v>109</v>
      </c>
      <c r="M1386" t="s">
        <v>1204</v>
      </c>
      <c r="N1386" t="s">
        <v>1196</v>
      </c>
      <c r="O1386">
        <v>543500</v>
      </c>
      <c r="P1386">
        <v>67.52</v>
      </c>
    </row>
    <row r="1387" spans="1:16" x14ac:dyDescent="0.3">
      <c r="A1387">
        <v>3096</v>
      </c>
      <c r="B1387" t="s">
        <v>75</v>
      </c>
      <c r="C1387">
        <v>619</v>
      </c>
      <c r="D1387" t="s">
        <v>1260</v>
      </c>
      <c r="E1387" t="s">
        <v>1241</v>
      </c>
      <c r="F1387">
        <v>2008</v>
      </c>
      <c r="G1387" t="s">
        <v>739</v>
      </c>
      <c r="H1387" t="s">
        <v>28</v>
      </c>
      <c r="I1387" s="1">
        <v>44612</v>
      </c>
      <c r="J1387" t="s">
        <v>1391</v>
      </c>
      <c r="K1387" t="s">
        <v>1403</v>
      </c>
      <c r="L1387">
        <v>102</v>
      </c>
      <c r="M1387" t="s">
        <v>1211</v>
      </c>
      <c r="N1387" t="s">
        <v>1196</v>
      </c>
      <c r="O1387">
        <v>1695200</v>
      </c>
      <c r="P1387">
        <v>343.09</v>
      </c>
    </row>
    <row r="1388" spans="1:16" x14ac:dyDescent="0.3">
      <c r="A1388">
        <v>2417</v>
      </c>
      <c r="B1388" t="s">
        <v>90</v>
      </c>
      <c r="C1388">
        <v>576</v>
      </c>
      <c r="D1388" t="s">
        <v>1301</v>
      </c>
      <c r="E1388" t="s">
        <v>1241</v>
      </c>
      <c r="F1388">
        <v>2003</v>
      </c>
      <c r="G1388" t="s">
        <v>698</v>
      </c>
      <c r="H1388" t="s">
        <v>10</v>
      </c>
      <c r="I1388" s="1">
        <v>44603</v>
      </c>
      <c r="J1388" t="s">
        <v>1391</v>
      </c>
      <c r="K1388" t="s">
        <v>1403</v>
      </c>
      <c r="L1388">
        <v>102</v>
      </c>
      <c r="M1388" t="s">
        <v>1211</v>
      </c>
      <c r="N1388" t="s">
        <v>1196</v>
      </c>
      <c r="O1388">
        <v>1695200</v>
      </c>
      <c r="P1388">
        <v>343.09</v>
      </c>
    </row>
    <row r="1389" spans="1:16" x14ac:dyDescent="0.3">
      <c r="A1389">
        <v>2421</v>
      </c>
      <c r="B1389" t="s">
        <v>435</v>
      </c>
      <c r="C1389">
        <v>540</v>
      </c>
      <c r="D1389" t="s">
        <v>1337</v>
      </c>
      <c r="E1389" t="s">
        <v>1241</v>
      </c>
      <c r="F1389">
        <v>2012</v>
      </c>
      <c r="G1389" t="s">
        <v>760</v>
      </c>
      <c r="H1389" t="s">
        <v>32</v>
      </c>
      <c r="I1389" s="1">
        <v>44605</v>
      </c>
      <c r="J1389" t="s">
        <v>1391</v>
      </c>
      <c r="K1389" t="s">
        <v>1403</v>
      </c>
      <c r="L1389">
        <v>104</v>
      </c>
      <c r="M1389" t="s">
        <v>1209</v>
      </c>
      <c r="N1389" t="s">
        <v>1196</v>
      </c>
      <c r="O1389">
        <v>347700</v>
      </c>
      <c r="P1389">
        <v>28.8</v>
      </c>
    </row>
    <row r="1390" spans="1:16" x14ac:dyDescent="0.3">
      <c r="A1390">
        <v>2423</v>
      </c>
      <c r="B1390" t="s">
        <v>83</v>
      </c>
      <c r="C1390">
        <v>548</v>
      </c>
      <c r="D1390" t="s">
        <v>1329</v>
      </c>
      <c r="E1390" t="s">
        <v>1241</v>
      </c>
      <c r="F1390">
        <v>2012</v>
      </c>
      <c r="G1390" t="s">
        <v>790</v>
      </c>
      <c r="H1390" t="s">
        <v>45</v>
      </c>
      <c r="I1390" s="1">
        <v>44619</v>
      </c>
      <c r="J1390" t="s">
        <v>1391</v>
      </c>
      <c r="K1390" t="s">
        <v>1403</v>
      </c>
      <c r="L1390">
        <v>102</v>
      </c>
      <c r="M1390" t="s">
        <v>1211</v>
      </c>
      <c r="N1390" t="s">
        <v>1196</v>
      </c>
      <c r="O1390">
        <v>1695200</v>
      </c>
      <c r="P1390">
        <v>343.09</v>
      </c>
    </row>
    <row r="1391" spans="1:16" x14ac:dyDescent="0.3">
      <c r="A1391">
        <v>2431</v>
      </c>
      <c r="B1391" t="s">
        <v>435</v>
      </c>
      <c r="C1391">
        <v>587</v>
      </c>
      <c r="D1391" t="s">
        <v>1292</v>
      </c>
      <c r="E1391" t="s">
        <v>1241</v>
      </c>
      <c r="F1391">
        <v>2012</v>
      </c>
      <c r="G1391" t="s">
        <v>437</v>
      </c>
      <c r="H1391" t="s">
        <v>10</v>
      </c>
      <c r="I1391" s="1">
        <v>44614</v>
      </c>
      <c r="J1391" t="s">
        <v>1391</v>
      </c>
      <c r="K1391" t="s">
        <v>1403</v>
      </c>
      <c r="L1391">
        <v>114</v>
      </c>
      <c r="M1391" t="s">
        <v>1199</v>
      </c>
      <c r="N1391" t="s">
        <v>1196</v>
      </c>
      <c r="O1391">
        <v>655000</v>
      </c>
      <c r="P1391">
        <v>14.72</v>
      </c>
    </row>
    <row r="1392" spans="1:16" x14ac:dyDescent="0.3">
      <c r="A1392">
        <v>2444</v>
      </c>
      <c r="B1392" t="s">
        <v>83</v>
      </c>
      <c r="C1392">
        <v>548</v>
      </c>
      <c r="D1392" t="s">
        <v>1329</v>
      </c>
      <c r="E1392" t="s">
        <v>1241</v>
      </c>
      <c r="F1392">
        <v>2001</v>
      </c>
      <c r="G1392" t="s">
        <v>443</v>
      </c>
      <c r="H1392" t="s">
        <v>10</v>
      </c>
      <c r="I1392" s="1">
        <v>44615</v>
      </c>
      <c r="J1392" t="s">
        <v>1391</v>
      </c>
      <c r="K1392" t="s">
        <v>1403</v>
      </c>
      <c r="L1392">
        <v>103</v>
      </c>
      <c r="M1392" t="s">
        <v>1210</v>
      </c>
      <c r="N1392" t="s">
        <v>1196</v>
      </c>
      <c r="O1392">
        <v>513800</v>
      </c>
      <c r="P1392">
        <v>21.5</v>
      </c>
    </row>
    <row r="1393" spans="1:16" x14ac:dyDescent="0.3">
      <c r="A1393">
        <v>2449</v>
      </c>
      <c r="B1393" t="s">
        <v>435</v>
      </c>
      <c r="C1393">
        <v>540</v>
      </c>
      <c r="D1393" t="s">
        <v>1337</v>
      </c>
      <c r="E1393" t="s">
        <v>1241</v>
      </c>
      <c r="F1393">
        <v>2006</v>
      </c>
      <c r="G1393" t="s">
        <v>854</v>
      </c>
      <c r="H1393" t="s">
        <v>45</v>
      </c>
      <c r="I1393" s="1">
        <v>44603</v>
      </c>
      <c r="J1393" t="s">
        <v>1391</v>
      </c>
      <c r="K1393" t="s">
        <v>1403</v>
      </c>
      <c r="L1393">
        <v>104</v>
      </c>
      <c r="M1393" t="s">
        <v>1209</v>
      </c>
      <c r="N1393" t="s">
        <v>1196</v>
      </c>
      <c r="O1393">
        <v>347700</v>
      </c>
      <c r="P1393">
        <v>28.8</v>
      </c>
    </row>
    <row r="1394" spans="1:16" x14ac:dyDescent="0.3">
      <c r="A1394">
        <v>2453</v>
      </c>
      <c r="B1394" t="s">
        <v>83</v>
      </c>
      <c r="C1394">
        <v>540</v>
      </c>
      <c r="D1394" t="s">
        <v>1337</v>
      </c>
      <c r="E1394" t="s">
        <v>1241</v>
      </c>
      <c r="F1394">
        <v>2002</v>
      </c>
      <c r="G1394" t="s">
        <v>453</v>
      </c>
      <c r="H1394" t="s">
        <v>10</v>
      </c>
      <c r="I1394" s="1">
        <v>44604</v>
      </c>
      <c r="J1394" t="s">
        <v>1391</v>
      </c>
      <c r="K1394" t="s">
        <v>1403</v>
      </c>
      <c r="L1394">
        <v>114</v>
      </c>
      <c r="M1394" t="s">
        <v>1199</v>
      </c>
      <c r="N1394" t="s">
        <v>1196</v>
      </c>
      <c r="O1394">
        <v>655000</v>
      </c>
      <c r="P1394">
        <v>14.72</v>
      </c>
    </row>
    <row r="1395" spans="1:16" x14ac:dyDescent="0.3">
      <c r="A1395">
        <v>2458</v>
      </c>
      <c r="B1395" t="s">
        <v>491</v>
      </c>
      <c r="C1395">
        <v>580</v>
      </c>
      <c r="D1395" t="s">
        <v>1297</v>
      </c>
      <c r="E1395" t="s">
        <v>1241</v>
      </c>
      <c r="F1395">
        <v>2008</v>
      </c>
      <c r="G1395" t="s">
        <v>469</v>
      </c>
      <c r="H1395" t="s">
        <v>32</v>
      </c>
      <c r="I1395" s="1">
        <v>44614</v>
      </c>
      <c r="J1395" t="s">
        <v>1391</v>
      </c>
      <c r="K1395" t="s">
        <v>1403</v>
      </c>
      <c r="L1395">
        <v>102</v>
      </c>
      <c r="M1395" t="s">
        <v>1211</v>
      </c>
      <c r="N1395" t="s">
        <v>1196</v>
      </c>
      <c r="O1395">
        <v>1695200</v>
      </c>
      <c r="P1395">
        <v>343.09</v>
      </c>
    </row>
    <row r="1396" spans="1:16" x14ac:dyDescent="0.3">
      <c r="A1396">
        <v>2464</v>
      </c>
      <c r="B1396" t="s">
        <v>75</v>
      </c>
      <c r="C1396">
        <v>611</v>
      </c>
      <c r="D1396" t="s">
        <v>1268</v>
      </c>
      <c r="E1396" t="s">
        <v>1241</v>
      </c>
      <c r="F1396">
        <v>2006</v>
      </c>
      <c r="G1396" t="s">
        <v>684</v>
      </c>
      <c r="H1396" t="s">
        <v>123</v>
      </c>
      <c r="I1396" s="1">
        <v>44595</v>
      </c>
      <c r="J1396" t="s">
        <v>1391</v>
      </c>
      <c r="K1396" t="s">
        <v>1403</v>
      </c>
      <c r="L1396">
        <v>104</v>
      </c>
      <c r="M1396" t="s">
        <v>1209</v>
      </c>
      <c r="N1396" t="s">
        <v>1196</v>
      </c>
      <c r="O1396">
        <v>347700</v>
      </c>
      <c r="P1396">
        <v>28.8</v>
      </c>
    </row>
    <row r="1397" spans="1:16" x14ac:dyDescent="0.3">
      <c r="A1397">
        <v>2487</v>
      </c>
      <c r="B1397" t="s">
        <v>83</v>
      </c>
      <c r="C1397">
        <v>512</v>
      </c>
      <c r="D1397" t="s">
        <v>1363</v>
      </c>
      <c r="E1397" t="s">
        <v>1246</v>
      </c>
      <c r="F1397">
        <v>2001</v>
      </c>
      <c r="G1397" t="s">
        <v>858</v>
      </c>
      <c r="H1397" t="s">
        <v>28</v>
      </c>
      <c r="I1397" s="1">
        <v>44617</v>
      </c>
      <c r="J1397" t="s">
        <v>1391</v>
      </c>
      <c r="K1397" t="s">
        <v>1403</v>
      </c>
      <c r="L1397">
        <v>102</v>
      </c>
      <c r="M1397" t="s">
        <v>1211</v>
      </c>
      <c r="N1397" t="s">
        <v>1196</v>
      </c>
      <c r="O1397">
        <v>1695200</v>
      </c>
      <c r="P1397">
        <v>343.09</v>
      </c>
    </row>
    <row r="1398" spans="1:16" x14ac:dyDescent="0.3">
      <c r="A1398">
        <v>3050</v>
      </c>
      <c r="B1398" t="s">
        <v>83</v>
      </c>
      <c r="C1398">
        <v>512</v>
      </c>
      <c r="D1398" t="s">
        <v>1363</v>
      </c>
      <c r="E1398" t="s">
        <v>1246</v>
      </c>
      <c r="F1398">
        <v>2007</v>
      </c>
      <c r="G1398" t="s">
        <v>707</v>
      </c>
      <c r="H1398" t="s">
        <v>28</v>
      </c>
      <c r="I1398" s="1">
        <v>44598</v>
      </c>
      <c r="J1398" t="s">
        <v>1391</v>
      </c>
      <c r="K1398" t="s">
        <v>1403</v>
      </c>
      <c r="L1398">
        <v>102</v>
      </c>
      <c r="M1398" t="s">
        <v>1211</v>
      </c>
      <c r="N1398" t="s">
        <v>1196</v>
      </c>
      <c r="O1398">
        <v>1695200</v>
      </c>
      <c r="P1398">
        <v>343.09</v>
      </c>
    </row>
    <row r="1399" spans="1:16" x14ac:dyDescent="0.3">
      <c r="A1399">
        <v>2493</v>
      </c>
      <c r="B1399" t="s">
        <v>75</v>
      </c>
      <c r="C1399">
        <v>576</v>
      </c>
      <c r="D1399" t="s">
        <v>1301</v>
      </c>
      <c r="E1399" t="s">
        <v>1241</v>
      </c>
      <c r="F1399">
        <v>2005</v>
      </c>
      <c r="G1399" t="s">
        <v>578</v>
      </c>
      <c r="H1399" t="s">
        <v>10</v>
      </c>
      <c r="I1399" s="1">
        <v>44601</v>
      </c>
      <c r="J1399" t="s">
        <v>1391</v>
      </c>
      <c r="K1399" t="s">
        <v>1403</v>
      </c>
      <c r="L1399">
        <v>103</v>
      </c>
      <c r="M1399" t="s">
        <v>1210</v>
      </c>
      <c r="N1399" t="s">
        <v>1196</v>
      </c>
      <c r="O1399">
        <v>513800</v>
      </c>
      <c r="P1399">
        <v>21.5</v>
      </c>
    </row>
    <row r="1400" spans="1:16" x14ac:dyDescent="0.3">
      <c r="A1400">
        <v>3045</v>
      </c>
      <c r="B1400" t="s">
        <v>435</v>
      </c>
      <c r="C1400">
        <v>619</v>
      </c>
      <c r="D1400" t="s">
        <v>1260</v>
      </c>
      <c r="E1400" t="s">
        <v>1241</v>
      </c>
      <c r="F1400">
        <v>2007</v>
      </c>
      <c r="G1400" t="s">
        <v>448</v>
      </c>
      <c r="H1400" t="s">
        <v>32</v>
      </c>
      <c r="I1400" s="1">
        <v>44615</v>
      </c>
      <c r="J1400" t="s">
        <v>1391</v>
      </c>
      <c r="K1400" t="s">
        <v>1403</v>
      </c>
      <c r="L1400">
        <v>114</v>
      </c>
      <c r="M1400" t="s">
        <v>1199</v>
      </c>
      <c r="N1400" t="s">
        <v>1196</v>
      </c>
      <c r="O1400">
        <v>655000</v>
      </c>
      <c r="P1400">
        <v>14.72</v>
      </c>
    </row>
    <row r="1401" spans="1:16" x14ac:dyDescent="0.3">
      <c r="A1401">
        <v>2507</v>
      </c>
      <c r="B1401" t="s">
        <v>75</v>
      </c>
      <c r="C1401">
        <v>619</v>
      </c>
      <c r="D1401" t="s">
        <v>1260</v>
      </c>
      <c r="E1401" t="s">
        <v>1241</v>
      </c>
      <c r="F1401">
        <v>2013</v>
      </c>
      <c r="G1401" t="s">
        <v>711</v>
      </c>
      <c r="H1401" t="s">
        <v>28</v>
      </c>
      <c r="I1401" s="1">
        <v>44599</v>
      </c>
      <c r="J1401" t="s">
        <v>1391</v>
      </c>
      <c r="K1401" t="s">
        <v>1403</v>
      </c>
      <c r="L1401">
        <v>103</v>
      </c>
      <c r="M1401" t="s">
        <v>1210</v>
      </c>
      <c r="N1401" t="s">
        <v>1196</v>
      </c>
      <c r="O1401">
        <v>513800</v>
      </c>
      <c r="P1401">
        <v>21.5</v>
      </c>
    </row>
    <row r="1402" spans="1:16" x14ac:dyDescent="0.3">
      <c r="A1402">
        <v>2512</v>
      </c>
      <c r="B1402" t="s">
        <v>75</v>
      </c>
      <c r="C1402">
        <v>587</v>
      </c>
      <c r="D1402" t="s">
        <v>1292</v>
      </c>
      <c r="E1402" t="s">
        <v>1241</v>
      </c>
      <c r="F1402">
        <v>2005</v>
      </c>
      <c r="G1402" t="s">
        <v>359</v>
      </c>
      <c r="H1402" t="s">
        <v>10</v>
      </c>
      <c r="I1402" s="1">
        <v>44600</v>
      </c>
      <c r="J1402" t="s">
        <v>1391</v>
      </c>
      <c r="K1402" t="s">
        <v>1403</v>
      </c>
      <c r="L1402">
        <v>102</v>
      </c>
      <c r="M1402" t="s">
        <v>1211</v>
      </c>
      <c r="N1402" t="s">
        <v>1196</v>
      </c>
      <c r="O1402">
        <v>1695200</v>
      </c>
      <c r="P1402">
        <v>343.09</v>
      </c>
    </row>
    <row r="1403" spans="1:16" x14ac:dyDescent="0.3">
      <c r="A1403">
        <v>3042</v>
      </c>
      <c r="B1403" t="s">
        <v>8</v>
      </c>
      <c r="C1403">
        <v>549</v>
      </c>
      <c r="D1403" t="s">
        <v>1328</v>
      </c>
      <c r="E1403" t="s">
        <v>1241</v>
      </c>
      <c r="F1403">
        <v>2007</v>
      </c>
      <c r="G1403" t="s">
        <v>46</v>
      </c>
      <c r="H1403" t="s">
        <v>45</v>
      </c>
      <c r="I1403" s="1">
        <v>44602</v>
      </c>
      <c r="J1403" t="s">
        <v>1391</v>
      </c>
      <c r="K1403" t="s">
        <v>1403</v>
      </c>
      <c r="L1403">
        <v>102</v>
      </c>
      <c r="M1403" t="s">
        <v>1211</v>
      </c>
      <c r="N1403" t="s">
        <v>1196</v>
      </c>
      <c r="O1403">
        <v>1695200</v>
      </c>
      <c r="P1403">
        <v>343.09</v>
      </c>
    </row>
    <row r="1404" spans="1:16" x14ac:dyDescent="0.3">
      <c r="A1404">
        <v>3039</v>
      </c>
      <c r="B1404" t="s">
        <v>8</v>
      </c>
      <c r="C1404">
        <v>623</v>
      </c>
      <c r="D1404" t="s">
        <v>8</v>
      </c>
      <c r="E1404" t="s">
        <v>1241</v>
      </c>
      <c r="F1404">
        <v>2007</v>
      </c>
      <c r="G1404" t="s">
        <v>927</v>
      </c>
      <c r="H1404" t="s">
        <v>10</v>
      </c>
      <c r="I1404" s="1">
        <v>44610</v>
      </c>
      <c r="J1404" t="s">
        <v>1391</v>
      </c>
      <c r="K1404" t="s">
        <v>1403</v>
      </c>
      <c r="L1404">
        <v>102</v>
      </c>
      <c r="M1404" t="s">
        <v>1211</v>
      </c>
      <c r="N1404" t="s">
        <v>1196</v>
      </c>
      <c r="O1404">
        <v>1695200</v>
      </c>
      <c r="P1404">
        <v>343.09</v>
      </c>
    </row>
    <row r="1405" spans="1:16" x14ac:dyDescent="0.3">
      <c r="A1405">
        <v>3037</v>
      </c>
      <c r="B1405" t="s">
        <v>8</v>
      </c>
      <c r="C1405">
        <v>623</v>
      </c>
      <c r="D1405" t="s">
        <v>8</v>
      </c>
      <c r="E1405" t="s">
        <v>1241</v>
      </c>
      <c r="F1405">
        <v>2007</v>
      </c>
      <c r="G1405" t="s">
        <v>926</v>
      </c>
      <c r="H1405" t="s">
        <v>45</v>
      </c>
      <c r="I1405" s="1">
        <v>44600</v>
      </c>
      <c r="J1405" t="s">
        <v>1391</v>
      </c>
      <c r="K1405" t="s">
        <v>1403</v>
      </c>
      <c r="L1405">
        <v>114</v>
      </c>
      <c r="M1405" t="s">
        <v>1199</v>
      </c>
      <c r="N1405" t="s">
        <v>1196</v>
      </c>
      <c r="O1405">
        <v>655000</v>
      </c>
      <c r="P1405">
        <v>14.72</v>
      </c>
    </row>
    <row r="1406" spans="1:16" x14ac:dyDescent="0.3">
      <c r="A1406">
        <v>2520</v>
      </c>
      <c r="B1406" t="s">
        <v>75</v>
      </c>
      <c r="C1406">
        <v>576</v>
      </c>
      <c r="D1406" t="s">
        <v>1301</v>
      </c>
      <c r="E1406" t="s">
        <v>1241</v>
      </c>
      <c r="F1406">
        <v>2005</v>
      </c>
      <c r="G1406" t="s">
        <v>578</v>
      </c>
      <c r="H1406" t="s">
        <v>10</v>
      </c>
      <c r="I1406" s="1">
        <v>44620</v>
      </c>
      <c r="J1406" t="s">
        <v>1391</v>
      </c>
      <c r="K1406" t="s">
        <v>1403</v>
      </c>
      <c r="L1406">
        <v>102</v>
      </c>
      <c r="M1406" t="s">
        <v>1211</v>
      </c>
      <c r="N1406" t="s">
        <v>1196</v>
      </c>
      <c r="O1406">
        <v>1695200</v>
      </c>
      <c r="P1406">
        <v>343.09</v>
      </c>
    </row>
    <row r="1407" spans="1:16" x14ac:dyDescent="0.3">
      <c r="A1407">
        <v>3035</v>
      </c>
      <c r="B1407" t="s">
        <v>8</v>
      </c>
      <c r="C1407">
        <v>623</v>
      </c>
      <c r="D1407" t="s">
        <v>8</v>
      </c>
      <c r="E1407" t="s">
        <v>1241</v>
      </c>
      <c r="F1407">
        <v>2007</v>
      </c>
      <c r="G1407" t="s">
        <v>309</v>
      </c>
      <c r="H1407" t="s">
        <v>10</v>
      </c>
      <c r="I1407" s="1">
        <v>44617</v>
      </c>
      <c r="J1407" t="s">
        <v>1391</v>
      </c>
      <c r="K1407" t="s">
        <v>1403</v>
      </c>
      <c r="L1407">
        <v>103</v>
      </c>
      <c r="M1407" t="s">
        <v>1210</v>
      </c>
      <c r="N1407" t="s">
        <v>1196</v>
      </c>
      <c r="O1407">
        <v>513800</v>
      </c>
      <c r="P1407">
        <v>21.5</v>
      </c>
    </row>
    <row r="1408" spans="1:16" x14ac:dyDescent="0.3">
      <c r="A1408">
        <v>3030</v>
      </c>
      <c r="B1408" t="s">
        <v>75</v>
      </c>
      <c r="C1408">
        <v>576</v>
      </c>
      <c r="D1408" t="s">
        <v>1301</v>
      </c>
      <c r="E1408" t="s">
        <v>1241</v>
      </c>
      <c r="F1408">
        <v>2005</v>
      </c>
      <c r="G1408" t="s">
        <v>823</v>
      </c>
      <c r="H1408" t="s">
        <v>32</v>
      </c>
      <c r="I1408" s="1">
        <v>44614</v>
      </c>
      <c r="J1408" t="s">
        <v>1391</v>
      </c>
      <c r="K1408" t="s">
        <v>1403</v>
      </c>
      <c r="L1408">
        <v>103</v>
      </c>
      <c r="M1408" t="s">
        <v>1210</v>
      </c>
      <c r="N1408" t="s">
        <v>1196</v>
      </c>
      <c r="O1408">
        <v>513800</v>
      </c>
      <c r="P1408">
        <v>21.5</v>
      </c>
    </row>
    <row r="1409" spans="1:16" x14ac:dyDescent="0.3">
      <c r="A1409">
        <v>2527</v>
      </c>
      <c r="B1409" t="s">
        <v>90</v>
      </c>
      <c r="C1409">
        <v>619</v>
      </c>
      <c r="D1409" t="s">
        <v>1260</v>
      </c>
      <c r="E1409" t="s">
        <v>1241</v>
      </c>
      <c r="F1409">
        <v>1998</v>
      </c>
      <c r="G1409" t="s">
        <v>862</v>
      </c>
      <c r="H1409" t="s">
        <v>32</v>
      </c>
      <c r="I1409" s="1">
        <v>44607</v>
      </c>
      <c r="J1409" t="s">
        <v>1391</v>
      </c>
      <c r="K1409" t="s">
        <v>1403</v>
      </c>
      <c r="L1409">
        <v>102</v>
      </c>
      <c r="M1409" t="s">
        <v>1211</v>
      </c>
      <c r="N1409" t="s">
        <v>1196</v>
      </c>
      <c r="O1409">
        <v>1695200</v>
      </c>
      <c r="P1409">
        <v>343.09</v>
      </c>
    </row>
    <row r="1410" spans="1:16" x14ac:dyDescent="0.3">
      <c r="A1410">
        <v>2528</v>
      </c>
      <c r="B1410" t="s">
        <v>435</v>
      </c>
      <c r="C1410">
        <v>587</v>
      </c>
      <c r="D1410" t="s">
        <v>1292</v>
      </c>
      <c r="E1410" t="s">
        <v>1241</v>
      </c>
      <c r="F1410">
        <v>2013</v>
      </c>
      <c r="G1410" t="s">
        <v>437</v>
      </c>
      <c r="H1410" t="s">
        <v>18</v>
      </c>
      <c r="I1410" s="1">
        <v>44598</v>
      </c>
      <c r="J1410" t="s">
        <v>1391</v>
      </c>
      <c r="K1410" t="s">
        <v>1403</v>
      </c>
      <c r="L1410">
        <v>103</v>
      </c>
      <c r="M1410" t="s">
        <v>1210</v>
      </c>
      <c r="N1410" t="s">
        <v>1196</v>
      </c>
      <c r="O1410">
        <v>513800</v>
      </c>
      <c r="P1410">
        <v>21.5</v>
      </c>
    </row>
    <row r="1411" spans="1:16" x14ac:dyDescent="0.3">
      <c r="A1411">
        <v>3028</v>
      </c>
      <c r="B1411" t="s">
        <v>491</v>
      </c>
      <c r="C1411">
        <v>576</v>
      </c>
      <c r="D1411" t="s">
        <v>1301</v>
      </c>
      <c r="E1411" t="s">
        <v>1241</v>
      </c>
      <c r="F1411">
        <v>1987</v>
      </c>
      <c r="G1411" t="s">
        <v>925</v>
      </c>
      <c r="H1411" t="s">
        <v>69</v>
      </c>
      <c r="I1411" s="1">
        <v>44618</v>
      </c>
      <c r="J1411" t="s">
        <v>1391</v>
      </c>
      <c r="K1411" t="s">
        <v>1403</v>
      </c>
      <c r="L1411">
        <v>102</v>
      </c>
      <c r="M1411" t="s">
        <v>1211</v>
      </c>
      <c r="N1411" t="s">
        <v>1196</v>
      </c>
      <c r="O1411">
        <v>1695200</v>
      </c>
      <c r="P1411">
        <v>343.09</v>
      </c>
    </row>
    <row r="1412" spans="1:16" x14ac:dyDescent="0.3">
      <c r="A1412">
        <v>2532</v>
      </c>
      <c r="B1412" t="s">
        <v>83</v>
      </c>
      <c r="C1412">
        <v>619</v>
      </c>
      <c r="D1412" t="s">
        <v>1260</v>
      </c>
      <c r="E1412" t="s">
        <v>1241</v>
      </c>
      <c r="F1412">
        <v>2004</v>
      </c>
      <c r="G1412" t="s">
        <v>612</v>
      </c>
      <c r="H1412" t="s">
        <v>28</v>
      </c>
      <c r="I1412" s="1">
        <v>44606</v>
      </c>
      <c r="J1412" t="s">
        <v>1391</v>
      </c>
      <c r="K1412" t="s">
        <v>1403</v>
      </c>
      <c r="L1412">
        <v>102</v>
      </c>
      <c r="M1412" t="s">
        <v>1211</v>
      </c>
      <c r="N1412" t="s">
        <v>1196</v>
      </c>
      <c r="O1412">
        <v>1695200</v>
      </c>
      <c r="P1412">
        <v>343.09</v>
      </c>
    </row>
    <row r="1413" spans="1:16" x14ac:dyDescent="0.3">
      <c r="A1413">
        <v>2536</v>
      </c>
      <c r="B1413" t="s">
        <v>90</v>
      </c>
      <c r="C1413">
        <v>507</v>
      </c>
      <c r="D1413" t="s">
        <v>1368</v>
      </c>
      <c r="E1413" t="s">
        <v>1241</v>
      </c>
      <c r="F1413">
        <v>2004</v>
      </c>
      <c r="G1413" t="s">
        <v>609</v>
      </c>
      <c r="H1413" t="s">
        <v>18</v>
      </c>
      <c r="I1413" s="1">
        <v>44616</v>
      </c>
      <c r="J1413" t="s">
        <v>1391</v>
      </c>
      <c r="K1413" t="s">
        <v>1403</v>
      </c>
      <c r="L1413">
        <v>114</v>
      </c>
      <c r="M1413" t="s">
        <v>1199</v>
      </c>
      <c r="N1413" t="s">
        <v>1196</v>
      </c>
      <c r="O1413">
        <v>655000</v>
      </c>
      <c r="P1413">
        <v>14.72</v>
      </c>
    </row>
    <row r="1414" spans="1:16" x14ac:dyDescent="0.3">
      <c r="A1414">
        <v>3025</v>
      </c>
      <c r="B1414" t="s">
        <v>90</v>
      </c>
      <c r="C1414">
        <v>576</v>
      </c>
      <c r="D1414" t="s">
        <v>1301</v>
      </c>
      <c r="E1414" t="s">
        <v>1241</v>
      </c>
      <c r="F1414">
        <v>2006</v>
      </c>
      <c r="G1414" t="s">
        <v>800</v>
      </c>
      <c r="H1414" t="s">
        <v>18</v>
      </c>
      <c r="I1414" s="1">
        <v>44619</v>
      </c>
      <c r="J1414" t="s">
        <v>1391</v>
      </c>
      <c r="K1414" t="s">
        <v>1403</v>
      </c>
      <c r="L1414">
        <v>102</v>
      </c>
      <c r="M1414" t="s">
        <v>1211</v>
      </c>
      <c r="N1414" t="s">
        <v>1196</v>
      </c>
      <c r="O1414">
        <v>1695200</v>
      </c>
      <c r="P1414">
        <v>343.09</v>
      </c>
    </row>
    <row r="1415" spans="1:16" x14ac:dyDescent="0.3">
      <c r="A1415">
        <v>2544</v>
      </c>
      <c r="B1415" t="s">
        <v>90</v>
      </c>
      <c r="C1415">
        <v>548</v>
      </c>
      <c r="D1415" t="s">
        <v>1329</v>
      </c>
      <c r="E1415" t="s">
        <v>1241</v>
      </c>
      <c r="F1415">
        <v>2013</v>
      </c>
      <c r="G1415" t="s">
        <v>810</v>
      </c>
      <c r="H1415" t="s">
        <v>32</v>
      </c>
      <c r="I1415" s="1">
        <v>44618</v>
      </c>
      <c r="J1415" t="s">
        <v>1391</v>
      </c>
      <c r="K1415" t="s">
        <v>1403</v>
      </c>
      <c r="L1415">
        <v>102</v>
      </c>
      <c r="M1415" t="s">
        <v>1211</v>
      </c>
      <c r="N1415" t="s">
        <v>1196</v>
      </c>
      <c r="O1415">
        <v>1695200</v>
      </c>
      <c r="P1415">
        <v>343.09</v>
      </c>
    </row>
    <row r="1416" spans="1:16" x14ac:dyDescent="0.3">
      <c r="A1416">
        <v>3020</v>
      </c>
      <c r="B1416" t="s">
        <v>90</v>
      </c>
      <c r="C1416">
        <v>587</v>
      </c>
      <c r="D1416" t="s">
        <v>1292</v>
      </c>
      <c r="E1416" t="s">
        <v>1241</v>
      </c>
      <c r="F1416">
        <v>2005</v>
      </c>
      <c r="G1416" t="s">
        <v>677</v>
      </c>
      <c r="H1416" t="s">
        <v>18</v>
      </c>
      <c r="I1416" s="1">
        <v>44601</v>
      </c>
      <c r="J1416" t="s">
        <v>1391</v>
      </c>
      <c r="K1416" t="s">
        <v>1403</v>
      </c>
      <c r="L1416">
        <v>104</v>
      </c>
      <c r="M1416" t="s">
        <v>1209</v>
      </c>
      <c r="N1416" t="s">
        <v>1196</v>
      </c>
      <c r="O1416">
        <v>347700</v>
      </c>
      <c r="P1416">
        <v>28.8</v>
      </c>
    </row>
    <row r="1417" spans="1:16" x14ac:dyDescent="0.3">
      <c r="A1417">
        <v>3016</v>
      </c>
      <c r="B1417" t="s">
        <v>75</v>
      </c>
      <c r="C1417">
        <v>580</v>
      </c>
      <c r="D1417" t="s">
        <v>1297</v>
      </c>
      <c r="E1417" t="s">
        <v>1241</v>
      </c>
      <c r="F1417">
        <v>2008</v>
      </c>
      <c r="G1417" t="s">
        <v>607</v>
      </c>
      <c r="H1417" t="s">
        <v>18</v>
      </c>
      <c r="I1417" s="1">
        <v>44599</v>
      </c>
      <c r="J1417" t="s">
        <v>1391</v>
      </c>
      <c r="K1417" t="s">
        <v>1403</v>
      </c>
      <c r="L1417">
        <v>102</v>
      </c>
      <c r="M1417" t="s">
        <v>1211</v>
      </c>
      <c r="N1417" t="s">
        <v>1196</v>
      </c>
      <c r="O1417">
        <v>1695200</v>
      </c>
      <c r="P1417">
        <v>343.09</v>
      </c>
    </row>
    <row r="1418" spans="1:16" x14ac:dyDescent="0.3">
      <c r="A1418">
        <v>2556</v>
      </c>
      <c r="B1418" t="s">
        <v>90</v>
      </c>
      <c r="C1418">
        <v>576</v>
      </c>
      <c r="D1418" t="s">
        <v>1301</v>
      </c>
      <c r="E1418" t="s">
        <v>1241</v>
      </c>
      <c r="F1418">
        <v>2006</v>
      </c>
      <c r="G1418" t="s">
        <v>698</v>
      </c>
      <c r="H1418" t="s">
        <v>618</v>
      </c>
      <c r="I1418" s="1">
        <v>44598</v>
      </c>
      <c r="J1418" t="s">
        <v>1391</v>
      </c>
      <c r="K1418" t="s">
        <v>1403</v>
      </c>
      <c r="L1418">
        <v>105</v>
      </c>
      <c r="M1418" t="s">
        <v>1208</v>
      </c>
      <c r="N1418" t="s">
        <v>1196</v>
      </c>
      <c r="O1418">
        <v>52100</v>
      </c>
      <c r="P1418">
        <v>6.21</v>
      </c>
    </row>
    <row r="1419" spans="1:16" x14ac:dyDescent="0.3">
      <c r="A1419">
        <v>2561</v>
      </c>
      <c r="B1419" t="s">
        <v>435</v>
      </c>
      <c r="C1419">
        <v>580</v>
      </c>
      <c r="D1419" t="s">
        <v>1297</v>
      </c>
      <c r="E1419" t="s">
        <v>1241</v>
      </c>
      <c r="F1419">
        <v>2001</v>
      </c>
      <c r="G1419" t="s">
        <v>464</v>
      </c>
      <c r="H1419" t="s">
        <v>32</v>
      </c>
      <c r="I1419" s="1">
        <v>44606</v>
      </c>
      <c r="J1419" t="s">
        <v>1391</v>
      </c>
      <c r="K1419" t="s">
        <v>1403</v>
      </c>
      <c r="L1419">
        <v>107</v>
      </c>
      <c r="M1419" t="s">
        <v>1206</v>
      </c>
      <c r="N1419" t="s">
        <v>1196</v>
      </c>
      <c r="O1419">
        <v>127300</v>
      </c>
      <c r="P1419">
        <v>17.55</v>
      </c>
    </row>
    <row r="1420" spans="1:16" x14ac:dyDescent="0.3">
      <c r="A1420">
        <v>3004</v>
      </c>
      <c r="B1420" t="s">
        <v>90</v>
      </c>
      <c r="C1420">
        <v>580</v>
      </c>
      <c r="D1420" t="s">
        <v>1297</v>
      </c>
      <c r="E1420" t="s">
        <v>1241</v>
      </c>
      <c r="F1420">
        <v>2007</v>
      </c>
      <c r="G1420" t="s">
        <v>727</v>
      </c>
      <c r="H1420" t="s">
        <v>18</v>
      </c>
      <c r="I1420" s="1">
        <v>44613</v>
      </c>
      <c r="J1420" t="s">
        <v>1391</v>
      </c>
      <c r="K1420" t="s">
        <v>1403</v>
      </c>
      <c r="L1420">
        <v>114</v>
      </c>
      <c r="M1420" t="s">
        <v>1199</v>
      </c>
      <c r="N1420" t="s">
        <v>1196</v>
      </c>
      <c r="O1420">
        <v>655000</v>
      </c>
      <c r="P1420">
        <v>14.72</v>
      </c>
    </row>
    <row r="1421" spans="1:16" x14ac:dyDescent="0.3">
      <c r="A1421">
        <v>2568</v>
      </c>
      <c r="B1421" t="s">
        <v>83</v>
      </c>
      <c r="C1421">
        <v>550</v>
      </c>
      <c r="D1421" t="s">
        <v>1327</v>
      </c>
      <c r="E1421" t="s">
        <v>1241</v>
      </c>
      <c r="F1421">
        <v>2006</v>
      </c>
      <c r="G1421" t="s">
        <v>458</v>
      </c>
      <c r="H1421" t="s">
        <v>69</v>
      </c>
      <c r="I1421" s="1">
        <v>44609</v>
      </c>
      <c r="J1421" t="s">
        <v>1391</v>
      </c>
      <c r="K1421" t="s">
        <v>1403</v>
      </c>
      <c r="L1421">
        <v>109</v>
      </c>
      <c r="M1421" t="s">
        <v>1204</v>
      </c>
      <c r="N1421" t="s">
        <v>1196</v>
      </c>
      <c r="O1421">
        <v>543500</v>
      </c>
      <c r="P1421">
        <v>67.52</v>
      </c>
    </row>
    <row r="1422" spans="1:16" x14ac:dyDescent="0.3">
      <c r="A1422">
        <v>2571</v>
      </c>
      <c r="B1422" t="s">
        <v>90</v>
      </c>
      <c r="C1422">
        <v>619</v>
      </c>
      <c r="D1422" t="s">
        <v>1260</v>
      </c>
      <c r="E1422" t="s">
        <v>1241</v>
      </c>
      <c r="F1422">
        <v>2005</v>
      </c>
      <c r="G1422" t="s">
        <v>866</v>
      </c>
      <c r="H1422" t="s">
        <v>10</v>
      </c>
      <c r="I1422" s="1">
        <v>44595</v>
      </c>
      <c r="J1422" t="s">
        <v>1391</v>
      </c>
      <c r="K1422" t="s">
        <v>1403</v>
      </c>
      <c r="L1422">
        <v>114</v>
      </c>
      <c r="M1422" t="s">
        <v>1199</v>
      </c>
      <c r="N1422" t="s">
        <v>1196</v>
      </c>
      <c r="O1422">
        <v>655000</v>
      </c>
      <c r="P1422">
        <v>14.72</v>
      </c>
    </row>
    <row r="1423" spans="1:16" x14ac:dyDescent="0.3">
      <c r="A1423">
        <v>2575</v>
      </c>
      <c r="B1423" t="s">
        <v>75</v>
      </c>
      <c r="C1423">
        <v>512</v>
      </c>
      <c r="D1423" t="s">
        <v>1363</v>
      </c>
      <c r="E1423" t="s">
        <v>1246</v>
      </c>
      <c r="F1423">
        <v>2005</v>
      </c>
      <c r="G1423" t="s">
        <v>867</v>
      </c>
      <c r="H1423" t="s">
        <v>69</v>
      </c>
      <c r="I1423" s="1">
        <v>44611</v>
      </c>
      <c r="J1423" t="s">
        <v>1391</v>
      </c>
      <c r="K1423" t="s">
        <v>1403</v>
      </c>
      <c r="L1423">
        <v>114</v>
      </c>
      <c r="M1423" t="s">
        <v>1199</v>
      </c>
      <c r="N1423" t="s">
        <v>1196</v>
      </c>
      <c r="O1423">
        <v>655000</v>
      </c>
      <c r="P1423">
        <v>14.72</v>
      </c>
    </row>
    <row r="1424" spans="1:16" x14ac:dyDescent="0.3">
      <c r="A1424">
        <v>3000</v>
      </c>
      <c r="B1424" t="s">
        <v>75</v>
      </c>
      <c r="C1424">
        <v>633</v>
      </c>
      <c r="D1424" t="s">
        <v>1248</v>
      </c>
      <c r="E1424" t="s">
        <v>1241</v>
      </c>
      <c r="F1424">
        <v>2010</v>
      </c>
      <c r="G1424" t="s">
        <v>581</v>
      </c>
      <c r="H1424" t="s">
        <v>10</v>
      </c>
      <c r="I1424" s="1">
        <v>44617</v>
      </c>
      <c r="J1424" t="s">
        <v>1391</v>
      </c>
      <c r="K1424" t="s">
        <v>1403</v>
      </c>
      <c r="L1424">
        <v>114</v>
      </c>
      <c r="M1424" t="s">
        <v>1199</v>
      </c>
      <c r="N1424" t="s">
        <v>1196</v>
      </c>
      <c r="O1424">
        <v>655000</v>
      </c>
      <c r="P1424">
        <v>14.72</v>
      </c>
    </row>
    <row r="1425" spans="1:16" x14ac:dyDescent="0.3">
      <c r="A1425">
        <v>2999</v>
      </c>
      <c r="B1425" t="s">
        <v>75</v>
      </c>
      <c r="C1425">
        <v>580</v>
      </c>
      <c r="D1425" t="s">
        <v>1297</v>
      </c>
      <c r="E1425" t="s">
        <v>1241</v>
      </c>
      <c r="F1425">
        <v>2006</v>
      </c>
      <c r="G1425" t="s">
        <v>607</v>
      </c>
      <c r="H1425" t="s">
        <v>10</v>
      </c>
      <c r="I1425" s="1">
        <v>44618</v>
      </c>
      <c r="J1425" t="s">
        <v>1391</v>
      </c>
      <c r="K1425" t="s">
        <v>1403</v>
      </c>
      <c r="L1425">
        <v>114</v>
      </c>
      <c r="M1425" t="s">
        <v>1199</v>
      </c>
      <c r="N1425" t="s">
        <v>1196</v>
      </c>
      <c r="O1425">
        <v>655000</v>
      </c>
      <c r="P1425">
        <v>14.72</v>
      </c>
    </row>
    <row r="1426" spans="1:16" x14ac:dyDescent="0.3">
      <c r="A1426">
        <v>2588</v>
      </c>
      <c r="B1426" t="s">
        <v>37</v>
      </c>
      <c r="C1426">
        <v>597</v>
      </c>
      <c r="D1426" t="s">
        <v>1282</v>
      </c>
      <c r="E1426" t="s">
        <v>1241</v>
      </c>
      <c r="F1426">
        <v>2006</v>
      </c>
      <c r="G1426" t="s">
        <v>46</v>
      </c>
      <c r="H1426" t="s">
        <v>10</v>
      </c>
      <c r="I1426" s="1">
        <v>44609</v>
      </c>
      <c r="J1426" t="s">
        <v>1391</v>
      </c>
      <c r="K1426" t="s">
        <v>1403</v>
      </c>
      <c r="L1426">
        <v>114</v>
      </c>
      <c r="M1426" t="s">
        <v>1199</v>
      </c>
      <c r="N1426" t="s">
        <v>1196</v>
      </c>
      <c r="O1426">
        <v>655000</v>
      </c>
      <c r="P1426">
        <v>14.72</v>
      </c>
    </row>
    <row r="1427" spans="1:16" x14ac:dyDescent="0.3">
      <c r="A1427">
        <v>2590</v>
      </c>
      <c r="B1427" t="s">
        <v>83</v>
      </c>
      <c r="C1427">
        <v>576</v>
      </c>
      <c r="D1427" t="s">
        <v>1301</v>
      </c>
      <c r="E1427" t="s">
        <v>1241</v>
      </c>
      <c r="F1427">
        <v>2004</v>
      </c>
      <c r="G1427" t="s">
        <v>823</v>
      </c>
      <c r="H1427" t="s">
        <v>69</v>
      </c>
      <c r="I1427" s="1">
        <v>44614</v>
      </c>
      <c r="J1427" t="s">
        <v>1391</v>
      </c>
      <c r="K1427" t="s">
        <v>1403</v>
      </c>
      <c r="L1427">
        <v>114</v>
      </c>
      <c r="M1427" t="s">
        <v>1199</v>
      </c>
      <c r="N1427" t="s">
        <v>1196</v>
      </c>
      <c r="O1427">
        <v>655000</v>
      </c>
      <c r="P1427">
        <v>14.72</v>
      </c>
    </row>
    <row r="1428" spans="1:16" x14ac:dyDescent="0.3">
      <c r="A1428">
        <v>2592</v>
      </c>
      <c r="B1428" t="s">
        <v>90</v>
      </c>
      <c r="C1428">
        <v>587</v>
      </c>
      <c r="D1428" t="s">
        <v>1292</v>
      </c>
      <c r="E1428" t="s">
        <v>1241</v>
      </c>
      <c r="F1428">
        <v>1997</v>
      </c>
      <c r="G1428" t="s">
        <v>461</v>
      </c>
      <c r="H1428" t="s">
        <v>18</v>
      </c>
      <c r="I1428" s="1">
        <v>44602</v>
      </c>
      <c r="J1428" t="s">
        <v>1391</v>
      </c>
      <c r="K1428" t="s">
        <v>1403</v>
      </c>
      <c r="L1428">
        <v>106</v>
      </c>
      <c r="M1428" t="s">
        <v>1207</v>
      </c>
      <c r="N1428" t="s">
        <v>1196</v>
      </c>
      <c r="O1428">
        <v>182700</v>
      </c>
      <c r="P1428">
        <v>12.92</v>
      </c>
    </row>
    <row r="1429" spans="1:16" x14ac:dyDescent="0.3">
      <c r="A1429">
        <v>2599</v>
      </c>
      <c r="B1429" t="s">
        <v>90</v>
      </c>
      <c r="C1429">
        <v>576</v>
      </c>
      <c r="D1429" t="s">
        <v>1301</v>
      </c>
      <c r="E1429" t="s">
        <v>1241</v>
      </c>
      <c r="F1429">
        <v>2006</v>
      </c>
      <c r="G1429" t="s">
        <v>698</v>
      </c>
      <c r="H1429" t="s">
        <v>10</v>
      </c>
      <c r="I1429" s="1">
        <v>44615</v>
      </c>
      <c r="J1429" t="s">
        <v>1391</v>
      </c>
      <c r="K1429" t="s">
        <v>1403</v>
      </c>
      <c r="L1429">
        <v>107</v>
      </c>
      <c r="M1429" t="s">
        <v>1206</v>
      </c>
      <c r="N1429" t="s">
        <v>1196</v>
      </c>
      <c r="O1429">
        <v>127300</v>
      </c>
      <c r="P1429">
        <v>17.55</v>
      </c>
    </row>
    <row r="1430" spans="1:16" x14ac:dyDescent="0.3">
      <c r="A1430">
        <v>2600</v>
      </c>
      <c r="B1430" t="s">
        <v>90</v>
      </c>
      <c r="C1430">
        <v>540</v>
      </c>
      <c r="D1430" t="s">
        <v>1337</v>
      </c>
      <c r="E1430" t="s">
        <v>1241</v>
      </c>
      <c r="F1430">
        <v>2004</v>
      </c>
      <c r="G1430" t="s">
        <v>679</v>
      </c>
      <c r="H1430" t="s">
        <v>10</v>
      </c>
      <c r="I1430" s="1">
        <v>44618</v>
      </c>
      <c r="J1430" t="s">
        <v>1391</v>
      </c>
      <c r="K1430" t="s">
        <v>1403</v>
      </c>
      <c r="L1430">
        <v>114</v>
      </c>
      <c r="M1430" t="s">
        <v>1199</v>
      </c>
      <c r="N1430" t="s">
        <v>1196</v>
      </c>
      <c r="O1430">
        <v>655000</v>
      </c>
      <c r="P1430">
        <v>14.72</v>
      </c>
    </row>
    <row r="1431" spans="1:16" x14ac:dyDescent="0.3">
      <c r="A1431">
        <v>2986</v>
      </c>
      <c r="B1431" t="s">
        <v>83</v>
      </c>
      <c r="C1431">
        <v>587</v>
      </c>
      <c r="D1431" t="s">
        <v>1292</v>
      </c>
      <c r="E1431" t="s">
        <v>1241</v>
      </c>
      <c r="F1431">
        <v>2006</v>
      </c>
      <c r="G1431" t="s">
        <v>863</v>
      </c>
      <c r="H1431" t="s">
        <v>10</v>
      </c>
      <c r="I1431" s="1">
        <v>44618</v>
      </c>
      <c r="J1431" t="s">
        <v>1391</v>
      </c>
      <c r="K1431" t="s">
        <v>1403</v>
      </c>
      <c r="L1431">
        <v>105</v>
      </c>
      <c r="M1431" t="s">
        <v>1208</v>
      </c>
      <c r="N1431" t="s">
        <v>1196</v>
      </c>
      <c r="O1431">
        <v>52100</v>
      </c>
      <c r="P1431">
        <v>6.21</v>
      </c>
    </row>
    <row r="1432" spans="1:16" x14ac:dyDescent="0.3">
      <c r="A1432">
        <v>2609</v>
      </c>
      <c r="B1432" t="s">
        <v>435</v>
      </c>
      <c r="C1432">
        <v>544</v>
      </c>
      <c r="D1432" t="s">
        <v>1333</v>
      </c>
      <c r="E1432" t="s">
        <v>1241</v>
      </c>
      <c r="F1432">
        <v>2013</v>
      </c>
      <c r="G1432" t="s">
        <v>871</v>
      </c>
      <c r="H1432" t="s">
        <v>18</v>
      </c>
      <c r="I1432" s="1">
        <v>44610</v>
      </c>
      <c r="J1432" t="s">
        <v>1391</v>
      </c>
      <c r="K1432" t="s">
        <v>1403</v>
      </c>
      <c r="L1432">
        <v>103</v>
      </c>
      <c r="M1432" t="s">
        <v>1210</v>
      </c>
      <c r="N1432" t="s">
        <v>1196</v>
      </c>
      <c r="O1432">
        <v>513800</v>
      </c>
      <c r="P1432">
        <v>21.5</v>
      </c>
    </row>
    <row r="1433" spans="1:16" x14ac:dyDescent="0.3">
      <c r="A1433">
        <v>2619</v>
      </c>
      <c r="B1433" t="s">
        <v>75</v>
      </c>
      <c r="C1433">
        <v>576</v>
      </c>
      <c r="D1433" t="s">
        <v>1301</v>
      </c>
      <c r="E1433" t="s">
        <v>1241</v>
      </c>
      <c r="F1433">
        <v>2006</v>
      </c>
      <c r="G1433" t="s">
        <v>578</v>
      </c>
      <c r="H1433" t="s">
        <v>32</v>
      </c>
      <c r="I1433" s="1">
        <v>44618</v>
      </c>
      <c r="J1433" t="s">
        <v>1391</v>
      </c>
      <c r="K1433" t="s">
        <v>1403</v>
      </c>
      <c r="L1433">
        <v>109</v>
      </c>
      <c r="M1433" t="s">
        <v>1204</v>
      </c>
      <c r="N1433" t="s">
        <v>1196</v>
      </c>
      <c r="O1433">
        <v>543500</v>
      </c>
      <c r="P1433">
        <v>67.52</v>
      </c>
    </row>
    <row r="1434" spans="1:16" x14ac:dyDescent="0.3">
      <c r="A1434">
        <v>2978</v>
      </c>
      <c r="B1434" t="s">
        <v>83</v>
      </c>
      <c r="C1434">
        <v>587</v>
      </c>
      <c r="D1434" t="s">
        <v>1292</v>
      </c>
      <c r="E1434" t="s">
        <v>1241</v>
      </c>
      <c r="F1434">
        <v>2006</v>
      </c>
      <c r="G1434" t="s">
        <v>359</v>
      </c>
      <c r="H1434" t="s">
        <v>10</v>
      </c>
      <c r="I1434" s="1">
        <v>44608</v>
      </c>
      <c r="J1434" t="s">
        <v>1391</v>
      </c>
      <c r="K1434" t="s">
        <v>1403</v>
      </c>
      <c r="L1434">
        <v>114</v>
      </c>
      <c r="M1434" t="s">
        <v>1199</v>
      </c>
      <c r="N1434" t="s">
        <v>1196</v>
      </c>
      <c r="O1434">
        <v>655000</v>
      </c>
      <c r="P1434">
        <v>14.72</v>
      </c>
    </row>
    <row r="1435" spans="1:16" x14ac:dyDescent="0.3">
      <c r="A1435">
        <v>2623</v>
      </c>
      <c r="B1435" t="s">
        <v>90</v>
      </c>
      <c r="C1435">
        <v>610</v>
      </c>
      <c r="D1435" t="s">
        <v>1269</v>
      </c>
      <c r="E1435" t="s">
        <v>1241</v>
      </c>
      <c r="F1435">
        <v>2004</v>
      </c>
      <c r="G1435" t="s">
        <v>484</v>
      </c>
      <c r="H1435" t="s">
        <v>283</v>
      </c>
      <c r="I1435" s="1">
        <v>44620</v>
      </c>
      <c r="J1435" t="s">
        <v>1391</v>
      </c>
      <c r="K1435" t="s">
        <v>1403</v>
      </c>
      <c r="L1435">
        <v>114</v>
      </c>
      <c r="M1435" t="s">
        <v>1199</v>
      </c>
      <c r="N1435" t="s">
        <v>1196</v>
      </c>
      <c r="O1435">
        <v>655000</v>
      </c>
      <c r="P1435">
        <v>14.72</v>
      </c>
    </row>
    <row r="1436" spans="1:16" x14ac:dyDescent="0.3">
      <c r="A1436">
        <v>2630</v>
      </c>
      <c r="B1436" t="s">
        <v>75</v>
      </c>
      <c r="C1436">
        <v>576</v>
      </c>
      <c r="D1436" t="s">
        <v>1301</v>
      </c>
      <c r="E1436" t="s">
        <v>1241</v>
      </c>
      <c r="F1436">
        <v>2002</v>
      </c>
      <c r="G1436" t="s">
        <v>578</v>
      </c>
      <c r="H1436" t="s">
        <v>10</v>
      </c>
      <c r="I1436" s="1">
        <v>44619</v>
      </c>
      <c r="J1436" t="s">
        <v>1391</v>
      </c>
      <c r="K1436" t="s">
        <v>1403</v>
      </c>
      <c r="L1436">
        <v>109</v>
      </c>
      <c r="M1436" t="s">
        <v>1204</v>
      </c>
      <c r="N1436" t="s">
        <v>1196</v>
      </c>
      <c r="O1436">
        <v>543500</v>
      </c>
      <c r="P1436">
        <v>67.52</v>
      </c>
    </row>
    <row r="1437" spans="1:16" x14ac:dyDescent="0.3">
      <c r="A1437">
        <v>2975</v>
      </c>
      <c r="B1437" t="s">
        <v>83</v>
      </c>
      <c r="C1437">
        <v>619</v>
      </c>
      <c r="D1437" t="s">
        <v>1260</v>
      </c>
      <c r="E1437" t="s">
        <v>1241</v>
      </c>
      <c r="F1437">
        <v>2005</v>
      </c>
      <c r="G1437" t="s">
        <v>842</v>
      </c>
      <c r="H1437" t="s">
        <v>10</v>
      </c>
      <c r="I1437" s="1">
        <v>44599</v>
      </c>
      <c r="J1437" t="s">
        <v>1391</v>
      </c>
      <c r="K1437" t="s">
        <v>1403</v>
      </c>
      <c r="L1437">
        <v>102</v>
      </c>
      <c r="M1437" t="s">
        <v>1211</v>
      </c>
      <c r="N1437" t="s">
        <v>1196</v>
      </c>
      <c r="O1437">
        <v>1695200</v>
      </c>
      <c r="P1437">
        <v>343.09</v>
      </c>
    </row>
    <row r="1438" spans="1:16" x14ac:dyDescent="0.3">
      <c r="A1438">
        <v>2970</v>
      </c>
      <c r="B1438" t="s">
        <v>75</v>
      </c>
      <c r="C1438">
        <v>619</v>
      </c>
      <c r="D1438" t="s">
        <v>1260</v>
      </c>
      <c r="E1438" t="s">
        <v>1241</v>
      </c>
      <c r="F1438">
        <v>2010</v>
      </c>
      <c r="G1438" t="s">
        <v>826</v>
      </c>
      <c r="H1438" t="s">
        <v>32</v>
      </c>
      <c r="I1438" s="1">
        <v>44609</v>
      </c>
      <c r="J1438" t="s">
        <v>1391</v>
      </c>
      <c r="K1438" t="s">
        <v>1403</v>
      </c>
      <c r="L1438">
        <v>102</v>
      </c>
      <c r="M1438" t="s">
        <v>1211</v>
      </c>
      <c r="N1438" t="s">
        <v>1196</v>
      </c>
      <c r="O1438">
        <v>1695200</v>
      </c>
      <c r="P1438">
        <v>343.09</v>
      </c>
    </row>
    <row r="1439" spans="1:16" x14ac:dyDescent="0.3">
      <c r="A1439">
        <v>2638</v>
      </c>
      <c r="B1439" t="s">
        <v>83</v>
      </c>
      <c r="C1439">
        <v>619</v>
      </c>
      <c r="D1439" t="s">
        <v>1260</v>
      </c>
      <c r="E1439" t="s">
        <v>1241</v>
      </c>
      <c r="F1439">
        <v>2006</v>
      </c>
      <c r="G1439" t="s">
        <v>842</v>
      </c>
      <c r="H1439" t="s">
        <v>32</v>
      </c>
      <c r="I1439" s="1">
        <v>44614</v>
      </c>
      <c r="J1439" t="s">
        <v>1391</v>
      </c>
      <c r="K1439" t="s">
        <v>1403</v>
      </c>
      <c r="L1439">
        <v>107</v>
      </c>
      <c r="M1439" t="s">
        <v>1206</v>
      </c>
      <c r="N1439" t="s">
        <v>1196</v>
      </c>
      <c r="O1439">
        <v>127300</v>
      </c>
      <c r="P1439">
        <v>17.55</v>
      </c>
    </row>
    <row r="1440" spans="1:16" x14ac:dyDescent="0.3">
      <c r="A1440">
        <v>2639</v>
      </c>
      <c r="B1440" t="s">
        <v>83</v>
      </c>
      <c r="C1440">
        <v>587</v>
      </c>
      <c r="D1440" t="s">
        <v>1292</v>
      </c>
      <c r="E1440" t="s">
        <v>1241</v>
      </c>
      <c r="F1440">
        <v>2006</v>
      </c>
      <c r="G1440" t="s">
        <v>359</v>
      </c>
      <c r="H1440" t="s">
        <v>10</v>
      </c>
      <c r="I1440" s="1">
        <v>44598</v>
      </c>
      <c r="J1440" t="s">
        <v>1391</v>
      </c>
      <c r="K1440" t="s">
        <v>1403</v>
      </c>
      <c r="L1440">
        <v>103</v>
      </c>
      <c r="M1440" t="s">
        <v>1210</v>
      </c>
      <c r="N1440" t="s">
        <v>1196</v>
      </c>
      <c r="O1440">
        <v>513800</v>
      </c>
      <c r="P1440">
        <v>21.5</v>
      </c>
    </row>
    <row r="1441" spans="1:16" x14ac:dyDescent="0.3">
      <c r="A1441">
        <v>2644</v>
      </c>
      <c r="B1441" t="s">
        <v>75</v>
      </c>
      <c r="C1441">
        <v>619</v>
      </c>
      <c r="D1441" t="s">
        <v>1260</v>
      </c>
      <c r="E1441" t="s">
        <v>1241</v>
      </c>
      <c r="F1441">
        <v>2004</v>
      </c>
      <c r="G1441" t="s">
        <v>739</v>
      </c>
      <c r="H1441" t="s">
        <v>69</v>
      </c>
      <c r="I1441" s="1">
        <v>44618</v>
      </c>
      <c r="J1441" t="s">
        <v>1391</v>
      </c>
      <c r="K1441" t="s">
        <v>1403</v>
      </c>
      <c r="L1441">
        <v>102</v>
      </c>
      <c r="M1441" t="s">
        <v>1211</v>
      </c>
      <c r="N1441" t="s">
        <v>1196</v>
      </c>
      <c r="O1441">
        <v>1695200</v>
      </c>
      <c r="P1441">
        <v>343.09</v>
      </c>
    </row>
    <row r="1442" spans="1:16" x14ac:dyDescent="0.3">
      <c r="A1442">
        <v>2964</v>
      </c>
      <c r="B1442" t="s">
        <v>235</v>
      </c>
      <c r="C1442">
        <v>576</v>
      </c>
      <c r="D1442" t="s">
        <v>1301</v>
      </c>
      <c r="E1442" t="s">
        <v>1241</v>
      </c>
      <c r="F1442">
        <v>2012</v>
      </c>
      <c r="G1442" t="s">
        <v>723</v>
      </c>
      <c r="H1442" t="s">
        <v>32</v>
      </c>
      <c r="I1442" s="1">
        <v>44617</v>
      </c>
      <c r="J1442" t="s">
        <v>1391</v>
      </c>
      <c r="K1442" t="s">
        <v>1403</v>
      </c>
      <c r="L1442">
        <v>102</v>
      </c>
      <c r="M1442" t="s">
        <v>1211</v>
      </c>
      <c r="N1442" t="s">
        <v>1196</v>
      </c>
      <c r="O1442">
        <v>1695200</v>
      </c>
      <c r="P1442">
        <v>343.09</v>
      </c>
    </row>
    <row r="1443" spans="1:16" x14ac:dyDescent="0.3">
      <c r="A1443">
        <v>2656</v>
      </c>
      <c r="B1443" t="s">
        <v>90</v>
      </c>
      <c r="C1443">
        <v>550</v>
      </c>
      <c r="D1443" t="s">
        <v>1327</v>
      </c>
      <c r="E1443" t="s">
        <v>1241</v>
      </c>
      <c r="F1443">
        <v>2004</v>
      </c>
      <c r="G1443" t="s">
        <v>584</v>
      </c>
      <c r="H1443" t="s">
        <v>32</v>
      </c>
      <c r="I1443" s="1">
        <v>44619</v>
      </c>
      <c r="J1443" t="s">
        <v>1391</v>
      </c>
      <c r="K1443" t="s">
        <v>1403</v>
      </c>
      <c r="L1443">
        <v>102</v>
      </c>
      <c r="M1443" t="s">
        <v>1211</v>
      </c>
      <c r="N1443" t="s">
        <v>1196</v>
      </c>
      <c r="O1443">
        <v>1695200</v>
      </c>
      <c r="P1443">
        <v>343.09</v>
      </c>
    </row>
    <row r="1444" spans="1:16" x14ac:dyDescent="0.3">
      <c r="A1444">
        <v>2960</v>
      </c>
      <c r="B1444" t="s">
        <v>235</v>
      </c>
      <c r="C1444">
        <v>619</v>
      </c>
      <c r="D1444" t="s">
        <v>1260</v>
      </c>
      <c r="E1444" t="s">
        <v>1241</v>
      </c>
      <c r="F1444">
        <v>2009</v>
      </c>
      <c r="G1444" t="s">
        <v>606</v>
      </c>
      <c r="H1444" t="s">
        <v>10</v>
      </c>
      <c r="I1444" s="1">
        <v>44600</v>
      </c>
      <c r="J1444" t="s">
        <v>1391</v>
      </c>
      <c r="K1444" t="s">
        <v>1403</v>
      </c>
      <c r="L1444">
        <v>103</v>
      </c>
      <c r="M1444" t="s">
        <v>1210</v>
      </c>
      <c r="N1444" t="s">
        <v>1196</v>
      </c>
      <c r="O1444">
        <v>513800</v>
      </c>
      <c r="P1444">
        <v>21.5</v>
      </c>
    </row>
    <row r="1445" spans="1:16" x14ac:dyDescent="0.3">
      <c r="A1445">
        <v>2661</v>
      </c>
      <c r="B1445" t="s">
        <v>90</v>
      </c>
      <c r="C1445">
        <v>550</v>
      </c>
      <c r="D1445" t="s">
        <v>1327</v>
      </c>
      <c r="E1445" t="s">
        <v>1241</v>
      </c>
      <c r="F1445">
        <v>2006</v>
      </c>
      <c r="G1445" t="s">
        <v>877</v>
      </c>
      <c r="H1445" t="s">
        <v>618</v>
      </c>
      <c r="I1445" s="1">
        <v>44620</v>
      </c>
      <c r="J1445" t="s">
        <v>1391</v>
      </c>
      <c r="K1445" t="s">
        <v>1403</v>
      </c>
      <c r="L1445">
        <v>105</v>
      </c>
      <c r="M1445" t="s">
        <v>1208</v>
      </c>
      <c r="N1445" t="s">
        <v>1196</v>
      </c>
      <c r="O1445">
        <v>52100</v>
      </c>
      <c r="P1445">
        <v>6.21</v>
      </c>
    </row>
    <row r="1446" spans="1:16" x14ac:dyDescent="0.3">
      <c r="A1446">
        <v>2669</v>
      </c>
      <c r="B1446" t="s">
        <v>83</v>
      </c>
      <c r="C1446">
        <v>548</v>
      </c>
      <c r="D1446" t="s">
        <v>1329</v>
      </c>
      <c r="E1446" t="s">
        <v>1241</v>
      </c>
      <c r="F1446">
        <v>2006</v>
      </c>
      <c r="G1446" t="s">
        <v>593</v>
      </c>
      <c r="H1446" t="s">
        <v>283</v>
      </c>
      <c r="I1446" s="1">
        <v>44603</v>
      </c>
      <c r="J1446" t="s">
        <v>1391</v>
      </c>
      <c r="K1446" t="s">
        <v>1403</v>
      </c>
      <c r="L1446">
        <v>114</v>
      </c>
      <c r="M1446" t="s">
        <v>1199</v>
      </c>
      <c r="N1446" t="s">
        <v>1196</v>
      </c>
      <c r="O1446">
        <v>655000</v>
      </c>
      <c r="P1446">
        <v>14.72</v>
      </c>
    </row>
    <row r="1447" spans="1:16" x14ac:dyDescent="0.3">
      <c r="A1447">
        <v>2672</v>
      </c>
      <c r="B1447" t="s">
        <v>83</v>
      </c>
      <c r="C1447">
        <v>523</v>
      </c>
      <c r="D1447" t="s">
        <v>1353</v>
      </c>
      <c r="E1447" t="s">
        <v>1241</v>
      </c>
      <c r="F1447">
        <v>1971</v>
      </c>
      <c r="G1447" t="s">
        <v>879</v>
      </c>
      <c r="H1447" t="s">
        <v>32</v>
      </c>
      <c r="I1447" s="1">
        <v>44615</v>
      </c>
      <c r="J1447" t="s">
        <v>1391</v>
      </c>
      <c r="K1447" t="s">
        <v>1403</v>
      </c>
      <c r="L1447">
        <v>103</v>
      </c>
      <c r="M1447" t="s">
        <v>1210</v>
      </c>
      <c r="N1447" t="s">
        <v>1196</v>
      </c>
      <c r="O1447">
        <v>513800</v>
      </c>
      <c r="P1447">
        <v>21.5</v>
      </c>
    </row>
    <row r="1448" spans="1:16" x14ac:dyDescent="0.3">
      <c r="A1448">
        <v>2956</v>
      </c>
      <c r="B1448" t="s">
        <v>90</v>
      </c>
      <c r="C1448">
        <v>611</v>
      </c>
      <c r="D1448" t="s">
        <v>1268</v>
      </c>
      <c r="E1448" t="s">
        <v>1241</v>
      </c>
      <c r="F1448">
        <v>2016</v>
      </c>
      <c r="G1448" t="s">
        <v>915</v>
      </c>
      <c r="H1448" t="s">
        <v>32</v>
      </c>
      <c r="I1448" s="1">
        <v>44593</v>
      </c>
      <c r="J1448" t="s">
        <v>1391</v>
      </c>
      <c r="K1448" t="s">
        <v>1403</v>
      </c>
      <c r="L1448">
        <v>103</v>
      </c>
      <c r="M1448" t="s">
        <v>1210</v>
      </c>
      <c r="N1448" t="s">
        <v>1196</v>
      </c>
      <c r="O1448">
        <v>513800</v>
      </c>
      <c r="P1448">
        <v>21.5</v>
      </c>
    </row>
    <row r="1449" spans="1:16" x14ac:dyDescent="0.3">
      <c r="A1449">
        <v>2674</v>
      </c>
      <c r="B1449" t="s">
        <v>435</v>
      </c>
      <c r="C1449">
        <v>580</v>
      </c>
      <c r="D1449" t="s">
        <v>1297</v>
      </c>
      <c r="E1449" t="s">
        <v>1241</v>
      </c>
      <c r="F1449">
        <v>1999</v>
      </c>
      <c r="G1449" t="s">
        <v>469</v>
      </c>
      <c r="H1449" t="s">
        <v>47</v>
      </c>
      <c r="I1449" s="1">
        <v>44612</v>
      </c>
      <c r="J1449" t="s">
        <v>1391</v>
      </c>
      <c r="K1449" t="s">
        <v>1403</v>
      </c>
      <c r="L1449">
        <v>108</v>
      </c>
      <c r="M1449" t="s">
        <v>1205</v>
      </c>
      <c r="N1449" t="s">
        <v>1196</v>
      </c>
      <c r="O1449">
        <v>258200</v>
      </c>
      <c r="P1449">
        <v>11.62</v>
      </c>
    </row>
    <row r="1450" spans="1:16" x14ac:dyDescent="0.3">
      <c r="A1450">
        <v>2677</v>
      </c>
      <c r="B1450" t="s">
        <v>75</v>
      </c>
      <c r="C1450">
        <v>611</v>
      </c>
      <c r="D1450" t="s">
        <v>1268</v>
      </c>
      <c r="E1450" t="s">
        <v>1241</v>
      </c>
      <c r="F1450">
        <v>2006</v>
      </c>
      <c r="G1450" t="s">
        <v>684</v>
      </c>
      <c r="H1450" t="s">
        <v>69</v>
      </c>
      <c r="I1450" s="1">
        <v>44598</v>
      </c>
      <c r="J1450" t="s">
        <v>1391</v>
      </c>
      <c r="K1450" t="s">
        <v>1403</v>
      </c>
      <c r="L1450">
        <v>102</v>
      </c>
      <c r="M1450" t="s">
        <v>1211</v>
      </c>
      <c r="N1450" t="s">
        <v>1196</v>
      </c>
      <c r="O1450">
        <v>1695200</v>
      </c>
      <c r="P1450">
        <v>343.09</v>
      </c>
    </row>
    <row r="1451" spans="1:16" x14ac:dyDescent="0.3">
      <c r="A1451">
        <v>2678</v>
      </c>
      <c r="B1451" t="s">
        <v>75</v>
      </c>
      <c r="C1451">
        <v>611</v>
      </c>
      <c r="D1451" t="s">
        <v>1268</v>
      </c>
      <c r="E1451" t="s">
        <v>1241</v>
      </c>
      <c r="F1451">
        <v>2005</v>
      </c>
      <c r="G1451" t="s">
        <v>684</v>
      </c>
      <c r="H1451" t="s">
        <v>10</v>
      </c>
      <c r="I1451" s="1">
        <v>44597</v>
      </c>
      <c r="J1451" t="s">
        <v>1391</v>
      </c>
      <c r="K1451" t="s">
        <v>1403</v>
      </c>
      <c r="L1451">
        <v>102</v>
      </c>
      <c r="M1451" t="s">
        <v>1211</v>
      </c>
      <c r="N1451" t="s">
        <v>1196</v>
      </c>
      <c r="O1451">
        <v>1695200</v>
      </c>
      <c r="P1451">
        <v>343.09</v>
      </c>
    </row>
    <row r="1452" spans="1:16" x14ac:dyDescent="0.3">
      <c r="A1452">
        <v>2683</v>
      </c>
      <c r="B1452" t="s">
        <v>90</v>
      </c>
      <c r="C1452">
        <v>550</v>
      </c>
      <c r="D1452" t="s">
        <v>1327</v>
      </c>
      <c r="E1452" t="s">
        <v>1241</v>
      </c>
      <c r="F1452">
        <v>2005</v>
      </c>
      <c r="G1452" t="s">
        <v>877</v>
      </c>
      <c r="H1452" t="s">
        <v>47</v>
      </c>
      <c r="I1452" s="1">
        <v>44617</v>
      </c>
      <c r="J1452" t="s">
        <v>1391</v>
      </c>
      <c r="K1452" t="s">
        <v>1403</v>
      </c>
      <c r="L1452">
        <v>102</v>
      </c>
      <c r="M1452" t="s">
        <v>1211</v>
      </c>
      <c r="N1452" t="s">
        <v>1196</v>
      </c>
      <c r="O1452">
        <v>1695200</v>
      </c>
      <c r="P1452">
        <v>343.09</v>
      </c>
    </row>
    <row r="1453" spans="1:16" x14ac:dyDescent="0.3">
      <c r="A1453">
        <v>2689</v>
      </c>
      <c r="B1453" t="s">
        <v>435</v>
      </c>
      <c r="C1453">
        <v>619</v>
      </c>
      <c r="D1453" t="s">
        <v>1260</v>
      </c>
      <c r="E1453" t="s">
        <v>1241</v>
      </c>
      <c r="F1453">
        <v>2010</v>
      </c>
      <c r="G1453" t="s">
        <v>448</v>
      </c>
      <c r="H1453" t="s">
        <v>10</v>
      </c>
      <c r="I1453" s="1">
        <v>44598</v>
      </c>
      <c r="J1453" t="s">
        <v>1391</v>
      </c>
      <c r="K1453" t="s">
        <v>1403</v>
      </c>
      <c r="L1453">
        <v>104</v>
      </c>
      <c r="M1453" t="s">
        <v>1209</v>
      </c>
      <c r="N1453" t="s">
        <v>1196</v>
      </c>
      <c r="O1453">
        <v>347700</v>
      </c>
      <c r="P1453">
        <v>28.8</v>
      </c>
    </row>
    <row r="1454" spans="1:16" x14ac:dyDescent="0.3">
      <c r="A1454">
        <v>2694</v>
      </c>
      <c r="B1454" t="s">
        <v>90</v>
      </c>
      <c r="C1454">
        <v>610</v>
      </c>
      <c r="D1454" t="s">
        <v>1269</v>
      </c>
      <c r="E1454" t="s">
        <v>1241</v>
      </c>
      <c r="F1454">
        <v>2011</v>
      </c>
      <c r="G1454" t="s">
        <v>475</v>
      </c>
      <c r="H1454" t="s">
        <v>45</v>
      </c>
      <c r="I1454" s="1">
        <v>44614</v>
      </c>
      <c r="J1454" t="s">
        <v>1391</v>
      </c>
      <c r="K1454" t="s">
        <v>1403</v>
      </c>
      <c r="L1454">
        <v>102</v>
      </c>
      <c r="M1454" t="s">
        <v>1211</v>
      </c>
      <c r="N1454" t="s">
        <v>1196</v>
      </c>
      <c r="O1454">
        <v>1695200</v>
      </c>
      <c r="P1454">
        <v>343.09</v>
      </c>
    </row>
    <row r="1455" spans="1:16" x14ac:dyDescent="0.3">
      <c r="A1455">
        <v>2696</v>
      </c>
      <c r="B1455" t="s">
        <v>435</v>
      </c>
      <c r="C1455">
        <v>576</v>
      </c>
      <c r="D1455" t="s">
        <v>1301</v>
      </c>
      <c r="E1455" t="s">
        <v>1241</v>
      </c>
      <c r="F1455">
        <v>2014</v>
      </c>
      <c r="G1455" t="s">
        <v>839</v>
      </c>
      <c r="H1455" t="s">
        <v>28</v>
      </c>
      <c r="I1455" s="1">
        <v>44618</v>
      </c>
      <c r="J1455" t="s">
        <v>1391</v>
      </c>
      <c r="K1455" t="s">
        <v>1403</v>
      </c>
      <c r="L1455">
        <v>104</v>
      </c>
      <c r="M1455" t="s">
        <v>1209</v>
      </c>
      <c r="N1455" t="s">
        <v>1196</v>
      </c>
      <c r="O1455">
        <v>347700</v>
      </c>
      <c r="P1455">
        <v>28.8</v>
      </c>
    </row>
    <row r="1456" spans="1:16" x14ac:dyDescent="0.3">
      <c r="A1456">
        <v>2950</v>
      </c>
      <c r="B1456" t="s">
        <v>435</v>
      </c>
      <c r="C1456">
        <v>619</v>
      </c>
      <c r="D1456" t="s">
        <v>1260</v>
      </c>
      <c r="E1456" t="s">
        <v>1241</v>
      </c>
      <c r="F1456">
        <v>1996</v>
      </c>
      <c r="G1456" t="s">
        <v>448</v>
      </c>
      <c r="H1456" t="s">
        <v>69</v>
      </c>
      <c r="I1456" s="1">
        <v>44594</v>
      </c>
      <c r="J1456" t="s">
        <v>1391</v>
      </c>
      <c r="K1456" t="s">
        <v>1403</v>
      </c>
      <c r="L1456">
        <v>102</v>
      </c>
      <c r="M1456" t="s">
        <v>1211</v>
      </c>
      <c r="N1456" t="s">
        <v>1196</v>
      </c>
      <c r="O1456">
        <v>1695200</v>
      </c>
      <c r="P1456">
        <v>343.09</v>
      </c>
    </row>
    <row r="1457" spans="1:16" x14ac:dyDescent="0.3">
      <c r="A1457">
        <v>2701</v>
      </c>
      <c r="B1457" t="s">
        <v>75</v>
      </c>
      <c r="C1457">
        <v>579</v>
      </c>
      <c r="D1457" t="s">
        <v>1298</v>
      </c>
      <c r="E1457" t="s">
        <v>1246</v>
      </c>
      <c r="F1457">
        <v>2005</v>
      </c>
      <c r="G1457" t="s">
        <v>249</v>
      </c>
      <c r="H1457" t="s">
        <v>283</v>
      </c>
      <c r="I1457" s="1">
        <v>44618</v>
      </c>
      <c r="J1457" t="s">
        <v>1391</v>
      </c>
      <c r="K1457" t="s">
        <v>1403</v>
      </c>
      <c r="L1457">
        <v>115</v>
      </c>
      <c r="M1457" t="s">
        <v>1198</v>
      </c>
      <c r="N1457" t="s">
        <v>1196</v>
      </c>
      <c r="O1457">
        <v>246000</v>
      </c>
      <c r="P1457">
        <v>7.89</v>
      </c>
    </row>
    <row r="1458" spans="1:16" x14ac:dyDescent="0.3">
      <c r="A1458">
        <v>2703</v>
      </c>
      <c r="B1458" t="s">
        <v>83</v>
      </c>
      <c r="C1458">
        <v>512</v>
      </c>
      <c r="D1458" t="s">
        <v>1363</v>
      </c>
      <c r="E1458" t="s">
        <v>1246</v>
      </c>
      <c r="F1458">
        <v>2001</v>
      </c>
      <c r="G1458" t="s">
        <v>479</v>
      </c>
      <c r="H1458" t="s">
        <v>10</v>
      </c>
      <c r="I1458" s="1">
        <v>44619</v>
      </c>
      <c r="J1458" t="s">
        <v>1391</v>
      </c>
      <c r="K1458" t="s">
        <v>1403</v>
      </c>
      <c r="L1458">
        <v>102</v>
      </c>
      <c r="M1458" t="s">
        <v>1211</v>
      </c>
      <c r="N1458" t="s">
        <v>1196</v>
      </c>
      <c r="O1458">
        <v>1695200</v>
      </c>
      <c r="P1458">
        <v>343.09</v>
      </c>
    </row>
    <row r="1459" spans="1:16" x14ac:dyDescent="0.3">
      <c r="A1459">
        <v>2705</v>
      </c>
      <c r="B1459" t="s">
        <v>235</v>
      </c>
      <c r="C1459">
        <v>619</v>
      </c>
      <c r="D1459" t="s">
        <v>1260</v>
      </c>
      <c r="E1459" t="s">
        <v>1241</v>
      </c>
      <c r="F1459">
        <v>2009</v>
      </c>
      <c r="G1459" t="s">
        <v>467</v>
      </c>
      <c r="H1459" t="s">
        <v>66</v>
      </c>
      <c r="I1459" s="1">
        <v>44607</v>
      </c>
      <c r="J1459" t="s">
        <v>1391</v>
      </c>
      <c r="K1459" t="s">
        <v>1403</v>
      </c>
      <c r="L1459">
        <v>102</v>
      </c>
      <c r="M1459" t="s">
        <v>1211</v>
      </c>
      <c r="N1459" t="s">
        <v>1196</v>
      </c>
      <c r="O1459">
        <v>1695200</v>
      </c>
      <c r="P1459">
        <v>343.09</v>
      </c>
    </row>
    <row r="1460" spans="1:16" x14ac:dyDescent="0.3">
      <c r="A1460">
        <v>2714</v>
      </c>
      <c r="B1460" t="s">
        <v>75</v>
      </c>
      <c r="C1460">
        <v>587</v>
      </c>
      <c r="D1460" t="s">
        <v>1292</v>
      </c>
      <c r="E1460" t="s">
        <v>1241</v>
      </c>
      <c r="F1460">
        <v>2005</v>
      </c>
      <c r="G1460" t="s">
        <v>359</v>
      </c>
      <c r="H1460" t="s">
        <v>283</v>
      </c>
      <c r="I1460" s="1">
        <v>44609</v>
      </c>
      <c r="J1460" t="s">
        <v>1391</v>
      </c>
      <c r="K1460" t="s">
        <v>1403</v>
      </c>
      <c r="L1460">
        <v>102</v>
      </c>
      <c r="M1460" t="s">
        <v>1211</v>
      </c>
      <c r="N1460" t="s">
        <v>1196</v>
      </c>
      <c r="O1460">
        <v>1695200</v>
      </c>
      <c r="P1460">
        <v>343.09</v>
      </c>
    </row>
    <row r="1461" spans="1:16" x14ac:dyDescent="0.3">
      <c r="A1461">
        <v>2715</v>
      </c>
      <c r="B1461" t="s">
        <v>83</v>
      </c>
      <c r="C1461">
        <v>619</v>
      </c>
      <c r="D1461" t="s">
        <v>1260</v>
      </c>
      <c r="E1461" t="s">
        <v>1241</v>
      </c>
      <c r="F1461">
        <v>2005</v>
      </c>
      <c r="G1461" t="s">
        <v>842</v>
      </c>
      <c r="H1461" t="s">
        <v>10</v>
      </c>
      <c r="I1461" s="1">
        <v>44605</v>
      </c>
      <c r="J1461" t="s">
        <v>1391</v>
      </c>
      <c r="K1461" t="s">
        <v>1403</v>
      </c>
      <c r="L1461">
        <v>104</v>
      </c>
      <c r="M1461" t="s">
        <v>1209</v>
      </c>
      <c r="N1461" t="s">
        <v>1196</v>
      </c>
      <c r="O1461">
        <v>347700</v>
      </c>
      <c r="P1461">
        <v>28.8</v>
      </c>
    </row>
    <row r="1462" spans="1:16" x14ac:dyDescent="0.3">
      <c r="A1462">
        <v>2717</v>
      </c>
      <c r="B1462" t="s">
        <v>75</v>
      </c>
      <c r="C1462">
        <v>576</v>
      </c>
      <c r="D1462" t="s">
        <v>1301</v>
      </c>
      <c r="E1462" t="s">
        <v>1241</v>
      </c>
      <c r="F1462">
        <v>2005</v>
      </c>
      <c r="G1462" t="s">
        <v>578</v>
      </c>
      <c r="H1462" t="s">
        <v>10</v>
      </c>
      <c r="I1462" s="1">
        <v>44620</v>
      </c>
      <c r="J1462" t="s">
        <v>1391</v>
      </c>
      <c r="K1462" t="s">
        <v>1403</v>
      </c>
      <c r="L1462">
        <v>102</v>
      </c>
      <c r="M1462" t="s">
        <v>1211</v>
      </c>
      <c r="N1462" t="s">
        <v>1196</v>
      </c>
      <c r="O1462">
        <v>1695200</v>
      </c>
      <c r="P1462">
        <v>343.09</v>
      </c>
    </row>
    <row r="1463" spans="1:16" x14ac:dyDescent="0.3">
      <c r="A1463">
        <v>2947</v>
      </c>
      <c r="B1463" t="s">
        <v>90</v>
      </c>
      <c r="C1463">
        <v>610</v>
      </c>
      <c r="D1463" t="s">
        <v>1269</v>
      </c>
      <c r="E1463" t="s">
        <v>1241</v>
      </c>
      <c r="F1463">
        <v>1998</v>
      </c>
      <c r="G1463" t="s">
        <v>444</v>
      </c>
      <c r="H1463" t="s">
        <v>18</v>
      </c>
      <c r="I1463" s="1">
        <v>44620</v>
      </c>
      <c r="J1463" t="s">
        <v>1391</v>
      </c>
      <c r="K1463" t="s">
        <v>1403</v>
      </c>
      <c r="L1463">
        <v>109</v>
      </c>
      <c r="M1463" t="s">
        <v>1204</v>
      </c>
      <c r="N1463" t="s">
        <v>1196</v>
      </c>
      <c r="O1463">
        <v>543500</v>
      </c>
      <c r="P1463">
        <v>67.52</v>
      </c>
    </row>
    <row r="1464" spans="1:16" x14ac:dyDescent="0.3">
      <c r="A1464">
        <v>2946</v>
      </c>
      <c r="B1464" t="s">
        <v>90</v>
      </c>
      <c r="C1464">
        <v>619</v>
      </c>
      <c r="D1464" t="s">
        <v>1260</v>
      </c>
      <c r="E1464" t="s">
        <v>1241</v>
      </c>
      <c r="F1464">
        <v>1995</v>
      </c>
      <c r="G1464" t="s">
        <v>485</v>
      </c>
      <c r="H1464" t="s">
        <v>45</v>
      </c>
      <c r="I1464" s="1">
        <v>44596</v>
      </c>
      <c r="J1464" t="s">
        <v>1391</v>
      </c>
      <c r="K1464" t="s">
        <v>1403</v>
      </c>
      <c r="L1464">
        <v>114</v>
      </c>
      <c r="M1464" t="s">
        <v>1199</v>
      </c>
      <c r="N1464" t="s">
        <v>1196</v>
      </c>
      <c r="O1464">
        <v>655000</v>
      </c>
      <c r="P1464">
        <v>14.72</v>
      </c>
    </row>
    <row r="1465" spans="1:16" x14ac:dyDescent="0.3">
      <c r="A1465">
        <v>2723</v>
      </c>
      <c r="B1465" t="s">
        <v>435</v>
      </c>
      <c r="C1465">
        <v>540</v>
      </c>
      <c r="D1465" t="s">
        <v>1337</v>
      </c>
      <c r="E1465" t="s">
        <v>1241</v>
      </c>
      <c r="F1465">
        <v>2006</v>
      </c>
      <c r="G1465" t="s">
        <v>436</v>
      </c>
      <c r="H1465" t="s">
        <v>10</v>
      </c>
      <c r="I1465" s="1">
        <v>44605</v>
      </c>
      <c r="J1465" t="s">
        <v>1391</v>
      </c>
      <c r="K1465" t="s">
        <v>1403</v>
      </c>
      <c r="L1465">
        <v>104</v>
      </c>
      <c r="M1465" t="s">
        <v>1209</v>
      </c>
      <c r="N1465" t="s">
        <v>1196</v>
      </c>
      <c r="O1465">
        <v>347700</v>
      </c>
      <c r="P1465">
        <v>28.8</v>
      </c>
    </row>
    <row r="1466" spans="1:16" x14ac:dyDescent="0.3">
      <c r="A1466">
        <v>2726</v>
      </c>
      <c r="B1466" t="s">
        <v>83</v>
      </c>
      <c r="C1466">
        <v>512</v>
      </c>
      <c r="D1466" t="s">
        <v>1363</v>
      </c>
      <c r="E1466" t="s">
        <v>1246</v>
      </c>
      <c r="F1466">
        <v>2005</v>
      </c>
      <c r="G1466" t="s">
        <v>707</v>
      </c>
      <c r="H1466" t="s">
        <v>18</v>
      </c>
      <c r="I1466" s="1">
        <v>44602</v>
      </c>
      <c r="J1466" t="s">
        <v>1391</v>
      </c>
      <c r="K1466" t="s">
        <v>1403</v>
      </c>
      <c r="L1466">
        <v>102</v>
      </c>
      <c r="M1466" t="s">
        <v>1211</v>
      </c>
      <c r="N1466" t="s">
        <v>1196</v>
      </c>
      <c r="O1466">
        <v>1695200</v>
      </c>
      <c r="P1466">
        <v>343.09</v>
      </c>
    </row>
    <row r="1467" spans="1:16" x14ac:dyDescent="0.3">
      <c r="A1467">
        <v>2727</v>
      </c>
      <c r="B1467" t="s">
        <v>83</v>
      </c>
      <c r="C1467">
        <v>548</v>
      </c>
      <c r="D1467" t="s">
        <v>1329</v>
      </c>
      <c r="E1467" t="s">
        <v>1241</v>
      </c>
      <c r="F1467">
        <v>2005</v>
      </c>
      <c r="G1467" t="s">
        <v>593</v>
      </c>
      <c r="H1467" t="s">
        <v>28</v>
      </c>
      <c r="I1467" s="1">
        <v>44603</v>
      </c>
      <c r="J1467" t="s">
        <v>1391</v>
      </c>
      <c r="K1467" t="s">
        <v>1403</v>
      </c>
      <c r="L1467">
        <v>103</v>
      </c>
      <c r="M1467" t="s">
        <v>1210</v>
      </c>
      <c r="N1467" t="s">
        <v>1196</v>
      </c>
      <c r="O1467">
        <v>513800</v>
      </c>
      <c r="P1467">
        <v>21.5</v>
      </c>
    </row>
    <row r="1468" spans="1:16" x14ac:dyDescent="0.3">
      <c r="A1468">
        <v>2729</v>
      </c>
      <c r="B1468" t="s">
        <v>75</v>
      </c>
      <c r="C1468">
        <v>587</v>
      </c>
      <c r="D1468" t="s">
        <v>1292</v>
      </c>
      <c r="E1468" t="s">
        <v>1241</v>
      </c>
      <c r="F1468">
        <v>2005</v>
      </c>
      <c r="G1468" t="s">
        <v>359</v>
      </c>
      <c r="H1468" t="s">
        <v>10</v>
      </c>
      <c r="I1468" s="1">
        <v>44620</v>
      </c>
      <c r="J1468" t="s">
        <v>1391</v>
      </c>
      <c r="K1468" t="s">
        <v>1403</v>
      </c>
      <c r="L1468">
        <v>103</v>
      </c>
      <c r="M1468" t="s">
        <v>1210</v>
      </c>
      <c r="N1468" t="s">
        <v>1196</v>
      </c>
      <c r="O1468">
        <v>513800</v>
      </c>
      <c r="P1468">
        <v>21.5</v>
      </c>
    </row>
    <row r="1469" spans="1:16" x14ac:dyDescent="0.3">
      <c r="A1469">
        <v>2732</v>
      </c>
      <c r="B1469" t="s">
        <v>83</v>
      </c>
      <c r="C1469">
        <v>576</v>
      </c>
      <c r="D1469" t="s">
        <v>1301</v>
      </c>
      <c r="E1469" t="s">
        <v>1241</v>
      </c>
      <c r="F1469">
        <v>2005</v>
      </c>
      <c r="G1469" t="s">
        <v>698</v>
      </c>
      <c r="H1469" t="s">
        <v>32</v>
      </c>
      <c r="I1469" s="1">
        <v>44617</v>
      </c>
      <c r="J1469" t="s">
        <v>1391</v>
      </c>
      <c r="K1469" t="s">
        <v>1403</v>
      </c>
      <c r="L1469">
        <v>109</v>
      </c>
      <c r="M1469" t="s">
        <v>1204</v>
      </c>
      <c r="N1469" t="s">
        <v>1196</v>
      </c>
      <c r="O1469">
        <v>543500</v>
      </c>
      <c r="P1469">
        <v>67.52</v>
      </c>
    </row>
    <row r="1470" spans="1:16" x14ac:dyDescent="0.3">
      <c r="A1470">
        <v>2735</v>
      </c>
      <c r="B1470" t="s">
        <v>75</v>
      </c>
      <c r="C1470">
        <v>576</v>
      </c>
      <c r="D1470" t="s">
        <v>1301</v>
      </c>
      <c r="E1470" t="s">
        <v>1241</v>
      </c>
      <c r="F1470">
        <v>2004</v>
      </c>
      <c r="G1470" t="s">
        <v>578</v>
      </c>
      <c r="H1470" t="s">
        <v>28</v>
      </c>
      <c r="I1470" s="1">
        <v>44605</v>
      </c>
      <c r="J1470" t="s">
        <v>1391</v>
      </c>
      <c r="K1470" t="s">
        <v>1403</v>
      </c>
      <c r="L1470">
        <v>102</v>
      </c>
      <c r="M1470" t="s">
        <v>1211</v>
      </c>
      <c r="N1470" t="s">
        <v>1196</v>
      </c>
      <c r="O1470">
        <v>1695200</v>
      </c>
      <c r="P1470">
        <v>343.09</v>
      </c>
    </row>
    <row r="1471" spans="1:16" x14ac:dyDescent="0.3">
      <c r="A1471">
        <v>2740</v>
      </c>
      <c r="B1471" t="s">
        <v>75</v>
      </c>
      <c r="C1471">
        <v>587</v>
      </c>
      <c r="D1471" t="s">
        <v>1292</v>
      </c>
      <c r="E1471" t="s">
        <v>1241</v>
      </c>
      <c r="F1471">
        <v>2005</v>
      </c>
      <c r="G1471" t="s">
        <v>359</v>
      </c>
      <c r="H1471" t="s">
        <v>283</v>
      </c>
      <c r="I1471" s="1">
        <v>44609</v>
      </c>
      <c r="J1471" t="s">
        <v>1391</v>
      </c>
      <c r="K1471" t="s">
        <v>1403</v>
      </c>
      <c r="L1471">
        <v>105</v>
      </c>
      <c r="M1471" t="s">
        <v>1208</v>
      </c>
      <c r="N1471" t="s">
        <v>1196</v>
      </c>
      <c r="O1471">
        <v>52100</v>
      </c>
      <c r="P1471">
        <v>6.21</v>
      </c>
    </row>
    <row r="1472" spans="1:16" x14ac:dyDescent="0.3">
      <c r="A1472">
        <v>2743</v>
      </c>
      <c r="B1472" t="s">
        <v>90</v>
      </c>
      <c r="C1472">
        <v>610</v>
      </c>
      <c r="D1472" t="s">
        <v>1269</v>
      </c>
      <c r="E1472" t="s">
        <v>1241</v>
      </c>
      <c r="F1472">
        <v>2005</v>
      </c>
      <c r="G1472" t="s">
        <v>475</v>
      </c>
      <c r="H1472" t="s">
        <v>32</v>
      </c>
      <c r="I1472" s="1">
        <v>44620</v>
      </c>
      <c r="J1472" t="s">
        <v>1391</v>
      </c>
      <c r="K1472" t="s">
        <v>1403</v>
      </c>
      <c r="L1472">
        <v>102</v>
      </c>
      <c r="M1472" t="s">
        <v>1211</v>
      </c>
      <c r="N1472" t="s">
        <v>1196</v>
      </c>
      <c r="O1472">
        <v>1695200</v>
      </c>
      <c r="P1472">
        <v>343.09</v>
      </c>
    </row>
    <row r="1473" spans="1:16" x14ac:dyDescent="0.3">
      <c r="A1473">
        <v>2745</v>
      </c>
      <c r="B1473" t="s">
        <v>83</v>
      </c>
      <c r="C1473">
        <v>576</v>
      </c>
      <c r="D1473" t="s">
        <v>1301</v>
      </c>
      <c r="E1473" t="s">
        <v>1241</v>
      </c>
      <c r="F1473">
        <v>2004</v>
      </c>
      <c r="G1473" t="s">
        <v>823</v>
      </c>
      <c r="H1473" t="s">
        <v>10</v>
      </c>
      <c r="I1473" s="1">
        <v>44615</v>
      </c>
      <c r="J1473" t="s">
        <v>1391</v>
      </c>
      <c r="K1473" t="s">
        <v>1403</v>
      </c>
      <c r="L1473">
        <v>104</v>
      </c>
      <c r="M1473" t="s">
        <v>1209</v>
      </c>
      <c r="N1473" t="s">
        <v>1196</v>
      </c>
      <c r="O1473">
        <v>347700</v>
      </c>
      <c r="P1473">
        <v>28.8</v>
      </c>
    </row>
    <row r="1474" spans="1:16" x14ac:dyDescent="0.3">
      <c r="A1474">
        <v>2935</v>
      </c>
      <c r="B1474" t="s">
        <v>90</v>
      </c>
      <c r="C1474">
        <v>540</v>
      </c>
      <c r="D1474" t="s">
        <v>1337</v>
      </c>
      <c r="E1474" t="s">
        <v>1241</v>
      </c>
      <c r="F1474">
        <v>2005</v>
      </c>
      <c r="G1474" t="s">
        <v>679</v>
      </c>
      <c r="H1474" t="s">
        <v>28</v>
      </c>
      <c r="I1474" s="1">
        <v>44599</v>
      </c>
      <c r="J1474" t="s">
        <v>1391</v>
      </c>
      <c r="K1474" t="s">
        <v>1403</v>
      </c>
      <c r="L1474">
        <v>101</v>
      </c>
      <c r="M1474" t="s">
        <v>1212</v>
      </c>
      <c r="N1474" t="s">
        <v>1196</v>
      </c>
      <c r="O1474">
        <v>201500</v>
      </c>
      <c r="P1474">
        <v>16.11</v>
      </c>
    </row>
    <row r="1475" spans="1:16" x14ac:dyDescent="0.3">
      <c r="A1475">
        <v>2756</v>
      </c>
      <c r="B1475" t="s">
        <v>90</v>
      </c>
      <c r="C1475">
        <v>610</v>
      </c>
      <c r="D1475" t="s">
        <v>1269</v>
      </c>
      <c r="E1475" t="s">
        <v>1241</v>
      </c>
      <c r="F1475">
        <v>2005</v>
      </c>
      <c r="G1475" t="s">
        <v>674</v>
      </c>
      <c r="H1475" t="s">
        <v>47</v>
      </c>
      <c r="I1475" s="1">
        <v>44616</v>
      </c>
      <c r="J1475" t="s">
        <v>1391</v>
      </c>
      <c r="K1475" t="s">
        <v>1403</v>
      </c>
      <c r="L1475">
        <v>109</v>
      </c>
      <c r="M1475" t="s">
        <v>1204</v>
      </c>
      <c r="N1475" t="s">
        <v>1196</v>
      </c>
      <c r="O1475">
        <v>543500</v>
      </c>
      <c r="P1475">
        <v>67.52</v>
      </c>
    </row>
    <row r="1476" spans="1:16" x14ac:dyDescent="0.3">
      <c r="A1476">
        <v>2762</v>
      </c>
      <c r="B1476" t="s">
        <v>83</v>
      </c>
      <c r="C1476">
        <v>587</v>
      </c>
      <c r="D1476" t="s">
        <v>1292</v>
      </c>
      <c r="E1476" t="s">
        <v>1241</v>
      </c>
      <c r="F1476">
        <v>2006</v>
      </c>
      <c r="G1476" t="s">
        <v>359</v>
      </c>
      <c r="H1476" t="s">
        <v>10</v>
      </c>
      <c r="I1476" s="1">
        <v>44593</v>
      </c>
      <c r="J1476" t="s">
        <v>1391</v>
      </c>
      <c r="K1476" t="s">
        <v>1403</v>
      </c>
      <c r="L1476">
        <v>102</v>
      </c>
      <c r="M1476" t="s">
        <v>1211</v>
      </c>
      <c r="N1476" t="s">
        <v>1196</v>
      </c>
      <c r="O1476">
        <v>1695200</v>
      </c>
      <c r="P1476">
        <v>343.09</v>
      </c>
    </row>
    <row r="1477" spans="1:16" x14ac:dyDescent="0.3">
      <c r="A1477">
        <v>2768</v>
      </c>
      <c r="B1477" t="s">
        <v>75</v>
      </c>
      <c r="C1477">
        <v>550</v>
      </c>
      <c r="D1477" t="s">
        <v>1327</v>
      </c>
      <c r="E1477" t="s">
        <v>1241</v>
      </c>
      <c r="F1477">
        <v>2014</v>
      </c>
      <c r="G1477" t="s">
        <v>601</v>
      </c>
      <c r="H1477" t="s">
        <v>10</v>
      </c>
      <c r="I1477" s="1">
        <v>44611</v>
      </c>
      <c r="J1477" t="s">
        <v>1391</v>
      </c>
      <c r="K1477" t="s">
        <v>1403</v>
      </c>
      <c r="L1477">
        <v>109</v>
      </c>
      <c r="M1477" t="s">
        <v>1204</v>
      </c>
      <c r="N1477" t="s">
        <v>1196</v>
      </c>
      <c r="O1477">
        <v>543500</v>
      </c>
      <c r="P1477">
        <v>67.52</v>
      </c>
    </row>
    <row r="1478" spans="1:16" x14ac:dyDescent="0.3">
      <c r="A1478">
        <v>2770</v>
      </c>
      <c r="B1478" t="s">
        <v>90</v>
      </c>
      <c r="C1478">
        <v>619</v>
      </c>
      <c r="D1478" t="s">
        <v>1260</v>
      </c>
      <c r="E1478" t="s">
        <v>1241</v>
      </c>
      <c r="F1478">
        <v>2014</v>
      </c>
      <c r="G1478" t="s">
        <v>575</v>
      </c>
      <c r="H1478" t="s">
        <v>28</v>
      </c>
      <c r="I1478" s="1">
        <v>44600</v>
      </c>
      <c r="J1478" t="s">
        <v>1391</v>
      </c>
      <c r="K1478" t="s">
        <v>1403</v>
      </c>
      <c r="L1478">
        <v>114</v>
      </c>
      <c r="M1478" t="s">
        <v>1199</v>
      </c>
      <c r="N1478" t="s">
        <v>1196</v>
      </c>
      <c r="O1478">
        <v>655000</v>
      </c>
      <c r="P1478">
        <v>14.72</v>
      </c>
    </row>
    <row r="1479" spans="1:16" x14ac:dyDescent="0.3">
      <c r="A1479">
        <v>2929</v>
      </c>
      <c r="B1479" t="s">
        <v>90</v>
      </c>
      <c r="C1479">
        <v>548</v>
      </c>
      <c r="D1479" t="s">
        <v>1329</v>
      </c>
      <c r="E1479" t="s">
        <v>1241</v>
      </c>
      <c r="F1479">
        <v>2007</v>
      </c>
      <c r="G1479" t="s">
        <v>810</v>
      </c>
      <c r="H1479" t="s">
        <v>10</v>
      </c>
      <c r="I1479" s="1">
        <v>44609</v>
      </c>
      <c r="J1479" t="s">
        <v>1391</v>
      </c>
      <c r="K1479" t="s">
        <v>1403</v>
      </c>
      <c r="L1479">
        <v>115</v>
      </c>
      <c r="M1479" t="s">
        <v>1198</v>
      </c>
      <c r="N1479" t="s">
        <v>1196</v>
      </c>
      <c r="O1479">
        <v>246000</v>
      </c>
      <c r="P1479">
        <v>7.89</v>
      </c>
    </row>
    <row r="1480" spans="1:16" x14ac:dyDescent="0.3">
      <c r="A1480">
        <v>2923</v>
      </c>
      <c r="B1480" t="s">
        <v>75</v>
      </c>
      <c r="C1480">
        <v>576</v>
      </c>
      <c r="D1480" t="s">
        <v>1301</v>
      </c>
      <c r="E1480" t="s">
        <v>1241</v>
      </c>
      <c r="F1480">
        <v>2006</v>
      </c>
      <c r="G1480" t="s">
        <v>578</v>
      </c>
      <c r="H1480" t="s">
        <v>32</v>
      </c>
      <c r="I1480" s="1">
        <v>44593</v>
      </c>
      <c r="J1480" t="s">
        <v>1391</v>
      </c>
      <c r="K1480" t="s">
        <v>1403</v>
      </c>
      <c r="L1480">
        <v>114</v>
      </c>
      <c r="M1480" t="s">
        <v>1199</v>
      </c>
      <c r="N1480" t="s">
        <v>1196</v>
      </c>
      <c r="O1480">
        <v>655000</v>
      </c>
      <c r="P1480">
        <v>14.72</v>
      </c>
    </row>
    <row r="1481" spans="1:16" x14ac:dyDescent="0.3">
      <c r="A1481">
        <v>2913</v>
      </c>
      <c r="B1481" t="s">
        <v>486</v>
      </c>
      <c r="C1481">
        <v>512</v>
      </c>
      <c r="D1481" t="s">
        <v>1363</v>
      </c>
      <c r="E1481" t="s">
        <v>1246</v>
      </c>
      <c r="F1481">
        <v>1999</v>
      </c>
      <c r="G1481" t="s">
        <v>907</v>
      </c>
      <c r="H1481" t="s">
        <v>10</v>
      </c>
      <c r="I1481" s="1">
        <v>44596</v>
      </c>
      <c r="J1481" t="s">
        <v>1391</v>
      </c>
      <c r="K1481" t="s">
        <v>1403</v>
      </c>
      <c r="L1481">
        <v>104</v>
      </c>
      <c r="M1481" t="s">
        <v>1209</v>
      </c>
      <c r="N1481" t="s">
        <v>1196</v>
      </c>
      <c r="O1481">
        <v>347700</v>
      </c>
      <c r="P1481">
        <v>28.8</v>
      </c>
    </row>
    <row r="1482" spans="1:16" x14ac:dyDescent="0.3">
      <c r="A1482">
        <v>2796</v>
      </c>
      <c r="B1482" t="s">
        <v>75</v>
      </c>
      <c r="C1482">
        <v>576</v>
      </c>
      <c r="D1482" t="s">
        <v>1301</v>
      </c>
      <c r="E1482" t="s">
        <v>1241</v>
      </c>
      <c r="F1482">
        <v>2009</v>
      </c>
      <c r="G1482" t="s">
        <v>823</v>
      </c>
      <c r="H1482" t="s">
        <v>45</v>
      </c>
      <c r="I1482" s="1">
        <v>44611</v>
      </c>
      <c r="J1482" t="s">
        <v>1391</v>
      </c>
      <c r="K1482" t="s">
        <v>1403</v>
      </c>
      <c r="L1482">
        <v>103</v>
      </c>
      <c r="M1482" t="s">
        <v>1210</v>
      </c>
      <c r="N1482" t="s">
        <v>1196</v>
      </c>
      <c r="O1482">
        <v>513800</v>
      </c>
      <c r="P1482">
        <v>21.5</v>
      </c>
    </row>
    <row r="1483" spans="1:16" x14ac:dyDescent="0.3">
      <c r="A1483">
        <v>2797</v>
      </c>
      <c r="B1483" t="s">
        <v>75</v>
      </c>
      <c r="C1483">
        <v>576</v>
      </c>
      <c r="D1483" t="s">
        <v>1301</v>
      </c>
      <c r="E1483" t="s">
        <v>1241</v>
      </c>
      <c r="F1483">
        <v>2009</v>
      </c>
      <c r="G1483" t="s">
        <v>823</v>
      </c>
      <c r="H1483" t="s">
        <v>45</v>
      </c>
      <c r="I1483" s="1">
        <v>44616</v>
      </c>
      <c r="J1483" t="s">
        <v>1391</v>
      </c>
      <c r="K1483" t="s">
        <v>1403</v>
      </c>
      <c r="L1483">
        <v>103</v>
      </c>
      <c r="M1483" t="s">
        <v>1210</v>
      </c>
      <c r="N1483" t="s">
        <v>1196</v>
      </c>
      <c r="O1483">
        <v>513800</v>
      </c>
      <c r="P1483">
        <v>21.5</v>
      </c>
    </row>
    <row r="1484" spans="1:16" x14ac:dyDescent="0.3">
      <c r="A1484">
        <v>2799</v>
      </c>
      <c r="B1484" t="s">
        <v>90</v>
      </c>
      <c r="C1484">
        <v>576</v>
      </c>
      <c r="D1484" t="s">
        <v>1301</v>
      </c>
      <c r="E1484" t="s">
        <v>1241</v>
      </c>
      <c r="F1484">
        <v>2003</v>
      </c>
      <c r="G1484" t="s">
        <v>572</v>
      </c>
      <c r="H1484" t="s">
        <v>10</v>
      </c>
      <c r="I1484" s="1">
        <v>44619</v>
      </c>
      <c r="J1484" t="s">
        <v>1391</v>
      </c>
      <c r="K1484" t="s">
        <v>1403</v>
      </c>
      <c r="L1484">
        <v>104</v>
      </c>
      <c r="M1484" t="s">
        <v>1209</v>
      </c>
      <c r="N1484" t="s">
        <v>1196</v>
      </c>
      <c r="O1484">
        <v>347700</v>
      </c>
      <c r="P1484">
        <v>28.8</v>
      </c>
    </row>
    <row r="1485" spans="1:16" x14ac:dyDescent="0.3">
      <c r="A1485">
        <v>2800</v>
      </c>
      <c r="B1485" t="s">
        <v>83</v>
      </c>
      <c r="C1485">
        <v>507</v>
      </c>
      <c r="D1485" t="s">
        <v>1368</v>
      </c>
      <c r="E1485" t="s">
        <v>1241</v>
      </c>
      <c r="F1485">
        <v>2009</v>
      </c>
      <c r="G1485" t="s">
        <v>609</v>
      </c>
      <c r="H1485" t="s">
        <v>10</v>
      </c>
      <c r="I1485" s="1">
        <v>44618</v>
      </c>
      <c r="J1485" t="s">
        <v>1391</v>
      </c>
      <c r="K1485" t="s">
        <v>1403</v>
      </c>
      <c r="L1485">
        <v>102</v>
      </c>
      <c r="M1485" t="s">
        <v>1211</v>
      </c>
      <c r="N1485" t="s">
        <v>1196</v>
      </c>
      <c r="O1485">
        <v>1695200</v>
      </c>
      <c r="P1485">
        <v>343.09</v>
      </c>
    </row>
    <row r="1486" spans="1:16" x14ac:dyDescent="0.3">
      <c r="A1486">
        <v>2807</v>
      </c>
      <c r="B1486" t="s">
        <v>454</v>
      </c>
      <c r="C1486">
        <v>556</v>
      </c>
      <c r="D1486" t="s">
        <v>1321</v>
      </c>
      <c r="E1486" t="s">
        <v>1241</v>
      </c>
      <c r="F1486">
        <v>2015</v>
      </c>
      <c r="G1486" t="s">
        <v>890</v>
      </c>
      <c r="H1486" t="s">
        <v>32</v>
      </c>
      <c r="I1486" s="1">
        <v>44620</v>
      </c>
      <c r="J1486" t="s">
        <v>1391</v>
      </c>
      <c r="K1486" t="s">
        <v>1403</v>
      </c>
      <c r="L1486">
        <v>108</v>
      </c>
      <c r="M1486" t="s">
        <v>1205</v>
      </c>
      <c r="N1486" t="s">
        <v>1196</v>
      </c>
      <c r="O1486">
        <v>258200</v>
      </c>
      <c r="P1486">
        <v>11.62</v>
      </c>
    </row>
    <row r="1487" spans="1:16" x14ac:dyDescent="0.3">
      <c r="A1487">
        <v>2816</v>
      </c>
      <c r="B1487" t="s">
        <v>83</v>
      </c>
      <c r="C1487">
        <v>550</v>
      </c>
      <c r="D1487" t="s">
        <v>1327</v>
      </c>
      <c r="E1487" t="s">
        <v>1241</v>
      </c>
      <c r="F1487">
        <v>2006</v>
      </c>
      <c r="G1487" t="s">
        <v>571</v>
      </c>
      <c r="H1487" t="s">
        <v>10</v>
      </c>
      <c r="I1487" s="1">
        <v>44620</v>
      </c>
      <c r="J1487" t="s">
        <v>1391</v>
      </c>
      <c r="K1487" t="s">
        <v>1403</v>
      </c>
      <c r="L1487">
        <v>104</v>
      </c>
      <c r="M1487" t="s">
        <v>1209</v>
      </c>
      <c r="N1487" t="s">
        <v>1196</v>
      </c>
      <c r="O1487">
        <v>347700</v>
      </c>
      <c r="P1487">
        <v>28.8</v>
      </c>
    </row>
    <row r="1488" spans="1:16" x14ac:dyDescent="0.3">
      <c r="A1488">
        <v>2902</v>
      </c>
      <c r="B1488" t="s">
        <v>75</v>
      </c>
      <c r="C1488">
        <v>540</v>
      </c>
      <c r="D1488" t="s">
        <v>1337</v>
      </c>
      <c r="E1488" t="s">
        <v>1241</v>
      </c>
      <c r="F1488">
        <v>1995</v>
      </c>
      <c r="G1488" t="s">
        <v>905</v>
      </c>
      <c r="H1488" t="s">
        <v>69</v>
      </c>
      <c r="I1488" s="1">
        <v>44596</v>
      </c>
      <c r="J1488" t="s">
        <v>1391</v>
      </c>
      <c r="K1488" t="s">
        <v>1403</v>
      </c>
      <c r="L1488">
        <v>109</v>
      </c>
      <c r="M1488" t="s">
        <v>1204</v>
      </c>
      <c r="N1488" t="s">
        <v>1196</v>
      </c>
      <c r="O1488">
        <v>543500</v>
      </c>
      <c r="P1488">
        <v>67.52</v>
      </c>
    </row>
    <row r="1489" spans="1:16" x14ac:dyDescent="0.3">
      <c r="A1489">
        <v>2897</v>
      </c>
      <c r="B1489" t="s">
        <v>90</v>
      </c>
      <c r="C1489">
        <v>610</v>
      </c>
      <c r="D1489" t="s">
        <v>1269</v>
      </c>
      <c r="E1489" t="s">
        <v>1241</v>
      </c>
      <c r="F1489">
        <v>2004</v>
      </c>
      <c r="G1489" t="s">
        <v>475</v>
      </c>
      <c r="H1489" t="s">
        <v>45</v>
      </c>
      <c r="I1489" s="1">
        <v>44619</v>
      </c>
      <c r="J1489" t="s">
        <v>1391</v>
      </c>
      <c r="K1489" t="s">
        <v>1403</v>
      </c>
      <c r="L1489">
        <v>107</v>
      </c>
      <c r="M1489" t="s">
        <v>1206</v>
      </c>
      <c r="N1489" t="s">
        <v>1196</v>
      </c>
      <c r="O1489">
        <v>127300</v>
      </c>
      <c r="P1489">
        <v>17.55</v>
      </c>
    </row>
    <row r="1490" spans="1:16" x14ac:dyDescent="0.3">
      <c r="A1490">
        <v>2821</v>
      </c>
      <c r="B1490" t="s">
        <v>11</v>
      </c>
      <c r="C1490">
        <v>623</v>
      </c>
      <c r="D1490" t="s">
        <v>8</v>
      </c>
      <c r="E1490" t="s">
        <v>1241</v>
      </c>
      <c r="F1490">
        <v>2007</v>
      </c>
      <c r="G1490" t="s">
        <v>893</v>
      </c>
      <c r="H1490" t="s">
        <v>45</v>
      </c>
      <c r="I1490" s="1">
        <v>44606</v>
      </c>
      <c r="J1490" t="s">
        <v>1391</v>
      </c>
      <c r="K1490" t="s">
        <v>1403</v>
      </c>
      <c r="L1490">
        <v>102</v>
      </c>
      <c r="M1490" t="s">
        <v>1211</v>
      </c>
      <c r="N1490" t="s">
        <v>1196</v>
      </c>
      <c r="O1490">
        <v>1695200</v>
      </c>
      <c r="P1490">
        <v>343.09</v>
      </c>
    </row>
    <row r="1491" spans="1:16" x14ac:dyDescent="0.3">
      <c r="A1491">
        <v>2822</v>
      </c>
      <c r="B1491" t="s">
        <v>8</v>
      </c>
      <c r="C1491">
        <v>538</v>
      </c>
      <c r="D1491" t="s">
        <v>1339</v>
      </c>
      <c r="E1491" t="s">
        <v>1241</v>
      </c>
      <c r="F1491">
        <v>2007</v>
      </c>
      <c r="G1491" t="s">
        <v>24</v>
      </c>
      <c r="H1491" t="s">
        <v>10</v>
      </c>
      <c r="I1491" s="1">
        <v>44600</v>
      </c>
      <c r="J1491" t="s">
        <v>1391</v>
      </c>
      <c r="K1491" t="s">
        <v>1403</v>
      </c>
      <c r="L1491">
        <v>104</v>
      </c>
      <c r="M1491" t="s">
        <v>1209</v>
      </c>
      <c r="N1491" t="s">
        <v>1196</v>
      </c>
      <c r="O1491">
        <v>347700</v>
      </c>
      <c r="P1491">
        <v>28.8</v>
      </c>
    </row>
    <row r="1492" spans="1:16" x14ac:dyDescent="0.3">
      <c r="A1492">
        <v>2896</v>
      </c>
      <c r="B1492" t="s">
        <v>83</v>
      </c>
      <c r="C1492">
        <v>619</v>
      </c>
      <c r="D1492" t="s">
        <v>1260</v>
      </c>
      <c r="E1492" t="s">
        <v>1241</v>
      </c>
      <c r="F1492">
        <v>1998</v>
      </c>
      <c r="G1492" t="s">
        <v>904</v>
      </c>
      <c r="H1492" t="s">
        <v>45</v>
      </c>
      <c r="I1492" s="1">
        <v>44603</v>
      </c>
      <c r="J1492" t="s">
        <v>1391</v>
      </c>
      <c r="K1492" t="s">
        <v>1403</v>
      </c>
      <c r="L1492">
        <v>108</v>
      </c>
      <c r="M1492" t="s">
        <v>1205</v>
      </c>
      <c r="N1492" t="s">
        <v>1196</v>
      </c>
      <c r="O1492">
        <v>258200</v>
      </c>
      <c r="P1492">
        <v>11.62</v>
      </c>
    </row>
    <row r="1493" spans="1:16" x14ac:dyDescent="0.3">
      <c r="A1493">
        <v>2891</v>
      </c>
      <c r="B1493" t="s">
        <v>486</v>
      </c>
      <c r="C1493">
        <v>512</v>
      </c>
      <c r="D1493" t="s">
        <v>1363</v>
      </c>
      <c r="E1493" t="s">
        <v>1246</v>
      </c>
      <c r="F1493">
        <v>2006</v>
      </c>
      <c r="G1493" t="s">
        <v>889</v>
      </c>
      <c r="H1493" t="s">
        <v>45</v>
      </c>
      <c r="I1493" s="1">
        <v>44596</v>
      </c>
      <c r="J1493" t="s">
        <v>1391</v>
      </c>
      <c r="K1493" t="s">
        <v>1403</v>
      </c>
      <c r="L1493">
        <v>105</v>
      </c>
      <c r="M1493" t="s">
        <v>1208</v>
      </c>
      <c r="N1493" t="s">
        <v>1196</v>
      </c>
      <c r="O1493">
        <v>52100</v>
      </c>
      <c r="P1493">
        <v>6.21</v>
      </c>
    </row>
    <row r="1494" spans="1:16" x14ac:dyDescent="0.3">
      <c r="A1494">
        <v>2835</v>
      </c>
      <c r="B1494" t="s">
        <v>435</v>
      </c>
      <c r="C1494">
        <v>548</v>
      </c>
      <c r="D1494" t="s">
        <v>1329</v>
      </c>
      <c r="E1494" t="s">
        <v>1241</v>
      </c>
      <c r="F1494">
        <v>2012</v>
      </c>
      <c r="G1494" t="s">
        <v>593</v>
      </c>
      <c r="H1494" t="s">
        <v>18</v>
      </c>
      <c r="I1494" s="1">
        <v>44616</v>
      </c>
      <c r="J1494" t="s">
        <v>1391</v>
      </c>
      <c r="K1494" t="s">
        <v>1403</v>
      </c>
      <c r="L1494">
        <v>102</v>
      </c>
      <c r="M1494" t="s">
        <v>1211</v>
      </c>
      <c r="N1494" t="s">
        <v>1196</v>
      </c>
      <c r="O1494">
        <v>1695200</v>
      </c>
      <c r="P1494">
        <v>343.09</v>
      </c>
    </row>
    <row r="1495" spans="1:16" x14ac:dyDescent="0.3">
      <c r="A1495">
        <v>2848</v>
      </c>
      <c r="B1495" t="s">
        <v>90</v>
      </c>
      <c r="C1495">
        <v>534</v>
      </c>
      <c r="D1495" t="s">
        <v>1343</v>
      </c>
      <c r="E1495" t="s">
        <v>1241</v>
      </c>
      <c r="F1495">
        <v>2008</v>
      </c>
      <c r="G1495" t="s">
        <v>900</v>
      </c>
      <c r="H1495" t="s">
        <v>10</v>
      </c>
      <c r="I1495" s="1">
        <v>44617</v>
      </c>
      <c r="J1495" t="s">
        <v>1391</v>
      </c>
      <c r="K1495" t="s">
        <v>1403</v>
      </c>
      <c r="L1495">
        <v>109</v>
      </c>
      <c r="M1495" t="s">
        <v>1204</v>
      </c>
      <c r="N1495" t="s">
        <v>1196</v>
      </c>
      <c r="O1495">
        <v>543500</v>
      </c>
      <c r="P1495">
        <v>67.52</v>
      </c>
    </row>
    <row r="1496" spans="1:16" x14ac:dyDescent="0.3">
      <c r="A1496">
        <v>2854</v>
      </c>
      <c r="B1496" t="s">
        <v>75</v>
      </c>
      <c r="C1496">
        <v>587</v>
      </c>
      <c r="D1496" t="s">
        <v>1292</v>
      </c>
      <c r="E1496" t="s">
        <v>1241</v>
      </c>
      <c r="F1496">
        <v>2004</v>
      </c>
      <c r="G1496" t="s">
        <v>827</v>
      </c>
      <c r="H1496" t="s">
        <v>10</v>
      </c>
      <c r="I1496" s="1">
        <v>44597</v>
      </c>
      <c r="J1496" t="s">
        <v>1391</v>
      </c>
      <c r="K1496" t="s">
        <v>1403</v>
      </c>
      <c r="L1496">
        <v>102</v>
      </c>
      <c r="M1496" t="s">
        <v>1211</v>
      </c>
      <c r="N1496" t="s">
        <v>1196</v>
      </c>
      <c r="O1496">
        <v>1695200</v>
      </c>
      <c r="P1496">
        <v>343.09</v>
      </c>
    </row>
    <row r="1497" spans="1:16" x14ac:dyDescent="0.3">
      <c r="A1497">
        <v>2857</v>
      </c>
      <c r="B1497" t="s">
        <v>90</v>
      </c>
      <c r="C1497">
        <v>577</v>
      </c>
      <c r="D1497" t="s">
        <v>1300</v>
      </c>
      <c r="E1497" t="s">
        <v>1246</v>
      </c>
      <c r="F1497">
        <v>2001</v>
      </c>
      <c r="G1497" t="s">
        <v>901</v>
      </c>
      <c r="H1497" t="s">
        <v>28</v>
      </c>
      <c r="I1497" s="1">
        <v>44603</v>
      </c>
      <c r="J1497" t="s">
        <v>1391</v>
      </c>
      <c r="K1497" t="s">
        <v>1403</v>
      </c>
      <c r="L1497">
        <v>103</v>
      </c>
      <c r="M1497" t="s">
        <v>1210</v>
      </c>
      <c r="N1497" t="s">
        <v>1196</v>
      </c>
      <c r="O1497">
        <v>513800</v>
      </c>
      <c r="P1497">
        <v>21.5</v>
      </c>
    </row>
    <row r="1498" spans="1:16" x14ac:dyDescent="0.3">
      <c r="A1498">
        <v>2866</v>
      </c>
      <c r="B1498" t="s">
        <v>75</v>
      </c>
      <c r="C1498">
        <v>633</v>
      </c>
      <c r="D1498" t="s">
        <v>1248</v>
      </c>
      <c r="E1498" t="s">
        <v>1241</v>
      </c>
      <c r="F1498">
        <v>2006</v>
      </c>
      <c r="G1498" t="s">
        <v>581</v>
      </c>
      <c r="H1498" t="s">
        <v>10</v>
      </c>
      <c r="I1498" s="1">
        <v>44597</v>
      </c>
      <c r="J1498" t="s">
        <v>1391</v>
      </c>
      <c r="K1498" t="s">
        <v>1403</v>
      </c>
      <c r="L1498">
        <v>102</v>
      </c>
      <c r="M1498" t="s">
        <v>1211</v>
      </c>
      <c r="N1498" t="s">
        <v>1196</v>
      </c>
      <c r="O1498">
        <v>1695200</v>
      </c>
      <c r="P1498">
        <v>343.09</v>
      </c>
    </row>
    <row r="1499" spans="1:16" x14ac:dyDescent="0.3">
      <c r="A1499">
        <v>2873</v>
      </c>
      <c r="B1499" t="s">
        <v>83</v>
      </c>
      <c r="C1499">
        <v>580</v>
      </c>
      <c r="D1499" t="s">
        <v>1297</v>
      </c>
      <c r="E1499" t="s">
        <v>1241</v>
      </c>
      <c r="F1499">
        <v>2004</v>
      </c>
      <c r="G1499" t="s">
        <v>441</v>
      </c>
      <c r="H1499" t="s">
        <v>28</v>
      </c>
      <c r="I1499" s="1">
        <v>44599</v>
      </c>
      <c r="J1499" t="s">
        <v>1391</v>
      </c>
      <c r="K1499" t="s">
        <v>1403</v>
      </c>
      <c r="L1499">
        <v>102</v>
      </c>
      <c r="M1499" t="s">
        <v>1211</v>
      </c>
      <c r="N1499" t="s">
        <v>1196</v>
      </c>
      <c r="O1499">
        <v>1695200</v>
      </c>
      <c r="P1499">
        <v>343.09</v>
      </c>
    </row>
    <row r="1500" spans="1:16" x14ac:dyDescent="0.3">
      <c r="A1500">
        <v>4532</v>
      </c>
      <c r="C1500">
        <v>589</v>
      </c>
      <c r="D1500" t="s">
        <v>1290</v>
      </c>
      <c r="E1500" t="s">
        <v>1241</v>
      </c>
      <c r="F1500">
        <v>2021</v>
      </c>
      <c r="G1500" t="s">
        <v>1192</v>
      </c>
      <c r="H1500" t="s">
        <v>32</v>
      </c>
      <c r="I1500" s="1">
        <v>44627</v>
      </c>
      <c r="J1500" t="s">
        <v>1391</v>
      </c>
      <c r="K1500" t="s">
        <v>1404</v>
      </c>
      <c r="L1500">
        <v>102</v>
      </c>
      <c r="M1500" t="s">
        <v>1211</v>
      </c>
      <c r="N1500" t="s">
        <v>1196</v>
      </c>
      <c r="O1500">
        <v>1695200</v>
      </c>
      <c r="P1500">
        <v>343.09</v>
      </c>
    </row>
    <row r="1501" spans="1:16" x14ac:dyDescent="0.3">
      <c r="A1501">
        <v>4517</v>
      </c>
      <c r="B1501" t="s">
        <v>8</v>
      </c>
      <c r="C1501">
        <v>623</v>
      </c>
      <c r="D1501" t="s">
        <v>8</v>
      </c>
      <c r="E1501" t="s">
        <v>1241</v>
      </c>
      <c r="F1501">
        <v>1960</v>
      </c>
      <c r="H1501" t="s">
        <v>45</v>
      </c>
      <c r="I1501" s="1">
        <v>44625</v>
      </c>
      <c r="J1501" t="s">
        <v>1391</v>
      </c>
      <c r="K1501" t="s">
        <v>1404</v>
      </c>
      <c r="L1501">
        <v>105</v>
      </c>
      <c r="M1501" t="s">
        <v>1208</v>
      </c>
      <c r="N1501" t="s">
        <v>1196</v>
      </c>
      <c r="O1501">
        <v>52100</v>
      </c>
      <c r="P1501">
        <v>6.21</v>
      </c>
    </row>
    <row r="1502" spans="1:16" x14ac:dyDescent="0.3">
      <c r="A1502">
        <v>4516</v>
      </c>
      <c r="B1502" t="s">
        <v>8</v>
      </c>
      <c r="C1502">
        <v>623</v>
      </c>
      <c r="D1502" t="s">
        <v>8</v>
      </c>
      <c r="E1502" t="s">
        <v>1241</v>
      </c>
      <c r="F1502">
        <v>1984</v>
      </c>
      <c r="H1502" t="s">
        <v>47</v>
      </c>
      <c r="I1502" s="1">
        <v>44649</v>
      </c>
      <c r="J1502" t="s">
        <v>1391</v>
      </c>
      <c r="K1502" t="s">
        <v>1404</v>
      </c>
      <c r="L1502">
        <v>111</v>
      </c>
      <c r="M1502" t="s">
        <v>1202</v>
      </c>
      <c r="N1502" t="s">
        <v>1196</v>
      </c>
      <c r="O1502">
        <v>54500</v>
      </c>
      <c r="P1502">
        <v>129.15</v>
      </c>
    </row>
    <row r="1503" spans="1:16" x14ac:dyDescent="0.3">
      <c r="A1503">
        <v>4515</v>
      </c>
      <c r="B1503" t="s">
        <v>83</v>
      </c>
      <c r="C1503">
        <v>633</v>
      </c>
      <c r="D1503" t="s">
        <v>1248</v>
      </c>
      <c r="E1503" t="s">
        <v>1241</v>
      </c>
      <c r="F1503">
        <v>1975</v>
      </c>
      <c r="H1503" t="s">
        <v>69</v>
      </c>
      <c r="I1503" s="1">
        <v>44637</v>
      </c>
      <c r="J1503" t="s">
        <v>1391</v>
      </c>
      <c r="K1503" t="s">
        <v>1404</v>
      </c>
      <c r="L1503">
        <v>102</v>
      </c>
      <c r="M1503" t="s">
        <v>1211</v>
      </c>
      <c r="N1503" t="s">
        <v>1196</v>
      </c>
      <c r="O1503">
        <v>1695200</v>
      </c>
      <c r="P1503">
        <v>343.09</v>
      </c>
    </row>
    <row r="1504" spans="1:16" x14ac:dyDescent="0.3">
      <c r="A1504">
        <v>26</v>
      </c>
      <c r="B1504" t="s">
        <v>8</v>
      </c>
      <c r="C1504">
        <v>623</v>
      </c>
      <c r="D1504" t="s">
        <v>8</v>
      </c>
      <c r="E1504" t="s">
        <v>1241</v>
      </c>
      <c r="F1504">
        <v>2017</v>
      </c>
      <c r="G1504" t="s">
        <v>40</v>
      </c>
      <c r="H1504" t="s">
        <v>10</v>
      </c>
      <c r="I1504" s="1">
        <v>44624</v>
      </c>
      <c r="J1504" t="s">
        <v>1391</v>
      </c>
      <c r="K1504" t="s">
        <v>1404</v>
      </c>
      <c r="L1504">
        <v>108</v>
      </c>
      <c r="M1504" t="s">
        <v>1205</v>
      </c>
      <c r="N1504" t="s">
        <v>1196</v>
      </c>
      <c r="O1504">
        <v>258200</v>
      </c>
      <c r="P1504">
        <v>11.62</v>
      </c>
    </row>
    <row r="1505" spans="1:16" x14ac:dyDescent="0.3">
      <c r="A1505">
        <v>4505</v>
      </c>
      <c r="B1505" t="s">
        <v>83</v>
      </c>
      <c r="C1505">
        <v>587</v>
      </c>
      <c r="D1505" t="s">
        <v>1292</v>
      </c>
      <c r="E1505" t="s">
        <v>1241</v>
      </c>
      <c r="F1505">
        <v>2001</v>
      </c>
      <c r="G1505" t="s">
        <v>582</v>
      </c>
      <c r="H1505" t="s">
        <v>69</v>
      </c>
      <c r="I1505" s="1">
        <v>44642</v>
      </c>
      <c r="J1505" t="s">
        <v>1391</v>
      </c>
      <c r="K1505" t="s">
        <v>1404</v>
      </c>
      <c r="L1505">
        <v>104</v>
      </c>
      <c r="M1505" t="s">
        <v>1209</v>
      </c>
      <c r="N1505" t="s">
        <v>1196</v>
      </c>
      <c r="O1505">
        <v>347700</v>
      </c>
      <c r="P1505">
        <v>28.8</v>
      </c>
    </row>
    <row r="1506" spans="1:16" x14ac:dyDescent="0.3">
      <c r="A1506">
        <v>41</v>
      </c>
      <c r="B1506" t="s">
        <v>8</v>
      </c>
      <c r="C1506">
        <v>623</v>
      </c>
      <c r="D1506" t="s">
        <v>8</v>
      </c>
      <c r="E1506" t="s">
        <v>1241</v>
      </c>
      <c r="F1506">
        <v>2021</v>
      </c>
      <c r="G1506" t="s">
        <v>53</v>
      </c>
      <c r="H1506" t="s">
        <v>10</v>
      </c>
      <c r="I1506" s="1">
        <v>44622</v>
      </c>
      <c r="J1506" t="s">
        <v>1391</v>
      </c>
      <c r="K1506" t="s">
        <v>1404</v>
      </c>
      <c r="L1506">
        <v>106</v>
      </c>
      <c r="M1506" t="s">
        <v>1207</v>
      </c>
      <c r="N1506" t="s">
        <v>1196</v>
      </c>
      <c r="O1506">
        <v>182700</v>
      </c>
      <c r="P1506">
        <v>12.92</v>
      </c>
    </row>
    <row r="1507" spans="1:16" x14ac:dyDescent="0.3">
      <c r="A1507">
        <v>4504</v>
      </c>
      <c r="B1507" t="s">
        <v>435</v>
      </c>
      <c r="C1507">
        <v>576</v>
      </c>
      <c r="D1507" t="s">
        <v>1301</v>
      </c>
      <c r="E1507" t="s">
        <v>1241</v>
      </c>
      <c r="F1507">
        <v>2001</v>
      </c>
      <c r="G1507" t="s">
        <v>450</v>
      </c>
      <c r="H1507" t="s">
        <v>32</v>
      </c>
      <c r="I1507" s="1">
        <v>44628</v>
      </c>
      <c r="J1507" t="s">
        <v>1391</v>
      </c>
      <c r="K1507" t="s">
        <v>1404</v>
      </c>
      <c r="L1507">
        <v>114</v>
      </c>
      <c r="M1507" t="s">
        <v>1199</v>
      </c>
      <c r="N1507" t="s">
        <v>1196</v>
      </c>
      <c r="O1507">
        <v>655000</v>
      </c>
      <c r="P1507">
        <v>14.72</v>
      </c>
    </row>
    <row r="1508" spans="1:16" x14ac:dyDescent="0.3">
      <c r="A1508">
        <v>4501</v>
      </c>
      <c r="B1508" t="s">
        <v>83</v>
      </c>
      <c r="C1508">
        <v>550</v>
      </c>
      <c r="D1508" t="s">
        <v>1327</v>
      </c>
      <c r="E1508" t="s">
        <v>1241</v>
      </c>
      <c r="F1508">
        <v>2001</v>
      </c>
      <c r="G1508" t="s">
        <v>458</v>
      </c>
      <c r="H1508" t="s">
        <v>283</v>
      </c>
      <c r="I1508" s="1">
        <v>44648</v>
      </c>
      <c r="J1508" t="s">
        <v>1391</v>
      </c>
      <c r="K1508" t="s">
        <v>1404</v>
      </c>
      <c r="L1508">
        <v>109</v>
      </c>
      <c r="M1508" t="s">
        <v>1204</v>
      </c>
      <c r="N1508" t="s">
        <v>1196</v>
      </c>
      <c r="O1508">
        <v>543500</v>
      </c>
      <c r="P1508">
        <v>67.52</v>
      </c>
    </row>
    <row r="1509" spans="1:16" x14ac:dyDescent="0.3">
      <c r="A1509">
        <v>48</v>
      </c>
      <c r="B1509" t="s">
        <v>8</v>
      </c>
      <c r="C1509">
        <v>527</v>
      </c>
      <c r="D1509" t="s">
        <v>1349</v>
      </c>
      <c r="E1509" t="s">
        <v>1241</v>
      </c>
      <c r="F1509">
        <v>2021</v>
      </c>
      <c r="G1509" t="s">
        <v>46</v>
      </c>
      <c r="H1509" t="s">
        <v>10</v>
      </c>
      <c r="I1509" s="1">
        <v>44622</v>
      </c>
      <c r="J1509" t="s">
        <v>1391</v>
      </c>
      <c r="K1509" t="s">
        <v>1404</v>
      </c>
      <c r="L1509">
        <v>102</v>
      </c>
      <c r="M1509" t="s">
        <v>1211</v>
      </c>
      <c r="N1509" t="s">
        <v>1196</v>
      </c>
      <c r="O1509">
        <v>1695200</v>
      </c>
      <c r="P1509">
        <v>343.09</v>
      </c>
    </row>
    <row r="1510" spans="1:16" x14ac:dyDescent="0.3">
      <c r="A1510">
        <v>53</v>
      </c>
      <c r="B1510" t="s">
        <v>16</v>
      </c>
      <c r="C1510">
        <v>636</v>
      </c>
      <c r="D1510" t="s">
        <v>1244</v>
      </c>
      <c r="E1510" t="s">
        <v>1241</v>
      </c>
      <c r="F1510">
        <v>1995</v>
      </c>
      <c r="G1510" t="s">
        <v>63</v>
      </c>
      <c r="H1510" t="s">
        <v>28</v>
      </c>
      <c r="I1510" s="1">
        <v>44641</v>
      </c>
      <c r="J1510" t="s">
        <v>1391</v>
      </c>
      <c r="K1510" t="s">
        <v>1404</v>
      </c>
      <c r="L1510">
        <v>111</v>
      </c>
      <c r="M1510" t="s">
        <v>1202</v>
      </c>
      <c r="N1510" t="s">
        <v>1196</v>
      </c>
      <c r="O1510">
        <v>54500</v>
      </c>
      <c r="P1510">
        <v>129.15</v>
      </c>
    </row>
    <row r="1511" spans="1:16" x14ac:dyDescent="0.3">
      <c r="A1511">
        <v>56</v>
      </c>
      <c r="B1511" t="s">
        <v>37</v>
      </c>
      <c r="C1511">
        <v>623</v>
      </c>
      <c r="D1511" t="s">
        <v>8</v>
      </c>
      <c r="E1511" t="s">
        <v>1241</v>
      </c>
      <c r="F1511">
        <v>2000</v>
      </c>
      <c r="G1511" t="s">
        <v>65</v>
      </c>
      <c r="H1511" t="s">
        <v>66</v>
      </c>
      <c r="I1511" s="1">
        <v>44625</v>
      </c>
      <c r="J1511" t="s">
        <v>1391</v>
      </c>
      <c r="K1511" t="s">
        <v>1404</v>
      </c>
      <c r="L1511">
        <v>102</v>
      </c>
      <c r="M1511" t="s">
        <v>1211</v>
      </c>
      <c r="N1511" t="s">
        <v>1196</v>
      </c>
      <c r="O1511">
        <v>1695200</v>
      </c>
      <c r="P1511">
        <v>343.09</v>
      </c>
    </row>
    <row r="1512" spans="1:16" x14ac:dyDescent="0.3">
      <c r="A1512">
        <v>59</v>
      </c>
      <c r="B1512" t="s">
        <v>8</v>
      </c>
      <c r="C1512">
        <v>623</v>
      </c>
      <c r="D1512" t="s">
        <v>8</v>
      </c>
      <c r="E1512" t="s">
        <v>1241</v>
      </c>
      <c r="F1512">
        <v>2021</v>
      </c>
      <c r="G1512" t="s">
        <v>23</v>
      </c>
      <c r="H1512" t="s">
        <v>18</v>
      </c>
      <c r="I1512" s="1">
        <v>44626</v>
      </c>
      <c r="J1512" t="s">
        <v>1391</v>
      </c>
      <c r="K1512" t="s">
        <v>1404</v>
      </c>
      <c r="L1512">
        <v>102</v>
      </c>
      <c r="M1512" t="s">
        <v>1211</v>
      </c>
      <c r="N1512" t="s">
        <v>1196</v>
      </c>
      <c r="O1512">
        <v>1695200</v>
      </c>
      <c r="P1512">
        <v>343.09</v>
      </c>
    </row>
    <row r="1513" spans="1:16" x14ac:dyDescent="0.3">
      <c r="A1513">
        <v>61</v>
      </c>
      <c r="B1513" t="s">
        <v>8</v>
      </c>
      <c r="C1513">
        <v>623</v>
      </c>
      <c r="D1513" t="s">
        <v>8</v>
      </c>
      <c r="E1513" t="s">
        <v>1241</v>
      </c>
      <c r="F1513">
        <v>2021</v>
      </c>
      <c r="G1513" t="s">
        <v>70</v>
      </c>
      <c r="H1513" t="s">
        <v>10</v>
      </c>
      <c r="I1513" s="1">
        <v>44646</v>
      </c>
      <c r="J1513" t="s">
        <v>1391</v>
      </c>
      <c r="K1513" t="s">
        <v>1404</v>
      </c>
      <c r="L1513">
        <v>102</v>
      </c>
      <c r="M1513" t="s">
        <v>1211</v>
      </c>
      <c r="N1513" t="s">
        <v>1196</v>
      </c>
      <c r="O1513">
        <v>1695200</v>
      </c>
      <c r="P1513">
        <v>343.09</v>
      </c>
    </row>
    <row r="1514" spans="1:16" x14ac:dyDescent="0.3">
      <c r="A1514">
        <v>65</v>
      </c>
      <c r="B1514" t="s">
        <v>8</v>
      </c>
      <c r="C1514">
        <v>623</v>
      </c>
      <c r="D1514" t="s">
        <v>8</v>
      </c>
      <c r="E1514" t="s">
        <v>1241</v>
      </c>
      <c r="F1514">
        <v>2014</v>
      </c>
      <c r="G1514" t="s">
        <v>54</v>
      </c>
      <c r="H1514" t="s">
        <v>10</v>
      </c>
      <c r="I1514" s="1">
        <v>44644</v>
      </c>
      <c r="J1514" t="s">
        <v>1391</v>
      </c>
      <c r="K1514" t="s">
        <v>1404</v>
      </c>
      <c r="L1514">
        <v>104</v>
      </c>
      <c r="M1514" t="s">
        <v>1209</v>
      </c>
      <c r="N1514" t="s">
        <v>1196</v>
      </c>
      <c r="O1514">
        <v>347700</v>
      </c>
      <c r="P1514">
        <v>28.8</v>
      </c>
    </row>
    <row r="1515" spans="1:16" x14ac:dyDescent="0.3">
      <c r="A1515">
        <v>75</v>
      </c>
      <c r="B1515" t="s">
        <v>83</v>
      </c>
      <c r="C1515">
        <v>512</v>
      </c>
      <c r="D1515" t="s">
        <v>1363</v>
      </c>
      <c r="E1515" t="s">
        <v>1246</v>
      </c>
      <c r="F1515">
        <v>2007</v>
      </c>
      <c r="G1515" t="s">
        <v>84</v>
      </c>
      <c r="H1515" t="s">
        <v>32</v>
      </c>
      <c r="I1515" s="1">
        <v>44643</v>
      </c>
      <c r="J1515" t="s">
        <v>1391</v>
      </c>
      <c r="K1515" t="s">
        <v>1404</v>
      </c>
      <c r="L1515">
        <v>102</v>
      </c>
      <c r="M1515" t="s">
        <v>1211</v>
      </c>
      <c r="N1515" t="s">
        <v>1196</v>
      </c>
      <c r="O1515">
        <v>1695200</v>
      </c>
      <c r="P1515">
        <v>343.09</v>
      </c>
    </row>
    <row r="1516" spans="1:16" x14ac:dyDescent="0.3">
      <c r="A1516">
        <v>82</v>
      </c>
      <c r="B1516" t="s">
        <v>8</v>
      </c>
      <c r="C1516">
        <v>623</v>
      </c>
      <c r="D1516" t="s">
        <v>8</v>
      </c>
      <c r="E1516" t="s">
        <v>1241</v>
      </c>
      <c r="F1516">
        <v>2015</v>
      </c>
      <c r="G1516" t="s">
        <v>33</v>
      </c>
      <c r="H1516" t="s">
        <v>10</v>
      </c>
      <c r="I1516" s="1">
        <v>44636</v>
      </c>
      <c r="J1516" t="s">
        <v>1391</v>
      </c>
      <c r="K1516" t="s">
        <v>1404</v>
      </c>
      <c r="L1516">
        <v>103</v>
      </c>
      <c r="M1516" t="s">
        <v>1210</v>
      </c>
      <c r="N1516" t="s">
        <v>1196</v>
      </c>
      <c r="O1516">
        <v>513800</v>
      </c>
      <c r="P1516">
        <v>21.5</v>
      </c>
    </row>
    <row r="1517" spans="1:16" x14ac:dyDescent="0.3">
      <c r="A1517">
        <v>88</v>
      </c>
      <c r="B1517" t="s">
        <v>8</v>
      </c>
      <c r="C1517">
        <v>623</v>
      </c>
      <c r="D1517" t="s">
        <v>8</v>
      </c>
      <c r="E1517" t="s">
        <v>1241</v>
      </c>
      <c r="F1517">
        <v>1984</v>
      </c>
      <c r="G1517" t="s">
        <v>36</v>
      </c>
      <c r="H1517" t="s">
        <v>66</v>
      </c>
      <c r="I1517" s="1">
        <v>44641</v>
      </c>
      <c r="J1517" t="s">
        <v>1391</v>
      </c>
      <c r="K1517" t="s">
        <v>1404</v>
      </c>
      <c r="L1517">
        <v>102</v>
      </c>
      <c r="M1517" t="s">
        <v>1211</v>
      </c>
      <c r="N1517" t="s">
        <v>1196</v>
      </c>
      <c r="O1517">
        <v>1695200</v>
      </c>
      <c r="P1517">
        <v>343.09</v>
      </c>
    </row>
    <row r="1518" spans="1:16" x14ac:dyDescent="0.3">
      <c r="A1518">
        <v>89</v>
      </c>
      <c r="B1518" t="s">
        <v>8</v>
      </c>
      <c r="C1518">
        <v>623</v>
      </c>
      <c r="D1518" t="s">
        <v>8</v>
      </c>
      <c r="E1518" t="s">
        <v>1241</v>
      </c>
      <c r="F1518">
        <v>2015</v>
      </c>
      <c r="G1518" t="s">
        <v>71</v>
      </c>
      <c r="H1518" t="s">
        <v>10</v>
      </c>
      <c r="I1518" s="1">
        <v>44621</v>
      </c>
      <c r="J1518" t="s">
        <v>1391</v>
      </c>
      <c r="K1518" t="s">
        <v>1404</v>
      </c>
      <c r="L1518">
        <v>103</v>
      </c>
      <c r="M1518" t="s">
        <v>1210</v>
      </c>
      <c r="N1518" t="s">
        <v>1196</v>
      </c>
      <c r="O1518">
        <v>513800</v>
      </c>
      <c r="P1518">
        <v>21.5</v>
      </c>
    </row>
    <row r="1519" spans="1:16" x14ac:dyDescent="0.3">
      <c r="A1519">
        <v>92</v>
      </c>
      <c r="B1519" t="s">
        <v>8</v>
      </c>
      <c r="C1519">
        <v>623</v>
      </c>
      <c r="D1519" t="s">
        <v>8</v>
      </c>
      <c r="E1519" t="s">
        <v>1241</v>
      </c>
      <c r="F1519">
        <v>2000</v>
      </c>
      <c r="G1519" t="s">
        <v>54</v>
      </c>
      <c r="H1519" t="s">
        <v>10</v>
      </c>
      <c r="I1519" s="1">
        <v>44628</v>
      </c>
      <c r="J1519" t="s">
        <v>1391</v>
      </c>
      <c r="K1519" t="s">
        <v>1404</v>
      </c>
      <c r="L1519">
        <v>104</v>
      </c>
      <c r="M1519" t="s">
        <v>1209</v>
      </c>
      <c r="N1519" t="s">
        <v>1196</v>
      </c>
      <c r="O1519">
        <v>347700</v>
      </c>
      <c r="P1519">
        <v>28.8</v>
      </c>
    </row>
    <row r="1520" spans="1:16" x14ac:dyDescent="0.3">
      <c r="A1520">
        <v>93</v>
      </c>
      <c r="B1520" t="s">
        <v>8</v>
      </c>
      <c r="C1520">
        <v>549</v>
      </c>
      <c r="D1520" t="s">
        <v>1328</v>
      </c>
      <c r="E1520" t="s">
        <v>1241</v>
      </c>
      <c r="F1520">
        <v>1996</v>
      </c>
      <c r="G1520" t="s">
        <v>46</v>
      </c>
      <c r="H1520" t="s">
        <v>10</v>
      </c>
      <c r="I1520" s="1">
        <v>44644</v>
      </c>
      <c r="J1520" t="s">
        <v>1391</v>
      </c>
      <c r="K1520" t="s">
        <v>1404</v>
      </c>
      <c r="L1520">
        <v>102</v>
      </c>
      <c r="M1520" t="s">
        <v>1211</v>
      </c>
      <c r="N1520" t="s">
        <v>1196</v>
      </c>
      <c r="O1520">
        <v>1695200</v>
      </c>
      <c r="P1520">
        <v>343.09</v>
      </c>
    </row>
    <row r="1521" spans="1:16" x14ac:dyDescent="0.3">
      <c r="A1521">
        <v>94</v>
      </c>
      <c r="B1521" t="s">
        <v>8</v>
      </c>
      <c r="C1521">
        <v>623</v>
      </c>
      <c r="D1521" t="s">
        <v>8</v>
      </c>
      <c r="E1521" t="s">
        <v>1241</v>
      </c>
      <c r="F1521">
        <v>2018</v>
      </c>
      <c r="G1521" t="s">
        <v>95</v>
      </c>
      <c r="H1521" t="s">
        <v>10</v>
      </c>
      <c r="I1521" s="1">
        <v>44638</v>
      </c>
      <c r="J1521" t="s">
        <v>1391</v>
      </c>
      <c r="K1521" t="s">
        <v>1404</v>
      </c>
      <c r="L1521">
        <v>102</v>
      </c>
      <c r="M1521" t="s">
        <v>1211</v>
      </c>
      <c r="N1521" t="s">
        <v>1196</v>
      </c>
      <c r="O1521">
        <v>1695200</v>
      </c>
      <c r="P1521">
        <v>343.09</v>
      </c>
    </row>
    <row r="1522" spans="1:16" x14ac:dyDescent="0.3">
      <c r="A1522">
        <v>4482</v>
      </c>
      <c r="B1522" t="s">
        <v>90</v>
      </c>
      <c r="C1522">
        <v>580</v>
      </c>
      <c r="D1522" t="s">
        <v>1297</v>
      </c>
      <c r="E1522" t="s">
        <v>1241</v>
      </c>
      <c r="F1522">
        <v>2000</v>
      </c>
      <c r="G1522" t="s">
        <v>441</v>
      </c>
      <c r="H1522" t="s">
        <v>32</v>
      </c>
      <c r="I1522" s="1">
        <v>44636</v>
      </c>
      <c r="J1522" t="s">
        <v>1391</v>
      </c>
      <c r="K1522" t="s">
        <v>1404</v>
      </c>
      <c r="L1522">
        <v>102</v>
      </c>
      <c r="M1522" t="s">
        <v>1211</v>
      </c>
      <c r="N1522" t="s">
        <v>1196</v>
      </c>
      <c r="O1522">
        <v>1695200</v>
      </c>
      <c r="P1522">
        <v>343.09</v>
      </c>
    </row>
    <row r="1523" spans="1:16" x14ac:dyDescent="0.3">
      <c r="A1523">
        <v>97</v>
      </c>
      <c r="B1523" t="s">
        <v>16</v>
      </c>
      <c r="C1523">
        <v>550</v>
      </c>
      <c r="D1523" t="s">
        <v>1327</v>
      </c>
      <c r="E1523" t="s">
        <v>1241</v>
      </c>
      <c r="F1523">
        <v>2005</v>
      </c>
      <c r="G1523" t="s">
        <v>96</v>
      </c>
      <c r="H1523" t="s">
        <v>69</v>
      </c>
      <c r="I1523" s="1">
        <v>44639</v>
      </c>
      <c r="J1523" t="s">
        <v>1391</v>
      </c>
      <c r="K1523" t="s">
        <v>1404</v>
      </c>
      <c r="L1523">
        <v>102</v>
      </c>
      <c r="M1523" t="s">
        <v>1211</v>
      </c>
      <c r="N1523" t="s">
        <v>1196</v>
      </c>
      <c r="O1523">
        <v>1695200</v>
      </c>
      <c r="P1523">
        <v>343.09</v>
      </c>
    </row>
    <row r="1524" spans="1:16" x14ac:dyDescent="0.3">
      <c r="A1524">
        <v>102</v>
      </c>
      <c r="B1524" t="s">
        <v>8</v>
      </c>
      <c r="C1524">
        <v>549</v>
      </c>
      <c r="D1524" t="s">
        <v>1328</v>
      </c>
      <c r="E1524" t="s">
        <v>1241</v>
      </c>
      <c r="F1524">
        <v>2022</v>
      </c>
      <c r="G1524" t="s">
        <v>46</v>
      </c>
      <c r="H1524" t="s">
        <v>18</v>
      </c>
      <c r="I1524" s="1">
        <v>44632</v>
      </c>
      <c r="J1524" t="s">
        <v>1391</v>
      </c>
      <c r="K1524" t="s">
        <v>1404</v>
      </c>
      <c r="L1524">
        <v>104</v>
      </c>
      <c r="M1524" t="s">
        <v>1209</v>
      </c>
      <c r="N1524" t="s">
        <v>1196</v>
      </c>
      <c r="O1524">
        <v>347700</v>
      </c>
      <c r="P1524">
        <v>28.8</v>
      </c>
    </row>
    <row r="1525" spans="1:16" x14ac:dyDescent="0.3">
      <c r="A1525">
        <v>103</v>
      </c>
      <c r="B1525" t="s">
        <v>8</v>
      </c>
      <c r="C1525">
        <v>623</v>
      </c>
      <c r="D1525" t="s">
        <v>8</v>
      </c>
      <c r="E1525" t="s">
        <v>1241</v>
      </c>
      <c r="F1525">
        <v>1998</v>
      </c>
      <c r="G1525" t="s">
        <v>99</v>
      </c>
      <c r="H1525" t="s">
        <v>32</v>
      </c>
      <c r="I1525" s="1">
        <v>44648</v>
      </c>
      <c r="J1525" t="s">
        <v>1391</v>
      </c>
      <c r="K1525" t="s">
        <v>1404</v>
      </c>
      <c r="L1525">
        <v>102</v>
      </c>
      <c r="M1525" t="s">
        <v>1211</v>
      </c>
      <c r="N1525" t="s">
        <v>1196</v>
      </c>
      <c r="O1525">
        <v>1695200</v>
      </c>
      <c r="P1525">
        <v>343.09</v>
      </c>
    </row>
    <row r="1526" spans="1:16" x14ac:dyDescent="0.3">
      <c r="A1526">
        <v>107</v>
      </c>
      <c r="B1526" t="s">
        <v>8</v>
      </c>
      <c r="C1526">
        <v>623</v>
      </c>
      <c r="D1526" t="s">
        <v>8</v>
      </c>
      <c r="E1526" t="s">
        <v>1241</v>
      </c>
      <c r="F1526">
        <v>1980</v>
      </c>
      <c r="G1526" t="s">
        <v>51</v>
      </c>
      <c r="H1526" t="s">
        <v>28</v>
      </c>
      <c r="I1526" s="1">
        <v>44640</v>
      </c>
      <c r="J1526" t="s">
        <v>1391</v>
      </c>
      <c r="K1526" t="s">
        <v>1404</v>
      </c>
      <c r="L1526">
        <v>111</v>
      </c>
      <c r="M1526" t="s">
        <v>1202</v>
      </c>
      <c r="N1526" t="s">
        <v>1196</v>
      </c>
      <c r="O1526">
        <v>54500</v>
      </c>
      <c r="P1526">
        <v>129.15</v>
      </c>
    </row>
    <row r="1527" spans="1:16" x14ac:dyDescent="0.3">
      <c r="A1527">
        <v>111</v>
      </c>
      <c r="B1527" t="s">
        <v>8</v>
      </c>
      <c r="C1527">
        <v>623</v>
      </c>
      <c r="D1527" t="s">
        <v>8</v>
      </c>
      <c r="E1527" t="s">
        <v>1241</v>
      </c>
      <c r="F1527">
        <v>2022</v>
      </c>
      <c r="G1527" t="s">
        <v>104</v>
      </c>
      <c r="H1527" t="s">
        <v>10</v>
      </c>
      <c r="I1527" s="1">
        <v>44635</v>
      </c>
      <c r="J1527" t="s">
        <v>1391</v>
      </c>
      <c r="K1527" t="s">
        <v>1404</v>
      </c>
      <c r="L1527">
        <v>106</v>
      </c>
      <c r="M1527" t="s">
        <v>1207</v>
      </c>
      <c r="N1527" t="s">
        <v>1196</v>
      </c>
      <c r="O1527">
        <v>182700</v>
      </c>
      <c r="P1527">
        <v>12.92</v>
      </c>
    </row>
    <row r="1528" spans="1:16" x14ac:dyDescent="0.3">
      <c r="A1528">
        <v>115</v>
      </c>
      <c r="B1528" t="s">
        <v>8</v>
      </c>
      <c r="C1528">
        <v>623</v>
      </c>
      <c r="D1528" t="s">
        <v>8</v>
      </c>
      <c r="E1528" t="s">
        <v>1241</v>
      </c>
      <c r="F1528">
        <v>2018</v>
      </c>
      <c r="G1528" t="s">
        <v>89</v>
      </c>
      <c r="H1528" t="s">
        <v>10</v>
      </c>
      <c r="I1528" s="1">
        <v>44649</v>
      </c>
      <c r="J1528" t="s">
        <v>1391</v>
      </c>
      <c r="K1528" t="s">
        <v>1404</v>
      </c>
      <c r="L1528">
        <v>114</v>
      </c>
      <c r="M1528" t="s">
        <v>1199</v>
      </c>
      <c r="N1528" t="s">
        <v>1196</v>
      </c>
      <c r="O1528">
        <v>655000</v>
      </c>
      <c r="P1528">
        <v>14.72</v>
      </c>
    </row>
    <row r="1529" spans="1:16" x14ac:dyDescent="0.3">
      <c r="A1529">
        <v>117</v>
      </c>
      <c r="B1529" t="s">
        <v>8</v>
      </c>
      <c r="C1529">
        <v>623</v>
      </c>
      <c r="D1529" t="s">
        <v>8</v>
      </c>
      <c r="E1529" t="s">
        <v>1241</v>
      </c>
      <c r="F1529">
        <v>2022</v>
      </c>
      <c r="G1529" t="s">
        <v>109</v>
      </c>
      <c r="H1529" t="s">
        <v>10</v>
      </c>
      <c r="I1529" s="1">
        <v>44635</v>
      </c>
      <c r="J1529" t="s">
        <v>1391</v>
      </c>
      <c r="K1529" t="s">
        <v>1404</v>
      </c>
      <c r="L1529">
        <v>109</v>
      </c>
      <c r="M1529" t="s">
        <v>1204</v>
      </c>
      <c r="N1529" t="s">
        <v>1196</v>
      </c>
      <c r="O1529">
        <v>543500</v>
      </c>
      <c r="P1529">
        <v>67.52</v>
      </c>
    </row>
    <row r="1530" spans="1:16" x14ac:dyDescent="0.3">
      <c r="A1530">
        <v>119</v>
      </c>
      <c r="B1530" t="s">
        <v>11</v>
      </c>
      <c r="C1530">
        <v>626</v>
      </c>
      <c r="D1530" t="s">
        <v>1255</v>
      </c>
      <c r="E1530" t="s">
        <v>1241</v>
      </c>
      <c r="F1530">
        <v>2022</v>
      </c>
      <c r="G1530" t="s">
        <v>111</v>
      </c>
      <c r="H1530" t="s">
        <v>18</v>
      </c>
      <c r="I1530" s="1">
        <v>44639</v>
      </c>
      <c r="J1530" t="s">
        <v>1391</v>
      </c>
      <c r="K1530" t="s">
        <v>1404</v>
      </c>
      <c r="L1530">
        <v>102</v>
      </c>
      <c r="M1530" t="s">
        <v>1211</v>
      </c>
      <c r="N1530" t="s">
        <v>1196</v>
      </c>
      <c r="O1530">
        <v>1695200</v>
      </c>
      <c r="P1530">
        <v>343.09</v>
      </c>
    </row>
    <row r="1531" spans="1:16" x14ac:dyDescent="0.3">
      <c r="A1531">
        <v>120</v>
      </c>
      <c r="B1531" t="s">
        <v>8</v>
      </c>
      <c r="C1531">
        <v>623</v>
      </c>
      <c r="D1531" t="s">
        <v>8</v>
      </c>
      <c r="E1531" t="s">
        <v>1241</v>
      </c>
      <c r="F1531">
        <v>2022</v>
      </c>
      <c r="G1531" t="s">
        <v>112</v>
      </c>
      <c r="H1531" t="s">
        <v>10</v>
      </c>
      <c r="I1531" s="1">
        <v>44624</v>
      </c>
      <c r="J1531" t="s">
        <v>1391</v>
      </c>
      <c r="K1531" t="s">
        <v>1404</v>
      </c>
      <c r="L1531">
        <v>102</v>
      </c>
      <c r="M1531" t="s">
        <v>1211</v>
      </c>
      <c r="N1531" t="s">
        <v>1196</v>
      </c>
      <c r="O1531">
        <v>1695200</v>
      </c>
      <c r="P1531">
        <v>343.09</v>
      </c>
    </row>
    <row r="1532" spans="1:16" x14ac:dyDescent="0.3">
      <c r="A1532">
        <v>4472</v>
      </c>
      <c r="B1532" t="s">
        <v>90</v>
      </c>
      <c r="C1532">
        <v>619</v>
      </c>
      <c r="D1532" t="s">
        <v>1260</v>
      </c>
      <c r="E1532" t="s">
        <v>1241</v>
      </c>
      <c r="F1532">
        <v>1996</v>
      </c>
      <c r="G1532" t="s">
        <v>448</v>
      </c>
      <c r="H1532" t="s">
        <v>28</v>
      </c>
      <c r="I1532" s="1">
        <v>44623</v>
      </c>
      <c r="J1532" t="s">
        <v>1391</v>
      </c>
      <c r="K1532" t="s">
        <v>1404</v>
      </c>
      <c r="L1532">
        <v>101</v>
      </c>
      <c r="M1532" t="s">
        <v>1212</v>
      </c>
      <c r="N1532" t="s">
        <v>1196</v>
      </c>
      <c r="O1532">
        <v>201500</v>
      </c>
      <c r="P1532">
        <v>16.11</v>
      </c>
    </row>
    <row r="1533" spans="1:16" x14ac:dyDescent="0.3">
      <c r="A1533">
        <v>122</v>
      </c>
      <c r="B1533" t="s">
        <v>11</v>
      </c>
      <c r="C1533">
        <v>623</v>
      </c>
      <c r="D1533" t="s">
        <v>8</v>
      </c>
      <c r="E1533" t="s">
        <v>1241</v>
      </c>
      <c r="F1533">
        <v>2017</v>
      </c>
      <c r="G1533" t="s">
        <v>114</v>
      </c>
      <c r="H1533" t="s">
        <v>10</v>
      </c>
      <c r="I1533" s="1">
        <v>44639</v>
      </c>
      <c r="J1533" t="s">
        <v>1391</v>
      </c>
      <c r="K1533" t="s">
        <v>1404</v>
      </c>
      <c r="L1533">
        <v>105</v>
      </c>
      <c r="M1533" t="s">
        <v>1208</v>
      </c>
      <c r="N1533" t="s">
        <v>1196</v>
      </c>
      <c r="O1533">
        <v>52100</v>
      </c>
      <c r="P1533">
        <v>6.21</v>
      </c>
    </row>
    <row r="1534" spans="1:16" x14ac:dyDescent="0.3">
      <c r="A1534">
        <v>126</v>
      </c>
      <c r="B1534" t="s">
        <v>8</v>
      </c>
      <c r="C1534">
        <v>623</v>
      </c>
      <c r="D1534" t="s">
        <v>8</v>
      </c>
      <c r="E1534" t="s">
        <v>1241</v>
      </c>
      <c r="F1534">
        <v>1996</v>
      </c>
      <c r="G1534" t="s">
        <v>65</v>
      </c>
      <c r="H1534" t="s">
        <v>45</v>
      </c>
      <c r="I1534" s="1">
        <v>44633</v>
      </c>
      <c r="J1534" t="s">
        <v>1391</v>
      </c>
      <c r="K1534" t="s">
        <v>1404</v>
      </c>
      <c r="L1534">
        <v>114</v>
      </c>
      <c r="M1534" t="s">
        <v>1199</v>
      </c>
      <c r="N1534" t="s">
        <v>1196</v>
      </c>
      <c r="O1534">
        <v>655000</v>
      </c>
      <c r="P1534">
        <v>14.72</v>
      </c>
    </row>
    <row r="1535" spans="1:16" x14ac:dyDescent="0.3">
      <c r="A1535">
        <v>4469</v>
      </c>
      <c r="B1535" t="s">
        <v>75</v>
      </c>
      <c r="C1535">
        <v>587</v>
      </c>
      <c r="D1535" t="s">
        <v>1292</v>
      </c>
      <c r="E1535" t="s">
        <v>1241</v>
      </c>
      <c r="F1535">
        <v>2000</v>
      </c>
      <c r="G1535" t="s">
        <v>461</v>
      </c>
      <c r="H1535" t="s">
        <v>47</v>
      </c>
      <c r="I1535" s="1">
        <v>44646</v>
      </c>
      <c r="J1535" t="s">
        <v>1391</v>
      </c>
      <c r="K1535" t="s">
        <v>1404</v>
      </c>
      <c r="L1535">
        <v>102</v>
      </c>
      <c r="M1535" t="s">
        <v>1211</v>
      </c>
      <c r="N1535" t="s">
        <v>1196</v>
      </c>
      <c r="O1535">
        <v>1695200</v>
      </c>
      <c r="P1535">
        <v>343.09</v>
      </c>
    </row>
    <row r="1536" spans="1:16" x14ac:dyDescent="0.3">
      <c r="A1536">
        <v>132</v>
      </c>
      <c r="B1536" t="s">
        <v>8</v>
      </c>
      <c r="C1536">
        <v>623</v>
      </c>
      <c r="D1536" t="s">
        <v>8</v>
      </c>
      <c r="E1536" t="s">
        <v>1241</v>
      </c>
      <c r="F1536">
        <v>2019</v>
      </c>
      <c r="G1536" t="s">
        <v>30</v>
      </c>
      <c r="H1536" t="s">
        <v>10</v>
      </c>
      <c r="I1536" s="1">
        <v>44633</v>
      </c>
      <c r="J1536" t="s">
        <v>1391</v>
      </c>
      <c r="K1536" t="s">
        <v>1404</v>
      </c>
      <c r="L1536">
        <v>104</v>
      </c>
      <c r="M1536" t="s">
        <v>1209</v>
      </c>
      <c r="N1536" t="s">
        <v>1196</v>
      </c>
      <c r="O1536">
        <v>347700</v>
      </c>
      <c r="P1536">
        <v>28.8</v>
      </c>
    </row>
    <row r="1537" spans="1:16" x14ac:dyDescent="0.3">
      <c r="A1537">
        <v>4466</v>
      </c>
      <c r="B1537" t="s">
        <v>83</v>
      </c>
      <c r="C1537">
        <v>580</v>
      </c>
      <c r="D1537" t="s">
        <v>1297</v>
      </c>
      <c r="E1537" t="s">
        <v>1241</v>
      </c>
      <c r="F1537">
        <v>1996</v>
      </c>
      <c r="G1537" t="s">
        <v>476</v>
      </c>
      <c r="H1537" t="s">
        <v>69</v>
      </c>
      <c r="I1537" s="1">
        <v>44621</v>
      </c>
      <c r="J1537" t="s">
        <v>1391</v>
      </c>
      <c r="K1537" t="s">
        <v>1404</v>
      </c>
      <c r="L1537">
        <v>101</v>
      </c>
      <c r="M1537" t="s">
        <v>1212</v>
      </c>
      <c r="N1537" t="s">
        <v>1196</v>
      </c>
      <c r="O1537">
        <v>201500</v>
      </c>
      <c r="P1537">
        <v>16.11</v>
      </c>
    </row>
    <row r="1538" spans="1:16" x14ac:dyDescent="0.3">
      <c r="A1538">
        <v>136</v>
      </c>
      <c r="B1538" t="s">
        <v>8</v>
      </c>
      <c r="C1538">
        <v>623</v>
      </c>
      <c r="D1538" t="s">
        <v>8</v>
      </c>
      <c r="E1538" t="s">
        <v>1241</v>
      </c>
      <c r="F1538">
        <v>2019</v>
      </c>
      <c r="G1538" t="s">
        <v>23</v>
      </c>
      <c r="H1538" t="s">
        <v>10</v>
      </c>
      <c r="I1538" s="1">
        <v>44633</v>
      </c>
      <c r="J1538" t="s">
        <v>1391</v>
      </c>
      <c r="K1538" t="s">
        <v>1404</v>
      </c>
      <c r="L1538">
        <v>115</v>
      </c>
      <c r="M1538" t="s">
        <v>1198</v>
      </c>
      <c r="N1538" t="s">
        <v>1196</v>
      </c>
      <c r="O1538">
        <v>246000</v>
      </c>
      <c r="P1538">
        <v>7.89</v>
      </c>
    </row>
    <row r="1539" spans="1:16" x14ac:dyDescent="0.3">
      <c r="A1539">
        <v>4465</v>
      </c>
      <c r="B1539" t="s">
        <v>90</v>
      </c>
      <c r="C1539">
        <v>556</v>
      </c>
      <c r="D1539" t="s">
        <v>1321</v>
      </c>
      <c r="E1539" t="s">
        <v>1241</v>
      </c>
      <c r="F1539">
        <v>1992</v>
      </c>
      <c r="G1539" t="s">
        <v>472</v>
      </c>
      <c r="H1539" t="s">
        <v>47</v>
      </c>
      <c r="I1539" s="1">
        <v>44631</v>
      </c>
      <c r="J1539" t="s">
        <v>1391</v>
      </c>
      <c r="K1539" t="s">
        <v>1404</v>
      </c>
      <c r="L1539">
        <v>114</v>
      </c>
      <c r="M1539" t="s">
        <v>1199</v>
      </c>
      <c r="N1539" t="s">
        <v>1196</v>
      </c>
      <c r="O1539">
        <v>655000</v>
      </c>
      <c r="P1539">
        <v>14.72</v>
      </c>
    </row>
    <row r="1540" spans="1:16" x14ac:dyDescent="0.3">
      <c r="A1540">
        <v>4464</v>
      </c>
      <c r="B1540" t="s">
        <v>83</v>
      </c>
      <c r="C1540">
        <v>619</v>
      </c>
      <c r="D1540" t="s">
        <v>1260</v>
      </c>
      <c r="E1540" t="s">
        <v>1241</v>
      </c>
      <c r="F1540">
        <v>2000</v>
      </c>
      <c r="G1540" t="s">
        <v>670</v>
      </c>
      <c r="H1540" t="s">
        <v>47</v>
      </c>
      <c r="I1540" s="1">
        <v>44631</v>
      </c>
      <c r="J1540" t="s">
        <v>1391</v>
      </c>
      <c r="K1540" t="s">
        <v>1404</v>
      </c>
      <c r="L1540">
        <v>114</v>
      </c>
      <c r="M1540" t="s">
        <v>1199</v>
      </c>
      <c r="N1540" t="s">
        <v>1196</v>
      </c>
      <c r="O1540">
        <v>655000</v>
      </c>
      <c r="P1540">
        <v>14.72</v>
      </c>
    </row>
    <row r="1541" spans="1:16" x14ac:dyDescent="0.3">
      <c r="A1541">
        <v>140</v>
      </c>
      <c r="B1541" t="s">
        <v>8</v>
      </c>
      <c r="C1541">
        <v>514</v>
      </c>
      <c r="D1541" t="s">
        <v>1361</v>
      </c>
      <c r="E1541" t="s">
        <v>1241</v>
      </c>
      <c r="F1541">
        <v>2018</v>
      </c>
      <c r="G1541" t="s">
        <v>127</v>
      </c>
      <c r="H1541" t="s">
        <v>10</v>
      </c>
      <c r="I1541" s="1">
        <v>44638</v>
      </c>
      <c r="J1541" t="s">
        <v>1391</v>
      </c>
      <c r="K1541" t="s">
        <v>1404</v>
      </c>
      <c r="L1541">
        <v>114</v>
      </c>
      <c r="M1541" t="s">
        <v>1199</v>
      </c>
      <c r="N1541" t="s">
        <v>1196</v>
      </c>
      <c r="O1541">
        <v>655000</v>
      </c>
      <c r="P1541">
        <v>14.72</v>
      </c>
    </row>
    <row r="1542" spans="1:16" x14ac:dyDescent="0.3">
      <c r="A1542">
        <v>4460</v>
      </c>
      <c r="B1542" t="s">
        <v>90</v>
      </c>
      <c r="C1542">
        <v>556</v>
      </c>
      <c r="D1542" t="s">
        <v>1321</v>
      </c>
      <c r="E1542" t="s">
        <v>1241</v>
      </c>
      <c r="F1542">
        <v>1996</v>
      </c>
      <c r="G1542" t="s">
        <v>472</v>
      </c>
      <c r="H1542" t="s">
        <v>69</v>
      </c>
      <c r="I1542" s="1">
        <v>44631</v>
      </c>
      <c r="J1542" t="s">
        <v>1391</v>
      </c>
      <c r="K1542" t="s">
        <v>1404</v>
      </c>
      <c r="L1542">
        <v>104</v>
      </c>
      <c r="M1542" t="s">
        <v>1209</v>
      </c>
      <c r="N1542" t="s">
        <v>1196</v>
      </c>
      <c r="O1542">
        <v>347700</v>
      </c>
      <c r="P1542">
        <v>28.8</v>
      </c>
    </row>
    <row r="1543" spans="1:16" x14ac:dyDescent="0.3">
      <c r="A1543">
        <v>147</v>
      </c>
      <c r="B1543" t="s">
        <v>8</v>
      </c>
      <c r="C1543">
        <v>623</v>
      </c>
      <c r="D1543" t="s">
        <v>8</v>
      </c>
      <c r="E1543" t="s">
        <v>1241</v>
      </c>
      <c r="F1543">
        <v>2019</v>
      </c>
      <c r="G1543" t="s">
        <v>58</v>
      </c>
      <c r="H1543" t="s">
        <v>45</v>
      </c>
      <c r="I1543" s="1">
        <v>44629</v>
      </c>
      <c r="J1543" t="s">
        <v>1391</v>
      </c>
      <c r="K1543" t="s">
        <v>1404</v>
      </c>
      <c r="L1543">
        <v>102</v>
      </c>
      <c r="M1543" t="s">
        <v>1211</v>
      </c>
      <c r="N1543" t="s">
        <v>1196</v>
      </c>
      <c r="O1543">
        <v>1695200</v>
      </c>
      <c r="P1543">
        <v>343.09</v>
      </c>
    </row>
    <row r="1544" spans="1:16" x14ac:dyDescent="0.3">
      <c r="A1544">
        <v>148</v>
      </c>
      <c r="B1544" t="s">
        <v>8</v>
      </c>
      <c r="C1544">
        <v>538</v>
      </c>
      <c r="D1544" t="s">
        <v>1339</v>
      </c>
      <c r="E1544" t="s">
        <v>1241</v>
      </c>
      <c r="F1544">
        <v>2015</v>
      </c>
      <c r="G1544" t="s">
        <v>33</v>
      </c>
      <c r="H1544" t="s">
        <v>10</v>
      </c>
      <c r="I1544" s="1">
        <v>44641</v>
      </c>
      <c r="J1544" t="s">
        <v>1391</v>
      </c>
      <c r="K1544" t="s">
        <v>1404</v>
      </c>
      <c r="L1544">
        <v>101</v>
      </c>
      <c r="M1544" t="s">
        <v>1212</v>
      </c>
      <c r="N1544" t="s">
        <v>1196</v>
      </c>
      <c r="O1544">
        <v>201500</v>
      </c>
      <c r="P1544">
        <v>16.11</v>
      </c>
    </row>
    <row r="1545" spans="1:16" x14ac:dyDescent="0.3">
      <c r="A1545">
        <v>4453</v>
      </c>
      <c r="B1545" t="s">
        <v>454</v>
      </c>
      <c r="C1545">
        <v>540</v>
      </c>
      <c r="D1545" t="s">
        <v>1337</v>
      </c>
      <c r="E1545" t="s">
        <v>1241</v>
      </c>
      <c r="F1545">
        <v>1993</v>
      </c>
      <c r="G1545" t="s">
        <v>1159</v>
      </c>
      <c r="H1545" t="s">
        <v>32</v>
      </c>
      <c r="I1545" s="1">
        <v>44626</v>
      </c>
      <c r="J1545" t="s">
        <v>1391</v>
      </c>
      <c r="K1545" t="s">
        <v>1404</v>
      </c>
      <c r="L1545">
        <v>102</v>
      </c>
      <c r="M1545" t="s">
        <v>1211</v>
      </c>
      <c r="N1545" t="s">
        <v>1196</v>
      </c>
      <c r="O1545">
        <v>1695200</v>
      </c>
      <c r="P1545">
        <v>343.09</v>
      </c>
    </row>
    <row r="1546" spans="1:16" x14ac:dyDescent="0.3">
      <c r="A1546">
        <v>4450</v>
      </c>
      <c r="B1546" t="s">
        <v>235</v>
      </c>
      <c r="C1546">
        <v>576</v>
      </c>
      <c r="D1546" t="s">
        <v>1301</v>
      </c>
      <c r="E1546" t="s">
        <v>1241</v>
      </c>
      <c r="F1546">
        <v>2000</v>
      </c>
      <c r="G1546" t="s">
        <v>603</v>
      </c>
      <c r="H1546" t="s">
        <v>32</v>
      </c>
      <c r="I1546" s="1">
        <v>44638</v>
      </c>
      <c r="J1546" t="s">
        <v>1391</v>
      </c>
      <c r="K1546" t="s">
        <v>1404</v>
      </c>
      <c r="L1546">
        <v>114</v>
      </c>
      <c r="M1546" t="s">
        <v>1199</v>
      </c>
      <c r="N1546" t="s">
        <v>1196</v>
      </c>
      <c r="O1546">
        <v>655000</v>
      </c>
      <c r="P1546">
        <v>14.72</v>
      </c>
    </row>
    <row r="1547" spans="1:16" x14ac:dyDescent="0.3">
      <c r="A1547">
        <v>4449</v>
      </c>
      <c r="B1547" t="s">
        <v>435</v>
      </c>
      <c r="C1547">
        <v>619</v>
      </c>
      <c r="D1547" t="s">
        <v>1260</v>
      </c>
      <c r="E1547" t="s">
        <v>1241</v>
      </c>
      <c r="F1547">
        <v>2000</v>
      </c>
      <c r="G1547" t="s">
        <v>448</v>
      </c>
      <c r="H1547" t="s">
        <v>32</v>
      </c>
      <c r="I1547" s="1">
        <v>44642</v>
      </c>
      <c r="J1547" t="s">
        <v>1391</v>
      </c>
      <c r="K1547" t="s">
        <v>1404</v>
      </c>
      <c r="L1547">
        <v>114</v>
      </c>
      <c r="M1547" t="s">
        <v>1199</v>
      </c>
      <c r="N1547" t="s">
        <v>1196</v>
      </c>
      <c r="O1547">
        <v>655000</v>
      </c>
      <c r="P1547">
        <v>14.72</v>
      </c>
    </row>
    <row r="1548" spans="1:16" x14ac:dyDescent="0.3">
      <c r="A1548">
        <v>155</v>
      </c>
      <c r="B1548" t="s">
        <v>37</v>
      </c>
      <c r="C1548">
        <v>514</v>
      </c>
      <c r="D1548" t="s">
        <v>1361</v>
      </c>
      <c r="E1548" t="s">
        <v>1241</v>
      </c>
      <c r="F1548">
        <v>2015</v>
      </c>
      <c r="G1548" t="s">
        <v>46</v>
      </c>
      <c r="H1548" t="s">
        <v>10</v>
      </c>
      <c r="I1548" s="1">
        <v>44628</v>
      </c>
      <c r="J1548" t="s">
        <v>1391</v>
      </c>
      <c r="K1548" t="s">
        <v>1404</v>
      </c>
      <c r="L1548">
        <v>102</v>
      </c>
      <c r="M1548" t="s">
        <v>1211</v>
      </c>
      <c r="N1548" t="s">
        <v>1196</v>
      </c>
      <c r="O1548">
        <v>1695200</v>
      </c>
      <c r="P1548">
        <v>343.09</v>
      </c>
    </row>
    <row r="1549" spans="1:16" x14ac:dyDescent="0.3">
      <c r="A1549">
        <v>4447</v>
      </c>
      <c r="B1549" t="s">
        <v>83</v>
      </c>
      <c r="C1549">
        <v>550</v>
      </c>
      <c r="D1549" t="s">
        <v>1327</v>
      </c>
      <c r="E1549" t="s">
        <v>1241</v>
      </c>
      <c r="F1549">
        <v>2000</v>
      </c>
      <c r="G1549" t="s">
        <v>571</v>
      </c>
      <c r="H1549" t="s">
        <v>47</v>
      </c>
      <c r="I1549" s="1">
        <v>44638</v>
      </c>
      <c r="J1549" t="s">
        <v>1391</v>
      </c>
      <c r="K1549" t="s">
        <v>1404</v>
      </c>
      <c r="L1549">
        <v>102</v>
      </c>
      <c r="M1549" t="s">
        <v>1211</v>
      </c>
      <c r="N1549" t="s">
        <v>1196</v>
      </c>
      <c r="O1549">
        <v>1695200</v>
      </c>
      <c r="P1549">
        <v>343.09</v>
      </c>
    </row>
    <row r="1550" spans="1:16" x14ac:dyDescent="0.3">
      <c r="A1550">
        <v>167</v>
      </c>
      <c r="B1550" t="s">
        <v>61</v>
      </c>
      <c r="C1550">
        <v>525</v>
      </c>
      <c r="D1550" t="s">
        <v>1351</v>
      </c>
      <c r="E1550" t="s">
        <v>1241</v>
      </c>
      <c r="F1550">
        <v>1972</v>
      </c>
      <c r="G1550" t="s">
        <v>143</v>
      </c>
      <c r="H1550" t="s">
        <v>69</v>
      </c>
      <c r="I1550" s="1">
        <v>44636</v>
      </c>
      <c r="J1550" t="s">
        <v>1391</v>
      </c>
      <c r="K1550" t="s">
        <v>1404</v>
      </c>
      <c r="L1550">
        <v>104</v>
      </c>
      <c r="M1550" t="s">
        <v>1209</v>
      </c>
      <c r="N1550" t="s">
        <v>1196</v>
      </c>
      <c r="O1550">
        <v>347700</v>
      </c>
      <c r="P1550">
        <v>28.8</v>
      </c>
    </row>
    <row r="1551" spans="1:16" x14ac:dyDescent="0.3">
      <c r="A1551">
        <v>168</v>
      </c>
      <c r="B1551" t="s">
        <v>37</v>
      </c>
      <c r="C1551">
        <v>623</v>
      </c>
      <c r="D1551" t="s">
        <v>8</v>
      </c>
      <c r="E1551" t="s">
        <v>1241</v>
      </c>
      <c r="F1551">
        <v>2015</v>
      </c>
      <c r="G1551" t="s">
        <v>144</v>
      </c>
      <c r="H1551" t="s">
        <v>32</v>
      </c>
      <c r="I1551" s="1">
        <v>44628</v>
      </c>
      <c r="J1551" t="s">
        <v>1391</v>
      </c>
      <c r="K1551" t="s">
        <v>1404</v>
      </c>
      <c r="L1551">
        <v>107</v>
      </c>
      <c r="M1551" t="s">
        <v>1206</v>
      </c>
      <c r="N1551" t="s">
        <v>1196</v>
      </c>
      <c r="O1551">
        <v>127300</v>
      </c>
      <c r="P1551">
        <v>17.55</v>
      </c>
    </row>
    <row r="1552" spans="1:16" x14ac:dyDescent="0.3">
      <c r="A1552">
        <v>171</v>
      </c>
      <c r="B1552" t="s">
        <v>8</v>
      </c>
      <c r="C1552">
        <v>623</v>
      </c>
      <c r="D1552" t="s">
        <v>8</v>
      </c>
      <c r="E1552" t="s">
        <v>1241</v>
      </c>
      <c r="F1552">
        <v>2016</v>
      </c>
      <c r="G1552" t="s">
        <v>92</v>
      </c>
      <c r="H1552" t="s">
        <v>10</v>
      </c>
      <c r="I1552" s="1">
        <v>44650</v>
      </c>
      <c r="J1552" t="s">
        <v>1391</v>
      </c>
      <c r="K1552" t="s">
        <v>1404</v>
      </c>
      <c r="L1552">
        <v>114</v>
      </c>
      <c r="M1552" t="s">
        <v>1199</v>
      </c>
      <c r="N1552" t="s">
        <v>1196</v>
      </c>
      <c r="O1552">
        <v>655000</v>
      </c>
      <c r="P1552">
        <v>14.72</v>
      </c>
    </row>
    <row r="1553" spans="1:16" x14ac:dyDescent="0.3">
      <c r="A1553">
        <v>172</v>
      </c>
      <c r="B1553" t="s">
        <v>8</v>
      </c>
      <c r="C1553">
        <v>623</v>
      </c>
      <c r="D1553" t="s">
        <v>8</v>
      </c>
      <c r="E1553" t="s">
        <v>1241</v>
      </c>
      <c r="F1553">
        <v>2019</v>
      </c>
      <c r="G1553" t="s">
        <v>148</v>
      </c>
      <c r="H1553" t="s">
        <v>10</v>
      </c>
      <c r="I1553" s="1">
        <v>44644</v>
      </c>
      <c r="J1553" t="s">
        <v>1391</v>
      </c>
      <c r="K1553" t="s">
        <v>1404</v>
      </c>
      <c r="L1553">
        <v>115</v>
      </c>
      <c r="M1553" t="s">
        <v>1198</v>
      </c>
      <c r="N1553" t="s">
        <v>1196</v>
      </c>
      <c r="O1553">
        <v>246000</v>
      </c>
      <c r="P1553">
        <v>7.89</v>
      </c>
    </row>
    <row r="1554" spans="1:16" x14ac:dyDescent="0.3">
      <c r="A1554">
        <v>4429</v>
      </c>
      <c r="B1554" t="s">
        <v>8</v>
      </c>
      <c r="C1554">
        <v>562</v>
      </c>
      <c r="D1554" t="s">
        <v>1315</v>
      </c>
      <c r="E1554" t="s">
        <v>1241</v>
      </c>
      <c r="F1554">
        <v>2014</v>
      </c>
      <c r="G1554" t="s">
        <v>1182</v>
      </c>
      <c r="H1554" t="s">
        <v>10</v>
      </c>
      <c r="I1554" s="1">
        <v>44650</v>
      </c>
      <c r="J1554" t="s">
        <v>1391</v>
      </c>
      <c r="K1554" t="s">
        <v>1404</v>
      </c>
      <c r="L1554">
        <v>103</v>
      </c>
      <c r="M1554" t="s">
        <v>1210</v>
      </c>
      <c r="N1554" t="s">
        <v>1196</v>
      </c>
      <c r="O1554">
        <v>513800</v>
      </c>
      <c r="P1554">
        <v>21.5</v>
      </c>
    </row>
    <row r="1555" spans="1:16" x14ac:dyDescent="0.3">
      <c r="A1555">
        <v>177</v>
      </c>
      <c r="B1555" t="s">
        <v>8</v>
      </c>
      <c r="C1555">
        <v>562</v>
      </c>
      <c r="D1555" t="s">
        <v>1315</v>
      </c>
      <c r="E1555" t="s">
        <v>1241</v>
      </c>
      <c r="F1555">
        <v>2019</v>
      </c>
      <c r="G1555" t="s">
        <v>151</v>
      </c>
      <c r="H1555" t="s">
        <v>10</v>
      </c>
      <c r="I1555" s="1">
        <v>44649</v>
      </c>
      <c r="J1555" t="s">
        <v>1391</v>
      </c>
      <c r="K1555" t="s">
        <v>1404</v>
      </c>
      <c r="L1555">
        <v>103</v>
      </c>
      <c r="M1555" t="s">
        <v>1210</v>
      </c>
      <c r="N1555" t="s">
        <v>1196</v>
      </c>
      <c r="O1555">
        <v>513800</v>
      </c>
      <c r="P1555">
        <v>21.5</v>
      </c>
    </row>
    <row r="1556" spans="1:16" x14ac:dyDescent="0.3">
      <c r="A1556">
        <v>185</v>
      </c>
      <c r="B1556" t="s">
        <v>8</v>
      </c>
      <c r="C1556">
        <v>549</v>
      </c>
      <c r="D1556" t="s">
        <v>1328</v>
      </c>
      <c r="E1556" t="s">
        <v>1241</v>
      </c>
      <c r="F1556">
        <v>1990</v>
      </c>
      <c r="G1556" t="s">
        <v>46</v>
      </c>
      <c r="H1556" t="s">
        <v>28</v>
      </c>
      <c r="I1556" s="1">
        <v>44639</v>
      </c>
      <c r="J1556" t="s">
        <v>1391</v>
      </c>
      <c r="K1556" t="s">
        <v>1404</v>
      </c>
      <c r="L1556">
        <v>109</v>
      </c>
      <c r="M1556" t="s">
        <v>1204</v>
      </c>
      <c r="N1556" t="s">
        <v>1196</v>
      </c>
      <c r="O1556">
        <v>543500</v>
      </c>
      <c r="P1556">
        <v>67.52</v>
      </c>
    </row>
    <row r="1557" spans="1:16" x14ac:dyDescent="0.3">
      <c r="A1557">
        <v>189</v>
      </c>
      <c r="B1557" t="s">
        <v>8</v>
      </c>
      <c r="C1557">
        <v>623</v>
      </c>
      <c r="D1557" t="s">
        <v>8</v>
      </c>
      <c r="E1557" t="s">
        <v>1241</v>
      </c>
      <c r="F1557">
        <v>2019</v>
      </c>
      <c r="G1557" t="s">
        <v>159</v>
      </c>
      <c r="H1557" t="s">
        <v>10</v>
      </c>
      <c r="I1557" s="1">
        <v>44627</v>
      </c>
      <c r="J1557" t="s">
        <v>1391</v>
      </c>
      <c r="K1557" t="s">
        <v>1404</v>
      </c>
      <c r="L1557">
        <v>114</v>
      </c>
      <c r="M1557" t="s">
        <v>1199</v>
      </c>
      <c r="N1557" t="s">
        <v>1196</v>
      </c>
      <c r="O1557">
        <v>655000</v>
      </c>
      <c r="P1557">
        <v>14.72</v>
      </c>
    </row>
    <row r="1558" spans="1:16" x14ac:dyDescent="0.3">
      <c r="A1558">
        <v>4410</v>
      </c>
      <c r="B1558" t="s">
        <v>435</v>
      </c>
      <c r="C1558">
        <v>576</v>
      </c>
      <c r="D1558" t="s">
        <v>1301</v>
      </c>
      <c r="E1558" t="s">
        <v>1241</v>
      </c>
      <c r="F1558">
        <v>2000</v>
      </c>
      <c r="G1558" t="s">
        <v>450</v>
      </c>
      <c r="H1558" t="s">
        <v>69</v>
      </c>
      <c r="I1558" s="1">
        <v>44643</v>
      </c>
      <c r="J1558" t="s">
        <v>1391</v>
      </c>
      <c r="K1558" t="s">
        <v>1404</v>
      </c>
      <c r="L1558">
        <v>115</v>
      </c>
      <c r="M1558" t="s">
        <v>1198</v>
      </c>
      <c r="N1558" t="s">
        <v>1196</v>
      </c>
      <c r="O1558">
        <v>246000</v>
      </c>
      <c r="P1558">
        <v>7.89</v>
      </c>
    </row>
    <row r="1559" spans="1:16" x14ac:dyDescent="0.3">
      <c r="A1559">
        <v>4407</v>
      </c>
      <c r="B1559" t="s">
        <v>90</v>
      </c>
      <c r="C1559">
        <v>587</v>
      </c>
      <c r="D1559" t="s">
        <v>1292</v>
      </c>
      <c r="E1559" t="s">
        <v>1241</v>
      </c>
      <c r="F1559">
        <v>1988</v>
      </c>
      <c r="G1559" t="s">
        <v>473</v>
      </c>
      <c r="H1559" t="s">
        <v>45</v>
      </c>
      <c r="I1559" s="1">
        <v>44630</v>
      </c>
      <c r="J1559" t="s">
        <v>1391</v>
      </c>
      <c r="K1559" t="s">
        <v>1404</v>
      </c>
      <c r="L1559">
        <v>114</v>
      </c>
      <c r="M1559" t="s">
        <v>1199</v>
      </c>
      <c r="N1559" t="s">
        <v>1196</v>
      </c>
      <c r="O1559">
        <v>655000</v>
      </c>
      <c r="P1559">
        <v>14.72</v>
      </c>
    </row>
    <row r="1560" spans="1:16" x14ac:dyDescent="0.3">
      <c r="A1560">
        <v>195</v>
      </c>
      <c r="B1560" t="s">
        <v>37</v>
      </c>
      <c r="C1560">
        <v>514</v>
      </c>
      <c r="D1560" t="s">
        <v>1361</v>
      </c>
      <c r="E1560" t="s">
        <v>1241</v>
      </c>
      <c r="F1560">
        <v>2015</v>
      </c>
      <c r="G1560" t="s">
        <v>46</v>
      </c>
      <c r="H1560" t="s">
        <v>10</v>
      </c>
      <c r="I1560" s="1">
        <v>44628</v>
      </c>
      <c r="J1560" t="s">
        <v>1391</v>
      </c>
      <c r="K1560" t="s">
        <v>1404</v>
      </c>
      <c r="L1560">
        <v>102</v>
      </c>
      <c r="M1560" t="s">
        <v>1211</v>
      </c>
      <c r="N1560" t="s">
        <v>1196</v>
      </c>
      <c r="O1560">
        <v>1695200</v>
      </c>
      <c r="P1560">
        <v>343.09</v>
      </c>
    </row>
    <row r="1561" spans="1:16" x14ac:dyDescent="0.3">
      <c r="A1561">
        <v>197</v>
      </c>
      <c r="B1561" t="s">
        <v>37</v>
      </c>
      <c r="C1561">
        <v>623</v>
      </c>
      <c r="D1561" t="s">
        <v>8</v>
      </c>
      <c r="E1561" t="s">
        <v>1241</v>
      </c>
      <c r="F1561">
        <v>2019</v>
      </c>
      <c r="G1561" t="s">
        <v>164</v>
      </c>
      <c r="H1561" t="s">
        <v>10</v>
      </c>
      <c r="I1561" s="1">
        <v>44633</v>
      </c>
      <c r="J1561" t="s">
        <v>1391</v>
      </c>
      <c r="K1561" t="s">
        <v>1404</v>
      </c>
      <c r="L1561">
        <v>111</v>
      </c>
      <c r="M1561" t="s">
        <v>1202</v>
      </c>
      <c r="N1561" t="s">
        <v>1196</v>
      </c>
      <c r="O1561">
        <v>54500</v>
      </c>
      <c r="P1561">
        <v>129.15</v>
      </c>
    </row>
    <row r="1562" spans="1:16" x14ac:dyDescent="0.3">
      <c r="A1562">
        <v>207</v>
      </c>
      <c r="B1562" t="s">
        <v>16</v>
      </c>
      <c r="C1562">
        <v>550</v>
      </c>
      <c r="D1562" t="s">
        <v>1327</v>
      </c>
      <c r="E1562" t="s">
        <v>1241</v>
      </c>
      <c r="F1562">
        <v>1985</v>
      </c>
      <c r="G1562" t="s">
        <v>170</v>
      </c>
      <c r="H1562" t="s">
        <v>32</v>
      </c>
      <c r="I1562" s="1">
        <v>44647</v>
      </c>
      <c r="J1562" t="s">
        <v>1391</v>
      </c>
      <c r="K1562" t="s">
        <v>1404</v>
      </c>
      <c r="L1562">
        <v>109</v>
      </c>
      <c r="M1562" t="s">
        <v>1204</v>
      </c>
      <c r="N1562" t="s">
        <v>1196</v>
      </c>
      <c r="O1562">
        <v>543500</v>
      </c>
      <c r="P1562">
        <v>67.52</v>
      </c>
    </row>
    <row r="1563" spans="1:16" x14ac:dyDescent="0.3">
      <c r="A1563">
        <v>209</v>
      </c>
      <c r="B1563" t="s">
        <v>8</v>
      </c>
      <c r="C1563">
        <v>623</v>
      </c>
      <c r="D1563" t="s">
        <v>8</v>
      </c>
      <c r="E1563" t="s">
        <v>1241</v>
      </c>
      <c r="F1563">
        <v>2019</v>
      </c>
      <c r="G1563" t="s">
        <v>172</v>
      </c>
      <c r="H1563" t="s">
        <v>10</v>
      </c>
      <c r="I1563" s="1">
        <v>44637</v>
      </c>
      <c r="J1563" t="s">
        <v>1391</v>
      </c>
      <c r="K1563" t="s">
        <v>1404</v>
      </c>
      <c r="L1563">
        <v>107</v>
      </c>
      <c r="M1563" t="s">
        <v>1206</v>
      </c>
      <c r="N1563" t="s">
        <v>1196</v>
      </c>
      <c r="O1563">
        <v>127300</v>
      </c>
      <c r="P1563">
        <v>17.55</v>
      </c>
    </row>
    <row r="1564" spans="1:16" x14ac:dyDescent="0.3">
      <c r="A1564">
        <v>4394</v>
      </c>
      <c r="B1564" t="s">
        <v>75</v>
      </c>
      <c r="C1564">
        <v>550</v>
      </c>
      <c r="D1564" t="s">
        <v>1327</v>
      </c>
      <c r="E1564" t="s">
        <v>1241</v>
      </c>
      <c r="F1564">
        <v>1998</v>
      </c>
      <c r="G1564" t="s">
        <v>592</v>
      </c>
      <c r="H1564" t="s">
        <v>10</v>
      </c>
      <c r="I1564" s="1">
        <v>44635</v>
      </c>
      <c r="J1564" t="s">
        <v>1391</v>
      </c>
      <c r="K1564" t="s">
        <v>1404</v>
      </c>
      <c r="L1564">
        <v>102</v>
      </c>
      <c r="M1564" t="s">
        <v>1211</v>
      </c>
      <c r="N1564" t="s">
        <v>1196</v>
      </c>
      <c r="O1564">
        <v>1695200</v>
      </c>
      <c r="P1564">
        <v>343.09</v>
      </c>
    </row>
    <row r="1565" spans="1:16" x14ac:dyDescent="0.3">
      <c r="A1565">
        <v>212</v>
      </c>
      <c r="B1565" t="s">
        <v>8</v>
      </c>
      <c r="C1565">
        <v>623</v>
      </c>
      <c r="D1565" t="s">
        <v>8</v>
      </c>
      <c r="E1565" t="s">
        <v>1241</v>
      </c>
      <c r="F1565">
        <v>2016</v>
      </c>
      <c r="G1565" t="s">
        <v>174</v>
      </c>
      <c r="H1565" t="s">
        <v>45</v>
      </c>
      <c r="I1565" s="1">
        <v>44621</v>
      </c>
      <c r="J1565" t="s">
        <v>1391</v>
      </c>
      <c r="K1565" t="s">
        <v>1404</v>
      </c>
      <c r="L1565">
        <v>109</v>
      </c>
      <c r="M1565" t="s">
        <v>1204</v>
      </c>
      <c r="N1565" t="s">
        <v>1196</v>
      </c>
      <c r="O1565">
        <v>543500</v>
      </c>
      <c r="P1565">
        <v>67.52</v>
      </c>
    </row>
    <row r="1566" spans="1:16" x14ac:dyDescent="0.3">
      <c r="A1566">
        <v>4393</v>
      </c>
      <c r="B1566" t="s">
        <v>83</v>
      </c>
      <c r="C1566">
        <v>580</v>
      </c>
      <c r="D1566" t="s">
        <v>1297</v>
      </c>
      <c r="E1566" t="s">
        <v>1241</v>
      </c>
      <c r="F1566">
        <v>1999</v>
      </c>
      <c r="G1566" t="s">
        <v>441</v>
      </c>
      <c r="H1566" t="s">
        <v>32</v>
      </c>
      <c r="I1566" s="1">
        <v>44628</v>
      </c>
      <c r="J1566" t="s">
        <v>1391</v>
      </c>
      <c r="K1566" t="s">
        <v>1404</v>
      </c>
      <c r="L1566">
        <v>116</v>
      </c>
      <c r="M1566" t="s">
        <v>1197</v>
      </c>
      <c r="N1566" t="s">
        <v>1196</v>
      </c>
      <c r="O1566">
        <v>102400</v>
      </c>
      <c r="P1566">
        <v>3.28</v>
      </c>
    </row>
    <row r="1567" spans="1:16" x14ac:dyDescent="0.3">
      <c r="A1567">
        <v>4391</v>
      </c>
      <c r="B1567" t="s">
        <v>90</v>
      </c>
      <c r="C1567">
        <v>548</v>
      </c>
      <c r="D1567" t="s">
        <v>1329</v>
      </c>
      <c r="E1567" t="s">
        <v>1241</v>
      </c>
      <c r="F1567">
        <v>1999</v>
      </c>
      <c r="G1567" t="s">
        <v>747</v>
      </c>
      <c r="H1567" t="s">
        <v>28</v>
      </c>
      <c r="I1567" s="1">
        <v>44651</v>
      </c>
      <c r="J1567" t="s">
        <v>1391</v>
      </c>
      <c r="K1567" t="s">
        <v>1404</v>
      </c>
      <c r="L1567">
        <v>102</v>
      </c>
      <c r="M1567" t="s">
        <v>1211</v>
      </c>
      <c r="N1567" t="s">
        <v>1196</v>
      </c>
      <c r="O1567">
        <v>1695200</v>
      </c>
      <c r="P1567">
        <v>343.09</v>
      </c>
    </row>
    <row r="1568" spans="1:16" x14ac:dyDescent="0.3">
      <c r="A1568">
        <v>4384</v>
      </c>
      <c r="B1568" t="s">
        <v>435</v>
      </c>
      <c r="C1568">
        <v>587</v>
      </c>
      <c r="D1568" t="s">
        <v>1292</v>
      </c>
      <c r="E1568" t="s">
        <v>1241</v>
      </c>
      <c r="F1568">
        <v>1991</v>
      </c>
      <c r="G1568" t="s">
        <v>481</v>
      </c>
      <c r="H1568" t="s">
        <v>283</v>
      </c>
      <c r="I1568" s="1">
        <v>44642</v>
      </c>
      <c r="J1568" t="s">
        <v>1391</v>
      </c>
      <c r="K1568" t="s">
        <v>1404</v>
      </c>
      <c r="L1568">
        <v>102</v>
      </c>
      <c r="M1568" t="s">
        <v>1211</v>
      </c>
      <c r="N1568" t="s">
        <v>1196</v>
      </c>
      <c r="O1568">
        <v>1695200</v>
      </c>
      <c r="P1568">
        <v>343.09</v>
      </c>
    </row>
    <row r="1569" spans="1:16" x14ac:dyDescent="0.3">
      <c r="A1569">
        <v>231</v>
      </c>
      <c r="B1569" t="s">
        <v>8</v>
      </c>
      <c r="C1569">
        <v>549</v>
      </c>
      <c r="D1569" t="s">
        <v>1328</v>
      </c>
      <c r="E1569" t="s">
        <v>1241</v>
      </c>
      <c r="F1569">
        <v>1987</v>
      </c>
      <c r="G1569" t="s">
        <v>46</v>
      </c>
      <c r="H1569" t="s">
        <v>69</v>
      </c>
      <c r="I1569" s="1">
        <v>44625</v>
      </c>
      <c r="J1569" t="s">
        <v>1391</v>
      </c>
      <c r="K1569" t="s">
        <v>1404</v>
      </c>
      <c r="L1569">
        <v>115</v>
      </c>
      <c r="M1569" t="s">
        <v>1198</v>
      </c>
      <c r="N1569" t="s">
        <v>1196</v>
      </c>
      <c r="O1569">
        <v>246000</v>
      </c>
      <c r="P1569">
        <v>7.89</v>
      </c>
    </row>
    <row r="1570" spans="1:16" x14ac:dyDescent="0.3">
      <c r="A1570">
        <v>232</v>
      </c>
      <c r="B1570" t="s">
        <v>8</v>
      </c>
      <c r="C1570">
        <v>616</v>
      </c>
      <c r="D1570" t="s">
        <v>1263</v>
      </c>
      <c r="E1570" t="s">
        <v>1241</v>
      </c>
      <c r="F1570">
        <v>2019</v>
      </c>
      <c r="G1570" t="s">
        <v>33</v>
      </c>
      <c r="H1570" t="s">
        <v>10</v>
      </c>
      <c r="I1570" s="1">
        <v>44623</v>
      </c>
      <c r="J1570" t="s">
        <v>1391</v>
      </c>
      <c r="K1570" t="s">
        <v>1404</v>
      </c>
      <c r="L1570">
        <v>102</v>
      </c>
      <c r="M1570" t="s">
        <v>1211</v>
      </c>
      <c r="N1570" t="s">
        <v>1196</v>
      </c>
      <c r="O1570">
        <v>1695200</v>
      </c>
      <c r="P1570">
        <v>343.09</v>
      </c>
    </row>
    <row r="1571" spans="1:16" x14ac:dyDescent="0.3">
      <c r="A1571">
        <v>4377</v>
      </c>
      <c r="B1571" t="s">
        <v>574</v>
      </c>
      <c r="C1571">
        <v>619</v>
      </c>
      <c r="D1571" t="s">
        <v>1260</v>
      </c>
      <c r="E1571" t="s">
        <v>1241</v>
      </c>
      <c r="F1571">
        <v>1999</v>
      </c>
      <c r="G1571" t="s">
        <v>467</v>
      </c>
      <c r="H1571" t="s">
        <v>47</v>
      </c>
      <c r="I1571" s="1">
        <v>44638</v>
      </c>
      <c r="J1571" t="s">
        <v>1391</v>
      </c>
      <c r="K1571" t="s">
        <v>1404</v>
      </c>
      <c r="L1571">
        <v>114</v>
      </c>
      <c r="M1571" t="s">
        <v>1199</v>
      </c>
      <c r="N1571" t="s">
        <v>1196</v>
      </c>
      <c r="O1571">
        <v>655000</v>
      </c>
      <c r="P1571">
        <v>14.72</v>
      </c>
    </row>
    <row r="1572" spans="1:16" x14ac:dyDescent="0.3">
      <c r="A1572">
        <v>236</v>
      </c>
      <c r="B1572" t="s">
        <v>16</v>
      </c>
      <c r="C1572">
        <v>611</v>
      </c>
      <c r="D1572" t="s">
        <v>1268</v>
      </c>
      <c r="E1572" t="s">
        <v>1241</v>
      </c>
      <c r="F1572">
        <v>2009</v>
      </c>
      <c r="G1572" t="s">
        <v>186</v>
      </c>
      <c r="H1572" t="s">
        <v>18</v>
      </c>
      <c r="I1572" s="1">
        <v>44651</v>
      </c>
      <c r="J1572" t="s">
        <v>1391</v>
      </c>
      <c r="K1572" t="s">
        <v>1404</v>
      </c>
      <c r="L1572">
        <v>102</v>
      </c>
      <c r="M1572" t="s">
        <v>1211</v>
      </c>
      <c r="N1572" t="s">
        <v>1196</v>
      </c>
      <c r="O1572">
        <v>1695200</v>
      </c>
      <c r="P1572">
        <v>343.09</v>
      </c>
    </row>
    <row r="1573" spans="1:16" x14ac:dyDescent="0.3">
      <c r="A1573">
        <v>242</v>
      </c>
      <c r="B1573" t="s">
        <v>8</v>
      </c>
      <c r="C1573">
        <v>549</v>
      </c>
      <c r="D1573" t="s">
        <v>1328</v>
      </c>
      <c r="E1573" t="s">
        <v>1241</v>
      </c>
      <c r="F1573">
        <v>1977</v>
      </c>
      <c r="G1573" t="s">
        <v>188</v>
      </c>
      <c r="H1573" t="s">
        <v>10</v>
      </c>
      <c r="I1573" s="1">
        <v>44622</v>
      </c>
      <c r="J1573" t="s">
        <v>1391</v>
      </c>
      <c r="K1573" t="s">
        <v>1404</v>
      </c>
      <c r="L1573">
        <v>107</v>
      </c>
      <c r="M1573" t="s">
        <v>1206</v>
      </c>
      <c r="N1573" t="s">
        <v>1196</v>
      </c>
      <c r="O1573">
        <v>127300</v>
      </c>
      <c r="P1573">
        <v>17.55</v>
      </c>
    </row>
    <row r="1574" spans="1:16" x14ac:dyDescent="0.3">
      <c r="A1574">
        <v>4366</v>
      </c>
      <c r="B1574" t="s">
        <v>83</v>
      </c>
      <c r="C1574">
        <v>587</v>
      </c>
      <c r="D1574" t="s">
        <v>1292</v>
      </c>
      <c r="E1574" t="s">
        <v>1241</v>
      </c>
      <c r="F1574">
        <v>1999</v>
      </c>
      <c r="G1574" t="s">
        <v>446</v>
      </c>
      <c r="H1574" t="s">
        <v>32</v>
      </c>
      <c r="I1574" s="1">
        <v>44636</v>
      </c>
      <c r="J1574" t="s">
        <v>1391</v>
      </c>
      <c r="K1574" t="s">
        <v>1404</v>
      </c>
      <c r="L1574">
        <v>102</v>
      </c>
      <c r="M1574" t="s">
        <v>1211</v>
      </c>
      <c r="N1574" t="s">
        <v>1196</v>
      </c>
      <c r="O1574">
        <v>1695200</v>
      </c>
      <c r="P1574">
        <v>343.09</v>
      </c>
    </row>
    <row r="1575" spans="1:16" x14ac:dyDescent="0.3">
      <c r="A1575">
        <v>248</v>
      </c>
      <c r="B1575" t="s">
        <v>11</v>
      </c>
      <c r="C1575">
        <v>623</v>
      </c>
      <c r="D1575" t="s">
        <v>8</v>
      </c>
      <c r="E1575" t="s">
        <v>1241</v>
      </c>
      <c r="F1575">
        <v>2019</v>
      </c>
      <c r="G1575" t="s">
        <v>20</v>
      </c>
      <c r="H1575" t="s">
        <v>10</v>
      </c>
      <c r="I1575" s="1">
        <v>44624</v>
      </c>
      <c r="J1575" t="s">
        <v>1391</v>
      </c>
      <c r="K1575" t="s">
        <v>1404</v>
      </c>
      <c r="L1575">
        <v>102</v>
      </c>
      <c r="M1575" t="s">
        <v>1211</v>
      </c>
      <c r="N1575" t="s">
        <v>1196</v>
      </c>
      <c r="O1575">
        <v>1695200</v>
      </c>
      <c r="P1575">
        <v>343.09</v>
      </c>
    </row>
    <row r="1576" spans="1:16" x14ac:dyDescent="0.3">
      <c r="A1576">
        <v>252</v>
      </c>
      <c r="B1576" t="s">
        <v>8</v>
      </c>
      <c r="C1576">
        <v>538</v>
      </c>
      <c r="D1576" t="s">
        <v>1339</v>
      </c>
      <c r="E1576" t="s">
        <v>1241</v>
      </c>
      <c r="F1576">
        <v>2019</v>
      </c>
      <c r="G1576" t="s">
        <v>33</v>
      </c>
      <c r="H1576" t="s">
        <v>10</v>
      </c>
      <c r="I1576" s="1">
        <v>44641</v>
      </c>
      <c r="J1576" t="s">
        <v>1391</v>
      </c>
      <c r="K1576" t="s">
        <v>1404</v>
      </c>
      <c r="L1576">
        <v>109</v>
      </c>
      <c r="M1576" t="s">
        <v>1204</v>
      </c>
      <c r="N1576" t="s">
        <v>1196</v>
      </c>
      <c r="O1576">
        <v>543500</v>
      </c>
      <c r="P1576">
        <v>67.52</v>
      </c>
    </row>
    <row r="1577" spans="1:16" x14ac:dyDescent="0.3">
      <c r="A1577">
        <v>256</v>
      </c>
      <c r="B1577" t="s">
        <v>11</v>
      </c>
      <c r="C1577">
        <v>623</v>
      </c>
      <c r="D1577" t="s">
        <v>8</v>
      </c>
      <c r="E1577" t="s">
        <v>1241</v>
      </c>
      <c r="F1577">
        <v>2001</v>
      </c>
      <c r="G1577" t="s">
        <v>36</v>
      </c>
      <c r="H1577" t="s">
        <v>10</v>
      </c>
      <c r="I1577" s="1">
        <v>44635</v>
      </c>
      <c r="J1577" t="s">
        <v>1391</v>
      </c>
      <c r="K1577" t="s">
        <v>1404</v>
      </c>
      <c r="L1577">
        <v>101</v>
      </c>
      <c r="M1577" t="s">
        <v>1212</v>
      </c>
      <c r="N1577" t="s">
        <v>1196</v>
      </c>
      <c r="O1577">
        <v>201500</v>
      </c>
      <c r="P1577">
        <v>16.11</v>
      </c>
    </row>
    <row r="1578" spans="1:16" x14ac:dyDescent="0.3">
      <c r="A1578">
        <v>258</v>
      </c>
      <c r="B1578" t="s">
        <v>8</v>
      </c>
      <c r="C1578">
        <v>616</v>
      </c>
      <c r="D1578" t="s">
        <v>1263</v>
      </c>
      <c r="E1578" t="s">
        <v>1241</v>
      </c>
      <c r="F1578">
        <v>2019</v>
      </c>
      <c r="G1578" t="s">
        <v>33</v>
      </c>
      <c r="H1578" t="s">
        <v>10</v>
      </c>
      <c r="I1578" s="1">
        <v>44645</v>
      </c>
      <c r="J1578" t="s">
        <v>1391</v>
      </c>
      <c r="K1578" t="s">
        <v>1404</v>
      </c>
      <c r="L1578">
        <v>109</v>
      </c>
      <c r="M1578" t="s">
        <v>1204</v>
      </c>
      <c r="N1578" t="s">
        <v>1196</v>
      </c>
      <c r="O1578">
        <v>543500</v>
      </c>
      <c r="P1578">
        <v>67.52</v>
      </c>
    </row>
    <row r="1579" spans="1:16" x14ac:dyDescent="0.3">
      <c r="A1579">
        <v>261</v>
      </c>
      <c r="B1579" t="s">
        <v>8</v>
      </c>
      <c r="C1579">
        <v>538</v>
      </c>
      <c r="D1579" t="s">
        <v>1339</v>
      </c>
      <c r="E1579" t="s">
        <v>1241</v>
      </c>
      <c r="F1579">
        <v>2019</v>
      </c>
      <c r="G1579" t="s">
        <v>193</v>
      </c>
      <c r="H1579" t="s">
        <v>10</v>
      </c>
      <c r="I1579" s="1">
        <v>44651</v>
      </c>
      <c r="J1579" t="s">
        <v>1391</v>
      </c>
      <c r="K1579" t="s">
        <v>1404</v>
      </c>
      <c r="L1579">
        <v>109</v>
      </c>
      <c r="M1579" t="s">
        <v>1204</v>
      </c>
      <c r="N1579" t="s">
        <v>1196</v>
      </c>
      <c r="O1579">
        <v>543500</v>
      </c>
      <c r="P1579">
        <v>67.52</v>
      </c>
    </row>
    <row r="1580" spans="1:16" x14ac:dyDescent="0.3">
      <c r="A1580">
        <v>263</v>
      </c>
      <c r="B1580" t="s">
        <v>8</v>
      </c>
      <c r="C1580">
        <v>623</v>
      </c>
      <c r="D1580" t="s">
        <v>8</v>
      </c>
      <c r="E1580" t="s">
        <v>1241</v>
      </c>
      <c r="F1580">
        <v>2016</v>
      </c>
      <c r="G1580" t="s">
        <v>194</v>
      </c>
      <c r="H1580" t="s">
        <v>10</v>
      </c>
      <c r="I1580" s="1">
        <v>44642</v>
      </c>
      <c r="J1580" t="s">
        <v>1391</v>
      </c>
      <c r="K1580" t="s">
        <v>1404</v>
      </c>
      <c r="L1580">
        <v>102</v>
      </c>
      <c r="M1580" t="s">
        <v>1211</v>
      </c>
      <c r="N1580" t="s">
        <v>1196</v>
      </c>
      <c r="O1580">
        <v>1695200</v>
      </c>
      <c r="P1580">
        <v>343.09</v>
      </c>
    </row>
    <row r="1581" spans="1:16" x14ac:dyDescent="0.3">
      <c r="A1581">
        <v>265</v>
      </c>
      <c r="B1581" t="s">
        <v>61</v>
      </c>
      <c r="C1581">
        <v>630</v>
      </c>
      <c r="D1581" t="s">
        <v>1251</v>
      </c>
      <c r="E1581" t="s">
        <v>1241</v>
      </c>
      <c r="F1581">
        <v>2016</v>
      </c>
      <c r="G1581">
        <v>710</v>
      </c>
      <c r="H1581" t="s">
        <v>32</v>
      </c>
      <c r="I1581" s="1">
        <v>44648</v>
      </c>
      <c r="J1581" t="s">
        <v>1391</v>
      </c>
      <c r="K1581" t="s">
        <v>1404</v>
      </c>
      <c r="L1581">
        <v>103</v>
      </c>
      <c r="M1581" t="s">
        <v>1210</v>
      </c>
      <c r="N1581" t="s">
        <v>1196</v>
      </c>
      <c r="O1581">
        <v>513800</v>
      </c>
      <c r="P1581">
        <v>21.5</v>
      </c>
    </row>
    <row r="1582" spans="1:16" x14ac:dyDescent="0.3">
      <c r="A1582">
        <v>266</v>
      </c>
      <c r="B1582" t="s">
        <v>8</v>
      </c>
      <c r="C1582">
        <v>616</v>
      </c>
      <c r="D1582" t="s">
        <v>1263</v>
      </c>
      <c r="E1582" t="s">
        <v>1241</v>
      </c>
      <c r="F1582">
        <v>2016</v>
      </c>
      <c r="G1582" t="s">
        <v>196</v>
      </c>
      <c r="H1582" t="s">
        <v>10</v>
      </c>
      <c r="I1582" s="1">
        <v>44643</v>
      </c>
      <c r="J1582" t="s">
        <v>1391</v>
      </c>
      <c r="K1582" t="s">
        <v>1404</v>
      </c>
      <c r="L1582">
        <v>102</v>
      </c>
      <c r="M1582" t="s">
        <v>1211</v>
      </c>
      <c r="N1582" t="s">
        <v>1196</v>
      </c>
      <c r="O1582">
        <v>1695200</v>
      </c>
      <c r="P1582">
        <v>343.09</v>
      </c>
    </row>
    <row r="1583" spans="1:16" x14ac:dyDescent="0.3">
      <c r="A1583">
        <v>268</v>
      </c>
      <c r="B1583" t="s">
        <v>8</v>
      </c>
      <c r="C1583">
        <v>549</v>
      </c>
      <c r="D1583" t="s">
        <v>1328</v>
      </c>
      <c r="E1583" t="s">
        <v>1241</v>
      </c>
      <c r="F1583">
        <v>2004</v>
      </c>
      <c r="G1583" t="s">
        <v>46</v>
      </c>
      <c r="H1583" t="s">
        <v>28</v>
      </c>
      <c r="I1583" s="1">
        <v>44640</v>
      </c>
      <c r="J1583" t="s">
        <v>1391</v>
      </c>
      <c r="K1583" t="s">
        <v>1404</v>
      </c>
      <c r="L1583">
        <v>114</v>
      </c>
      <c r="M1583" t="s">
        <v>1199</v>
      </c>
      <c r="N1583" t="s">
        <v>1196</v>
      </c>
      <c r="O1583">
        <v>655000</v>
      </c>
      <c r="P1583">
        <v>14.72</v>
      </c>
    </row>
    <row r="1584" spans="1:16" x14ac:dyDescent="0.3">
      <c r="A1584">
        <v>4351</v>
      </c>
      <c r="B1584" t="s">
        <v>8</v>
      </c>
      <c r="C1584">
        <v>623</v>
      </c>
      <c r="D1584" t="s">
        <v>8</v>
      </c>
      <c r="E1584" t="s">
        <v>1241</v>
      </c>
      <c r="F1584">
        <v>2013</v>
      </c>
      <c r="G1584" t="s">
        <v>1167</v>
      </c>
      <c r="H1584" t="s">
        <v>10</v>
      </c>
      <c r="I1584" s="1">
        <v>44628</v>
      </c>
      <c r="J1584" t="s">
        <v>1391</v>
      </c>
      <c r="K1584" t="s">
        <v>1404</v>
      </c>
      <c r="L1584">
        <v>114</v>
      </c>
      <c r="M1584" t="s">
        <v>1199</v>
      </c>
      <c r="N1584" t="s">
        <v>1196</v>
      </c>
      <c r="O1584">
        <v>655000</v>
      </c>
      <c r="P1584">
        <v>14.72</v>
      </c>
    </row>
    <row r="1585" spans="1:16" x14ac:dyDescent="0.3">
      <c r="A1585">
        <v>4350</v>
      </c>
      <c r="B1585" t="s">
        <v>11</v>
      </c>
      <c r="C1585">
        <v>551</v>
      </c>
      <c r="D1585" t="s">
        <v>1326</v>
      </c>
      <c r="E1585" t="s">
        <v>1241</v>
      </c>
      <c r="F1585">
        <v>1994</v>
      </c>
      <c r="G1585" t="s">
        <v>57</v>
      </c>
      <c r="H1585" t="s">
        <v>10</v>
      </c>
      <c r="I1585" s="1">
        <v>44639</v>
      </c>
      <c r="J1585" t="s">
        <v>1391</v>
      </c>
      <c r="K1585" t="s">
        <v>1404</v>
      </c>
      <c r="L1585">
        <v>102</v>
      </c>
      <c r="M1585" t="s">
        <v>1211</v>
      </c>
      <c r="N1585" t="s">
        <v>1196</v>
      </c>
      <c r="O1585">
        <v>1695200</v>
      </c>
      <c r="P1585">
        <v>343.09</v>
      </c>
    </row>
    <row r="1586" spans="1:16" x14ac:dyDescent="0.3">
      <c r="A1586">
        <v>4348</v>
      </c>
      <c r="B1586" t="s">
        <v>8</v>
      </c>
      <c r="C1586">
        <v>623</v>
      </c>
      <c r="D1586" t="s">
        <v>8</v>
      </c>
      <c r="E1586" t="s">
        <v>1241</v>
      </c>
      <c r="F1586">
        <v>2014</v>
      </c>
      <c r="G1586" t="s">
        <v>1166</v>
      </c>
      <c r="H1586" t="s">
        <v>10</v>
      </c>
      <c r="I1586" s="1">
        <v>44642</v>
      </c>
      <c r="J1586" t="s">
        <v>1391</v>
      </c>
      <c r="K1586" t="s">
        <v>1404</v>
      </c>
      <c r="L1586">
        <v>102</v>
      </c>
      <c r="M1586" t="s">
        <v>1211</v>
      </c>
      <c r="N1586" t="s">
        <v>1196</v>
      </c>
      <c r="O1586">
        <v>1695200</v>
      </c>
      <c r="P1586">
        <v>343.09</v>
      </c>
    </row>
    <row r="1587" spans="1:16" x14ac:dyDescent="0.3">
      <c r="A1587">
        <v>276</v>
      </c>
      <c r="B1587" t="s">
        <v>8</v>
      </c>
      <c r="C1587">
        <v>623</v>
      </c>
      <c r="D1587" t="s">
        <v>8</v>
      </c>
      <c r="E1587" t="s">
        <v>1241</v>
      </c>
      <c r="F1587">
        <v>2016</v>
      </c>
      <c r="G1587" t="s">
        <v>201</v>
      </c>
      <c r="H1587" t="s">
        <v>10</v>
      </c>
      <c r="I1587" s="1">
        <v>44645</v>
      </c>
      <c r="J1587" t="s">
        <v>1391</v>
      </c>
      <c r="K1587" t="s">
        <v>1404</v>
      </c>
      <c r="L1587">
        <v>103</v>
      </c>
      <c r="M1587" t="s">
        <v>1210</v>
      </c>
      <c r="N1587" t="s">
        <v>1196</v>
      </c>
      <c r="O1587">
        <v>513800</v>
      </c>
      <c r="P1587">
        <v>21.5</v>
      </c>
    </row>
    <row r="1588" spans="1:16" x14ac:dyDescent="0.3">
      <c r="A1588">
        <v>4338</v>
      </c>
      <c r="B1588" t="s">
        <v>83</v>
      </c>
      <c r="C1588">
        <v>587</v>
      </c>
      <c r="D1588" t="s">
        <v>1292</v>
      </c>
      <c r="E1588" t="s">
        <v>1241</v>
      </c>
      <c r="F1588">
        <v>1996</v>
      </c>
      <c r="G1588" t="s">
        <v>461</v>
      </c>
      <c r="H1588" t="s">
        <v>45</v>
      </c>
      <c r="I1588" s="1">
        <v>44651</v>
      </c>
      <c r="J1588" t="s">
        <v>1391</v>
      </c>
      <c r="K1588" t="s">
        <v>1404</v>
      </c>
      <c r="L1588">
        <v>102</v>
      </c>
      <c r="M1588" t="s">
        <v>1211</v>
      </c>
      <c r="N1588" t="s">
        <v>1196</v>
      </c>
      <c r="O1588">
        <v>1695200</v>
      </c>
      <c r="P1588">
        <v>343.09</v>
      </c>
    </row>
    <row r="1589" spans="1:16" x14ac:dyDescent="0.3">
      <c r="A1589">
        <v>284</v>
      </c>
      <c r="B1589" t="s">
        <v>37</v>
      </c>
      <c r="C1589">
        <v>514</v>
      </c>
      <c r="D1589" t="s">
        <v>1361</v>
      </c>
      <c r="E1589" t="s">
        <v>1241</v>
      </c>
      <c r="F1589">
        <v>2016</v>
      </c>
      <c r="G1589" t="s">
        <v>136</v>
      </c>
      <c r="H1589" t="s">
        <v>10</v>
      </c>
      <c r="I1589" s="1">
        <v>44628</v>
      </c>
      <c r="J1589" t="s">
        <v>1391</v>
      </c>
      <c r="K1589" t="s">
        <v>1404</v>
      </c>
      <c r="L1589">
        <v>104</v>
      </c>
      <c r="M1589" t="s">
        <v>1209</v>
      </c>
      <c r="N1589" t="s">
        <v>1196</v>
      </c>
      <c r="O1589">
        <v>347700</v>
      </c>
      <c r="P1589">
        <v>28.8</v>
      </c>
    </row>
    <row r="1590" spans="1:16" x14ac:dyDescent="0.3">
      <c r="A1590">
        <v>287</v>
      </c>
      <c r="B1590" t="s">
        <v>61</v>
      </c>
      <c r="C1590">
        <v>519</v>
      </c>
      <c r="D1590" t="s">
        <v>61</v>
      </c>
      <c r="E1590" t="s">
        <v>1241</v>
      </c>
      <c r="F1590">
        <v>2007</v>
      </c>
      <c r="G1590" t="s">
        <v>206</v>
      </c>
      <c r="H1590" t="s">
        <v>32</v>
      </c>
      <c r="I1590" s="1">
        <v>44644</v>
      </c>
      <c r="J1590" t="s">
        <v>1391</v>
      </c>
      <c r="K1590" t="s">
        <v>1404</v>
      </c>
      <c r="L1590">
        <v>109</v>
      </c>
      <c r="M1590" t="s">
        <v>1204</v>
      </c>
      <c r="N1590" t="s">
        <v>1196</v>
      </c>
      <c r="O1590">
        <v>543500</v>
      </c>
      <c r="P1590">
        <v>67.52</v>
      </c>
    </row>
    <row r="1591" spans="1:16" x14ac:dyDescent="0.3">
      <c r="A1591">
        <v>4329</v>
      </c>
      <c r="B1591" t="s">
        <v>435</v>
      </c>
      <c r="C1591">
        <v>540</v>
      </c>
      <c r="D1591" t="s">
        <v>1337</v>
      </c>
      <c r="E1591" t="s">
        <v>1241</v>
      </c>
      <c r="F1591">
        <v>1998</v>
      </c>
      <c r="G1591" t="s">
        <v>436</v>
      </c>
      <c r="H1591" t="s">
        <v>28</v>
      </c>
      <c r="I1591" s="1">
        <v>44640</v>
      </c>
      <c r="J1591" t="s">
        <v>1391</v>
      </c>
      <c r="K1591" t="s">
        <v>1404</v>
      </c>
      <c r="L1591">
        <v>104</v>
      </c>
      <c r="M1591" t="s">
        <v>1209</v>
      </c>
      <c r="N1591" t="s">
        <v>1196</v>
      </c>
      <c r="O1591">
        <v>347700</v>
      </c>
      <c r="P1591">
        <v>28.8</v>
      </c>
    </row>
    <row r="1592" spans="1:16" x14ac:dyDescent="0.3">
      <c r="A1592">
        <v>293</v>
      </c>
      <c r="B1592" t="s">
        <v>16</v>
      </c>
      <c r="C1592">
        <v>611</v>
      </c>
      <c r="D1592" t="s">
        <v>1268</v>
      </c>
      <c r="E1592" t="s">
        <v>1241</v>
      </c>
      <c r="F1592">
        <v>2005</v>
      </c>
      <c r="G1592" t="s">
        <v>208</v>
      </c>
      <c r="H1592" t="s">
        <v>28</v>
      </c>
      <c r="I1592" s="1">
        <v>44646</v>
      </c>
      <c r="J1592" t="s">
        <v>1391</v>
      </c>
      <c r="K1592" t="s">
        <v>1404</v>
      </c>
      <c r="L1592">
        <v>102</v>
      </c>
      <c r="M1592" t="s">
        <v>1211</v>
      </c>
      <c r="N1592" t="s">
        <v>1196</v>
      </c>
      <c r="O1592">
        <v>1695200</v>
      </c>
      <c r="P1592">
        <v>343.09</v>
      </c>
    </row>
    <row r="1593" spans="1:16" x14ac:dyDescent="0.3">
      <c r="A1593">
        <v>297</v>
      </c>
      <c r="B1593" t="s">
        <v>11</v>
      </c>
      <c r="C1593">
        <v>623</v>
      </c>
      <c r="D1593" t="s">
        <v>8</v>
      </c>
      <c r="E1593" t="s">
        <v>1241</v>
      </c>
      <c r="F1593">
        <v>2019</v>
      </c>
      <c r="G1593" t="s">
        <v>212</v>
      </c>
      <c r="H1593" t="s">
        <v>45</v>
      </c>
      <c r="I1593" s="1">
        <v>44650</v>
      </c>
      <c r="J1593" t="s">
        <v>1391</v>
      </c>
      <c r="K1593" t="s">
        <v>1404</v>
      </c>
      <c r="L1593">
        <v>103</v>
      </c>
      <c r="M1593" t="s">
        <v>1210</v>
      </c>
      <c r="N1593" t="s">
        <v>1196</v>
      </c>
      <c r="O1593">
        <v>513800</v>
      </c>
      <c r="P1593">
        <v>21.5</v>
      </c>
    </row>
    <row r="1594" spans="1:16" x14ac:dyDescent="0.3">
      <c r="A1594">
        <v>4326</v>
      </c>
      <c r="B1594" t="s">
        <v>90</v>
      </c>
      <c r="C1594">
        <v>587</v>
      </c>
      <c r="D1594" t="s">
        <v>1292</v>
      </c>
      <c r="E1594" t="s">
        <v>1241</v>
      </c>
      <c r="F1594">
        <v>1992</v>
      </c>
      <c r="G1594" t="s">
        <v>570</v>
      </c>
      <c r="H1594" t="s">
        <v>18</v>
      </c>
      <c r="I1594" s="1">
        <v>44639</v>
      </c>
      <c r="J1594" t="s">
        <v>1391</v>
      </c>
      <c r="K1594" t="s">
        <v>1404</v>
      </c>
      <c r="L1594">
        <v>101</v>
      </c>
      <c r="M1594" t="s">
        <v>1212</v>
      </c>
      <c r="N1594" t="s">
        <v>1196</v>
      </c>
      <c r="O1594">
        <v>201500</v>
      </c>
      <c r="P1594">
        <v>16.11</v>
      </c>
    </row>
    <row r="1595" spans="1:16" x14ac:dyDescent="0.3">
      <c r="A1595">
        <v>301</v>
      </c>
      <c r="B1595" t="s">
        <v>16</v>
      </c>
      <c r="C1595">
        <v>611</v>
      </c>
      <c r="D1595" t="s">
        <v>1268</v>
      </c>
      <c r="E1595" t="s">
        <v>1241</v>
      </c>
      <c r="F1595">
        <v>2007</v>
      </c>
      <c r="G1595" t="s">
        <v>216</v>
      </c>
      <c r="H1595" t="s">
        <v>18</v>
      </c>
      <c r="I1595" s="1">
        <v>44622</v>
      </c>
      <c r="J1595" t="s">
        <v>1391</v>
      </c>
      <c r="K1595" t="s">
        <v>1404</v>
      </c>
      <c r="L1595">
        <v>101</v>
      </c>
      <c r="M1595" t="s">
        <v>1212</v>
      </c>
      <c r="N1595" t="s">
        <v>1196</v>
      </c>
      <c r="O1595">
        <v>201500</v>
      </c>
      <c r="P1595">
        <v>16.11</v>
      </c>
    </row>
    <row r="1596" spans="1:16" x14ac:dyDescent="0.3">
      <c r="A1596">
        <v>4324</v>
      </c>
      <c r="B1596" t="s">
        <v>90</v>
      </c>
      <c r="C1596">
        <v>587</v>
      </c>
      <c r="D1596" t="s">
        <v>1292</v>
      </c>
      <c r="E1596" t="s">
        <v>1241</v>
      </c>
      <c r="F1596">
        <v>1993</v>
      </c>
      <c r="G1596" t="s">
        <v>570</v>
      </c>
      <c r="H1596" t="s">
        <v>28</v>
      </c>
      <c r="I1596" s="1">
        <v>44634</v>
      </c>
      <c r="J1596" t="s">
        <v>1391</v>
      </c>
      <c r="K1596" t="s">
        <v>1404</v>
      </c>
      <c r="L1596">
        <v>101</v>
      </c>
      <c r="M1596" t="s">
        <v>1212</v>
      </c>
      <c r="N1596" t="s">
        <v>1196</v>
      </c>
      <c r="O1596">
        <v>201500</v>
      </c>
      <c r="P1596">
        <v>16.11</v>
      </c>
    </row>
    <row r="1597" spans="1:16" x14ac:dyDescent="0.3">
      <c r="A1597">
        <v>304</v>
      </c>
      <c r="B1597" t="s">
        <v>16</v>
      </c>
      <c r="C1597">
        <v>611</v>
      </c>
      <c r="D1597" t="s">
        <v>1268</v>
      </c>
      <c r="E1597" t="s">
        <v>1241</v>
      </c>
      <c r="F1597">
        <v>2008</v>
      </c>
      <c r="G1597" t="s">
        <v>218</v>
      </c>
      <c r="H1597" t="s">
        <v>123</v>
      </c>
      <c r="I1597" s="1">
        <v>44633</v>
      </c>
      <c r="J1597" t="s">
        <v>1391</v>
      </c>
      <c r="K1597" t="s">
        <v>1404</v>
      </c>
      <c r="L1597">
        <v>102</v>
      </c>
      <c r="M1597" t="s">
        <v>1211</v>
      </c>
      <c r="N1597" t="s">
        <v>1196</v>
      </c>
      <c r="O1597">
        <v>1695200</v>
      </c>
      <c r="P1597">
        <v>343.09</v>
      </c>
    </row>
    <row r="1598" spans="1:16" x14ac:dyDescent="0.3">
      <c r="A1598">
        <v>4319</v>
      </c>
      <c r="B1598" t="s">
        <v>75</v>
      </c>
      <c r="C1598">
        <v>587</v>
      </c>
      <c r="D1598" t="s">
        <v>1292</v>
      </c>
      <c r="E1598" t="s">
        <v>1241</v>
      </c>
      <c r="F1598">
        <v>1998</v>
      </c>
      <c r="G1598" t="s">
        <v>822</v>
      </c>
      <c r="H1598" t="s">
        <v>10</v>
      </c>
      <c r="I1598" s="1">
        <v>44639</v>
      </c>
      <c r="J1598" t="s">
        <v>1391</v>
      </c>
      <c r="K1598" t="s">
        <v>1404</v>
      </c>
      <c r="L1598">
        <v>102</v>
      </c>
      <c r="M1598" t="s">
        <v>1211</v>
      </c>
      <c r="N1598" t="s">
        <v>1196</v>
      </c>
      <c r="O1598">
        <v>1695200</v>
      </c>
      <c r="P1598">
        <v>343.09</v>
      </c>
    </row>
    <row r="1599" spans="1:16" x14ac:dyDescent="0.3">
      <c r="A1599">
        <v>311</v>
      </c>
      <c r="B1599" t="s">
        <v>11</v>
      </c>
      <c r="C1599">
        <v>623</v>
      </c>
      <c r="D1599" t="s">
        <v>8</v>
      </c>
      <c r="E1599" t="s">
        <v>1241</v>
      </c>
      <c r="F1599">
        <v>2020</v>
      </c>
      <c r="G1599" t="s">
        <v>178</v>
      </c>
      <c r="H1599" t="s">
        <v>10</v>
      </c>
      <c r="I1599" s="1">
        <v>44650</v>
      </c>
      <c r="J1599" t="s">
        <v>1391</v>
      </c>
      <c r="K1599" t="s">
        <v>1404</v>
      </c>
      <c r="L1599">
        <v>103</v>
      </c>
      <c r="M1599" t="s">
        <v>1210</v>
      </c>
      <c r="N1599" t="s">
        <v>1196</v>
      </c>
      <c r="O1599">
        <v>513800</v>
      </c>
      <c r="P1599">
        <v>21.5</v>
      </c>
    </row>
    <row r="1600" spans="1:16" x14ac:dyDescent="0.3">
      <c r="A1600">
        <v>312</v>
      </c>
      <c r="B1600" t="s">
        <v>8</v>
      </c>
      <c r="C1600">
        <v>623</v>
      </c>
      <c r="D1600" t="s">
        <v>8</v>
      </c>
      <c r="E1600" t="s">
        <v>1241</v>
      </c>
      <c r="F1600">
        <v>2020</v>
      </c>
      <c r="G1600" t="s">
        <v>223</v>
      </c>
      <c r="H1600" t="s">
        <v>10</v>
      </c>
      <c r="I1600" s="1">
        <v>44627</v>
      </c>
      <c r="J1600" t="s">
        <v>1391</v>
      </c>
      <c r="K1600" t="s">
        <v>1404</v>
      </c>
      <c r="L1600">
        <v>114</v>
      </c>
      <c r="M1600" t="s">
        <v>1199</v>
      </c>
      <c r="N1600" t="s">
        <v>1196</v>
      </c>
      <c r="O1600">
        <v>655000</v>
      </c>
      <c r="P1600">
        <v>14.72</v>
      </c>
    </row>
    <row r="1601" spans="1:16" x14ac:dyDescent="0.3">
      <c r="A1601">
        <v>313</v>
      </c>
      <c r="B1601" t="s">
        <v>8</v>
      </c>
      <c r="C1601">
        <v>549</v>
      </c>
      <c r="D1601" t="s">
        <v>1328</v>
      </c>
      <c r="E1601" t="s">
        <v>1241</v>
      </c>
      <c r="F1601">
        <v>1989</v>
      </c>
      <c r="G1601" t="s">
        <v>36</v>
      </c>
      <c r="H1601" t="s">
        <v>45</v>
      </c>
      <c r="I1601" s="1">
        <v>44642</v>
      </c>
      <c r="J1601" t="s">
        <v>1391</v>
      </c>
      <c r="K1601" t="s">
        <v>1404</v>
      </c>
      <c r="L1601">
        <v>103</v>
      </c>
      <c r="M1601" t="s">
        <v>1210</v>
      </c>
      <c r="N1601" t="s">
        <v>1196</v>
      </c>
      <c r="O1601">
        <v>513800</v>
      </c>
      <c r="P1601">
        <v>21.5</v>
      </c>
    </row>
    <row r="1602" spans="1:16" x14ac:dyDescent="0.3">
      <c r="A1602">
        <v>4316</v>
      </c>
      <c r="B1602" t="s">
        <v>83</v>
      </c>
      <c r="C1602">
        <v>550</v>
      </c>
      <c r="D1602" t="s">
        <v>1327</v>
      </c>
      <c r="E1602" t="s">
        <v>1241</v>
      </c>
      <c r="F1602">
        <v>1993</v>
      </c>
      <c r="G1602" t="s">
        <v>1161</v>
      </c>
      <c r="H1602" t="s">
        <v>28</v>
      </c>
      <c r="I1602" s="1">
        <v>44648</v>
      </c>
      <c r="J1602" t="s">
        <v>1391</v>
      </c>
      <c r="K1602" t="s">
        <v>1404</v>
      </c>
      <c r="L1602">
        <v>105</v>
      </c>
      <c r="M1602" t="s">
        <v>1208</v>
      </c>
      <c r="N1602" t="s">
        <v>1196</v>
      </c>
      <c r="O1602">
        <v>52100</v>
      </c>
      <c r="P1602">
        <v>6.21</v>
      </c>
    </row>
    <row r="1603" spans="1:16" x14ac:dyDescent="0.3">
      <c r="A1603">
        <v>316</v>
      </c>
      <c r="B1603" t="s">
        <v>16</v>
      </c>
      <c r="C1603">
        <v>554</v>
      </c>
      <c r="D1603" t="s">
        <v>1323</v>
      </c>
      <c r="E1603" t="s">
        <v>1241</v>
      </c>
      <c r="F1603">
        <v>2006</v>
      </c>
      <c r="G1603" t="s">
        <v>226</v>
      </c>
      <c r="H1603" t="s">
        <v>69</v>
      </c>
      <c r="I1603" s="1">
        <v>44621</v>
      </c>
      <c r="J1603" t="s">
        <v>1391</v>
      </c>
      <c r="K1603" t="s">
        <v>1404</v>
      </c>
      <c r="L1603">
        <v>105</v>
      </c>
      <c r="M1603" t="s">
        <v>1208</v>
      </c>
      <c r="N1603" t="s">
        <v>1196</v>
      </c>
      <c r="O1603">
        <v>52100</v>
      </c>
      <c r="P1603">
        <v>6.21</v>
      </c>
    </row>
    <row r="1604" spans="1:16" x14ac:dyDescent="0.3">
      <c r="A1604">
        <v>4308</v>
      </c>
      <c r="B1604" t="s">
        <v>90</v>
      </c>
      <c r="C1604">
        <v>610</v>
      </c>
      <c r="D1604" t="s">
        <v>1269</v>
      </c>
      <c r="E1604" t="s">
        <v>1241</v>
      </c>
      <c r="F1604">
        <v>1998</v>
      </c>
      <c r="G1604" t="s">
        <v>674</v>
      </c>
      <c r="H1604" t="s">
        <v>69</v>
      </c>
      <c r="I1604" s="1">
        <v>44646</v>
      </c>
      <c r="J1604" t="s">
        <v>1391</v>
      </c>
      <c r="K1604" t="s">
        <v>1404</v>
      </c>
      <c r="L1604">
        <v>109</v>
      </c>
      <c r="M1604" t="s">
        <v>1204</v>
      </c>
      <c r="N1604" t="s">
        <v>1196</v>
      </c>
      <c r="O1604">
        <v>543500</v>
      </c>
      <c r="P1604">
        <v>67.52</v>
      </c>
    </row>
    <row r="1605" spans="1:16" x14ac:dyDescent="0.3">
      <c r="A1605">
        <v>331</v>
      </c>
      <c r="B1605" t="s">
        <v>16</v>
      </c>
      <c r="C1605">
        <v>611</v>
      </c>
      <c r="D1605" t="s">
        <v>1268</v>
      </c>
      <c r="E1605" t="s">
        <v>1241</v>
      </c>
      <c r="F1605">
        <v>2005</v>
      </c>
      <c r="G1605" t="s">
        <v>231</v>
      </c>
      <c r="H1605" t="s">
        <v>18</v>
      </c>
      <c r="I1605" s="1">
        <v>44626</v>
      </c>
      <c r="J1605" t="s">
        <v>1391</v>
      </c>
      <c r="K1605" t="s">
        <v>1404</v>
      </c>
      <c r="L1605">
        <v>102</v>
      </c>
      <c r="M1605" t="s">
        <v>1211</v>
      </c>
      <c r="N1605" t="s">
        <v>1196</v>
      </c>
      <c r="O1605">
        <v>1695200</v>
      </c>
      <c r="P1605">
        <v>343.09</v>
      </c>
    </row>
    <row r="1606" spans="1:16" x14ac:dyDescent="0.3">
      <c r="A1606">
        <v>4296</v>
      </c>
      <c r="B1606" t="s">
        <v>454</v>
      </c>
      <c r="C1606">
        <v>619</v>
      </c>
      <c r="D1606" t="s">
        <v>1260</v>
      </c>
      <c r="E1606" t="s">
        <v>1241</v>
      </c>
      <c r="F1606">
        <v>1993</v>
      </c>
      <c r="G1606" t="s">
        <v>505</v>
      </c>
      <c r="H1606" t="s">
        <v>32</v>
      </c>
      <c r="I1606" s="1">
        <v>44650</v>
      </c>
      <c r="J1606" t="s">
        <v>1391</v>
      </c>
      <c r="K1606" t="s">
        <v>1404</v>
      </c>
      <c r="L1606">
        <v>114</v>
      </c>
      <c r="M1606" t="s">
        <v>1199</v>
      </c>
      <c r="N1606" t="s">
        <v>1196</v>
      </c>
      <c r="O1606">
        <v>655000</v>
      </c>
      <c r="P1606">
        <v>14.72</v>
      </c>
    </row>
    <row r="1607" spans="1:16" x14ac:dyDescent="0.3">
      <c r="A1607">
        <v>4295</v>
      </c>
      <c r="B1607" t="s">
        <v>435</v>
      </c>
      <c r="C1607">
        <v>587</v>
      </c>
      <c r="D1607" t="s">
        <v>1292</v>
      </c>
      <c r="E1607" t="s">
        <v>1241</v>
      </c>
      <c r="F1607">
        <v>1992</v>
      </c>
      <c r="G1607" t="s">
        <v>481</v>
      </c>
      <c r="H1607" t="s">
        <v>47</v>
      </c>
      <c r="I1607" s="1">
        <v>44645</v>
      </c>
      <c r="J1607" t="s">
        <v>1391</v>
      </c>
      <c r="K1607" t="s">
        <v>1404</v>
      </c>
      <c r="L1607">
        <v>104</v>
      </c>
      <c r="M1607" t="s">
        <v>1209</v>
      </c>
      <c r="N1607" t="s">
        <v>1196</v>
      </c>
      <c r="O1607">
        <v>347700</v>
      </c>
      <c r="P1607">
        <v>28.8</v>
      </c>
    </row>
    <row r="1608" spans="1:16" x14ac:dyDescent="0.3">
      <c r="A1608">
        <v>335</v>
      </c>
      <c r="B1608" t="s">
        <v>8</v>
      </c>
      <c r="C1608">
        <v>623</v>
      </c>
      <c r="D1608" t="s">
        <v>8</v>
      </c>
      <c r="E1608" t="s">
        <v>1241</v>
      </c>
      <c r="F1608">
        <v>2016</v>
      </c>
      <c r="G1608" t="s">
        <v>58</v>
      </c>
      <c r="H1608" t="s">
        <v>10</v>
      </c>
      <c r="I1608" s="1">
        <v>44650</v>
      </c>
      <c r="J1608" t="s">
        <v>1391</v>
      </c>
      <c r="K1608" t="s">
        <v>1404</v>
      </c>
      <c r="L1608">
        <v>102</v>
      </c>
      <c r="M1608" t="s">
        <v>1211</v>
      </c>
      <c r="N1608" t="s">
        <v>1196</v>
      </c>
      <c r="O1608">
        <v>1695200</v>
      </c>
      <c r="P1608">
        <v>343.09</v>
      </c>
    </row>
    <row r="1609" spans="1:16" x14ac:dyDescent="0.3">
      <c r="A1609">
        <v>339</v>
      </c>
      <c r="B1609" t="s">
        <v>8</v>
      </c>
      <c r="C1609">
        <v>549</v>
      </c>
      <c r="D1609" t="s">
        <v>1328</v>
      </c>
      <c r="E1609" t="s">
        <v>1241</v>
      </c>
      <c r="F1609">
        <v>2016</v>
      </c>
      <c r="G1609" t="s">
        <v>234</v>
      </c>
      <c r="H1609" t="s">
        <v>10</v>
      </c>
      <c r="I1609" s="1">
        <v>44630</v>
      </c>
      <c r="J1609" t="s">
        <v>1391</v>
      </c>
      <c r="K1609" t="s">
        <v>1404</v>
      </c>
      <c r="L1609">
        <v>102</v>
      </c>
      <c r="M1609" t="s">
        <v>1211</v>
      </c>
      <c r="N1609" t="s">
        <v>1196</v>
      </c>
      <c r="O1609">
        <v>1695200</v>
      </c>
      <c r="P1609">
        <v>343.09</v>
      </c>
    </row>
    <row r="1610" spans="1:16" x14ac:dyDescent="0.3">
      <c r="A1610">
        <v>342</v>
      </c>
      <c r="B1610" t="s">
        <v>8</v>
      </c>
      <c r="C1610">
        <v>514</v>
      </c>
      <c r="D1610" t="s">
        <v>1361</v>
      </c>
      <c r="E1610" t="s">
        <v>1241</v>
      </c>
      <c r="F1610">
        <v>2016</v>
      </c>
      <c r="G1610" t="s">
        <v>237</v>
      </c>
      <c r="H1610" t="s">
        <v>10</v>
      </c>
      <c r="I1610" s="1">
        <v>44637</v>
      </c>
      <c r="J1610" t="s">
        <v>1391</v>
      </c>
      <c r="K1610" t="s">
        <v>1404</v>
      </c>
      <c r="L1610">
        <v>109</v>
      </c>
      <c r="M1610" t="s">
        <v>1204</v>
      </c>
      <c r="N1610" t="s">
        <v>1196</v>
      </c>
      <c r="O1610">
        <v>543500</v>
      </c>
      <c r="P1610">
        <v>67.52</v>
      </c>
    </row>
    <row r="1611" spans="1:16" x14ac:dyDescent="0.3">
      <c r="A1611">
        <v>344</v>
      </c>
      <c r="B1611" t="s">
        <v>37</v>
      </c>
      <c r="C1611">
        <v>623</v>
      </c>
      <c r="D1611" t="s">
        <v>8</v>
      </c>
      <c r="E1611" t="s">
        <v>1241</v>
      </c>
      <c r="F1611">
        <v>2016</v>
      </c>
      <c r="G1611" t="s">
        <v>195</v>
      </c>
      <c r="H1611" t="s">
        <v>10</v>
      </c>
      <c r="I1611" s="1">
        <v>44627</v>
      </c>
      <c r="J1611" t="s">
        <v>1391</v>
      </c>
      <c r="K1611" t="s">
        <v>1404</v>
      </c>
      <c r="L1611">
        <v>104</v>
      </c>
      <c r="M1611" t="s">
        <v>1209</v>
      </c>
      <c r="N1611" t="s">
        <v>1196</v>
      </c>
      <c r="O1611">
        <v>347700</v>
      </c>
      <c r="P1611">
        <v>28.8</v>
      </c>
    </row>
    <row r="1612" spans="1:16" x14ac:dyDescent="0.3">
      <c r="A1612">
        <v>4287</v>
      </c>
      <c r="B1612" t="s">
        <v>83</v>
      </c>
      <c r="C1612">
        <v>550</v>
      </c>
      <c r="D1612" t="s">
        <v>1327</v>
      </c>
      <c r="E1612" t="s">
        <v>1241</v>
      </c>
      <c r="F1612">
        <v>1997</v>
      </c>
      <c r="G1612" t="s">
        <v>571</v>
      </c>
      <c r="H1612" t="s">
        <v>28</v>
      </c>
      <c r="I1612" s="1">
        <v>44628</v>
      </c>
      <c r="J1612" t="s">
        <v>1391</v>
      </c>
      <c r="K1612" t="s">
        <v>1404</v>
      </c>
      <c r="L1612">
        <v>102</v>
      </c>
      <c r="M1612" t="s">
        <v>1211</v>
      </c>
      <c r="N1612" t="s">
        <v>1196</v>
      </c>
      <c r="O1612">
        <v>1695200</v>
      </c>
      <c r="P1612">
        <v>343.09</v>
      </c>
    </row>
    <row r="1613" spans="1:16" x14ac:dyDescent="0.3">
      <c r="A1613">
        <v>347</v>
      </c>
      <c r="B1613" t="s">
        <v>8</v>
      </c>
      <c r="C1613">
        <v>623</v>
      </c>
      <c r="D1613" t="s">
        <v>8</v>
      </c>
      <c r="E1613" t="s">
        <v>1241</v>
      </c>
      <c r="F1613">
        <v>2016</v>
      </c>
      <c r="G1613" t="s">
        <v>33</v>
      </c>
      <c r="H1613" t="s">
        <v>10</v>
      </c>
      <c r="I1613" s="1">
        <v>44634</v>
      </c>
      <c r="J1613" t="s">
        <v>1391</v>
      </c>
      <c r="K1613" t="s">
        <v>1404</v>
      </c>
      <c r="L1613">
        <v>114</v>
      </c>
      <c r="M1613" t="s">
        <v>1199</v>
      </c>
      <c r="N1613" t="s">
        <v>1196</v>
      </c>
      <c r="O1613">
        <v>655000</v>
      </c>
      <c r="P1613">
        <v>14.72</v>
      </c>
    </row>
    <row r="1614" spans="1:16" x14ac:dyDescent="0.3">
      <c r="A1614">
        <v>351</v>
      </c>
      <c r="B1614" t="s">
        <v>8</v>
      </c>
      <c r="C1614">
        <v>514</v>
      </c>
      <c r="D1614" t="s">
        <v>1361</v>
      </c>
      <c r="E1614" t="s">
        <v>1241</v>
      </c>
      <c r="F1614">
        <v>2016</v>
      </c>
      <c r="G1614" t="s">
        <v>22</v>
      </c>
      <c r="H1614" t="s">
        <v>10</v>
      </c>
      <c r="I1614" s="1">
        <v>44651</v>
      </c>
      <c r="J1614" t="s">
        <v>1391</v>
      </c>
      <c r="K1614" t="s">
        <v>1404</v>
      </c>
      <c r="L1614">
        <v>114</v>
      </c>
      <c r="M1614" t="s">
        <v>1199</v>
      </c>
      <c r="N1614" t="s">
        <v>1196</v>
      </c>
      <c r="O1614">
        <v>655000</v>
      </c>
      <c r="P1614">
        <v>14.72</v>
      </c>
    </row>
    <row r="1615" spans="1:16" x14ac:dyDescent="0.3">
      <c r="A1615">
        <v>353</v>
      </c>
      <c r="B1615" t="s">
        <v>8</v>
      </c>
      <c r="C1615">
        <v>623</v>
      </c>
      <c r="D1615" t="s">
        <v>8</v>
      </c>
      <c r="E1615" t="s">
        <v>1241</v>
      </c>
      <c r="F1615">
        <v>2016</v>
      </c>
      <c r="G1615" t="s">
        <v>51</v>
      </c>
      <c r="H1615" t="s">
        <v>18</v>
      </c>
      <c r="I1615" s="1">
        <v>44624</v>
      </c>
      <c r="J1615" t="s">
        <v>1391</v>
      </c>
      <c r="K1615" t="s">
        <v>1404</v>
      </c>
      <c r="L1615">
        <v>109</v>
      </c>
      <c r="M1615" t="s">
        <v>1204</v>
      </c>
      <c r="N1615" t="s">
        <v>1196</v>
      </c>
      <c r="O1615">
        <v>543500</v>
      </c>
      <c r="P1615">
        <v>67.52</v>
      </c>
    </row>
    <row r="1616" spans="1:16" x14ac:dyDescent="0.3">
      <c r="A1616">
        <v>4281</v>
      </c>
      <c r="B1616" t="s">
        <v>83</v>
      </c>
      <c r="C1616">
        <v>587</v>
      </c>
      <c r="D1616" t="s">
        <v>1292</v>
      </c>
      <c r="E1616" t="s">
        <v>1241</v>
      </c>
      <c r="F1616">
        <v>1997</v>
      </c>
      <c r="G1616" t="s">
        <v>446</v>
      </c>
      <c r="H1616" t="s">
        <v>69</v>
      </c>
      <c r="I1616" s="1">
        <v>44631</v>
      </c>
      <c r="J1616" t="s">
        <v>1391</v>
      </c>
      <c r="K1616" t="s">
        <v>1404</v>
      </c>
      <c r="L1616">
        <v>109</v>
      </c>
      <c r="M1616" t="s">
        <v>1204</v>
      </c>
      <c r="N1616" t="s">
        <v>1196</v>
      </c>
      <c r="O1616">
        <v>543500</v>
      </c>
      <c r="P1616">
        <v>67.52</v>
      </c>
    </row>
    <row r="1617" spans="1:16" x14ac:dyDescent="0.3">
      <c r="A1617">
        <v>358</v>
      </c>
      <c r="B1617" t="s">
        <v>8</v>
      </c>
      <c r="C1617">
        <v>623</v>
      </c>
      <c r="D1617" t="s">
        <v>8</v>
      </c>
      <c r="E1617" t="s">
        <v>1241</v>
      </c>
      <c r="F1617">
        <v>2020</v>
      </c>
      <c r="G1617" t="s">
        <v>244</v>
      </c>
      <c r="H1617" t="s">
        <v>10</v>
      </c>
      <c r="I1617" s="1">
        <v>44622</v>
      </c>
      <c r="J1617" t="s">
        <v>1391</v>
      </c>
      <c r="K1617" t="s">
        <v>1404</v>
      </c>
      <c r="L1617">
        <v>103</v>
      </c>
      <c r="M1617" t="s">
        <v>1210</v>
      </c>
      <c r="N1617" t="s">
        <v>1196</v>
      </c>
      <c r="O1617">
        <v>513800</v>
      </c>
      <c r="P1617">
        <v>21.5</v>
      </c>
    </row>
    <row r="1618" spans="1:16" x14ac:dyDescent="0.3">
      <c r="A1618">
        <v>359</v>
      </c>
      <c r="B1618" t="s">
        <v>8</v>
      </c>
      <c r="C1618">
        <v>623</v>
      </c>
      <c r="D1618" t="s">
        <v>8</v>
      </c>
      <c r="E1618" t="s">
        <v>1241</v>
      </c>
      <c r="F1618">
        <v>2020</v>
      </c>
      <c r="G1618" t="s">
        <v>23</v>
      </c>
      <c r="H1618" t="s">
        <v>18</v>
      </c>
      <c r="I1618" s="1">
        <v>44623</v>
      </c>
      <c r="J1618" t="s">
        <v>1391</v>
      </c>
      <c r="K1618" t="s">
        <v>1404</v>
      </c>
      <c r="L1618">
        <v>102</v>
      </c>
      <c r="M1618" t="s">
        <v>1211</v>
      </c>
      <c r="N1618" t="s">
        <v>1196</v>
      </c>
      <c r="O1618">
        <v>1695200</v>
      </c>
      <c r="P1618">
        <v>343.09</v>
      </c>
    </row>
    <row r="1619" spans="1:16" x14ac:dyDescent="0.3">
      <c r="A1619">
        <v>364</v>
      </c>
      <c r="B1619" t="s">
        <v>8</v>
      </c>
      <c r="C1619">
        <v>623</v>
      </c>
      <c r="D1619" t="s">
        <v>8</v>
      </c>
      <c r="E1619" t="s">
        <v>1241</v>
      </c>
      <c r="F1619">
        <v>2020</v>
      </c>
      <c r="G1619" t="s">
        <v>57</v>
      </c>
      <c r="H1619" t="s">
        <v>18</v>
      </c>
      <c r="I1619" s="1">
        <v>44644</v>
      </c>
      <c r="J1619" t="s">
        <v>1391</v>
      </c>
      <c r="K1619" t="s">
        <v>1404</v>
      </c>
      <c r="L1619">
        <v>104</v>
      </c>
      <c r="M1619" t="s">
        <v>1209</v>
      </c>
      <c r="N1619" t="s">
        <v>1196</v>
      </c>
      <c r="O1619">
        <v>347700</v>
      </c>
      <c r="P1619">
        <v>28.8</v>
      </c>
    </row>
    <row r="1620" spans="1:16" x14ac:dyDescent="0.3">
      <c r="A1620">
        <v>365</v>
      </c>
      <c r="B1620" t="s">
        <v>25</v>
      </c>
      <c r="C1620">
        <v>611</v>
      </c>
      <c r="D1620" t="s">
        <v>1268</v>
      </c>
      <c r="E1620" t="s">
        <v>1241</v>
      </c>
      <c r="F1620">
        <v>2007</v>
      </c>
      <c r="G1620" t="s">
        <v>248</v>
      </c>
      <c r="H1620" t="s">
        <v>18</v>
      </c>
      <c r="I1620" s="1">
        <v>44635</v>
      </c>
      <c r="J1620" t="s">
        <v>1391</v>
      </c>
      <c r="K1620" t="s">
        <v>1404</v>
      </c>
      <c r="L1620">
        <v>102</v>
      </c>
      <c r="M1620" t="s">
        <v>1211</v>
      </c>
      <c r="N1620" t="s">
        <v>1196</v>
      </c>
      <c r="O1620">
        <v>1695200</v>
      </c>
      <c r="P1620">
        <v>343.09</v>
      </c>
    </row>
    <row r="1621" spans="1:16" x14ac:dyDescent="0.3">
      <c r="A1621">
        <v>367</v>
      </c>
      <c r="B1621" t="s">
        <v>8</v>
      </c>
      <c r="C1621">
        <v>616</v>
      </c>
      <c r="D1621" t="s">
        <v>1263</v>
      </c>
      <c r="E1621" t="s">
        <v>1241</v>
      </c>
      <c r="F1621">
        <v>2020</v>
      </c>
      <c r="G1621" t="s">
        <v>33</v>
      </c>
      <c r="H1621" t="s">
        <v>10</v>
      </c>
      <c r="I1621" s="1">
        <v>44648</v>
      </c>
      <c r="J1621" t="s">
        <v>1391</v>
      </c>
      <c r="K1621" t="s">
        <v>1404</v>
      </c>
      <c r="L1621">
        <v>105</v>
      </c>
      <c r="M1621" t="s">
        <v>1208</v>
      </c>
      <c r="N1621" t="s">
        <v>1196</v>
      </c>
      <c r="O1621">
        <v>52100</v>
      </c>
      <c r="P1621">
        <v>6.21</v>
      </c>
    </row>
    <row r="1622" spans="1:16" x14ac:dyDescent="0.3">
      <c r="A1622">
        <v>368</v>
      </c>
      <c r="B1622" t="s">
        <v>16</v>
      </c>
      <c r="C1622">
        <v>545</v>
      </c>
      <c r="D1622" t="s">
        <v>1332</v>
      </c>
      <c r="E1622" t="s">
        <v>1241</v>
      </c>
      <c r="F1622">
        <v>2006</v>
      </c>
      <c r="G1622" t="s">
        <v>250</v>
      </c>
      <c r="H1622" t="s">
        <v>18</v>
      </c>
      <c r="I1622" s="1">
        <v>44629</v>
      </c>
      <c r="J1622" t="s">
        <v>1391</v>
      </c>
      <c r="K1622" t="s">
        <v>1404</v>
      </c>
      <c r="L1622">
        <v>102</v>
      </c>
      <c r="M1622" t="s">
        <v>1211</v>
      </c>
      <c r="N1622" t="s">
        <v>1196</v>
      </c>
      <c r="O1622">
        <v>1695200</v>
      </c>
      <c r="P1622">
        <v>343.09</v>
      </c>
    </row>
    <row r="1623" spans="1:16" x14ac:dyDescent="0.3">
      <c r="A1623">
        <v>371</v>
      </c>
      <c r="B1623" t="s">
        <v>8</v>
      </c>
      <c r="C1623">
        <v>623</v>
      </c>
      <c r="D1623" t="s">
        <v>8</v>
      </c>
      <c r="E1623" t="s">
        <v>1241</v>
      </c>
      <c r="F1623">
        <v>2020</v>
      </c>
      <c r="G1623" t="s">
        <v>253</v>
      </c>
      <c r="H1623" t="s">
        <v>10</v>
      </c>
      <c r="I1623" s="1">
        <v>44628</v>
      </c>
      <c r="J1623" t="s">
        <v>1391</v>
      </c>
      <c r="K1623" t="s">
        <v>1404</v>
      </c>
      <c r="L1623">
        <v>103</v>
      </c>
      <c r="M1623" t="s">
        <v>1210</v>
      </c>
      <c r="N1623" t="s">
        <v>1196</v>
      </c>
      <c r="O1623">
        <v>513800</v>
      </c>
      <c r="P1623">
        <v>21.5</v>
      </c>
    </row>
    <row r="1624" spans="1:16" x14ac:dyDescent="0.3">
      <c r="A1624">
        <v>4268</v>
      </c>
      <c r="B1624" t="s">
        <v>454</v>
      </c>
      <c r="C1624">
        <v>556</v>
      </c>
      <c r="D1624" t="s">
        <v>1321</v>
      </c>
      <c r="E1624" t="s">
        <v>1241</v>
      </c>
      <c r="F1624">
        <v>1997</v>
      </c>
      <c r="G1624" t="s">
        <v>1157</v>
      </c>
      <c r="H1624" t="s">
        <v>32</v>
      </c>
      <c r="I1624" s="1">
        <v>44624</v>
      </c>
      <c r="J1624" t="s">
        <v>1391</v>
      </c>
      <c r="K1624" t="s">
        <v>1404</v>
      </c>
      <c r="L1624">
        <v>102</v>
      </c>
      <c r="M1624" t="s">
        <v>1211</v>
      </c>
      <c r="N1624" t="s">
        <v>1196</v>
      </c>
      <c r="O1624">
        <v>1695200</v>
      </c>
      <c r="P1624">
        <v>343.09</v>
      </c>
    </row>
    <row r="1625" spans="1:16" x14ac:dyDescent="0.3">
      <c r="A1625">
        <v>375</v>
      </c>
      <c r="B1625" t="s">
        <v>11</v>
      </c>
      <c r="C1625">
        <v>623</v>
      </c>
      <c r="D1625" t="s">
        <v>8</v>
      </c>
      <c r="E1625" t="s">
        <v>1241</v>
      </c>
      <c r="F1625">
        <v>1996</v>
      </c>
      <c r="G1625" t="s">
        <v>244</v>
      </c>
      <c r="H1625" t="s">
        <v>45</v>
      </c>
      <c r="I1625" s="1">
        <v>44650</v>
      </c>
      <c r="J1625" t="s">
        <v>1391</v>
      </c>
      <c r="K1625" t="s">
        <v>1404</v>
      </c>
      <c r="L1625">
        <v>101</v>
      </c>
      <c r="M1625" t="s">
        <v>1212</v>
      </c>
      <c r="N1625" t="s">
        <v>1196</v>
      </c>
      <c r="O1625">
        <v>201500</v>
      </c>
      <c r="P1625">
        <v>16.11</v>
      </c>
    </row>
    <row r="1626" spans="1:16" x14ac:dyDescent="0.3">
      <c r="A1626">
        <v>4265</v>
      </c>
      <c r="B1626" t="s">
        <v>435</v>
      </c>
      <c r="C1626">
        <v>619</v>
      </c>
      <c r="D1626" t="s">
        <v>1260</v>
      </c>
      <c r="E1626" t="s">
        <v>1241</v>
      </c>
      <c r="F1626">
        <v>1993</v>
      </c>
      <c r="G1626" t="s">
        <v>448</v>
      </c>
      <c r="H1626" t="s">
        <v>45</v>
      </c>
      <c r="I1626" s="1">
        <v>44628</v>
      </c>
      <c r="J1626" t="s">
        <v>1391</v>
      </c>
      <c r="K1626" t="s">
        <v>1404</v>
      </c>
      <c r="L1626">
        <v>101</v>
      </c>
      <c r="M1626" t="s">
        <v>1212</v>
      </c>
      <c r="N1626" t="s">
        <v>1196</v>
      </c>
      <c r="O1626">
        <v>201500</v>
      </c>
      <c r="P1626">
        <v>16.11</v>
      </c>
    </row>
    <row r="1627" spans="1:16" x14ac:dyDescent="0.3">
      <c r="A1627">
        <v>378</v>
      </c>
      <c r="B1627" t="s">
        <v>16</v>
      </c>
      <c r="C1627">
        <v>611</v>
      </c>
      <c r="D1627" t="s">
        <v>1268</v>
      </c>
      <c r="E1627" t="s">
        <v>1241</v>
      </c>
      <c r="F1627">
        <v>2008</v>
      </c>
      <c r="G1627" t="s">
        <v>255</v>
      </c>
      <c r="H1627" t="s">
        <v>18</v>
      </c>
      <c r="I1627" s="1">
        <v>44634</v>
      </c>
      <c r="J1627" t="s">
        <v>1391</v>
      </c>
      <c r="K1627" t="s">
        <v>1404</v>
      </c>
      <c r="L1627">
        <v>102</v>
      </c>
      <c r="M1627" t="s">
        <v>1211</v>
      </c>
      <c r="N1627" t="s">
        <v>1196</v>
      </c>
      <c r="O1627">
        <v>1695200</v>
      </c>
      <c r="P1627">
        <v>343.09</v>
      </c>
    </row>
    <row r="1628" spans="1:16" x14ac:dyDescent="0.3">
      <c r="A1628">
        <v>382</v>
      </c>
      <c r="B1628" t="s">
        <v>8</v>
      </c>
      <c r="C1628">
        <v>623</v>
      </c>
      <c r="D1628" t="s">
        <v>8</v>
      </c>
      <c r="E1628" t="s">
        <v>1241</v>
      </c>
      <c r="F1628">
        <v>1974</v>
      </c>
      <c r="G1628" t="s">
        <v>256</v>
      </c>
      <c r="H1628" t="s">
        <v>45</v>
      </c>
      <c r="I1628" s="1">
        <v>44646</v>
      </c>
      <c r="J1628" t="s">
        <v>1391</v>
      </c>
      <c r="K1628" t="s">
        <v>1404</v>
      </c>
      <c r="L1628">
        <v>114</v>
      </c>
      <c r="M1628" t="s">
        <v>1199</v>
      </c>
      <c r="N1628" t="s">
        <v>1196</v>
      </c>
      <c r="O1628">
        <v>655000</v>
      </c>
      <c r="P1628">
        <v>14.72</v>
      </c>
    </row>
    <row r="1629" spans="1:16" x14ac:dyDescent="0.3">
      <c r="A1629">
        <v>389</v>
      </c>
      <c r="B1629" t="s">
        <v>8</v>
      </c>
      <c r="C1629">
        <v>549</v>
      </c>
      <c r="D1629" t="s">
        <v>1328</v>
      </c>
      <c r="E1629" t="s">
        <v>1241</v>
      </c>
      <c r="F1629">
        <v>2020</v>
      </c>
      <c r="G1629" t="s">
        <v>46</v>
      </c>
      <c r="H1629" t="s">
        <v>10</v>
      </c>
      <c r="I1629" s="1">
        <v>44644</v>
      </c>
      <c r="J1629" t="s">
        <v>1391</v>
      </c>
      <c r="K1629" t="s">
        <v>1404</v>
      </c>
      <c r="L1629">
        <v>106</v>
      </c>
      <c r="M1629" t="s">
        <v>1207</v>
      </c>
      <c r="N1629" t="s">
        <v>1196</v>
      </c>
      <c r="O1629">
        <v>182700</v>
      </c>
      <c r="P1629">
        <v>12.92</v>
      </c>
    </row>
    <row r="1630" spans="1:16" x14ac:dyDescent="0.3">
      <c r="A1630">
        <v>391</v>
      </c>
      <c r="B1630" t="s">
        <v>11</v>
      </c>
      <c r="C1630">
        <v>623</v>
      </c>
      <c r="D1630" t="s">
        <v>8</v>
      </c>
      <c r="E1630" t="s">
        <v>1241</v>
      </c>
      <c r="F1630">
        <v>2000</v>
      </c>
      <c r="G1630" t="s">
        <v>261</v>
      </c>
      <c r="H1630" t="s">
        <v>10</v>
      </c>
      <c r="I1630" s="1">
        <v>44638</v>
      </c>
      <c r="J1630" t="s">
        <v>1391</v>
      </c>
      <c r="K1630" t="s">
        <v>1404</v>
      </c>
      <c r="L1630">
        <v>115</v>
      </c>
      <c r="M1630" t="s">
        <v>1198</v>
      </c>
      <c r="N1630" t="s">
        <v>1196</v>
      </c>
      <c r="O1630">
        <v>246000</v>
      </c>
      <c r="P1630">
        <v>7.89</v>
      </c>
    </row>
    <row r="1631" spans="1:16" x14ac:dyDescent="0.3">
      <c r="A1631">
        <v>393</v>
      </c>
      <c r="B1631" t="s">
        <v>8</v>
      </c>
      <c r="C1631">
        <v>623</v>
      </c>
      <c r="D1631" t="s">
        <v>8</v>
      </c>
      <c r="E1631" t="s">
        <v>1241</v>
      </c>
      <c r="F1631">
        <v>2020</v>
      </c>
      <c r="G1631" t="s">
        <v>263</v>
      </c>
      <c r="H1631" t="s">
        <v>10</v>
      </c>
      <c r="I1631" s="1">
        <v>44627</v>
      </c>
      <c r="J1631" t="s">
        <v>1391</v>
      </c>
      <c r="K1631" t="s">
        <v>1404</v>
      </c>
      <c r="L1631">
        <v>114</v>
      </c>
      <c r="M1631" t="s">
        <v>1199</v>
      </c>
      <c r="N1631" t="s">
        <v>1196</v>
      </c>
      <c r="O1631">
        <v>655000</v>
      </c>
      <c r="P1631">
        <v>14.72</v>
      </c>
    </row>
    <row r="1632" spans="1:16" x14ac:dyDescent="0.3">
      <c r="A1632">
        <v>396</v>
      </c>
      <c r="B1632" t="s">
        <v>25</v>
      </c>
      <c r="C1632">
        <v>611</v>
      </c>
      <c r="D1632" t="s">
        <v>1268</v>
      </c>
      <c r="E1632" t="s">
        <v>1241</v>
      </c>
      <c r="F1632">
        <v>2009</v>
      </c>
      <c r="G1632" t="s">
        <v>264</v>
      </c>
      <c r="H1632" t="s">
        <v>123</v>
      </c>
      <c r="I1632" s="1">
        <v>44630</v>
      </c>
      <c r="J1632" t="s">
        <v>1391</v>
      </c>
      <c r="K1632" t="s">
        <v>1404</v>
      </c>
      <c r="L1632">
        <v>102</v>
      </c>
      <c r="M1632" t="s">
        <v>1211</v>
      </c>
      <c r="N1632" t="s">
        <v>1196</v>
      </c>
      <c r="O1632">
        <v>1695200</v>
      </c>
      <c r="P1632">
        <v>343.09</v>
      </c>
    </row>
    <row r="1633" spans="1:16" x14ac:dyDescent="0.3">
      <c r="A1633">
        <v>4250</v>
      </c>
      <c r="B1633" t="s">
        <v>8</v>
      </c>
      <c r="C1633">
        <v>623</v>
      </c>
      <c r="D1633" t="s">
        <v>8</v>
      </c>
      <c r="E1633" t="s">
        <v>1241</v>
      </c>
      <c r="F1633">
        <v>2013</v>
      </c>
      <c r="G1633" t="s">
        <v>1152</v>
      </c>
      <c r="H1633" t="s">
        <v>10</v>
      </c>
      <c r="I1633" s="1">
        <v>44648</v>
      </c>
      <c r="J1633" t="s">
        <v>1391</v>
      </c>
      <c r="K1633" t="s">
        <v>1404</v>
      </c>
      <c r="L1633">
        <v>114</v>
      </c>
      <c r="M1633" t="s">
        <v>1199</v>
      </c>
      <c r="N1633" t="s">
        <v>1196</v>
      </c>
      <c r="O1633">
        <v>655000</v>
      </c>
      <c r="P1633">
        <v>14.72</v>
      </c>
    </row>
    <row r="1634" spans="1:16" x14ac:dyDescent="0.3">
      <c r="A1634">
        <v>402</v>
      </c>
      <c r="B1634" t="s">
        <v>8</v>
      </c>
      <c r="C1634">
        <v>538</v>
      </c>
      <c r="D1634" t="s">
        <v>1339</v>
      </c>
      <c r="E1634" t="s">
        <v>1241</v>
      </c>
      <c r="F1634">
        <v>2017</v>
      </c>
      <c r="G1634" t="s">
        <v>24</v>
      </c>
      <c r="H1634" t="s">
        <v>10</v>
      </c>
      <c r="I1634" s="1">
        <v>44638</v>
      </c>
      <c r="J1634" t="s">
        <v>1391</v>
      </c>
      <c r="K1634" t="s">
        <v>1404</v>
      </c>
      <c r="L1634">
        <v>102</v>
      </c>
      <c r="M1634" t="s">
        <v>1211</v>
      </c>
      <c r="N1634" t="s">
        <v>1196</v>
      </c>
      <c r="O1634">
        <v>1695200</v>
      </c>
      <c r="P1634">
        <v>343.09</v>
      </c>
    </row>
    <row r="1635" spans="1:16" x14ac:dyDescent="0.3">
      <c r="A1635">
        <v>403</v>
      </c>
      <c r="B1635" t="s">
        <v>8</v>
      </c>
      <c r="C1635">
        <v>623</v>
      </c>
      <c r="D1635" t="s">
        <v>8</v>
      </c>
      <c r="E1635" t="s">
        <v>1241</v>
      </c>
      <c r="F1635">
        <v>2017</v>
      </c>
      <c r="G1635" t="s">
        <v>267</v>
      </c>
      <c r="H1635" t="s">
        <v>18</v>
      </c>
      <c r="I1635" s="1">
        <v>44636</v>
      </c>
      <c r="J1635" t="s">
        <v>1391</v>
      </c>
      <c r="K1635" t="s">
        <v>1404</v>
      </c>
      <c r="L1635">
        <v>115</v>
      </c>
      <c r="M1635" t="s">
        <v>1198</v>
      </c>
      <c r="N1635" t="s">
        <v>1196</v>
      </c>
      <c r="O1635">
        <v>246000</v>
      </c>
      <c r="P1635">
        <v>7.89</v>
      </c>
    </row>
    <row r="1636" spans="1:16" x14ac:dyDescent="0.3">
      <c r="A1636">
        <v>4246</v>
      </c>
      <c r="B1636" t="s">
        <v>8</v>
      </c>
      <c r="C1636">
        <v>623</v>
      </c>
      <c r="D1636" t="s">
        <v>8</v>
      </c>
      <c r="E1636" t="s">
        <v>1241</v>
      </c>
      <c r="F1636">
        <v>2013</v>
      </c>
      <c r="G1636" t="s">
        <v>1151</v>
      </c>
      <c r="H1636" t="s">
        <v>10</v>
      </c>
      <c r="I1636" s="1">
        <v>44649</v>
      </c>
      <c r="J1636" t="s">
        <v>1391</v>
      </c>
      <c r="K1636" t="s">
        <v>1404</v>
      </c>
      <c r="L1636">
        <v>109</v>
      </c>
      <c r="M1636" t="s">
        <v>1204</v>
      </c>
      <c r="N1636" t="s">
        <v>1196</v>
      </c>
      <c r="O1636">
        <v>543500</v>
      </c>
      <c r="P1636">
        <v>67.52</v>
      </c>
    </row>
    <row r="1637" spans="1:16" x14ac:dyDescent="0.3">
      <c r="A1637">
        <v>4245</v>
      </c>
      <c r="B1637" t="s">
        <v>8</v>
      </c>
      <c r="C1637">
        <v>623</v>
      </c>
      <c r="D1637" t="s">
        <v>8</v>
      </c>
      <c r="E1637" t="s">
        <v>1241</v>
      </c>
      <c r="F1637">
        <v>2013</v>
      </c>
      <c r="G1637" t="s">
        <v>1150</v>
      </c>
      <c r="H1637" t="s">
        <v>10</v>
      </c>
      <c r="I1637" s="1">
        <v>44647</v>
      </c>
      <c r="J1637" t="s">
        <v>1391</v>
      </c>
      <c r="K1637" t="s">
        <v>1404</v>
      </c>
      <c r="L1637">
        <v>103</v>
      </c>
      <c r="M1637" t="s">
        <v>1210</v>
      </c>
      <c r="N1637" t="s">
        <v>1196</v>
      </c>
      <c r="O1637">
        <v>513800</v>
      </c>
      <c r="P1637">
        <v>21.5</v>
      </c>
    </row>
    <row r="1638" spans="1:16" x14ac:dyDescent="0.3">
      <c r="A1638">
        <v>4244</v>
      </c>
      <c r="B1638" t="s">
        <v>83</v>
      </c>
      <c r="C1638">
        <v>619</v>
      </c>
      <c r="D1638" t="s">
        <v>1260</v>
      </c>
      <c r="E1638" t="s">
        <v>1241</v>
      </c>
      <c r="F1638">
        <v>2006</v>
      </c>
      <c r="G1638" t="s">
        <v>842</v>
      </c>
      <c r="H1638" t="s">
        <v>32</v>
      </c>
      <c r="I1638" s="1">
        <v>44633</v>
      </c>
      <c r="J1638" t="s">
        <v>1391</v>
      </c>
      <c r="K1638" t="s">
        <v>1404</v>
      </c>
      <c r="L1638">
        <v>103</v>
      </c>
      <c r="M1638" t="s">
        <v>1210</v>
      </c>
      <c r="N1638" t="s">
        <v>1196</v>
      </c>
      <c r="O1638">
        <v>513800</v>
      </c>
      <c r="P1638">
        <v>21.5</v>
      </c>
    </row>
    <row r="1639" spans="1:16" x14ac:dyDescent="0.3">
      <c r="A1639">
        <v>4241</v>
      </c>
      <c r="B1639" t="s">
        <v>83</v>
      </c>
      <c r="C1639">
        <v>550</v>
      </c>
      <c r="D1639" t="s">
        <v>1327</v>
      </c>
      <c r="E1639" t="s">
        <v>1241</v>
      </c>
      <c r="F1639">
        <v>1997</v>
      </c>
      <c r="G1639" t="s">
        <v>458</v>
      </c>
      <c r="H1639" t="s">
        <v>28</v>
      </c>
      <c r="I1639" s="1">
        <v>44631</v>
      </c>
      <c r="J1639" t="s">
        <v>1391</v>
      </c>
      <c r="K1639" t="s">
        <v>1404</v>
      </c>
      <c r="L1639">
        <v>109</v>
      </c>
      <c r="M1639" t="s">
        <v>1204</v>
      </c>
      <c r="N1639" t="s">
        <v>1196</v>
      </c>
      <c r="O1639">
        <v>543500</v>
      </c>
      <c r="P1639">
        <v>67.52</v>
      </c>
    </row>
    <row r="1640" spans="1:16" x14ac:dyDescent="0.3">
      <c r="A1640">
        <v>4238</v>
      </c>
      <c r="B1640" t="s">
        <v>83</v>
      </c>
      <c r="C1640">
        <v>577</v>
      </c>
      <c r="D1640" t="s">
        <v>1300</v>
      </c>
      <c r="E1640" t="s">
        <v>1246</v>
      </c>
      <c r="F1640">
        <v>1997</v>
      </c>
      <c r="G1640" t="s">
        <v>725</v>
      </c>
      <c r="H1640" t="s">
        <v>10</v>
      </c>
      <c r="I1640" s="1">
        <v>44630</v>
      </c>
      <c r="J1640" t="s">
        <v>1391</v>
      </c>
      <c r="K1640" t="s">
        <v>1404</v>
      </c>
      <c r="L1640">
        <v>114</v>
      </c>
      <c r="M1640" t="s">
        <v>1199</v>
      </c>
      <c r="N1640" t="s">
        <v>1196</v>
      </c>
      <c r="O1640">
        <v>655000</v>
      </c>
      <c r="P1640">
        <v>14.72</v>
      </c>
    </row>
    <row r="1641" spans="1:16" x14ac:dyDescent="0.3">
      <c r="A1641">
        <v>424</v>
      </c>
      <c r="B1641" t="s">
        <v>8</v>
      </c>
      <c r="C1641">
        <v>623</v>
      </c>
      <c r="D1641" t="s">
        <v>8</v>
      </c>
      <c r="E1641" t="s">
        <v>1241</v>
      </c>
      <c r="F1641">
        <v>2020</v>
      </c>
      <c r="G1641" t="s">
        <v>53</v>
      </c>
      <c r="H1641" t="s">
        <v>10</v>
      </c>
      <c r="I1641" s="1">
        <v>44648</v>
      </c>
      <c r="J1641" t="s">
        <v>1391</v>
      </c>
      <c r="K1641" t="s">
        <v>1404</v>
      </c>
      <c r="L1641">
        <v>103</v>
      </c>
      <c r="M1641" t="s">
        <v>1210</v>
      </c>
      <c r="N1641" t="s">
        <v>1196</v>
      </c>
      <c r="O1641">
        <v>513800</v>
      </c>
      <c r="P1641">
        <v>21.5</v>
      </c>
    </row>
    <row r="1642" spans="1:16" x14ac:dyDescent="0.3">
      <c r="A1642">
        <v>4233</v>
      </c>
      <c r="B1642" t="s">
        <v>435</v>
      </c>
      <c r="C1642">
        <v>587</v>
      </c>
      <c r="D1642" t="s">
        <v>1292</v>
      </c>
      <c r="E1642" t="s">
        <v>1241</v>
      </c>
      <c r="F1642">
        <v>1996</v>
      </c>
      <c r="G1642" t="s">
        <v>437</v>
      </c>
      <c r="H1642" t="s">
        <v>32</v>
      </c>
      <c r="I1642" s="1">
        <v>44649</v>
      </c>
      <c r="J1642" t="s">
        <v>1391</v>
      </c>
      <c r="K1642" t="s">
        <v>1404</v>
      </c>
      <c r="L1642">
        <v>111</v>
      </c>
      <c r="M1642" t="s">
        <v>1202</v>
      </c>
      <c r="N1642" t="s">
        <v>1196</v>
      </c>
      <c r="O1642">
        <v>54500</v>
      </c>
      <c r="P1642">
        <v>129.15</v>
      </c>
    </row>
    <row r="1643" spans="1:16" x14ac:dyDescent="0.3">
      <c r="A1643">
        <v>426</v>
      </c>
      <c r="B1643" t="s">
        <v>61</v>
      </c>
      <c r="C1643">
        <v>519</v>
      </c>
      <c r="D1643" t="s">
        <v>61</v>
      </c>
      <c r="E1643" t="s">
        <v>1241</v>
      </c>
      <c r="F1643">
        <v>2009</v>
      </c>
      <c r="G1643" t="s">
        <v>277</v>
      </c>
      <c r="H1643" t="s">
        <v>32</v>
      </c>
      <c r="I1643" s="1">
        <v>44644</v>
      </c>
      <c r="J1643" t="s">
        <v>1391</v>
      </c>
      <c r="K1643" t="s">
        <v>1404</v>
      </c>
      <c r="L1643">
        <v>114</v>
      </c>
      <c r="M1643" t="s">
        <v>1199</v>
      </c>
      <c r="N1643" t="s">
        <v>1196</v>
      </c>
      <c r="O1643">
        <v>655000</v>
      </c>
      <c r="P1643">
        <v>14.72</v>
      </c>
    </row>
    <row r="1644" spans="1:16" x14ac:dyDescent="0.3">
      <c r="A1644">
        <v>427</v>
      </c>
      <c r="B1644" t="s">
        <v>83</v>
      </c>
      <c r="C1644">
        <v>512</v>
      </c>
      <c r="D1644" t="s">
        <v>1363</v>
      </c>
      <c r="E1644" t="s">
        <v>1246</v>
      </c>
      <c r="F1644">
        <v>2014</v>
      </c>
      <c r="G1644" t="s">
        <v>278</v>
      </c>
      <c r="H1644" t="s">
        <v>32</v>
      </c>
      <c r="I1644" s="1">
        <v>44644</v>
      </c>
      <c r="J1644" t="s">
        <v>1391</v>
      </c>
      <c r="K1644" t="s">
        <v>1404</v>
      </c>
      <c r="L1644">
        <v>102</v>
      </c>
      <c r="M1644" t="s">
        <v>1211</v>
      </c>
      <c r="N1644" t="s">
        <v>1196</v>
      </c>
      <c r="O1644">
        <v>1695200</v>
      </c>
      <c r="P1644">
        <v>343.09</v>
      </c>
    </row>
    <row r="1645" spans="1:16" x14ac:dyDescent="0.3">
      <c r="A1645">
        <v>4232</v>
      </c>
      <c r="B1645" t="s">
        <v>83</v>
      </c>
      <c r="C1645">
        <v>576</v>
      </c>
      <c r="D1645" t="s">
        <v>1301</v>
      </c>
      <c r="E1645" t="s">
        <v>1241</v>
      </c>
      <c r="F1645">
        <v>1991</v>
      </c>
      <c r="G1645" t="s">
        <v>1147</v>
      </c>
      <c r="H1645" t="s">
        <v>28</v>
      </c>
      <c r="I1645" s="1">
        <v>44622</v>
      </c>
      <c r="J1645" t="s">
        <v>1391</v>
      </c>
      <c r="K1645" t="s">
        <v>1404</v>
      </c>
      <c r="L1645">
        <v>114</v>
      </c>
      <c r="M1645" t="s">
        <v>1199</v>
      </c>
      <c r="N1645" t="s">
        <v>1196</v>
      </c>
      <c r="O1645">
        <v>655000</v>
      </c>
      <c r="P1645">
        <v>14.72</v>
      </c>
    </row>
    <row r="1646" spans="1:16" x14ac:dyDescent="0.3">
      <c r="A1646">
        <v>430</v>
      </c>
      <c r="B1646" t="s">
        <v>8</v>
      </c>
      <c r="C1646">
        <v>623</v>
      </c>
      <c r="D1646" t="s">
        <v>8</v>
      </c>
      <c r="E1646" t="s">
        <v>1241</v>
      </c>
      <c r="F1646">
        <v>1979</v>
      </c>
      <c r="G1646" t="s">
        <v>68</v>
      </c>
      <c r="H1646" t="s">
        <v>66</v>
      </c>
      <c r="I1646" s="1">
        <v>44637</v>
      </c>
      <c r="J1646" t="s">
        <v>1391</v>
      </c>
      <c r="K1646" t="s">
        <v>1404</v>
      </c>
      <c r="L1646">
        <v>109</v>
      </c>
      <c r="M1646" t="s">
        <v>1204</v>
      </c>
      <c r="N1646" t="s">
        <v>1196</v>
      </c>
      <c r="O1646">
        <v>543500</v>
      </c>
      <c r="P1646">
        <v>67.52</v>
      </c>
    </row>
    <row r="1647" spans="1:16" x14ac:dyDescent="0.3">
      <c r="A1647">
        <v>4226</v>
      </c>
      <c r="B1647" t="s">
        <v>75</v>
      </c>
      <c r="C1647">
        <v>540</v>
      </c>
      <c r="D1647" t="s">
        <v>1337</v>
      </c>
      <c r="E1647" t="s">
        <v>1241</v>
      </c>
      <c r="F1647">
        <v>1996</v>
      </c>
      <c r="G1647" t="s">
        <v>719</v>
      </c>
      <c r="H1647" t="s">
        <v>69</v>
      </c>
      <c r="I1647" s="1">
        <v>44627</v>
      </c>
      <c r="J1647" t="s">
        <v>1391</v>
      </c>
      <c r="K1647" t="s">
        <v>1404</v>
      </c>
      <c r="L1647">
        <v>103</v>
      </c>
      <c r="M1647" t="s">
        <v>1210</v>
      </c>
      <c r="N1647" t="s">
        <v>1196</v>
      </c>
      <c r="O1647">
        <v>513800</v>
      </c>
      <c r="P1647">
        <v>21.5</v>
      </c>
    </row>
    <row r="1648" spans="1:16" x14ac:dyDescent="0.3">
      <c r="A1648">
        <v>434</v>
      </c>
      <c r="B1648" t="s">
        <v>16</v>
      </c>
      <c r="C1648">
        <v>631</v>
      </c>
      <c r="D1648" t="s">
        <v>1250</v>
      </c>
      <c r="E1648" t="s">
        <v>1241</v>
      </c>
      <c r="F1648">
        <v>2007</v>
      </c>
      <c r="G1648" t="s">
        <v>282</v>
      </c>
      <c r="H1648" t="s">
        <v>18</v>
      </c>
      <c r="I1648" s="1">
        <v>44651</v>
      </c>
      <c r="J1648" t="s">
        <v>1391</v>
      </c>
      <c r="K1648" t="s">
        <v>1404</v>
      </c>
      <c r="L1648">
        <v>111</v>
      </c>
      <c r="M1648" t="s">
        <v>1202</v>
      </c>
      <c r="N1648" t="s">
        <v>1196</v>
      </c>
      <c r="O1648">
        <v>54500</v>
      </c>
      <c r="P1648">
        <v>129.15</v>
      </c>
    </row>
    <row r="1649" spans="1:16" x14ac:dyDescent="0.3">
      <c r="A1649">
        <v>441</v>
      </c>
      <c r="B1649" t="s">
        <v>16</v>
      </c>
      <c r="C1649">
        <v>550</v>
      </c>
      <c r="D1649" t="s">
        <v>1327</v>
      </c>
      <c r="E1649" t="s">
        <v>1241</v>
      </c>
      <c r="F1649">
        <v>2003</v>
      </c>
      <c r="G1649" t="s">
        <v>285</v>
      </c>
      <c r="H1649" t="s">
        <v>10</v>
      </c>
      <c r="I1649" s="1">
        <v>44630</v>
      </c>
      <c r="J1649" t="s">
        <v>1391</v>
      </c>
      <c r="K1649" t="s">
        <v>1404</v>
      </c>
      <c r="L1649">
        <v>102</v>
      </c>
      <c r="M1649" t="s">
        <v>1211</v>
      </c>
      <c r="N1649" t="s">
        <v>1196</v>
      </c>
      <c r="O1649">
        <v>1695200</v>
      </c>
      <c r="P1649">
        <v>343.09</v>
      </c>
    </row>
    <row r="1650" spans="1:16" x14ac:dyDescent="0.3">
      <c r="A1650">
        <v>442</v>
      </c>
      <c r="B1650" t="s">
        <v>8</v>
      </c>
      <c r="C1650">
        <v>562</v>
      </c>
      <c r="D1650" t="s">
        <v>1315</v>
      </c>
      <c r="E1650" t="s">
        <v>1241</v>
      </c>
      <c r="F1650">
        <v>2000</v>
      </c>
      <c r="G1650" t="s">
        <v>286</v>
      </c>
      <c r="H1650" t="s">
        <v>10</v>
      </c>
      <c r="I1650" s="1">
        <v>44645</v>
      </c>
      <c r="J1650" t="s">
        <v>1391</v>
      </c>
      <c r="K1650" t="s">
        <v>1404</v>
      </c>
      <c r="L1650">
        <v>103</v>
      </c>
      <c r="M1650" t="s">
        <v>1210</v>
      </c>
      <c r="N1650" t="s">
        <v>1196</v>
      </c>
      <c r="O1650">
        <v>513800</v>
      </c>
      <c r="P1650">
        <v>21.5</v>
      </c>
    </row>
    <row r="1651" spans="1:16" x14ac:dyDescent="0.3">
      <c r="A1651">
        <v>4215</v>
      </c>
      <c r="B1651" t="s">
        <v>75</v>
      </c>
      <c r="C1651">
        <v>619</v>
      </c>
      <c r="D1651" t="s">
        <v>1260</v>
      </c>
      <c r="E1651" t="s">
        <v>1241</v>
      </c>
      <c r="F1651">
        <v>1996</v>
      </c>
      <c r="G1651" t="s">
        <v>460</v>
      </c>
      <c r="H1651" t="s">
        <v>101</v>
      </c>
      <c r="I1651" s="1">
        <v>44632</v>
      </c>
      <c r="J1651" t="s">
        <v>1391</v>
      </c>
      <c r="K1651" t="s">
        <v>1404</v>
      </c>
      <c r="L1651">
        <v>104</v>
      </c>
      <c r="M1651" t="s">
        <v>1209</v>
      </c>
      <c r="N1651" t="s">
        <v>1196</v>
      </c>
      <c r="O1651">
        <v>347700</v>
      </c>
      <c r="P1651">
        <v>28.8</v>
      </c>
    </row>
    <row r="1652" spans="1:16" x14ac:dyDescent="0.3">
      <c r="A1652">
        <v>446</v>
      </c>
      <c r="B1652" t="s">
        <v>8</v>
      </c>
      <c r="C1652">
        <v>623</v>
      </c>
      <c r="D1652" t="s">
        <v>8</v>
      </c>
      <c r="E1652" t="s">
        <v>1241</v>
      </c>
      <c r="F1652">
        <v>2020</v>
      </c>
      <c r="G1652" t="s">
        <v>80</v>
      </c>
      <c r="H1652" t="s">
        <v>10</v>
      </c>
      <c r="I1652" s="1">
        <v>44629</v>
      </c>
      <c r="J1652" t="s">
        <v>1391</v>
      </c>
      <c r="K1652" t="s">
        <v>1404</v>
      </c>
      <c r="L1652">
        <v>114</v>
      </c>
      <c r="M1652" t="s">
        <v>1199</v>
      </c>
      <c r="N1652" t="s">
        <v>1196</v>
      </c>
      <c r="O1652">
        <v>655000</v>
      </c>
      <c r="P1652">
        <v>14.72</v>
      </c>
    </row>
    <row r="1653" spans="1:16" x14ac:dyDescent="0.3">
      <c r="A1653">
        <v>447</v>
      </c>
      <c r="B1653" t="s">
        <v>16</v>
      </c>
      <c r="C1653">
        <v>594</v>
      </c>
      <c r="D1653" t="s">
        <v>1285</v>
      </c>
      <c r="E1653" t="s">
        <v>1241</v>
      </c>
      <c r="F1653">
        <v>1997</v>
      </c>
      <c r="G1653" t="s">
        <v>288</v>
      </c>
      <c r="H1653" t="s">
        <v>45</v>
      </c>
      <c r="I1653" s="1">
        <v>44630</v>
      </c>
      <c r="J1653" t="s">
        <v>1391</v>
      </c>
      <c r="K1653" t="s">
        <v>1404</v>
      </c>
      <c r="L1653">
        <v>102</v>
      </c>
      <c r="M1653" t="s">
        <v>1211</v>
      </c>
      <c r="N1653" t="s">
        <v>1196</v>
      </c>
      <c r="O1653">
        <v>1695200</v>
      </c>
      <c r="P1653">
        <v>343.09</v>
      </c>
    </row>
    <row r="1654" spans="1:16" x14ac:dyDescent="0.3">
      <c r="A1654">
        <v>4212</v>
      </c>
      <c r="B1654" t="s">
        <v>8</v>
      </c>
      <c r="C1654">
        <v>584</v>
      </c>
      <c r="D1654" t="s">
        <v>1294</v>
      </c>
      <c r="E1654" t="s">
        <v>1241</v>
      </c>
      <c r="F1654">
        <v>2013</v>
      </c>
      <c r="G1654" t="s">
        <v>46</v>
      </c>
      <c r="H1654" t="s">
        <v>10</v>
      </c>
      <c r="I1654" s="1">
        <v>44637</v>
      </c>
      <c r="J1654" t="s">
        <v>1391</v>
      </c>
      <c r="K1654" t="s">
        <v>1404</v>
      </c>
      <c r="L1654">
        <v>109</v>
      </c>
      <c r="M1654" t="s">
        <v>1204</v>
      </c>
      <c r="N1654" t="s">
        <v>1196</v>
      </c>
      <c r="O1654">
        <v>543500</v>
      </c>
      <c r="P1654">
        <v>67.52</v>
      </c>
    </row>
    <row r="1655" spans="1:16" x14ac:dyDescent="0.3">
      <c r="A1655">
        <v>453</v>
      </c>
      <c r="B1655" t="s">
        <v>16</v>
      </c>
      <c r="C1655">
        <v>611</v>
      </c>
      <c r="D1655" t="s">
        <v>1268</v>
      </c>
      <c r="E1655" t="s">
        <v>1241</v>
      </c>
      <c r="F1655">
        <v>2004</v>
      </c>
      <c r="G1655" t="s">
        <v>291</v>
      </c>
      <c r="H1655" t="s">
        <v>69</v>
      </c>
      <c r="I1655" s="1">
        <v>44639</v>
      </c>
      <c r="J1655" t="s">
        <v>1391</v>
      </c>
      <c r="K1655" t="s">
        <v>1404</v>
      </c>
      <c r="L1655">
        <v>114</v>
      </c>
      <c r="M1655" t="s">
        <v>1199</v>
      </c>
      <c r="N1655" t="s">
        <v>1196</v>
      </c>
      <c r="O1655">
        <v>655000</v>
      </c>
      <c r="P1655">
        <v>14.72</v>
      </c>
    </row>
    <row r="1656" spans="1:16" x14ac:dyDescent="0.3">
      <c r="A1656">
        <v>454</v>
      </c>
      <c r="B1656" t="s">
        <v>25</v>
      </c>
      <c r="C1656">
        <v>636</v>
      </c>
      <c r="D1656" t="s">
        <v>1244</v>
      </c>
      <c r="E1656" t="s">
        <v>1241</v>
      </c>
      <c r="F1656">
        <v>1999</v>
      </c>
      <c r="G1656" t="s">
        <v>292</v>
      </c>
      <c r="H1656" t="s">
        <v>18</v>
      </c>
      <c r="I1656" s="1">
        <v>44648</v>
      </c>
      <c r="J1656" t="s">
        <v>1391</v>
      </c>
      <c r="K1656" t="s">
        <v>1404</v>
      </c>
      <c r="L1656">
        <v>107</v>
      </c>
      <c r="M1656" t="s">
        <v>1206</v>
      </c>
      <c r="N1656" t="s">
        <v>1196</v>
      </c>
      <c r="O1656">
        <v>127300</v>
      </c>
      <c r="P1656">
        <v>17.55</v>
      </c>
    </row>
    <row r="1657" spans="1:16" x14ac:dyDescent="0.3">
      <c r="A1657">
        <v>456</v>
      </c>
      <c r="B1657" t="s">
        <v>61</v>
      </c>
      <c r="C1657">
        <v>519</v>
      </c>
      <c r="D1657" t="s">
        <v>61</v>
      </c>
      <c r="E1657" t="s">
        <v>1241</v>
      </c>
      <c r="F1657">
        <v>1977</v>
      </c>
      <c r="G1657" t="s">
        <v>294</v>
      </c>
      <c r="H1657" t="s">
        <v>32</v>
      </c>
      <c r="I1657" s="1">
        <v>44641</v>
      </c>
      <c r="J1657" t="s">
        <v>1391</v>
      </c>
      <c r="K1657" t="s">
        <v>1404</v>
      </c>
      <c r="L1657">
        <v>102</v>
      </c>
      <c r="M1657" t="s">
        <v>1211</v>
      </c>
      <c r="N1657" t="s">
        <v>1196</v>
      </c>
      <c r="O1657">
        <v>1695200</v>
      </c>
      <c r="P1657">
        <v>343.09</v>
      </c>
    </row>
    <row r="1658" spans="1:16" x14ac:dyDescent="0.3">
      <c r="A1658">
        <v>460</v>
      </c>
      <c r="B1658" t="s">
        <v>8</v>
      </c>
      <c r="C1658">
        <v>623</v>
      </c>
      <c r="D1658" t="s">
        <v>8</v>
      </c>
      <c r="E1658" t="s">
        <v>1241</v>
      </c>
      <c r="F1658">
        <v>1999</v>
      </c>
      <c r="G1658" t="s">
        <v>297</v>
      </c>
      <c r="H1658" t="s">
        <v>10</v>
      </c>
      <c r="I1658" s="1">
        <v>44651</v>
      </c>
      <c r="J1658" t="s">
        <v>1391</v>
      </c>
      <c r="K1658" t="s">
        <v>1404</v>
      </c>
      <c r="L1658">
        <v>104</v>
      </c>
      <c r="M1658" t="s">
        <v>1209</v>
      </c>
      <c r="N1658" t="s">
        <v>1196</v>
      </c>
      <c r="O1658">
        <v>347700</v>
      </c>
      <c r="P1658">
        <v>28.8</v>
      </c>
    </row>
    <row r="1659" spans="1:16" x14ac:dyDescent="0.3">
      <c r="A1659">
        <v>462</v>
      </c>
      <c r="B1659" t="s">
        <v>8</v>
      </c>
      <c r="C1659">
        <v>623</v>
      </c>
      <c r="D1659" t="s">
        <v>8</v>
      </c>
      <c r="E1659" t="s">
        <v>1241</v>
      </c>
      <c r="F1659">
        <v>2020</v>
      </c>
      <c r="G1659" t="s">
        <v>115</v>
      </c>
      <c r="H1659" t="s">
        <v>10</v>
      </c>
      <c r="I1659" s="1">
        <v>44623</v>
      </c>
      <c r="J1659" t="s">
        <v>1391</v>
      </c>
      <c r="K1659" t="s">
        <v>1404</v>
      </c>
      <c r="L1659">
        <v>109</v>
      </c>
      <c r="M1659" t="s">
        <v>1204</v>
      </c>
      <c r="N1659" t="s">
        <v>1196</v>
      </c>
      <c r="O1659">
        <v>543500</v>
      </c>
      <c r="P1659">
        <v>67.52</v>
      </c>
    </row>
    <row r="1660" spans="1:16" x14ac:dyDescent="0.3">
      <c r="A1660">
        <v>4196</v>
      </c>
      <c r="B1660" t="s">
        <v>486</v>
      </c>
      <c r="C1660">
        <v>576</v>
      </c>
      <c r="D1660" t="s">
        <v>1301</v>
      </c>
      <c r="E1660" t="s">
        <v>1241</v>
      </c>
      <c r="F1660">
        <v>1989</v>
      </c>
      <c r="G1660" t="s">
        <v>1134</v>
      </c>
      <c r="H1660" t="s">
        <v>69</v>
      </c>
      <c r="I1660" s="1">
        <v>44649</v>
      </c>
      <c r="J1660" t="s">
        <v>1391</v>
      </c>
      <c r="K1660" t="s">
        <v>1404</v>
      </c>
      <c r="L1660">
        <v>104</v>
      </c>
      <c r="M1660" t="s">
        <v>1209</v>
      </c>
      <c r="N1660" t="s">
        <v>1196</v>
      </c>
      <c r="O1660">
        <v>347700</v>
      </c>
      <c r="P1660">
        <v>28.8</v>
      </c>
    </row>
    <row r="1661" spans="1:16" x14ac:dyDescent="0.3">
      <c r="A1661">
        <v>4195</v>
      </c>
      <c r="B1661" t="s">
        <v>235</v>
      </c>
      <c r="C1661">
        <v>548</v>
      </c>
      <c r="D1661" t="s">
        <v>1329</v>
      </c>
      <c r="E1661" t="s">
        <v>1241</v>
      </c>
      <c r="F1661">
        <v>1996</v>
      </c>
      <c r="G1661" t="s">
        <v>1133</v>
      </c>
      <c r="H1661" t="s">
        <v>32</v>
      </c>
      <c r="I1661" s="1">
        <v>44629</v>
      </c>
      <c r="J1661" t="s">
        <v>1391</v>
      </c>
      <c r="K1661" t="s">
        <v>1404</v>
      </c>
      <c r="L1661">
        <v>107</v>
      </c>
      <c r="M1661" t="s">
        <v>1206</v>
      </c>
      <c r="N1661" t="s">
        <v>1196</v>
      </c>
      <c r="O1661">
        <v>127300</v>
      </c>
      <c r="P1661">
        <v>17.55</v>
      </c>
    </row>
    <row r="1662" spans="1:16" x14ac:dyDescent="0.3">
      <c r="A1662">
        <v>4192</v>
      </c>
      <c r="B1662" t="s">
        <v>235</v>
      </c>
      <c r="C1662">
        <v>580</v>
      </c>
      <c r="D1662" t="s">
        <v>1297</v>
      </c>
      <c r="E1662" t="s">
        <v>1241</v>
      </c>
      <c r="F1662">
        <v>1990</v>
      </c>
      <c r="G1662" t="s">
        <v>967</v>
      </c>
      <c r="H1662" t="s">
        <v>32</v>
      </c>
      <c r="I1662" s="1">
        <v>44643</v>
      </c>
      <c r="J1662" t="s">
        <v>1391</v>
      </c>
      <c r="K1662" t="s">
        <v>1404</v>
      </c>
      <c r="L1662">
        <v>102</v>
      </c>
      <c r="M1662" t="s">
        <v>1211</v>
      </c>
      <c r="N1662" t="s">
        <v>1196</v>
      </c>
      <c r="O1662">
        <v>1695200</v>
      </c>
      <c r="P1662">
        <v>343.09</v>
      </c>
    </row>
    <row r="1663" spans="1:16" x14ac:dyDescent="0.3">
      <c r="A1663">
        <v>4188</v>
      </c>
      <c r="B1663" t="s">
        <v>83</v>
      </c>
      <c r="C1663">
        <v>587</v>
      </c>
      <c r="D1663" t="s">
        <v>1292</v>
      </c>
      <c r="E1663" t="s">
        <v>1241</v>
      </c>
      <c r="F1663">
        <v>1992</v>
      </c>
      <c r="G1663" t="s">
        <v>590</v>
      </c>
      <c r="H1663" t="s">
        <v>47</v>
      </c>
      <c r="I1663" s="1">
        <v>44648</v>
      </c>
      <c r="J1663" t="s">
        <v>1391</v>
      </c>
      <c r="K1663" t="s">
        <v>1404</v>
      </c>
      <c r="L1663">
        <v>115</v>
      </c>
      <c r="M1663" t="s">
        <v>1198</v>
      </c>
      <c r="N1663" t="s">
        <v>1196</v>
      </c>
      <c r="O1663">
        <v>246000</v>
      </c>
      <c r="P1663">
        <v>7.89</v>
      </c>
    </row>
    <row r="1664" spans="1:16" x14ac:dyDescent="0.3">
      <c r="A1664">
        <v>480</v>
      </c>
      <c r="B1664" t="s">
        <v>11</v>
      </c>
      <c r="C1664">
        <v>623</v>
      </c>
      <c r="D1664" t="s">
        <v>8</v>
      </c>
      <c r="E1664" t="s">
        <v>1241</v>
      </c>
      <c r="F1664">
        <v>2017</v>
      </c>
      <c r="G1664" t="s">
        <v>23</v>
      </c>
      <c r="H1664" t="s">
        <v>10</v>
      </c>
      <c r="I1664" s="1">
        <v>44640</v>
      </c>
      <c r="J1664" t="s">
        <v>1391</v>
      </c>
      <c r="K1664" t="s">
        <v>1404</v>
      </c>
      <c r="L1664">
        <v>114</v>
      </c>
      <c r="M1664" t="s">
        <v>1199</v>
      </c>
      <c r="N1664" t="s">
        <v>1196</v>
      </c>
      <c r="O1664">
        <v>655000</v>
      </c>
      <c r="P1664">
        <v>14.72</v>
      </c>
    </row>
    <row r="1665" spans="1:16" x14ac:dyDescent="0.3">
      <c r="A1665">
        <v>485</v>
      </c>
      <c r="B1665" t="s">
        <v>8</v>
      </c>
      <c r="C1665">
        <v>562</v>
      </c>
      <c r="D1665" t="s">
        <v>1315</v>
      </c>
      <c r="E1665" t="s">
        <v>1241</v>
      </c>
      <c r="F1665">
        <v>2008</v>
      </c>
      <c r="G1665" t="s">
        <v>311</v>
      </c>
      <c r="H1665" t="s">
        <v>10</v>
      </c>
      <c r="I1665" s="1">
        <v>44629</v>
      </c>
      <c r="J1665" t="s">
        <v>1391</v>
      </c>
      <c r="K1665" t="s">
        <v>1404</v>
      </c>
      <c r="L1665">
        <v>108</v>
      </c>
      <c r="M1665" t="s">
        <v>1205</v>
      </c>
      <c r="N1665" t="s">
        <v>1196</v>
      </c>
      <c r="O1665">
        <v>258200</v>
      </c>
      <c r="P1665">
        <v>11.62</v>
      </c>
    </row>
    <row r="1666" spans="1:16" x14ac:dyDescent="0.3">
      <c r="A1666">
        <v>4183</v>
      </c>
      <c r="B1666" t="s">
        <v>75</v>
      </c>
      <c r="C1666">
        <v>619</v>
      </c>
      <c r="D1666" t="s">
        <v>1260</v>
      </c>
      <c r="E1666" t="s">
        <v>1241</v>
      </c>
      <c r="F1666">
        <v>1995</v>
      </c>
      <c r="G1666" t="s">
        <v>1129</v>
      </c>
      <c r="H1666" t="s">
        <v>28</v>
      </c>
      <c r="I1666" s="1">
        <v>44627</v>
      </c>
      <c r="J1666" t="s">
        <v>1391</v>
      </c>
      <c r="K1666" t="s">
        <v>1404</v>
      </c>
      <c r="L1666">
        <v>114</v>
      </c>
      <c r="M1666" t="s">
        <v>1199</v>
      </c>
      <c r="N1666" t="s">
        <v>1196</v>
      </c>
      <c r="O1666">
        <v>655000</v>
      </c>
      <c r="P1666">
        <v>14.72</v>
      </c>
    </row>
    <row r="1667" spans="1:16" x14ac:dyDescent="0.3">
      <c r="A1667">
        <v>494</v>
      </c>
      <c r="B1667" t="s">
        <v>8</v>
      </c>
      <c r="C1667">
        <v>623</v>
      </c>
      <c r="D1667" t="s">
        <v>8</v>
      </c>
      <c r="E1667" t="s">
        <v>1241</v>
      </c>
      <c r="F1667">
        <v>2021</v>
      </c>
      <c r="G1667" t="s">
        <v>313</v>
      </c>
      <c r="H1667" t="s">
        <v>32</v>
      </c>
      <c r="I1667" s="1">
        <v>44630</v>
      </c>
      <c r="J1667" t="s">
        <v>1391</v>
      </c>
      <c r="K1667" t="s">
        <v>1404</v>
      </c>
      <c r="L1667">
        <v>106</v>
      </c>
      <c r="M1667" t="s">
        <v>1207</v>
      </c>
      <c r="N1667" t="s">
        <v>1196</v>
      </c>
      <c r="O1667">
        <v>182700</v>
      </c>
      <c r="P1667">
        <v>12.92</v>
      </c>
    </row>
    <row r="1668" spans="1:16" x14ac:dyDescent="0.3">
      <c r="A1668">
        <v>4181</v>
      </c>
      <c r="B1668" t="s">
        <v>75</v>
      </c>
      <c r="C1668">
        <v>619</v>
      </c>
      <c r="D1668" t="s">
        <v>1260</v>
      </c>
      <c r="E1668" t="s">
        <v>1241</v>
      </c>
      <c r="F1668">
        <v>1994</v>
      </c>
      <c r="G1668" t="s">
        <v>460</v>
      </c>
      <c r="H1668" t="s">
        <v>47</v>
      </c>
      <c r="I1668" s="1">
        <v>44637</v>
      </c>
      <c r="J1668" t="s">
        <v>1391</v>
      </c>
      <c r="K1668" t="s">
        <v>1404</v>
      </c>
      <c r="L1668">
        <v>101</v>
      </c>
      <c r="M1668" t="s">
        <v>1212</v>
      </c>
      <c r="N1668" t="s">
        <v>1196</v>
      </c>
      <c r="O1668">
        <v>201500</v>
      </c>
      <c r="P1668">
        <v>16.11</v>
      </c>
    </row>
    <row r="1669" spans="1:16" x14ac:dyDescent="0.3">
      <c r="A1669">
        <v>4168</v>
      </c>
      <c r="B1669" t="s">
        <v>8</v>
      </c>
      <c r="C1669">
        <v>623</v>
      </c>
      <c r="D1669" t="s">
        <v>8</v>
      </c>
      <c r="E1669" t="s">
        <v>1241</v>
      </c>
      <c r="F1669">
        <v>2012</v>
      </c>
      <c r="G1669" t="s">
        <v>1120</v>
      </c>
      <c r="H1669" t="s">
        <v>10</v>
      </c>
      <c r="I1669" s="1">
        <v>44622</v>
      </c>
      <c r="J1669" t="s">
        <v>1391</v>
      </c>
      <c r="K1669" t="s">
        <v>1404</v>
      </c>
      <c r="L1669">
        <v>114</v>
      </c>
      <c r="M1669" t="s">
        <v>1199</v>
      </c>
      <c r="N1669" t="s">
        <v>1196</v>
      </c>
      <c r="O1669">
        <v>655000</v>
      </c>
      <c r="P1669">
        <v>14.72</v>
      </c>
    </row>
    <row r="1670" spans="1:16" x14ac:dyDescent="0.3">
      <c r="A1670">
        <v>4164</v>
      </c>
      <c r="B1670" t="s">
        <v>8</v>
      </c>
      <c r="C1670">
        <v>623</v>
      </c>
      <c r="D1670" t="s">
        <v>8</v>
      </c>
      <c r="E1670" t="s">
        <v>1241</v>
      </c>
      <c r="F1670">
        <v>2012</v>
      </c>
      <c r="G1670" t="s">
        <v>23</v>
      </c>
      <c r="H1670" t="s">
        <v>10</v>
      </c>
      <c r="I1670" s="1">
        <v>44641</v>
      </c>
      <c r="J1670" t="s">
        <v>1391</v>
      </c>
      <c r="K1670" t="s">
        <v>1404</v>
      </c>
      <c r="L1670">
        <v>102</v>
      </c>
      <c r="M1670" t="s">
        <v>1211</v>
      </c>
      <c r="N1670" t="s">
        <v>1196</v>
      </c>
      <c r="O1670">
        <v>1695200</v>
      </c>
      <c r="P1670">
        <v>343.09</v>
      </c>
    </row>
    <row r="1671" spans="1:16" x14ac:dyDescent="0.3">
      <c r="A1671">
        <v>4162</v>
      </c>
      <c r="B1671" t="s">
        <v>8</v>
      </c>
      <c r="C1671">
        <v>623</v>
      </c>
      <c r="D1671" t="s">
        <v>8</v>
      </c>
      <c r="E1671" t="s">
        <v>1241</v>
      </c>
      <c r="F1671">
        <v>2012</v>
      </c>
      <c r="G1671" t="s">
        <v>36</v>
      </c>
      <c r="H1671" t="s">
        <v>10</v>
      </c>
      <c r="I1671" s="1">
        <v>44641</v>
      </c>
      <c r="J1671" t="s">
        <v>1391</v>
      </c>
      <c r="K1671" t="s">
        <v>1404</v>
      </c>
      <c r="L1671">
        <v>109</v>
      </c>
      <c r="M1671" t="s">
        <v>1204</v>
      </c>
      <c r="N1671" t="s">
        <v>1196</v>
      </c>
      <c r="O1671">
        <v>543500</v>
      </c>
      <c r="P1671">
        <v>67.52</v>
      </c>
    </row>
    <row r="1672" spans="1:16" x14ac:dyDescent="0.3">
      <c r="A1672">
        <v>512</v>
      </c>
      <c r="B1672" t="s">
        <v>8</v>
      </c>
      <c r="C1672">
        <v>623</v>
      </c>
      <c r="D1672" t="s">
        <v>8</v>
      </c>
      <c r="E1672" t="s">
        <v>1241</v>
      </c>
      <c r="F1672">
        <v>2021</v>
      </c>
      <c r="G1672" t="s">
        <v>322</v>
      </c>
      <c r="H1672" t="s">
        <v>10</v>
      </c>
      <c r="I1672" s="1">
        <v>44635</v>
      </c>
      <c r="J1672" t="s">
        <v>1391</v>
      </c>
      <c r="K1672" t="s">
        <v>1404</v>
      </c>
      <c r="L1672">
        <v>114</v>
      </c>
      <c r="M1672" t="s">
        <v>1199</v>
      </c>
      <c r="N1672" t="s">
        <v>1196</v>
      </c>
      <c r="O1672">
        <v>655000</v>
      </c>
      <c r="P1672">
        <v>14.72</v>
      </c>
    </row>
    <row r="1673" spans="1:16" x14ac:dyDescent="0.3">
      <c r="A1673">
        <v>514</v>
      </c>
      <c r="B1673" t="s">
        <v>8</v>
      </c>
      <c r="C1673">
        <v>623</v>
      </c>
      <c r="D1673" t="s">
        <v>8</v>
      </c>
      <c r="E1673" t="s">
        <v>1241</v>
      </c>
      <c r="F1673">
        <v>1998</v>
      </c>
      <c r="G1673" t="s">
        <v>51</v>
      </c>
      <c r="H1673" t="s">
        <v>47</v>
      </c>
      <c r="I1673" s="1">
        <v>44636</v>
      </c>
      <c r="J1673" t="s">
        <v>1391</v>
      </c>
      <c r="K1673" t="s">
        <v>1404</v>
      </c>
      <c r="L1673">
        <v>107</v>
      </c>
      <c r="M1673" t="s">
        <v>1206</v>
      </c>
      <c r="N1673" t="s">
        <v>1196</v>
      </c>
      <c r="O1673">
        <v>127300</v>
      </c>
      <c r="P1673">
        <v>17.55</v>
      </c>
    </row>
    <row r="1674" spans="1:16" x14ac:dyDescent="0.3">
      <c r="A1674">
        <v>515</v>
      </c>
      <c r="B1674" t="s">
        <v>8</v>
      </c>
      <c r="C1674">
        <v>549</v>
      </c>
      <c r="D1674" t="s">
        <v>1328</v>
      </c>
      <c r="E1674" t="s">
        <v>1241</v>
      </c>
      <c r="F1674">
        <v>2021</v>
      </c>
      <c r="G1674" t="s">
        <v>46</v>
      </c>
      <c r="H1674" t="s">
        <v>18</v>
      </c>
      <c r="I1674" s="1">
        <v>44624</v>
      </c>
      <c r="J1674" t="s">
        <v>1391</v>
      </c>
      <c r="K1674" t="s">
        <v>1404</v>
      </c>
      <c r="L1674">
        <v>108</v>
      </c>
      <c r="M1674" t="s">
        <v>1205</v>
      </c>
      <c r="N1674" t="s">
        <v>1196</v>
      </c>
      <c r="O1674">
        <v>258200</v>
      </c>
      <c r="P1674">
        <v>11.62</v>
      </c>
    </row>
    <row r="1675" spans="1:16" x14ac:dyDescent="0.3">
      <c r="A1675">
        <v>4155</v>
      </c>
      <c r="B1675" t="s">
        <v>435</v>
      </c>
      <c r="C1675">
        <v>587</v>
      </c>
      <c r="D1675" t="s">
        <v>1292</v>
      </c>
      <c r="E1675" t="s">
        <v>1241</v>
      </c>
      <c r="F1675">
        <v>2005</v>
      </c>
      <c r="G1675" t="s">
        <v>437</v>
      </c>
      <c r="H1675" t="s">
        <v>18</v>
      </c>
      <c r="I1675" s="1">
        <v>44643</v>
      </c>
      <c r="J1675" t="s">
        <v>1391</v>
      </c>
      <c r="K1675" t="s">
        <v>1404</v>
      </c>
      <c r="L1675">
        <v>102</v>
      </c>
      <c r="M1675" t="s">
        <v>1211</v>
      </c>
      <c r="N1675" t="s">
        <v>1196</v>
      </c>
      <c r="O1675">
        <v>1695200</v>
      </c>
      <c r="P1675">
        <v>343.09</v>
      </c>
    </row>
    <row r="1676" spans="1:16" x14ac:dyDescent="0.3">
      <c r="A1676">
        <v>4154</v>
      </c>
      <c r="B1676" t="s">
        <v>83</v>
      </c>
      <c r="C1676">
        <v>550</v>
      </c>
      <c r="D1676" t="s">
        <v>1327</v>
      </c>
      <c r="E1676" t="s">
        <v>1241</v>
      </c>
      <c r="F1676">
        <v>1994</v>
      </c>
      <c r="G1676" t="s">
        <v>1116</v>
      </c>
      <c r="H1676" t="s">
        <v>10</v>
      </c>
      <c r="I1676" s="1">
        <v>44628</v>
      </c>
      <c r="J1676" t="s">
        <v>1391</v>
      </c>
      <c r="K1676" t="s">
        <v>1404</v>
      </c>
      <c r="L1676">
        <v>109</v>
      </c>
      <c r="M1676" t="s">
        <v>1204</v>
      </c>
      <c r="N1676" t="s">
        <v>1196</v>
      </c>
      <c r="O1676">
        <v>543500</v>
      </c>
      <c r="P1676">
        <v>67.52</v>
      </c>
    </row>
    <row r="1677" spans="1:16" x14ac:dyDescent="0.3">
      <c r="A1677">
        <v>4152</v>
      </c>
      <c r="B1677" t="s">
        <v>435</v>
      </c>
      <c r="C1677">
        <v>587</v>
      </c>
      <c r="D1677" t="s">
        <v>1292</v>
      </c>
      <c r="E1677" t="s">
        <v>1241</v>
      </c>
      <c r="F1677">
        <v>1994</v>
      </c>
      <c r="G1677" t="s">
        <v>437</v>
      </c>
      <c r="H1677" t="s">
        <v>28</v>
      </c>
      <c r="I1677" s="1">
        <v>44641</v>
      </c>
      <c r="J1677" t="s">
        <v>1391</v>
      </c>
      <c r="K1677" t="s">
        <v>1404</v>
      </c>
      <c r="L1677">
        <v>107</v>
      </c>
      <c r="M1677" t="s">
        <v>1206</v>
      </c>
      <c r="N1677" t="s">
        <v>1196</v>
      </c>
      <c r="O1677">
        <v>127300</v>
      </c>
      <c r="P1677">
        <v>17.55</v>
      </c>
    </row>
    <row r="1678" spans="1:16" x14ac:dyDescent="0.3">
      <c r="A1678">
        <v>4146</v>
      </c>
      <c r="B1678" t="s">
        <v>90</v>
      </c>
      <c r="C1678">
        <v>576</v>
      </c>
      <c r="D1678" t="s">
        <v>1301</v>
      </c>
      <c r="E1678" t="s">
        <v>1241</v>
      </c>
      <c r="F1678">
        <v>2003</v>
      </c>
      <c r="G1678" t="s">
        <v>723</v>
      </c>
      <c r="H1678" t="s">
        <v>45</v>
      </c>
      <c r="I1678" s="1">
        <v>44624</v>
      </c>
      <c r="J1678" t="s">
        <v>1391</v>
      </c>
      <c r="K1678" t="s">
        <v>1404</v>
      </c>
      <c r="L1678">
        <v>103</v>
      </c>
      <c r="M1678" t="s">
        <v>1210</v>
      </c>
      <c r="N1678" t="s">
        <v>1196</v>
      </c>
      <c r="O1678">
        <v>513800</v>
      </c>
      <c r="P1678">
        <v>21.5</v>
      </c>
    </row>
    <row r="1679" spans="1:16" x14ac:dyDescent="0.3">
      <c r="A1679">
        <v>4139</v>
      </c>
      <c r="B1679" t="s">
        <v>435</v>
      </c>
      <c r="C1679">
        <v>540</v>
      </c>
      <c r="D1679" t="s">
        <v>1337</v>
      </c>
      <c r="E1679" t="s">
        <v>1241</v>
      </c>
      <c r="F1679">
        <v>1993</v>
      </c>
      <c r="G1679" t="s">
        <v>1107</v>
      </c>
      <c r="H1679" t="s">
        <v>69</v>
      </c>
      <c r="I1679" s="1">
        <v>44648</v>
      </c>
      <c r="J1679" t="s">
        <v>1391</v>
      </c>
      <c r="K1679" t="s">
        <v>1404</v>
      </c>
      <c r="L1679">
        <v>103</v>
      </c>
      <c r="M1679" t="s">
        <v>1210</v>
      </c>
      <c r="N1679" t="s">
        <v>1196</v>
      </c>
      <c r="O1679">
        <v>513800</v>
      </c>
      <c r="P1679">
        <v>21.5</v>
      </c>
    </row>
    <row r="1680" spans="1:16" x14ac:dyDescent="0.3">
      <c r="A1680">
        <v>541</v>
      </c>
      <c r="B1680" t="s">
        <v>8</v>
      </c>
      <c r="C1680">
        <v>623</v>
      </c>
      <c r="D1680" t="s">
        <v>8</v>
      </c>
      <c r="E1680" t="s">
        <v>1241</v>
      </c>
      <c r="F1680">
        <v>2017</v>
      </c>
      <c r="G1680" t="s">
        <v>337</v>
      </c>
      <c r="H1680" t="s">
        <v>10</v>
      </c>
      <c r="I1680" s="1">
        <v>44633</v>
      </c>
      <c r="J1680" t="s">
        <v>1391</v>
      </c>
      <c r="K1680" t="s">
        <v>1404</v>
      </c>
      <c r="L1680">
        <v>103</v>
      </c>
      <c r="M1680" t="s">
        <v>1210</v>
      </c>
      <c r="N1680" t="s">
        <v>1196</v>
      </c>
      <c r="O1680">
        <v>513800</v>
      </c>
      <c r="P1680">
        <v>21.5</v>
      </c>
    </row>
    <row r="1681" spans="1:16" x14ac:dyDescent="0.3">
      <c r="A1681">
        <v>4136</v>
      </c>
      <c r="B1681" t="s">
        <v>435</v>
      </c>
      <c r="C1681">
        <v>619</v>
      </c>
      <c r="D1681" t="s">
        <v>1260</v>
      </c>
      <c r="E1681" t="s">
        <v>1241</v>
      </c>
      <c r="F1681">
        <v>1993</v>
      </c>
      <c r="G1681" t="s">
        <v>742</v>
      </c>
      <c r="H1681" t="s">
        <v>28</v>
      </c>
      <c r="I1681" s="1">
        <v>44634</v>
      </c>
      <c r="J1681" t="s">
        <v>1391</v>
      </c>
      <c r="K1681" t="s">
        <v>1404</v>
      </c>
      <c r="L1681">
        <v>109</v>
      </c>
      <c r="M1681" t="s">
        <v>1204</v>
      </c>
      <c r="N1681" t="s">
        <v>1196</v>
      </c>
      <c r="O1681">
        <v>543500</v>
      </c>
      <c r="P1681">
        <v>67.52</v>
      </c>
    </row>
    <row r="1682" spans="1:16" x14ac:dyDescent="0.3">
      <c r="A1682">
        <v>544</v>
      </c>
      <c r="B1682" t="s">
        <v>11</v>
      </c>
      <c r="C1682">
        <v>623</v>
      </c>
      <c r="D1682" t="s">
        <v>8</v>
      </c>
      <c r="E1682" t="s">
        <v>1241</v>
      </c>
      <c r="F1682">
        <v>2002</v>
      </c>
      <c r="G1682" t="s">
        <v>340</v>
      </c>
      <c r="H1682" t="s">
        <v>10</v>
      </c>
      <c r="I1682" s="1">
        <v>44634</v>
      </c>
      <c r="J1682" t="s">
        <v>1391</v>
      </c>
      <c r="K1682" t="s">
        <v>1404</v>
      </c>
      <c r="L1682">
        <v>114</v>
      </c>
      <c r="M1682" t="s">
        <v>1199</v>
      </c>
      <c r="N1682" t="s">
        <v>1196</v>
      </c>
      <c r="O1682">
        <v>655000</v>
      </c>
      <c r="P1682">
        <v>14.72</v>
      </c>
    </row>
    <row r="1683" spans="1:16" x14ac:dyDescent="0.3">
      <c r="A1683">
        <v>4134</v>
      </c>
      <c r="B1683" t="s">
        <v>90</v>
      </c>
      <c r="C1683">
        <v>507</v>
      </c>
      <c r="D1683" t="s">
        <v>1368</v>
      </c>
      <c r="E1683" t="s">
        <v>1241</v>
      </c>
      <c r="F1683">
        <v>2021</v>
      </c>
      <c r="G1683" t="s">
        <v>956</v>
      </c>
      <c r="H1683" t="s">
        <v>18</v>
      </c>
      <c r="I1683" s="1">
        <v>44644</v>
      </c>
      <c r="J1683" t="s">
        <v>1391</v>
      </c>
      <c r="K1683" t="s">
        <v>1404</v>
      </c>
      <c r="L1683">
        <v>103</v>
      </c>
      <c r="M1683" t="s">
        <v>1210</v>
      </c>
      <c r="N1683" t="s">
        <v>1196</v>
      </c>
      <c r="O1683">
        <v>513800</v>
      </c>
      <c r="P1683">
        <v>21.5</v>
      </c>
    </row>
    <row r="1684" spans="1:16" x14ac:dyDescent="0.3">
      <c r="A1684">
        <v>547</v>
      </c>
      <c r="B1684" t="s">
        <v>8</v>
      </c>
      <c r="C1684">
        <v>595</v>
      </c>
      <c r="D1684" t="s">
        <v>1284</v>
      </c>
      <c r="E1684" t="s">
        <v>1241</v>
      </c>
      <c r="F1684">
        <v>2017</v>
      </c>
      <c r="G1684" t="s">
        <v>342</v>
      </c>
      <c r="H1684" t="s">
        <v>10</v>
      </c>
      <c r="I1684" s="1">
        <v>44638</v>
      </c>
      <c r="J1684" t="s">
        <v>1391</v>
      </c>
      <c r="K1684" t="s">
        <v>1404</v>
      </c>
      <c r="L1684">
        <v>102</v>
      </c>
      <c r="M1684" t="s">
        <v>1211</v>
      </c>
      <c r="N1684" t="s">
        <v>1196</v>
      </c>
      <c r="O1684">
        <v>1695200</v>
      </c>
      <c r="P1684">
        <v>343.09</v>
      </c>
    </row>
    <row r="1685" spans="1:16" x14ac:dyDescent="0.3">
      <c r="A1685">
        <v>550</v>
      </c>
      <c r="B1685" t="s">
        <v>16</v>
      </c>
      <c r="C1685">
        <v>550</v>
      </c>
      <c r="D1685" t="s">
        <v>1327</v>
      </c>
      <c r="E1685" t="s">
        <v>1241</v>
      </c>
      <c r="F1685">
        <v>2007</v>
      </c>
      <c r="G1685" t="s">
        <v>344</v>
      </c>
      <c r="H1685" t="s">
        <v>69</v>
      </c>
      <c r="I1685" s="1">
        <v>44623</v>
      </c>
      <c r="J1685" t="s">
        <v>1391</v>
      </c>
      <c r="K1685" t="s">
        <v>1404</v>
      </c>
      <c r="L1685">
        <v>109</v>
      </c>
      <c r="M1685" t="s">
        <v>1204</v>
      </c>
      <c r="N1685" t="s">
        <v>1196</v>
      </c>
      <c r="O1685">
        <v>543500</v>
      </c>
      <c r="P1685">
        <v>67.52</v>
      </c>
    </row>
    <row r="1686" spans="1:16" x14ac:dyDescent="0.3">
      <c r="A1686">
        <v>4130</v>
      </c>
      <c r="B1686" t="s">
        <v>435</v>
      </c>
      <c r="C1686">
        <v>580</v>
      </c>
      <c r="D1686" t="s">
        <v>1297</v>
      </c>
      <c r="E1686" t="s">
        <v>1241</v>
      </c>
      <c r="F1686">
        <v>1993</v>
      </c>
      <c r="G1686" t="s">
        <v>1102</v>
      </c>
      <c r="H1686" t="s">
        <v>47</v>
      </c>
      <c r="I1686" s="1">
        <v>44651</v>
      </c>
      <c r="J1686" t="s">
        <v>1391</v>
      </c>
      <c r="K1686" t="s">
        <v>1404</v>
      </c>
      <c r="L1686">
        <v>115</v>
      </c>
      <c r="M1686" t="s">
        <v>1198</v>
      </c>
      <c r="N1686" t="s">
        <v>1196</v>
      </c>
      <c r="O1686">
        <v>246000</v>
      </c>
      <c r="P1686">
        <v>7.89</v>
      </c>
    </row>
    <row r="1687" spans="1:16" x14ac:dyDescent="0.3">
      <c r="A1687">
        <v>4129</v>
      </c>
      <c r="B1687" t="s">
        <v>83</v>
      </c>
      <c r="C1687">
        <v>540</v>
      </c>
      <c r="D1687" t="s">
        <v>1337</v>
      </c>
      <c r="E1687" t="s">
        <v>1241</v>
      </c>
      <c r="F1687">
        <v>1993</v>
      </c>
      <c r="G1687" t="s">
        <v>1101</v>
      </c>
      <c r="H1687" t="s">
        <v>47</v>
      </c>
      <c r="I1687" s="1">
        <v>44625</v>
      </c>
      <c r="J1687" t="s">
        <v>1391</v>
      </c>
      <c r="K1687" t="s">
        <v>1404</v>
      </c>
      <c r="L1687">
        <v>102</v>
      </c>
      <c r="M1687" t="s">
        <v>1211</v>
      </c>
      <c r="N1687" t="s">
        <v>1196</v>
      </c>
      <c r="O1687">
        <v>1695200</v>
      </c>
      <c r="P1687">
        <v>343.09</v>
      </c>
    </row>
    <row r="1688" spans="1:16" x14ac:dyDescent="0.3">
      <c r="A1688">
        <v>553</v>
      </c>
      <c r="B1688" t="s">
        <v>8</v>
      </c>
      <c r="C1688">
        <v>623</v>
      </c>
      <c r="D1688" t="s">
        <v>8</v>
      </c>
      <c r="E1688" t="s">
        <v>1241</v>
      </c>
      <c r="F1688">
        <v>2000</v>
      </c>
      <c r="G1688" t="s">
        <v>346</v>
      </c>
      <c r="H1688" t="s">
        <v>45</v>
      </c>
      <c r="I1688" s="1">
        <v>44650</v>
      </c>
      <c r="J1688" t="s">
        <v>1391</v>
      </c>
      <c r="K1688" t="s">
        <v>1404</v>
      </c>
      <c r="L1688">
        <v>114</v>
      </c>
      <c r="M1688" t="s">
        <v>1199</v>
      </c>
      <c r="N1688" t="s">
        <v>1196</v>
      </c>
      <c r="O1688">
        <v>655000</v>
      </c>
      <c r="P1688">
        <v>14.72</v>
      </c>
    </row>
    <row r="1689" spans="1:16" x14ac:dyDescent="0.3">
      <c r="A1689">
        <v>554</v>
      </c>
      <c r="B1689" t="s">
        <v>8</v>
      </c>
      <c r="C1689">
        <v>623</v>
      </c>
      <c r="D1689" t="s">
        <v>8</v>
      </c>
      <c r="E1689" t="s">
        <v>1241</v>
      </c>
      <c r="F1689">
        <v>1996</v>
      </c>
      <c r="G1689" t="s">
        <v>51</v>
      </c>
      <c r="H1689" t="s">
        <v>45</v>
      </c>
      <c r="I1689" s="1">
        <v>44648</v>
      </c>
      <c r="J1689" t="s">
        <v>1391</v>
      </c>
      <c r="K1689" t="s">
        <v>1404</v>
      </c>
      <c r="L1689">
        <v>103</v>
      </c>
      <c r="M1689" t="s">
        <v>1210</v>
      </c>
      <c r="N1689" t="s">
        <v>1196</v>
      </c>
      <c r="O1689">
        <v>513800</v>
      </c>
      <c r="P1689">
        <v>21.5</v>
      </c>
    </row>
    <row r="1690" spans="1:16" x14ac:dyDescent="0.3">
      <c r="A1690">
        <v>4125</v>
      </c>
      <c r="B1690" t="s">
        <v>75</v>
      </c>
      <c r="C1690">
        <v>540</v>
      </c>
      <c r="D1690" t="s">
        <v>1337</v>
      </c>
      <c r="E1690" t="s">
        <v>1241</v>
      </c>
      <c r="F1690">
        <v>1993</v>
      </c>
      <c r="G1690" t="s">
        <v>1098</v>
      </c>
      <c r="H1690" t="s">
        <v>32</v>
      </c>
      <c r="I1690" s="1">
        <v>44648</v>
      </c>
      <c r="J1690" t="s">
        <v>1391</v>
      </c>
      <c r="K1690" t="s">
        <v>1404</v>
      </c>
      <c r="L1690">
        <v>103</v>
      </c>
      <c r="M1690" t="s">
        <v>1210</v>
      </c>
      <c r="N1690" t="s">
        <v>1196</v>
      </c>
      <c r="O1690">
        <v>513800</v>
      </c>
      <c r="P1690">
        <v>21.5</v>
      </c>
    </row>
    <row r="1691" spans="1:16" x14ac:dyDescent="0.3">
      <c r="A1691">
        <v>4124</v>
      </c>
      <c r="B1691" t="s">
        <v>8</v>
      </c>
      <c r="C1691">
        <v>538</v>
      </c>
      <c r="D1691" t="s">
        <v>1339</v>
      </c>
      <c r="E1691" t="s">
        <v>1241</v>
      </c>
      <c r="F1691">
        <v>2011</v>
      </c>
      <c r="G1691" t="s">
        <v>24</v>
      </c>
      <c r="H1691" t="s">
        <v>10</v>
      </c>
      <c r="I1691" s="1">
        <v>44648</v>
      </c>
      <c r="J1691" t="s">
        <v>1391</v>
      </c>
      <c r="K1691" t="s">
        <v>1404</v>
      </c>
      <c r="L1691">
        <v>108</v>
      </c>
      <c r="M1691" t="s">
        <v>1205</v>
      </c>
      <c r="N1691" t="s">
        <v>1196</v>
      </c>
      <c r="O1691">
        <v>258200</v>
      </c>
      <c r="P1691">
        <v>11.62</v>
      </c>
    </row>
    <row r="1692" spans="1:16" x14ac:dyDescent="0.3">
      <c r="A1692">
        <v>4116</v>
      </c>
      <c r="B1692" t="s">
        <v>8</v>
      </c>
      <c r="C1692">
        <v>623</v>
      </c>
      <c r="D1692" t="s">
        <v>8</v>
      </c>
      <c r="E1692" t="s">
        <v>1241</v>
      </c>
      <c r="F1692">
        <v>2011</v>
      </c>
      <c r="G1692" t="s">
        <v>23</v>
      </c>
      <c r="H1692" t="s">
        <v>18</v>
      </c>
      <c r="I1692" s="1">
        <v>44639</v>
      </c>
      <c r="J1692" t="s">
        <v>1391</v>
      </c>
      <c r="K1692" t="s">
        <v>1404</v>
      </c>
      <c r="L1692">
        <v>104</v>
      </c>
      <c r="M1692" t="s">
        <v>1209</v>
      </c>
      <c r="N1692" t="s">
        <v>1196</v>
      </c>
      <c r="O1692">
        <v>347700</v>
      </c>
      <c r="P1692">
        <v>28.8</v>
      </c>
    </row>
    <row r="1693" spans="1:16" x14ac:dyDescent="0.3">
      <c r="A1693">
        <v>4113</v>
      </c>
      <c r="B1693" t="s">
        <v>8</v>
      </c>
      <c r="C1693">
        <v>623</v>
      </c>
      <c r="D1693" t="s">
        <v>8</v>
      </c>
      <c r="E1693" t="s">
        <v>1241</v>
      </c>
      <c r="F1693">
        <v>2008</v>
      </c>
      <c r="G1693" t="s">
        <v>23</v>
      </c>
      <c r="H1693" t="s">
        <v>10</v>
      </c>
      <c r="I1693" s="1">
        <v>44637</v>
      </c>
      <c r="J1693" t="s">
        <v>1391</v>
      </c>
      <c r="K1693" t="s">
        <v>1404</v>
      </c>
      <c r="L1693">
        <v>103</v>
      </c>
      <c r="M1693" t="s">
        <v>1210</v>
      </c>
      <c r="N1693" t="s">
        <v>1196</v>
      </c>
      <c r="O1693">
        <v>513800</v>
      </c>
      <c r="P1693">
        <v>21.5</v>
      </c>
    </row>
    <row r="1694" spans="1:16" x14ac:dyDescent="0.3">
      <c r="A1694">
        <v>570</v>
      </c>
      <c r="B1694" t="s">
        <v>8</v>
      </c>
      <c r="C1694">
        <v>532</v>
      </c>
      <c r="D1694" t="s">
        <v>1344</v>
      </c>
      <c r="E1694" t="s">
        <v>1241</v>
      </c>
      <c r="F1694">
        <v>2021</v>
      </c>
      <c r="G1694" t="s">
        <v>46</v>
      </c>
      <c r="H1694" t="s">
        <v>10</v>
      </c>
      <c r="I1694" s="1">
        <v>44621</v>
      </c>
      <c r="J1694" t="s">
        <v>1391</v>
      </c>
      <c r="K1694" t="s">
        <v>1404</v>
      </c>
      <c r="L1694">
        <v>107</v>
      </c>
      <c r="M1694" t="s">
        <v>1206</v>
      </c>
      <c r="N1694" t="s">
        <v>1196</v>
      </c>
      <c r="O1694">
        <v>127300</v>
      </c>
      <c r="P1694">
        <v>17.55</v>
      </c>
    </row>
    <row r="1695" spans="1:16" x14ac:dyDescent="0.3">
      <c r="A1695">
        <v>4105</v>
      </c>
      <c r="B1695" t="s">
        <v>235</v>
      </c>
      <c r="C1695">
        <v>619</v>
      </c>
      <c r="D1695" t="s">
        <v>1260</v>
      </c>
      <c r="E1695" t="s">
        <v>1241</v>
      </c>
      <c r="F1695">
        <v>1993</v>
      </c>
      <c r="G1695" t="s">
        <v>1088</v>
      </c>
      <c r="H1695" t="s">
        <v>32</v>
      </c>
      <c r="I1695" s="1">
        <v>44651</v>
      </c>
      <c r="J1695" t="s">
        <v>1391</v>
      </c>
      <c r="K1695" t="s">
        <v>1404</v>
      </c>
      <c r="L1695">
        <v>111</v>
      </c>
      <c r="M1695" t="s">
        <v>1202</v>
      </c>
      <c r="N1695" t="s">
        <v>1196</v>
      </c>
      <c r="O1695">
        <v>54500</v>
      </c>
      <c r="P1695">
        <v>129.15</v>
      </c>
    </row>
    <row r="1696" spans="1:16" x14ac:dyDescent="0.3">
      <c r="A1696">
        <v>587</v>
      </c>
      <c r="B1696" t="s">
        <v>75</v>
      </c>
      <c r="C1696">
        <v>587</v>
      </c>
      <c r="D1696" t="s">
        <v>1292</v>
      </c>
      <c r="E1696" t="s">
        <v>1241</v>
      </c>
      <c r="F1696">
        <v>2008</v>
      </c>
      <c r="G1696" t="s">
        <v>359</v>
      </c>
      <c r="H1696" t="s">
        <v>69</v>
      </c>
      <c r="I1696" s="1">
        <v>44650</v>
      </c>
      <c r="J1696" t="s">
        <v>1391</v>
      </c>
      <c r="K1696" t="s">
        <v>1404</v>
      </c>
      <c r="L1696">
        <v>102</v>
      </c>
      <c r="M1696" t="s">
        <v>1211</v>
      </c>
      <c r="N1696" t="s">
        <v>1196</v>
      </c>
      <c r="O1696">
        <v>1695200</v>
      </c>
      <c r="P1696">
        <v>343.09</v>
      </c>
    </row>
    <row r="1697" spans="1:16" x14ac:dyDescent="0.3">
      <c r="A1697">
        <v>4103</v>
      </c>
      <c r="B1697" t="s">
        <v>75</v>
      </c>
      <c r="C1697">
        <v>540</v>
      </c>
      <c r="D1697" t="s">
        <v>1337</v>
      </c>
      <c r="E1697" t="s">
        <v>1241</v>
      </c>
      <c r="F1697">
        <v>1992</v>
      </c>
      <c r="G1697" t="s">
        <v>1086</v>
      </c>
      <c r="H1697" t="s">
        <v>28</v>
      </c>
      <c r="I1697" s="1">
        <v>44644</v>
      </c>
      <c r="J1697" t="s">
        <v>1391</v>
      </c>
      <c r="K1697" t="s">
        <v>1404</v>
      </c>
      <c r="L1697">
        <v>108</v>
      </c>
      <c r="M1697" t="s">
        <v>1205</v>
      </c>
      <c r="N1697" t="s">
        <v>1196</v>
      </c>
      <c r="O1697">
        <v>258200</v>
      </c>
      <c r="P1697">
        <v>11.62</v>
      </c>
    </row>
    <row r="1698" spans="1:16" x14ac:dyDescent="0.3">
      <c r="A1698">
        <v>4098</v>
      </c>
      <c r="B1698" t="s">
        <v>83</v>
      </c>
      <c r="C1698">
        <v>550</v>
      </c>
      <c r="D1698" t="s">
        <v>1327</v>
      </c>
      <c r="E1698" t="s">
        <v>1241</v>
      </c>
      <c r="F1698">
        <v>1992</v>
      </c>
      <c r="G1698" t="s">
        <v>1082</v>
      </c>
      <c r="H1698" t="s">
        <v>10</v>
      </c>
      <c r="I1698" s="1">
        <v>44641</v>
      </c>
      <c r="J1698" t="s">
        <v>1391</v>
      </c>
      <c r="K1698" t="s">
        <v>1404</v>
      </c>
      <c r="L1698">
        <v>102</v>
      </c>
      <c r="M1698" t="s">
        <v>1211</v>
      </c>
      <c r="N1698" t="s">
        <v>1196</v>
      </c>
      <c r="O1698">
        <v>1695200</v>
      </c>
      <c r="P1698">
        <v>343.09</v>
      </c>
    </row>
    <row r="1699" spans="1:16" x14ac:dyDescent="0.3">
      <c r="A1699">
        <v>4097</v>
      </c>
      <c r="B1699" t="s">
        <v>486</v>
      </c>
      <c r="C1699">
        <v>619</v>
      </c>
      <c r="D1699" t="s">
        <v>1260</v>
      </c>
      <c r="E1699" t="s">
        <v>1241</v>
      </c>
      <c r="F1699">
        <v>1992</v>
      </c>
      <c r="G1699" t="s">
        <v>1050</v>
      </c>
      <c r="H1699" t="s">
        <v>69</v>
      </c>
      <c r="I1699" s="1">
        <v>44649</v>
      </c>
      <c r="J1699" t="s">
        <v>1391</v>
      </c>
      <c r="K1699" t="s">
        <v>1404</v>
      </c>
      <c r="L1699">
        <v>115</v>
      </c>
      <c r="M1699" t="s">
        <v>1198</v>
      </c>
      <c r="N1699" t="s">
        <v>1196</v>
      </c>
      <c r="O1699">
        <v>246000</v>
      </c>
      <c r="P1699">
        <v>7.89</v>
      </c>
    </row>
    <row r="1700" spans="1:16" x14ac:dyDescent="0.3">
      <c r="A1700">
        <v>595</v>
      </c>
      <c r="B1700" t="s">
        <v>37</v>
      </c>
      <c r="C1700">
        <v>623</v>
      </c>
      <c r="D1700" t="s">
        <v>8</v>
      </c>
      <c r="E1700" t="s">
        <v>1241</v>
      </c>
      <c r="F1700">
        <v>2018</v>
      </c>
      <c r="G1700" t="s">
        <v>363</v>
      </c>
      <c r="H1700" t="s">
        <v>10</v>
      </c>
      <c r="I1700" s="1">
        <v>44648</v>
      </c>
      <c r="J1700" t="s">
        <v>1391</v>
      </c>
      <c r="K1700" t="s">
        <v>1404</v>
      </c>
      <c r="L1700">
        <v>102</v>
      </c>
      <c r="M1700" t="s">
        <v>1211</v>
      </c>
      <c r="N1700" t="s">
        <v>1196</v>
      </c>
      <c r="O1700">
        <v>1695200</v>
      </c>
      <c r="P1700">
        <v>343.09</v>
      </c>
    </row>
    <row r="1701" spans="1:16" x14ac:dyDescent="0.3">
      <c r="A1701">
        <v>596</v>
      </c>
      <c r="B1701" t="s">
        <v>8</v>
      </c>
      <c r="C1701">
        <v>616</v>
      </c>
      <c r="D1701" t="s">
        <v>1263</v>
      </c>
      <c r="E1701" t="s">
        <v>1241</v>
      </c>
      <c r="F1701">
        <v>2018</v>
      </c>
      <c r="G1701" t="s">
        <v>33</v>
      </c>
      <c r="H1701" t="s">
        <v>10</v>
      </c>
      <c r="I1701" s="1">
        <v>44641</v>
      </c>
      <c r="J1701" t="s">
        <v>1391</v>
      </c>
      <c r="K1701" t="s">
        <v>1404</v>
      </c>
      <c r="L1701">
        <v>105</v>
      </c>
      <c r="M1701" t="s">
        <v>1208</v>
      </c>
      <c r="N1701" t="s">
        <v>1196</v>
      </c>
      <c r="O1701">
        <v>52100</v>
      </c>
      <c r="P1701">
        <v>6.21</v>
      </c>
    </row>
    <row r="1702" spans="1:16" x14ac:dyDescent="0.3">
      <c r="A1702">
        <v>4096</v>
      </c>
      <c r="B1702" t="s">
        <v>235</v>
      </c>
      <c r="C1702">
        <v>619</v>
      </c>
      <c r="D1702" t="s">
        <v>1260</v>
      </c>
      <c r="E1702" t="s">
        <v>1241</v>
      </c>
      <c r="F1702">
        <v>1992</v>
      </c>
      <c r="G1702" t="s">
        <v>1081</v>
      </c>
      <c r="H1702" t="s">
        <v>69</v>
      </c>
      <c r="I1702" s="1">
        <v>44630</v>
      </c>
      <c r="J1702" t="s">
        <v>1391</v>
      </c>
      <c r="K1702" t="s">
        <v>1404</v>
      </c>
      <c r="L1702">
        <v>102</v>
      </c>
      <c r="M1702" t="s">
        <v>1211</v>
      </c>
      <c r="N1702" t="s">
        <v>1196</v>
      </c>
      <c r="O1702">
        <v>1695200</v>
      </c>
      <c r="P1702">
        <v>343.09</v>
      </c>
    </row>
    <row r="1703" spans="1:16" x14ac:dyDescent="0.3">
      <c r="A1703">
        <v>4095</v>
      </c>
      <c r="B1703" t="s">
        <v>235</v>
      </c>
      <c r="C1703">
        <v>619</v>
      </c>
      <c r="D1703" t="s">
        <v>1260</v>
      </c>
      <c r="E1703" t="s">
        <v>1241</v>
      </c>
      <c r="F1703">
        <v>1992</v>
      </c>
      <c r="G1703" t="s">
        <v>467</v>
      </c>
      <c r="H1703" t="s">
        <v>32</v>
      </c>
      <c r="I1703" s="1">
        <v>44622</v>
      </c>
      <c r="J1703" t="s">
        <v>1391</v>
      </c>
      <c r="K1703" t="s">
        <v>1404</v>
      </c>
      <c r="L1703">
        <v>104</v>
      </c>
      <c r="M1703" t="s">
        <v>1209</v>
      </c>
      <c r="N1703" t="s">
        <v>1196</v>
      </c>
      <c r="O1703">
        <v>347700</v>
      </c>
      <c r="P1703">
        <v>28.8</v>
      </c>
    </row>
    <row r="1704" spans="1:16" x14ac:dyDescent="0.3">
      <c r="A1704">
        <v>4081</v>
      </c>
      <c r="B1704" t="s">
        <v>8</v>
      </c>
      <c r="C1704">
        <v>514</v>
      </c>
      <c r="D1704" t="s">
        <v>1361</v>
      </c>
      <c r="E1704" t="s">
        <v>1241</v>
      </c>
      <c r="F1704">
        <v>1993</v>
      </c>
      <c r="G1704" t="s">
        <v>203</v>
      </c>
      <c r="H1704" t="s">
        <v>28</v>
      </c>
      <c r="I1704" s="1">
        <v>44641</v>
      </c>
      <c r="J1704" t="s">
        <v>1391</v>
      </c>
      <c r="K1704" t="s">
        <v>1404</v>
      </c>
      <c r="L1704">
        <v>114</v>
      </c>
      <c r="M1704" t="s">
        <v>1199</v>
      </c>
      <c r="N1704" t="s">
        <v>1196</v>
      </c>
      <c r="O1704">
        <v>655000</v>
      </c>
      <c r="P1704">
        <v>14.72</v>
      </c>
    </row>
    <row r="1705" spans="1:16" x14ac:dyDescent="0.3">
      <c r="A1705">
        <v>4080</v>
      </c>
      <c r="B1705" t="s">
        <v>37</v>
      </c>
      <c r="C1705">
        <v>623</v>
      </c>
      <c r="D1705" t="s">
        <v>8</v>
      </c>
      <c r="E1705" t="s">
        <v>1241</v>
      </c>
      <c r="F1705">
        <v>2011</v>
      </c>
      <c r="G1705" t="s">
        <v>1070</v>
      </c>
      <c r="H1705" t="s">
        <v>45</v>
      </c>
      <c r="I1705" s="1">
        <v>44630</v>
      </c>
      <c r="J1705" t="s">
        <v>1391</v>
      </c>
      <c r="K1705" t="s">
        <v>1404</v>
      </c>
      <c r="L1705">
        <v>102</v>
      </c>
      <c r="M1705" t="s">
        <v>1211</v>
      </c>
      <c r="N1705" t="s">
        <v>1196</v>
      </c>
      <c r="O1705">
        <v>1695200</v>
      </c>
      <c r="P1705">
        <v>343.09</v>
      </c>
    </row>
    <row r="1706" spans="1:16" x14ac:dyDescent="0.3">
      <c r="A1706">
        <v>4074</v>
      </c>
      <c r="B1706" t="s">
        <v>8</v>
      </c>
      <c r="C1706">
        <v>623</v>
      </c>
      <c r="D1706" t="s">
        <v>8</v>
      </c>
      <c r="E1706" t="s">
        <v>1241</v>
      </c>
      <c r="F1706">
        <v>2011</v>
      </c>
      <c r="G1706" t="s">
        <v>1067</v>
      </c>
      <c r="H1706" t="s">
        <v>10</v>
      </c>
      <c r="I1706" s="1">
        <v>44625</v>
      </c>
      <c r="J1706" t="s">
        <v>1391</v>
      </c>
      <c r="K1706" t="s">
        <v>1404</v>
      </c>
      <c r="L1706">
        <v>114</v>
      </c>
      <c r="M1706" t="s">
        <v>1199</v>
      </c>
      <c r="N1706" t="s">
        <v>1196</v>
      </c>
      <c r="O1706">
        <v>655000</v>
      </c>
      <c r="P1706">
        <v>14.72</v>
      </c>
    </row>
    <row r="1707" spans="1:16" x14ac:dyDescent="0.3">
      <c r="A1707">
        <v>616</v>
      </c>
      <c r="B1707" t="s">
        <v>8</v>
      </c>
      <c r="C1707">
        <v>623</v>
      </c>
      <c r="D1707" t="s">
        <v>8</v>
      </c>
      <c r="E1707" t="s">
        <v>1241</v>
      </c>
      <c r="F1707">
        <v>2018</v>
      </c>
      <c r="G1707" t="s">
        <v>370</v>
      </c>
      <c r="H1707" t="s">
        <v>45</v>
      </c>
      <c r="I1707" s="1">
        <v>44634</v>
      </c>
      <c r="J1707" t="s">
        <v>1391</v>
      </c>
      <c r="K1707" t="s">
        <v>1404</v>
      </c>
      <c r="L1707">
        <v>106</v>
      </c>
      <c r="M1707" t="s">
        <v>1207</v>
      </c>
      <c r="N1707" t="s">
        <v>1196</v>
      </c>
      <c r="O1707">
        <v>182700</v>
      </c>
      <c r="P1707">
        <v>12.92</v>
      </c>
    </row>
    <row r="1708" spans="1:16" x14ac:dyDescent="0.3">
      <c r="A1708">
        <v>619</v>
      </c>
      <c r="B1708" t="s">
        <v>25</v>
      </c>
      <c r="C1708">
        <v>585</v>
      </c>
      <c r="D1708" t="s">
        <v>25</v>
      </c>
      <c r="E1708" t="s">
        <v>1241</v>
      </c>
      <c r="F1708">
        <v>2011</v>
      </c>
      <c r="G1708" t="s">
        <v>372</v>
      </c>
      <c r="H1708" t="s">
        <v>69</v>
      </c>
      <c r="I1708" s="1">
        <v>44638</v>
      </c>
      <c r="J1708" t="s">
        <v>1391</v>
      </c>
      <c r="K1708" t="s">
        <v>1404</v>
      </c>
      <c r="L1708">
        <v>114</v>
      </c>
      <c r="M1708" t="s">
        <v>1199</v>
      </c>
      <c r="N1708" t="s">
        <v>1196</v>
      </c>
      <c r="O1708">
        <v>655000</v>
      </c>
      <c r="P1708">
        <v>14.72</v>
      </c>
    </row>
    <row r="1709" spans="1:16" x14ac:dyDescent="0.3">
      <c r="A1709">
        <v>621</v>
      </c>
      <c r="B1709" t="s">
        <v>16</v>
      </c>
      <c r="C1709">
        <v>611</v>
      </c>
      <c r="D1709" t="s">
        <v>1268</v>
      </c>
      <c r="E1709" t="s">
        <v>1241</v>
      </c>
      <c r="F1709">
        <v>2007</v>
      </c>
      <c r="G1709" t="s">
        <v>157</v>
      </c>
      <c r="H1709" t="s">
        <v>66</v>
      </c>
      <c r="I1709" s="1">
        <v>44645</v>
      </c>
      <c r="J1709" t="s">
        <v>1391</v>
      </c>
      <c r="K1709" t="s">
        <v>1404</v>
      </c>
      <c r="L1709">
        <v>109</v>
      </c>
      <c r="M1709" t="s">
        <v>1204</v>
      </c>
      <c r="N1709" t="s">
        <v>1196</v>
      </c>
      <c r="O1709">
        <v>543500</v>
      </c>
      <c r="P1709">
        <v>67.52</v>
      </c>
    </row>
    <row r="1710" spans="1:16" x14ac:dyDescent="0.3">
      <c r="A1710">
        <v>4070</v>
      </c>
      <c r="B1710" t="s">
        <v>8</v>
      </c>
      <c r="C1710">
        <v>514</v>
      </c>
      <c r="D1710" t="s">
        <v>1361</v>
      </c>
      <c r="E1710" t="s">
        <v>1241</v>
      </c>
      <c r="F1710">
        <v>2011</v>
      </c>
      <c r="G1710" t="s">
        <v>1064</v>
      </c>
      <c r="H1710" t="s">
        <v>10</v>
      </c>
      <c r="I1710" s="1">
        <v>44627</v>
      </c>
      <c r="J1710" t="s">
        <v>1391</v>
      </c>
      <c r="K1710" t="s">
        <v>1404</v>
      </c>
      <c r="L1710">
        <v>114</v>
      </c>
      <c r="M1710" t="s">
        <v>1199</v>
      </c>
      <c r="N1710" t="s">
        <v>1196</v>
      </c>
      <c r="O1710">
        <v>655000</v>
      </c>
      <c r="P1710">
        <v>14.72</v>
      </c>
    </row>
    <row r="1711" spans="1:16" x14ac:dyDescent="0.3">
      <c r="A1711">
        <v>4069</v>
      </c>
      <c r="B1711" t="s">
        <v>11</v>
      </c>
      <c r="C1711">
        <v>623</v>
      </c>
      <c r="D1711" t="s">
        <v>8</v>
      </c>
      <c r="E1711" t="s">
        <v>1241</v>
      </c>
      <c r="F1711">
        <v>2005</v>
      </c>
      <c r="G1711" t="s">
        <v>1063</v>
      </c>
      <c r="H1711" t="s">
        <v>10</v>
      </c>
      <c r="I1711" s="1">
        <v>44628</v>
      </c>
      <c r="J1711" t="s">
        <v>1391</v>
      </c>
      <c r="K1711" t="s">
        <v>1404</v>
      </c>
      <c r="L1711">
        <v>114</v>
      </c>
      <c r="M1711" t="s">
        <v>1199</v>
      </c>
      <c r="N1711" t="s">
        <v>1196</v>
      </c>
      <c r="O1711">
        <v>655000</v>
      </c>
      <c r="P1711">
        <v>14.72</v>
      </c>
    </row>
    <row r="1712" spans="1:16" x14ac:dyDescent="0.3">
      <c r="A1712">
        <v>4064</v>
      </c>
      <c r="B1712" t="s">
        <v>8</v>
      </c>
      <c r="C1712">
        <v>623</v>
      </c>
      <c r="D1712" t="s">
        <v>8</v>
      </c>
      <c r="E1712" t="s">
        <v>1241</v>
      </c>
      <c r="F1712">
        <v>2007</v>
      </c>
      <c r="G1712" t="s">
        <v>1060</v>
      </c>
      <c r="H1712" t="s">
        <v>32</v>
      </c>
      <c r="I1712" s="1">
        <v>44635</v>
      </c>
      <c r="J1712" t="s">
        <v>1391</v>
      </c>
      <c r="K1712" t="s">
        <v>1404</v>
      </c>
      <c r="L1712">
        <v>107</v>
      </c>
      <c r="M1712" t="s">
        <v>1206</v>
      </c>
      <c r="N1712" t="s">
        <v>1196</v>
      </c>
      <c r="O1712">
        <v>127300</v>
      </c>
      <c r="P1712">
        <v>17.55</v>
      </c>
    </row>
    <row r="1713" spans="1:16" x14ac:dyDescent="0.3">
      <c r="A1713">
        <v>631</v>
      </c>
      <c r="B1713" t="s">
        <v>16</v>
      </c>
      <c r="C1713">
        <v>550</v>
      </c>
      <c r="D1713" t="s">
        <v>1327</v>
      </c>
      <c r="E1713" t="s">
        <v>1241</v>
      </c>
      <c r="F1713">
        <v>2014</v>
      </c>
      <c r="G1713" t="s">
        <v>380</v>
      </c>
      <c r="H1713" t="s">
        <v>32</v>
      </c>
      <c r="I1713" s="1">
        <v>44634</v>
      </c>
      <c r="J1713" t="s">
        <v>1391</v>
      </c>
      <c r="K1713" t="s">
        <v>1404</v>
      </c>
      <c r="L1713">
        <v>102</v>
      </c>
      <c r="M1713" t="s">
        <v>1211</v>
      </c>
      <c r="N1713" t="s">
        <v>1196</v>
      </c>
      <c r="O1713">
        <v>1695200</v>
      </c>
      <c r="P1713">
        <v>343.09</v>
      </c>
    </row>
    <row r="1714" spans="1:16" x14ac:dyDescent="0.3">
      <c r="A1714">
        <v>4062</v>
      </c>
      <c r="B1714" t="s">
        <v>8</v>
      </c>
      <c r="C1714">
        <v>623</v>
      </c>
      <c r="D1714" t="s">
        <v>8</v>
      </c>
      <c r="E1714" t="s">
        <v>1241</v>
      </c>
      <c r="F1714">
        <v>2001</v>
      </c>
      <c r="G1714" t="s">
        <v>23</v>
      </c>
      <c r="H1714" t="s">
        <v>47</v>
      </c>
      <c r="I1714" s="1">
        <v>44639</v>
      </c>
      <c r="J1714" t="s">
        <v>1391</v>
      </c>
      <c r="K1714" t="s">
        <v>1404</v>
      </c>
      <c r="L1714">
        <v>114</v>
      </c>
      <c r="M1714" t="s">
        <v>1199</v>
      </c>
      <c r="N1714" t="s">
        <v>1196</v>
      </c>
      <c r="O1714">
        <v>655000</v>
      </c>
      <c r="P1714">
        <v>14.72</v>
      </c>
    </row>
    <row r="1715" spans="1:16" x14ac:dyDescent="0.3">
      <c r="A1715">
        <v>635</v>
      </c>
      <c r="B1715" t="s">
        <v>16</v>
      </c>
      <c r="C1715">
        <v>611</v>
      </c>
      <c r="D1715" t="s">
        <v>1268</v>
      </c>
      <c r="E1715" t="s">
        <v>1241</v>
      </c>
      <c r="F1715">
        <v>2010</v>
      </c>
      <c r="G1715" t="s">
        <v>384</v>
      </c>
      <c r="H1715" t="s">
        <v>18</v>
      </c>
      <c r="I1715" s="1">
        <v>44623</v>
      </c>
      <c r="J1715" t="s">
        <v>1391</v>
      </c>
      <c r="K1715" t="s">
        <v>1404</v>
      </c>
      <c r="L1715">
        <v>102</v>
      </c>
      <c r="M1715" t="s">
        <v>1211</v>
      </c>
      <c r="N1715" t="s">
        <v>1196</v>
      </c>
      <c r="O1715">
        <v>1695200</v>
      </c>
      <c r="P1715">
        <v>343.09</v>
      </c>
    </row>
    <row r="1716" spans="1:16" x14ac:dyDescent="0.3">
      <c r="A1716">
        <v>4060</v>
      </c>
      <c r="B1716" t="s">
        <v>11</v>
      </c>
      <c r="C1716">
        <v>549</v>
      </c>
      <c r="D1716" t="s">
        <v>1328</v>
      </c>
      <c r="E1716" t="s">
        <v>1241</v>
      </c>
      <c r="F1716">
        <v>1990</v>
      </c>
      <c r="G1716" t="s">
        <v>79</v>
      </c>
      <c r="H1716" t="s">
        <v>45</v>
      </c>
      <c r="I1716" s="1">
        <v>44640</v>
      </c>
      <c r="J1716" t="s">
        <v>1391</v>
      </c>
      <c r="K1716" t="s">
        <v>1404</v>
      </c>
      <c r="L1716">
        <v>103</v>
      </c>
      <c r="M1716" t="s">
        <v>1210</v>
      </c>
      <c r="N1716" t="s">
        <v>1196</v>
      </c>
      <c r="O1716">
        <v>513800</v>
      </c>
      <c r="P1716">
        <v>21.5</v>
      </c>
    </row>
    <row r="1717" spans="1:16" x14ac:dyDescent="0.3">
      <c r="A1717">
        <v>4054</v>
      </c>
      <c r="B1717" t="s">
        <v>37</v>
      </c>
      <c r="C1717">
        <v>623</v>
      </c>
      <c r="D1717" t="s">
        <v>8</v>
      </c>
      <c r="E1717" t="s">
        <v>1241</v>
      </c>
      <c r="F1717">
        <v>2010</v>
      </c>
      <c r="G1717" t="s">
        <v>1056</v>
      </c>
      <c r="H1717" t="s">
        <v>66</v>
      </c>
      <c r="I1717" s="1">
        <v>44642</v>
      </c>
      <c r="J1717" t="s">
        <v>1391</v>
      </c>
      <c r="K1717" t="s">
        <v>1404</v>
      </c>
      <c r="L1717">
        <v>103</v>
      </c>
      <c r="M1717" t="s">
        <v>1210</v>
      </c>
      <c r="N1717" t="s">
        <v>1196</v>
      </c>
      <c r="O1717">
        <v>513800</v>
      </c>
      <c r="P1717">
        <v>21.5</v>
      </c>
    </row>
    <row r="1718" spans="1:16" x14ac:dyDescent="0.3">
      <c r="A1718">
        <v>4053</v>
      </c>
      <c r="B1718" t="s">
        <v>11</v>
      </c>
      <c r="C1718">
        <v>623</v>
      </c>
      <c r="D1718" t="s">
        <v>8</v>
      </c>
      <c r="E1718" t="s">
        <v>1241</v>
      </c>
      <c r="F1718">
        <v>2006</v>
      </c>
      <c r="G1718" t="s">
        <v>20</v>
      </c>
      <c r="H1718" t="s">
        <v>10</v>
      </c>
      <c r="I1718" s="1">
        <v>44648</v>
      </c>
      <c r="J1718" t="s">
        <v>1391</v>
      </c>
      <c r="K1718" t="s">
        <v>1404</v>
      </c>
      <c r="L1718">
        <v>104</v>
      </c>
      <c r="M1718" t="s">
        <v>1209</v>
      </c>
      <c r="N1718" t="s">
        <v>1196</v>
      </c>
      <c r="O1718">
        <v>347700</v>
      </c>
      <c r="P1718">
        <v>28.8</v>
      </c>
    </row>
    <row r="1719" spans="1:16" x14ac:dyDescent="0.3">
      <c r="A1719">
        <v>649</v>
      </c>
      <c r="B1719" t="s">
        <v>16</v>
      </c>
      <c r="C1719">
        <v>545</v>
      </c>
      <c r="D1719" t="s">
        <v>1332</v>
      </c>
      <c r="E1719" t="s">
        <v>1241</v>
      </c>
      <c r="F1719">
        <v>2007</v>
      </c>
      <c r="G1719" t="s">
        <v>260</v>
      </c>
      <c r="H1719" t="s">
        <v>18</v>
      </c>
      <c r="I1719" s="1">
        <v>44643</v>
      </c>
      <c r="J1719" t="s">
        <v>1391</v>
      </c>
      <c r="K1719" t="s">
        <v>1404</v>
      </c>
      <c r="L1719">
        <v>109</v>
      </c>
      <c r="M1719" t="s">
        <v>1204</v>
      </c>
      <c r="N1719" t="s">
        <v>1196</v>
      </c>
      <c r="O1719">
        <v>543500</v>
      </c>
      <c r="P1719">
        <v>67.52</v>
      </c>
    </row>
    <row r="1720" spans="1:16" x14ac:dyDescent="0.3">
      <c r="A1720">
        <v>4052</v>
      </c>
      <c r="B1720" t="s">
        <v>8</v>
      </c>
      <c r="C1720">
        <v>623</v>
      </c>
      <c r="D1720" t="s">
        <v>8</v>
      </c>
      <c r="E1720" t="s">
        <v>1241</v>
      </c>
      <c r="F1720">
        <v>2010</v>
      </c>
      <c r="G1720" t="s">
        <v>139</v>
      </c>
      <c r="H1720" t="s">
        <v>32</v>
      </c>
      <c r="I1720" s="1">
        <v>44621</v>
      </c>
      <c r="J1720" t="s">
        <v>1391</v>
      </c>
      <c r="K1720" t="s">
        <v>1404</v>
      </c>
      <c r="L1720">
        <v>107</v>
      </c>
      <c r="M1720" t="s">
        <v>1206</v>
      </c>
      <c r="N1720" t="s">
        <v>1196</v>
      </c>
      <c r="O1720">
        <v>127300</v>
      </c>
      <c r="P1720">
        <v>17.55</v>
      </c>
    </row>
    <row r="1721" spans="1:16" x14ac:dyDescent="0.3">
      <c r="A1721">
        <v>652</v>
      </c>
      <c r="B1721" t="s">
        <v>16</v>
      </c>
      <c r="C1721">
        <v>611</v>
      </c>
      <c r="D1721" t="s">
        <v>1268</v>
      </c>
      <c r="E1721" t="s">
        <v>1241</v>
      </c>
      <c r="F1721">
        <v>2011</v>
      </c>
      <c r="G1721" t="s">
        <v>393</v>
      </c>
      <c r="H1721" t="s">
        <v>18</v>
      </c>
      <c r="I1721" s="1">
        <v>44638</v>
      </c>
      <c r="J1721" t="s">
        <v>1391</v>
      </c>
      <c r="K1721" t="s">
        <v>1404</v>
      </c>
      <c r="L1721">
        <v>102</v>
      </c>
      <c r="M1721" t="s">
        <v>1211</v>
      </c>
      <c r="N1721" t="s">
        <v>1196</v>
      </c>
      <c r="O1721">
        <v>1695200</v>
      </c>
      <c r="P1721">
        <v>343.09</v>
      </c>
    </row>
    <row r="1722" spans="1:16" x14ac:dyDescent="0.3">
      <c r="A1722">
        <v>4047</v>
      </c>
      <c r="B1722" t="s">
        <v>435</v>
      </c>
      <c r="C1722">
        <v>619</v>
      </c>
      <c r="D1722" t="s">
        <v>1260</v>
      </c>
      <c r="E1722" t="s">
        <v>1241</v>
      </c>
      <c r="F1722">
        <v>1991</v>
      </c>
      <c r="G1722" t="s">
        <v>1052</v>
      </c>
      <c r="H1722" t="s">
        <v>69</v>
      </c>
      <c r="I1722" s="1">
        <v>44628</v>
      </c>
      <c r="J1722" t="s">
        <v>1391</v>
      </c>
      <c r="K1722" t="s">
        <v>1404</v>
      </c>
      <c r="L1722">
        <v>104</v>
      </c>
      <c r="M1722" t="s">
        <v>1209</v>
      </c>
      <c r="N1722" t="s">
        <v>1196</v>
      </c>
      <c r="O1722">
        <v>347700</v>
      </c>
      <c r="P1722">
        <v>28.8</v>
      </c>
    </row>
    <row r="1723" spans="1:16" x14ac:dyDescent="0.3">
      <c r="A1723">
        <v>4044</v>
      </c>
      <c r="B1723" t="s">
        <v>83</v>
      </c>
      <c r="C1723">
        <v>580</v>
      </c>
      <c r="D1723" t="s">
        <v>1297</v>
      </c>
      <c r="E1723" t="s">
        <v>1241</v>
      </c>
      <c r="F1723">
        <v>1991</v>
      </c>
      <c r="G1723" t="s">
        <v>441</v>
      </c>
      <c r="H1723" t="s">
        <v>10</v>
      </c>
      <c r="I1723" s="1">
        <v>44622</v>
      </c>
      <c r="J1723" t="s">
        <v>1391</v>
      </c>
      <c r="K1723" t="s">
        <v>1404</v>
      </c>
      <c r="L1723">
        <v>101</v>
      </c>
      <c r="M1723" t="s">
        <v>1212</v>
      </c>
      <c r="N1723" t="s">
        <v>1196</v>
      </c>
      <c r="O1723">
        <v>201500</v>
      </c>
      <c r="P1723">
        <v>16.11</v>
      </c>
    </row>
    <row r="1724" spans="1:16" x14ac:dyDescent="0.3">
      <c r="A1724">
        <v>4041</v>
      </c>
      <c r="B1724" t="s">
        <v>486</v>
      </c>
      <c r="C1724">
        <v>619</v>
      </c>
      <c r="D1724" t="s">
        <v>1260</v>
      </c>
      <c r="E1724" t="s">
        <v>1241</v>
      </c>
      <c r="F1724">
        <v>1990</v>
      </c>
      <c r="G1724" t="s">
        <v>1050</v>
      </c>
      <c r="H1724" t="s">
        <v>32</v>
      </c>
      <c r="I1724" s="1">
        <v>44650</v>
      </c>
      <c r="J1724" t="s">
        <v>1391</v>
      </c>
      <c r="K1724" t="s">
        <v>1404</v>
      </c>
      <c r="L1724">
        <v>105</v>
      </c>
      <c r="M1724" t="s">
        <v>1208</v>
      </c>
      <c r="N1724" t="s">
        <v>1196</v>
      </c>
      <c r="O1724">
        <v>52100</v>
      </c>
      <c r="P1724">
        <v>6.21</v>
      </c>
    </row>
    <row r="1725" spans="1:16" x14ac:dyDescent="0.3">
      <c r="A1725">
        <v>663</v>
      </c>
      <c r="B1725" t="s">
        <v>11</v>
      </c>
      <c r="C1725">
        <v>623</v>
      </c>
      <c r="D1725" t="s">
        <v>8</v>
      </c>
      <c r="E1725" t="s">
        <v>1241</v>
      </c>
      <c r="F1725">
        <v>2002</v>
      </c>
      <c r="G1725" t="s">
        <v>36</v>
      </c>
      <c r="H1725" t="s">
        <v>10</v>
      </c>
      <c r="I1725" s="1">
        <v>44650</v>
      </c>
      <c r="J1725" t="s">
        <v>1391</v>
      </c>
      <c r="K1725" t="s">
        <v>1404</v>
      </c>
      <c r="L1725">
        <v>103</v>
      </c>
      <c r="M1725" t="s">
        <v>1210</v>
      </c>
      <c r="N1725" t="s">
        <v>1196</v>
      </c>
      <c r="O1725">
        <v>513800</v>
      </c>
      <c r="P1725">
        <v>21.5</v>
      </c>
    </row>
    <row r="1726" spans="1:16" x14ac:dyDescent="0.3">
      <c r="A1726">
        <v>667</v>
      </c>
      <c r="B1726" t="s">
        <v>16</v>
      </c>
      <c r="C1726">
        <v>636</v>
      </c>
      <c r="D1726" t="s">
        <v>1244</v>
      </c>
      <c r="E1726" t="s">
        <v>1241</v>
      </c>
      <c r="F1726">
        <v>2013</v>
      </c>
      <c r="G1726" t="s">
        <v>398</v>
      </c>
      <c r="H1726" t="s">
        <v>28</v>
      </c>
      <c r="I1726" s="1">
        <v>44647</v>
      </c>
      <c r="J1726" t="s">
        <v>1391</v>
      </c>
      <c r="K1726" t="s">
        <v>1404</v>
      </c>
      <c r="L1726">
        <v>109</v>
      </c>
      <c r="M1726" t="s">
        <v>1204</v>
      </c>
      <c r="N1726" t="s">
        <v>1196</v>
      </c>
      <c r="O1726">
        <v>543500</v>
      </c>
      <c r="P1726">
        <v>67.52</v>
      </c>
    </row>
    <row r="1727" spans="1:16" x14ac:dyDescent="0.3">
      <c r="A1727">
        <v>670</v>
      </c>
      <c r="B1727" t="s">
        <v>16</v>
      </c>
      <c r="C1727">
        <v>611</v>
      </c>
      <c r="D1727" t="s">
        <v>1268</v>
      </c>
      <c r="E1727" t="s">
        <v>1241</v>
      </c>
      <c r="F1727">
        <v>2008</v>
      </c>
      <c r="G1727" t="s">
        <v>255</v>
      </c>
      <c r="H1727" t="s">
        <v>18</v>
      </c>
      <c r="I1727" s="1">
        <v>44634</v>
      </c>
      <c r="J1727" t="s">
        <v>1391</v>
      </c>
      <c r="K1727" t="s">
        <v>1404</v>
      </c>
      <c r="L1727">
        <v>101</v>
      </c>
      <c r="M1727" t="s">
        <v>1212</v>
      </c>
      <c r="N1727" t="s">
        <v>1196</v>
      </c>
      <c r="O1727">
        <v>201500</v>
      </c>
      <c r="P1727">
        <v>16.11</v>
      </c>
    </row>
    <row r="1728" spans="1:16" x14ac:dyDescent="0.3">
      <c r="A1728">
        <v>4036</v>
      </c>
      <c r="B1728" t="s">
        <v>83</v>
      </c>
      <c r="C1728">
        <v>619</v>
      </c>
      <c r="D1728" t="s">
        <v>1260</v>
      </c>
      <c r="E1728" t="s">
        <v>1241</v>
      </c>
      <c r="F1728">
        <v>2005</v>
      </c>
      <c r="G1728" t="s">
        <v>842</v>
      </c>
      <c r="H1728" t="s">
        <v>10</v>
      </c>
      <c r="I1728" s="1">
        <v>44645</v>
      </c>
      <c r="J1728" t="s">
        <v>1391</v>
      </c>
      <c r="K1728" t="s">
        <v>1404</v>
      </c>
      <c r="L1728">
        <v>104</v>
      </c>
      <c r="M1728" t="s">
        <v>1209</v>
      </c>
      <c r="N1728" t="s">
        <v>1196</v>
      </c>
      <c r="O1728">
        <v>347700</v>
      </c>
      <c r="P1728">
        <v>28.8</v>
      </c>
    </row>
    <row r="1729" spans="1:16" x14ac:dyDescent="0.3">
      <c r="A1729">
        <v>676</v>
      </c>
      <c r="B1729" t="s">
        <v>16</v>
      </c>
      <c r="C1729">
        <v>505</v>
      </c>
      <c r="D1729" t="s">
        <v>1370</v>
      </c>
      <c r="E1729" t="s">
        <v>1241</v>
      </c>
      <c r="F1729">
        <v>2002</v>
      </c>
      <c r="G1729" t="s">
        <v>406</v>
      </c>
      <c r="H1729" t="s">
        <v>45</v>
      </c>
      <c r="I1729" s="1">
        <v>44624</v>
      </c>
      <c r="J1729" t="s">
        <v>1391</v>
      </c>
      <c r="K1729" t="s">
        <v>1404</v>
      </c>
      <c r="L1729">
        <v>115</v>
      </c>
      <c r="M1729" t="s">
        <v>1198</v>
      </c>
      <c r="N1729" t="s">
        <v>1196</v>
      </c>
      <c r="O1729">
        <v>246000</v>
      </c>
      <c r="P1729">
        <v>7.89</v>
      </c>
    </row>
    <row r="1730" spans="1:16" x14ac:dyDescent="0.3">
      <c r="A1730">
        <v>677</v>
      </c>
      <c r="B1730" t="s">
        <v>16</v>
      </c>
      <c r="C1730">
        <v>550</v>
      </c>
      <c r="D1730" t="s">
        <v>1327</v>
      </c>
      <c r="E1730" t="s">
        <v>1241</v>
      </c>
      <c r="F1730">
        <v>2014</v>
      </c>
      <c r="G1730" t="s">
        <v>97</v>
      </c>
      <c r="H1730" t="s">
        <v>18</v>
      </c>
      <c r="I1730" s="1">
        <v>44646</v>
      </c>
      <c r="J1730" t="s">
        <v>1391</v>
      </c>
      <c r="K1730" t="s">
        <v>1404</v>
      </c>
      <c r="L1730">
        <v>104</v>
      </c>
      <c r="M1730" t="s">
        <v>1209</v>
      </c>
      <c r="N1730" t="s">
        <v>1196</v>
      </c>
      <c r="O1730">
        <v>347700</v>
      </c>
      <c r="P1730">
        <v>28.8</v>
      </c>
    </row>
    <row r="1731" spans="1:16" x14ac:dyDescent="0.3">
      <c r="A1731">
        <v>678</v>
      </c>
      <c r="B1731" t="s">
        <v>407</v>
      </c>
      <c r="C1731">
        <v>550</v>
      </c>
      <c r="D1731" t="s">
        <v>1327</v>
      </c>
      <c r="E1731" t="s">
        <v>1241</v>
      </c>
      <c r="F1731">
        <v>2014</v>
      </c>
      <c r="G1731" t="s">
        <v>408</v>
      </c>
      <c r="H1731" t="s">
        <v>69</v>
      </c>
      <c r="I1731" s="1">
        <v>44622</v>
      </c>
      <c r="J1731" t="s">
        <v>1391</v>
      </c>
      <c r="K1731" t="s">
        <v>1404</v>
      </c>
      <c r="L1731">
        <v>114</v>
      </c>
      <c r="M1731" t="s">
        <v>1199</v>
      </c>
      <c r="N1731" t="s">
        <v>1196</v>
      </c>
      <c r="O1731">
        <v>655000</v>
      </c>
      <c r="P1731">
        <v>14.72</v>
      </c>
    </row>
    <row r="1732" spans="1:16" x14ac:dyDescent="0.3">
      <c r="A1732">
        <v>4034</v>
      </c>
      <c r="B1732" t="s">
        <v>83</v>
      </c>
      <c r="C1732">
        <v>587</v>
      </c>
      <c r="D1732" t="s">
        <v>1292</v>
      </c>
      <c r="E1732" t="s">
        <v>1241</v>
      </c>
      <c r="F1732">
        <v>1996</v>
      </c>
      <c r="G1732" t="s">
        <v>446</v>
      </c>
      <c r="H1732" t="s">
        <v>45</v>
      </c>
      <c r="I1732" s="1">
        <v>44641</v>
      </c>
      <c r="J1732" t="s">
        <v>1391</v>
      </c>
      <c r="K1732" t="s">
        <v>1404</v>
      </c>
      <c r="L1732">
        <v>109</v>
      </c>
      <c r="M1732" t="s">
        <v>1204</v>
      </c>
      <c r="N1732" t="s">
        <v>1196</v>
      </c>
      <c r="O1732">
        <v>543500</v>
      </c>
      <c r="P1732">
        <v>67.52</v>
      </c>
    </row>
    <row r="1733" spans="1:16" x14ac:dyDescent="0.3">
      <c r="A1733">
        <v>4032</v>
      </c>
      <c r="B1733" t="s">
        <v>435</v>
      </c>
      <c r="C1733">
        <v>580</v>
      </c>
      <c r="D1733" t="s">
        <v>1297</v>
      </c>
      <c r="E1733" t="s">
        <v>1241</v>
      </c>
      <c r="F1733">
        <v>2014</v>
      </c>
      <c r="G1733" t="s">
        <v>464</v>
      </c>
      <c r="H1733" t="s">
        <v>10</v>
      </c>
      <c r="I1733" s="1">
        <v>44646</v>
      </c>
      <c r="J1733" t="s">
        <v>1391</v>
      </c>
      <c r="K1733" t="s">
        <v>1404</v>
      </c>
      <c r="L1733">
        <v>102</v>
      </c>
      <c r="M1733" t="s">
        <v>1211</v>
      </c>
      <c r="N1733" t="s">
        <v>1196</v>
      </c>
      <c r="O1733">
        <v>1695200</v>
      </c>
      <c r="P1733">
        <v>343.09</v>
      </c>
    </row>
    <row r="1734" spans="1:16" x14ac:dyDescent="0.3">
      <c r="A1734">
        <v>4031</v>
      </c>
      <c r="B1734" t="s">
        <v>235</v>
      </c>
      <c r="C1734">
        <v>577</v>
      </c>
      <c r="D1734" t="s">
        <v>1300</v>
      </c>
      <c r="E1734" t="s">
        <v>1246</v>
      </c>
      <c r="F1734">
        <v>2018</v>
      </c>
      <c r="G1734" t="s">
        <v>690</v>
      </c>
      <c r="H1734" t="s">
        <v>66</v>
      </c>
      <c r="I1734" s="1">
        <v>44642</v>
      </c>
      <c r="J1734" t="s">
        <v>1391</v>
      </c>
      <c r="K1734" t="s">
        <v>1404</v>
      </c>
      <c r="L1734">
        <v>102</v>
      </c>
      <c r="M1734" t="s">
        <v>1211</v>
      </c>
      <c r="N1734" t="s">
        <v>1196</v>
      </c>
      <c r="O1734">
        <v>1695200</v>
      </c>
      <c r="P1734">
        <v>343.09</v>
      </c>
    </row>
    <row r="1735" spans="1:16" x14ac:dyDescent="0.3">
      <c r="A1735">
        <v>4028</v>
      </c>
      <c r="B1735" t="s">
        <v>83</v>
      </c>
      <c r="C1735">
        <v>548</v>
      </c>
      <c r="D1735" t="s">
        <v>1329</v>
      </c>
      <c r="E1735" t="s">
        <v>1241</v>
      </c>
      <c r="F1735">
        <v>2003</v>
      </c>
      <c r="G1735" t="s">
        <v>1045</v>
      </c>
      <c r="H1735" t="s">
        <v>10</v>
      </c>
      <c r="I1735" s="1">
        <v>44651</v>
      </c>
      <c r="J1735" t="s">
        <v>1391</v>
      </c>
      <c r="K1735" t="s">
        <v>1404</v>
      </c>
      <c r="L1735">
        <v>104</v>
      </c>
      <c r="M1735" t="s">
        <v>1209</v>
      </c>
      <c r="N1735" t="s">
        <v>1196</v>
      </c>
      <c r="O1735">
        <v>347700</v>
      </c>
      <c r="P1735">
        <v>28.8</v>
      </c>
    </row>
    <row r="1736" spans="1:16" x14ac:dyDescent="0.3">
      <c r="A1736">
        <v>690</v>
      </c>
      <c r="B1736" t="s">
        <v>25</v>
      </c>
      <c r="C1736">
        <v>617</v>
      </c>
      <c r="D1736" t="s">
        <v>1262</v>
      </c>
      <c r="E1736" t="s">
        <v>1241</v>
      </c>
      <c r="F1736">
        <v>2014</v>
      </c>
      <c r="G1736" t="s">
        <v>375</v>
      </c>
      <c r="H1736" t="s">
        <v>18</v>
      </c>
      <c r="I1736" s="1">
        <v>44634</v>
      </c>
      <c r="J1736" t="s">
        <v>1391</v>
      </c>
      <c r="K1736" t="s">
        <v>1404</v>
      </c>
      <c r="L1736">
        <v>104</v>
      </c>
      <c r="M1736" t="s">
        <v>1209</v>
      </c>
      <c r="N1736" t="s">
        <v>1196</v>
      </c>
      <c r="O1736">
        <v>347700</v>
      </c>
      <c r="P1736">
        <v>28.8</v>
      </c>
    </row>
    <row r="1737" spans="1:16" x14ac:dyDescent="0.3">
      <c r="A1737">
        <v>4025</v>
      </c>
      <c r="B1737" t="s">
        <v>75</v>
      </c>
      <c r="C1737">
        <v>619</v>
      </c>
      <c r="D1737" t="s">
        <v>1260</v>
      </c>
      <c r="E1737" t="s">
        <v>1241</v>
      </c>
      <c r="F1737">
        <v>2008</v>
      </c>
      <c r="G1737" t="s">
        <v>886</v>
      </c>
      <c r="H1737" t="s">
        <v>69</v>
      </c>
      <c r="I1737" s="1">
        <v>44623</v>
      </c>
      <c r="J1737" t="s">
        <v>1391</v>
      </c>
      <c r="K1737" t="s">
        <v>1404</v>
      </c>
      <c r="L1737">
        <v>102</v>
      </c>
      <c r="M1737" t="s">
        <v>1211</v>
      </c>
      <c r="N1737" t="s">
        <v>1196</v>
      </c>
      <c r="O1737">
        <v>1695200</v>
      </c>
      <c r="P1737">
        <v>343.09</v>
      </c>
    </row>
    <row r="1738" spans="1:16" x14ac:dyDescent="0.3">
      <c r="A1738">
        <v>695</v>
      </c>
      <c r="B1738" t="s">
        <v>16</v>
      </c>
      <c r="C1738">
        <v>550</v>
      </c>
      <c r="D1738" t="s">
        <v>1327</v>
      </c>
      <c r="E1738" t="s">
        <v>1241</v>
      </c>
      <c r="F1738">
        <v>1993</v>
      </c>
      <c r="G1738" t="s">
        <v>299</v>
      </c>
      <c r="H1738" t="s">
        <v>32</v>
      </c>
      <c r="I1738" s="1">
        <v>44627</v>
      </c>
      <c r="J1738" t="s">
        <v>1391</v>
      </c>
      <c r="K1738" t="s">
        <v>1404</v>
      </c>
      <c r="L1738">
        <v>102</v>
      </c>
      <c r="M1738" t="s">
        <v>1211</v>
      </c>
      <c r="N1738" t="s">
        <v>1196</v>
      </c>
      <c r="O1738">
        <v>1695200</v>
      </c>
      <c r="P1738">
        <v>343.09</v>
      </c>
    </row>
    <row r="1739" spans="1:16" x14ac:dyDescent="0.3">
      <c r="A1739">
        <v>697</v>
      </c>
      <c r="B1739" t="s">
        <v>16</v>
      </c>
      <c r="C1739">
        <v>611</v>
      </c>
      <c r="D1739" t="s">
        <v>1268</v>
      </c>
      <c r="E1739" t="s">
        <v>1241</v>
      </c>
      <c r="F1739">
        <v>2011</v>
      </c>
      <c r="G1739" t="s">
        <v>419</v>
      </c>
      <c r="H1739" t="s">
        <v>18</v>
      </c>
      <c r="I1739" s="1">
        <v>44629</v>
      </c>
      <c r="J1739" t="s">
        <v>1391</v>
      </c>
      <c r="K1739" t="s">
        <v>1404</v>
      </c>
      <c r="L1739">
        <v>102</v>
      </c>
      <c r="M1739" t="s">
        <v>1211</v>
      </c>
      <c r="N1739" t="s">
        <v>1196</v>
      </c>
      <c r="O1739">
        <v>1695200</v>
      </c>
      <c r="P1739">
        <v>343.09</v>
      </c>
    </row>
    <row r="1740" spans="1:16" x14ac:dyDescent="0.3">
      <c r="A1740">
        <v>4024</v>
      </c>
      <c r="B1740" t="s">
        <v>75</v>
      </c>
      <c r="C1740">
        <v>619</v>
      </c>
      <c r="D1740" t="s">
        <v>1260</v>
      </c>
      <c r="E1740" t="s">
        <v>1241</v>
      </c>
      <c r="F1740">
        <v>1998</v>
      </c>
      <c r="G1740" t="s">
        <v>702</v>
      </c>
      <c r="H1740" t="s">
        <v>45</v>
      </c>
      <c r="I1740" s="1">
        <v>44622</v>
      </c>
      <c r="J1740" t="s">
        <v>1391</v>
      </c>
      <c r="K1740" t="s">
        <v>1404</v>
      </c>
      <c r="L1740">
        <v>109</v>
      </c>
      <c r="M1740" t="s">
        <v>1204</v>
      </c>
      <c r="N1740" t="s">
        <v>1196</v>
      </c>
      <c r="O1740">
        <v>543500</v>
      </c>
      <c r="P1740">
        <v>67.52</v>
      </c>
    </row>
    <row r="1741" spans="1:16" x14ac:dyDescent="0.3">
      <c r="A1741">
        <v>699</v>
      </c>
      <c r="B1741" t="s">
        <v>25</v>
      </c>
      <c r="C1741">
        <v>636</v>
      </c>
      <c r="D1741" t="s">
        <v>1244</v>
      </c>
      <c r="E1741" t="s">
        <v>1241</v>
      </c>
      <c r="F1741">
        <v>2008</v>
      </c>
      <c r="G1741" t="s">
        <v>421</v>
      </c>
      <c r="H1741" t="s">
        <v>18</v>
      </c>
      <c r="I1741" s="1">
        <v>44633</v>
      </c>
      <c r="J1741" t="s">
        <v>1391</v>
      </c>
      <c r="K1741" t="s">
        <v>1404</v>
      </c>
      <c r="L1741">
        <v>103</v>
      </c>
      <c r="M1741" t="s">
        <v>1210</v>
      </c>
      <c r="N1741" t="s">
        <v>1196</v>
      </c>
      <c r="O1741">
        <v>513800</v>
      </c>
      <c r="P1741">
        <v>21.5</v>
      </c>
    </row>
    <row r="1742" spans="1:16" x14ac:dyDescent="0.3">
      <c r="A1742">
        <v>704</v>
      </c>
      <c r="B1742" t="s">
        <v>16</v>
      </c>
      <c r="C1742">
        <v>550</v>
      </c>
      <c r="D1742" t="s">
        <v>1327</v>
      </c>
      <c r="E1742" t="s">
        <v>1241</v>
      </c>
      <c r="F1742">
        <v>2014</v>
      </c>
      <c r="G1742" t="s">
        <v>380</v>
      </c>
      <c r="H1742" t="s">
        <v>28</v>
      </c>
      <c r="I1742" s="1">
        <v>44627</v>
      </c>
      <c r="J1742" t="s">
        <v>1391</v>
      </c>
      <c r="K1742" t="s">
        <v>1404</v>
      </c>
      <c r="L1742">
        <v>102</v>
      </c>
      <c r="M1742" t="s">
        <v>1211</v>
      </c>
      <c r="N1742" t="s">
        <v>1196</v>
      </c>
      <c r="O1742">
        <v>1695200</v>
      </c>
      <c r="P1742">
        <v>343.09</v>
      </c>
    </row>
    <row r="1743" spans="1:16" x14ac:dyDescent="0.3">
      <c r="A1743">
        <v>4021</v>
      </c>
      <c r="B1743" t="s">
        <v>75</v>
      </c>
      <c r="C1743">
        <v>619</v>
      </c>
      <c r="D1743" t="s">
        <v>1260</v>
      </c>
      <c r="E1743" t="s">
        <v>1241</v>
      </c>
      <c r="F1743">
        <v>2014</v>
      </c>
      <c r="G1743" t="s">
        <v>471</v>
      </c>
      <c r="H1743" t="s">
        <v>18</v>
      </c>
      <c r="I1743" s="1">
        <v>44651</v>
      </c>
      <c r="J1743" t="s">
        <v>1391</v>
      </c>
      <c r="K1743" t="s">
        <v>1404</v>
      </c>
      <c r="L1743">
        <v>102</v>
      </c>
      <c r="M1743" t="s">
        <v>1211</v>
      </c>
      <c r="N1743" t="s">
        <v>1196</v>
      </c>
      <c r="O1743">
        <v>1695200</v>
      </c>
      <c r="P1743">
        <v>343.09</v>
      </c>
    </row>
    <row r="1744" spans="1:16" x14ac:dyDescent="0.3">
      <c r="A1744">
        <v>706</v>
      </c>
      <c r="B1744" t="s">
        <v>16</v>
      </c>
      <c r="C1744">
        <v>561</v>
      </c>
      <c r="D1744" t="s">
        <v>1316</v>
      </c>
      <c r="E1744" t="s">
        <v>1241</v>
      </c>
      <c r="F1744">
        <v>2014</v>
      </c>
      <c r="G1744" t="s">
        <v>116</v>
      </c>
      <c r="H1744" t="s">
        <v>32</v>
      </c>
      <c r="I1744" s="1">
        <v>44648</v>
      </c>
      <c r="J1744" t="s">
        <v>1391</v>
      </c>
      <c r="K1744" t="s">
        <v>1404</v>
      </c>
      <c r="L1744">
        <v>102</v>
      </c>
      <c r="M1744" t="s">
        <v>1211</v>
      </c>
      <c r="N1744" t="s">
        <v>1196</v>
      </c>
      <c r="O1744">
        <v>1695200</v>
      </c>
      <c r="P1744">
        <v>343.09</v>
      </c>
    </row>
    <row r="1745" spans="1:16" x14ac:dyDescent="0.3">
      <c r="A1745">
        <v>708</v>
      </c>
      <c r="B1745" t="s">
        <v>25</v>
      </c>
      <c r="C1745">
        <v>617</v>
      </c>
      <c r="D1745" t="s">
        <v>1262</v>
      </c>
      <c r="E1745" t="s">
        <v>1241</v>
      </c>
      <c r="F1745">
        <v>2015</v>
      </c>
      <c r="G1745" t="s">
        <v>427</v>
      </c>
      <c r="H1745" t="s">
        <v>18</v>
      </c>
      <c r="I1745" s="1">
        <v>44634</v>
      </c>
      <c r="J1745" t="s">
        <v>1391</v>
      </c>
      <c r="K1745" t="s">
        <v>1404</v>
      </c>
      <c r="L1745">
        <v>102</v>
      </c>
      <c r="M1745" t="s">
        <v>1211</v>
      </c>
      <c r="N1745" t="s">
        <v>1196</v>
      </c>
      <c r="O1745">
        <v>1695200</v>
      </c>
      <c r="P1745">
        <v>343.09</v>
      </c>
    </row>
    <row r="1746" spans="1:16" x14ac:dyDescent="0.3">
      <c r="A1746">
        <v>710</v>
      </c>
      <c r="B1746" t="s">
        <v>16</v>
      </c>
      <c r="C1746">
        <v>611</v>
      </c>
      <c r="D1746" t="s">
        <v>1268</v>
      </c>
      <c r="E1746" t="s">
        <v>1241</v>
      </c>
      <c r="F1746">
        <v>2010</v>
      </c>
      <c r="G1746" t="s">
        <v>429</v>
      </c>
      <c r="H1746" t="s">
        <v>32</v>
      </c>
      <c r="I1746" s="1">
        <v>44644</v>
      </c>
      <c r="J1746" t="s">
        <v>1391</v>
      </c>
      <c r="K1746" t="s">
        <v>1404</v>
      </c>
      <c r="L1746">
        <v>102</v>
      </c>
      <c r="M1746" t="s">
        <v>1211</v>
      </c>
      <c r="N1746" t="s">
        <v>1196</v>
      </c>
      <c r="O1746">
        <v>1695200</v>
      </c>
      <c r="P1746">
        <v>343.09</v>
      </c>
    </row>
    <row r="1747" spans="1:16" x14ac:dyDescent="0.3">
      <c r="A1747">
        <v>712</v>
      </c>
      <c r="B1747" t="s">
        <v>25</v>
      </c>
      <c r="C1747">
        <v>594</v>
      </c>
      <c r="D1747" t="s">
        <v>1285</v>
      </c>
      <c r="E1747" t="s">
        <v>1241</v>
      </c>
      <c r="F1747">
        <v>2013</v>
      </c>
      <c r="G1747" t="s">
        <v>386</v>
      </c>
      <c r="H1747" t="s">
        <v>18</v>
      </c>
      <c r="I1747" s="1">
        <v>44647</v>
      </c>
      <c r="J1747" t="s">
        <v>1391</v>
      </c>
      <c r="K1747" t="s">
        <v>1404</v>
      </c>
      <c r="L1747">
        <v>109</v>
      </c>
      <c r="M1747" t="s">
        <v>1204</v>
      </c>
      <c r="N1747" t="s">
        <v>1196</v>
      </c>
      <c r="O1747">
        <v>543500</v>
      </c>
      <c r="P1747">
        <v>67.52</v>
      </c>
    </row>
    <row r="1748" spans="1:16" x14ac:dyDescent="0.3">
      <c r="A1748">
        <v>4019</v>
      </c>
      <c r="B1748" t="s">
        <v>83</v>
      </c>
      <c r="C1748">
        <v>550</v>
      </c>
      <c r="D1748" t="s">
        <v>1327</v>
      </c>
      <c r="E1748" t="s">
        <v>1241</v>
      </c>
      <c r="F1748">
        <v>2008</v>
      </c>
      <c r="G1748" t="s">
        <v>571</v>
      </c>
      <c r="H1748" t="s">
        <v>45</v>
      </c>
      <c r="I1748" s="1">
        <v>44630</v>
      </c>
      <c r="J1748" t="s">
        <v>1391</v>
      </c>
      <c r="K1748" t="s">
        <v>1404</v>
      </c>
      <c r="L1748">
        <v>102</v>
      </c>
      <c r="M1748" t="s">
        <v>1211</v>
      </c>
      <c r="N1748" t="s">
        <v>1196</v>
      </c>
      <c r="O1748">
        <v>1695200</v>
      </c>
      <c r="P1748">
        <v>343.09</v>
      </c>
    </row>
    <row r="1749" spans="1:16" x14ac:dyDescent="0.3">
      <c r="A1749">
        <v>717</v>
      </c>
      <c r="B1749" t="s">
        <v>16</v>
      </c>
      <c r="C1749">
        <v>554</v>
      </c>
      <c r="D1749" t="s">
        <v>1323</v>
      </c>
      <c r="E1749" t="s">
        <v>1241</v>
      </c>
      <c r="F1749">
        <v>2014</v>
      </c>
      <c r="G1749" t="s">
        <v>433</v>
      </c>
      <c r="H1749" t="s">
        <v>18</v>
      </c>
      <c r="I1749" s="1">
        <v>44628</v>
      </c>
      <c r="J1749" t="s">
        <v>1391</v>
      </c>
      <c r="K1749" t="s">
        <v>1404</v>
      </c>
      <c r="L1749">
        <v>103</v>
      </c>
      <c r="M1749" t="s">
        <v>1210</v>
      </c>
      <c r="N1749" t="s">
        <v>1196</v>
      </c>
      <c r="O1749">
        <v>513800</v>
      </c>
      <c r="P1749">
        <v>21.5</v>
      </c>
    </row>
    <row r="1750" spans="1:16" x14ac:dyDescent="0.3">
      <c r="A1750">
        <v>718</v>
      </c>
      <c r="B1750" t="s">
        <v>16</v>
      </c>
      <c r="C1750">
        <v>636</v>
      </c>
      <c r="D1750" t="s">
        <v>1244</v>
      </c>
      <c r="E1750" t="s">
        <v>1241</v>
      </c>
      <c r="F1750">
        <v>2014</v>
      </c>
      <c r="G1750" t="s">
        <v>434</v>
      </c>
      <c r="H1750" t="s">
        <v>32</v>
      </c>
      <c r="I1750" s="1">
        <v>44639</v>
      </c>
      <c r="J1750" t="s">
        <v>1391</v>
      </c>
      <c r="K1750" t="s">
        <v>1404</v>
      </c>
      <c r="L1750">
        <v>102</v>
      </c>
      <c r="M1750" t="s">
        <v>1211</v>
      </c>
      <c r="N1750" t="s">
        <v>1196</v>
      </c>
      <c r="O1750">
        <v>1695200</v>
      </c>
      <c r="P1750">
        <v>343.09</v>
      </c>
    </row>
    <row r="1751" spans="1:16" x14ac:dyDescent="0.3">
      <c r="A1751">
        <v>4018</v>
      </c>
      <c r="B1751" t="s">
        <v>454</v>
      </c>
      <c r="C1751">
        <v>540</v>
      </c>
      <c r="D1751" t="s">
        <v>1337</v>
      </c>
      <c r="E1751" t="s">
        <v>1241</v>
      </c>
      <c r="F1751">
        <v>1991</v>
      </c>
      <c r="G1751" t="s">
        <v>1044</v>
      </c>
      <c r="H1751" t="s">
        <v>28</v>
      </c>
      <c r="I1751" s="1">
        <v>44625</v>
      </c>
      <c r="J1751" t="s">
        <v>1391</v>
      </c>
      <c r="K1751" t="s">
        <v>1404</v>
      </c>
      <c r="L1751">
        <v>106</v>
      </c>
      <c r="M1751" t="s">
        <v>1207</v>
      </c>
      <c r="N1751" t="s">
        <v>1196</v>
      </c>
      <c r="O1751">
        <v>182700</v>
      </c>
      <c r="P1751">
        <v>12.92</v>
      </c>
    </row>
    <row r="1752" spans="1:16" x14ac:dyDescent="0.3">
      <c r="A1752">
        <v>720</v>
      </c>
      <c r="B1752" t="s">
        <v>435</v>
      </c>
      <c r="C1752">
        <v>540</v>
      </c>
      <c r="D1752" t="s">
        <v>1337</v>
      </c>
      <c r="E1752" t="s">
        <v>1241</v>
      </c>
      <c r="F1752">
        <v>2001</v>
      </c>
      <c r="G1752" t="s">
        <v>436</v>
      </c>
      <c r="H1752" t="s">
        <v>28</v>
      </c>
      <c r="I1752" s="1">
        <v>44626</v>
      </c>
      <c r="J1752" t="s">
        <v>1391</v>
      </c>
      <c r="K1752" t="s">
        <v>1404</v>
      </c>
      <c r="L1752">
        <v>115</v>
      </c>
      <c r="M1752" t="s">
        <v>1198</v>
      </c>
      <c r="N1752" t="s">
        <v>1196</v>
      </c>
      <c r="O1752">
        <v>246000</v>
      </c>
      <c r="P1752">
        <v>7.89</v>
      </c>
    </row>
    <row r="1753" spans="1:16" x14ac:dyDescent="0.3">
      <c r="A1753">
        <v>4017</v>
      </c>
      <c r="B1753" t="s">
        <v>90</v>
      </c>
      <c r="C1753">
        <v>564</v>
      </c>
      <c r="D1753" t="s">
        <v>1313</v>
      </c>
      <c r="E1753" t="s">
        <v>1241</v>
      </c>
      <c r="F1753">
        <v>2022</v>
      </c>
      <c r="G1753" t="s">
        <v>882</v>
      </c>
      <c r="H1753" t="s">
        <v>45</v>
      </c>
      <c r="I1753" s="1">
        <v>44641</v>
      </c>
      <c r="J1753" t="s">
        <v>1391</v>
      </c>
      <c r="K1753" t="s">
        <v>1404</v>
      </c>
      <c r="L1753">
        <v>102</v>
      </c>
      <c r="M1753" t="s">
        <v>1211</v>
      </c>
      <c r="N1753" t="s">
        <v>1196</v>
      </c>
      <c r="O1753">
        <v>1695200</v>
      </c>
      <c r="P1753">
        <v>343.09</v>
      </c>
    </row>
    <row r="1754" spans="1:16" x14ac:dyDescent="0.3">
      <c r="A1754">
        <v>4011</v>
      </c>
      <c r="B1754" t="s">
        <v>90</v>
      </c>
      <c r="C1754">
        <v>619</v>
      </c>
      <c r="D1754" t="s">
        <v>1260</v>
      </c>
      <c r="E1754" t="s">
        <v>1241</v>
      </c>
      <c r="F1754">
        <v>2000</v>
      </c>
      <c r="G1754" t="s">
        <v>670</v>
      </c>
      <c r="H1754" t="s">
        <v>32</v>
      </c>
      <c r="I1754" s="1">
        <v>44635</v>
      </c>
      <c r="J1754" t="s">
        <v>1391</v>
      </c>
      <c r="K1754" t="s">
        <v>1404</v>
      </c>
      <c r="L1754">
        <v>114</v>
      </c>
      <c r="M1754" t="s">
        <v>1199</v>
      </c>
      <c r="N1754" t="s">
        <v>1196</v>
      </c>
      <c r="O1754">
        <v>655000</v>
      </c>
      <c r="P1754">
        <v>14.72</v>
      </c>
    </row>
    <row r="1755" spans="1:16" x14ac:dyDescent="0.3">
      <c r="A1755">
        <v>4010</v>
      </c>
      <c r="B1755" t="s">
        <v>454</v>
      </c>
      <c r="C1755">
        <v>556</v>
      </c>
      <c r="D1755" t="s">
        <v>1321</v>
      </c>
      <c r="E1755" t="s">
        <v>1241</v>
      </c>
      <c r="F1755">
        <v>2022</v>
      </c>
      <c r="G1755" t="s">
        <v>1042</v>
      </c>
      <c r="H1755" t="s">
        <v>32</v>
      </c>
      <c r="I1755" s="1">
        <v>44645</v>
      </c>
      <c r="J1755" t="s">
        <v>1391</v>
      </c>
      <c r="K1755" t="s">
        <v>1404</v>
      </c>
      <c r="L1755">
        <v>115</v>
      </c>
      <c r="M1755" t="s">
        <v>1198</v>
      </c>
      <c r="N1755" t="s">
        <v>1196</v>
      </c>
      <c r="O1755">
        <v>246000</v>
      </c>
      <c r="P1755">
        <v>7.89</v>
      </c>
    </row>
    <row r="1756" spans="1:16" x14ac:dyDescent="0.3">
      <c r="A1756">
        <v>4008</v>
      </c>
      <c r="B1756" t="s">
        <v>83</v>
      </c>
      <c r="C1756">
        <v>548</v>
      </c>
      <c r="D1756" t="s">
        <v>1329</v>
      </c>
      <c r="E1756" t="s">
        <v>1241</v>
      </c>
      <c r="F1756">
        <v>2004</v>
      </c>
      <c r="G1756" t="s">
        <v>593</v>
      </c>
      <c r="H1756" t="s">
        <v>28</v>
      </c>
      <c r="I1756" s="1">
        <v>44641</v>
      </c>
      <c r="J1756" t="s">
        <v>1391</v>
      </c>
      <c r="K1756" t="s">
        <v>1404</v>
      </c>
      <c r="L1756">
        <v>103</v>
      </c>
      <c r="M1756" t="s">
        <v>1210</v>
      </c>
      <c r="N1756" t="s">
        <v>1196</v>
      </c>
      <c r="O1756">
        <v>513800</v>
      </c>
      <c r="P1756">
        <v>21.5</v>
      </c>
    </row>
    <row r="1757" spans="1:16" x14ac:dyDescent="0.3">
      <c r="A1757">
        <v>738</v>
      </c>
      <c r="B1757" t="s">
        <v>90</v>
      </c>
      <c r="C1757">
        <v>540</v>
      </c>
      <c r="D1757" t="s">
        <v>1337</v>
      </c>
      <c r="E1757" t="s">
        <v>1241</v>
      </c>
      <c r="F1757">
        <v>1996</v>
      </c>
      <c r="G1757" t="s">
        <v>449</v>
      </c>
      <c r="H1757" t="s">
        <v>69</v>
      </c>
      <c r="I1757" s="1">
        <v>44635</v>
      </c>
      <c r="J1757" t="s">
        <v>1391</v>
      </c>
      <c r="K1757" t="s">
        <v>1404</v>
      </c>
      <c r="L1757">
        <v>102</v>
      </c>
      <c r="M1757" t="s">
        <v>1211</v>
      </c>
      <c r="N1757" t="s">
        <v>1196</v>
      </c>
      <c r="O1757">
        <v>1695200</v>
      </c>
      <c r="P1757">
        <v>343.09</v>
      </c>
    </row>
    <row r="1758" spans="1:16" x14ac:dyDescent="0.3">
      <c r="A1758">
        <v>4004</v>
      </c>
      <c r="B1758" t="s">
        <v>8</v>
      </c>
      <c r="C1758">
        <v>595</v>
      </c>
      <c r="D1758" t="s">
        <v>1284</v>
      </c>
      <c r="E1758" t="s">
        <v>1241</v>
      </c>
      <c r="F1758">
        <v>2010</v>
      </c>
      <c r="G1758" t="s">
        <v>1039</v>
      </c>
      <c r="H1758" t="s">
        <v>10</v>
      </c>
      <c r="I1758" s="1">
        <v>44645</v>
      </c>
      <c r="J1758" t="s">
        <v>1391</v>
      </c>
      <c r="K1758" t="s">
        <v>1404</v>
      </c>
      <c r="L1758">
        <v>116</v>
      </c>
      <c r="M1758" t="s">
        <v>1197</v>
      </c>
      <c r="N1758" t="s">
        <v>1196</v>
      </c>
      <c r="O1758">
        <v>102400</v>
      </c>
      <c r="P1758">
        <v>3.28</v>
      </c>
    </row>
    <row r="1759" spans="1:16" x14ac:dyDescent="0.3">
      <c r="A1759">
        <v>4002</v>
      </c>
      <c r="B1759" t="s">
        <v>8</v>
      </c>
      <c r="C1759">
        <v>623</v>
      </c>
      <c r="D1759" t="s">
        <v>8</v>
      </c>
      <c r="E1759" t="s">
        <v>1241</v>
      </c>
      <c r="F1759">
        <v>2009</v>
      </c>
      <c r="G1759" t="s">
        <v>1037</v>
      </c>
      <c r="H1759" t="s">
        <v>10</v>
      </c>
      <c r="I1759" s="1">
        <v>44635</v>
      </c>
      <c r="J1759" t="s">
        <v>1391</v>
      </c>
      <c r="K1759" t="s">
        <v>1404</v>
      </c>
      <c r="L1759">
        <v>115</v>
      </c>
      <c r="M1759" t="s">
        <v>1198</v>
      </c>
      <c r="N1759" t="s">
        <v>1196</v>
      </c>
      <c r="O1759">
        <v>246000</v>
      </c>
      <c r="P1759">
        <v>7.89</v>
      </c>
    </row>
    <row r="1760" spans="1:16" x14ac:dyDescent="0.3">
      <c r="A1760">
        <v>746</v>
      </c>
      <c r="B1760" t="s">
        <v>83</v>
      </c>
      <c r="C1760">
        <v>587</v>
      </c>
      <c r="D1760" t="s">
        <v>1292</v>
      </c>
      <c r="E1760" t="s">
        <v>1241</v>
      </c>
      <c r="F1760">
        <v>1993</v>
      </c>
      <c r="G1760" t="s">
        <v>140</v>
      </c>
      <c r="H1760" t="s">
        <v>18</v>
      </c>
      <c r="I1760" s="1">
        <v>44637</v>
      </c>
      <c r="J1760" t="s">
        <v>1391</v>
      </c>
      <c r="K1760" t="s">
        <v>1404</v>
      </c>
      <c r="L1760">
        <v>102</v>
      </c>
      <c r="M1760" t="s">
        <v>1211</v>
      </c>
      <c r="N1760" t="s">
        <v>1196</v>
      </c>
      <c r="O1760">
        <v>1695200</v>
      </c>
      <c r="P1760">
        <v>343.09</v>
      </c>
    </row>
    <row r="1761" spans="1:16" x14ac:dyDescent="0.3">
      <c r="A1761">
        <v>747</v>
      </c>
      <c r="B1761" t="s">
        <v>435</v>
      </c>
      <c r="C1761">
        <v>540</v>
      </c>
      <c r="D1761" t="s">
        <v>1337</v>
      </c>
      <c r="E1761" t="s">
        <v>1241</v>
      </c>
      <c r="F1761">
        <v>2001</v>
      </c>
      <c r="G1761" t="s">
        <v>436</v>
      </c>
      <c r="H1761" t="s">
        <v>28</v>
      </c>
      <c r="I1761" s="1">
        <v>44644</v>
      </c>
      <c r="J1761" t="s">
        <v>1391</v>
      </c>
      <c r="K1761" t="s">
        <v>1404</v>
      </c>
      <c r="L1761">
        <v>109</v>
      </c>
      <c r="M1761" t="s">
        <v>1204</v>
      </c>
      <c r="N1761" t="s">
        <v>1196</v>
      </c>
      <c r="O1761">
        <v>543500</v>
      </c>
      <c r="P1761">
        <v>67.52</v>
      </c>
    </row>
    <row r="1762" spans="1:16" x14ac:dyDescent="0.3">
      <c r="A1762">
        <v>3991</v>
      </c>
      <c r="B1762" t="s">
        <v>90</v>
      </c>
      <c r="C1762">
        <v>619</v>
      </c>
      <c r="D1762" t="s">
        <v>1260</v>
      </c>
      <c r="E1762" t="s">
        <v>1241</v>
      </c>
      <c r="F1762">
        <v>1998</v>
      </c>
      <c r="G1762" t="s">
        <v>448</v>
      </c>
      <c r="H1762" t="s">
        <v>10</v>
      </c>
      <c r="I1762" s="1">
        <v>44644</v>
      </c>
      <c r="J1762" t="s">
        <v>1391</v>
      </c>
      <c r="K1762" t="s">
        <v>1404</v>
      </c>
      <c r="L1762">
        <v>114</v>
      </c>
      <c r="M1762" t="s">
        <v>1199</v>
      </c>
      <c r="N1762" t="s">
        <v>1196</v>
      </c>
      <c r="O1762">
        <v>655000</v>
      </c>
      <c r="P1762">
        <v>14.72</v>
      </c>
    </row>
    <row r="1763" spans="1:16" x14ac:dyDescent="0.3">
      <c r="A1763">
        <v>3989</v>
      </c>
      <c r="B1763" t="s">
        <v>435</v>
      </c>
      <c r="C1763">
        <v>580</v>
      </c>
      <c r="D1763" t="s">
        <v>1297</v>
      </c>
      <c r="E1763" t="s">
        <v>1241</v>
      </c>
      <c r="F1763">
        <v>1989</v>
      </c>
      <c r="G1763" t="s">
        <v>1028</v>
      </c>
      <c r="H1763" t="s">
        <v>45</v>
      </c>
      <c r="I1763" s="1">
        <v>44649</v>
      </c>
      <c r="J1763" t="s">
        <v>1391</v>
      </c>
      <c r="K1763" t="s">
        <v>1404</v>
      </c>
      <c r="L1763">
        <v>114</v>
      </c>
      <c r="M1763" t="s">
        <v>1199</v>
      </c>
      <c r="N1763" t="s">
        <v>1196</v>
      </c>
      <c r="O1763">
        <v>655000</v>
      </c>
      <c r="P1763">
        <v>14.72</v>
      </c>
    </row>
    <row r="1764" spans="1:16" x14ac:dyDescent="0.3">
      <c r="A1764">
        <v>754</v>
      </c>
      <c r="B1764" t="s">
        <v>75</v>
      </c>
      <c r="C1764">
        <v>550</v>
      </c>
      <c r="D1764" t="s">
        <v>1327</v>
      </c>
      <c r="E1764" t="s">
        <v>1241</v>
      </c>
      <c r="F1764">
        <v>2001</v>
      </c>
      <c r="G1764" t="s">
        <v>458</v>
      </c>
      <c r="H1764" t="s">
        <v>69</v>
      </c>
      <c r="I1764" s="1">
        <v>44644</v>
      </c>
      <c r="J1764" t="s">
        <v>1391</v>
      </c>
      <c r="K1764" t="s">
        <v>1404</v>
      </c>
      <c r="L1764">
        <v>103</v>
      </c>
      <c r="M1764" t="s">
        <v>1210</v>
      </c>
      <c r="N1764" t="s">
        <v>1196</v>
      </c>
      <c r="O1764">
        <v>513800</v>
      </c>
      <c r="P1764">
        <v>21.5</v>
      </c>
    </row>
    <row r="1765" spans="1:16" x14ac:dyDescent="0.3">
      <c r="A1765">
        <v>755</v>
      </c>
      <c r="B1765" t="s">
        <v>90</v>
      </c>
      <c r="C1765">
        <v>619</v>
      </c>
      <c r="D1765" t="s">
        <v>1260</v>
      </c>
      <c r="E1765" t="s">
        <v>1241</v>
      </c>
      <c r="F1765">
        <v>1995</v>
      </c>
      <c r="G1765" t="s">
        <v>459</v>
      </c>
      <c r="H1765" t="s">
        <v>69</v>
      </c>
      <c r="I1765" s="1">
        <v>44640</v>
      </c>
      <c r="J1765" t="s">
        <v>1391</v>
      </c>
      <c r="K1765" t="s">
        <v>1404</v>
      </c>
      <c r="L1765">
        <v>114</v>
      </c>
      <c r="M1765" t="s">
        <v>1199</v>
      </c>
      <c r="N1765" t="s">
        <v>1196</v>
      </c>
      <c r="O1765">
        <v>655000</v>
      </c>
      <c r="P1765">
        <v>14.72</v>
      </c>
    </row>
    <row r="1766" spans="1:16" x14ac:dyDescent="0.3">
      <c r="A1766">
        <v>756</v>
      </c>
      <c r="B1766" t="s">
        <v>75</v>
      </c>
      <c r="C1766">
        <v>619</v>
      </c>
      <c r="D1766" t="s">
        <v>1260</v>
      </c>
      <c r="E1766" t="s">
        <v>1241</v>
      </c>
      <c r="F1766">
        <v>2001</v>
      </c>
      <c r="G1766" t="s">
        <v>460</v>
      </c>
      <c r="H1766" t="s">
        <v>69</v>
      </c>
      <c r="I1766" s="1">
        <v>44651</v>
      </c>
      <c r="J1766" t="s">
        <v>1391</v>
      </c>
      <c r="K1766" t="s">
        <v>1404</v>
      </c>
      <c r="L1766">
        <v>104</v>
      </c>
      <c r="M1766" t="s">
        <v>1209</v>
      </c>
      <c r="N1766" t="s">
        <v>1196</v>
      </c>
      <c r="O1766">
        <v>347700</v>
      </c>
      <c r="P1766">
        <v>28.8</v>
      </c>
    </row>
    <row r="1767" spans="1:16" x14ac:dyDescent="0.3">
      <c r="A1767">
        <v>757</v>
      </c>
      <c r="B1767" t="s">
        <v>83</v>
      </c>
      <c r="C1767">
        <v>587</v>
      </c>
      <c r="D1767" t="s">
        <v>1292</v>
      </c>
      <c r="E1767" t="s">
        <v>1241</v>
      </c>
      <c r="F1767">
        <v>1995</v>
      </c>
      <c r="G1767" t="s">
        <v>461</v>
      </c>
      <c r="H1767" t="s">
        <v>28</v>
      </c>
      <c r="I1767" s="1">
        <v>44643</v>
      </c>
      <c r="J1767" t="s">
        <v>1391</v>
      </c>
      <c r="K1767" t="s">
        <v>1404</v>
      </c>
      <c r="L1767">
        <v>106</v>
      </c>
      <c r="M1767" t="s">
        <v>1207</v>
      </c>
      <c r="N1767" t="s">
        <v>1196</v>
      </c>
      <c r="O1767">
        <v>182700</v>
      </c>
      <c r="P1767">
        <v>12.92</v>
      </c>
    </row>
    <row r="1768" spans="1:16" x14ac:dyDescent="0.3">
      <c r="A1768">
        <v>760</v>
      </c>
      <c r="B1768" t="s">
        <v>83</v>
      </c>
      <c r="C1768">
        <v>548</v>
      </c>
      <c r="D1768" t="s">
        <v>1329</v>
      </c>
      <c r="E1768" t="s">
        <v>1241</v>
      </c>
      <c r="F1768">
        <v>2001</v>
      </c>
      <c r="G1768" t="s">
        <v>443</v>
      </c>
      <c r="H1768" t="s">
        <v>32</v>
      </c>
      <c r="I1768" s="1">
        <v>44636</v>
      </c>
      <c r="J1768" t="s">
        <v>1391</v>
      </c>
      <c r="K1768" t="s">
        <v>1404</v>
      </c>
      <c r="L1768">
        <v>115</v>
      </c>
      <c r="M1768" t="s">
        <v>1198</v>
      </c>
      <c r="N1768" t="s">
        <v>1196</v>
      </c>
      <c r="O1768">
        <v>246000</v>
      </c>
      <c r="P1768">
        <v>7.89</v>
      </c>
    </row>
    <row r="1769" spans="1:16" x14ac:dyDescent="0.3">
      <c r="A1769">
        <v>3987</v>
      </c>
      <c r="B1769" t="s">
        <v>486</v>
      </c>
      <c r="C1769">
        <v>577</v>
      </c>
      <c r="D1769" t="s">
        <v>1300</v>
      </c>
      <c r="E1769" t="s">
        <v>1246</v>
      </c>
      <c r="F1769">
        <v>2014</v>
      </c>
      <c r="G1769" t="s">
        <v>982</v>
      </c>
      <c r="H1769" t="s">
        <v>10</v>
      </c>
      <c r="I1769" s="1">
        <v>44632</v>
      </c>
      <c r="J1769" t="s">
        <v>1391</v>
      </c>
      <c r="K1769" t="s">
        <v>1404</v>
      </c>
      <c r="L1769">
        <v>102</v>
      </c>
      <c r="M1769" t="s">
        <v>1211</v>
      </c>
      <c r="N1769" t="s">
        <v>1196</v>
      </c>
      <c r="O1769">
        <v>1695200</v>
      </c>
      <c r="P1769">
        <v>343.09</v>
      </c>
    </row>
    <row r="1770" spans="1:16" x14ac:dyDescent="0.3">
      <c r="A1770">
        <v>3985</v>
      </c>
      <c r="B1770" t="s">
        <v>90</v>
      </c>
      <c r="C1770">
        <v>578</v>
      </c>
      <c r="D1770" t="s">
        <v>1299</v>
      </c>
      <c r="E1770" t="s">
        <v>1241</v>
      </c>
      <c r="F1770">
        <v>2021</v>
      </c>
      <c r="G1770" t="s">
        <v>1026</v>
      </c>
      <c r="H1770" t="s">
        <v>18</v>
      </c>
      <c r="I1770" s="1">
        <v>44636</v>
      </c>
      <c r="J1770" t="s">
        <v>1391</v>
      </c>
      <c r="K1770" t="s">
        <v>1404</v>
      </c>
      <c r="L1770">
        <v>102</v>
      </c>
      <c r="M1770" t="s">
        <v>1211</v>
      </c>
      <c r="N1770" t="s">
        <v>1196</v>
      </c>
      <c r="O1770">
        <v>1695200</v>
      </c>
      <c r="P1770">
        <v>343.09</v>
      </c>
    </row>
    <row r="1771" spans="1:16" x14ac:dyDescent="0.3">
      <c r="A1771">
        <v>767</v>
      </c>
      <c r="B1771" t="s">
        <v>90</v>
      </c>
      <c r="C1771">
        <v>610</v>
      </c>
      <c r="D1771" t="s">
        <v>1269</v>
      </c>
      <c r="E1771" t="s">
        <v>1241</v>
      </c>
      <c r="F1771">
        <v>1994</v>
      </c>
      <c r="G1771" t="s">
        <v>444</v>
      </c>
      <c r="H1771" t="s">
        <v>10</v>
      </c>
      <c r="I1771" s="1">
        <v>44651</v>
      </c>
      <c r="J1771" t="s">
        <v>1391</v>
      </c>
      <c r="K1771" t="s">
        <v>1404</v>
      </c>
      <c r="L1771">
        <v>102</v>
      </c>
      <c r="M1771" t="s">
        <v>1211</v>
      </c>
      <c r="N1771" t="s">
        <v>1196</v>
      </c>
      <c r="O1771">
        <v>1695200</v>
      </c>
      <c r="P1771">
        <v>343.09</v>
      </c>
    </row>
    <row r="1772" spans="1:16" x14ac:dyDescent="0.3">
      <c r="A1772">
        <v>3978</v>
      </c>
      <c r="B1772" t="s">
        <v>75</v>
      </c>
      <c r="C1772">
        <v>619</v>
      </c>
      <c r="D1772" t="s">
        <v>1260</v>
      </c>
      <c r="E1772" t="s">
        <v>1241</v>
      </c>
      <c r="F1772">
        <v>2015</v>
      </c>
      <c r="G1772" t="s">
        <v>471</v>
      </c>
      <c r="H1772" t="s">
        <v>32</v>
      </c>
      <c r="I1772" s="1">
        <v>44651</v>
      </c>
      <c r="J1772" t="s">
        <v>1391</v>
      </c>
      <c r="K1772" t="s">
        <v>1404</v>
      </c>
      <c r="L1772">
        <v>102</v>
      </c>
      <c r="M1772" t="s">
        <v>1211</v>
      </c>
      <c r="N1772" t="s">
        <v>1196</v>
      </c>
      <c r="O1772">
        <v>1695200</v>
      </c>
      <c r="P1772">
        <v>343.09</v>
      </c>
    </row>
    <row r="1773" spans="1:16" x14ac:dyDescent="0.3">
      <c r="A1773">
        <v>775</v>
      </c>
      <c r="B1773" t="s">
        <v>235</v>
      </c>
      <c r="C1773">
        <v>619</v>
      </c>
      <c r="D1773" t="s">
        <v>1260</v>
      </c>
      <c r="E1773" t="s">
        <v>1241</v>
      </c>
      <c r="F1773">
        <v>1996</v>
      </c>
      <c r="G1773" t="s">
        <v>467</v>
      </c>
      <c r="H1773" t="s">
        <v>32</v>
      </c>
      <c r="I1773" s="1">
        <v>44631</v>
      </c>
      <c r="J1773" t="s">
        <v>1391</v>
      </c>
      <c r="K1773" t="s">
        <v>1404</v>
      </c>
      <c r="L1773">
        <v>114</v>
      </c>
      <c r="M1773" t="s">
        <v>1199</v>
      </c>
      <c r="N1773" t="s">
        <v>1196</v>
      </c>
      <c r="O1773">
        <v>655000</v>
      </c>
      <c r="P1773">
        <v>14.72</v>
      </c>
    </row>
    <row r="1774" spans="1:16" x14ac:dyDescent="0.3">
      <c r="A1774">
        <v>777</v>
      </c>
      <c r="B1774" t="s">
        <v>83</v>
      </c>
      <c r="C1774">
        <v>540</v>
      </c>
      <c r="D1774" t="s">
        <v>1337</v>
      </c>
      <c r="E1774" t="s">
        <v>1241</v>
      </c>
      <c r="F1774">
        <v>2002</v>
      </c>
      <c r="G1774" t="s">
        <v>453</v>
      </c>
      <c r="H1774" t="s">
        <v>18</v>
      </c>
      <c r="I1774" s="1">
        <v>44641</v>
      </c>
      <c r="J1774" t="s">
        <v>1391</v>
      </c>
      <c r="K1774" t="s">
        <v>1404</v>
      </c>
      <c r="L1774">
        <v>114</v>
      </c>
      <c r="M1774" t="s">
        <v>1199</v>
      </c>
      <c r="N1774" t="s">
        <v>1196</v>
      </c>
      <c r="O1774">
        <v>655000</v>
      </c>
      <c r="P1774">
        <v>14.72</v>
      </c>
    </row>
    <row r="1775" spans="1:16" x14ac:dyDescent="0.3">
      <c r="A1775">
        <v>779</v>
      </c>
      <c r="B1775" t="s">
        <v>75</v>
      </c>
      <c r="C1775">
        <v>619</v>
      </c>
      <c r="D1775" t="s">
        <v>1260</v>
      </c>
      <c r="E1775" t="s">
        <v>1241</v>
      </c>
      <c r="F1775">
        <v>2015</v>
      </c>
      <c r="G1775" t="s">
        <v>471</v>
      </c>
      <c r="H1775" t="s">
        <v>32</v>
      </c>
      <c r="I1775" s="1">
        <v>44637</v>
      </c>
      <c r="J1775" t="s">
        <v>1391</v>
      </c>
      <c r="K1775" t="s">
        <v>1404</v>
      </c>
      <c r="L1775">
        <v>109</v>
      </c>
      <c r="M1775" t="s">
        <v>1204</v>
      </c>
      <c r="N1775" t="s">
        <v>1196</v>
      </c>
      <c r="O1775">
        <v>543500</v>
      </c>
      <c r="P1775">
        <v>67.52</v>
      </c>
    </row>
    <row r="1776" spans="1:16" x14ac:dyDescent="0.3">
      <c r="A1776">
        <v>781</v>
      </c>
      <c r="B1776" t="s">
        <v>435</v>
      </c>
      <c r="C1776">
        <v>540</v>
      </c>
      <c r="D1776" t="s">
        <v>1337</v>
      </c>
      <c r="E1776" t="s">
        <v>1241</v>
      </c>
      <c r="F1776">
        <v>2002</v>
      </c>
      <c r="G1776" t="s">
        <v>436</v>
      </c>
      <c r="H1776" t="s">
        <v>28</v>
      </c>
      <c r="I1776" s="1">
        <v>44631</v>
      </c>
      <c r="J1776" t="s">
        <v>1391</v>
      </c>
      <c r="K1776" t="s">
        <v>1404</v>
      </c>
      <c r="L1776">
        <v>114</v>
      </c>
      <c r="M1776" t="s">
        <v>1199</v>
      </c>
      <c r="N1776" t="s">
        <v>1196</v>
      </c>
      <c r="O1776">
        <v>655000</v>
      </c>
      <c r="P1776">
        <v>14.72</v>
      </c>
    </row>
    <row r="1777" spans="1:16" x14ac:dyDescent="0.3">
      <c r="A1777">
        <v>3974</v>
      </c>
      <c r="B1777" t="s">
        <v>83</v>
      </c>
      <c r="C1777">
        <v>576</v>
      </c>
      <c r="D1777" t="s">
        <v>1301</v>
      </c>
      <c r="E1777" t="s">
        <v>1241</v>
      </c>
      <c r="F1777">
        <v>2005</v>
      </c>
      <c r="G1777" t="s">
        <v>698</v>
      </c>
      <c r="H1777" t="s">
        <v>18</v>
      </c>
      <c r="I1777" s="1">
        <v>44632</v>
      </c>
      <c r="J1777" t="s">
        <v>1391</v>
      </c>
      <c r="K1777" t="s">
        <v>1404</v>
      </c>
      <c r="L1777">
        <v>104</v>
      </c>
      <c r="M1777" t="s">
        <v>1209</v>
      </c>
      <c r="N1777" t="s">
        <v>1196</v>
      </c>
      <c r="O1777">
        <v>347700</v>
      </c>
      <c r="P1777">
        <v>28.8</v>
      </c>
    </row>
    <row r="1778" spans="1:16" x14ac:dyDescent="0.3">
      <c r="A1778">
        <v>790</v>
      </c>
      <c r="B1778" t="s">
        <v>435</v>
      </c>
      <c r="C1778">
        <v>540</v>
      </c>
      <c r="D1778" t="s">
        <v>1337</v>
      </c>
      <c r="E1778" t="s">
        <v>1241</v>
      </c>
      <c r="F1778">
        <v>2002</v>
      </c>
      <c r="G1778" t="s">
        <v>436</v>
      </c>
      <c r="H1778" t="s">
        <v>10</v>
      </c>
      <c r="I1778" s="1">
        <v>44632</v>
      </c>
      <c r="J1778" t="s">
        <v>1391</v>
      </c>
      <c r="K1778" t="s">
        <v>1404</v>
      </c>
      <c r="L1778">
        <v>104</v>
      </c>
      <c r="M1778" t="s">
        <v>1209</v>
      </c>
      <c r="N1778" t="s">
        <v>1196</v>
      </c>
      <c r="O1778">
        <v>347700</v>
      </c>
      <c r="P1778">
        <v>28.8</v>
      </c>
    </row>
    <row r="1779" spans="1:16" x14ac:dyDescent="0.3">
      <c r="A1779">
        <v>3970</v>
      </c>
      <c r="B1779" t="s">
        <v>75</v>
      </c>
      <c r="C1779">
        <v>619</v>
      </c>
      <c r="D1779" t="s">
        <v>1260</v>
      </c>
      <c r="E1779" t="s">
        <v>1241</v>
      </c>
      <c r="F1779">
        <v>2016</v>
      </c>
      <c r="G1779" t="s">
        <v>471</v>
      </c>
      <c r="H1779" t="s">
        <v>45</v>
      </c>
      <c r="I1779" s="1">
        <v>44621</v>
      </c>
      <c r="J1779" t="s">
        <v>1391</v>
      </c>
      <c r="K1779" t="s">
        <v>1404</v>
      </c>
      <c r="L1779">
        <v>102</v>
      </c>
      <c r="M1779" t="s">
        <v>1211</v>
      </c>
      <c r="N1779" t="s">
        <v>1196</v>
      </c>
      <c r="O1779">
        <v>1695200</v>
      </c>
      <c r="P1779">
        <v>343.09</v>
      </c>
    </row>
    <row r="1780" spans="1:16" x14ac:dyDescent="0.3">
      <c r="A1780">
        <v>3969</v>
      </c>
      <c r="B1780" t="s">
        <v>486</v>
      </c>
      <c r="C1780">
        <v>507</v>
      </c>
      <c r="D1780" t="s">
        <v>1368</v>
      </c>
      <c r="E1780" t="s">
        <v>1241</v>
      </c>
      <c r="F1780">
        <v>2014</v>
      </c>
      <c r="G1780" t="s">
        <v>853</v>
      </c>
      <c r="H1780" t="s">
        <v>45</v>
      </c>
      <c r="I1780" s="1">
        <v>44647</v>
      </c>
      <c r="J1780" t="s">
        <v>1391</v>
      </c>
      <c r="K1780" t="s">
        <v>1404</v>
      </c>
      <c r="L1780">
        <v>102</v>
      </c>
      <c r="M1780" t="s">
        <v>1211</v>
      </c>
      <c r="N1780" t="s">
        <v>1196</v>
      </c>
      <c r="O1780">
        <v>1695200</v>
      </c>
      <c r="P1780">
        <v>343.09</v>
      </c>
    </row>
    <row r="1781" spans="1:16" x14ac:dyDescent="0.3">
      <c r="A1781">
        <v>801</v>
      </c>
      <c r="B1781" t="s">
        <v>83</v>
      </c>
      <c r="C1781">
        <v>512</v>
      </c>
      <c r="D1781" t="s">
        <v>1363</v>
      </c>
      <c r="E1781" t="s">
        <v>1246</v>
      </c>
      <c r="F1781">
        <v>2000</v>
      </c>
      <c r="G1781" t="s">
        <v>479</v>
      </c>
      <c r="H1781" t="s">
        <v>10</v>
      </c>
      <c r="I1781" s="1">
        <v>44645</v>
      </c>
      <c r="J1781" t="s">
        <v>1391</v>
      </c>
      <c r="K1781" t="s">
        <v>1404</v>
      </c>
      <c r="L1781">
        <v>105</v>
      </c>
      <c r="M1781" t="s">
        <v>1208</v>
      </c>
      <c r="N1781" t="s">
        <v>1196</v>
      </c>
      <c r="O1781">
        <v>52100</v>
      </c>
      <c r="P1781">
        <v>6.21</v>
      </c>
    </row>
    <row r="1782" spans="1:16" x14ac:dyDescent="0.3">
      <c r="A1782">
        <v>3966</v>
      </c>
      <c r="B1782" t="s">
        <v>75</v>
      </c>
      <c r="C1782">
        <v>512</v>
      </c>
      <c r="D1782" t="s">
        <v>1363</v>
      </c>
      <c r="E1782" t="s">
        <v>1246</v>
      </c>
      <c r="F1782">
        <v>2010</v>
      </c>
      <c r="G1782" t="s">
        <v>821</v>
      </c>
      <c r="H1782" t="s">
        <v>32</v>
      </c>
      <c r="I1782" s="1">
        <v>44650</v>
      </c>
      <c r="J1782" t="s">
        <v>1391</v>
      </c>
      <c r="K1782" t="s">
        <v>1404</v>
      </c>
      <c r="L1782">
        <v>102</v>
      </c>
      <c r="M1782" t="s">
        <v>1211</v>
      </c>
      <c r="N1782" t="s">
        <v>1196</v>
      </c>
      <c r="O1782">
        <v>1695200</v>
      </c>
      <c r="P1782">
        <v>343.09</v>
      </c>
    </row>
    <row r="1783" spans="1:16" x14ac:dyDescent="0.3">
      <c r="A1783">
        <v>806</v>
      </c>
      <c r="B1783" t="s">
        <v>83</v>
      </c>
      <c r="C1783">
        <v>587</v>
      </c>
      <c r="D1783" t="s">
        <v>1292</v>
      </c>
      <c r="E1783" t="s">
        <v>1241</v>
      </c>
      <c r="F1783">
        <v>1999</v>
      </c>
      <c r="G1783" t="s">
        <v>461</v>
      </c>
      <c r="H1783" t="s">
        <v>10</v>
      </c>
      <c r="I1783" s="1">
        <v>44635</v>
      </c>
      <c r="J1783" t="s">
        <v>1391</v>
      </c>
      <c r="K1783" t="s">
        <v>1404</v>
      </c>
      <c r="L1783">
        <v>103</v>
      </c>
      <c r="M1783" t="s">
        <v>1210</v>
      </c>
      <c r="N1783" t="s">
        <v>1196</v>
      </c>
      <c r="O1783">
        <v>513800</v>
      </c>
      <c r="P1783">
        <v>21.5</v>
      </c>
    </row>
    <row r="1784" spans="1:16" x14ac:dyDescent="0.3">
      <c r="A1784">
        <v>807</v>
      </c>
      <c r="B1784" t="s">
        <v>83</v>
      </c>
      <c r="C1784">
        <v>580</v>
      </c>
      <c r="D1784" t="s">
        <v>1297</v>
      </c>
      <c r="E1784" t="s">
        <v>1241</v>
      </c>
      <c r="F1784">
        <v>2002</v>
      </c>
      <c r="G1784" t="s">
        <v>482</v>
      </c>
      <c r="H1784" t="s">
        <v>154</v>
      </c>
      <c r="I1784" s="1">
        <v>44621</v>
      </c>
      <c r="J1784" t="s">
        <v>1391</v>
      </c>
      <c r="K1784" t="s">
        <v>1404</v>
      </c>
      <c r="L1784">
        <v>101</v>
      </c>
      <c r="M1784" t="s">
        <v>1212</v>
      </c>
      <c r="N1784" t="s">
        <v>1196</v>
      </c>
      <c r="O1784">
        <v>201500</v>
      </c>
      <c r="P1784">
        <v>16.11</v>
      </c>
    </row>
    <row r="1785" spans="1:16" x14ac:dyDescent="0.3">
      <c r="A1785">
        <v>3965</v>
      </c>
      <c r="B1785" t="s">
        <v>83</v>
      </c>
      <c r="C1785">
        <v>540</v>
      </c>
      <c r="D1785" t="s">
        <v>1337</v>
      </c>
      <c r="E1785" t="s">
        <v>1241</v>
      </c>
      <c r="F1785">
        <v>2000</v>
      </c>
      <c r="G1785" t="s">
        <v>1021</v>
      </c>
      <c r="H1785" t="s">
        <v>69</v>
      </c>
      <c r="I1785" s="1">
        <v>44625</v>
      </c>
      <c r="J1785" t="s">
        <v>1391</v>
      </c>
      <c r="K1785" t="s">
        <v>1404</v>
      </c>
      <c r="L1785">
        <v>104</v>
      </c>
      <c r="M1785" t="s">
        <v>1209</v>
      </c>
      <c r="N1785" t="s">
        <v>1196</v>
      </c>
      <c r="O1785">
        <v>347700</v>
      </c>
      <c r="P1785">
        <v>28.8</v>
      </c>
    </row>
    <row r="1786" spans="1:16" x14ac:dyDescent="0.3">
      <c r="A1786">
        <v>3962</v>
      </c>
      <c r="B1786" t="s">
        <v>75</v>
      </c>
      <c r="C1786">
        <v>576</v>
      </c>
      <c r="D1786" t="s">
        <v>1301</v>
      </c>
      <c r="E1786" t="s">
        <v>1241</v>
      </c>
      <c r="F1786">
        <v>2007</v>
      </c>
      <c r="G1786" t="s">
        <v>823</v>
      </c>
      <c r="H1786" t="s">
        <v>69</v>
      </c>
      <c r="I1786" s="1">
        <v>44651</v>
      </c>
      <c r="J1786" t="s">
        <v>1391</v>
      </c>
      <c r="K1786" t="s">
        <v>1404</v>
      </c>
      <c r="L1786">
        <v>101</v>
      </c>
      <c r="M1786" t="s">
        <v>1212</v>
      </c>
      <c r="N1786" t="s">
        <v>1196</v>
      </c>
      <c r="O1786">
        <v>201500</v>
      </c>
      <c r="P1786">
        <v>16.11</v>
      </c>
    </row>
    <row r="1787" spans="1:16" x14ac:dyDescent="0.3">
      <c r="A1787">
        <v>3961</v>
      </c>
      <c r="B1787" t="s">
        <v>83</v>
      </c>
      <c r="C1787">
        <v>576</v>
      </c>
      <c r="D1787" t="s">
        <v>1301</v>
      </c>
      <c r="E1787" t="s">
        <v>1241</v>
      </c>
      <c r="F1787">
        <v>2005</v>
      </c>
      <c r="G1787" t="s">
        <v>823</v>
      </c>
      <c r="H1787" t="s">
        <v>28</v>
      </c>
      <c r="I1787" s="1">
        <v>44624</v>
      </c>
      <c r="J1787" t="s">
        <v>1391</v>
      </c>
      <c r="K1787" t="s">
        <v>1404</v>
      </c>
      <c r="L1787">
        <v>114</v>
      </c>
      <c r="M1787" t="s">
        <v>1199</v>
      </c>
      <c r="N1787" t="s">
        <v>1196</v>
      </c>
      <c r="O1787">
        <v>655000</v>
      </c>
      <c r="P1787">
        <v>14.72</v>
      </c>
    </row>
    <row r="1788" spans="1:16" x14ac:dyDescent="0.3">
      <c r="A1788">
        <v>818</v>
      </c>
      <c r="B1788" t="s">
        <v>83</v>
      </c>
      <c r="C1788">
        <v>548</v>
      </c>
      <c r="D1788" t="s">
        <v>1329</v>
      </c>
      <c r="E1788" t="s">
        <v>1241</v>
      </c>
      <c r="F1788">
        <v>2002</v>
      </c>
      <c r="G1788" t="s">
        <v>443</v>
      </c>
      <c r="H1788" t="s">
        <v>32</v>
      </c>
      <c r="I1788" s="1">
        <v>44643</v>
      </c>
      <c r="J1788" t="s">
        <v>1391</v>
      </c>
      <c r="K1788" t="s">
        <v>1404</v>
      </c>
      <c r="L1788">
        <v>114</v>
      </c>
      <c r="M1788" t="s">
        <v>1199</v>
      </c>
      <c r="N1788" t="s">
        <v>1196</v>
      </c>
      <c r="O1788">
        <v>655000</v>
      </c>
      <c r="P1788">
        <v>14.72</v>
      </c>
    </row>
    <row r="1789" spans="1:16" x14ac:dyDescent="0.3">
      <c r="A1789">
        <v>822</v>
      </c>
      <c r="B1789" t="s">
        <v>435</v>
      </c>
      <c r="C1789">
        <v>540</v>
      </c>
      <c r="D1789" t="s">
        <v>1337</v>
      </c>
      <c r="E1789" t="s">
        <v>1241</v>
      </c>
      <c r="F1789">
        <v>2002</v>
      </c>
      <c r="G1789" t="s">
        <v>436</v>
      </c>
      <c r="H1789" t="s">
        <v>32</v>
      </c>
      <c r="I1789" s="1">
        <v>44639</v>
      </c>
      <c r="J1789" t="s">
        <v>1391</v>
      </c>
      <c r="K1789" t="s">
        <v>1404</v>
      </c>
      <c r="L1789">
        <v>106</v>
      </c>
      <c r="M1789" t="s">
        <v>1207</v>
      </c>
      <c r="N1789" t="s">
        <v>1196</v>
      </c>
      <c r="O1789">
        <v>182700</v>
      </c>
      <c r="P1789">
        <v>12.92</v>
      </c>
    </row>
    <row r="1790" spans="1:16" x14ac:dyDescent="0.3">
      <c r="A1790">
        <v>824</v>
      </c>
      <c r="B1790" t="s">
        <v>83</v>
      </c>
      <c r="C1790">
        <v>550</v>
      </c>
      <c r="D1790" t="s">
        <v>1327</v>
      </c>
      <c r="E1790" t="s">
        <v>1241</v>
      </c>
      <c r="F1790">
        <v>2003</v>
      </c>
      <c r="G1790" t="s">
        <v>458</v>
      </c>
      <c r="H1790" t="s">
        <v>47</v>
      </c>
      <c r="I1790" s="1">
        <v>44650</v>
      </c>
      <c r="J1790" t="s">
        <v>1391</v>
      </c>
      <c r="K1790" t="s">
        <v>1404</v>
      </c>
      <c r="L1790">
        <v>102</v>
      </c>
      <c r="M1790" t="s">
        <v>1211</v>
      </c>
      <c r="N1790" t="s">
        <v>1196</v>
      </c>
      <c r="O1790">
        <v>1695200</v>
      </c>
      <c r="P1790">
        <v>343.09</v>
      </c>
    </row>
    <row r="1791" spans="1:16" x14ac:dyDescent="0.3">
      <c r="A1791">
        <v>826</v>
      </c>
      <c r="B1791" t="s">
        <v>90</v>
      </c>
      <c r="C1791">
        <v>577</v>
      </c>
      <c r="D1791" t="s">
        <v>1300</v>
      </c>
      <c r="E1791" t="s">
        <v>1246</v>
      </c>
      <c r="F1791">
        <v>2002</v>
      </c>
      <c r="G1791" t="s">
        <v>490</v>
      </c>
      <c r="H1791" t="s">
        <v>10</v>
      </c>
      <c r="I1791" s="1">
        <v>44650</v>
      </c>
      <c r="J1791" t="s">
        <v>1391</v>
      </c>
      <c r="K1791" t="s">
        <v>1404</v>
      </c>
      <c r="L1791">
        <v>101</v>
      </c>
      <c r="M1791" t="s">
        <v>1212</v>
      </c>
      <c r="N1791" t="s">
        <v>1196</v>
      </c>
      <c r="O1791">
        <v>201500</v>
      </c>
      <c r="P1791">
        <v>16.11</v>
      </c>
    </row>
    <row r="1792" spans="1:16" x14ac:dyDescent="0.3">
      <c r="A1792">
        <v>831</v>
      </c>
      <c r="B1792" t="s">
        <v>16</v>
      </c>
      <c r="C1792">
        <v>611</v>
      </c>
      <c r="D1792" t="s">
        <v>1268</v>
      </c>
      <c r="E1792" t="s">
        <v>1241</v>
      </c>
      <c r="F1792">
        <v>2007</v>
      </c>
      <c r="G1792" t="s">
        <v>493</v>
      </c>
      <c r="H1792" t="s">
        <v>28</v>
      </c>
      <c r="I1792" s="1">
        <v>44622</v>
      </c>
      <c r="J1792" t="s">
        <v>1391</v>
      </c>
      <c r="K1792" t="s">
        <v>1404</v>
      </c>
      <c r="L1792">
        <v>109</v>
      </c>
      <c r="M1792" t="s">
        <v>1204</v>
      </c>
      <c r="N1792" t="s">
        <v>1196</v>
      </c>
      <c r="O1792">
        <v>543500</v>
      </c>
      <c r="P1792">
        <v>67.52</v>
      </c>
    </row>
    <row r="1793" spans="1:16" x14ac:dyDescent="0.3">
      <c r="A1793">
        <v>3954</v>
      </c>
      <c r="B1793" t="s">
        <v>83</v>
      </c>
      <c r="C1793">
        <v>587</v>
      </c>
      <c r="D1793" t="s">
        <v>1292</v>
      </c>
      <c r="E1793" t="s">
        <v>1241</v>
      </c>
      <c r="F1793">
        <v>2008</v>
      </c>
      <c r="G1793" t="s">
        <v>140</v>
      </c>
      <c r="H1793" t="s">
        <v>18</v>
      </c>
      <c r="I1793" s="1">
        <v>44645</v>
      </c>
      <c r="J1793" t="s">
        <v>1391</v>
      </c>
      <c r="K1793" t="s">
        <v>1404</v>
      </c>
      <c r="L1793">
        <v>102</v>
      </c>
      <c r="M1793" t="s">
        <v>1211</v>
      </c>
      <c r="N1793" t="s">
        <v>1196</v>
      </c>
      <c r="O1793">
        <v>1695200</v>
      </c>
      <c r="P1793">
        <v>343.09</v>
      </c>
    </row>
    <row r="1794" spans="1:16" x14ac:dyDescent="0.3">
      <c r="A1794">
        <v>842</v>
      </c>
      <c r="B1794" t="s">
        <v>25</v>
      </c>
      <c r="C1794">
        <v>617</v>
      </c>
      <c r="D1794" t="s">
        <v>1262</v>
      </c>
      <c r="E1794" t="s">
        <v>1241</v>
      </c>
      <c r="F1794">
        <v>2017</v>
      </c>
      <c r="G1794" t="s">
        <v>375</v>
      </c>
      <c r="H1794" t="s">
        <v>69</v>
      </c>
      <c r="I1794" s="1">
        <v>44641</v>
      </c>
      <c r="J1794" t="s">
        <v>1391</v>
      </c>
      <c r="K1794" t="s">
        <v>1404</v>
      </c>
      <c r="L1794">
        <v>114</v>
      </c>
      <c r="M1794" t="s">
        <v>1199</v>
      </c>
      <c r="N1794" t="s">
        <v>1196</v>
      </c>
      <c r="O1794">
        <v>655000</v>
      </c>
      <c r="P1794">
        <v>14.72</v>
      </c>
    </row>
    <row r="1795" spans="1:16" x14ac:dyDescent="0.3">
      <c r="A1795">
        <v>3945</v>
      </c>
      <c r="B1795" t="s">
        <v>90</v>
      </c>
      <c r="C1795">
        <v>512</v>
      </c>
      <c r="D1795" t="s">
        <v>1363</v>
      </c>
      <c r="E1795" t="s">
        <v>1246</v>
      </c>
      <c r="F1795">
        <v>2006</v>
      </c>
      <c r="G1795" t="s">
        <v>729</v>
      </c>
      <c r="H1795" t="s">
        <v>32</v>
      </c>
      <c r="I1795" s="1">
        <v>44646</v>
      </c>
      <c r="J1795" t="s">
        <v>1391</v>
      </c>
      <c r="K1795" t="s">
        <v>1404</v>
      </c>
      <c r="L1795">
        <v>102</v>
      </c>
      <c r="M1795" t="s">
        <v>1211</v>
      </c>
      <c r="N1795" t="s">
        <v>1196</v>
      </c>
      <c r="O1795">
        <v>1695200</v>
      </c>
      <c r="P1795">
        <v>343.09</v>
      </c>
    </row>
    <row r="1796" spans="1:16" x14ac:dyDescent="0.3">
      <c r="A1796">
        <v>849</v>
      </c>
      <c r="B1796" t="s">
        <v>16</v>
      </c>
      <c r="C1796">
        <v>611</v>
      </c>
      <c r="D1796" t="s">
        <v>1268</v>
      </c>
      <c r="E1796" t="s">
        <v>1241</v>
      </c>
      <c r="F1796">
        <v>2010</v>
      </c>
      <c r="G1796" t="s">
        <v>29</v>
      </c>
      <c r="H1796" t="s">
        <v>18</v>
      </c>
      <c r="I1796" s="1">
        <v>44637</v>
      </c>
      <c r="J1796" t="s">
        <v>1391</v>
      </c>
      <c r="K1796" t="s">
        <v>1404</v>
      </c>
      <c r="L1796">
        <v>101</v>
      </c>
      <c r="M1796" t="s">
        <v>1212</v>
      </c>
      <c r="N1796" t="s">
        <v>1196</v>
      </c>
      <c r="O1796">
        <v>201500</v>
      </c>
      <c r="P1796">
        <v>16.11</v>
      </c>
    </row>
    <row r="1797" spans="1:16" x14ac:dyDescent="0.3">
      <c r="A1797">
        <v>3943</v>
      </c>
      <c r="B1797" t="s">
        <v>75</v>
      </c>
      <c r="C1797">
        <v>619</v>
      </c>
      <c r="D1797" t="s">
        <v>1260</v>
      </c>
      <c r="E1797" t="s">
        <v>1241</v>
      </c>
      <c r="F1797">
        <v>1988</v>
      </c>
      <c r="G1797" t="s">
        <v>1018</v>
      </c>
      <c r="H1797" t="s">
        <v>28</v>
      </c>
      <c r="I1797" s="1">
        <v>44649</v>
      </c>
      <c r="J1797" t="s">
        <v>1391</v>
      </c>
      <c r="K1797" t="s">
        <v>1404</v>
      </c>
      <c r="L1797">
        <v>114</v>
      </c>
      <c r="M1797" t="s">
        <v>1199</v>
      </c>
      <c r="N1797" t="s">
        <v>1196</v>
      </c>
      <c r="O1797">
        <v>655000</v>
      </c>
      <c r="P1797">
        <v>14.72</v>
      </c>
    </row>
    <row r="1798" spans="1:16" x14ac:dyDescent="0.3">
      <c r="A1798">
        <v>855</v>
      </c>
      <c r="B1798" t="s">
        <v>407</v>
      </c>
      <c r="C1798">
        <v>636</v>
      </c>
      <c r="D1798" t="s">
        <v>1244</v>
      </c>
      <c r="E1798" t="s">
        <v>1241</v>
      </c>
      <c r="F1798">
        <v>2014</v>
      </c>
      <c r="G1798" t="s">
        <v>502</v>
      </c>
      <c r="H1798" t="s">
        <v>28</v>
      </c>
      <c r="I1798" s="1">
        <v>44642</v>
      </c>
      <c r="J1798" t="s">
        <v>1391</v>
      </c>
      <c r="K1798" t="s">
        <v>1404</v>
      </c>
      <c r="L1798">
        <v>101</v>
      </c>
      <c r="M1798" t="s">
        <v>1212</v>
      </c>
      <c r="N1798" t="s">
        <v>1196</v>
      </c>
      <c r="O1798">
        <v>201500</v>
      </c>
      <c r="P1798">
        <v>16.11</v>
      </c>
    </row>
    <row r="1799" spans="1:16" x14ac:dyDescent="0.3">
      <c r="A1799">
        <v>3942</v>
      </c>
      <c r="B1799" t="s">
        <v>435</v>
      </c>
      <c r="C1799">
        <v>587</v>
      </c>
      <c r="D1799" t="s">
        <v>1292</v>
      </c>
      <c r="E1799" t="s">
        <v>1241</v>
      </c>
      <c r="F1799">
        <v>2021</v>
      </c>
      <c r="G1799" t="s">
        <v>437</v>
      </c>
      <c r="H1799" t="s">
        <v>69</v>
      </c>
      <c r="I1799" s="1">
        <v>44632</v>
      </c>
      <c r="J1799" t="s">
        <v>1391</v>
      </c>
      <c r="K1799" t="s">
        <v>1404</v>
      </c>
      <c r="L1799">
        <v>102</v>
      </c>
      <c r="M1799" t="s">
        <v>1211</v>
      </c>
      <c r="N1799" t="s">
        <v>1196</v>
      </c>
      <c r="O1799">
        <v>1695200</v>
      </c>
      <c r="P1799">
        <v>343.09</v>
      </c>
    </row>
    <row r="1800" spans="1:16" x14ac:dyDescent="0.3">
      <c r="A1800">
        <v>3940</v>
      </c>
      <c r="B1800" t="s">
        <v>75</v>
      </c>
      <c r="C1800">
        <v>619</v>
      </c>
      <c r="D1800" t="s">
        <v>1260</v>
      </c>
      <c r="E1800" t="s">
        <v>1241</v>
      </c>
      <c r="F1800">
        <v>2012</v>
      </c>
      <c r="G1800" t="s">
        <v>471</v>
      </c>
      <c r="H1800" t="s">
        <v>28</v>
      </c>
      <c r="I1800" s="1">
        <v>44624</v>
      </c>
      <c r="J1800" t="s">
        <v>1391</v>
      </c>
      <c r="K1800" t="s">
        <v>1404</v>
      </c>
      <c r="L1800">
        <v>102</v>
      </c>
      <c r="M1800" t="s">
        <v>1211</v>
      </c>
      <c r="N1800" t="s">
        <v>1196</v>
      </c>
      <c r="O1800">
        <v>1695200</v>
      </c>
      <c r="P1800">
        <v>343.09</v>
      </c>
    </row>
    <row r="1801" spans="1:16" x14ac:dyDescent="0.3">
      <c r="A1801">
        <v>3937</v>
      </c>
      <c r="B1801" t="s">
        <v>435</v>
      </c>
      <c r="C1801">
        <v>540</v>
      </c>
      <c r="D1801" t="s">
        <v>1337</v>
      </c>
      <c r="E1801" t="s">
        <v>1241</v>
      </c>
      <c r="F1801">
        <v>2021</v>
      </c>
      <c r="G1801" t="s">
        <v>760</v>
      </c>
      <c r="H1801" t="s">
        <v>32</v>
      </c>
      <c r="I1801" s="1">
        <v>44635</v>
      </c>
      <c r="J1801" t="s">
        <v>1391</v>
      </c>
      <c r="K1801" t="s">
        <v>1404</v>
      </c>
      <c r="L1801">
        <v>102</v>
      </c>
      <c r="M1801" t="s">
        <v>1211</v>
      </c>
      <c r="N1801" t="s">
        <v>1196</v>
      </c>
      <c r="O1801">
        <v>1695200</v>
      </c>
      <c r="P1801">
        <v>343.09</v>
      </c>
    </row>
    <row r="1802" spans="1:16" x14ac:dyDescent="0.3">
      <c r="A1802">
        <v>863</v>
      </c>
      <c r="B1802" t="s">
        <v>25</v>
      </c>
      <c r="C1802">
        <v>538</v>
      </c>
      <c r="D1802" t="s">
        <v>1339</v>
      </c>
      <c r="E1802" t="s">
        <v>1241</v>
      </c>
      <c r="F1802">
        <v>2018</v>
      </c>
      <c r="G1802" t="s">
        <v>501</v>
      </c>
      <c r="H1802" t="s">
        <v>18</v>
      </c>
      <c r="I1802" s="1">
        <v>44622</v>
      </c>
      <c r="J1802" t="s">
        <v>1391</v>
      </c>
      <c r="K1802" t="s">
        <v>1404</v>
      </c>
      <c r="L1802">
        <v>114</v>
      </c>
      <c r="M1802" t="s">
        <v>1199</v>
      </c>
      <c r="N1802" t="s">
        <v>1196</v>
      </c>
      <c r="O1802">
        <v>655000</v>
      </c>
      <c r="P1802">
        <v>14.72</v>
      </c>
    </row>
    <row r="1803" spans="1:16" x14ac:dyDescent="0.3">
      <c r="A1803">
        <v>3936</v>
      </c>
      <c r="B1803" t="s">
        <v>83</v>
      </c>
      <c r="C1803">
        <v>587</v>
      </c>
      <c r="D1803" t="s">
        <v>1292</v>
      </c>
      <c r="E1803" t="s">
        <v>1241</v>
      </c>
      <c r="F1803">
        <v>2007</v>
      </c>
      <c r="G1803" t="s">
        <v>916</v>
      </c>
      <c r="H1803" t="s">
        <v>18</v>
      </c>
      <c r="I1803" s="1">
        <v>44635</v>
      </c>
      <c r="J1803" t="s">
        <v>1391</v>
      </c>
      <c r="K1803" t="s">
        <v>1404</v>
      </c>
      <c r="L1803">
        <v>102</v>
      </c>
      <c r="M1803" t="s">
        <v>1211</v>
      </c>
      <c r="N1803" t="s">
        <v>1196</v>
      </c>
      <c r="O1803">
        <v>1695200</v>
      </c>
      <c r="P1803">
        <v>343.09</v>
      </c>
    </row>
    <row r="1804" spans="1:16" x14ac:dyDescent="0.3">
      <c r="A1804">
        <v>3934</v>
      </c>
      <c r="B1804" t="s">
        <v>90</v>
      </c>
      <c r="C1804">
        <v>610</v>
      </c>
      <c r="D1804" t="s">
        <v>1269</v>
      </c>
      <c r="E1804" t="s">
        <v>1241</v>
      </c>
      <c r="F1804">
        <v>2007</v>
      </c>
      <c r="G1804" t="s">
        <v>475</v>
      </c>
      <c r="H1804" t="s">
        <v>32</v>
      </c>
      <c r="I1804" s="1">
        <v>44651</v>
      </c>
      <c r="J1804" t="s">
        <v>1391</v>
      </c>
      <c r="K1804" t="s">
        <v>1404</v>
      </c>
      <c r="L1804">
        <v>102</v>
      </c>
      <c r="M1804" t="s">
        <v>1211</v>
      </c>
      <c r="N1804" t="s">
        <v>1196</v>
      </c>
      <c r="O1804">
        <v>1695200</v>
      </c>
      <c r="P1804">
        <v>343.09</v>
      </c>
    </row>
    <row r="1805" spans="1:16" x14ac:dyDescent="0.3">
      <c r="A1805">
        <v>3932</v>
      </c>
      <c r="B1805" t="s">
        <v>435</v>
      </c>
      <c r="C1805">
        <v>619</v>
      </c>
      <c r="D1805" t="s">
        <v>1260</v>
      </c>
      <c r="E1805" t="s">
        <v>1241</v>
      </c>
      <c r="F1805">
        <v>2021</v>
      </c>
      <c r="G1805" t="s">
        <v>448</v>
      </c>
      <c r="H1805" t="s">
        <v>28</v>
      </c>
      <c r="I1805" s="1">
        <v>44636</v>
      </c>
      <c r="J1805" t="s">
        <v>1391</v>
      </c>
      <c r="K1805" t="s">
        <v>1404</v>
      </c>
      <c r="L1805">
        <v>102</v>
      </c>
      <c r="M1805" t="s">
        <v>1211</v>
      </c>
      <c r="N1805" t="s">
        <v>1196</v>
      </c>
      <c r="O1805">
        <v>1695200</v>
      </c>
      <c r="P1805">
        <v>343.09</v>
      </c>
    </row>
    <row r="1806" spans="1:16" x14ac:dyDescent="0.3">
      <c r="A1806">
        <v>875</v>
      </c>
      <c r="B1806" t="s">
        <v>16</v>
      </c>
      <c r="C1806">
        <v>629</v>
      </c>
      <c r="D1806" t="s">
        <v>1252</v>
      </c>
      <c r="E1806" t="s">
        <v>1241</v>
      </c>
      <c r="F1806">
        <v>2015</v>
      </c>
      <c r="G1806" t="s">
        <v>515</v>
      </c>
      <c r="H1806" t="s">
        <v>32</v>
      </c>
      <c r="I1806" s="1">
        <v>44650</v>
      </c>
      <c r="J1806" t="s">
        <v>1391</v>
      </c>
      <c r="K1806" t="s">
        <v>1404</v>
      </c>
      <c r="L1806">
        <v>102</v>
      </c>
      <c r="M1806" t="s">
        <v>1211</v>
      </c>
      <c r="N1806" t="s">
        <v>1196</v>
      </c>
      <c r="O1806">
        <v>1695200</v>
      </c>
      <c r="P1806">
        <v>343.09</v>
      </c>
    </row>
    <row r="1807" spans="1:16" x14ac:dyDescent="0.3">
      <c r="A1807">
        <v>878</v>
      </c>
      <c r="B1807" t="s">
        <v>25</v>
      </c>
      <c r="C1807">
        <v>585</v>
      </c>
      <c r="D1807" t="s">
        <v>25</v>
      </c>
      <c r="E1807" t="s">
        <v>1241</v>
      </c>
      <c r="F1807">
        <v>2016</v>
      </c>
      <c r="G1807" t="s">
        <v>517</v>
      </c>
      <c r="H1807" t="s">
        <v>18</v>
      </c>
      <c r="I1807" s="1">
        <v>44624</v>
      </c>
      <c r="J1807" t="s">
        <v>1391</v>
      </c>
      <c r="K1807" t="s">
        <v>1404</v>
      </c>
      <c r="L1807">
        <v>107</v>
      </c>
      <c r="M1807" t="s">
        <v>1206</v>
      </c>
      <c r="N1807" t="s">
        <v>1196</v>
      </c>
      <c r="O1807">
        <v>127300</v>
      </c>
      <c r="P1807">
        <v>17.55</v>
      </c>
    </row>
    <row r="1808" spans="1:16" x14ac:dyDescent="0.3">
      <c r="A1808">
        <v>879</v>
      </c>
      <c r="B1808" t="s">
        <v>25</v>
      </c>
      <c r="C1808">
        <v>636</v>
      </c>
      <c r="D1808" t="s">
        <v>1244</v>
      </c>
      <c r="E1808" t="s">
        <v>1241</v>
      </c>
      <c r="F1808">
        <v>2006</v>
      </c>
      <c r="G1808" t="s">
        <v>518</v>
      </c>
      <c r="H1808" t="s">
        <v>10</v>
      </c>
      <c r="I1808" s="1">
        <v>44639</v>
      </c>
      <c r="J1808" t="s">
        <v>1391</v>
      </c>
      <c r="K1808" t="s">
        <v>1404</v>
      </c>
      <c r="L1808">
        <v>105</v>
      </c>
      <c r="M1808" t="s">
        <v>1208</v>
      </c>
      <c r="N1808" t="s">
        <v>1196</v>
      </c>
      <c r="O1808">
        <v>52100</v>
      </c>
      <c r="P1808">
        <v>6.21</v>
      </c>
    </row>
    <row r="1809" spans="1:16" x14ac:dyDescent="0.3">
      <c r="A1809">
        <v>3928</v>
      </c>
      <c r="B1809" t="s">
        <v>90</v>
      </c>
      <c r="C1809">
        <v>619</v>
      </c>
      <c r="D1809" t="s">
        <v>1260</v>
      </c>
      <c r="E1809" t="s">
        <v>1241</v>
      </c>
      <c r="F1809">
        <v>1993</v>
      </c>
      <c r="G1809" t="s">
        <v>448</v>
      </c>
      <c r="H1809" t="s">
        <v>69</v>
      </c>
      <c r="I1809" s="1">
        <v>44632</v>
      </c>
      <c r="J1809" t="s">
        <v>1391</v>
      </c>
      <c r="K1809" t="s">
        <v>1404</v>
      </c>
      <c r="L1809">
        <v>106</v>
      </c>
      <c r="M1809" t="s">
        <v>1207</v>
      </c>
      <c r="N1809" t="s">
        <v>1196</v>
      </c>
      <c r="O1809">
        <v>182700</v>
      </c>
      <c r="P1809">
        <v>12.92</v>
      </c>
    </row>
    <row r="1810" spans="1:16" x14ac:dyDescent="0.3">
      <c r="A1810">
        <v>885</v>
      </c>
      <c r="B1810" t="s">
        <v>16</v>
      </c>
      <c r="C1810">
        <v>545</v>
      </c>
      <c r="D1810" t="s">
        <v>1332</v>
      </c>
      <c r="E1810" t="s">
        <v>1241</v>
      </c>
      <c r="F1810">
        <v>1988</v>
      </c>
      <c r="G1810">
        <v>883</v>
      </c>
      <c r="H1810" t="s">
        <v>69</v>
      </c>
      <c r="I1810" s="1">
        <v>44624</v>
      </c>
      <c r="J1810" t="s">
        <v>1391</v>
      </c>
      <c r="K1810" t="s">
        <v>1404</v>
      </c>
      <c r="L1810">
        <v>114</v>
      </c>
      <c r="M1810" t="s">
        <v>1199</v>
      </c>
      <c r="N1810" t="s">
        <v>1196</v>
      </c>
      <c r="O1810">
        <v>655000</v>
      </c>
      <c r="P1810">
        <v>14.72</v>
      </c>
    </row>
    <row r="1811" spans="1:16" x14ac:dyDescent="0.3">
      <c r="A1811">
        <v>3927</v>
      </c>
      <c r="B1811" t="s">
        <v>75</v>
      </c>
      <c r="C1811">
        <v>619</v>
      </c>
      <c r="D1811" t="s">
        <v>1260</v>
      </c>
      <c r="E1811" t="s">
        <v>1241</v>
      </c>
      <c r="F1811">
        <v>2016</v>
      </c>
      <c r="G1811" t="s">
        <v>471</v>
      </c>
      <c r="H1811" t="s">
        <v>10</v>
      </c>
      <c r="I1811" s="1">
        <v>44638</v>
      </c>
      <c r="J1811" t="s">
        <v>1391</v>
      </c>
      <c r="K1811" t="s">
        <v>1404</v>
      </c>
      <c r="L1811">
        <v>103</v>
      </c>
      <c r="M1811" t="s">
        <v>1210</v>
      </c>
      <c r="N1811" t="s">
        <v>1196</v>
      </c>
      <c r="O1811">
        <v>513800</v>
      </c>
      <c r="P1811">
        <v>21.5</v>
      </c>
    </row>
    <row r="1812" spans="1:16" x14ac:dyDescent="0.3">
      <c r="A1812">
        <v>3923</v>
      </c>
      <c r="B1812" t="s">
        <v>83</v>
      </c>
      <c r="C1812">
        <v>550</v>
      </c>
      <c r="D1812" t="s">
        <v>1327</v>
      </c>
      <c r="E1812" t="s">
        <v>1241</v>
      </c>
      <c r="F1812">
        <v>2012</v>
      </c>
      <c r="G1812" t="s">
        <v>571</v>
      </c>
      <c r="H1812" t="s">
        <v>18</v>
      </c>
      <c r="I1812" s="1">
        <v>44636</v>
      </c>
      <c r="J1812" t="s">
        <v>1391</v>
      </c>
      <c r="K1812" t="s">
        <v>1404</v>
      </c>
      <c r="L1812">
        <v>114</v>
      </c>
      <c r="M1812" t="s">
        <v>1199</v>
      </c>
      <c r="N1812" t="s">
        <v>1196</v>
      </c>
      <c r="O1812">
        <v>655000</v>
      </c>
      <c r="P1812">
        <v>14.72</v>
      </c>
    </row>
    <row r="1813" spans="1:16" x14ac:dyDescent="0.3">
      <c r="A1813">
        <v>895</v>
      </c>
      <c r="B1813" t="s">
        <v>16</v>
      </c>
      <c r="C1813">
        <v>611</v>
      </c>
      <c r="D1813" t="s">
        <v>1268</v>
      </c>
      <c r="E1813" t="s">
        <v>1241</v>
      </c>
      <c r="F1813">
        <v>2010</v>
      </c>
      <c r="G1813" t="s">
        <v>229</v>
      </c>
      <c r="H1813" t="s">
        <v>18</v>
      </c>
      <c r="I1813" s="1">
        <v>44645</v>
      </c>
      <c r="J1813" t="s">
        <v>1391</v>
      </c>
      <c r="K1813" t="s">
        <v>1404</v>
      </c>
      <c r="L1813">
        <v>102</v>
      </c>
      <c r="M1813" t="s">
        <v>1211</v>
      </c>
      <c r="N1813" t="s">
        <v>1196</v>
      </c>
      <c r="O1813">
        <v>1695200</v>
      </c>
      <c r="P1813">
        <v>343.09</v>
      </c>
    </row>
    <row r="1814" spans="1:16" x14ac:dyDescent="0.3">
      <c r="A1814">
        <v>3918</v>
      </c>
      <c r="B1814" t="s">
        <v>83</v>
      </c>
      <c r="C1814">
        <v>577</v>
      </c>
      <c r="D1814" t="s">
        <v>1300</v>
      </c>
      <c r="E1814" t="s">
        <v>1246</v>
      </c>
      <c r="F1814">
        <v>2013</v>
      </c>
      <c r="G1814" t="s">
        <v>982</v>
      </c>
      <c r="H1814" t="s">
        <v>618</v>
      </c>
      <c r="I1814" s="1">
        <v>44632</v>
      </c>
      <c r="J1814" t="s">
        <v>1391</v>
      </c>
      <c r="K1814" t="s">
        <v>1404</v>
      </c>
      <c r="L1814">
        <v>114</v>
      </c>
      <c r="M1814" t="s">
        <v>1199</v>
      </c>
      <c r="N1814" t="s">
        <v>1196</v>
      </c>
      <c r="O1814">
        <v>655000</v>
      </c>
      <c r="P1814">
        <v>14.72</v>
      </c>
    </row>
    <row r="1815" spans="1:16" x14ac:dyDescent="0.3">
      <c r="A1815">
        <v>3916</v>
      </c>
      <c r="B1815" t="s">
        <v>83</v>
      </c>
      <c r="C1815">
        <v>610</v>
      </c>
      <c r="D1815" t="s">
        <v>1269</v>
      </c>
      <c r="E1815" t="s">
        <v>1241</v>
      </c>
      <c r="F1815">
        <v>2009</v>
      </c>
      <c r="G1815" t="s">
        <v>475</v>
      </c>
      <c r="H1815" t="s">
        <v>18</v>
      </c>
      <c r="I1815" s="1">
        <v>44638</v>
      </c>
      <c r="J1815" t="s">
        <v>1391</v>
      </c>
      <c r="K1815" t="s">
        <v>1404</v>
      </c>
      <c r="L1815">
        <v>102</v>
      </c>
      <c r="M1815" t="s">
        <v>1211</v>
      </c>
      <c r="N1815" t="s">
        <v>1196</v>
      </c>
      <c r="O1815">
        <v>1695200</v>
      </c>
      <c r="P1815">
        <v>343.09</v>
      </c>
    </row>
    <row r="1816" spans="1:16" x14ac:dyDescent="0.3">
      <c r="A1816">
        <v>902</v>
      </c>
      <c r="B1816" t="s">
        <v>25</v>
      </c>
      <c r="C1816">
        <v>538</v>
      </c>
      <c r="D1816" t="s">
        <v>1339</v>
      </c>
      <c r="E1816" t="s">
        <v>1241</v>
      </c>
      <c r="F1816">
        <v>2017</v>
      </c>
      <c r="G1816" t="s">
        <v>529</v>
      </c>
      <c r="H1816" t="s">
        <v>32</v>
      </c>
      <c r="I1816" s="1">
        <v>44626</v>
      </c>
      <c r="J1816" t="s">
        <v>1391</v>
      </c>
      <c r="K1816" t="s">
        <v>1404</v>
      </c>
      <c r="L1816">
        <v>102</v>
      </c>
      <c r="M1816" t="s">
        <v>1211</v>
      </c>
      <c r="N1816" t="s">
        <v>1196</v>
      </c>
      <c r="O1816">
        <v>1695200</v>
      </c>
      <c r="P1816">
        <v>343.09</v>
      </c>
    </row>
    <row r="1817" spans="1:16" x14ac:dyDescent="0.3">
      <c r="A1817">
        <v>3914</v>
      </c>
      <c r="B1817" t="s">
        <v>90</v>
      </c>
      <c r="C1817">
        <v>512</v>
      </c>
      <c r="D1817" t="s">
        <v>1363</v>
      </c>
      <c r="E1817" t="s">
        <v>1246</v>
      </c>
      <c r="F1817">
        <v>2012</v>
      </c>
      <c r="G1817" t="s">
        <v>729</v>
      </c>
      <c r="H1817" t="s">
        <v>32</v>
      </c>
      <c r="I1817" s="1">
        <v>44641</v>
      </c>
      <c r="J1817" t="s">
        <v>1391</v>
      </c>
      <c r="K1817" t="s">
        <v>1404</v>
      </c>
      <c r="L1817">
        <v>102</v>
      </c>
      <c r="M1817" t="s">
        <v>1211</v>
      </c>
      <c r="N1817" t="s">
        <v>1196</v>
      </c>
      <c r="O1817">
        <v>1695200</v>
      </c>
      <c r="P1817">
        <v>343.09</v>
      </c>
    </row>
    <row r="1818" spans="1:16" x14ac:dyDescent="0.3">
      <c r="A1818">
        <v>906</v>
      </c>
      <c r="B1818" t="s">
        <v>25</v>
      </c>
      <c r="C1818">
        <v>617</v>
      </c>
      <c r="D1818" t="s">
        <v>1262</v>
      </c>
      <c r="E1818" t="s">
        <v>1241</v>
      </c>
      <c r="F1818">
        <v>2017</v>
      </c>
      <c r="G1818" t="s">
        <v>375</v>
      </c>
      <c r="H1818" t="s">
        <v>32</v>
      </c>
      <c r="I1818" s="1">
        <v>44627</v>
      </c>
      <c r="J1818" t="s">
        <v>1391</v>
      </c>
      <c r="K1818" t="s">
        <v>1404</v>
      </c>
      <c r="L1818">
        <v>102</v>
      </c>
      <c r="M1818" t="s">
        <v>1211</v>
      </c>
      <c r="N1818" t="s">
        <v>1196</v>
      </c>
      <c r="O1818">
        <v>1695200</v>
      </c>
      <c r="P1818">
        <v>343.09</v>
      </c>
    </row>
    <row r="1819" spans="1:16" x14ac:dyDescent="0.3">
      <c r="A1819">
        <v>909</v>
      </c>
      <c r="B1819" t="s">
        <v>16</v>
      </c>
      <c r="C1819">
        <v>611</v>
      </c>
      <c r="D1819" t="s">
        <v>1268</v>
      </c>
      <c r="E1819" t="s">
        <v>1241</v>
      </c>
      <c r="F1819">
        <v>2017</v>
      </c>
      <c r="G1819" t="s">
        <v>534</v>
      </c>
      <c r="H1819" t="s">
        <v>18</v>
      </c>
      <c r="I1819" s="1">
        <v>44626</v>
      </c>
      <c r="J1819" t="s">
        <v>1391</v>
      </c>
      <c r="K1819" t="s">
        <v>1404</v>
      </c>
      <c r="L1819">
        <v>109</v>
      </c>
      <c r="M1819" t="s">
        <v>1204</v>
      </c>
      <c r="N1819" t="s">
        <v>1196</v>
      </c>
      <c r="O1819">
        <v>543500</v>
      </c>
      <c r="P1819">
        <v>67.52</v>
      </c>
    </row>
    <row r="1820" spans="1:16" x14ac:dyDescent="0.3">
      <c r="A1820">
        <v>910</v>
      </c>
      <c r="B1820" t="s">
        <v>16</v>
      </c>
      <c r="C1820">
        <v>636</v>
      </c>
      <c r="D1820" t="s">
        <v>1244</v>
      </c>
      <c r="E1820" t="s">
        <v>1241</v>
      </c>
      <c r="F1820">
        <v>2017</v>
      </c>
      <c r="G1820" t="s">
        <v>398</v>
      </c>
      <c r="H1820" t="s">
        <v>18</v>
      </c>
      <c r="I1820" s="1">
        <v>44621</v>
      </c>
      <c r="J1820" t="s">
        <v>1391</v>
      </c>
      <c r="K1820" t="s">
        <v>1404</v>
      </c>
      <c r="L1820">
        <v>102</v>
      </c>
      <c r="M1820" t="s">
        <v>1211</v>
      </c>
      <c r="N1820" t="s">
        <v>1196</v>
      </c>
      <c r="O1820">
        <v>1695200</v>
      </c>
      <c r="P1820">
        <v>343.09</v>
      </c>
    </row>
    <row r="1821" spans="1:16" x14ac:dyDescent="0.3">
      <c r="A1821">
        <v>913</v>
      </c>
      <c r="B1821" t="s">
        <v>407</v>
      </c>
      <c r="C1821">
        <v>518</v>
      </c>
      <c r="D1821" t="s">
        <v>1357</v>
      </c>
      <c r="E1821" t="s">
        <v>1241</v>
      </c>
      <c r="F1821">
        <v>2018</v>
      </c>
      <c r="G1821" t="s">
        <v>536</v>
      </c>
      <c r="H1821" t="s">
        <v>45</v>
      </c>
      <c r="I1821" s="1">
        <v>44634</v>
      </c>
      <c r="J1821" t="s">
        <v>1391</v>
      </c>
      <c r="K1821" t="s">
        <v>1404</v>
      </c>
      <c r="L1821">
        <v>107</v>
      </c>
      <c r="M1821" t="s">
        <v>1206</v>
      </c>
      <c r="N1821" t="s">
        <v>1196</v>
      </c>
      <c r="O1821">
        <v>127300</v>
      </c>
      <c r="P1821">
        <v>17.55</v>
      </c>
    </row>
    <row r="1822" spans="1:16" x14ac:dyDescent="0.3">
      <c r="A1822">
        <v>915</v>
      </c>
      <c r="B1822" t="s">
        <v>16</v>
      </c>
      <c r="C1822">
        <v>554</v>
      </c>
      <c r="D1822" t="s">
        <v>1323</v>
      </c>
      <c r="E1822" t="s">
        <v>1241</v>
      </c>
      <c r="F1822">
        <v>2013</v>
      </c>
      <c r="G1822" t="s">
        <v>537</v>
      </c>
      <c r="H1822" t="s">
        <v>69</v>
      </c>
      <c r="I1822" s="1">
        <v>44628</v>
      </c>
      <c r="J1822" t="s">
        <v>1391</v>
      </c>
      <c r="K1822" t="s">
        <v>1404</v>
      </c>
      <c r="L1822">
        <v>102</v>
      </c>
      <c r="M1822" t="s">
        <v>1211</v>
      </c>
      <c r="N1822" t="s">
        <v>1196</v>
      </c>
      <c r="O1822">
        <v>1695200</v>
      </c>
      <c r="P1822">
        <v>343.09</v>
      </c>
    </row>
    <row r="1823" spans="1:16" x14ac:dyDescent="0.3">
      <c r="A1823">
        <v>917</v>
      </c>
      <c r="B1823" t="s">
        <v>16</v>
      </c>
      <c r="C1823">
        <v>565</v>
      </c>
      <c r="D1823" t="s">
        <v>1312</v>
      </c>
      <c r="E1823" t="s">
        <v>1241</v>
      </c>
      <c r="F1823">
        <v>2016</v>
      </c>
      <c r="G1823">
        <v>200</v>
      </c>
      <c r="H1823" t="s">
        <v>32</v>
      </c>
      <c r="I1823" s="1">
        <v>44631</v>
      </c>
      <c r="J1823" t="s">
        <v>1391</v>
      </c>
      <c r="K1823" t="s">
        <v>1404</v>
      </c>
      <c r="L1823">
        <v>107</v>
      </c>
      <c r="M1823" t="s">
        <v>1206</v>
      </c>
      <c r="N1823" t="s">
        <v>1196</v>
      </c>
      <c r="O1823">
        <v>127300</v>
      </c>
      <c r="P1823">
        <v>17.55</v>
      </c>
    </row>
    <row r="1824" spans="1:16" x14ac:dyDescent="0.3">
      <c r="A1824">
        <v>918</v>
      </c>
      <c r="B1824" t="s">
        <v>16</v>
      </c>
      <c r="C1824">
        <v>636</v>
      </c>
      <c r="D1824" t="s">
        <v>1244</v>
      </c>
      <c r="E1824" t="s">
        <v>1241</v>
      </c>
      <c r="F1824">
        <v>2019</v>
      </c>
      <c r="G1824" t="s">
        <v>398</v>
      </c>
      <c r="H1824" t="s">
        <v>18</v>
      </c>
      <c r="I1824" s="1">
        <v>44622</v>
      </c>
      <c r="J1824" t="s">
        <v>1391</v>
      </c>
      <c r="K1824" t="s">
        <v>1404</v>
      </c>
      <c r="L1824">
        <v>114</v>
      </c>
      <c r="M1824" t="s">
        <v>1199</v>
      </c>
      <c r="N1824" t="s">
        <v>1196</v>
      </c>
      <c r="O1824">
        <v>655000</v>
      </c>
      <c r="P1824">
        <v>14.72</v>
      </c>
    </row>
    <row r="1825" spans="1:16" x14ac:dyDescent="0.3">
      <c r="A1825">
        <v>3908</v>
      </c>
      <c r="B1825" t="s">
        <v>75</v>
      </c>
      <c r="C1825">
        <v>619</v>
      </c>
      <c r="D1825" t="s">
        <v>1260</v>
      </c>
      <c r="E1825" t="s">
        <v>1241</v>
      </c>
      <c r="F1825">
        <v>2015</v>
      </c>
      <c r="G1825" t="s">
        <v>471</v>
      </c>
      <c r="H1825" t="s">
        <v>32</v>
      </c>
      <c r="I1825" s="1">
        <v>44621</v>
      </c>
      <c r="J1825" t="s">
        <v>1391</v>
      </c>
      <c r="K1825" t="s">
        <v>1404</v>
      </c>
      <c r="L1825">
        <v>111</v>
      </c>
      <c r="M1825" t="s">
        <v>1202</v>
      </c>
      <c r="N1825" t="s">
        <v>1196</v>
      </c>
      <c r="O1825">
        <v>54500</v>
      </c>
      <c r="P1825">
        <v>129.15</v>
      </c>
    </row>
    <row r="1826" spans="1:16" x14ac:dyDescent="0.3">
      <c r="A1826">
        <v>925</v>
      </c>
      <c r="B1826" t="s">
        <v>16</v>
      </c>
      <c r="C1826">
        <v>561</v>
      </c>
      <c r="D1826" t="s">
        <v>1316</v>
      </c>
      <c r="E1826" t="s">
        <v>1241</v>
      </c>
      <c r="F1826">
        <v>2018</v>
      </c>
      <c r="G1826" t="s">
        <v>116</v>
      </c>
      <c r="H1826" t="s">
        <v>18</v>
      </c>
      <c r="I1826" s="1">
        <v>44642</v>
      </c>
      <c r="J1826" t="s">
        <v>1391</v>
      </c>
      <c r="K1826" t="s">
        <v>1404</v>
      </c>
      <c r="L1826">
        <v>102</v>
      </c>
      <c r="M1826" t="s">
        <v>1211</v>
      </c>
      <c r="N1826" t="s">
        <v>1196</v>
      </c>
      <c r="O1826">
        <v>1695200</v>
      </c>
      <c r="P1826">
        <v>343.09</v>
      </c>
    </row>
    <row r="1827" spans="1:16" x14ac:dyDescent="0.3">
      <c r="A1827">
        <v>926</v>
      </c>
      <c r="B1827" t="s">
        <v>16</v>
      </c>
      <c r="C1827">
        <v>545</v>
      </c>
      <c r="D1827" t="s">
        <v>1332</v>
      </c>
      <c r="E1827" t="s">
        <v>1241</v>
      </c>
      <c r="F1827">
        <v>2006</v>
      </c>
      <c r="G1827" t="s">
        <v>540</v>
      </c>
      <c r="H1827" t="s">
        <v>28</v>
      </c>
      <c r="I1827" s="1">
        <v>44650</v>
      </c>
      <c r="J1827" t="s">
        <v>1391</v>
      </c>
      <c r="K1827" t="s">
        <v>1404</v>
      </c>
      <c r="L1827">
        <v>102</v>
      </c>
      <c r="M1827" t="s">
        <v>1211</v>
      </c>
      <c r="N1827" t="s">
        <v>1196</v>
      </c>
      <c r="O1827">
        <v>1695200</v>
      </c>
      <c r="P1827">
        <v>343.09</v>
      </c>
    </row>
    <row r="1828" spans="1:16" x14ac:dyDescent="0.3">
      <c r="A1828">
        <v>3906</v>
      </c>
      <c r="B1828" t="s">
        <v>75</v>
      </c>
      <c r="C1828">
        <v>619</v>
      </c>
      <c r="D1828" t="s">
        <v>1260</v>
      </c>
      <c r="E1828" t="s">
        <v>1241</v>
      </c>
      <c r="F1828">
        <v>2016</v>
      </c>
      <c r="G1828" t="s">
        <v>471</v>
      </c>
      <c r="H1828" t="s">
        <v>10</v>
      </c>
      <c r="I1828" s="1">
        <v>44622</v>
      </c>
      <c r="J1828" t="s">
        <v>1391</v>
      </c>
      <c r="K1828" t="s">
        <v>1404</v>
      </c>
      <c r="L1828">
        <v>102</v>
      </c>
      <c r="M1828" t="s">
        <v>1211</v>
      </c>
      <c r="N1828" t="s">
        <v>1196</v>
      </c>
      <c r="O1828">
        <v>1695200</v>
      </c>
      <c r="P1828">
        <v>343.09</v>
      </c>
    </row>
    <row r="1829" spans="1:16" x14ac:dyDescent="0.3">
      <c r="A1829">
        <v>3902</v>
      </c>
      <c r="B1829" t="s">
        <v>75</v>
      </c>
      <c r="C1829">
        <v>619</v>
      </c>
      <c r="D1829" t="s">
        <v>1260</v>
      </c>
      <c r="E1829" t="s">
        <v>1241</v>
      </c>
      <c r="F1829">
        <v>2013</v>
      </c>
      <c r="G1829" t="s">
        <v>471</v>
      </c>
      <c r="H1829" t="s">
        <v>10</v>
      </c>
      <c r="I1829" s="1">
        <v>44642</v>
      </c>
      <c r="J1829" t="s">
        <v>1391</v>
      </c>
      <c r="K1829" t="s">
        <v>1404</v>
      </c>
      <c r="L1829">
        <v>102</v>
      </c>
      <c r="M1829" t="s">
        <v>1211</v>
      </c>
      <c r="N1829" t="s">
        <v>1196</v>
      </c>
      <c r="O1829">
        <v>1695200</v>
      </c>
      <c r="P1829">
        <v>343.09</v>
      </c>
    </row>
    <row r="1830" spans="1:16" x14ac:dyDescent="0.3">
      <c r="A1830">
        <v>3900</v>
      </c>
      <c r="B1830" t="s">
        <v>83</v>
      </c>
      <c r="C1830">
        <v>587</v>
      </c>
      <c r="D1830" t="s">
        <v>1292</v>
      </c>
      <c r="E1830" t="s">
        <v>1241</v>
      </c>
      <c r="F1830">
        <v>2007</v>
      </c>
      <c r="G1830" t="s">
        <v>916</v>
      </c>
      <c r="H1830" t="s">
        <v>101</v>
      </c>
      <c r="I1830" s="1">
        <v>44648</v>
      </c>
      <c r="J1830" t="s">
        <v>1391</v>
      </c>
      <c r="K1830" t="s">
        <v>1404</v>
      </c>
      <c r="L1830">
        <v>103</v>
      </c>
      <c r="M1830" t="s">
        <v>1210</v>
      </c>
      <c r="N1830" t="s">
        <v>1196</v>
      </c>
      <c r="O1830">
        <v>513800</v>
      </c>
      <c r="P1830">
        <v>21.5</v>
      </c>
    </row>
    <row r="1831" spans="1:16" x14ac:dyDescent="0.3">
      <c r="A1831">
        <v>3899</v>
      </c>
      <c r="B1831" t="s">
        <v>83</v>
      </c>
      <c r="C1831">
        <v>619</v>
      </c>
      <c r="D1831" t="s">
        <v>1260</v>
      </c>
      <c r="E1831" t="s">
        <v>1241</v>
      </c>
      <c r="F1831">
        <v>2010</v>
      </c>
      <c r="G1831" t="s">
        <v>842</v>
      </c>
      <c r="H1831" t="s">
        <v>32</v>
      </c>
      <c r="I1831" s="1">
        <v>44621</v>
      </c>
      <c r="J1831" t="s">
        <v>1391</v>
      </c>
      <c r="K1831" t="s">
        <v>1404</v>
      </c>
      <c r="L1831">
        <v>114</v>
      </c>
      <c r="M1831" t="s">
        <v>1199</v>
      </c>
      <c r="N1831" t="s">
        <v>1196</v>
      </c>
      <c r="O1831">
        <v>655000</v>
      </c>
      <c r="P1831">
        <v>14.72</v>
      </c>
    </row>
    <row r="1832" spans="1:16" x14ac:dyDescent="0.3">
      <c r="A1832">
        <v>939</v>
      </c>
      <c r="B1832" t="s">
        <v>16</v>
      </c>
      <c r="C1832">
        <v>611</v>
      </c>
      <c r="D1832" t="s">
        <v>1268</v>
      </c>
      <c r="E1832" t="s">
        <v>1241</v>
      </c>
      <c r="F1832">
        <v>2015</v>
      </c>
      <c r="G1832" t="s">
        <v>405</v>
      </c>
      <c r="H1832" t="s">
        <v>18</v>
      </c>
      <c r="I1832" s="1">
        <v>44631</v>
      </c>
      <c r="J1832" t="s">
        <v>1391</v>
      </c>
      <c r="K1832" t="s">
        <v>1404</v>
      </c>
      <c r="L1832">
        <v>102</v>
      </c>
      <c r="M1832" t="s">
        <v>1211</v>
      </c>
      <c r="N1832" t="s">
        <v>1196</v>
      </c>
      <c r="O1832">
        <v>1695200</v>
      </c>
      <c r="P1832">
        <v>343.09</v>
      </c>
    </row>
    <row r="1833" spans="1:16" x14ac:dyDescent="0.3">
      <c r="A1833">
        <v>940</v>
      </c>
      <c r="B1833" t="s">
        <v>25</v>
      </c>
      <c r="C1833">
        <v>611</v>
      </c>
      <c r="D1833" t="s">
        <v>1268</v>
      </c>
      <c r="E1833" t="s">
        <v>1241</v>
      </c>
      <c r="F1833">
        <v>2015</v>
      </c>
      <c r="G1833" t="s">
        <v>264</v>
      </c>
      <c r="H1833" t="s">
        <v>32</v>
      </c>
      <c r="I1833" s="1">
        <v>44649</v>
      </c>
      <c r="J1833" t="s">
        <v>1391</v>
      </c>
      <c r="K1833" t="s">
        <v>1404</v>
      </c>
      <c r="L1833">
        <v>102</v>
      </c>
      <c r="M1833" t="s">
        <v>1211</v>
      </c>
      <c r="N1833" t="s">
        <v>1196</v>
      </c>
      <c r="O1833">
        <v>1695200</v>
      </c>
      <c r="P1833">
        <v>343.09</v>
      </c>
    </row>
    <row r="1834" spans="1:16" x14ac:dyDescent="0.3">
      <c r="A1834">
        <v>942</v>
      </c>
      <c r="B1834" t="s">
        <v>16</v>
      </c>
      <c r="C1834">
        <v>629</v>
      </c>
      <c r="D1834" t="s">
        <v>1252</v>
      </c>
      <c r="E1834" t="s">
        <v>1241</v>
      </c>
      <c r="F1834">
        <v>1974</v>
      </c>
      <c r="G1834">
        <v>150</v>
      </c>
      <c r="H1834" t="s">
        <v>28</v>
      </c>
      <c r="I1834" s="1">
        <v>44647</v>
      </c>
      <c r="J1834" t="s">
        <v>1391</v>
      </c>
      <c r="K1834" t="s">
        <v>1404</v>
      </c>
      <c r="L1834">
        <v>102</v>
      </c>
      <c r="M1834" t="s">
        <v>1211</v>
      </c>
      <c r="N1834" t="s">
        <v>1196</v>
      </c>
      <c r="O1834">
        <v>1695200</v>
      </c>
      <c r="P1834">
        <v>343.09</v>
      </c>
    </row>
    <row r="1835" spans="1:16" x14ac:dyDescent="0.3">
      <c r="A1835">
        <v>947</v>
      </c>
      <c r="B1835" t="s">
        <v>16</v>
      </c>
      <c r="C1835">
        <v>636</v>
      </c>
      <c r="D1835" t="s">
        <v>1244</v>
      </c>
      <c r="E1835" t="s">
        <v>1241</v>
      </c>
      <c r="F1835">
        <v>2017</v>
      </c>
      <c r="G1835" t="s">
        <v>542</v>
      </c>
      <c r="H1835" t="s">
        <v>28</v>
      </c>
      <c r="I1835" s="1">
        <v>44641</v>
      </c>
      <c r="J1835" t="s">
        <v>1391</v>
      </c>
      <c r="K1835" t="s">
        <v>1404</v>
      </c>
      <c r="L1835">
        <v>111</v>
      </c>
      <c r="M1835" t="s">
        <v>1202</v>
      </c>
      <c r="N1835" t="s">
        <v>1196</v>
      </c>
      <c r="O1835">
        <v>54500</v>
      </c>
      <c r="P1835">
        <v>129.15</v>
      </c>
    </row>
    <row r="1836" spans="1:16" x14ac:dyDescent="0.3">
      <c r="A1836">
        <v>949</v>
      </c>
      <c r="B1836" t="s">
        <v>16</v>
      </c>
      <c r="C1836">
        <v>611</v>
      </c>
      <c r="D1836" t="s">
        <v>1268</v>
      </c>
      <c r="E1836" t="s">
        <v>1241</v>
      </c>
      <c r="F1836">
        <v>2019</v>
      </c>
      <c r="G1836" t="s">
        <v>527</v>
      </c>
      <c r="H1836" t="s">
        <v>69</v>
      </c>
      <c r="I1836" s="1">
        <v>44646</v>
      </c>
      <c r="J1836" t="s">
        <v>1391</v>
      </c>
      <c r="K1836" t="s">
        <v>1404</v>
      </c>
      <c r="L1836">
        <v>106</v>
      </c>
      <c r="M1836" t="s">
        <v>1207</v>
      </c>
      <c r="N1836" t="s">
        <v>1196</v>
      </c>
      <c r="O1836">
        <v>182700</v>
      </c>
      <c r="P1836">
        <v>12.92</v>
      </c>
    </row>
    <row r="1837" spans="1:16" x14ac:dyDescent="0.3">
      <c r="A1837">
        <v>3893</v>
      </c>
      <c r="B1837" t="s">
        <v>90</v>
      </c>
      <c r="C1837">
        <v>619</v>
      </c>
      <c r="D1837" t="s">
        <v>1260</v>
      </c>
      <c r="E1837" t="s">
        <v>1241</v>
      </c>
      <c r="F1837">
        <v>2016</v>
      </c>
      <c r="G1837" t="s">
        <v>460</v>
      </c>
      <c r="H1837" t="s">
        <v>32</v>
      </c>
      <c r="I1837" s="1">
        <v>44639</v>
      </c>
      <c r="J1837" t="s">
        <v>1391</v>
      </c>
      <c r="K1837" t="s">
        <v>1404</v>
      </c>
      <c r="L1837">
        <v>103</v>
      </c>
      <c r="M1837" t="s">
        <v>1210</v>
      </c>
      <c r="N1837" t="s">
        <v>1196</v>
      </c>
      <c r="O1837">
        <v>513800</v>
      </c>
      <c r="P1837">
        <v>21.5</v>
      </c>
    </row>
    <row r="1838" spans="1:16" x14ac:dyDescent="0.3">
      <c r="A1838">
        <v>3891</v>
      </c>
      <c r="B1838" t="s">
        <v>75</v>
      </c>
      <c r="C1838">
        <v>619</v>
      </c>
      <c r="D1838" t="s">
        <v>1260</v>
      </c>
      <c r="E1838" t="s">
        <v>1241</v>
      </c>
      <c r="F1838">
        <v>2016</v>
      </c>
      <c r="G1838" t="s">
        <v>471</v>
      </c>
      <c r="H1838" t="s">
        <v>10</v>
      </c>
      <c r="I1838" s="1">
        <v>44632</v>
      </c>
      <c r="J1838" t="s">
        <v>1391</v>
      </c>
      <c r="K1838" t="s">
        <v>1404</v>
      </c>
      <c r="L1838">
        <v>102</v>
      </c>
      <c r="M1838" t="s">
        <v>1211</v>
      </c>
      <c r="N1838" t="s">
        <v>1196</v>
      </c>
      <c r="O1838">
        <v>1695200</v>
      </c>
      <c r="P1838">
        <v>343.09</v>
      </c>
    </row>
    <row r="1839" spans="1:16" x14ac:dyDescent="0.3">
      <c r="A1839">
        <v>3889</v>
      </c>
      <c r="B1839" t="s">
        <v>83</v>
      </c>
      <c r="C1839">
        <v>512</v>
      </c>
      <c r="D1839" t="s">
        <v>1363</v>
      </c>
      <c r="E1839" t="s">
        <v>1246</v>
      </c>
      <c r="F1839">
        <v>2005</v>
      </c>
      <c r="G1839" t="s">
        <v>680</v>
      </c>
      <c r="H1839" t="s">
        <v>32</v>
      </c>
      <c r="I1839" s="1">
        <v>44641</v>
      </c>
      <c r="J1839" t="s">
        <v>1391</v>
      </c>
      <c r="K1839" t="s">
        <v>1404</v>
      </c>
      <c r="L1839">
        <v>108</v>
      </c>
      <c r="M1839" t="s">
        <v>1205</v>
      </c>
      <c r="N1839" t="s">
        <v>1196</v>
      </c>
      <c r="O1839">
        <v>258200</v>
      </c>
      <c r="P1839">
        <v>11.62</v>
      </c>
    </row>
    <row r="1840" spans="1:16" x14ac:dyDescent="0.3">
      <c r="A1840">
        <v>960</v>
      </c>
      <c r="B1840" t="s">
        <v>25</v>
      </c>
      <c r="C1840">
        <v>538</v>
      </c>
      <c r="D1840" t="s">
        <v>1339</v>
      </c>
      <c r="E1840" t="s">
        <v>1241</v>
      </c>
      <c r="F1840">
        <v>2017</v>
      </c>
      <c r="G1840" t="s">
        <v>548</v>
      </c>
      <c r="H1840" t="s">
        <v>28</v>
      </c>
      <c r="I1840" s="1">
        <v>44631</v>
      </c>
      <c r="J1840" t="s">
        <v>1391</v>
      </c>
      <c r="K1840" t="s">
        <v>1404</v>
      </c>
      <c r="L1840">
        <v>114</v>
      </c>
      <c r="M1840" t="s">
        <v>1199</v>
      </c>
      <c r="N1840" t="s">
        <v>1196</v>
      </c>
      <c r="O1840">
        <v>655000</v>
      </c>
      <c r="P1840">
        <v>14.72</v>
      </c>
    </row>
    <row r="1841" spans="1:16" x14ac:dyDescent="0.3">
      <c r="A1841">
        <v>965</v>
      </c>
      <c r="B1841" t="s">
        <v>16</v>
      </c>
      <c r="C1841">
        <v>512</v>
      </c>
      <c r="D1841" t="s">
        <v>1363</v>
      </c>
      <c r="E1841" t="s">
        <v>1246</v>
      </c>
      <c r="F1841">
        <v>2017</v>
      </c>
      <c r="G1841" t="s">
        <v>498</v>
      </c>
      <c r="H1841" t="s">
        <v>28</v>
      </c>
      <c r="I1841" s="1">
        <v>44650</v>
      </c>
      <c r="J1841" t="s">
        <v>1391</v>
      </c>
      <c r="K1841" t="s">
        <v>1404</v>
      </c>
      <c r="L1841">
        <v>102</v>
      </c>
      <c r="M1841" t="s">
        <v>1211</v>
      </c>
      <c r="N1841" t="s">
        <v>1196</v>
      </c>
      <c r="O1841">
        <v>1695200</v>
      </c>
      <c r="P1841">
        <v>343.09</v>
      </c>
    </row>
    <row r="1842" spans="1:16" x14ac:dyDescent="0.3">
      <c r="A1842">
        <v>969</v>
      </c>
      <c r="B1842" t="s">
        <v>16</v>
      </c>
      <c r="C1842">
        <v>550</v>
      </c>
      <c r="D1842" t="s">
        <v>1327</v>
      </c>
      <c r="E1842" t="s">
        <v>1241</v>
      </c>
      <c r="F1842">
        <v>2018</v>
      </c>
      <c r="G1842" t="s">
        <v>500</v>
      </c>
      <c r="H1842" t="s">
        <v>18</v>
      </c>
      <c r="I1842" s="1">
        <v>44624</v>
      </c>
      <c r="J1842" t="s">
        <v>1391</v>
      </c>
      <c r="K1842" t="s">
        <v>1404</v>
      </c>
      <c r="L1842">
        <v>102</v>
      </c>
      <c r="M1842" t="s">
        <v>1211</v>
      </c>
      <c r="N1842" t="s">
        <v>1196</v>
      </c>
      <c r="O1842">
        <v>1695200</v>
      </c>
      <c r="P1842">
        <v>343.09</v>
      </c>
    </row>
    <row r="1843" spans="1:16" x14ac:dyDescent="0.3">
      <c r="A1843">
        <v>970</v>
      </c>
      <c r="B1843" t="s">
        <v>16</v>
      </c>
      <c r="C1843">
        <v>565</v>
      </c>
      <c r="D1843" t="s">
        <v>1312</v>
      </c>
      <c r="E1843" t="s">
        <v>1241</v>
      </c>
      <c r="F1843">
        <v>2006</v>
      </c>
      <c r="G1843" t="s">
        <v>553</v>
      </c>
      <c r="H1843" t="s">
        <v>123</v>
      </c>
      <c r="I1843" s="1">
        <v>44644</v>
      </c>
      <c r="J1843" t="s">
        <v>1391</v>
      </c>
      <c r="K1843" t="s">
        <v>1404</v>
      </c>
      <c r="L1843">
        <v>102</v>
      </c>
      <c r="M1843" t="s">
        <v>1211</v>
      </c>
      <c r="N1843" t="s">
        <v>1196</v>
      </c>
      <c r="O1843">
        <v>1695200</v>
      </c>
      <c r="P1843">
        <v>343.09</v>
      </c>
    </row>
    <row r="1844" spans="1:16" x14ac:dyDescent="0.3">
      <c r="A1844">
        <v>971</v>
      </c>
      <c r="B1844" t="s">
        <v>25</v>
      </c>
      <c r="C1844">
        <v>617</v>
      </c>
      <c r="D1844" t="s">
        <v>1262</v>
      </c>
      <c r="E1844" t="s">
        <v>1241</v>
      </c>
      <c r="F1844">
        <v>2019</v>
      </c>
      <c r="G1844" t="s">
        <v>427</v>
      </c>
      <c r="H1844" t="s">
        <v>18</v>
      </c>
      <c r="I1844" s="1">
        <v>44648</v>
      </c>
      <c r="J1844" t="s">
        <v>1391</v>
      </c>
      <c r="K1844" t="s">
        <v>1404</v>
      </c>
      <c r="L1844">
        <v>102</v>
      </c>
      <c r="M1844" t="s">
        <v>1211</v>
      </c>
      <c r="N1844" t="s">
        <v>1196</v>
      </c>
      <c r="O1844">
        <v>1695200</v>
      </c>
      <c r="P1844">
        <v>343.09</v>
      </c>
    </row>
    <row r="1845" spans="1:16" x14ac:dyDescent="0.3">
      <c r="A1845">
        <v>972</v>
      </c>
      <c r="B1845" t="s">
        <v>16</v>
      </c>
      <c r="C1845">
        <v>561</v>
      </c>
      <c r="D1845" t="s">
        <v>1316</v>
      </c>
      <c r="E1845" t="s">
        <v>1241</v>
      </c>
      <c r="F1845">
        <v>2019</v>
      </c>
      <c r="G1845" t="s">
        <v>116</v>
      </c>
      <c r="H1845" t="s">
        <v>47</v>
      </c>
      <c r="I1845" s="1">
        <v>44650</v>
      </c>
      <c r="J1845" t="s">
        <v>1391</v>
      </c>
      <c r="K1845" t="s">
        <v>1404</v>
      </c>
      <c r="L1845">
        <v>102</v>
      </c>
      <c r="M1845" t="s">
        <v>1211</v>
      </c>
      <c r="N1845" t="s">
        <v>1196</v>
      </c>
      <c r="O1845">
        <v>1695200</v>
      </c>
      <c r="P1845">
        <v>343.09</v>
      </c>
    </row>
    <row r="1846" spans="1:16" x14ac:dyDescent="0.3">
      <c r="A1846">
        <v>975</v>
      </c>
      <c r="B1846" t="s">
        <v>16</v>
      </c>
      <c r="C1846">
        <v>561</v>
      </c>
      <c r="D1846" t="s">
        <v>1316</v>
      </c>
      <c r="E1846" t="s">
        <v>1241</v>
      </c>
      <c r="F1846">
        <v>2014</v>
      </c>
      <c r="G1846" t="s">
        <v>555</v>
      </c>
      <c r="H1846" t="s">
        <v>32</v>
      </c>
      <c r="I1846" s="1">
        <v>44640</v>
      </c>
      <c r="J1846" t="s">
        <v>1391</v>
      </c>
      <c r="K1846" t="s">
        <v>1404</v>
      </c>
      <c r="L1846">
        <v>102</v>
      </c>
      <c r="M1846" t="s">
        <v>1211</v>
      </c>
      <c r="N1846" t="s">
        <v>1196</v>
      </c>
      <c r="O1846">
        <v>1695200</v>
      </c>
      <c r="P1846">
        <v>343.09</v>
      </c>
    </row>
    <row r="1847" spans="1:16" x14ac:dyDescent="0.3">
      <c r="A1847">
        <v>976</v>
      </c>
      <c r="B1847" t="s">
        <v>16</v>
      </c>
      <c r="C1847">
        <v>545</v>
      </c>
      <c r="D1847" t="s">
        <v>1332</v>
      </c>
      <c r="E1847" t="s">
        <v>1241</v>
      </c>
      <c r="F1847">
        <v>2019</v>
      </c>
      <c r="G1847" t="s">
        <v>533</v>
      </c>
      <c r="H1847" t="s">
        <v>18</v>
      </c>
      <c r="I1847" s="1">
        <v>44637</v>
      </c>
      <c r="J1847" t="s">
        <v>1391</v>
      </c>
      <c r="K1847" t="s">
        <v>1404</v>
      </c>
      <c r="L1847">
        <v>102</v>
      </c>
      <c r="M1847" t="s">
        <v>1211</v>
      </c>
      <c r="N1847" t="s">
        <v>1196</v>
      </c>
      <c r="O1847">
        <v>1695200</v>
      </c>
      <c r="P1847">
        <v>343.09</v>
      </c>
    </row>
    <row r="1848" spans="1:16" x14ac:dyDescent="0.3">
      <c r="A1848">
        <v>3883</v>
      </c>
      <c r="B1848" t="s">
        <v>90</v>
      </c>
      <c r="C1848">
        <v>580</v>
      </c>
      <c r="D1848" t="s">
        <v>1297</v>
      </c>
      <c r="E1848" t="s">
        <v>1241</v>
      </c>
      <c r="F1848">
        <v>2010</v>
      </c>
      <c r="G1848" t="s">
        <v>727</v>
      </c>
      <c r="H1848" t="s">
        <v>18</v>
      </c>
      <c r="I1848" s="1">
        <v>44650</v>
      </c>
      <c r="J1848" t="s">
        <v>1391</v>
      </c>
      <c r="K1848" t="s">
        <v>1404</v>
      </c>
      <c r="L1848">
        <v>103</v>
      </c>
      <c r="M1848" t="s">
        <v>1210</v>
      </c>
      <c r="N1848" t="s">
        <v>1196</v>
      </c>
      <c r="O1848">
        <v>513800</v>
      </c>
      <c r="P1848">
        <v>21.5</v>
      </c>
    </row>
    <row r="1849" spans="1:16" x14ac:dyDescent="0.3">
      <c r="A1849">
        <v>988</v>
      </c>
      <c r="B1849" t="s">
        <v>16</v>
      </c>
      <c r="C1849">
        <v>636</v>
      </c>
      <c r="D1849" t="s">
        <v>1244</v>
      </c>
      <c r="E1849" t="s">
        <v>1241</v>
      </c>
      <c r="F1849">
        <v>2017</v>
      </c>
      <c r="G1849" t="s">
        <v>507</v>
      </c>
      <c r="H1849" t="s">
        <v>28</v>
      </c>
      <c r="I1849" s="1">
        <v>44633</v>
      </c>
      <c r="J1849" t="s">
        <v>1391</v>
      </c>
      <c r="K1849" t="s">
        <v>1404</v>
      </c>
      <c r="L1849">
        <v>102</v>
      </c>
      <c r="M1849" t="s">
        <v>1211</v>
      </c>
      <c r="N1849" t="s">
        <v>1196</v>
      </c>
      <c r="O1849">
        <v>1695200</v>
      </c>
      <c r="P1849">
        <v>343.09</v>
      </c>
    </row>
    <row r="1850" spans="1:16" x14ac:dyDescent="0.3">
      <c r="A1850">
        <v>3871</v>
      </c>
      <c r="B1850" t="s">
        <v>75</v>
      </c>
      <c r="C1850">
        <v>522</v>
      </c>
      <c r="D1850" t="s">
        <v>1354</v>
      </c>
      <c r="E1850" t="s">
        <v>1241</v>
      </c>
      <c r="F1850">
        <v>2005</v>
      </c>
      <c r="G1850" t="s">
        <v>790</v>
      </c>
      <c r="H1850" t="s">
        <v>18</v>
      </c>
      <c r="I1850" s="1">
        <v>44643</v>
      </c>
      <c r="J1850" t="s">
        <v>1391</v>
      </c>
      <c r="K1850" t="s">
        <v>1404</v>
      </c>
      <c r="L1850">
        <v>102</v>
      </c>
      <c r="M1850" t="s">
        <v>1211</v>
      </c>
      <c r="N1850" t="s">
        <v>1196</v>
      </c>
      <c r="O1850">
        <v>1695200</v>
      </c>
      <c r="P1850">
        <v>343.09</v>
      </c>
    </row>
    <row r="1851" spans="1:16" x14ac:dyDescent="0.3">
      <c r="A1851">
        <v>994</v>
      </c>
      <c r="B1851" t="s">
        <v>25</v>
      </c>
      <c r="C1851">
        <v>617</v>
      </c>
      <c r="D1851" t="s">
        <v>1262</v>
      </c>
      <c r="E1851" t="s">
        <v>1241</v>
      </c>
      <c r="F1851">
        <v>2019</v>
      </c>
      <c r="G1851" t="s">
        <v>375</v>
      </c>
      <c r="H1851" t="s">
        <v>18</v>
      </c>
      <c r="I1851" s="1">
        <v>44633</v>
      </c>
      <c r="J1851" t="s">
        <v>1391</v>
      </c>
      <c r="K1851" t="s">
        <v>1404</v>
      </c>
      <c r="L1851">
        <v>102</v>
      </c>
      <c r="M1851" t="s">
        <v>1211</v>
      </c>
      <c r="N1851" t="s">
        <v>1196</v>
      </c>
      <c r="O1851">
        <v>1695200</v>
      </c>
      <c r="P1851">
        <v>343.09</v>
      </c>
    </row>
    <row r="1852" spans="1:16" x14ac:dyDescent="0.3">
      <c r="A1852">
        <v>3868</v>
      </c>
      <c r="B1852" t="s">
        <v>83</v>
      </c>
      <c r="C1852">
        <v>576</v>
      </c>
      <c r="D1852" t="s">
        <v>1301</v>
      </c>
      <c r="E1852" t="s">
        <v>1241</v>
      </c>
      <c r="F1852">
        <v>2007</v>
      </c>
      <c r="G1852" t="s">
        <v>698</v>
      </c>
      <c r="H1852" t="s">
        <v>32</v>
      </c>
      <c r="I1852" s="1">
        <v>44646</v>
      </c>
      <c r="J1852" t="s">
        <v>1391</v>
      </c>
      <c r="K1852" t="s">
        <v>1404</v>
      </c>
      <c r="L1852">
        <v>102</v>
      </c>
      <c r="M1852" t="s">
        <v>1211</v>
      </c>
      <c r="N1852" t="s">
        <v>1196</v>
      </c>
      <c r="O1852">
        <v>1695200</v>
      </c>
      <c r="P1852">
        <v>343.09</v>
      </c>
    </row>
    <row r="1853" spans="1:16" x14ac:dyDescent="0.3">
      <c r="A1853">
        <v>996</v>
      </c>
      <c r="B1853" t="s">
        <v>25</v>
      </c>
      <c r="C1853">
        <v>617</v>
      </c>
      <c r="D1853" t="s">
        <v>1262</v>
      </c>
      <c r="E1853" t="s">
        <v>1241</v>
      </c>
      <c r="F1853">
        <v>2019</v>
      </c>
      <c r="G1853" t="s">
        <v>427</v>
      </c>
      <c r="H1853" t="s">
        <v>18</v>
      </c>
      <c r="I1853" s="1">
        <v>44644</v>
      </c>
      <c r="J1853" t="s">
        <v>1391</v>
      </c>
      <c r="K1853" t="s">
        <v>1404</v>
      </c>
      <c r="L1853">
        <v>102</v>
      </c>
      <c r="M1853" t="s">
        <v>1211</v>
      </c>
      <c r="N1853" t="s">
        <v>1196</v>
      </c>
      <c r="O1853">
        <v>1695200</v>
      </c>
      <c r="P1853">
        <v>343.09</v>
      </c>
    </row>
    <row r="1854" spans="1:16" x14ac:dyDescent="0.3">
      <c r="A1854">
        <v>997</v>
      </c>
      <c r="B1854" t="s">
        <v>16</v>
      </c>
      <c r="C1854">
        <v>611</v>
      </c>
      <c r="D1854" t="s">
        <v>1268</v>
      </c>
      <c r="E1854" t="s">
        <v>1241</v>
      </c>
      <c r="F1854">
        <v>2019</v>
      </c>
      <c r="G1854" t="s">
        <v>527</v>
      </c>
      <c r="H1854" t="s">
        <v>18</v>
      </c>
      <c r="I1854" s="1">
        <v>44629</v>
      </c>
      <c r="J1854" t="s">
        <v>1391</v>
      </c>
      <c r="K1854" t="s">
        <v>1404</v>
      </c>
      <c r="L1854">
        <v>102</v>
      </c>
      <c r="M1854" t="s">
        <v>1211</v>
      </c>
      <c r="N1854" t="s">
        <v>1196</v>
      </c>
      <c r="O1854">
        <v>1695200</v>
      </c>
      <c r="P1854">
        <v>343.09</v>
      </c>
    </row>
    <row r="1855" spans="1:16" x14ac:dyDescent="0.3">
      <c r="A1855">
        <v>998</v>
      </c>
      <c r="B1855" t="s">
        <v>8</v>
      </c>
      <c r="C1855">
        <v>514</v>
      </c>
      <c r="D1855" t="s">
        <v>1361</v>
      </c>
      <c r="E1855" t="s">
        <v>1241</v>
      </c>
      <c r="F1855">
        <v>2003</v>
      </c>
      <c r="G1855" t="s">
        <v>22</v>
      </c>
      <c r="H1855" t="s">
        <v>10</v>
      </c>
      <c r="I1855" s="1">
        <v>44651</v>
      </c>
      <c r="J1855" t="s">
        <v>1391</v>
      </c>
      <c r="K1855" t="s">
        <v>1404</v>
      </c>
      <c r="L1855">
        <v>114</v>
      </c>
      <c r="M1855" t="s">
        <v>1199</v>
      </c>
      <c r="N1855" t="s">
        <v>1196</v>
      </c>
      <c r="O1855">
        <v>655000</v>
      </c>
      <c r="P1855">
        <v>14.72</v>
      </c>
    </row>
    <row r="1856" spans="1:16" x14ac:dyDescent="0.3">
      <c r="A1856">
        <v>3867</v>
      </c>
      <c r="B1856" t="s">
        <v>90</v>
      </c>
      <c r="C1856">
        <v>580</v>
      </c>
      <c r="D1856" t="s">
        <v>1297</v>
      </c>
      <c r="E1856" t="s">
        <v>1241</v>
      </c>
      <c r="F1856">
        <v>2021</v>
      </c>
      <c r="G1856" t="s">
        <v>1010</v>
      </c>
      <c r="H1856" t="s">
        <v>10</v>
      </c>
      <c r="I1856" s="1">
        <v>44632</v>
      </c>
      <c r="J1856" t="s">
        <v>1391</v>
      </c>
      <c r="K1856" t="s">
        <v>1404</v>
      </c>
      <c r="L1856">
        <v>102</v>
      </c>
      <c r="M1856" t="s">
        <v>1211</v>
      </c>
      <c r="N1856" t="s">
        <v>1196</v>
      </c>
      <c r="O1856">
        <v>1695200</v>
      </c>
      <c r="P1856">
        <v>343.09</v>
      </c>
    </row>
    <row r="1857" spans="1:16" x14ac:dyDescent="0.3">
      <c r="A1857">
        <v>3864</v>
      </c>
      <c r="B1857" t="s">
        <v>83</v>
      </c>
      <c r="C1857">
        <v>550</v>
      </c>
      <c r="D1857" t="s">
        <v>1327</v>
      </c>
      <c r="E1857" t="s">
        <v>1241</v>
      </c>
      <c r="F1857">
        <v>2008</v>
      </c>
      <c r="G1857" t="s">
        <v>978</v>
      </c>
      <c r="H1857" t="s">
        <v>18</v>
      </c>
      <c r="I1857" s="1">
        <v>44638</v>
      </c>
      <c r="J1857" t="s">
        <v>1391</v>
      </c>
      <c r="K1857" t="s">
        <v>1404</v>
      </c>
      <c r="L1857">
        <v>102</v>
      </c>
      <c r="M1857" t="s">
        <v>1211</v>
      </c>
      <c r="N1857" t="s">
        <v>1196</v>
      </c>
      <c r="O1857">
        <v>1695200</v>
      </c>
      <c r="P1857">
        <v>343.09</v>
      </c>
    </row>
    <row r="1858" spans="1:16" x14ac:dyDescent="0.3">
      <c r="A1858">
        <v>3861</v>
      </c>
      <c r="B1858" t="s">
        <v>90</v>
      </c>
      <c r="C1858">
        <v>610</v>
      </c>
      <c r="D1858" t="s">
        <v>1269</v>
      </c>
      <c r="E1858" t="s">
        <v>1241</v>
      </c>
      <c r="F1858">
        <v>2001</v>
      </c>
      <c r="G1858" t="s">
        <v>475</v>
      </c>
      <c r="H1858" t="s">
        <v>101</v>
      </c>
      <c r="I1858" s="1">
        <v>44621</v>
      </c>
      <c r="J1858" t="s">
        <v>1391</v>
      </c>
      <c r="K1858" t="s">
        <v>1404</v>
      </c>
      <c r="L1858">
        <v>114</v>
      </c>
      <c r="M1858" t="s">
        <v>1199</v>
      </c>
      <c r="N1858" t="s">
        <v>1196</v>
      </c>
      <c r="O1858">
        <v>655000</v>
      </c>
      <c r="P1858">
        <v>14.72</v>
      </c>
    </row>
    <row r="1859" spans="1:16" x14ac:dyDescent="0.3">
      <c r="A1859">
        <v>3860</v>
      </c>
      <c r="B1859" t="s">
        <v>90</v>
      </c>
      <c r="C1859">
        <v>507</v>
      </c>
      <c r="D1859" t="s">
        <v>1368</v>
      </c>
      <c r="E1859" t="s">
        <v>1241</v>
      </c>
      <c r="F1859">
        <v>2010</v>
      </c>
      <c r="G1859" t="s">
        <v>1008</v>
      </c>
      <c r="H1859" t="s">
        <v>10</v>
      </c>
      <c r="I1859" s="1">
        <v>44633</v>
      </c>
      <c r="J1859" t="s">
        <v>1391</v>
      </c>
      <c r="K1859" t="s">
        <v>1404</v>
      </c>
      <c r="L1859">
        <v>107</v>
      </c>
      <c r="M1859" t="s">
        <v>1206</v>
      </c>
      <c r="N1859" t="s">
        <v>1196</v>
      </c>
      <c r="O1859">
        <v>127300</v>
      </c>
      <c r="P1859">
        <v>17.55</v>
      </c>
    </row>
    <row r="1860" spans="1:16" x14ac:dyDescent="0.3">
      <c r="A1860">
        <v>3859</v>
      </c>
      <c r="B1860" t="s">
        <v>75</v>
      </c>
      <c r="C1860">
        <v>512</v>
      </c>
      <c r="D1860" t="s">
        <v>1363</v>
      </c>
      <c r="E1860" t="s">
        <v>1246</v>
      </c>
      <c r="F1860">
        <v>2010</v>
      </c>
      <c r="G1860" t="s">
        <v>911</v>
      </c>
      <c r="H1860" t="s">
        <v>28</v>
      </c>
      <c r="I1860" s="1">
        <v>44645</v>
      </c>
      <c r="J1860" t="s">
        <v>1391</v>
      </c>
      <c r="K1860" t="s">
        <v>1404</v>
      </c>
      <c r="L1860">
        <v>102</v>
      </c>
      <c r="M1860" t="s">
        <v>1211</v>
      </c>
      <c r="N1860" t="s">
        <v>1196</v>
      </c>
      <c r="O1860">
        <v>1695200</v>
      </c>
      <c r="P1860">
        <v>343.09</v>
      </c>
    </row>
    <row r="1861" spans="1:16" x14ac:dyDescent="0.3">
      <c r="A1861">
        <v>3855</v>
      </c>
      <c r="B1861" t="s">
        <v>75</v>
      </c>
      <c r="C1861">
        <v>619</v>
      </c>
      <c r="D1861" t="s">
        <v>1260</v>
      </c>
      <c r="E1861" t="s">
        <v>1241</v>
      </c>
      <c r="F1861">
        <v>2015</v>
      </c>
      <c r="G1861" t="s">
        <v>471</v>
      </c>
      <c r="H1861" t="s">
        <v>10</v>
      </c>
      <c r="I1861" s="1">
        <v>44651</v>
      </c>
      <c r="J1861" t="s">
        <v>1391</v>
      </c>
      <c r="K1861" t="s">
        <v>1404</v>
      </c>
      <c r="L1861">
        <v>102</v>
      </c>
      <c r="M1861" t="s">
        <v>1211</v>
      </c>
      <c r="N1861" t="s">
        <v>1196</v>
      </c>
      <c r="O1861">
        <v>1695200</v>
      </c>
      <c r="P1861">
        <v>343.09</v>
      </c>
    </row>
    <row r="1862" spans="1:16" x14ac:dyDescent="0.3">
      <c r="A1862">
        <v>1022</v>
      </c>
      <c r="B1862" t="s">
        <v>16</v>
      </c>
      <c r="C1862">
        <v>550</v>
      </c>
      <c r="D1862" t="s">
        <v>1327</v>
      </c>
      <c r="E1862" t="s">
        <v>1241</v>
      </c>
      <c r="F1862">
        <v>2019</v>
      </c>
      <c r="G1862" t="s">
        <v>568</v>
      </c>
      <c r="H1862" t="s">
        <v>18</v>
      </c>
      <c r="I1862" s="1">
        <v>44637</v>
      </c>
      <c r="J1862" t="s">
        <v>1391</v>
      </c>
      <c r="K1862" t="s">
        <v>1404</v>
      </c>
      <c r="L1862">
        <v>102</v>
      </c>
      <c r="M1862" t="s">
        <v>1211</v>
      </c>
      <c r="N1862" t="s">
        <v>1196</v>
      </c>
      <c r="O1862">
        <v>1695200</v>
      </c>
      <c r="P1862">
        <v>343.09</v>
      </c>
    </row>
    <row r="1863" spans="1:16" x14ac:dyDescent="0.3">
      <c r="A1863">
        <v>1023</v>
      </c>
      <c r="B1863" t="s">
        <v>16</v>
      </c>
      <c r="C1863">
        <v>611</v>
      </c>
      <c r="D1863" t="s">
        <v>1268</v>
      </c>
      <c r="E1863" t="s">
        <v>1241</v>
      </c>
      <c r="F1863">
        <v>2019</v>
      </c>
      <c r="G1863" t="s">
        <v>527</v>
      </c>
      <c r="H1863" t="s">
        <v>18</v>
      </c>
      <c r="I1863" s="1">
        <v>44649</v>
      </c>
      <c r="J1863" t="s">
        <v>1391</v>
      </c>
      <c r="K1863" t="s">
        <v>1404</v>
      </c>
      <c r="L1863">
        <v>101</v>
      </c>
      <c r="M1863" t="s">
        <v>1212</v>
      </c>
      <c r="N1863" t="s">
        <v>1196</v>
      </c>
      <c r="O1863">
        <v>201500</v>
      </c>
      <c r="P1863">
        <v>16.11</v>
      </c>
    </row>
    <row r="1864" spans="1:16" x14ac:dyDescent="0.3">
      <c r="A1864">
        <v>3853</v>
      </c>
      <c r="B1864" t="s">
        <v>90</v>
      </c>
      <c r="C1864">
        <v>576</v>
      </c>
      <c r="D1864" t="s">
        <v>1301</v>
      </c>
      <c r="E1864" t="s">
        <v>1241</v>
      </c>
      <c r="F1864">
        <v>2012</v>
      </c>
      <c r="G1864" t="s">
        <v>979</v>
      </c>
      <c r="H1864" t="s">
        <v>69</v>
      </c>
      <c r="I1864" s="1">
        <v>44645</v>
      </c>
      <c r="J1864" t="s">
        <v>1391</v>
      </c>
      <c r="K1864" t="s">
        <v>1404</v>
      </c>
      <c r="L1864">
        <v>102</v>
      </c>
      <c r="M1864" t="s">
        <v>1211</v>
      </c>
      <c r="N1864" t="s">
        <v>1196</v>
      </c>
      <c r="O1864">
        <v>1695200</v>
      </c>
      <c r="P1864">
        <v>343.09</v>
      </c>
    </row>
    <row r="1865" spans="1:16" x14ac:dyDescent="0.3">
      <c r="A1865">
        <v>3852</v>
      </c>
      <c r="B1865" t="s">
        <v>75</v>
      </c>
      <c r="C1865">
        <v>619</v>
      </c>
      <c r="D1865" t="s">
        <v>1260</v>
      </c>
      <c r="E1865" t="s">
        <v>1241</v>
      </c>
      <c r="F1865">
        <v>2015</v>
      </c>
      <c r="G1865" t="s">
        <v>471</v>
      </c>
      <c r="H1865" t="s">
        <v>18</v>
      </c>
      <c r="I1865" s="1">
        <v>44633</v>
      </c>
      <c r="J1865" t="s">
        <v>1391</v>
      </c>
      <c r="K1865" t="s">
        <v>1404</v>
      </c>
      <c r="L1865">
        <v>102</v>
      </c>
      <c r="M1865" t="s">
        <v>1211</v>
      </c>
      <c r="N1865" t="s">
        <v>1196</v>
      </c>
      <c r="O1865">
        <v>1695200</v>
      </c>
      <c r="P1865">
        <v>343.09</v>
      </c>
    </row>
    <row r="1866" spans="1:16" x14ac:dyDescent="0.3">
      <c r="A1866">
        <v>1032</v>
      </c>
      <c r="B1866" t="s">
        <v>83</v>
      </c>
      <c r="C1866">
        <v>540</v>
      </c>
      <c r="D1866" t="s">
        <v>1337</v>
      </c>
      <c r="E1866" t="s">
        <v>1241</v>
      </c>
      <c r="F1866">
        <v>2003</v>
      </c>
      <c r="G1866" t="s">
        <v>453</v>
      </c>
      <c r="H1866" t="s">
        <v>28</v>
      </c>
      <c r="I1866" s="1">
        <v>44635</v>
      </c>
      <c r="J1866" t="s">
        <v>1391</v>
      </c>
      <c r="K1866" t="s">
        <v>1404</v>
      </c>
      <c r="L1866">
        <v>104</v>
      </c>
      <c r="M1866" t="s">
        <v>1209</v>
      </c>
      <c r="N1866" t="s">
        <v>1196</v>
      </c>
      <c r="O1866">
        <v>347700</v>
      </c>
      <c r="P1866">
        <v>28.8</v>
      </c>
    </row>
    <row r="1867" spans="1:16" x14ac:dyDescent="0.3">
      <c r="A1867">
        <v>1033</v>
      </c>
      <c r="B1867" t="s">
        <v>90</v>
      </c>
      <c r="C1867">
        <v>587</v>
      </c>
      <c r="D1867" t="s">
        <v>1292</v>
      </c>
      <c r="E1867" t="s">
        <v>1241</v>
      </c>
      <c r="F1867">
        <v>1998</v>
      </c>
      <c r="G1867" t="s">
        <v>570</v>
      </c>
      <c r="H1867" t="s">
        <v>10</v>
      </c>
      <c r="I1867" s="1">
        <v>44625</v>
      </c>
      <c r="J1867" t="s">
        <v>1391</v>
      </c>
      <c r="K1867" t="s">
        <v>1404</v>
      </c>
      <c r="L1867">
        <v>111</v>
      </c>
      <c r="M1867" t="s">
        <v>1202</v>
      </c>
      <c r="N1867" t="s">
        <v>1196</v>
      </c>
      <c r="O1867">
        <v>54500</v>
      </c>
      <c r="P1867">
        <v>129.15</v>
      </c>
    </row>
    <row r="1868" spans="1:16" x14ac:dyDescent="0.3">
      <c r="A1868">
        <v>3846</v>
      </c>
      <c r="B1868" t="s">
        <v>83</v>
      </c>
      <c r="C1868">
        <v>517</v>
      </c>
      <c r="D1868" t="s">
        <v>1358</v>
      </c>
      <c r="E1868" t="s">
        <v>1246</v>
      </c>
      <c r="F1868">
        <v>2008</v>
      </c>
      <c r="G1868" t="s">
        <v>1007</v>
      </c>
      <c r="H1868" t="s">
        <v>10</v>
      </c>
      <c r="I1868" s="1">
        <v>44646</v>
      </c>
      <c r="J1868" t="s">
        <v>1391</v>
      </c>
      <c r="K1868" t="s">
        <v>1404</v>
      </c>
      <c r="L1868">
        <v>102</v>
      </c>
      <c r="M1868" t="s">
        <v>1211</v>
      </c>
      <c r="N1868" t="s">
        <v>1196</v>
      </c>
      <c r="O1868">
        <v>1695200</v>
      </c>
      <c r="P1868">
        <v>343.09</v>
      </c>
    </row>
    <row r="1869" spans="1:16" x14ac:dyDescent="0.3">
      <c r="A1869">
        <v>1037</v>
      </c>
      <c r="B1869" t="s">
        <v>83</v>
      </c>
      <c r="C1869">
        <v>576</v>
      </c>
      <c r="D1869" t="s">
        <v>1301</v>
      </c>
      <c r="E1869" t="s">
        <v>1241</v>
      </c>
      <c r="F1869">
        <v>1994</v>
      </c>
      <c r="G1869" t="s">
        <v>572</v>
      </c>
      <c r="H1869" t="s">
        <v>10</v>
      </c>
      <c r="I1869" s="1">
        <v>44650</v>
      </c>
      <c r="J1869" t="s">
        <v>1391</v>
      </c>
      <c r="K1869" t="s">
        <v>1404</v>
      </c>
      <c r="L1869">
        <v>102</v>
      </c>
      <c r="M1869" t="s">
        <v>1211</v>
      </c>
      <c r="N1869" t="s">
        <v>1196</v>
      </c>
      <c r="O1869">
        <v>1695200</v>
      </c>
      <c r="P1869">
        <v>343.09</v>
      </c>
    </row>
    <row r="1870" spans="1:16" x14ac:dyDescent="0.3">
      <c r="A1870">
        <v>1039</v>
      </c>
      <c r="B1870" t="s">
        <v>435</v>
      </c>
      <c r="C1870">
        <v>556</v>
      </c>
      <c r="D1870" t="s">
        <v>1321</v>
      </c>
      <c r="E1870" t="s">
        <v>1241</v>
      </c>
      <c r="F1870">
        <v>1991</v>
      </c>
      <c r="G1870" t="s">
        <v>573</v>
      </c>
      <c r="H1870" t="s">
        <v>32</v>
      </c>
      <c r="I1870" s="1">
        <v>44629</v>
      </c>
      <c r="J1870" t="s">
        <v>1391</v>
      </c>
      <c r="K1870" t="s">
        <v>1404</v>
      </c>
      <c r="L1870">
        <v>106</v>
      </c>
      <c r="M1870" t="s">
        <v>1207</v>
      </c>
      <c r="N1870" t="s">
        <v>1196</v>
      </c>
      <c r="O1870">
        <v>182700</v>
      </c>
      <c r="P1870">
        <v>12.92</v>
      </c>
    </row>
    <row r="1871" spans="1:16" x14ac:dyDescent="0.3">
      <c r="A1871">
        <v>1042</v>
      </c>
      <c r="B1871" t="s">
        <v>574</v>
      </c>
      <c r="C1871">
        <v>587</v>
      </c>
      <c r="D1871" t="s">
        <v>1292</v>
      </c>
      <c r="E1871" t="s">
        <v>1241</v>
      </c>
      <c r="F1871">
        <v>1989</v>
      </c>
      <c r="G1871" t="s">
        <v>175</v>
      </c>
      <c r="H1871" t="s">
        <v>32</v>
      </c>
      <c r="I1871" s="1">
        <v>44637</v>
      </c>
      <c r="J1871" t="s">
        <v>1391</v>
      </c>
      <c r="K1871" t="s">
        <v>1404</v>
      </c>
      <c r="L1871">
        <v>114</v>
      </c>
      <c r="M1871" t="s">
        <v>1199</v>
      </c>
      <c r="N1871" t="s">
        <v>1196</v>
      </c>
      <c r="O1871">
        <v>655000</v>
      </c>
      <c r="P1871">
        <v>14.72</v>
      </c>
    </row>
    <row r="1872" spans="1:16" x14ac:dyDescent="0.3">
      <c r="A1872">
        <v>1049</v>
      </c>
      <c r="B1872" t="s">
        <v>435</v>
      </c>
      <c r="C1872">
        <v>540</v>
      </c>
      <c r="D1872" t="s">
        <v>1337</v>
      </c>
      <c r="E1872" t="s">
        <v>1241</v>
      </c>
      <c r="F1872">
        <v>2003</v>
      </c>
      <c r="G1872" t="s">
        <v>436</v>
      </c>
      <c r="H1872" t="s">
        <v>32</v>
      </c>
      <c r="I1872" s="1">
        <v>44647</v>
      </c>
      <c r="J1872" t="s">
        <v>1391</v>
      </c>
      <c r="K1872" t="s">
        <v>1404</v>
      </c>
      <c r="L1872">
        <v>114</v>
      </c>
      <c r="M1872" t="s">
        <v>1199</v>
      </c>
      <c r="N1872" t="s">
        <v>1196</v>
      </c>
      <c r="O1872">
        <v>655000</v>
      </c>
      <c r="P1872">
        <v>14.72</v>
      </c>
    </row>
    <row r="1873" spans="1:16" x14ac:dyDescent="0.3">
      <c r="A1873">
        <v>3838</v>
      </c>
      <c r="B1873" t="s">
        <v>75</v>
      </c>
      <c r="C1873">
        <v>619</v>
      </c>
      <c r="D1873" t="s">
        <v>1260</v>
      </c>
      <c r="E1873" t="s">
        <v>1241</v>
      </c>
      <c r="F1873">
        <v>2008</v>
      </c>
      <c r="G1873" t="s">
        <v>887</v>
      </c>
      <c r="H1873" t="s">
        <v>10</v>
      </c>
      <c r="I1873" s="1">
        <v>44635</v>
      </c>
      <c r="J1873" t="s">
        <v>1391</v>
      </c>
      <c r="K1873" t="s">
        <v>1404</v>
      </c>
      <c r="L1873">
        <v>102</v>
      </c>
      <c r="M1873" t="s">
        <v>1211</v>
      </c>
      <c r="N1873" t="s">
        <v>1196</v>
      </c>
      <c r="O1873">
        <v>1695200</v>
      </c>
      <c r="P1873">
        <v>343.09</v>
      </c>
    </row>
    <row r="1874" spans="1:16" x14ac:dyDescent="0.3">
      <c r="A1874">
        <v>3836</v>
      </c>
      <c r="B1874" t="s">
        <v>75</v>
      </c>
      <c r="C1874">
        <v>587</v>
      </c>
      <c r="D1874" t="s">
        <v>1292</v>
      </c>
      <c r="E1874" t="s">
        <v>1241</v>
      </c>
      <c r="F1874">
        <v>2005</v>
      </c>
      <c r="G1874" t="s">
        <v>359</v>
      </c>
      <c r="H1874" t="s">
        <v>10</v>
      </c>
      <c r="I1874" s="1">
        <v>44626</v>
      </c>
      <c r="J1874" t="s">
        <v>1391</v>
      </c>
      <c r="K1874" t="s">
        <v>1404</v>
      </c>
      <c r="L1874">
        <v>103</v>
      </c>
      <c r="M1874" t="s">
        <v>1210</v>
      </c>
      <c r="N1874" t="s">
        <v>1196</v>
      </c>
      <c r="O1874">
        <v>513800</v>
      </c>
      <c r="P1874">
        <v>21.5</v>
      </c>
    </row>
    <row r="1875" spans="1:16" x14ac:dyDescent="0.3">
      <c r="A1875">
        <v>3835</v>
      </c>
      <c r="B1875" t="s">
        <v>75</v>
      </c>
      <c r="C1875">
        <v>580</v>
      </c>
      <c r="D1875" t="s">
        <v>1297</v>
      </c>
      <c r="E1875" t="s">
        <v>1241</v>
      </c>
      <c r="F1875">
        <v>2005</v>
      </c>
      <c r="G1875" t="s">
        <v>607</v>
      </c>
      <c r="H1875" t="s">
        <v>28</v>
      </c>
      <c r="I1875" s="1">
        <v>44638</v>
      </c>
      <c r="J1875" t="s">
        <v>1391</v>
      </c>
      <c r="K1875" t="s">
        <v>1404</v>
      </c>
      <c r="L1875">
        <v>102</v>
      </c>
      <c r="M1875" t="s">
        <v>1211</v>
      </c>
      <c r="N1875" t="s">
        <v>1196</v>
      </c>
      <c r="O1875">
        <v>1695200</v>
      </c>
      <c r="P1875">
        <v>343.09</v>
      </c>
    </row>
    <row r="1876" spans="1:16" x14ac:dyDescent="0.3">
      <c r="A1876">
        <v>3833</v>
      </c>
      <c r="B1876" t="s">
        <v>83</v>
      </c>
      <c r="C1876">
        <v>512</v>
      </c>
      <c r="D1876" t="s">
        <v>1363</v>
      </c>
      <c r="E1876" t="s">
        <v>1246</v>
      </c>
      <c r="F1876">
        <v>2012</v>
      </c>
      <c r="G1876" t="s">
        <v>1006</v>
      </c>
      <c r="H1876" t="s">
        <v>101</v>
      </c>
      <c r="I1876" s="1">
        <v>44640</v>
      </c>
      <c r="J1876" t="s">
        <v>1391</v>
      </c>
      <c r="K1876" t="s">
        <v>1404</v>
      </c>
      <c r="L1876">
        <v>102</v>
      </c>
      <c r="M1876" t="s">
        <v>1211</v>
      </c>
      <c r="N1876" t="s">
        <v>1196</v>
      </c>
      <c r="O1876">
        <v>1695200</v>
      </c>
      <c r="P1876">
        <v>343.09</v>
      </c>
    </row>
    <row r="1877" spans="1:16" x14ac:dyDescent="0.3">
      <c r="A1877">
        <v>3831</v>
      </c>
      <c r="B1877" t="s">
        <v>90</v>
      </c>
      <c r="C1877">
        <v>604</v>
      </c>
      <c r="D1877" t="s">
        <v>1275</v>
      </c>
      <c r="E1877" t="s">
        <v>1241</v>
      </c>
      <c r="F1877">
        <v>2021</v>
      </c>
      <c r="G1877" t="s">
        <v>1005</v>
      </c>
      <c r="H1877" t="s">
        <v>18</v>
      </c>
      <c r="I1877" s="1">
        <v>44645</v>
      </c>
      <c r="J1877" t="s">
        <v>1391</v>
      </c>
      <c r="K1877" t="s">
        <v>1404</v>
      </c>
      <c r="L1877">
        <v>102</v>
      </c>
      <c r="M1877" t="s">
        <v>1211</v>
      </c>
      <c r="N1877" t="s">
        <v>1196</v>
      </c>
      <c r="O1877">
        <v>1695200</v>
      </c>
      <c r="P1877">
        <v>343.09</v>
      </c>
    </row>
    <row r="1878" spans="1:16" x14ac:dyDescent="0.3">
      <c r="A1878">
        <v>1056</v>
      </c>
      <c r="B1878" t="s">
        <v>83</v>
      </c>
      <c r="C1878">
        <v>550</v>
      </c>
      <c r="D1878" t="s">
        <v>1327</v>
      </c>
      <c r="E1878" t="s">
        <v>1241</v>
      </c>
      <c r="F1878">
        <v>1997</v>
      </c>
      <c r="G1878" t="s">
        <v>579</v>
      </c>
      <c r="H1878" t="s">
        <v>32</v>
      </c>
      <c r="I1878" s="1">
        <v>44624</v>
      </c>
      <c r="J1878" t="s">
        <v>1391</v>
      </c>
      <c r="K1878" t="s">
        <v>1404</v>
      </c>
      <c r="L1878">
        <v>102</v>
      </c>
      <c r="M1878" t="s">
        <v>1211</v>
      </c>
      <c r="N1878" t="s">
        <v>1196</v>
      </c>
      <c r="O1878">
        <v>1695200</v>
      </c>
      <c r="P1878">
        <v>343.09</v>
      </c>
    </row>
    <row r="1879" spans="1:16" x14ac:dyDescent="0.3">
      <c r="A1879">
        <v>1058</v>
      </c>
      <c r="B1879" t="s">
        <v>75</v>
      </c>
      <c r="C1879">
        <v>633</v>
      </c>
      <c r="D1879" t="s">
        <v>1248</v>
      </c>
      <c r="E1879" t="s">
        <v>1241</v>
      </c>
      <c r="F1879">
        <v>1998</v>
      </c>
      <c r="G1879" t="s">
        <v>581</v>
      </c>
      <c r="H1879" t="s">
        <v>10</v>
      </c>
      <c r="I1879" s="1">
        <v>44633</v>
      </c>
      <c r="J1879" t="s">
        <v>1391</v>
      </c>
      <c r="K1879" t="s">
        <v>1404</v>
      </c>
      <c r="L1879">
        <v>109</v>
      </c>
      <c r="M1879" t="s">
        <v>1204</v>
      </c>
      <c r="N1879" t="s">
        <v>1196</v>
      </c>
      <c r="O1879">
        <v>543500</v>
      </c>
      <c r="P1879">
        <v>67.52</v>
      </c>
    </row>
    <row r="1880" spans="1:16" x14ac:dyDescent="0.3">
      <c r="A1880">
        <v>1062</v>
      </c>
      <c r="B1880" t="s">
        <v>83</v>
      </c>
      <c r="C1880">
        <v>512</v>
      </c>
      <c r="D1880" t="s">
        <v>1363</v>
      </c>
      <c r="E1880" t="s">
        <v>1246</v>
      </c>
      <c r="F1880">
        <v>2007</v>
      </c>
      <c r="G1880" t="s">
        <v>583</v>
      </c>
      <c r="H1880" t="s">
        <v>32</v>
      </c>
      <c r="I1880" s="1">
        <v>44626</v>
      </c>
      <c r="J1880" t="s">
        <v>1391</v>
      </c>
      <c r="K1880" t="s">
        <v>1404</v>
      </c>
      <c r="L1880">
        <v>102</v>
      </c>
      <c r="M1880" t="s">
        <v>1211</v>
      </c>
      <c r="N1880" t="s">
        <v>1196</v>
      </c>
      <c r="O1880">
        <v>1695200</v>
      </c>
      <c r="P1880">
        <v>343.09</v>
      </c>
    </row>
    <row r="1881" spans="1:16" x14ac:dyDescent="0.3">
      <c r="A1881">
        <v>3826</v>
      </c>
      <c r="B1881" t="s">
        <v>83</v>
      </c>
      <c r="C1881">
        <v>580</v>
      </c>
      <c r="D1881" t="s">
        <v>1297</v>
      </c>
      <c r="E1881" t="s">
        <v>1241</v>
      </c>
      <c r="F1881">
        <v>1998</v>
      </c>
      <c r="G1881" t="s">
        <v>441</v>
      </c>
      <c r="H1881" t="s">
        <v>47</v>
      </c>
      <c r="I1881" s="1">
        <v>44650</v>
      </c>
      <c r="J1881" t="s">
        <v>1391</v>
      </c>
      <c r="K1881" t="s">
        <v>1404</v>
      </c>
      <c r="L1881">
        <v>109</v>
      </c>
      <c r="M1881" t="s">
        <v>1204</v>
      </c>
      <c r="N1881" t="s">
        <v>1196</v>
      </c>
      <c r="O1881">
        <v>543500</v>
      </c>
      <c r="P1881">
        <v>67.52</v>
      </c>
    </row>
    <row r="1882" spans="1:16" x14ac:dyDescent="0.3">
      <c r="A1882">
        <v>1067</v>
      </c>
      <c r="B1882" t="s">
        <v>83</v>
      </c>
      <c r="C1882">
        <v>619</v>
      </c>
      <c r="D1882" t="s">
        <v>1260</v>
      </c>
      <c r="E1882" t="s">
        <v>1241</v>
      </c>
      <c r="F1882">
        <v>1996</v>
      </c>
      <c r="G1882" t="s">
        <v>586</v>
      </c>
      <c r="H1882" t="s">
        <v>28</v>
      </c>
      <c r="I1882" s="1">
        <v>44626</v>
      </c>
      <c r="J1882" t="s">
        <v>1391</v>
      </c>
      <c r="K1882" t="s">
        <v>1404</v>
      </c>
      <c r="L1882">
        <v>101</v>
      </c>
      <c r="M1882" t="s">
        <v>1212</v>
      </c>
      <c r="N1882" t="s">
        <v>1196</v>
      </c>
      <c r="O1882">
        <v>201500</v>
      </c>
      <c r="P1882">
        <v>16.11</v>
      </c>
    </row>
    <row r="1883" spans="1:16" x14ac:dyDescent="0.3">
      <c r="A1883">
        <v>3818</v>
      </c>
      <c r="B1883" t="s">
        <v>454</v>
      </c>
      <c r="C1883">
        <v>543</v>
      </c>
      <c r="D1883" t="s">
        <v>1334</v>
      </c>
      <c r="E1883" t="s">
        <v>1241</v>
      </c>
      <c r="F1883">
        <v>2021</v>
      </c>
      <c r="G1883" t="s">
        <v>1003</v>
      </c>
      <c r="H1883" t="s">
        <v>32</v>
      </c>
      <c r="I1883" s="1">
        <v>44639</v>
      </c>
      <c r="J1883" t="s">
        <v>1391</v>
      </c>
      <c r="K1883" t="s">
        <v>1404</v>
      </c>
      <c r="L1883">
        <v>102</v>
      </c>
      <c r="M1883" t="s">
        <v>1211</v>
      </c>
      <c r="N1883" t="s">
        <v>1196</v>
      </c>
      <c r="O1883">
        <v>1695200</v>
      </c>
      <c r="P1883">
        <v>343.09</v>
      </c>
    </row>
    <row r="1884" spans="1:16" x14ac:dyDescent="0.3">
      <c r="A1884">
        <v>1075</v>
      </c>
      <c r="B1884" t="s">
        <v>90</v>
      </c>
      <c r="C1884">
        <v>610</v>
      </c>
      <c r="D1884" t="s">
        <v>1269</v>
      </c>
      <c r="E1884" t="s">
        <v>1241</v>
      </c>
      <c r="F1884">
        <v>2003</v>
      </c>
      <c r="G1884" t="s">
        <v>444</v>
      </c>
      <c r="H1884" t="s">
        <v>10</v>
      </c>
      <c r="I1884" s="1">
        <v>44627</v>
      </c>
      <c r="J1884" t="s">
        <v>1391</v>
      </c>
      <c r="K1884" t="s">
        <v>1404</v>
      </c>
      <c r="L1884">
        <v>102</v>
      </c>
      <c r="M1884" t="s">
        <v>1211</v>
      </c>
      <c r="N1884" t="s">
        <v>1196</v>
      </c>
      <c r="O1884">
        <v>1695200</v>
      </c>
      <c r="P1884">
        <v>343.09</v>
      </c>
    </row>
    <row r="1885" spans="1:16" x14ac:dyDescent="0.3">
      <c r="A1885">
        <v>3807</v>
      </c>
      <c r="B1885" t="s">
        <v>435</v>
      </c>
      <c r="C1885">
        <v>587</v>
      </c>
      <c r="D1885" t="s">
        <v>1292</v>
      </c>
      <c r="E1885" t="s">
        <v>1241</v>
      </c>
      <c r="F1885">
        <v>2021</v>
      </c>
      <c r="G1885" t="s">
        <v>437</v>
      </c>
      <c r="H1885" t="s">
        <v>45</v>
      </c>
      <c r="I1885" s="1">
        <v>44641</v>
      </c>
      <c r="J1885" t="s">
        <v>1391</v>
      </c>
      <c r="K1885" t="s">
        <v>1404</v>
      </c>
      <c r="L1885">
        <v>114</v>
      </c>
      <c r="M1885" t="s">
        <v>1199</v>
      </c>
      <c r="N1885" t="s">
        <v>1196</v>
      </c>
      <c r="O1885">
        <v>655000</v>
      </c>
      <c r="P1885">
        <v>14.72</v>
      </c>
    </row>
    <row r="1886" spans="1:16" x14ac:dyDescent="0.3">
      <c r="A1886">
        <v>3804</v>
      </c>
      <c r="B1886" t="s">
        <v>83</v>
      </c>
      <c r="C1886">
        <v>587</v>
      </c>
      <c r="D1886" t="s">
        <v>1292</v>
      </c>
      <c r="E1886" t="s">
        <v>1241</v>
      </c>
      <c r="F1886">
        <v>2004</v>
      </c>
      <c r="G1886" t="s">
        <v>582</v>
      </c>
      <c r="H1886" t="s">
        <v>18</v>
      </c>
      <c r="I1886" s="1">
        <v>44645</v>
      </c>
      <c r="J1886" t="s">
        <v>1391</v>
      </c>
      <c r="K1886" t="s">
        <v>1404</v>
      </c>
      <c r="L1886">
        <v>102</v>
      </c>
      <c r="M1886" t="s">
        <v>1211</v>
      </c>
      <c r="N1886" t="s">
        <v>1196</v>
      </c>
      <c r="O1886">
        <v>1695200</v>
      </c>
      <c r="P1886">
        <v>343.09</v>
      </c>
    </row>
    <row r="1887" spans="1:16" x14ac:dyDescent="0.3">
      <c r="A1887">
        <v>3803</v>
      </c>
      <c r="B1887" t="s">
        <v>90</v>
      </c>
      <c r="C1887">
        <v>587</v>
      </c>
      <c r="D1887" t="s">
        <v>1292</v>
      </c>
      <c r="E1887" t="s">
        <v>1241</v>
      </c>
      <c r="F1887">
        <v>2009</v>
      </c>
      <c r="G1887" t="s">
        <v>820</v>
      </c>
      <c r="H1887" t="s">
        <v>69</v>
      </c>
      <c r="I1887" s="1">
        <v>44622</v>
      </c>
      <c r="J1887" t="s">
        <v>1391</v>
      </c>
      <c r="K1887" t="s">
        <v>1404</v>
      </c>
      <c r="L1887">
        <v>102</v>
      </c>
      <c r="M1887" t="s">
        <v>1211</v>
      </c>
      <c r="N1887" t="s">
        <v>1196</v>
      </c>
      <c r="O1887">
        <v>1695200</v>
      </c>
      <c r="P1887">
        <v>343.09</v>
      </c>
    </row>
    <row r="1888" spans="1:16" x14ac:dyDescent="0.3">
      <c r="A1888">
        <v>1090</v>
      </c>
      <c r="B1888" t="s">
        <v>435</v>
      </c>
      <c r="C1888">
        <v>540</v>
      </c>
      <c r="D1888" t="s">
        <v>1337</v>
      </c>
      <c r="E1888" t="s">
        <v>1241</v>
      </c>
      <c r="F1888">
        <v>2003</v>
      </c>
      <c r="G1888" t="s">
        <v>436</v>
      </c>
      <c r="H1888" t="s">
        <v>283</v>
      </c>
      <c r="I1888" s="1">
        <v>44643</v>
      </c>
      <c r="J1888" t="s">
        <v>1391</v>
      </c>
      <c r="K1888" t="s">
        <v>1404</v>
      </c>
      <c r="L1888">
        <v>104</v>
      </c>
      <c r="M1888" t="s">
        <v>1209</v>
      </c>
      <c r="N1888" t="s">
        <v>1196</v>
      </c>
      <c r="O1888">
        <v>347700</v>
      </c>
      <c r="P1888">
        <v>28.8</v>
      </c>
    </row>
    <row r="1889" spans="1:16" x14ac:dyDescent="0.3">
      <c r="A1889">
        <v>1091</v>
      </c>
      <c r="B1889" t="s">
        <v>83</v>
      </c>
      <c r="C1889">
        <v>619</v>
      </c>
      <c r="D1889" t="s">
        <v>1260</v>
      </c>
      <c r="E1889" t="s">
        <v>1241</v>
      </c>
      <c r="F1889">
        <v>1994</v>
      </c>
      <c r="G1889" t="s">
        <v>591</v>
      </c>
      <c r="H1889" t="s">
        <v>47</v>
      </c>
      <c r="I1889" s="1">
        <v>44649</v>
      </c>
      <c r="J1889" t="s">
        <v>1391</v>
      </c>
      <c r="K1889" t="s">
        <v>1404</v>
      </c>
      <c r="L1889">
        <v>104</v>
      </c>
      <c r="M1889" t="s">
        <v>1209</v>
      </c>
      <c r="N1889" t="s">
        <v>1196</v>
      </c>
      <c r="O1889">
        <v>347700</v>
      </c>
      <c r="P1889">
        <v>28.8</v>
      </c>
    </row>
    <row r="1890" spans="1:16" x14ac:dyDescent="0.3">
      <c r="A1890">
        <v>3800</v>
      </c>
      <c r="B1890" t="s">
        <v>75</v>
      </c>
      <c r="C1890">
        <v>619</v>
      </c>
      <c r="D1890" t="s">
        <v>1260</v>
      </c>
      <c r="E1890" t="s">
        <v>1241</v>
      </c>
      <c r="F1890">
        <v>2016</v>
      </c>
      <c r="G1890" t="s">
        <v>471</v>
      </c>
      <c r="H1890" t="s">
        <v>10</v>
      </c>
      <c r="I1890" s="1">
        <v>44628</v>
      </c>
      <c r="J1890" t="s">
        <v>1391</v>
      </c>
      <c r="K1890" t="s">
        <v>1404</v>
      </c>
      <c r="L1890">
        <v>102</v>
      </c>
      <c r="M1890" t="s">
        <v>1211</v>
      </c>
      <c r="N1890" t="s">
        <v>1196</v>
      </c>
      <c r="O1890">
        <v>1695200</v>
      </c>
      <c r="P1890">
        <v>343.09</v>
      </c>
    </row>
    <row r="1891" spans="1:16" x14ac:dyDescent="0.3">
      <c r="A1891">
        <v>3798</v>
      </c>
      <c r="B1891" t="s">
        <v>486</v>
      </c>
      <c r="C1891">
        <v>577</v>
      </c>
      <c r="D1891" t="s">
        <v>1300</v>
      </c>
      <c r="E1891" t="s">
        <v>1246</v>
      </c>
      <c r="F1891">
        <v>2009</v>
      </c>
      <c r="G1891" t="s">
        <v>861</v>
      </c>
      <c r="H1891" t="s">
        <v>69</v>
      </c>
      <c r="I1891" s="1">
        <v>44629</v>
      </c>
      <c r="J1891" t="s">
        <v>1391</v>
      </c>
      <c r="K1891" t="s">
        <v>1404</v>
      </c>
      <c r="L1891">
        <v>102</v>
      </c>
      <c r="M1891" t="s">
        <v>1211</v>
      </c>
      <c r="N1891" t="s">
        <v>1196</v>
      </c>
      <c r="O1891">
        <v>1695200</v>
      </c>
      <c r="P1891">
        <v>343.09</v>
      </c>
    </row>
    <row r="1892" spans="1:16" x14ac:dyDescent="0.3">
      <c r="A1892">
        <v>3796</v>
      </c>
      <c r="B1892" t="s">
        <v>75</v>
      </c>
      <c r="C1892">
        <v>611</v>
      </c>
      <c r="D1892" t="s">
        <v>1268</v>
      </c>
      <c r="E1892" t="s">
        <v>1241</v>
      </c>
      <c r="F1892">
        <v>2011</v>
      </c>
      <c r="G1892" t="s">
        <v>684</v>
      </c>
      <c r="H1892" t="s">
        <v>10</v>
      </c>
      <c r="I1892" s="1">
        <v>44646</v>
      </c>
      <c r="J1892" t="s">
        <v>1391</v>
      </c>
      <c r="K1892" t="s">
        <v>1404</v>
      </c>
      <c r="L1892">
        <v>102</v>
      </c>
      <c r="M1892" t="s">
        <v>1211</v>
      </c>
      <c r="N1892" t="s">
        <v>1196</v>
      </c>
      <c r="O1892">
        <v>1695200</v>
      </c>
      <c r="P1892">
        <v>343.09</v>
      </c>
    </row>
    <row r="1893" spans="1:16" x14ac:dyDescent="0.3">
      <c r="A1893">
        <v>3793</v>
      </c>
      <c r="B1893" t="s">
        <v>75</v>
      </c>
      <c r="C1893">
        <v>619</v>
      </c>
      <c r="D1893" t="s">
        <v>1260</v>
      </c>
      <c r="E1893" t="s">
        <v>1241</v>
      </c>
      <c r="F1893">
        <v>2015</v>
      </c>
      <c r="G1893" t="s">
        <v>471</v>
      </c>
      <c r="H1893" t="s">
        <v>32</v>
      </c>
      <c r="I1893" s="1">
        <v>44626</v>
      </c>
      <c r="J1893" t="s">
        <v>1391</v>
      </c>
      <c r="K1893" t="s">
        <v>1404</v>
      </c>
      <c r="L1893">
        <v>102</v>
      </c>
      <c r="M1893" t="s">
        <v>1211</v>
      </c>
      <c r="N1893" t="s">
        <v>1196</v>
      </c>
      <c r="O1893">
        <v>1695200</v>
      </c>
      <c r="P1893">
        <v>343.09</v>
      </c>
    </row>
    <row r="1894" spans="1:16" x14ac:dyDescent="0.3">
      <c r="A1894">
        <v>1101</v>
      </c>
      <c r="B1894" t="s">
        <v>83</v>
      </c>
      <c r="C1894">
        <v>550</v>
      </c>
      <c r="D1894" t="s">
        <v>1327</v>
      </c>
      <c r="E1894" t="s">
        <v>1241</v>
      </c>
      <c r="F1894">
        <v>2003</v>
      </c>
      <c r="G1894" t="s">
        <v>571</v>
      </c>
      <c r="H1894" t="s">
        <v>45</v>
      </c>
      <c r="I1894" s="1">
        <v>44647</v>
      </c>
      <c r="J1894" t="s">
        <v>1391</v>
      </c>
      <c r="K1894" t="s">
        <v>1404</v>
      </c>
      <c r="L1894">
        <v>102</v>
      </c>
      <c r="M1894" t="s">
        <v>1211</v>
      </c>
      <c r="N1894" t="s">
        <v>1196</v>
      </c>
      <c r="O1894">
        <v>1695200</v>
      </c>
      <c r="P1894">
        <v>343.09</v>
      </c>
    </row>
    <row r="1895" spans="1:16" x14ac:dyDescent="0.3">
      <c r="A1895">
        <v>1102</v>
      </c>
      <c r="B1895" t="s">
        <v>435</v>
      </c>
      <c r="C1895">
        <v>540</v>
      </c>
      <c r="D1895" t="s">
        <v>1337</v>
      </c>
      <c r="E1895" t="s">
        <v>1241</v>
      </c>
      <c r="F1895">
        <v>2003</v>
      </c>
      <c r="G1895" t="s">
        <v>436</v>
      </c>
      <c r="H1895" t="s">
        <v>10</v>
      </c>
      <c r="I1895" s="1">
        <v>44635</v>
      </c>
      <c r="J1895" t="s">
        <v>1391</v>
      </c>
      <c r="K1895" t="s">
        <v>1404</v>
      </c>
      <c r="L1895">
        <v>102</v>
      </c>
      <c r="M1895" t="s">
        <v>1211</v>
      </c>
      <c r="N1895" t="s">
        <v>1196</v>
      </c>
      <c r="O1895">
        <v>1695200</v>
      </c>
      <c r="P1895">
        <v>343.09</v>
      </c>
    </row>
    <row r="1896" spans="1:16" x14ac:dyDescent="0.3">
      <c r="A1896">
        <v>3791</v>
      </c>
      <c r="B1896" t="s">
        <v>90</v>
      </c>
      <c r="C1896">
        <v>580</v>
      </c>
      <c r="D1896" t="s">
        <v>1297</v>
      </c>
      <c r="E1896" t="s">
        <v>1241</v>
      </c>
      <c r="F1896">
        <v>2020</v>
      </c>
      <c r="G1896" t="s">
        <v>1000</v>
      </c>
      <c r="H1896" t="s">
        <v>69</v>
      </c>
      <c r="I1896" s="1">
        <v>44651</v>
      </c>
      <c r="J1896" t="s">
        <v>1391</v>
      </c>
      <c r="K1896" t="s">
        <v>1404</v>
      </c>
      <c r="L1896">
        <v>102</v>
      </c>
      <c r="M1896" t="s">
        <v>1211</v>
      </c>
      <c r="N1896" t="s">
        <v>1196</v>
      </c>
      <c r="O1896">
        <v>1695200</v>
      </c>
      <c r="P1896">
        <v>343.09</v>
      </c>
    </row>
    <row r="1897" spans="1:16" x14ac:dyDescent="0.3">
      <c r="A1897">
        <v>1106</v>
      </c>
      <c r="B1897" t="s">
        <v>90</v>
      </c>
      <c r="C1897">
        <v>548</v>
      </c>
      <c r="D1897" t="s">
        <v>1329</v>
      </c>
      <c r="E1897" t="s">
        <v>1241</v>
      </c>
      <c r="F1897">
        <v>2003</v>
      </c>
      <c r="G1897" t="s">
        <v>593</v>
      </c>
      <c r="H1897" t="s">
        <v>32</v>
      </c>
      <c r="I1897" s="1">
        <v>44651</v>
      </c>
      <c r="J1897" t="s">
        <v>1391</v>
      </c>
      <c r="K1897" t="s">
        <v>1404</v>
      </c>
      <c r="L1897">
        <v>102</v>
      </c>
      <c r="M1897" t="s">
        <v>1211</v>
      </c>
      <c r="N1897" t="s">
        <v>1196</v>
      </c>
      <c r="O1897">
        <v>1695200</v>
      </c>
      <c r="P1897">
        <v>343.09</v>
      </c>
    </row>
    <row r="1898" spans="1:16" x14ac:dyDescent="0.3">
      <c r="A1898">
        <v>1107</v>
      </c>
      <c r="B1898" t="s">
        <v>83</v>
      </c>
      <c r="C1898">
        <v>576</v>
      </c>
      <c r="D1898" t="s">
        <v>1301</v>
      </c>
      <c r="E1898" t="s">
        <v>1241</v>
      </c>
      <c r="F1898">
        <v>1996</v>
      </c>
      <c r="G1898" t="s">
        <v>572</v>
      </c>
      <c r="H1898" t="s">
        <v>28</v>
      </c>
      <c r="I1898" s="1">
        <v>44631</v>
      </c>
      <c r="J1898" t="s">
        <v>1391</v>
      </c>
      <c r="K1898" t="s">
        <v>1404</v>
      </c>
      <c r="L1898">
        <v>103</v>
      </c>
      <c r="M1898" t="s">
        <v>1210</v>
      </c>
      <c r="N1898" t="s">
        <v>1196</v>
      </c>
      <c r="O1898">
        <v>513800</v>
      </c>
      <c r="P1898">
        <v>21.5</v>
      </c>
    </row>
    <row r="1899" spans="1:16" x14ac:dyDescent="0.3">
      <c r="A1899">
        <v>1110</v>
      </c>
      <c r="B1899" t="s">
        <v>435</v>
      </c>
      <c r="C1899">
        <v>540</v>
      </c>
      <c r="D1899" t="s">
        <v>1337</v>
      </c>
      <c r="E1899" t="s">
        <v>1241</v>
      </c>
      <c r="F1899">
        <v>2003</v>
      </c>
      <c r="G1899" t="s">
        <v>436</v>
      </c>
      <c r="H1899" t="s">
        <v>10</v>
      </c>
      <c r="I1899" s="1">
        <v>44649</v>
      </c>
      <c r="J1899" t="s">
        <v>1391</v>
      </c>
      <c r="K1899" t="s">
        <v>1404</v>
      </c>
      <c r="L1899">
        <v>107</v>
      </c>
      <c r="M1899" t="s">
        <v>1206</v>
      </c>
      <c r="N1899" t="s">
        <v>1196</v>
      </c>
      <c r="O1899">
        <v>127300</v>
      </c>
      <c r="P1899">
        <v>17.55</v>
      </c>
    </row>
    <row r="1900" spans="1:16" x14ac:dyDescent="0.3">
      <c r="A1900">
        <v>1112</v>
      </c>
      <c r="B1900" t="s">
        <v>83</v>
      </c>
      <c r="C1900">
        <v>580</v>
      </c>
      <c r="D1900" t="s">
        <v>1297</v>
      </c>
      <c r="E1900" t="s">
        <v>1241</v>
      </c>
      <c r="F1900">
        <v>2003</v>
      </c>
      <c r="G1900" t="s">
        <v>441</v>
      </c>
      <c r="H1900" t="s">
        <v>10</v>
      </c>
      <c r="I1900" s="1">
        <v>44640</v>
      </c>
      <c r="J1900" t="s">
        <v>1391</v>
      </c>
      <c r="K1900" t="s">
        <v>1404</v>
      </c>
      <c r="L1900">
        <v>108</v>
      </c>
      <c r="M1900" t="s">
        <v>1205</v>
      </c>
      <c r="N1900" t="s">
        <v>1196</v>
      </c>
      <c r="O1900">
        <v>258200</v>
      </c>
      <c r="P1900">
        <v>11.62</v>
      </c>
    </row>
    <row r="1901" spans="1:16" x14ac:dyDescent="0.3">
      <c r="A1901">
        <v>1113</v>
      </c>
      <c r="B1901" t="s">
        <v>235</v>
      </c>
      <c r="C1901">
        <v>587</v>
      </c>
      <c r="D1901" t="s">
        <v>1292</v>
      </c>
      <c r="E1901" t="s">
        <v>1241</v>
      </c>
      <c r="F1901">
        <v>1997</v>
      </c>
      <c r="G1901" t="s">
        <v>175</v>
      </c>
      <c r="H1901" t="s">
        <v>32</v>
      </c>
      <c r="I1901" s="1">
        <v>44647</v>
      </c>
      <c r="J1901" t="s">
        <v>1391</v>
      </c>
      <c r="K1901" t="s">
        <v>1404</v>
      </c>
      <c r="L1901">
        <v>103</v>
      </c>
      <c r="M1901" t="s">
        <v>1210</v>
      </c>
      <c r="N1901" t="s">
        <v>1196</v>
      </c>
      <c r="O1901">
        <v>513800</v>
      </c>
      <c r="P1901">
        <v>21.5</v>
      </c>
    </row>
    <row r="1902" spans="1:16" x14ac:dyDescent="0.3">
      <c r="A1902">
        <v>1119</v>
      </c>
      <c r="B1902" t="s">
        <v>90</v>
      </c>
      <c r="C1902">
        <v>587</v>
      </c>
      <c r="D1902" t="s">
        <v>1292</v>
      </c>
      <c r="E1902" t="s">
        <v>1241</v>
      </c>
      <c r="F1902">
        <v>1992</v>
      </c>
      <c r="G1902" t="s">
        <v>570</v>
      </c>
      <c r="H1902" t="s">
        <v>28</v>
      </c>
      <c r="I1902" s="1">
        <v>44624</v>
      </c>
      <c r="J1902" t="s">
        <v>1391</v>
      </c>
      <c r="K1902" t="s">
        <v>1404</v>
      </c>
      <c r="L1902">
        <v>105</v>
      </c>
      <c r="M1902" t="s">
        <v>1208</v>
      </c>
      <c r="N1902" t="s">
        <v>1196</v>
      </c>
      <c r="O1902">
        <v>52100</v>
      </c>
      <c r="P1902">
        <v>6.21</v>
      </c>
    </row>
    <row r="1903" spans="1:16" x14ac:dyDescent="0.3">
      <c r="A1903">
        <v>1121</v>
      </c>
      <c r="B1903" t="s">
        <v>75</v>
      </c>
      <c r="C1903">
        <v>633</v>
      </c>
      <c r="D1903" t="s">
        <v>1248</v>
      </c>
      <c r="E1903" t="s">
        <v>1241</v>
      </c>
      <c r="F1903">
        <v>2003</v>
      </c>
      <c r="G1903" t="s">
        <v>581</v>
      </c>
      <c r="H1903" t="s">
        <v>18</v>
      </c>
      <c r="I1903" s="1">
        <v>44650</v>
      </c>
      <c r="J1903" t="s">
        <v>1391</v>
      </c>
      <c r="K1903" t="s">
        <v>1404</v>
      </c>
      <c r="L1903">
        <v>102</v>
      </c>
      <c r="M1903" t="s">
        <v>1211</v>
      </c>
      <c r="N1903" t="s">
        <v>1196</v>
      </c>
      <c r="O1903">
        <v>1695200</v>
      </c>
      <c r="P1903">
        <v>343.09</v>
      </c>
    </row>
    <row r="1904" spans="1:16" x14ac:dyDescent="0.3">
      <c r="A1904">
        <v>1122</v>
      </c>
      <c r="B1904" t="s">
        <v>83</v>
      </c>
      <c r="C1904">
        <v>580</v>
      </c>
      <c r="D1904" t="s">
        <v>1297</v>
      </c>
      <c r="E1904" t="s">
        <v>1241</v>
      </c>
      <c r="F1904">
        <v>2000</v>
      </c>
      <c r="G1904" t="s">
        <v>441</v>
      </c>
      <c r="H1904" t="s">
        <v>45</v>
      </c>
      <c r="I1904" s="1">
        <v>44644</v>
      </c>
      <c r="J1904" t="s">
        <v>1391</v>
      </c>
      <c r="K1904" t="s">
        <v>1404</v>
      </c>
      <c r="L1904">
        <v>109</v>
      </c>
      <c r="M1904" t="s">
        <v>1204</v>
      </c>
      <c r="N1904" t="s">
        <v>1196</v>
      </c>
      <c r="O1904">
        <v>543500</v>
      </c>
      <c r="P1904">
        <v>67.52</v>
      </c>
    </row>
    <row r="1905" spans="1:16" x14ac:dyDescent="0.3">
      <c r="A1905">
        <v>1123</v>
      </c>
      <c r="B1905" t="s">
        <v>75</v>
      </c>
      <c r="C1905">
        <v>576</v>
      </c>
      <c r="D1905" t="s">
        <v>1301</v>
      </c>
      <c r="E1905" t="s">
        <v>1241</v>
      </c>
      <c r="F1905">
        <v>1999</v>
      </c>
      <c r="G1905" t="s">
        <v>572</v>
      </c>
      <c r="H1905" t="s">
        <v>10</v>
      </c>
      <c r="I1905" s="1">
        <v>44630</v>
      </c>
      <c r="J1905" t="s">
        <v>1391</v>
      </c>
      <c r="K1905" t="s">
        <v>1404</v>
      </c>
      <c r="L1905">
        <v>109</v>
      </c>
      <c r="M1905" t="s">
        <v>1204</v>
      </c>
      <c r="N1905" t="s">
        <v>1196</v>
      </c>
      <c r="O1905">
        <v>543500</v>
      </c>
      <c r="P1905">
        <v>67.52</v>
      </c>
    </row>
    <row r="1906" spans="1:16" x14ac:dyDescent="0.3">
      <c r="A1906">
        <v>1128</v>
      </c>
      <c r="B1906" t="s">
        <v>75</v>
      </c>
      <c r="C1906">
        <v>531</v>
      </c>
      <c r="D1906" t="s">
        <v>1345</v>
      </c>
      <c r="E1906" t="s">
        <v>1241</v>
      </c>
      <c r="F1906">
        <v>2003</v>
      </c>
      <c r="G1906" t="s">
        <v>598</v>
      </c>
      <c r="H1906" t="s">
        <v>47</v>
      </c>
      <c r="I1906" s="1">
        <v>44641</v>
      </c>
      <c r="J1906" t="s">
        <v>1391</v>
      </c>
      <c r="K1906" t="s">
        <v>1404</v>
      </c>
      <c r="L1906">
        <v>106</v>
      </c>
      <c r="M1906" t="s">
        <v>1207</v>
      </c>
      <c r="N1906" t="s">
        <v>1196</v>
      </c>
      <c r="O1906">
        <v>182700</v>
      </c>
      <c r="P1906">
        <v>12.92</v>
      </c>
    </row>
    <row r="1907" spans="1:16" x14ac:dyDescent="0.3">
      <c r="A1907">
        <v>1130</v>
      </c>
      <c r="B1907" t="s">
        <v>235</v>
      </c>
      <c r="C1907">
        <v>619</v>
      </c>
      <c r="D1907" t="s">
        <v>1260</v>
      </c>
      <c r="E1907" t="s">
        <v>1241</v>
      </c>
      <c r="F1907">
        <v>1994</v>
      </c>
      <c r="G1907" t="s">
        <v>599</v>
      </c>
      <c r="H1907" t="s">
        <v>45</v>
      </c>
      <c r="I1907" s="1">
        <v>44637</v>
      </c>
      <c r="J1907" t="s">
        <v>1391</v>
      </c>
      <c r="K1907" t="s">
        <v>1404</v>
      </c>
      <c r="L1907">
        <v>104</v>
      </c>
      <c r="M1907" t="s">
        <v>1209</v>
      </c>
      <c r="N1907" t="s">
        <v>1196</v>
      </c>
      <c r="O1907">
        <v>347700</v>
      </c>
      <c r="P1907">
        <v>28.8</v>
      </c>
    </row>
    <row r="1908" spans="1:16" x14ac:dyDescent="0.3">
      <c r="A1908">
        <v>1139</v>
      </c>
      <c r="B1908" t="s">
        <v>235</v>
      </c>
      <c r="C1908">
        <v>576</v>
      </c>
      <c r="D1908" t="s">
        <v>1301</v>
      </c>
      <c r="E1908" t="s">
        <v>1241</v>
      </c>
      <c r="F1908">
        <v>2003</v>
      </c>
      <c r="G1908" t="s">
        <v>603</v>
      </c>
      <c r="H1908" t="s">
        <v>32</v>
      </c>
      <c r="I1908" s="1">
        <v>44649</v>
      </c>
      <c r="J1908" t="s">
        <v>1391</v>
      </c>
      <c r="K1908" t="s">
        <v>1404</v>
      </c>
      <c r="L1908">
        <v>111</v>
      </c>
      <c r="M1908" t="s">
        <v>1202</v>
      </c>
      <c r="N1908" t="s">
        <v>1196</v>
      </c>
      <c r="O1908">
        <v>54500</v>
      </c>
      <c r="P1908">
        <v>129.15</v>
      </c>
    </row>
    <row r="1909" spans="1:16" x14ac:dyDescent="0.3">
      <c r="A1909">
        <v>3773</v>
      </c>
      <c r="B1909" t="s">
        <v>75</v>
      </c>
      <c r="C1909">
        <v>540</v>
      </c>
      <c r="D1909" t="s">
        <v>1337</v>
      </c>
      <c r="E1909" t="s">
        <v>1241</v>
      </c>
      <c r="F1909">
        <v>2008</v>
      </c>
      <c r="G1909" t="s">
        <v>440</v>
      </c>
      <c r="H1909" t="s">
        <v>18</v>
      </c>
      <c r="I1909" s="1">
        <v>44628</v>
      </c>
      <c r="J1909" t="s">
        <v>1391</v>
      </c>
      <c r="K1909" t="s">
        <v>1404</v>
      </c>
      <c r="L1909">
        <v>102</v>
      </c>
      <c r="M1909" t="s">
        <v>1211</v>
      </c>
      <c r="N1909" t="s">
        <v>1196</v>
      </c>
      <c r="O1909">
        <v>1695200</v>
      </c>
      <c r="P1909">
        <v>343.09</v>
      </c>
    </row>
    <row r="1910" spans="1:16" x14ac:dyDescent="0.3">
      <c r="A1910">
        <v>3771</v>
      </c>
      <c r="B1910" t="s">
        <v>90</v>
      </c>
      <c r="C1910">
        <v>619</v>
      </c>
      <c r="D1910" t="s">
        <v>1260</v>
      </c>
      <c r="E1910" t="s">
        <v>1241</v>
      </c>
      <c r="F1910">
        <v>2020</v>
      </c>
      <c r="G1910" t="s">
        <v>575</v>
      </c>
      <c r="H1910" t="s">
        <v>45</v>
      </c>
      <c r="I1910" s="1">
        <v>44645</v>
      </c>
      <c r="J1910" t="s">
        <v>1391</v>
      </c>
      <c r="K1910" t="s">
        <v>1404</v>
      </c>
      <c r="L1910">
        <v>102</v>
      </c>
      <c r="M1910" t="s">
        <v>1211</v>
      </c>
      <c r="N1910" t="s">
        <v>1196</v>
      </c>
      <c r="O1910">
        <v>1695200</v>
      </c>
      <c r="P1910">
        <v>343.09</v>
      </c>
    </row>
    <row r="1911" spans="1:16" x14ac:dyDescent="0.3">
      <c r="A1911">
        <v>3766</v>
      </c>
      <c r="B1911" t="s">
        <v>90</v>
      </c>
      <c r="C1911">
        <v>587</v>
      </c>
      <c r="D1911" t="s">
        <v>1292</v>
      </c>
      <c r="E1911" t="s">
        <v>1241</v>
      </c>
      <c r="F1911">
        <v>2012</v>
      </c>
      <c r="G1911" t="s">
        <v>852</v>
      </c>
      <c r="H1911" t="s">
        <v>45</v>
      </c>
      <c r="I1911" s="1">
        <v>44640</v>
      </c>
      <c r="J1911" t="s">
        <v>1391</v>
      </c>
      <c r="K1911" t="s">
        <v>1404</v>
      </c>
      <c r="L1911">
        <v>102</v>
      </c>
      <c r="M1911" t="s">
        <v>1211</v>
      </c>
      <c r="N1911" t="s">
        <v>1196</v>
      </c>
      <c r="O1911">
        <v>1695200</v>
      </c>
      <c r="P1911">
        <v>343.09</v>
      </c>
    </row>
    <row r="1912" spans="1:16" x14ac:dyDescent="0.3">
      <c r="A1912">
        <v>3763</v>
      </c>
      <c r="B1912" t="s">
        <v>486</v>
      </c>
      <c r="C1912">
        <v>579</v>
      </c>
      <c r="D1912" t="s">
        <v>1298</v>
      </c>
      <c r="E1912" t="s">
        <v>1246</v>
      </c>
      <c r="F1912">
        <v>2002</v>
      </c>
      <c r="G1912" t="s">
        <v>249</v>
      </c>
      <c r="H1912" t="s">
        <v>28</v>
      </c>
      <c r="I1912" s="1">
        <v>44645</v>
      </c>
      <c r="J1912" t="s">
        <v>1391</v>
      </c>
      <c r="K1912" t="s">
        <v>1404</v>
      </c>
      <c r="L1912">
        <v>102</v>
      </c>
      <c r="M1912" t="s">
        <v>1211</v>
      </c>
      <c r="N1912" t="s">
        <v>1196</v>
      </c>
      <c r="O1912">
        <v>1695200</v>
      </c>
      <c r="P1912">
        <v>343.09</v>
      </c>
    </row>
    <row r="1913" spans="1:16" x14ac:dyDescent="0.3">
      <c r="A1913">
        <v>1157</v>
      </c>
      <c r="B1913" t="s">
        <v>75</v>
      </c>
      <c r="C1913">
        <v>576</v>
      </c>
      <c r="D1913" t="s">
        <v>1301</v>
      </c>
      <c r="E1913" t="s">
        <v>1241</v>
      </c>
      <c r="F1913">
        <v>1998</v>
      </c>
      <c r="G1913" t="s">
        <v>578</v>
      </c>
      <c r="H1913" t="s">
        <v>10</v>
      </c>
      <c r="I1913" s="1">
        <v>44642</v>
      </c>
      <c r="J1913" t="s">
        <v>1391</v>
      </c>
      <c r="K1913" t="s">
        <v>1404</v>
      </c>
      <c r="L1913">
        <v>102</v>
      </c>
      <c r="M1913" t="s">
        <v>1211</v>
      </c>
      <c r="N1913" t="s">
        <v>1196</v>
      </c>
      <c r="O1913">
        <v>1695200</v>
      </c>
      <c r="P1913">
        <v>343.09</v>
      </c>
    </row>
    <row r="1914" spans="1:16" x14ac:dyDescent="0.3">
      <c r="A1914">
        <v>1159</v>
      </c>
      <c r="B1914" t="s">
        <v>90</v>
      </c>
      <c r="C1914">
        <v>619</v>
      </c>
      <c r="D1914" t="s">
        <v>1260</v>
      </c>
      <c r="E1914" t="s">
        <v>1241</v>
      </c>
      <c r="F1914">
        <v>1996</v>
      </c>
      <c r="G1914" t="s">
        <v>448</v>
      </c>
      <c r="H1914" t="s">
        <v>28</v>
      </c>
      <c r="I1914" s="1">
        <v>44639</v>
      </c>
      <c r="J1914" t="s">
        <v>1391</v>
      </c>
      <c r="K1914" t="s">
        <v>1404</v>
      </c>
      <c r="L1914">
        <v>114</v>
      </c>
      <c r="M1914" t="s">
        <v>1199</v>
      </c>
      <c r="N1914" t="s">
        <v>1196</v>
      </c>
      <c r="O1914">
        <v>655000</v>
      </c>
      <c r="P1914">
        <v>14.72</v>
      </c>
    </row>
    <row r="1915" spans="1:16" x14ac:dyDescent="0.3">
      <c r="A1915">
        <v>3759</v>
      </c>
      <c r="B1915" t="s">
        <v>75</v>
      </c>
      <c r="C1915">
        <v>619</v>
      </c>
      <c r="D1915" t="s">
        <v>1260</v>
      </c>
      <c r="E1915" t="s">
        <v>1241</v>
      </c>
      <c r="F1915">
        <v>2005</v>
      </c>
      <c r="G1915" t="s">
        <v>460</v>
      </c>
      <c r="H1915" t="s">
        <v>32</v>
      </c>
      <c r="I1915" s="1">
        <v>44644</v>
      </c>
      <c r="J1915" t="s">
        <v>1391</v>
      </c>
      <c r="K1915" t="s">
        <v>1404</v>
      </c>
      <c r="L1915">
        <v>102</v>
      </c>
      <c r="M1915" t="s">
        <v>1211</v>
      </c>
      <c r="N1915" t="s">
        <v>1196</v>
      </c>
      <c r="O1915">
        <v>1695200</v>
      </c>
      <c r="P1915">
        <v>343.09</v>
      </c>
    </row>
    <row r="1916" spans="1:16" x14ac:dyDescent="0.3">
      <c r="A1916">
        <v>1162</v>
      </c>
      <c r="B1916" t="s">
        <v>83</v>
      </c>
      <c r="C1916">
        <v>580</v>
      </c>
      <c r="D1916" t="s">
        <v>1297</v>
      </c>
      <c r="E1916" t="s">
        <v>1241</v>
      </c>
      <c r="F1916">
        <v>2000</v>
      </c>
      <c r="G1916" t="s">
        <v>441</v>
      </c>
      <c r="H1916" t="s">
        <v>32</v>
      </c>
      <c r="I1916" s="1">
        <v>44627</v>
      </c>
      <c r="J1916" t="s">
        <v>1391</v>
      </c>
      <c r="K1916" t="s">
        <v>1404</v>
      </c>
      <c r="L1916">
        <v>106</v>
      </c>
      <c r="M1916" t="s">
        <v>1207</v>
      </c>
      <c r="N1916" t="s">
        <v>1196</v>
      </c>
      <c r="O1916">
        <v>182700</v>
      </c>
      <c r="P1916">
        <v>12.92</v>
      </c>
    </row>
    <row r="1917" spans="1:16" x14ac:dyDescent="0.3">
      <c r="A1917">
        <v>1163</v>
      </c>
      <c r="B1917" t="s">
        <v>75</v>
      </c>
      <c r="C1917">
        <v>633</v>
      </c>
      <c r="D1917" t="s">
        <v>1248</v>
      </c>
      <c r="E1917" t="s">
        <v>1241</v>
      </c>
      <c r="F1917">
        <v>2003</v>
      </c>
      <c r="G1917" t="s">
        <v>581</v>
      </c>
      <c r="H1917" t="s">
        <v>18</v>
      </c>
      <c r="I1917" s="1">
        <v>44640</v>
      </c>
      <c r="J1917" t="s">
        <v>1391</v>
      </c>
      <c r="K1917" t="s">
        <v>1404</v>
      </c>
      <c r="L1917">
        <v>104</v>
      </c>
      <c r="M1917" t="s">
        <v>1209</v>
      </c>
      <c r="N1917" t="s">
        <v>1196</v>
      </c>
      <c r="O1917">
        <v>347700</v>
      </c>
      <c r="P1917">
        <v>28.8</v>
      </c>
    </row>
    <row r="1918" spans="1:16" x14ac:dyDescent="0.3">
      <c r="A1918">
        <v>3754</v>
      </c>
      <c r="B1918" t="s">
        <v>75</v>
      </c>
      <c r="C1918">
        <v>619</v>
      </c>
      <c r="D1918" t="s">
        <v>1260</v>
      </c>
      <c r="E1918" t="s">
        <v>1241</v>
      </c>
      <c r="F1918">
        <v>2015</v>
      </c>
      <c r="G1918" t="s">
        <v>471</v>
      </c>
      <c r="H1918" t="s">
        <v>32</v>
      </c>
      <c r="I1918" s="1">
        <v>44643</v>
      </c>
      <c r="J1918" t="s">
        <v>1391</v>
      </c>
      <c r="K1918" t="s">
        <v>1404</v>
      </c>
      <c r="L1918">
        <v>102</v>
      </c>
      <c r="M1918" t="s">
        <v>1211</v>
      </c>
      <c r="N1918" t="s">
        <v>1196</v>
      </c>
      <c r="O1918">
        <v>1695200</v>
      </c>
      <c r="P1918">
        <v>343.09</v>
      </c>
    </row>
    <row r="1919" spans="1:16" x14ac:dyDescent="0.3">
      <c r="A1919">
        <v>3753</v>
      </c>
      <c r="B1919" t="s">
        <v>75</v>
      </c>
      <c r="C1919">
        <v>619</v>
      </c>
      <c r="D1919" t="s">
        <v>1260</v>
      </c>
      <c r="E1919" t="s">
        <v>1241</v>
      </c>
      <c r="F1919">
        <v>2014</v>
      </c>
      <c r="G1919" t="s">
        <v>471</v>
      </c>
      <c r="H1919" t="s">
        <v>10</v>
      </c>
      <c r="I1919" s="1">
        <v>44651</v>
      </c>
      <c r="J1919" t="s">
        <v>1391</v>
      </c>
      <c r="K1919" t="s">
        <v>1404</v>
      </c>
      <c r="L1919">
        <v>102</v>
      </c>
      <c r="M1919" t="s">
        <v>1211</v>
      </c>
      <c r="N1919" t="s">
        <v>1196</v>
      </c>
      <c r="O1919">
        <v>1695200</v>
      </c>
      <c r="P1919">
        <v>343.09</v>
      </c>
    </row>
    <row r="1920" spans="1:16" x14ac:dyDescent="0.3">
      <c r="A1920">
        <v>1174</v>
      </c>
      <c r="B1920" t="s">
        <v>90</v>
      </c>
      <c r="C1920">
        <v>619</v>
      </c>
      <c r="D1920" t="s">
        <v>1260</v>
      </c>
      <c r="E1920" t="s">
        <v>1241</v>
      </c>
      <c r="F1920">
        <v>1995</v>
      </c>
      <c r="G1920" t="s">
        <v>448</v>
      </c>
      <c r="H1920" t="s">
        <v>283</v>
      </c>
      <c r="I1920" s="1">
        <v>44622</v>
      </c>
      <c r="J1920" t="s">
        <v>1391</v>
      </c>
      <c r="K1920" t="s">
        <v>1404</v>
      </c>
      <c r="L1920">
        <v>114</v>
      </c>
      <c r="M1920" t="s">
        <v>1199</v>
      </c>
      <c r="N1920" t="s">
        <v>1196</v>
      </c>
      <c r="O1920">
        <v>655000</v>
      </c>
      <c r="P1920">
        <v>14.72</v>
      </c>
    </row>
    <row r="1921" spans="1:16" x14ac:dyDescent="0.3">
      <c r="A1921">
        <v>1179</v>
      </c>
      <c r="B1921" t="s">
        <v>435</v>
      </c>
      <c r="C1921">
        <v>548</v>
      </c>
      <c r="D1921" t="s">
        <v>1329</v>
      </c>
      <c r="E1921" t="s">
        <v>1241</v>
      </c>
      <c r="F1921">
        <v>2004</v>
      </c>
      <c r="G1921" t="s">
        <v>611</v>
      </c>
      <c r="H1921" t="s">
        <v>18</v>
      </c>
      <c r="I1921" s="1">
        <v>44633</v>
      </c>
      <c r="J1921" t="s">
        <v>1391</v>
      </c>
      <c r="K1921" t="s">
        <v>1404</v>
      </c>
      <c r="L1921">
        <v>101</v>
      </c>
      <c r="M1921" t="s">
        <v>1212</v>
      </c>
      <c r="N1921" t="s">
        <v>1196</v>
      </c>
      <c r="O1921">
        <v>201500</v>
      </c>
      <c r="P1921">
        <v>16.11</v>
      </c>
    </row>
    <row r="1922" spans="1:16" x14ac:dyDescent="0.3">
      <c r="A1922">
        <v>1181</v>
      </c>
      <c r="B1922" t="s">
        <v>435</v>
      </c>
      <c r="C1922">
        <v>576</v>
      </c>
      <c r="D1922" t="s">
        <v>1301</v>
      </c>
      <c r="E1922" t="s">
        <v>1241</v>
      </c>
      <c r="F1922">
        <v>2004</v>
      </c>
      <c r="G1922" t="s">
        <v>450</v>
      </c>
      <c r="H1922" t="s">
        <v>10</v>
      </c>
      <c r="I1922" s="1">
        <v>44640</v>
      </c>
      <c r="J1922" t="s">
        <v>1391</v>
      </c>
      <c r="K1922" t="s">
        <v>1404</v>
      </c>
      <c r="L1922">
        <v>115</v>
      </c>
      <c r="M1922" t="s">
        <v>1198</v>
      </c>
      <c r="N1922" t="s">
        <v>1196</v>
      </c>
      <c r="O1922">
        <v>246000</v>
      </c>
      <c r="P1922">
        <v>7.89</v>
      </c>
    </row>
    <row r="1923" spans="1:16" x14ac:dyDescent="0.3">
      <c r="A1923">
        <v>1184</v>
      </c>
      <c r="B1923" t="s">
        <v>83</v>
      </c>
      <c r="C1923">
        <v>580</v>
      </c>
      <c r="D1923" t="s">
        <v>1297</v>
      </c>
      <c r="E1923" t="s">
        <v>1241</v>
      </c>
      <c r="F1923">
        <v>2003</v>
      </c>
      <c r="G1923" t="s">
        <v>441</v>
      </c>
      <c r="H1923" t="s">
        <v>10</v>
      </c>
      <c r="I1923" s="1">
        <v>44648</v>
      </c>
      <c r="J1923" t="s">
        <v>1391</v>
      </c>
      <c r="K1923" t="s">
        <v>1404</v>
      </c>
      <c r="L1923">
        <v>102</v>
      </c>
      <c r="M1923" t="s">
        <v>1211</v>
      </c>
      <c r="N1923" t="s">
        <v>1196</v>
      </c>
      <c r="O1923">
        <v>1695200</v>
      </c>
      <c r="P1923">
        <v>343.09</v>
      </c>
    </row>
    <row r="1924" spans="1:16" x14ac:dyDescent="0.3">
      <c r="A1924">
        <v>3747</v>
      </c>
      <c r="B1924" t="s">
        <v>90</v>
      </c>
      <c r="C1924">
        <v>605</v>
      </c>
      <c r="D1924" t="s">
        <v>1274</v>
      </c>
      <c r="E1924" t="s">
        <v>1241</v>
      </c>
      <c r="F1924">
        <v>2020</v>
      </c>
      <c r="G1924" t="s">
        <v>995</v>
      </c>
      <c r="H1924" t="s">
        <v>10</v>
      </c>
      <c r="I1924" s="1">
        <v>44633</v>
      </c>
      <c r="J1924" t="s">
        <v>1391</v>
      </c>
      <c r="K1924" t="s">
        <v>1404</v>
      </c>
      <c r="L1924">
        <v>102</v>
      </c>
      <c r="M1924" t="s">
        <v>1211</v>
      </c>
      <c r="N1924" t="s">
        <v>1196</v>
      </c>
      <c r="O1924">
        <v>1695200</v>
      </c>
      <c r="P1924">
        <v>343.09</v>
      </c>
    </row>
    <row r="1925" spans="1:16" x14ac:dyDescent="0.3">
      <c r="A1925">
        <v>1191</v>
      </c>
      <c r="B1925" t="s">
        <v>83</v>
      </c>
      <c r="C1925">
        <v>540</v>
      </c>
      <c r="D1925" t="s">
        <v>1337</v>
      </c>
      <c r="E1925" t="s">
        <v>1241</v>
      </c>
      <c r="F1925">
        <v>2004</v>
      </c>
      <c r="G1925" t="s">
        <v>453</v>
      </c>
      <c r="H1925" t="s">
        <v>10</v>
      </c>
      <c r="I1925" s="1">
        <v>44644</v>
      </c>
      <c r="J1925" t="s">
        <v>1391</v>
      </c>
      <c r="K1925" t="s">
        <v>1404</v>
      </c>
      <c r="L1925">
        <v>102</v>
      </c>
      <c r="M1925" t="s">
        <v>1211</v>
      </c>
      <c r="N1925" t="s">
        <v>1196</v>
      </c>
      <c r="O1925">
        <v>1695200</v>
      </c>
      <c r="P1925">
        <v>343.09</v>
      </c>
    </row>
    <row r="1926" spans="1:16" x14ac:dyDescent="0.3">
      <c r="A1926">
        <v>1192</v>
      </c>
      <c r="B1926" t="s">
        <v>486</v>
      </c>
      <c r="C1926">
        <v>580</v>
      </c>
      <c r="D1926" t="s">
        <v>1297</v>
      </c>
      <c r="E1926" t="s">
        <v>1241</v>
      </c>
      <c r="F1926">
        <v>1996</v>
      </c>
      <c r="G1926" t="s">
        <v>617</v>
      </c>
      <c r="H1926" t="s">
        <v>10</v>
      </c>
      <c r="I1926" s="1">
        <v>44634</v>
      </c>
      <c r="J1926" t="s">
        <v>1391</v>
      </c>
      <c r="K1926" t="s">
        <v>1404</v>
      </c>
      <c r="L1926">
        <v>102</v>
      </c>
      <c r="M1926" t="s">
        <v>1211</v>
      </c>
      <c r="N1926" t="s">
        <v>1196</v>
      </c>
      <c r="O1926">
        <v>1695200</v>
      </c>
      <c r="P1926">
        <v>343.09</v>
      </c>
    </row>
    <row r="1927" spans="1:16" x14ac:dyDescent="0.3">
      <c r="A1927">
        <v>1195</v>
      </c>
      <c r="B1927" t="s">
        <v>90</v>
      </c>
      <c r="C1927">
        <v>587</v>
      </c>
      <c r="D1927" t="s">
        <v>1292</v>
      </c>
      <c r="E1927" t="s">
        <v>1241</v>
      </c>
      <c r="F1927">
        <v>1997</v>
      </c>
      <c r="G1927" t="s">
        <v>570</v>
      </c>
      <c r="H1927" t="s">
        <v>47</v>
      </c>
      <c r="I1927" s="1">
        <v>44644</v>
      </c>
      <c r="J1927" t="s">
        <v>1391</v>
      </c>
      <c r="K1927" t="s">
        <v>1404</v>
      </c>
      <c r="L1927">
        <v>104</v>
      </c>
      <c r="M1927" t="s">
        <v>1209</v>
      </c>
      <c r="N1927" t="s">
        <v>1196</v>
      </c>
      <c r="O1927">
        <v>347700</v>
      </c>
      <c r="P1927">
        <v>28.8</v>
      </c>
    </row>
    <row r="1928" spans="1:16" x14ac:dyDescent="0.3">
      <c r="A1928">
        <v>3744</v>
      </c>
      <c r="B1928" t="s">
        <v>435</v>
      </c>
      <c r="C1928">
        <v>540</v>
      </c>
      <c r="D1928" t="s">
        <v>1337</v>
      </c>
      <c r="E1928" t="s">
        <v>1241</v>
      </c>
      <c r="F1928">
        <v>2004</v>
      </c>
      <c r="G1928" t="s">
        <v>436</v>
      </c>
      <c r="H1928" t="s">
        <v>32</v>
      </c>
      <c r="I1928" s="1">
        <v>44631</v>
      </c>
      <c r="J1928" t="s">
        <v>1391</v>
      </c>
      <c r="K1928" t="s">
        <v>1404</v>
      </c>
      <c r="L1928">
        <v>104</v>
      </c>
      <c r="M1928" t="s">
        <v>1209</v>
      </c>
      <c r="N1928" t="s">
        <v>1196</v>
      </c>
      <c r="O1928">
        <v>347700</v>
      </c>
      <c r="P1928">
        <v>28.8</v>
      </c>
    </row>
    <row r="1929" spans="1:16" x14ac:dyDescent="0.3">
      <c r="A1929">
        <v>3743</v>
      </c>
      <c r="B1929" t="s">
        <v>235</v>
      </c>
      <c r="C1929">
        <v>619</v>
      </c>
      <c r="D1929" t="s">
        <v>1260</v>
      </c>
      <c r="E1929" t="s">
        <v>1241</v>
      </c>
      <c r="F1929">
        <v>1997</v>
      </c>
      <c r="G1929" t="s">
        <v>467</v>
      </c>
      <c r="H1929" t="s">
        <v>10</v>
      </c>
      <c r="I1929" s="1">
        <v>44643</v>
      </c>
      <c r="J1929" t="s">
        <v>1391</v>
      </c>
      <c r="K1929" t="s">
        <v>1404</v>
      </c>
      <c r="L1929">
        <v>102</v>
      </c>
      <c r="M1929" t="s">
        <v>1211</v>
      </c>
      <c r="N1929" t="s">
        <v>1196</v>
      </c>
      <c r="O1929">
        <v>1695200</v>
      </c>
      <c r="P1929">
        <v>343.09</v>
      </c>
    </row>
    <row r="1930" spans="1:16" x14ac:dyDescent="0.3">
      <c r="A1930">
        <v>1199</v>
      </c>
      <c r="B1930" t="s">
        <v>90</v>
      </c>
      <c r="C1930">
        <v>619</v>
      </c>
      <c r="D1930" t="s">
        <v>1260</v>
      </c>
      <c r="E1930" t="s">
        <v>1241</v>
      </c>
      <c r="F1930">
        <v>1996</v>
      </c>
      <c r="G1930" t="s">
        <v>594</v>
      </c>
      <c r="H1930" t="s">
        <v>18</v>
      </c>
      <c r="I1930" s="1">
        <v>44633</v>
      </c>
      <c r="J1930" t="s">
        <v>1391</v>
      </c>
      <c r="K1930" t="s">
        <v>1404</v>
      </c>
      <c r="L1930">
        <v>102</v>
      </c>
      <c r="M1930" t="s">
        <v>1211</v>
      </c>
      <c r="N1930" t="s">
        <v>1196</v>
      </c>
      <c r="O1930">
        <v>1695200</v>
      </c>
      <c r="P1930">
        <v>343.09</v>
      </c>
    </row>
    <row r="1931" spans="1:16" x14ac:dyDescent="0.3">
      <c r="A1931">
        <v>3741</v>
      </c>
      <c r="B1931" t="s">
        <v>83</v>
      </c>
      <c r="C1931">
        <v>550</v>
      </c>
      <c r="D1931" t="s">
        <v>1327</v>
      </c>
      <c r="E1931" t="s">
        <v>1241</v>
      </c>
      <c r="F1931">
        <v>1998</v>
      </c>
      <c r="G1931" t="s">
        <v>458</v>
      </c>
      <c r="H1931" t="s">
        <v>618</v>
      </c>
      <c r="I1931" s="1">
        <v>44630</v>
      </c>
      <c r="J1931" t="s">
        <v>1391</v>
      </c>
      <c r="K1931" t="s">
        <v>1404</v>
      </c>
      <c r="L1931">
        <v>105</v>
      </c>
      <c r="M1931" t="s">
        <v>1208</v>
      </c>
      <c r="N1931" t="s">
        <v>1196</v>
      </c>
      <c r="O1931">
        <v>52100</v>
      </c>
      <c r="P1931">
        <v>6.21</v>
      </c>
    </row>
    <row r="1932" spans="1:16" x14ac:dyDescent="0.3">
      <c r="A1932">
        <v>3739</v>
      </c>
      <c r="B1932" t="s">
        <v>83</v>
      </c>
      <c r="C1932">
        <v>576</v>
      </c>
      <c r="D1932" t="s">
        <v>1301</v>
      </c>
      <c r="E1932" t="s">
        <v>1241</v>
      </c>
      <c r="F1932">
        <v>2013</v>
      </c>
      <c r="G1932" t="s">
        <v>823</v>
      </c>
      <c r="H1932" t="s">
        <v>28</v>
      </c>
      <c r="I1932" s="1">
        <v>44645</v>
      </c>
      <c r="J1932" t="s">
        <v>1391</v>
      </c>
      <c r="K1932" t="s">
        <v>1404</v>
      </c>
      <c r="L1932">
        <v>102</v>
      </c>
      <c r="M1932" t="s">
        <v>1211</v>
      </c>
      <c r="N1932" t="s">
        <v>1196</v>
      </c>
      <c r="O1932">
        <v>1695200</v>
      </c>
      <c r="P1932">
        <v>343.09</v>
      </c>
    </row>
    <row r="1933" spans="1:16" x14ac:dyDescent="0.3">
      <c r="A1933">
        <v>1206</v>
      </c>
      <c r="B1933" t="s">
        <v>90</v>
      </c>
      <c r="C1933">
        <v>556</v>
      </c>
      <c r="D1933" t="s">
        <v>1321</v>
      </c>
      <c r="E1933" t="s">
        <v>1241</v>
      </c>
      <c r="F1933">
        <v>2000</v>
      </c>
      <c r="G1933" t="s">
        <v>621</v>
      </c>
      <c r="H1933" t="s">
        <v>32</v>
      </c>
      <c r="I1933" s="1">
        <v>44624</v>
      </c>
      <c r="J1933" t="s">
        <v>1391</v>
      </c>
      <c r="K1933" t="s">
        <v>1404</v>
      </c>
      <c r="L1933">
        <v>102</v>
      </c>
      <c r="M1933" t="s">
        <v>1211</v>
      </c>
      <c r="N1933" t="s">
        <v>1196</v>
      </c>
      <c r="O1933">
        <v>1695200</v>
      </c>
      <c r="P1933">
        <v>343.09</v>
      </c>
    </row>
    <row r="1934" spans="1:16" x14ac:dyDescent="0.3">
      <c r="A1934">
        <v>3738</v>
      </c>
      <c r="B1934" t="s">
        <v>75</v>
      </c>
      <c r="C1934">
        <v>576</v>
      </c>
      <c r="D1934" t="s">
        <v>1301</v>
      </c>
      <c r="E1934" t="s">
        <v>1241</v>
      </c>
      <c r="F1934">
        <v>2006</v>
      </c>
      <c r="G1934" t="s">
        <v>578</v>
      </c>
      <c r="H1934" t="s">
        <v>28</v>
      </c>
      <c r="I1934" s="1">
        <v>44643</v>
      </c>
      <c r="J1934" t="s">
        <v>1391</v>
      </c>
      <c r="K1934" t="s">
        <v>1404</v>
      </c>
      <c r="L1934">
        <v>102</v>
      </c>
      <c r="M1934" t="s">
        <v>1211</v>
      </c>
      <c r="N1934" t="s">
        <v>1196</v>
      </c>
      <c r="O1934">
        <v>1695200</v>
      </c>
      <c r="P1934">
        <v>343.09</v>
      </c>
    </row>
    <row r="1935" spans="1:16" x14ac:dyDescent="0.3">
      <c r="A1935">
        <v>1208</v>
      </c>
      <c r="B1935" t="s">
        <v>25</v>
      </c>
      <c r="C1935">
        <v>617</v>
      </c>
      <c r="D1935" t="s">
        <v>1262</v>
      </c>
      <c r="E1935" t="s">
        <v>1241</v>
      </c>
      <c r="F1935">
        <v>2020</v>
      </c>
      <c r="G1935" t="s">
        <v>375</v>
      </c>
      <c r="H1935" t="s">
        <v>18</v>
      </c>
      <c r="I1935" s="1">
        <v>44643</v>
      </c>
      <c r="J1935" t="s">
        <v>1391</v>
      </c>
      <c r="K1935" t="s">
        <v>1404</v>
      </c>
      <c r="L1935">
        <v>109</v>
      </c>
      <c r="M1935" t="s">
        <v>1204</v>
      </c>
      <c r="N1935" t="s">
        <v>1196</v>
      </c>
      <c r="O1935">
        <v>543500</v>
      </c>
      <c r="P1935">
        <v>67.52</v>
      </c>
    </row>
    <row r="1936" spans="1:16" x14ac:dyDescent="0.3">
      <c r="A1936">
        <v>3737</v>
      </c>
      <c r="B1936" t="s">
        <v>90</v>
      </c>
      <c r="C1936">
        <v>577</v>
      </c>
      <c r="D1936" t="s">
        <v>1300</v>
      </c>
      <c r="E1936" t="s">
        <v>1246</v>
      </c>
      <c r="F1936">
        <v>2011</v>
      </c>
      <c r="G1936" t="s">
        <v>880</v>
      </c>
      <c r="H1936" t="s">
        <v>10</v>
      </c>
      <c r="I1936" s="1">
        <v>44631</v>
      </c>
      <c r="J1936" t="s">
        <v>1391</v>
      </c>
      <c r="K1936" t="s">
        <v>1404</v>
      </c>
      <c r="L1936">
        <v>102</v>
      </c>
      <c r="M1936" t="s">
        <v>1211</v>
      </c>
      <c r="N1936" t="s">
        <v>1196</v>
      </c>
      <c r="O1936">
        <v>1695200</v>
      </c>
      <c r="P1936">
        <v>343.09</v>
      </c>
    </row>
    <row r="1937" spans="1:16" x14ac:dyDescent="0.3">
      <c r="A1937">
        <v>1214</v>
      </c>
      <c r="B1937" t="s">
        <v>16</v>
      </c>
      <c r="C1937">
        <v>554</v>
      </c>
      <c r="D1937" t="s">
        <v>1323</v>
      </c>
      <c r="E1937" t="s">
        <v>1241</v>
      </c>
      <c r="F1937">
        <v>2008</v>
      </c>
      <c r="G1937" t="s">
        <v>537</v>
      </c>
      <c r="H1937" t="s">
        <v>18</v>
      </c>
      <c r="I1937" s="1">
        <v>44630</v>
      </c>
      <c r="J1937" t="s">
        <v>1391</v>
      </c>
      <c r="K1937" t="s">
        <v>1404</v>
      </c>
      <c r="L1937">
        <v>109</v>
      </c>
      <c r="M1937" t="s">
        <v>1204</v>
      </c>
      <c r="N1937" t="s">
        <v>1196</v>
      </c>
      <c r="O1937">
        <v>543500</v>
      </c>
      <c r="P1937">
        <v>67.52</v>
      </c>
    </row>
    <row r="1938" spans="1:16" x14ac:dyDescent="0.3">
      <c r="A1938">
        <v>3733</v>
      </c>
      <c r="B1938" t="s">
        <v>8</v>
      </c>
      <c r="C1938">
        <v>514</v>
      </c>
      <c r="D1938" t="s">
        <v>1361</v>
      </c>
      <c r="E1938" t="s">
        <v>1241</v>
      </c>
      <c r="F1938">
        <v>2009</v>
      </c>
      <c r="G1938" t="s">
        <v>177</v>
      </c>
      <c r="H1938" t="s">
        <v>47</v>
      </c>
      <c r="I1938" s="1">
        <v>44634</v>
      </c>
      <c r="J1938" t="s">
        <v>1391</v>
      </c>
      <c r="K1938" t="s">
        <v>1404</v>
      </c>
      <c r="L1938">
        <v>115</v>
      </c>
      <c r="M1938" t="s">
        <v>1198</v>
      </c>
      <c r="N1938" t="s">
        <v>1196</v>
      </c>
      <c r="O1938">
        <v>246000</v>
      </c>
      <c r="P1938">
        <v>7.89</v>
      </c>
    </row>
    <row r="1939" spans="1:16" x14ac:dyDescent="0.3">
      <c r="A1939">
        <v>1217</v>
      </c>
      <c r="B1939" t="s">
        <v>16</v>
      </c>
      <c r="C1939">
        <v>545</v>
      </c>
      <c r="D1939" t="s">
        <v>1332</v>
      </c>
      <c r="E1939" t="s">
        <v>1241</v>
      </c>
      <c r="F1939">
        <v>2014</v>
      </c>
      <c r="G1939" t="s">
        <v>625</v>
      </c>
      <c r="H1939" t="s">
        <v>18</v>
      </c>
      <c r="I1939" s="1">
        <v>44630</v>
      </c>
      <c r="J1939" t="s">
        <v>1391</v>
      </c>
      <c r="K1939" t="s">
        <v>1404</v>
      </c>
      <c r="L1939">
        <v>102</v>
      </c>
      <c r="M1939" t="s">
        <v>1211</v>
      </c>
      <c r="N1939" t="s">
        <v>1196</v>
      </c>
      <c r="O1939">
        <v>1695200</v>
      </c>
      <c r="P1939">
        <v>343.09</v>
      </c>
    </row>
    <row r="1940" spans="1:16" x14ac:dyDescent="0.3">
      <c r="A1940">
        <v>1219</v>
      </c>
      <c r="B1940" t="s">
        <v>25</v>
      </c>
      <c r="C1940">
        <v>541</v>
      </c>
      <c r="D1940" t="s">
        <v>1336</v>
      </c>
      <c r="E1940" t="s">
        <v>1241</v>
      </c>
      <c r="F1940">
        <v>2021</v>
      </c>
      <c r="G1940" t="s">
        <v>360</v>
      </c>
      <c r="H1940" t="s">
        <v>18</v>
      </c>
      <c r="I1940" s="1">
        <v>44628</v>
      </c>
      <c r="J1940" t="s">
        <v>1391</v>
      </c>
      <c r="K1940" t="s">
        <v>1404</v>
      </c>
      <c r="L1940">
        <v>102</v>
      </c>
      <c r="M1940" t="s">
        <v>1211</v>
      </c>
      <c r="N1940" t="s">
        <v>1196</v>
      </c>
      <c r="O1940">
        <v>1695200</v>
      </c>
      <c r="P1940">
        <v>343.09</v>
      </c>
    </row>
    <row r="1941" spans="1:16" x14ac:dyDescent="0.3">
      <c r="A1941">
        <v>1223</v>
      </c>
      <c r="B1941" t="s">
        <v>25</v>
      </c>
      <c r="C1941">
        <v>538</v>
      </c>
      <c r="D1941" t="s">
        <v>1339</v>
      </c>
      <c r="E1941" t="s">
        <v>1241</v>
      </c>
      <c r="F1941">
        <v>2022</v>
      </c>
      <c r="G1941" t="s">
        <v>626</v>
      </c>
      <c r="H1941" t="s">
        <v>69</v>
      </c>
      <c r="I1941" s="1">
        <v>44638</v>
      </c>
      <c r="J1941" t="s">
        <v>1391</v>
      </c>
      <c r="K1941" t="s">
        <v>1404</v>
      </c>
      <c r="L1941">
        <v>114</v>
      </c>
      <c r="M1941" t="s">
        <v>1199</v>
      </c>
      <c r="N1941" t="s">
        <v>1196</v>
      </c>
      <c r="O1941">
        <v>655000</v>
      </c>
      <c r="P1941">
        <v>14.72</v>
      </c>
    </row>
    <row r="1942" spans="1:16" x14ac:dyDescent="0.3">
      <c r="A1942">
        <v>1225</v>
      </c>
      <c r="B1942" t="s">
        <v>16</v>
      </c>
      <c r="C1942">
        <v>561</v>
      </c>
      <c r="D1942" t="s">
        <v>1316</v>
      </c>
      <c r="E1942" t="s">
        <v>1241</v>
      </c>
      <c r="F1942">
        <v>2020</v>
      </c>
      <c r="G1942" t="s">
        <v>116</v>
      </c>
      <c r="H1942" t="s">
        <v>18</v>
      </c>
      <c r="I1942" s="1">
        <v>44630</v>
      </c>
      <c r="J1942" t="s">
        <v>1391</v>
      </c>
      <c r="K1942" t="s">
        <v>1404</v>
      </c>
      <c r="L1942">
        <v>102</v>
      </c>
      <c r="M1942" t="s">
        <v>1211</v>
      </c>
      <c r="N1942" t="s">
        <v>1196</v>
      </c>
      <c r="O1942">
        <v>1695200</v>
      </c>
      <c r="P1942">
        <v>343.09</v>
      </c>
    </row>
    <row r="1943" spans="1:16" x14ac:dyDescent="0.3">
      <c r="A1943">
        <v>1227</v>
      </c>
      <c r="B1943" t="s">
        <v>25</v>
      </c>
      <c r="C1943">
        <v>583</v>
      </c>
      <c r="D1943" t="s">
        <v>1295</v>
      </c>
      <c r="E1943" t="s">
        <v>1241</v>
      </c>
      <c r="F1943">
        <v>2020</v>
      </c>
      <c r="G1943" t="s">
        <v>628</v>
      </c>
      <c r="H1943" t="s">
        <v>32</v>
      </c>
      <c r="I1943" s="1">
        <v>44633</v>
      </c>
      <c r="J1943" t="s">
        <v>1391</v>
      </c>
      <c r="K1943" t="s">
        <v>1404</v>
      </c>
      <c r="L1943">
        <v>103</v>
      </c>
      <c r="M1943" t="s">
        <v>1210</v>
      </c>
      <c r="N1943" t="s">
        <v>1196</v>
      </c>
      <c r="O1943">
        <v>513800</v>
      </c>
      <c r="P1943">
        <v>21.5</v>
      </c>
    </row>
    <row r="1944" spans="1:16" x14ac:dyDescent="0.3">
      <c r="A1944">
        <v>1234</v>
      </c>
      <c r="B1944" t="s">
        <v>16</v>
      </c>
      <c r="C1944">
        <v>550</v>
      </c>
      <c r="D1944" t="s">
        <v>1327</v>
      </c>
      <c r="E1944" t="s">
        <v>1241</v>
      </c>
      <c r="F1944">
        <v>2021</v>
      </c>
      <c r="G1944" t="s">
        <v>97</v>
      </c>
      <c r="H1944" t="s">
        <v>45</v>
      </c>
      <c r="I1944" s="1">
        <v>44641</v>
      </c>
      <c r="J1944" t="s">
        <v>1391</v>
      </c>
      <c r="K1944" t="s">
        <v>1404</v>
      </c>
      <c r="L1944">
        <v>106</v>
      </c>
      <c r="M1944" t="s">
        <v>1207</v>
      </c>
      <c r="N1944" t="s">
        <v>1196</v>
      </c>
      <c r="O1944">
        <v>182700</v>
      </c>
      <c r="P1944">
        <v>12.92</v>
      </c>
    </row>
    <row r="1945" spans="1:16" x14ac:dyDescent="0.3">
      <c r="A1945">
        <v>1235</v>
      </c>
      <c r="B1945" t="s">
        <v>16</v>
      </c>
      <c r="C1945">
        <v>611</v>
      </c>
      <c r="D1945" t="s">
        <v>1268</v>
      </c>
      <c r="E1945" t="s">
        <v>1241</v>
      </c>
      <c r="F1945">
        <v>2021</v>
      </c>
      <c r="G1945" t="s">
        <v>627</v>
      </c>
      <c r="H1945" t="s">
        <v>18</v>
      </c>
      <c r="I1945" s="1">
        <v>44650</v>
      </c>
      <c r="J1945" t="s">
        <v>1391</v>
      </c>
      <c r="K1945" t="s">
        <v>1404</v>
      </c>
      <c r="L1945">
        <v>102</v>
      </c>
      <c r="M1945" t="s">
        <v>1211</v>
      </c>
      <c r="N1945" t="s">
        <v>1196</v>
      </c>
      <c r="O1945">
        <v>1695200</v>
      </c>
      <c r="P1945">
        <v>343.09</v>
      </c>
    </row>
    <row r="1946" spans="1:16" x14ac:dyDescent="0.3">
      <c r="A1946">
        <v>1238</v>
      </c>
      <c r="B1946" t="s">
        <v>16</v>
      </c>
      <c r="C1946">
        <v>636</v>
      </c>
      <c r="D1946" t="s">
        <v>1244</v>
      </c>
      <c r="E1946" t="s">
        <v>1241</v>
      </c>
      <c r="F1946">
        <v>2021</v>
      </c>
      <c r="G1946" t="s">
        <v>633</v>
      </c>
      <c r="H1946" t="s">
        <v>69</v>
      </c>
      <c r="I1946" s="1">
        <v>44634</v>
      </c>
      <c r="J1946" t="s">
        <v>1391</v>
      </c>
      <c r="K1946" t="s">
        <v>1404</v>
      </c>
      <c r="L1946">
        <v>109</v>
      </c>
      <c r="M1946" t="s">
        <v>1204</v>
      </c>
      <c r="N1946" t="s">
        <v>1196</v>
      </c>
      <c r="O1946">
        <v>543500</v>
      </c>
      <c r="P1946">
        <v>67.52</v>
      </c>
    </row>
    <row r="1947" spans="1:16" x14ac:dyDescent="0.3">
      <c r="A1947">
        <v>1244</v>
      </c>
      <c r="B1947" t="s">
        <v>25</v>
      </c>
      <c r="C1947">
        <v>541</v>
      </c>
      <c r="D1947" t="s">
        <v>1336</v>
      </c>
      <c r="E1947" t="s">
        <v>1241</v>
      </c>
      <c r="F1947">
        <v>2021</v>
      </c>
      <c r="G1947" t="s">
        <v>360</v>
      </c>
      <c r="H1947" t="s">
        <v>18</v>
      </c>
      <c r="I1947" s="1">
        <v>44643</v>
      </c>
      <c r="J1947" t="s">
        <v>1391</v>
      </c>
      <c r="K1947" t="s">
        <v>1404</v>
      </c>
      <c r="L1947">
        <v>114</v>
      </c>
      <c r="M1947" t="s">
        <v>1199</v>
      </c>
      <c r="N1947" t="s">
        <v>1196</v>
      </c>
      <c r="O1947">
        <v>655000</v>
      </c>
      <c r="P1947">
        <v>14.72</v>
      </c>
    </row>
    <row r="1948" spans="1:16" x14ac:dyDescent="0.3">
      <c r="A1948">
        <v>1245</v>
      </c>
      <c r="B1948" t="s">
        <v>25</v>
      </c>
      <c r="C1948">
        <v>538</v>
      </c>
      <c r="D1948" t="s">
        <v>1339</v>
      </c>
      <c r="E1948" t="s">
        <v>1241</v>
      </c>
      <c r="F1948">
        <v>2017</v>
      </c>
      <c r="G1948" t="s">
        <v>548</v>
      </c>
      <c r="H1948" t="s">
        <v>32</v>
      </c>
      <c r="I1948" s="1">
        <v>44631</v>
      </c>
      <c r="J1948" t="s">
        <v>1391</v>
      </c>
      <c r="K1948" t="s">
        <v>1404</v>
      </c>
      <c r="L1948">
        <v>114</v>
      </c>
      <c r="M1948" t="s">
        <v>1199</v>
      </c>
      <c r="N1948" t="s">
        <v>1196</v>
      </c>
      <c r="O1948">
        <v>655000</v>
      </c>
      <c r="P1948">
        <v>14.72</v>
      </c>
    </row>
    <row r="1949" spans="1:16" x14ac:dyDescent="0.3">
      <c r="A1949">
        <v>1246</v>
      </c>
      <c r="B1949" t="s">
        <v>25</v>
      </c>
      <c r="C1949">
        <v>538</v>
      </c>
      <c r="D1949" t="s">
        <v>1339</v>
      </c>
      <c r="E1949" t="s">
        <v>1241</v>
      </c>
      <c r="F1949">
        <v>2021</v>
      </c>
      <c r="G1949" t="s">
        <v>560</v>
      </c>
      <c r="H1949" t="s">
        <v>32</v>
      </c>
      <c r="I1949" s="1">
        <v>44639</v>
      </c>
      <c r="J1949" t="s">
        <v>1391</v>
      </c>
      <c r="K1949" t="s">
        <v>1404</v>
      </c>
      <c r="L1949">
        <v>102</v>
      </c>
      <c r="M1949" t="s">
        <v>1211</v>
      </c>
      <c r="N1949" t="s">
        <v>1196</v>
      </c>
      <c r="O1949">
        <v>1695200</v>
      </c>
      <c r="P1949">
        <v>343.09</v>
      </c>
    </row>
    <row r="1950" spans="1:16" x14ac:dyDescent="0.3">
      <c r="A1950">
        <v>1248</v>
      </c>
      <c r="B1950" t="s">
        <v>16</v>
      </c>
      <c r="C1950">
        <v>545</v>
      </c>
      <c r="D1950" t="s">
        <v>1332</v>
      </c>
      <c r="E1950" t="s">
        <v>1241</v>
      </c>
      <c r="F1950">
        <v>2013</v>
      </c>
      <c r="G1950" t="s">
        <v>540</v>
      </c>
      <c r="H1950" t="s">
        <v>69</v>
      </c>
      <c r="I1950" s="1">
        <v>44628</v>
      </c>
      <c r="J1950" t="s">
        <v>1391</v>
      </c>
      <c r="K1950" t="s">
        <v>1404</v>
      </c>
      <c r="L1950">
        <v>102</v>
      </c>
      <c r="M1950" t="s">
        <v>1211</v>
      </c>
      <c r="N1950" t="s">
        <v>1196</v>
      </c>
      <c r="O1950">
        <v>1695200</v>
      </c>
      <c r="P1950">
        <v>343.09</v>
      </c>
    </row>
    <row r="1951" spans="1:16" x14ac:dyDescent="0.3">
      <c r="A1951">
        <v>1249</v>
      </c>
      <c r="B1951" t="s">
        <v>25</v>
      </c>
      <c r="C1951">
        <v>617</v>
      </c>
      <c r="D1951" t="s">
        <v>1262</v>
      </c>
      <c r="E1951" t="s">
        <v>1241</v>
      </c>
      <c r="F1951">
        <v>2020</v>
      </c>
      <c r="G1951" t="s">
        <v>427</v>
      </c>
      <c r="H1951" t="s">
        <v>18</v>
      </c>
      <c r="I1951" s="1">
        <v>44645</v>
      </c>
      <c r="J1951" t="s">
        <v>1391</v>
      </c>
      <c r="K1951" t="s">
        <v>1404</v>
      </c>
      <c r="L1951">
        <v>102</v>
      </c>
      <c r="M1951" t="s">
        <v>1211</v>
      </c>
      <c r="N1951" t="s">
        <v>1196</v>
      </c>
      <c r="O1951">
        <v>1695200</v>
      </c>
      <c r="P1951">
        <v>343.09</v>
      </c>
    </row>
    <row r="1952" spans="1:16" x14ac:dyDescent="0.3">
      <c r="A1952">
        <v>1251</v>
      </c>
      <c r="B1952" t="s">
        <v>25</v>
      </c>
      <c r="C1952">
        <v>617</v>
      </c>
      <c r="D1952" t="s">
        <v>1262</v>
      </c>
      <c r="E1952" t="s">
        <v>1241</v>
      </c>
      <c r="F1952">
        <v>2020</v>
      </c>
      <c r="G1952" t="s">
        <v>427</v>
      </c>
      <c r="H1952" t="s">
        <v>18</v>
      </c>
      <c r="I1952" s="1">
        <v>44633</v>
      </c>
      <c r="J1952" t="s">
        <v>1391</v>
      </c>
      <c r="K1952" t="s">
        <v>1404</v>
      </c>
      <c r="L1952">
        <v>114</v>
      </c>
      <c r="M1952" t="s">
        <v>1199</v>
      </c>
      <c r="N1952" t="s">
        <v>1196</v>
      </c>
      <c r="O1952">
        <v>655000</v>
      </c>
      <c r="P1952">
        <v>14.72</v>
      </c>
    </row>
    <row r="1953" spans="1:16" x14ac:dyDescent="0.3">
      <c r="A1953">
        <v>1253</v>
      </c>
      <c r="B1953" t="s">
        <v>16</v>
      </c>
      <c r="C1953">
        <v>636</v>
      </c>
      <c r="D1953" t="s">
        <v>1244</v>
      </c>
      <c r="E1953" t="s">
        <v>1241</v>
      </c>
      <c r="F1953">
        <v>2020</v>
      </c>
      <c r="G1953" t="s">
        <v>637</v>
      </c>
      <c r="H1953" t="s">
        <v>28</v>
      </c>
      <c r="I1953" s="1">
        <v>44625</v>
      </c>
      <c r="J1953" t="s">
        <v>1391</v>
      </c>
      <c r="K1953" t="s">
        <v>1404</v>
      </c>
      <c r="L1953">
        <v>102</v>
      </c>
      <c r="M1953" t="s">
        <v>1211</v>
      </c>
      <c r="N1953" t="s">
        <v>1196</v>
      </c>
      <c r="O1953">
        <v>1695200</v>
      </c>
      <c r="P1953">
        <v>343.09</v>
      </c>
    </row>
    <row r="1954" spans="1:16" x14ac:dyDescent="0.3">
      <c r="A1954">
        <v>3726</v>
      </c>
      <c r="B1954" t="s">
        <v>8</v>
      </c>
      <c r="C1954">
        <v>623</v>
      </c>
      <c r="D1954" t="s">
        <v>8</v>
      </c>
      <c r="E1954" t="s">
        <v>1241</v>
      </c>
      <c r="F1954">
        <v>2009</v>
      </c>
      <c r="G1954" t="s">
        <v>990</v>
      </c>
      <c r="H1954" t="s">
        <v>10</v>
      </c>
      <c r="I1954" s="1">
        <v>44642</v>
      </c>
      <c r="J1954" t="s">
        <v>1391</v>
      </c>
      <c r="K1954" t="s">
        <v>1404</v>
      </c>
      <c r="L1954">
        <v>103</v>
      </c>
      <c r="M1954" t="s">
        <v>1210</v>
      </c>
      <c r="N1954" t="s">
        <v>1196</v>
      </c>
      <c r="O1954">
        <v>513800</v>
      </c>
      <c r="P1954">
        <v>21.5</v>
      </c>
    </row>
    <row r="1955" spans="1:16" x14ac:dyDescent="0.3">
      <c r="A1955">
        <v>1261</v>
      </c>
      <c r="B1955" t="s">
        <v>25</v>
      </c>
      <c r="C1955">
        <v>585</v>
      </c>
      <c r="D1955" t="s">
        <v>25</v>
      </c>
      <c r="E1955" t="s">
        <v>1241</v>
      </c>
      <c r="F1955">
        <v>2016</v>
      </c>
      <c r="G1955" t="s">
        <v>494</v>
      </c>
      <c r="H1955" t="s">
        <v>18</v>
      </c>
      <c r="I1955" s="1">
        <v>44630</v>
      </c>
      <c r="J1955" t="s">
        <v>1391</v>
      </c>
      <c r="K1955" t="s">
        <v>1404</v>
      </c>
      <c r="L1955">
        <v>102</v>
      </c>
      <c r="M1955" t="s">
        <v>1211</v>
      </c>
      <c r="N1955" t="s">
        <v>1196</v>
      </c>
      <c r="O1955">
        <v>1695200</v>
      </c>
      <c r="P1955">
        <v>343.09</v>
      </c>
    </row>
    <row r="1956" spans="1:16" x14ac:dyDescent="0.3">
      <c r="A1956">
        <v>1262</v>
      </c>
      <c r="B1956" t="s">
        <v>16</v>
      </c>
      <c r="C1956">
        <v>625</v>
      </c>
      <c r="D1956" t="s">
        <v>1256</v>
      </c>
      <c r="E1956" t="s">
        <v>1241</v>
      </c>
      <c r="F1956">
        <v>2011</v>
      </c>
      <c r="G1956" t="s">
        <v>640</v>
      </c>
      <c r="H1956" t="s">
        <v>69</v>
      </c>
      <c r="I1956" s="1">
        <v>44625</v>
      </c>
      <c r="J1956" t="s">
        <v>1391</v>
      </c>
      <c r="K1956" t="s">
        <v>1404</v>
      </c>
      <c r="L1956">
        <v>114</v>
      </c>
      <c r="M1956" t="s">
        <v>1199</v>
      </c>
      <c r="N1956" t="s">
        <v>1196</v>
      </c>
      <c r="O1956">
        <v>655000</v>
      </c>
      <c r="P1956">
        <v>14.72</v>
      </c>
    </row>
    <row r="1957" spans="1:16" x14ac:dyDescent="0.3">
      <c r="A1957">
        <v>1263</v>
      </c>
      <c r="B1957" t="s">
        <v>16</v>
      </c>
      <c r="C1957">
        <v>625</v>
      </c>
      <c r="D1957" t="s">
        <v>1256</v>
      </c>
      <c r="E1957" t="s">
        <v>1241</v>
      </c>
      <c r="F1957">
        <v>2011</v>
      </c>
      <c r="G1957" t="s">
        <v>640</v>
      </c>
      <c r="H1957" t="s">
        <v>69</v>
      </c>
      <c r="I1957" s="1">
        <v>44625</v>
      </c>
      <c r="J1957" t="s">
        <v>1391</v>
      </c>
      <c r="K1957" t="s">
        <v>1404</v>
      </c>
      <c r="L1957">
        <v>114</v>
      </c>
      <c r="M1957" t="s">
        <v>1199</v>
      </c>
      <c r="N1957" t="s">
        <v>1196</v>
      </c>
      <c r="O1957">
        <v>655000</v>
      </c>
      <c r="P1957">
        <v>14.72</v>
      </c>
    </row>
    <row r="1958" spans="1:16" x14ac:dyDescent="0.3">
      <c r="A1958">
        <v>1266</v>
      </c>
      <c r="B1958" t="s">
        <v>16</v>
      </c>
      <c r="C1958">
        <v>636</v>
      </c>
      <c r="D1958" t="s">
        <v>1244</v>
      </c>
      <c r="E1958" t="s">
        <v>1241</v>
      </c>
      <c r="F1958">
        <v>2021</v>
      </c>
      <c r="G1958" t="s">
        <v>637</v>
      </c>
      <c r="H1958" t="s">
        <v>45</v>
      </c>
      <c r="I1958" s="1">
        <v>44626</v>
      </c>
      <c r="J1958" t="s">
        <v>1391</v>
      </c>
      <c r="K1958" t="s">
        <v>1404</v>
      </c>
      <c r="L1958">
        <v>108</v>
      </c>
      <c r="M1958" t="s">
        <v>1205</v>
      </c>
      <c r="N1958" t="s">
        <v>1196</v>
      </c>
      <c r="O1958">
        <v>258200</v>
      </c>
      <c r="P1958">
        <v>11.62</v>
      </c>
    </row>
    <row r="1959" spans="1:16" x14ac:dyDescent="0.3">
      <c r="A1959">
        <v>1268</v>
      </c>
      <c r="B1959" t="s">
        <v>16</v>
      </c>
      <c r="C1959">
        <v>636</v>
      </c>
      <c r="D1959" t="s">
        <v>1244</v>
      </c>
      <c r="E1959" t="s">
        <v>1241</v>
      </c>
      <c r="F1959">
        <v>2020</v>
      </c>
      <c r="G1959" t="s">
        <v>641</v>
      </c>
      <c r="H1959" t="s">
        <v>45</v>
      </c>
      <c r="I1959" s="1">
        <v>44628</v>
      </c>
      <c r="J1959" t="s">
        <v>1391</v>
      </c>
      <c r="K1959" t="s">
        <v>1404</v>
      </c>
      <c r="L1959">
        <v>102</v>
      </c>
      <c r="M1959" t="s">
        <v>1211</v>
      </c>
      <c r="N1959" t="s">
        <v>1196</v>
      </c>
      <c r="O1959">
        <v>1695200</v>
      </c>
      <c r="P1959">
        <v>343.09</v>
      </c>
    </row>
    <row r="1960" spans="1:16" x14ac:dyDescent="0.3">
      <c r="A1960">
        <v>3722</v>
      </c>
      <c r="B1960" t="s">
        <v>37</v>
      </c>
      <c r="C1960">
        <v>597</v>
      </c>
      <c r="D1960" t="s">
        <v>1282</v>
      </c>
      <c r="E1960" t="s">
        <v>1241</v>
      </c>
      <c r="F1960">
        <v>2009</v>
      </c>
      <c r="G1960" t="s">
        <v>46</v>
      </c>
      <c r="H1960" t="s">
        <v>32</v>
      </c>
      <c r="I1960" s="1">
        <v>44630</v>
      </c>
      <c r="J1960" t="s">
        <v>1391</v>
      </c>
      <c r="K1960" t="s">
        <v>1404</v>
      </c>
      <c r="L1960">
        <v>108</v>
      </c>
      <c r="M1960" t="s">
        <v>1205</v>
      </c>
      <c r="N1960" t="s">
        <v>1196</v>
      </c>
      <c r="O1960">
        <v>258200</v>
      </c>
      <c r="P1960">
        <v>11.62</v>
      </c>
    </row>
    <row r="1961" spans="1:16" x14ac:dyDescent="0.3">
      <c r="A1961">
        <v>3721</v>
      </c>
      <c r="B1961" t="s">
        <v>8</v>
      </c>
      <c r="C1961">
        <v>623</v>
      </c>
      <c r="D1961" t="s">
        <v>8</v>
      </c>
      <c r="E1961" t="s">
        <v>1241</v>
      </c>
      <c r="F1961">
        <v>2005</v>
      </c>
      <c r="G1961" t="s">
        <v>120</v>
      </c>
      <c r="H1961" t="s">
        <v>10</v>
      </c>
      <c r="I1961" s="1">
        <v>44624</v>
      </c>
      <c r="J1961" t="s">
        <v>1391</v>
      </c>
      <c r="K1961" t="s">
        <v>1404</v>
      </c>
      <c r="L1961">
        <v>101</v>
      </c>
      <c r="M1961" t="s">
        <v>1212</v>
      </c>
      <c r="N1961" t="s">
        <v>1196</v>
      </c>
      <c r="O1961">
        <v>201500</v>
      </c>
      <c r="P1961">
        <v>16.11</v>
      </c>
    </row>
    <row r="1962" spans="1:16" x14ac:dyDescent="0.3">
      <c r="A1962">
        <v>3719</v>
      </c>
      <c r="B1962" t="s">
        <v>90</v>
      </c>
      <c r="C1962">
        <v>619</v>
      </c>
      <c r="D1962" t="s">
        <v>1260</v>
      </c>
      <c r="E1962" t="s">
        <v>1241</v>
      </c>
      <c r="F1962">
        <v>2015</v>
      </c>
      <c r="G1962" t="s">
        <v>460</v>
      </c>
      <c r="H1962" t="s">
        <v>10</v>
      </c>
      <c r="I1962" s="1">
        <v>44644</v>
      </c>
      <c r="J1962" t="s">
        <v>1391</v>
      </c>
      <c r="K1962" t="s">
        <v>1404</v>
      </c>
      <c r="L1962">
        <v>103</v>
      </c>
      <c r="M1962" t="s">
        <v>1210</v>
      </c>
      <c r="N1962" t="s">
        <v>1196</v>
      </c>
      <c r="O1962">
        <v>513800</v>
      </c>
      <c r="P1962">
        <v>21.5</v>
      </c>
    </row>
    <row r="1963" spans="1:16" x14ac:dyDescent="0.3">
      <c r="A1963">
        <v>3717</v>
      </c>
      <c r="B1963" t="s">
        <v>83</v>
      </c>
      <c r="C1963">
        <v>587</v>
      </c>
      <c r="D1963" t="s">
        <v>1292</v>
      </c>
      <c r="E1963" t="s">
        <v>1241</v>
      </c>
      <c r="F1963">
        <v>2002</v>
      </c>
      <c r="G1963" t="s">
        <v>446</v>
      </c>
      <c r="H1963" t="s">
        <v>69</v>
      </c>
      <c r="I1963" s="1">
        <v>44651</v>
      </c>
      <c r="J1963" t="s">
        <v>1391</v>
      </c>
      <c r="K1963" t="s">
        <v>1404</v>
      </c>
      <c r="L1963">
        <v>102</v>
      </c>
      <c r="M1963" t="s">
        <v>1211</v>
      </c>
      <c r="N1963" t="s">
        <v>1196</v>
      </c>
      <c r="O1963">
        <v>1695200</v>
      </c>
      <c r="P1963">
        <v>343.09</v>
      </c>
    </row>
    <row r="1964" spans="1:16" x14ac:dyDescent="0.3">
      <c r="A1964">
        <v>1275</v>
      </c>
      <c r="B1964" t="s">
        <v>25</v>
      </c>
      <c r="C1964">
        <v>627</v>
      </c>
      <c r="D1964" t="s">
        <v>1254</v>
      </c>
      <c r="E1964" t="s">
        <v>1241</v>
      </c>
      <c r="F1964">
        <v>2021</v>
      </c>
      <c r="G1964" t="s">
        <v>645</v>
      </c>
      <c r="H1964" t="s">
        <v>32</v>
      </c>
      <c r="I1964" s="1">
        <v>44646</v>
      </c>
      <c r="J1964" t="s">
        <v>1391</v>
      </c>
      <c r="K1964" t="s">
        <v>1404</v>
      </c>
      <c r="L1964">
        <v>109</v>
      </c>
      <c r="M1964" t="s">
        <v>1204</v>
      </c>
      <c r="N1964" t="s">
        <v>1196</v>
      </c>
      <c r="O1964">
        <v>543500</v>
      </c>
      <c r="P1964">
        <v>67.52</v>
      </c>
    </row>
    <row r="1965" spans="1:16" x14ac:dyDescent="0.3">
      <c r="A1965">
        <v>1277</v>
      </c>
      <c r="B1965" t="s">
        <v>16</v>
      </c>
      <c r="C1965">
        <v>611</v>
      </c>
      <c r="D1965" t="s">
        <v>1268</v>
      </c>
      <c r="E1965" t="s">
        <v>1241</v>
      </c>
      <c r="F1965">
        <v>2018</v>
      </c>
      <c r="G1965" t="s">
        <v>646</v>
      </c>
      <c r="H1965" t="s">
        <v>123</v>
      </c>
      <c r="I1965" s="1">
        <v>44631</v>
      </c>
      <c r="J1965" t="s">
        <v>1391</v>
      </c>
      <c r="K1965" t="s">
        <v>1404</v>
      </c>
      <c r="L1965">
        <v>103</v>
      </c>
      <c r="M1965" t="s">
        <v>1210</v>
      </c>
      <c r="N1965" t="s">
        <v>1196</v>
      </c>
      <c r="O1965">
        <v>513800</v>
      </c>
      <c r="P1965">
        <v>21.5</v>
      </c>
    </row>
    <row r="1966" spans="1:16" x14ac:dyDescent="0.3">
      <c r="A1966">
        <v>1278</v>
      </c>
      <c r="B1966" t="s">
        <v>16</v>
      </c>
      <c r="C1966">
        <v>611</v>
      </c>
      <c r="D1966" t="s">
        <v>1268</v>
      </c>
      <c r="E1966" t="s">
        <v>1241</v>
      </c>
      <c r="F1966">
        <v>2022</v>
      </c>
      <c r="G1966" t="s">
        <v>647</v>
      </c>
      <c r="H1966" t="s">
        <v>18</v>
      </c>
      <c r="I1966" s="1">
        <v>44642</v>
      </c>
      <c r="J1966" t="s">
        <v>1391</v>
      </c>
      <c r="K1966" t="s">
        <v>1404</v>
      </c>
      <c r="L1966">
        <v>102</v>
      </c>
      <c r="M1966" t="s">
        <v>1211</v>
      </c>
      <c r="N1966" t="s">
        <v>1196</v>
      </c>
      <c r="O1966">
        <v>1695200</v>
      </c>
      <c r="P1966">
        <v>343.09</v>
      </c>
    </row>
    <row r="1967" spans="1:16" x14ac:dyDescent="0.3">
      <c r="A1967">
        <v>1280</v>
      </c>
      <c r="B1967" t="s">
        <v>8</v>
      </c>
      <c r="C1967">
        <v>514</v>
      </c>
      <c r="D1967" t="s">
        <v>1361</v>
      </c>
      <c r="E1967" t="s">
        <v>1241</v>
      </c>
      <c r="F1967">
        <v>2004</v>
      </c>
      <c r="G1967" t="s">
        <v>649</v>
      </c>
      <c r="H1967" t="s">
        <v>10</v>
      </c>
      <c r="I1967" s="1">
        <v>44627</v>
      </c>
      <c r="J1967" t="s">
        <v>1391</v>
      </c>
      <c r="K1967" t="s">
        <v>1404</v>
      </c>
      <c r="L1967">
        <v>102</v>
      </c>
      <c r="M1967" t="s">
        <v>1211</v>
      </c>
      <c r="N1967" t="s">
        <v>1196</v>
      </c>
      <c r="O1967">
        <v>1695200</v>
      </c>
      <c r="P1967">
        <v>343.09</v>
      </c>
    </row>
    <row r="1968" spans="1:16" x14ac:dyDescent="0.3">
      <c r="A1968">
        <v>3713</v>
      </c>
      <c r="B1968" t="s">
        <v>75</v>
      </c>
      <c r="C1968">
        <v>619</v>
      </c>
      <c r="D1968" t="s">
        <v>1260</v>
      </c>
      <c r="E1968" t="s">
        <v>1241</v>
      </c>
      <c r="F1968">
        <v>2014</v>
      </c>
      <c r="G1968" t="s">
        <v>471</v>
      </c>
      <c r="H1968" t="s">
        <v>10</v>
      </c>
      <c r="I1968" s="1">
        <v>44645</v>
      </c>
      <c r="J1968" t="s">
        <v>1391</v>
      </c>
      <c r="K1968" t="s">
        <v>1404</v>
      </c>
      <c r="L1968">
        <v>102</v>
      </c>
      <c r="M1968" t="s">
        <v>1211</v>
      </c>
      <c r="N1968" t="s">
        <v>1196</v>
      </c>
      <c r="O1968">
        <v>1695200</v>
      </c>
      <c r="P1968">
        <v>343.09</v>
      </c>
    </row>
    <row r="1969" spans="1:16" x14ac:dyDescent="0.3">
      <c r="A1969">
        <v>3712</v>
      </c>
      <c r="B1969" t="s">
        <v>75</v>
      </c>
      <c r="C1969">
        <v>576</v>
      </c>
      <c r="D1969" t="s">
        <v>1301</v>
      </c>
      <c r="E1969" t="s">
        <v>1241</v>
      </c>
      <c r="F1969">
        <v>2008</v>
      </c>
      <c r="G1969" t="s">
        <v>578</v>
      </c>
      <c r="H1969" t="s">
        <v>10</v>
      </c>
      <c r="I1969" s="1">
        <v>44630</v>
      </c>
      <c r="J1969" t="s">
        <v>1391</v>
      </c>
      <c r="K1969" t="s">
        <v>1404</v>
      </c>
      <c r="L1969">
        <v>109</v>
      </c>
      <c r="M1969" t="s">
        <v>1204</v>
      </c>
      <c r="N1969" t="s">
        <v>1196</v>
      </c>
      <c r="O1969">
        <v>543500</v>
      </c>
      <c r="P1969">
        <v>67.52</v>
      </c>
    </row>
    <row r="1970" spans="1:16" x14ac:dyDescent="0.3">
      <c r="A1970">
        <v>3711</v>
      </c>
      <c r="B1970" t="s">
        <v>435</v>
      </c>
      <c r="C1970">
        <v>540</v>
      </c>
      <c r="D1970" t="s">
        <v>1337</v>
      </c>
      <c r="E1970" t="s">
        <v>1241</v>
      </c>
      <c r="F1970">
        <v>2004</v>
      </c>
      <c r="G1970" t="s">
        <v>436</v>
      </c>
      <c r="H1970" t="s">
        <v>32</v>
      </c>
      <c r="I1970" s="1">
        <v>44641</v>
      </c>
      <c r="J1970" t="s">
        <v>1391</v>
      </c>
      <c r="K1970" t="s">
        <v>1404</v>
      </c>
      <c r="L1970">
        <v>103</v>
      </c>
      <c r="M1970" t="s">
        <v>1210</v>
      </c>
      <c r="N1970" t="s">
        <v>1196</v>
      </c>
      <c r="O1970">
        <v>513800</v>
      </c>
      <c r="P1970">
        <v>21.5</v>
      </c>
    </row>
    <row r="1971" spans="1:16" x14ac:dyDescent="0.3">
      <c r="A1971">
        <v>3708</v>
      </c>
      <c r="B1971" t="s">
        <v>435</v>
      </c>
      <c r="C1971">
        <v>540</v>
      </c>
      <c r="D1971" t="s">
        <v>1337</v>
      </c>
      <c r="E1971" t="s">
        <v>1241</v>
      </c>
      <c r="F1971">
        <v>2004</v>
      </c>
      <c r="G1971" t="s">
        <v>436</v>
      </c>
      <c r="H1971" t="s">
        <v>45</v>
      </c>
      <c r="I1971" s="1">
        <v>44635</v>
      </c>
      <c r="J1971" t="s">
        <v>1391</v>
      </c>
      <c r="K1971" t="s">
        <v>1404</v>
      </c>
      <c r="L1971">
        <v>103</v>
      </c>
      <c r="M1971" t="s">
        <v>1210</v>
      </c>
      <c r="N1971" t="s">
        <v>1196</v>
      </c>
      <c r="O1971">
        <v>513800</v>
      </c>
      <c r="P1971">
        <v>21.5</v>
      </c>
    </row>
    <row r="1972" spans="1:16" x14ac:dyDescent="0.3">
      <c r="A1972">
        <v>1293</v>
      </c>
      <c r="B1972" t="s">
        <v>16</v>
      </c>
      <c r="C1972">
        <v>510</v>
      </c>
      <c r="D1972" t="s">
        <v>1365</v>
      </c>
      <c r="E1972" t="s">
        <v>1241</v>
      </c>
      <c r="F1972">
        <v>2021</v>
      </c>
      <c r="G1972" t="s">
        <v>657</v>
      </c>
      <c r="H1972" t="s">
        <v>69</v>
      </c>
      <c r="I1972" s="1">
        <v>44637</v>
      </c>
      <c r="J1972" t="s">
        <v>1391</v>
      </c>
      <c r="K1972" t="s">
        <v>1404</v>
      </c>
      <c r="L1972">
        <v>102</v>
      </c>
      <c r="M1972" t="s">
        <v>1211</v>
      </c>
      <c r="N1972" t="s">
        <v>1196</v>
      </c>
      <c r="O1972">
        <v>1695200</v>
      </c>
      <c r="P1972">
        <v>343.09</v>
      </c>
    </row>
    <row r="1973" spans="1:16" x14ac:dyDescent="0.3">
      <c r="A1973">
        <v>1297</v>
      </c>
      <c r="B1973" t="s">
        <v>16</v>
      </c>
      <c r="C1973">
        <v>505</v>
      </c>
      <c r="D1973" t="s">
        <v>1370</v>
      </c>
      <c r="E1973" t="s">
        <v>1241</v>
      </c>
      <c r="F1973">
        <v>2003</v>
      </c>
      <c r="G1973" t="s">
        <v>556</v>
      </c>
      <c r="H1973" t="s">
        <v>18</v>
      </c>
      <c r="I1973" s="1">
        <v>44636</v>
      </c>
      <c r="J1973" t="s">
        <v>1391</v>
      </c>
      <c r="K1973" t="s">
        <v>1404</v>
      </c>
      <c r="L1973">
        <v>109</v>
      </c>
      <c r="M1973" t="s">
        <v>1204</v>
      </c>
      <c r="N1973" t="s">
        <v>1196</v>
      </c>
      <c r="O1973">
        <v>543500</v>
      </c>
      <c r="P1973">
        <v>67.52</v>
      </c>
    </row>
    <row r="1974" spans="1:16" x14ac:dyDescent="0.3">
      <c r="A1974">
        <v>1298</v>
      </c>
      <c r="B1974" t="s">
        <v>16</v>
      </c>
      <c r="C1974">
        <v>636</v>
      </c>
      <c r="D1974" t="s">
        <v>1244</v>
      </c>
      <c r="E1974" t="s">
        <v>1241</v>
      </c>
      <c r="F1974">
        <v>2020</v>
      </c>
      <c r="G1974" t="s">
        <v>637</v>
      </c>
      <c r="H1974" t="s">
        <v>28</v>
      </c>
      <c r="I1974" s="1">
        <v>44622</v>
      </c>
      <c r="J1974" t="s">
        <v>1391</v>
      </c>
      <c r="K1974" t="s">
        <v>1404</v>
      </c>
      <c r="L1974">
        <v>102</v>
      </c>
      <c r="M1974" t="s">
        <v>1211</v>
      </c>
      <c r="N1974" t="s">
        <v>1196</v>
      </c>
      <c r="O1974">
        <v>1695200</v>
      </c>
      <c r="P1974">
        <v>343.09</v>
      </c>
    </row>
    <row r="1975" spans="1:16" x14ac:dyDescent="0.3">
      <c r="A1975">
        <v>3705</v>
      </c>
      <c r="B1975" t="s">
        <v>435</v>
      </c>
      <c r="C1975">
        <v>580</v>
      </c>
      <c r="D1975" t="s">
        <v>1297</v>
      </c>
      <c r="E1975" t="s">
        <v>1241</v>
      </c>
      <c r="F1975">
        <v>2002</v>
      </c>
      <c r="G1975" t="s">
        <v>464</v>
      </c>
      <c r="H1975" t="s">
        <v>47</v>
      </c>
      <c r="I1975" s="1">
        <v>44648</v>
      </c>
      <c r="J1975" t="s">
        <v>1391</v>
      </c>
      <c r="K1975" t="s">
        <v>1404</v>
      </c>
      <c r="L1975">
        <v>106</v>
      </c>
      <c r="M1975" t="s">
        <v>1207</v>
      </c>
      <c r="N1975" t="s">
        <v>1196</v>
      </c>
      <c r="O1975">
        <v>182700</v>
      </c>
      <c r="P1975">
        <v>12.92</v>
      </c>
    </row>
    <row r="1976" spans="1:16" x14ac:dyDescent="0.3">
      <c r="A1976">
        <v>1308</v>
      </c>
      <c r="B1976" t="s">
        <v>16</v>
      </c>
      <c r="C1976">
        <v>601</v>
      </c>
      <c r="D1976" t="s">
        <v>1278</v>
      </c>
      <c r="E1976" t="s">
        <v>1241</v>
      </c>
      <c r="F1976">
        <v>2021</v>
      </c>
      <c r="G1976" t="s">
        <v>660</v>
      </c>
      <c r="H1976" t="s">
        <v>28</v>
      </c>
      <c r="I1976" s="1">
        <v>44624</v>
      </c>
      <c r="J1976" t="s">
        <v>1391</v>
      </c>
      <c r="K1976" t="s">
        <v>1404</v>
      </c>
      <c r="L1976">
        <v>102</v>
      </c>
      <c r="M1976" t="s">
        <v>1211</v>
      </c>
      <c r="N1976" t="s">
        <v>1196</v>
      </c>
      <c r="O1976">
        <v>1695200</v>
      </c>
      <c r="P1976">
        <v>343.09</v>
      </c>
    </row>
    <row r="1977" spans="1:16" x14ac:dyDescent="0.3">
      <c r="A1977">
        <v>1310</v>
      </c>
      <c r="B1977" t="s">
        <v>25</v>
      </c>
      <c r="C1977">
        <v>617</v>
      </c>
      <c r="D1977" t="s">
        <v>1262</v>
      </c>
      <c r="E1977" t="s">
        <v>1241</v>
      </c>
      <c r="F1977">
        <v>2022</v>
      </c>
      <c r="G1977" t="s">
        <v>375</v>
      </c>
      <c r="H1977" t="s">
        <v>69</v>
      </c>
      <c r="I1977" s="1">
        <v>44649</v>
      </c>
      <c r="J1977" t="s">
        <v>1391</v>
      </c>
      <c r="K1977" t="s">
        <v>1404</v>
      </c>
      <c r="L1977">
        <v>114</v>
      </c>
      <c r="M1977" t="s">
        <v>1199</v>
      </c>
      <c r="N1977" t="s">
        <v>1196</v>
      </c>
      <c r="O1977">
        <v>655000</v>
      </c>
      <c r="P1977">
        <v>14.72</v>
      </c>
    </row>
    <row r="1978" spans="1:16" x14ac:dyDescent="0.3">
      <c r="A1978">
        <v>3702</v>
      </c>
      <c r="B1978" t="s">
        <v>435</v>
      </c>
      <c r="C1978">
        <v>540</v>
      </c>
      <c r="D1978" t="s">
        <v>1337</v>
      </c>
      <c r="E1978" t="s">
        <v>1241</v>
      </c>
      <c r="F1978">
        <v>1984</v>
      </c>
      <c r="G1978" t="s">
        <v>453</v>
      </c>
      <c r="H1978" t="s">
        <v>28</v>
      </c>
      <c r="I1978" s="1">
        <v>44625</v>
      </c>
      <c r="J1978" t="s">
        <v>1391</v>
      </c>
      <c r="K1978" t="s">
        <v>1404</v>
      </c>
      <c r="L1978">
        <v>114</v>
      </c>
      <c r="M1978" t="s">
        <v>1199</v>
      </c>
      <c r="N1978" t="s">
        <v>1196</v>
      </c>
      <c r="O1978">
        <v>655000</v>
      </c>
      <c r="P1978">
        <v>14.72</v>
      </c>
    </row>
    <row r="1979" spans="1:16" x14ac:dyDescent="0.3">
      <c r="A1979">
        <v>1315</v>
      </c>
      <c r="B1979" t="s">
        <v>16</v>
      </c>
      <c r="C1979">
        <v>636</v>
      </c>
      <c r="D1979" t="s">
        <v>1244</v>
      </c>
      <c r="E1979" t="s">
        <v>1241</v>
      </c>
      <c r="F1979">
        <v>2020</v>
      </c>
      <c r="G1979" t="s">
        <v>637</v>
      </c>
      <c r="H1979" t="s">
        <v>18</v>
      </c>
      <c r="I1979" s="1">
        <v>44628</v>
      </c>
      <c r="J1979" t="s">
        <v>1391</v>
      </c>
      <c r="K1979" t="s">
        <v>1404</v>
      </c>
      <c r="L1979">
        <v>102</v>
      </c>
      <c r="M1979" t="s">
        <v>1211</v>
      </c>
      <c r="N1979" t="s">
        <v>1196</v>
      </c>
      <c r="O1979">
        <v>1695200</v>
      </c>
      <c r="P1979">
        <v>343.09</v>
      </c>
    </row>
    <row r="1980" spans="1:16" x14ac:dyDescent="0.3">
      <c r="A1980">
        <v>1321</v>
      </c>
      <c r="B1980" t="s">
        <v>16</v>
      </c>
      <c r="C1980">
        <v>565</v>
      </c>
      <c r="D1980" t="s">
        <v>1312</v>
      </c>
      <c r="E1980" t="s">
        <v>1241</v>
      </c>
      <c r="F1980">
        <v>2021</v>
      </c>
      <c r="G1980">
        <v>1290</v>
      </c>
      <c r="H1980" t="s">
        <v>123</v>
      </c>
      <c r="I1980" s="1">
        <v>44650</v>
      </c>
      <c r="J1980" t="s">
        <v>1391</v>
      </c>
      <c r="K1980" t="s">
        <v>1404</v>
      </c>
      <c r="L1980">
        <v>102</v>
      </c>
      <c r="M1980" t="s">
        <v>1211</v>
      </c>
      <c r="N1980" t="s">
        <v>1196</v>
      </c>
      <c r="O1980">
        <v>1695200</v>
      </c>
      <c r="P1980">
        <v>343.09</v>
      </c>
    </row>
    <row r="1981" spans="1:16" x14ac:dyDescent="0.3">
      <c r="A1981">
        <v>1325</v>
      </c>
      <c r="B1981" t="s">
        <v>16</v>
      </c>
      <c r="C1981">
        <v>565</v>
      </c>
      <c r="D1981" t="s">
        <v>1312</v>
      </c>
      <c r="E1981" t="s">
        <v>1241</v>
      </c>
      <c r="F1981">
        <v>2022</v>
      </c>
      <c r="G1981">
        <v>390</v>
      </c>
      <c r="H1981" t="s">
        <v>10</v>
      </c>
      <c r="I1981" s="1">
        <v>44645</v>
      </c>
      <c r="J1981" t="s">
        <v>1391</v>
      </c>
      <c r="K1981" t="s">
        <v>1404</v>
      </c>
      <c r="L1981">
        <v>102</v>
      </c>
      <c r="M1981" t="s">
        <v>1211</v>
      </c>
      <c r="N1981" t="s">
        <v>1196</v>
      </c>
      <c r="O1981">
        <v>1695200</v>
      </c>
      <c r="P1981">
        <v>343.09</v>
      </c>
    </row>
    <row r="1982" spans="1:16" x14ac:dyDescent="0.3">
      <c r="A1982">
        <v>1328</v>
      </c>
      <c r="B1982" t="s">
        <v>25</v>
      </c>
      <c r="C1982">
        <v>617</v>
      </c>
      <c r="D1982" t="s">
        <v>1262</v>
      </c>
      <c r="E1982" t="s">
        <v>1241</v>
      </c>
      <c r="F1982">
        <v>2020</v>
      </c>
      <c r="G1982" t="s">
        <v>375</v>
      </c>
      <c r="H1982" t="s">
        <v>28</v>
      </c>
      <c r="I1982" s="1">
        <v>44621</v>
      </c>
      <c r="J1982" t="s">
        <v>1391</v>
      </c>
      <c r="K1982" t="s">
        <v>1404</v>
      </c>
      <c r="L1982">
        <v>104</v>
      </c>
      <c r="M1982" t="s">
        <v>1209</v>
      </c>
      <c r="N1982" t="s">
        <v>1196</v>
      </c>
      <c r="O1982">
        <v>347700</v>
      </c>
      <c r="P1982">
        <v>28.8</v>
      </c>
    </row>
    <row r="1983" spans="1:16" x14ac:dyDescent="0.3">
      <c r="A1983">
        <v>3695</v>
      </c>
      <c r="B1983" t="s">
        <v>671</v>
      </c>
      <c r="C1983">
        <v>576</v>
      </c>
      <c r="D1983" t="s">
        <v>1301</v>
      </c>
      <c r="E1983" t="s">
        <v>1241</v>
      </c>
      <c r="F1983">
        <v>2001</v>
      </c>
      <c r="G1983" t="s">
        <v>672</v>
      </c>
      <c r="H1983" t="s">
        <v>18</v>
      </c>
      <c r="I1983" s="1">
        <v>44650</v>
      </c>
      <c r="J1983" t="s">
        <v>1391</v>
      </c>
      <c r="K1983" t="s">
        <v>1404</v>
      </c>
      <c r="L1983">
        <v>104</v>
      </c>
      <c r="M1983" t="s">
        <v>1209</v>
      </c>
      <c r="N1983" t="s">
        <v>1196</v>
      </c>
      <c r="O1983">
        <v>347700</v>
      </c>
      <c r="P1983">
        <v>28.8</v>
      </c>
    </row>
    <row r="1984" spans="1:16" x14ac:dyDescent="0.3">
      <c r="A1984">
        <v>3694</v>
      </c>
      <c r="B1984" t="s">
        <v>90</v>
      </c>
      <c r="C1984">
        <v>587</v>
      </c>
      <c r="D1984" t="s">
        <v>1292</v>
      </c>
      <c r="E1984" t="s">
        <v>1241</v>
      </c>
      <c r="F1984">
        <v>2012</v>
      </c>
      <c r="G1984" t="s">
        <v>487</v>
      </c>
      <c r="H1984" t="s">
        <v>32</v>
      </c>
      <c r="I1984" s="1">
        <v>44647</v>
      </c>
      <c r="J1984" t="s">
        <v>1391</v>
      </c>
      <c r="K1984" t="s">
        <v>1404</v>
      </c>
      <c r="L1984">
        <v>101</v>
      </c>
      <c r="M1984" t="s">
        <v>1212</v>
      </c>
      <c r="N1984" t="s">
        <v>1196</v>
      </c>
      <c r="O1984">
        <v>201500</v>
      </c>
      <c r="P1984">
        <v>16.11</v>
      </c>
    </row>
    <row r="1985" spans="1:16" x14ac:dyDescent="0.3">
      <c r="A1985">
        <v>1340</v>
      </c>
      <c r="B1985" t="s">
        <v>16</v>
      </c>
      <c r="C1985">
        <v>565</v>
      </c>
      <c r="D1985" t="s">
        <v>1312</v>
      </c>
      <c r="E1985" t="s">
        <v>1241</v>
      </c>
      <c r="F1985">
        <v>2022</v>
      </c>
      <c r="G1985">
        <v>690</v>
      </c>
      <c r="H1985" t="s">
        <v>18</v>
      </c>
      <c r="I1985" s="1">
        <v>44644</v>
      </c>
      <c r="J1985" t="s">
        <v>1391</v>
      </c>
      <c r="K1985" t="s">
        <v>1404</v>
      </c>
      <c r="L1985">
        <v>102</v>
      </c>
      <c r="M1985" t="s">
        <v>1211</v>
      </c>
      <c r="N1985" t="s">
        <v>1196</v>
      </c>
      <c r="O1985">
        <v>1695200</v>
      </c>
      <c r="P1985">
        <v>343.09</v>
      </c>
    </row>
    <row r="1986" spans="1:16" x14ac:dyDescent="0.3">
      <c r="A1986">
        <v>3685</v>
      </c>
      <c r="B1986" t="s">
        <v>83</v>
      </c>
      <c r="C1986">
        <v>619</v>
      </c>
      <c r="D1986" t="s">
        <v>1260</v>
      </c>
      <c r="E1986" t="s">
        <v>1241</v>
      </c>
      <c r="F1986">
        <v>1999</v>
      </c>
      <c r="G1986" t="s">
        <v>694</v>
      </c>
      <c r="H1986" t="s">
        <v>10</v>
      </c>
      <c r="I1986" s="1">
        <v>44631</v>
      </c>
      <c r="J1986" t="s">
        <v>1391</v>
      </c>
      <c r="K1986" t="s">
        <v>1404</v>
      </c>
      <c r="L1986">
        <v>114</v>
      </c>
      <c r="M1986" t="s">
        <v>1199</v>
      </c>
      <c r="N1986" t="s">
        <v>1196</v>
      </c>
      <c r="O1986">
        <v>655000</v>
      </c>
      <c r="P1986">
        <v>14.72</v>
      </c>
    </row>
    <row r="1987" spans="1:16" x14ac:dyDescent="0.3">
      <c r="A1987">
        <v>1350</v>
      </c>
      <c r="B1987" t="s">
        <v>75</v>
      </c>
      <c r="C1987">
        <v>633</v>
      </c>
      <c r="D1987" t="s">
        <v>1248</v>
      </c>
      <c r="E1987" t="s">
        <v>1241</v>
      </c>
      <c r="F1987">
        <v>1997</v>
      </c>
      <c r="G1987" t="s">
        <v>581</v>
      </c>
      <c r="H1987" t="s">
        <v>10</v>
      </c>
      <c r="I1987" s="1">
        <v>44624</v>
      </c>
      <c r="J1987" t="s">
        <v>1391</v>
      </c>
      <c r="K1987" t="s">
        <v>1404</v>
      </c>
      <c r="L1987">
        <v>103</v>
      </c>
      <c r="M1987" t="s">
        <v>1210</v>
      </c>
      <c r="N1987" t="s">
        <v>1196</v>
      </c>
      <c r="O1987">
        <v>513800</v>
      </c>
      <c r="P1987">
        <v>21.5</v>
      </c>
    </row>
    <row r="1988" spans="1:16" x14ac:dyDescent="0.3">
      <c r="A1988">
        <v>1351</v>
      </c>
      <c r="B1988" t="s">
        <v>435</v>
      </c>
      <c r="C1988">
        <v>580</v>
      </c>
      <c r="D1988" t="s">
        <v>1297</v>
      </c>
      <c r="E1988" t="s">
        <v>1241</v>
      </c>
      <c r="F1988">
        <v>2004</v>
      </c>
      <c r="G1988" t="s">
        <v>464</v>
      </c>
      <c r="H1988" t="s">
        <v>28</v>
      </c>
      <c r="I1988" s="1">
        <v>44626</v>
      </c>
      <c r="J1988" t="s">
        <v>1391</v>
      </c>
      <c r="K1988" t="s">
        <v>1404</v>
      </c>
      <c r="L1988">
        <v>108</v>
      </c>
      <c r="M1988" t="s">
        <v>1205</v>
      </c>
      <c r="N1988" t="s">
        <v>1196</v>
      </c>
      <c r="O1988">
        <v>258200</v>
      </c>
      <c r="P1988">
        <v>11.62</v>
      </c>
    </row>
    <row r="1989" spans="1:16" x14ac:dyDescent="0.3">
      <c r="A1989">
        <v>1353</v>
      </c>
      <c r="B1989" t="s">
        <v>90</v>
      </c>
      <c r="C1989">
        <v>619</v>
      </c>
      <c r="D1989" t="s">
        <v>1260</v>
      </c>
      <c r="E1989" t="s">
        <v>1241</v>
      </c>
      <c r="F1989">
        <v>1997</v>
      </c>
      <c r="G1989" t="s">
        <v>467</v>
      </c>
      <c r="H1989" t="s">
        <v>32</v>
      </c>
      <c r="I1989" s="1">
        <v>44650</v>
      </c>
      <c r="J1989" t="s">
        <v>1391</v>
      </c>
      <c r="K1989" t="s">
        <v>1404</v>
      </c>
      <c r="L1989">
        <v>102</v>
      </c>
      <c r="M1989" t="s">
        <v>1211</v>
      </c>
      <c r="N1989" t="s">
        <v>1196</v>
      </c>
      <c r="O1989">
        <v>1695200</v>
      </c>
      <c r="P1989">
        <v>343.09</v>
      </c>
    </row>
    <row r="1990" spans="1:16" x14ac:dyDescent="0.3">
      <c r="A1990">
        <v>3682</v>
      </c>
      <c r="B1990" t="s">
        <v>90</v>
      </c>
      <c r="C1990">
        <v>550</v>
      </c>
      <c r="D1990" t="s">
        <v>1327</v>
      </c>
      <c r="E1990" t="s">
        <v>1241</v>
      </c>
      <c r="F1990">
        <v>2009</v>
      </c>
      <c r="G1990" t="s">
        <v>571</v>
      </c>
      <c r="H1990" t="s">
        <v>18</v>
      </c>
      <c r="I1990" s="1">
        <v>44649</v>
      </c>
      <c r="J1990" t="s">
        <v>1391</v>
      </c>
      <c r="K1990" t="s">
        <v>1404</v>
      </c>
      <c r="L1990">
        <v>102</v>
      </c>
      <c r="M1990" t="s">
        <v>1211</v>
      </c>
      <c r="N1990" t="s">
        <v>1196</v>
      </c>
      <c r="O1990">
        <v>1695200</v>
      </c>
      <c r="P1990">
        <v>343.09</v>
      </c>
    </row>
    <row r="1991" spans="1:16" x14ac:dyDescent="0.3">
      <c r="A1991">
        <v>1358</v>
      </c>
      <c r="B1991" t="s">
        <v>435</v>
      </c>
      <c r="C1991">
        <v>540</v>
      </c>
      <c r="D1991" t="s">
        <v>1337</v>
      </c>
      <c r="E1991" t="s">
        <v>1241</v>
      </c>
      <c r="F1991">
        <v>2004</v>
      </c>
      <c r="G1991" t="s">
        <v>436</v>
      </c>
      <c r="H1991" t="s">
        <v>32</v>
      </c>
      <c r="I1991" s="1">
        <v>44643</v>
      </c>
      <c r="J1991" t="s">
        <v>1391</v>
      </c>
      <c r="K1991" t="s">
        <v>1404</v>
      </c>
      <c r="L1991">
        <v>115</v>
      </c>
      <c r="M1991" t="s">
        <v>1198</v>
      </c>
      <c r="N1991" t="s">
        <v>1196</v>
      </c>
      <c r="O1991">
        <v>246000</v>
      </c>
      <c r="P1991">
        <v>7.89</v>
      </c>
    </row>
    <row r="1992" spans="1:16" x14ac:dyDescent="0.3">
      <c r="A1992">
        <v>3681</v>
      </c>
      <c r="B1992" t="s">
        <v>90</v>
      </c>
      <c r="C1992">
        <v>550</v>
      </c>
      <c r="D1992" t="s">
        <v>1327</v>
      </c>
      <c r="E1992" t="s">
        <v>1241</v>
      </c>
      <c r="F1992">
        <v>2006</v>
      </c>
      <c r="G1992" t="s">
        <v>877</v>
      </c>
      <c r="H1992" t="s">
        <v>45</v>
      </c>
      <c r="I1992" s="1">
        <v>44651</v>
      </c>
      <c r="J1992" t="s">
        <v>1391</v>
      </c>
      <c r="K1992" t="s">
        <v>1404</v>
      </c>
      <c r="L1992">
        <v>114</v>
      </c>
      <c r="M1992" t="s">
        <v>1199</v>
      </c>
      <c r="N1992" t="s">
        <v>1196</v>
      </c>
      <c r="O1992">
        <v>655000</v>
      </c>
      <c r="P1992">
        <v>14.72</v>
      </c>
    </row>
    <row r="1993" spans="1:16" x14ac:dyDescent="0.3">
      <c r="A1993">
        <v>1360</v>
      </c>
      <c r="B1993" t="s">
        <v>435</v>
      </c>
      <c r="C1993">
        <v>619</v>
      </c>
      <c r="D1993" t="s">
        <v>1260</v>
      </c>
      <c r="E1993" t="s">
        <v>1241</v>
      </c>
      <c r="F1993">
        <v>2004</v>
      </c>
      <c r="G1993" t="s">
        <v>448</v>
      </c>
      <c r="H1993" t="s">
        <v>10</v>
      </c>
      <c r="I1993" s="1">
        <v>44626</v>
      </c>
      <c r="J1993" t="s">
        <v>1391</v>
      </c>
      <c r="K1993" t="s">
        <v>1404</v>
      </c>
      <c r="L1993">
        <v>107</v>
      </c>
      <c r="M1993" t="s">
        <v>1206</v>
      </c>
      <c r="N1993" t="s">
        <v>1196</v>
      </c>
      <c r="O1993">
        <v>127300</v>
      </c>
      <c r="P1993">
        <v>17.55</v>
      </c>
    </row>
    <row r="1994" spans="1:16" x14ac:dyDescent="0.3">
      <c r="A1994">
        <v>1364</v>
      </c>
      <c r="B1994" t="s">
        <v>90</v>
      </c>
      <c r="C1994">
        <v>556</v>
      </c>
      <c r="D1994" t="s">
        <v>1321</v>
      </c>
      <c r="E1994" t="s">
        <v>1241</v>
      </c>
      <c r="F1994">
        <v>1993</v>
      </c>
      <c r="G1994" t="s">
        <v>472</v>
      </c>
      <c r="H1994" t="s">
        <v>47</v>
      </c>
      <c r="I1994" s="1">
        <v>44650</v>
      </c>
      <c r="J1994" t="s">
        <v>1391</v>
      </c>
      <c r="K1994" t="s">
        <v>1404</v>
      </c>
      <c r="L1994">
        <v>114</v>
      </c>
      <c r="M1994" t="s">
        <v>1199</v>
      </c>
      <c r="N1994" t="s">
        <v>1196</v>
      </c>
      <c r="O1994">
        <v>655000</v>
      </c>
      <c r="P1994">
        <v>14.72</v>
      </c>
    </row>
    <row r="1995" spans="1:16" x14ac:dyDescent="0.3">
      <c r="A1995">
        <v>1370</v>
      </c>
      <c r="B1995" t="s">
        <v>90</v>
      </c>
      <c r="C1995">
        <v>610</v>
      </c>
      <c r="D1995" t="s">
        <v>1269</v>
      </c>
      <c r="E1995" t="s">
        <v>1241</v>
      </c>
      <c r="F1995">
        <v>2004</v>
      </c>
      <c r="G1995" t="s">
        <v>484</v>
      </c>
      <c r="H1995" t="s">
        <v>32</v>
      </c>
      <c r="I1995" s="1">
        <v>44649</v>
      </c>
      <c r="J1995" t="s">
        <v>1391</v>
      </c>
      <c r="K1995" t="s">
        <v>1404</v>
      </c>
      <c r="L1995">
        <v>114</v>
      </c>
      <c r="M1995" t="s">
        <v>1199</v>
      </c>
      <c r="N1995" t="s">
        <v>1196</v>
      </c>
      <c r="O1995">
        <v>655000</v>
      </c>
      <c r="P1995">
        <v>14.72</v>
      </c>
    </row>
    <row r="1996" spans="1:16" x14ac:dyDescent="0.3">
      <c r="A1996">
        <v>1373</v>
      </c>
      <c r="B1996" t="s">
        <v>435</v>
      </c>
      <c r="C1996">
        <v>540</v>
      </c>
      <c r="D1996" t="s">
        <v>1337</v>
      </c>
      <c r="E1996" t="s">
        <v>1241</v>
      </c>
      <c r="F1996">
        <v>2004</v>
      </c>
      <c r="G1996" t="s">
        <v>436</v>
      </c>
      <c r="H1996" t="s">
        <v>32</v>
      </c>
      <c r="I1996" s="1">
        <v>44638</v>
      </c>
      <c r="J1996" t="s">
        <v>1391</v>
      </c>
      <c r="K1996" t="s">
        <v>1404</v>
      </c>
      <c r="L1996">
        <v>102</v>
      </c>
      <c r="M1996" t="s">
        <v>1211</v>
      </c>
      <c r="N1996" t="s">
        <v>1196</v>
      </c>
      <c r="O1996">
        <v>1695200</v>
      </c>
      <c r="P1996">
        <v>343.09</v>
      </c>
    </row>
    <row r="1997" spans="1:16" x14ac:dyDescent="0.3">
      <c r="A1997">
        <v>1374</v>
      </c>
      <c r="B1997" t="s">
        <v>235</v>
      </c>
      <c r="C1997">
        <v>540</v>
      </c>
      <c r="D1997" t="s">
        <v>1337</v>
      </c>
      <c r="E1997" t="s">
        <v>1241</v>
      </c>
      <c r="F1997">
        <v>2004</v>
      </c>
      <c r="G1997" t="s">
        <v>616</v>
      </c>
      <c r="H1997" t="s">
        <v>32</v>
      </c>
      <c r="I1997" s="1">
        <v>44645</v>
      </c>
      <c r="J1997" t="s">
        <v>1391</v>
      </c>
      <c r="K1997" t="s">
        <v>1404</v>
      </c>
      <c r="L1997">
        <v>102</v>
      </c>
      <c r="M1997" t="s">
        <v>1211</v>
      </c>
      <c r="N1997" t="s">
        <v>1196</v>
      </c>
      <c r="O1997">
        <v>1695200</v>
      </c>
      <c r="P1997">
        <v>343.09</v>
      </c>
    </row>
    <row r="1998" spans="1:16" x14ac:dyDescent="0.3">
      <c r="A1998">
        <v>3673</v>
      </c>
      <c r="B1998" t="s">
        <v>83</v>
      </c>
      <c r="C1998">
        <v>587</v>
      </c>
      <c r="D1998" t="s">
        <v>1292</v>
      </c>
      <c r="E1998" t="s">
        <v>1241</v>
      </c>
      <c r="F1998">
        <v>2004</v>
      </c>
      <c r="G1998" t="s">
        <v>359</v>
      </c>
      <c r="H1998" t="s">
        <v>283</v>
      </c>
      <c r="I1998" s="1">
        <v>44629</v>
      </c>
      <c r="J1998" t="s">
        <v>1391</v>
      </c>
      <c r="K1998" t="s">
        <v>1404</v>
      </c>
      <c r="L1998">
        <v>103</v>
      </c>
      <c r="M1998" t="s">
        <v>1210</v>
      </c>
      <c r="N1998" t="s">
        <v>1196</v>
      </c>
      <c r="O1998">
        <v>513800</v>
      </c>
      <c r="P1998">
        <v>21.5</v>
      </c>
    </row>
    <row r="1999" spans="1:16" x14ac:dyDescent="0.3">
      <c r="A1999">
        <v>3669</v>
      </c>
      <c r="B1999" t="s">
        <v>75</v>
      </c>
      <c r="C1999">
        <v>611</v>
      </c>
      <c r="D1999" t="s">
        <v>1268</v>
      </c>
      <c r="E1999" t="s">
        <v>1241</v>
      </c>
      <c r="F1999">
        <v>2009</v>
      </c>
      <c r="G1999" t="s">
        <v>684</v>
      </c>
      <c r="H1999" t="s">
        <v>45</v>
      </c>
      <c r="I1999" s="1">
        <v>44649</v>
      </c>
      <c r="J1999" t="s">
        <v>1391</v>
      </c>
      <c r="K1999" t="s">
        <v>1404</v>
      </c>
      <c r="L1999">
        <v>102</v>
      </c>
      <c r="M1999" t="s">
        <v>1211</v>
      </c>
      <c r="N1999" t="s">
        <v>1196</v>
      </c>
      <c r="O1999">
        <v>1695200</v>
      </c>
      <c r="P1999">
        <v>343.09</v>
      </c>
    </row>
    <row r="2000" spans="1:16" x14ac:dyDescent="0.3">
      <c r="A2000">
        <v>1380</v>
      </c>
      <c r="B2000" t="s">
        <v>83</v>
      </c>
      <c r="C2000">
        <v>619</v>
      </c>
      <c r="D2000" t="s">
        <v>1260</v>
      </c>
      <c r="E2000" t="s">
        <v>1241</v>
      </c>
      <c r="F2000">
        <v>1996</v>
      </c>
      <c r="G2000" t="s">
        <v>586</v>
      </c>
      <c r="H2000" t="s">
        <v>32</v>
      </c>
      <c r="I2000" s="1">
        <v>44648</v>
      </c>
      <c r="J2000" t="s">
        <v>1391</v>
      </c>
      <c r="K2000" t="s">
        <v>1404</v>
      </c>
      <c r="L2000">
        <v>104</v>
      </c>
      <c r="M2000" t="s">
        <v>1209</v>
      </c>
      <c r="N2000" t="s">
        <v>1196</v>
      </c>
      <c r="O2000">
        <v>347700</v>
      </c>
      <c r="P2000">
        <v>28.8</v>
      </c>
    </row>
    <row r="2001" spans="1:16" x14ac:dyDescent="0.3">
      <c r="A2001">
        <v>1381</v>
      </c>
      <c r="B2001" t="s">
        <v>90</v>
      </c>
      <c r="C2001">
        <v>576</v>
      </c>
      <c r="D2001" t="s">
        <v>1301</v>
      </c>
      <c r="E2001" t="s">
        <v>1241</v>
      </c>
      <c r="F2001">
        <v>2000</v>
      </c>
      <c r="G2001" t="s">
        <v>572</v>
      </c>
      <c r="H2001" t="s">
        <v>32</v>
      </c>
      <c r="I2001" s="1">
        <v>44649</v>
      </c>
      <c r="J2001" t="s">
        <v>1391</v>
      </c>
      <c r="K2001" t="s">
        <v>1404</v>
      </c>
      <c r="L2001">
        <v>104</v>
      </c>
      <c r="M2001" t="s">
        <v>1209</v>
      </c>
      <c r="N2001" t="s">
        <v>1196</v>
      </c>
      <c r="O2001">
        <v>347700</v>
      </c>
      <c r="P2001">
        <v>28.8</v>
      </c>
    </row>
    <row r="2002" spans="1:16" x14ac:dyDescent="0.3">
      <c r="A2002">
        <v>1384</v>
      </c>
      <c r="B2002" t="s">
        <v>83</v>
      </c>
      <c r="C2002">
        <v>550</v>
      </c>
      <c r="D2002" t="s">
        <v>1327</v>
      </c>
      <c r="E2002" t="s">
        <v>1241</v>
      </c>
      <c r="F2002">
        <v>2004</v>
      </c>
      <c r="G2002" t="s">
        <v>571</v>
      </c>
      <c r="H2002" t="s">
        <v>10</v>
      </c>
      <c r="I2002" s="1">
        <v>44621</v>
      </c>
      <c r="J2002" t="s">
        <v>1391</v>
      </c>
      <c r="K2002" t="s">
        <v>1404</v>
      </c>
      <c r="L2002">
        <v>102</v>
      </c>
      <c r="M2002" t="s">
        <v>1211</v>
      </c>
      <c r="N2002" t="s">
        <v>1196</v>
      </c>
      <c r="O2002">
        <v>1695200</v>
      </c>
      <c r="P2002">
        <v>343.09</v>
      </c>
    </row>
    <row r="2003" spans="1:16" x14ac:dyDescent="0.3">
      <c r="A2003">
        <v>3666</v>
      </c>
      <c r="B2003" t="s">
        <v>75</v>
      </c>
      <c r="C2003">
        <v>576</v>
      </c>
      <c r="D2003" t="s">
        <v>1301</v>
      </c>
      <c r="E2003" t="s">
        <v>1241</v>
      </c>
      <c r="F2003">
        <v>2008</v>
      </c>
      <c r="G2003" t="s">
        <v>578</v>
      </c>
      <c r="H2003" t="s">
        <v>28</v>
      </c>
      <c r="I2003" s="1">
        <v>44648</v>
      </c>
      <c r="J2003" t="s">
        <v>1391</v>
      </c>
      <c r="K2003" t="s">
        <v>1404</v>
      </c>
      <c r="L2003">
        <v>102</v>
      </c>
      <c r="M2003" t="s">
        <v>1211</v>
      </c>
      <c r="N2003" t="s">
        <v>1196</v>
      </c>
      <c r="O2003">
        <v>1695200</v>
      </c>
      <c r="P2003">
        <v>343.09</v>
      </c>
    </row>
    <row r="2004" spans="1:16" x14ac:dyDescent="0.3">
      <c r="A2004">
        <v>1388</v>
      </c>
      <c r="B2004" t="s">
        <v>90</v>
      </c>
      <c r="C2004">
        <v>610</v>
      </c>
      <c r="D2004" t="s">
        <v>1269</v>
      </c>
      <c r="E2004" t="s">
        <v>1241</v>
      </c>
      <c r="F2004">
        <v>2002</v>
      </c>
      <c r="G2004" t="s">
        <v>475</v>
      </c>
      <c r="H2004" t="s">
        <v>10</v>
      </c>
      <c r="I2004" s="1">
        <v>44629</v>
      </c>
      <c r="J2004" t="s">
        <v>1391</v>
      </c>
      <c r="K2004" t="s">
        <v>1404</v>
      </c>
      <c r="L2004">
        <v>102</v>
      </c>
      <c r="M2004" t="s">
        <v>1211</v>
      </c>
      <c r="N2004" t="s">
        <v>1196</v>
      </c>
      <c r="O2004">
        <v>1695200</v>
      </c>
      <c r="P2004">
        <v>343.09</v>
      </c>
    </row>
    <row r="2005" spans="1:16" x14ac:dyDescent="0.3">
      <c r="A2005">
        <v>1390</v>
      </c>
      <c r="B2005" t="s">
        <v>435</v>
      </c>
      <c r="C2005">
        <v>576</v>
      </c>
      <c r="D2005" t="s">
        <v>1301</v>
      </c>
      <c r="E2005" t="s">
        <v>1241</v>
      </c>
      <c r="F2005">
        <v>2004</v>
      </c>
      <c r="G2005" t="s">
        <v>450</v>
      </c>
      <c r="H2005" t="s">
        <v>32</v>
      </c>
      <c r="I2005" s="1">
        <v>44636</v>
      </c>
      <c r="J2005" t="s">
        <v>1391</v>
      </c>
      <c r="K2005" t="s">
        <v>1404</v>
      </c>
      <c r="L2005">
        <v>104</v>
      </c>
      <c r="M2005" t="s">
        <v>1209</v>
      </c>
      <c r="N2005" t="s">
        <v>1196</v>
      </c>
      <c r="O2005">
        <v>347700</v>
      </c>
      <c r="P2005">
        <v>28.8</v>
      </c>
    </row>
    <row r="2006" spans="1:16" x14ac:dyDescent="0.3">
      <c r="A2006">
        <v>3662</v>
      </c>
      <c r="B2006" t="s">
        <v>75</v>
      </c>
      <c r="C2006">
        <v>619</v>
      </c>
      <c r="D2006" t="s">
        <v>1260</v>
      </c>
      <c r="E2006" t="s">
        <v>1241</v>
      </c>
      <c r="F2006">
        <v>1990</v>
      </c>
      <c r="G2006" t="s">
        <v>702</v>
      </c>
      <c r="H2006" t="s">
        <v>283</v>
      </c>
      <c r="I2006" s="1">
        <v>44637</v>
      </c>
      <c r="J2006" t="s">
        <v>1391</v>
      </c>
      <c r="K2006" t="s">
        <v>1404</v>
      </c>
      <c r="L2006">
        <v>115</v>
      </c>
      <c r="M2006" t="s">
        <v>1198</v>
      </c>
      <c r="N2006" t="s">
        <v>1196</v>
      </c>
      <c r="O2006">
        <v>246000</v>
      </c>
      <c r="P2006">
        <v>7.89</v>
      </c>
    </row>
    <row r="2007" spans="1:16" x14ac:dyDescent="0.3">
      <c r="A2007">
        <v>3661</v>
      </c>
      <c r="B2007" t="s">
        <v>83</v>
      </c>
      <c r="C2007">
        <v>634</v>
      </c>
      <c r="D2007" t="s">
        <v>1247</v>
      </c>
      <c r="E2007" t="s">
        <v>1246</v>
      </c>
      <c r="F2007">
        <v>2009</v>
      </c>
      <c r="G2007" t="s">
        <v>983</v>
      </c>
      <c r="H2007" t="s">
        <v>18</v>
      </c>
      <c r="I2007" s="1">
        <v>44628</v>
      </c>
      <c r="J2007" t="s">
        <v>1391</v>
      </c>
      <c r="K2007" t="s">
        <v>1404</v>
      </c>
      <c r="L2007">
        <v>101</v>
      </c>
      <c r="M2007" t="s">
        <v>1212</v>
      </c>
      <c r="N2007" t="s">
        <v>1196</v>
      </c>
      <c r="O2007">
        <v>201500</v>
      </c>
      <c r="P2007">
        <v>16.11</v>
      </c>
    </row>
    <row r="2008" spans="1:16" x14ac:dyDescent="0.3">
      <c r="A2008">
        <v>1396</v>
      </c>
      <c r="B2008" t="s">
        <v>83</v>
      </c>
      <c r="C2008">
        <v>550</v>
      </c>
      <c r="D2008" t="s">
        <v>1327</v>
      </c>
      <c r="E2008" t="s">
        <v>1241</v>
      </c>
      <c r="F2008">
        <v>2004</v>
      </c>
      <c r="G2008" t="s">
        <v>571</v>
      </c>
      <c r="H2008" t="s">
        <v>18</v>
      </c>
      <c r="I2008" s="1">
        <v>44630</v>
      </c>
      <c r="J2008" t="s">
        <v>1391</v>
      </c>
      <c r="K2008" t="s">
        <v>1404</v>
      </c>
      <c r="L2008">
        <v>104</v>
      </c>
      <c r="M2008" t="s">
        <v>1209</v>
      </c>
      <c r="N2008" t="s">
        <v>1196</v>
      </c>
      <c r="O2008">
        <v>347700</v>
      </c>
      <c r="P2008">
        <v>28.8</v>
      </c>
    </row>
    <row r="2009" spans="1:16" x14ac:dyDescent="0.3">
      <c r="A2009">
        <v>3660</v>
      </c>
      <c r="B2009" t="s">
        <v>83</v>
      </c>
      <c r="C2009">
        <v>512</v>
      </c>
      <c r="D2009" t="s">
        <v>1363</v>
      </c>
      <c r="E2009" t="s">
        <v>1246</v>
      </c>
      <c r="F2009">
        <v>2007</v>
      </c>
      <c r="G2009" t="s">
        <v>704</v>
      </c>
      <c r="H2009" t="s">
        <v>28</v>
      </c>
      <c r="I2009" s="1">
        <v>44635</v>
      </c>
      <c r="J2009" t="s">
        <v>1391</v>
      </c>
      <c r="K2009" t="s">
        <v>1404</v>
      </c>
      <c r="L2009">
        <v>102</v>
      </c>
      <c r="M2009" t="s">
        <v>1211</v>
      </c>
      <c r="N2009" t="s">
        <v>1196</v>
      </c>
      <c r="O2009">
        <v>1695200</v>
      </c>
      <c r="P2009">
        <v>343.09</v>
      </c>
    </row>
    <row r="2010" spans="1:16" x14ac:dyDescent="0.3">
      <c r="A2010">
        <v>1398</v>
      </c>
      <c r="B2010" t="s">
        <v>235</v>
      </c>
      <c r="C2010">
        <v>619</v>
      </c>
      <c r="D2010" t="s">
        <v>1260</v>
      </c>
      <c r="E2010" t="s">
        <v>1241</v>
      </c>
      <c r="F2010">
        <v>1996</v>
      </c>
      <c r="G2010" t="s">
        <v>467</v>
      </c>
      <c r="H2010" t="s">
        <v>32</v>
      </c>
      <c r="I2010" s="1">
        <v>44642</v>
      </c>
      <c r="J2010" t="s">
        <v>1391</v>
      </c>
      <c r="K2010" t="s">
        <v>1404</v>
      </c>
      <c r="L2010">
        <v>102</v>
      </c>
      <c r="M2010" t="s">
        <v>1211</v>
      </c>
      <c r="N2010" t="s">
        <v>1196</v>
      </c>
      <c r="O2010">
        <v>1695200</v>
      </c>
      <c r="P2010">
        <v>343.09</v>
      </c>
    </row>
    <row r="2011" spans="1:16" x14ac:dyDescent="0.3">
      <c r="A2011">
        <v>1401</v>
      </c>
      <c r="B2011" t="s">
        <v>90</v>
      </c>
      <c r="C2011">
        <v>610</v>
      </c>
      <c r="D2011" t="s">
        <v>1269</v>
      </c>
      <c r="E2011" t="s">
        <v>1241</v>
      </c>
      <c r="F2011">
        <v>2000</v>
      </c>
      <c r="G2011" t="s">
        <v>444</v>
      </c>
      <c r="H2011" t="s">
        <v>69</v>
      </c>
      <c r="I2011" s="1">
        <v>44636</v>
      </c>
      <c r="J2011" t="s">
        <v>1391</v>
      </c>
      <c r="K2011" t="s">
        <v>1404</v>
      </c>
      <c r="L2011">
        <v>102</v>
      </c>
      <c r="M2011" t="s">
        <v>1211</v>
      </c>
      <c r="N2011" t="s">
        <v>1196</v>
      </c>
      <c r="O2011">
        <v>1695200</v>
      </c>
      <c r="P2011">
        <v>343.09</v>
      </c>
    </row>
    <row r="2012" spans="1:16" x14ac:dyDescent="0.3">
      <c r="A2012">
        <v>1402</v>
      </c>
      <c r="B2012" t="s">
        <v>90</v>
      </c>
      <c r="C2012">
        <v>619</v>
      </c>
      <c r="D2012" t="s">
        <v>1260</v>
      </c>
      <c r="E2012" t="s">
        <v>1241</v>
      </c>
      <c r="F2012">
        <v>1994</v>
      </c>
      <c r="G2012" t="s">
        <v>594</v>
      </c>
      <c r="H2012" t="s">
        <v>10</v>
      </c>
      <c r="I2012" s="1">
        <v>44627</v>
      </c>
      <c r="J2012" t="s">
        <v>1391</v>
      </c>
      <c r="K2012" t="s">
        <v>1404</v>
      </c>
      <c r="L2012">
        <v>107</v>
      </c>
      <c r="M2012" t="s">
        <v>1206</v>
      </c>
      <c r="N2012" t="s">
        <v>1196</v>
      </c>
      <c r="O2012">
        <v>127300</v>
      </c>
      <c r="P2012">
        <v>17.55</v>
      </c>
    </row>
    <row r="2013" spans="1:16" x14ac:dyDescent="0.3">
      <c r="A2013">
        <v>1406</v>
      </c>
      <c r="B2013" t="s">
        <v>435</v>
      </c>
      <c r="C2013">
        <v>619</v>
      </c>
      <c r="D2013" t="s">
        <v>1260</v>
      </c>
      <c r="E2013" t="s">
        <v>1241</v>
      </c>
      <c r="F2013">
        <v>2004</v>
      </c>
      <c r="G2013" t="s">
        <v>448</v>
      </c>
      <c r="H2013" t="s">
        <v>10</v>
      </c>
      <c r="I2013" s="1">
        <v>44647</v>
      </c>
      <c r="J2013" t="s">
        <v>1391</v>
      </c>
      <c r="K2013" t="s">
        <v>1404</v>
      </c>
      <c r="L2013">
        <v>109</v>
      </c>
      <c r="M2013" t="s">
        <v>1204</v>
      </c>
      <c r="N2013" t="s">
        <v>1196</v>
      </c>
      <c r="O2013">
        <v>543500</v>
      </c>
      <c r="P2013">
        <v>67.52</v>
      </c>
    </row>
    <row r="2014" spans="1:16" x14ac:dyDescent="0.3">
      <c r="A2014">
        <v>1407</v>
      </c>
      <c r="B2014" t="s">
        <v>435</v>
      </c>
      <c r="C2014">
        <v>619</v>
      </c>
      <c r="D2014" t="s">
        <v>1260</v>
      </c>
      <c r="E2014" t="s">
        <v>1241</v>
      </c>
      <c r="F2014">
        <v>2004</v>
      </c>
      <c r="G2014" t="s">
        <v>448</v>
      </c>
      <c r="H2014" t="s">
        <v>69</v>
      </c>
      <c r="I2014" s="1">
        <v>44630</v>
      </c>
      <c r="J2014" t="s">
        <v>1391</v>
      </c>
      <c r="K2014" t="s">
        <v>1404</v>
      </c>
      <c r="L2014">
        <v>105</v>
      </c>
      <c r="M2014" t="s">
        <v>1208</v>
      </c>
      <c r="N2014" t="s">
        <v>1196</v>
      </c>
      <c r="O2014">
        <v>52100</v>
      </c>
      <c r="P2014">
        <v>6.21</v>
      </c>
    </row>
    <row r="2015" spans="1:16" x14ac:dyDescent="0.3">
      <c r="A2015">
        <v>1408</v>
      </c>
      <c r="B2015" t="s">
        <v>90</v>
      </c>
      <c r="C2015">
        <v>619</v>
      </c>
      <c r="D2015" t="s">
        <v>1260</v>
      </c>
      <c r="E2015" t="s">
        <v>1241</v>
      </c>
      <c r="F2015">
        <v>1994</v>
      </c>
      <c r="G2015" t="s">
        <v>448</v>
      </c>
      <c r="H2015" t="s">
        <v>32</v>
      </c>
      <c r="I2015" s="1">
        <v>44626</v>
      </c>
      <c r="J2015" t="s">
        <v>1391</v>
      </c>
      <c r="K2015" t="s">
        <v>1404</v>
      </c>
      <c r="L2015">
        <v>115</v>
      </c>
      <c r="M2015" t="s">
        <v>1198</v>
      </c>
      <c r="N2015" t="s">
        <v>1196</v>
      </c>
      <c r="O2015">
        <v>246000</v>
      </c>
      <c r="P2015">
        <v>7.89</v>
      </c>
    </row>
    <row r="2016" spans="1:16" x14ac:dyDescent="0.3">
      <c r="A2016">
        <v>3655</v>
      </c>
      <c r="B2016" t="s">
        <v>90</v>
      </c>
      <c r="C2016">
        <v>556</v>
      </c>
      <c r="D2016" t="s">
        <v>1321</v>
      </c>
      <c r="E2016" t="s">
        <v>1241</v>
      </c>
      <c r="F2016">
        <v>1996</v>
      </c>
      <c r="G2016" t="s">
        <v>621</v>
      </c>
      <c r="H2016" t="s">
        <v>283</v>
      </c>
      <c r="I2016" s="1">
        <v>44638</v>
      </c>
      <c r="J2016" t="s">
        <v>1391</v>
      </c>
      <c r="K2016" t="s">
        <v>1404</v>
      </c>
      <c r="L2016">
        <v>115</v>
      </c>
      <c r="M2016" t="s">
        <v>1198</v>
      </c>
      <c r="N2016" t="s">
        <v>1196</v>
      </c>
      <c r="O2016">
        <v>246000</v>
      </c>
      <c r="P2016">
        <v>7.89</v>
      </c>
    </row>
    <row r="2017" spans="1:16" x14ac:dyDescent="0.3">
      <c r="A2017">
        <v>3654</v>
      </c>
      <c r="B2017" t="s">
        <v>83</v>
      </c>
      <c r="C2017">
        <v>610</v>
      </c>
      <c r="D2017" t="s">
        <v>1269</v>
      </c>
      <c r="E2017" t="s">
        <v>1241</v>
      </c>
      <c r="F2017">
        <v>2008</v>
      </c>
      <c r="G2017" t="s">
        <v>475</v>
      </c>
      <c r="H2017" t="s">
        <v>28</v>
      </c>
      <c r="I2017" s="1">
        <v>44650</v>
      </c>
      <c r="J2017" t="s">
        <v>1391</v>
      </c>
      <c r="K2017" t="s">
        <v>1404</v>
      </c>
      <c r="L2017">
        <v>102</v>
      </c>
      <c r="M2017" t="s">
        <v>1211</v>
      </c>
      <c r="N2017" t="s">
        <v>1196</v>
      </c>
      <c r="O2017">
        <v>1695200</v>
      </c>
      <c r="P2017">
        <v>343.09</v>
      </c>
    </row>
    <row r="2018" spans="1:16" x14ac:dyDescent="0.3">
      <c r="A2018">
        <v>1421</v>
      </c>
      <c r="B2018" t="s">
        <v>90</v>
      </c>
      <c r="C2018">
        <v>610</v>
      </c>
      <c r="D2018" t="s">
        <v>1269</v>
      </c>
      <c r="E2018" t="s">
        <v>1241</v>
      </c>
      <c r="F2018">
        <v>1996</v>
      </c>
      <c r="G2018" t="s">
        <v>475</v>
      </c>
      <c r="H2018" t="s">
        <v>32</v>
      </c>
      <c r="I2018" s="1">
        <v>44622</v>
      </c>
      <c r="J2018" t="s">
        <v>1391</v>
      </c>
      <c r="K2018" t="s">
        <v>1404</v>
      </c>
      <c r="L2018">
        <v>107</v>
      </c>
      <c r="M2018" t="s">
        <v>1206</v>
      </c>
      <c r="N2018" t="s">
        <v>1196</v>
      </c>
      <c r="O2018">
        <v>127300</v>
      </c>
      <c r="P2018">
        <v>17.55</v>
      </c>
    </row>
    <row r="2019" spans="1:16" x14ac:dyDescent="0.3">
      <c r="A2019">
        <v>1422</v>
      </c>
      <c r="B2019" t="s">
        <v>75</v>
      </c>
      <c r="C2019">
        <v>619</v>
      </c>
      <c r="D2019" t="s">
        <v>1260</v>
      </c>
      <c r="E2019" t="s">
        <v>1241</v>
      </c>
      <c r="F2019">
        <v>1996</v>
      </c>
      <c r="G2019" t="s">
        <v>460</v>
      </c>
      <c r="H2019" t="s">
        <v>10</v>
      </c>
      <c r="I2019" s="1">
        <v>44622</v>
      </c>
      <c r="J2019" t="s">
        <v>1391</v>
      </c>
      <c r="K2019" t="s">
        <v>1404</v>
      </c>
      <c r="L2019">
        <v>104</v>
      </c>
      <c r="M2019" t="s">
        <v>1209</v>
      </c>
      <c r="N2019" t="s">
        <v>1196</v>
      </c>
      <c r="O2019">
        <v>347700</v>
      </c>
      <c r="P2019">
        <v>28.8</v>
      </c>
    </row>
    <row r="2020" spans="1:16" x14ac:dyDescent="0.3">
      <c r="A2020">
        <v>1423</v>
      </c>
      <c r="B2020" t="s">
        <v>83</v>
      </c>
      <c r="C2020">
        <v>550</v>
      </c>
      <c r="D2020" t="s">
        <v>1327</v>
      </c>
      <c r="E2020" t="s">
        <v>1241</v>
      </c>
      <c r="F2020">
        <v>1997</v>
      </c>
      <c r="G2020" t="s">
        <v>571</v>
      </c>
      <c r="H2020" t="s">
        <v>45</v>
      </c>
      <c r="I2020" s="1">
        <v>44636</v>
      </c>
      <c r="J2020" t="s">
        <v>1391</v>
      </c>
      <c r="K2020" t="s">
        <v>1404</v>
      </c>
      <c r="L2020">
        <v>102</v>
      </c>
      <c r="M2020" t="s">
        <v>1211</v>
      </c>
      <c r="N2020" t="s">
        <v>1196</v>
      </c>
      <c r="O2020">
        <v>1695200</v>
      </c>
      <c r="P2020">
        <v>343.09</v>
      </c>
    </row>
    <row r="2021" spans="1:16" x14ac:dyDescent="0.3">
      <c r="A2021">
        <v>1424</v>
      </c>
      <c r="B2021" t="s">
        <v>83</v>
      </c>
      <c r="C2021">
        <v>587</v>
      </c>
      <c r="D2021" t="s">
        <v>1292</v>
      </c>
      <c r="E2021" t="s">
        <v>1241</v>
      </c>
      <c r="F2021">
        <v>1997</v>
      </c>
      <c r="G2021" t="s">
        <v>461</v>
      </c>
      <c r="H2021" t="s">
        <v>32</v>
      </c>
      <c r="I2021" s="1">
        <v>44627</v>
      </c>
      <c r="J2021" t="s">
        <v>1391</v>
      </c>
      <c r="K2021" t="s">
        <v>1404</v>
      </c>
      <c r="L2021">
        <v>105</v>
      </c>
      <c r="M2021" t="s">
        <v>1208</v>
      </c>
      <c r="N2021" t="s">
        <v>1196</v>
      </c>
      <c r="O2021">
        <v>52100</v>
      </c>
      <c r="P2021">
        <v>6.21</v>
      </c>
    </row>
    <row r="2022" spans="1:16" x14ac:dyDescent="0.3">
      <c r="A2022">
        <v>3653</v>
      </c>
      <c r="B2022" t="s">
        <v>75</v>
      </c>
      <c r="C2022">
        <v>576</v>
      </c>
      <c r="D2022" t="s">
        <v>1301</v>
      </c>
      <c r="E2022" t="s">
        <v>1241</v>
      </c>
      <c r="F2022">
        <v>2009</v>
      </c>
      <c r="G2022" t="s">
        <v>823</v>
      </c>
      <c r="H2022" t="s">
        <v>32</v>
      </c>
      <c r="I2022" s="1">
        <v>44647</v>
      </c>
      <c r="J2022" t="s">
        <v>1391</v>
      </c>
      <c r="K2022" t="s">
        <v>1404</v>
      </c>
      <c r="L2022">
        <v>104</v>
      </c>
      <c r="M2022" t="s">
        <v>1209</v>
      </c>
      <c r="N2022" t="s">
        <v>1196</v>
      </c>
      <c r="O2022">
        <v>347700</v>
      </c>
      <c r="P2022">
        <v>28.8</v>
      </c>
    </row>
    <row r="2023" spans="1:16" x14ac:dyDescent="0.3">
      <c r="A2023">
        <v>1428</v>
      </c>
      <c r="B2023" t="s">
        <v>90</v>
      </c>
      <c r="C2023">
        <v>610</v>
      </c>
      <c r="D2023" t="s">
        <v>1269</v>
      </c>
      <c r="E2023" t="s">
        <v>1241</v>
      </c>
      <c r="F2023">
        <v>1999</v>
      </c>
      <c r="G2023" t="s">
        <v>444</v>
      </c>
      <c r="H2023" t="s">
        <v>45</v>
      </c>
      <c r="I2023" s="1">
        <v>44651</v>
      </c>
      <c r="J2023" t="s">
        <v>1391</v>
      </c>
      <c r="K2023" t="s">
        <v>1404</v>
      </c>
      <c r="L2023">
        <v>115</v>
      </c>
      <c r="M2023" t="s">
        <v>1198</v>
      </c>
      <c r="N2023" t="s">
        <v>1196</v>
      </c>
      <c r="O2023">
        <v>246000</v>
      </c>
      <c r="P2023">
        <v>7.89</v>
      </c>
    </row>
    <row r="2024" spans="1:16" x14ac:dyDescent="0.3">
      <c r="A2024">
        <v>1433</v>
      </c>
      <c r="B2024" t="s">
        <v>235</v>
      </c>
      <c r="C2024">
        <v>619</v>
      </c>
      <c r="D2024" t="s">
        <v>1260</v>
      </c>
      <c r="E2024" t="s">
        <v>1241</v>
      </c>
      <c r="F2024">
        <v>2004</v>
      </c>
      <c r="G2024" t="s">
        <v>467</v>
      </c>
      <c r="H2024" t="s">
        <v>32</v>
      </c>
      <c r="I2024" s="1">
        <v>44645</v>
      </c>
      <c r="J2024" t="s">
        <v>1391</v>
      </c>
      <c r="K2024" t="s">
        <v>1404</v>
      </c>
      <c r="L2024">
        <v>109</v>
      </c>
      <c r="M2024" t="s">
        <v>1204</v>
      </c>
      <c r="N2024" t="s">
        <v>1196</v>
      </c>
      <c r="O2024">
        <v>543500</v>
      </c>
      <c r="P2024">
        <v>67.52</v>
      </c>
    </row>
    <row r="2025" spans="1:16" x14ac:dyDescent="0.3">
      <c r="A2025">
        <v>1436</v>
      </c>
      <c r="B2025" t="s">
        <v>235</v>
      </c>
      <c r="C2025">
        <v>619</v>
      </c>
      <c r="D2025" t="s">
        <v>1260</v>
      </c>
      <c r="E2025" t="s">
        <v>1241</v>
      </c>
      <c r="F2025">
        <v>2004</v>
      </c>
      <c r="G2025" t="s">
        <v>467</v>
      </c>
      <c r="H2025" t="s">
        <v>28</v>
      </c>
      <c r="I2025" s="1">
        <v>44646</v>
      </c>
      <c r="J2025" t="s">
        <v>1391</v>
      </c>
      <c r="K2025" t="s">
        <v>1404</v>
      </c>
      <c r="L2025">
        <v>109</v>
      </c>
      <c r="M2025" t="s">
        <v>1204</v>
      </c>
      <c r="N2025" t="s">
        <v>1196</v>
      </c>
      <c r="O2025">
        <v>543500</v>
      </c>
      <c r="P2025">
        <v>67.52</v>
      </c>
    </row>
    <row r="2026" spans="1:16" x14ac:dyDescent="0.3">
      <c r="A2026">
        <v>1438</v>
      </c>
      <c r="B2026" t="s">
        <v>90</v>
      </c>
      <c r="C2026">
        <v>619</v>
      </c>
      <c r="D2026" t="s">
        <v>1260</v>
      </c>
      <c r="E2026" t="s">
        <v>1241</v>
      </c>
      <c r="F2026">
        <v>1998</v>
      </c>
      <c r="G2026" t="s">
        <v>485</v>
      </c>
      <c r="H2026" t="s">
        <v>28</v>
      </c>
      <c r="I2026" s="1">
        <v>44650</v>
      </c>
      <c r="J2026" t="s">
        <v>1391</v>
      </c>
      <c r="K2026" t="s">
        <v>1404</v>
      </c>
      <c r="L2026">
        <v>114</v>
      </c>
      <c r="M2026" t="s">
        <v>1199</v>
      </c>
      <c r="N2026" t="s">
        <v>1196</v>
      </c>
      <c r="O2026">
        <v>655000</v>
      </c>
      <c r="P2026">
        <v>14.72</v>
      </c>
    </row>
    <row r="2027" spans="1:16" x14ac:dyDescent="0.3">
      <c r="A2027">
        <v>1440</v>
      </c>
      <c r="B2027" t="s">
        <v>90</v>
      </c>
      <c r="C2027">
        <v>619</v>
      </c>
      <c r="D2027" t="s">
        <v>1260</v>
      </c>
      <c r="E2027" t="s">
        <v>1241</v>
      </c>
      <c r="F2027">
        <v>1995</v>
      </c>
      <c r="G2027" t="s">
        <v>448</v>
      </c>
      <c r="H2027" t="s">
        <v>47</v>
      </c>
      <c r="I2027" s="1">
        <v>44639</v>
      </c>
      <c r="J2027" t="s">
        <v>1391</v>
      </c>
      <c r="K2027" t="s">
        <v>1404</v>
      </c>
      <c r="L2027">
        <v>111</v>
      </c>
      <c r="M2027" t="s">
        <v>1202</v>
      </c>
      <c r="N2027" t="s">
        <v>1196</v>
      </c>
      <c r="O2027">
        <v>54500</v>
      </c>
      <c r="P2027">
        <v>129.15</v>
      </c>
    </row>
    <row r="2028" spans="1:16" x14ac:dyDescent="0.3">
      <c r="A2028">
        <v>3638</v>
      </c>
      <c r="B2028" t="s">
        <v>83</v>
      </c>
      <c r="C2028">
        <v>577</v>
      </c>
      <c r="D2028" t="s">
        <v>1300</v>
      </c>
      <c r="E2028" t="s">
        <v>1246</v>
      </c>
      <c r="F2028">
        <v>2005</v>
      </c>
      <c r="G2028" t="s">
        <v>861</v>
      </c>
      <c r="H2028" t="s">
        <v>32</v>
      </c>
      <c r="I2028" s="1">
        <v>44633</v>
      </c>
      <c r="J2028" t="s">
        <v>1391</v>
      </c>
      <c r="K2028" t="s">
        <v>1404</v>
      </c>
      <c r="L2028">
        <v>102</v>
      </c>
      <c r="M2028" t="s">
        <v>1211</v>
      </c>
      <c r="N2028" t="s">
        <v>1196</v>
      </c>
      <c r="O2028">
        <v>1695200</v>
      </c>
      <c r="P2028">
        <v>343.09</v>
      </c>
    </row>
    <row r="2029" spans="1:16" x14ac:dyDescent="0.3">
      <c r="A2029">
        <v>3635</v>
      </c>
      <c r="B2029" t="s">
        <v>75</v>
      </c>
      <c r="C2029">
        <v>619</v>
      </c>
      <c r="D2029" t="s">
        <v>1260</v>
      </c>
      <c r="E2029" t="s">
        <v>1241</v>
      </c>
      <c r="F2029">
        <v>2015</v>
      </c>
      <c r="G2029" t="s">
        <v>471</v>
      </c>
      <c r="H2029" t="s">
        <v>10</v>
      </c>
      <c r="I2029" s="1">
        <v>44633</v>
      </c>
      <c r="J2029" t="s">
        <v>1391</v>
      </c>
      <c r="K2029" t="s">
        <v>1404</v>
      </c>
      <c r="L2029">
        <v>103</v>
      </c>
      <c r="M2029" t="s">
        <v>1210</v>
      </c>
      <c r="N2029" t="s">
        <v>1196</v>
      </c>
      <c r="O2029">
        <v>513800</v>
      </c>
      <c r="P2029">
        <v>21.5</v>
      </c>
    </row>
    <row r="2030" spans="1:16" x14ac:dyDescent="0.3">
      <c r="A2030">
        <v>3634</v>
      </c>
      <c r="B2030" t="s">
        <v>90</v>
      </c>
      <c r="C2030">
        <v>576</v>
      </c>
      <c r="D2030" t="s">
        <v>1301</v>
      </c>
      <c r="E2030" t="s">
        <v>1241</v>
      </c>
      <c r="F2030">
        <v>2006</v>
      </c>
      <c r="G2030" t="s">
        <v>596</v>
      </c>
      <c r="H2030" t="s">
        <v>32</v>
      </c>
      <c r="I2030" s="1">
        <v>44650</v>
      </c>
      <c r="J2030" t="s">
        <v>1391</v>
      </c>
      <c r="K2030" t="s">
        <v>1404</v>
      </c>
      <c r="L2030">
        <v>102</v>
      </c>
      <c r="M2030" t="s">
        <v>1211</v>
      </c>
      <c r="N2030" t="s">
        <v>1196</v>
      </c>
      <c r="O2030">
        <v>1695200</v>
      </c>
      <c r="P2030">
        <v>343.09</v>
      </c>
    </row>
    <row r="2031" spans="1:16" x14ac:dyDescent="0.3">
      <c r="A2031">
        <v>3629</v>
      </c>
      <c r="B2031" t="s">
        <v>75</v>
      </c>
      <c r="C2031">
        <v>633</v>
      </c>
      <c r="D2031" t="s">
        <v>1248</v>
      </c>
      <c r="E2031" t="s">
        <v>1241</v>
      </c>
      <c r="F2031">
        <v>2010</v>
      </c>
      <c r="G2031" t="s">
        <v>581</v>
      </c>
      <c r="H2031" t="s">
        <v>18</v>
      </c>
      <c r="I2031" s="1">
        <v>44638</v>
      </c>
      <c r="J2031" t="s">
        <v>1391</v>
      </c>
      <c r="K2031" t="s">
        <v>1404</v>
      </c>
      <c r="L2031">
        <v>101</v>
      </c>
      <c r="M2031" t="s">
        <v>1212</v>
      </c>
      <c r="N2031" t="s">
        <v>1196</v>
      </c>
      <c r="O2031">
        <v>201500</v>
      </c>
      <c r="P2031">
        <v>16.11</v>
      </c>
    </row>
    <row r="2032" spans="1:16" x14ac:dyDescent="0.3">
      <c r="A2032">
        <v>1453</v>
      </c>
      <c r="B2032" t="s">
        <v>83</v>
      </c>
      <c r="C2032">
        <v>550</v>
      </c>
      <c r="D2032" t="s">
        <v>1327</v>
      </c>
      <c r="E2032" t="s">
        <v>1241</v>
      </c>
      <c r="F2032">
        <v>1997</v>
      </c>
      <c r="G2032" t="s">
        <v>458</v>
      </c>
      <c r="H2032" t="s">
        <v>28</v>
      </c>
      <c r="I2032" s="1">
        <v>44629</v>
      </c>
      <c r="J2032" t="s">
        <v>1391</v>
      </c>
      <c r="K2032" t="s">
        <v>1404</v>
      </c>
      <c r="L2032">
        <v>105</v>
      </c>
      <c r="M2032" t="s">
        <v>1208</v>
      </c>
      <c r="N2032" t="s">
        <v>1196</v>
      </c>
      <c r="O2032">
        <v>52100</v>
      </c>
      <c r="P2032">
        <v>6.21</v>
      </c>
    </row>
    <row r="2033" spans="1:16" x14ac:dyDescent="0.3">
      <c r="A2033">
        <v>1455</v>
      </c>
      <c r="B2033" t="s">
        <v>486</v>
      </c>
      <c r="C2033">
        <v>619</v>
      </c>
      <c r="D2033" t="s">
        <v>1260</v>
      </c>
      <c r="E2033" t="s">
        <v>1241</v>
      </c>
      <c r="F2033">
        <v>1997</v>
      </c>
      <c r="G2033" t="s">
        <v>681</v>
      </c>
      <c r="H2033" t="s">
        <v>32</v>
      </c>
      <c r="I2033" s="1">
        <v>44625</v>
      </c>
      <c r="J2033" t="s">
        <v>1391</v>
      </c>
      <c r="K2033" t="s">
        <v>1404</v>
      </c>
      <c r="L2033">
        <v>106</v>
      </c>
      <c r="M2033" t="s">
        <v>1207</v>
      </c>
      <c r="N2033" t="s">
        <v>1196</v>
      </c>
      <c r="O2033">
        <v>182700</v>
      </c>
      <c r="P2033">
        <v>12.92</v>
      </c>
    </row>
    <row r="2034" spans="1:16" x14ac:dyDescent="0.3">
      <c r="A2034">
        <v>1457</v>
      </c>
      <c r="B2034" t="s">
        <v>90</v>
      </c>
      <c r="C2034">
        <v>555</v>
      </c>
      <c r="D2034" t="s">
        <v>1322</v>
      </c>
      <c r="E2034" t="s">
        <v>1241</v>
      </c>
      <c r="F2034">
        <v>2004</v>
      </c>
      <c r="G2034" t="s">
        <v>683</v>
      </c>
      <c r="H2034" t="s">
        <v>283</v>
      </c>
      <c r="I2034" s="1">
        <v>44635</v>
      </c>
      <c r="J2034" t="s">
        <v>1391</v>
      </c>
      <c r="K2034" t="s">
        <v>1404</v>
      </c>
      <c r="L2034">
        <v>115</v>
      </c>
      <c r="M2034" t="s">
        <v>1198</v>
      </c>
      <c r="N2034" t="s">
        <v>1196</v>
      </c>
      <c r="O2034">
        <v>246000</v>
      </c>
      <c r="P2034">
        <v>7.89</v>
      </c>
    </row>
    <row r="2035" spans="1:16" x14ac:dyDescent="0.3">
      <c r="A2035">
        <v>1459</v>
      </c>
      <c r="B2035" t="s">
        <v>75</v>
      </c>
      <c r="C2035">
        <v>512</v>
      </c>
      <c r="D2035" t="s">
        <v>1363</v>
      </c>
      <c r="E2035" t="s">
        <v>1246</v>
      </c>
      <c r="F2035">
        <v>1995</v>
      </c>
      <c r="G2035" t="s">
        <v>685</v>
      </c>
      <c r="H2035" t="s">
        <v>28</v>
      </c>
      <c r="I2035" s="1">
        <v>44636</v>
      </c>
      <c r="J2035" t="s">
        <v>1391</v>
      </c>
      <c r="K2035" t="s">
        <v>1404</v>
      </c>
      <c r="L2035">
        <v>109</v>
      </c>
      <c r="M2035" t="s">
        <v>1204</v>
      </c>
      <c r="N2035" t="s">
        <v>1196</v>
      </c>
      <c r="O2035">
        <v>543500</v>
      </c>
      <c r="P2035">
        <v>67.52</v>
      </c>
    </row>
    <row r="2036" spans="1:16" x14ac:dyDescent="0.3">
      <c r="A2036">
        <v>3625</v>
      </c>
      <c r="B2036" t="s">
        <v>83</v>
      </c>
      <c r="C2036">
        <v>587</v>
      </c>
      <c r="D2036" t="s">
        <v>1292</v>
      </c>
      <c r="E2036" t="s">
        <v>1241</v>
      </c>
      <c r="F2036">
        <v>1996</v>
      </c>
      <c r="G2036" t="s">
        <v>446</v>
      </c>
      <c r="H2036" t="s">
        <v>18</v>
      </c>
      <c r="I2036" s="1">
        <v>44623</v>
      </c>
      <c r="J2036" t="s">
        <v>1391</v>
      </c>
      <c r="K2036" t="s">
        <v>1404</v>
      </c>
      <c r="L2036">
        <v>114</v>
      </c>
      <c r="M2036" t="s">
        <v>1199</v>
      </c>
      <c r="N2036" t="s">
        <v>1196</v>
      </c>
      <c r="O2036">
        <v>655000</v>
      </c>
      <c r="P2036">
        <v>14.72</v>
      </c>
    </row>
    <row r="2037" spans="1:16" x14ac:dyDescent="0.3">
      <c r="A2037">
        <v>3624</v>
      </c>
      <c r="B2037" t="s">
        <v>75</v>
      </c>
      <c r="C2037">
        <v>576</v>
      </c>
      <c r="D2037" t="s">
        <v>1301</v>
      </c>
      <c r="E2037" t="s">
        <v>1241</v>
      </c>
      <c r="F2037">
        <v>2012</v>
      </c>
      <c r="G2037" t="s">
        <v>578</v>
      </c>
      <c r="H2037" t="s">
        <v>28</v>
      </c>
      <c r="I2037" s="1">
        <v>44638</v>
      </c>
      <c r="J2037" t="s">
        <v>1391</v>
      </c>
      <c r="K2037" t="s">
        <v>1404</v>
      </c>
      <c r="L2037">
        <v>116</v>
      </c>
      <c r="M2037" t="s">
        <v>1197</v>
      </c>
      <c r="N2037" t="s">
        <v>1196</v>
      </c>
      <c r="O2037">
        <v>102400</v>
      </c>
      <c r="P2037">
        <v>3.28</v>
      </c>
    </row>
    <row r="2038" spans="1:16" x14ac:dyDescent="0.3">
      <c r="A2038">
        <v>3619</v>
      </c>
      <c r="B2038" t="s">
        <v>435</v>
      </c>
      <c r="C2038">
        <v>540</v>
      </c>
      <c r="D2038" t="s">
        <v>1337</v>
      </c>
      <c r="E2038" t="s">
        <v>1241</v>
      </c>
      <c r="F2038">
        <v>1986</v>
      </c>
      <c r="G2038" t="s">
        <v>436</v>
      </c>
      <c r="H2038" t="s">
        <v>32</v>
      </c>
      <c r="I2038" s="1">
        <v>44645</v>
      </c>
      <c r="J2038" t="s">
        <v>1391</v>
      </c>
      <c r="K2038" t="s">
        <v>1404</v>
      </c>
      <c r="L2038">
        <v>109</v>
      </c>
      <c r="M2038" t="s">
        <v>1204</v>
      </c>
      <c r="N2038" t="s">
        <v>1196</v>
      </c>
      <c r="O2038">
        <v>543500</v>
      </c>
      <c r="P2038">
        <v>67.52</v>
      </c>
    </row>
    <row r="2039" spans="1:16" x14ac:dyDescent="0.3">
      <c r="A2039">
        <v>1466</v>
      </c>
      <c r="B2039" t="s">
        <v>90</v>
      </c>
      <c r="C2039">
        <v>619</v>
      </c>
      <c r="D2039" t="s">
        <v>1260</v>
      </c>
      <c r="E2039" t="s">
        <v>1241</v>
      </c>
      <c r="F2039">
        <v>1994</v>
      </c>
      <c r="G2039" t="s">
        <v>575</v>
      </c>
      <c r="H2039" t="s">
        <v>47</v>
      </c>
      <c r="I2039" s="1">
        <v>44625</v>
      </c>
      <c r="J2039" t="s">
        <v>1391</v>
      </c>
      <c r="K2039" t="s">
        <v>1404</v>
      </c>
      <c r="L2039">
        <v>104</v>
      </c>
      <c r="M2039" t="s">
        <v>1209</v>
      </c>
      <c r="N2039" t="s">
        <v>1196</v>
      </c>
      <c r="O2039">
        <v>347700</v>
      </c>
      <c r="P2039">
        <v>28.8</v>
      </c>
    </row>
    <row r="2040" spans="1:16" x14ac:dyDescent="0.3">
      <c r="A2040">
        <v>1467</v>
      </c>
      <c r="B2040" t="s">
        <v>435</v>
      </c>
      <c r="C2040">
        <v>576</v>
      </c>
      <c r="D2040" t="s">
        <v>1301</v>
      </c>
      <c r="E2040" t="s">
        <v>1241</v>
      </c>
      <c r="F2040">
        <v>2005</v>
      </c>
      <c r="G2040" t="s">
        <v>450</v>
      </c>
      <c r="H2040" t="s">
        <v>69</v>
      </c>
      <c r="I2040" s="1">
        <v>44643</v>
      </c>
      <c r="J2040" t="s">
        <v>1391</v>
      </c>
      <c r="K2040" t="s">
        <v>1404</v>
      </c>
      <c r="L2040">
        <v>115</v>
      </c>
      <c r="M2040" t="s">
        <v>1198</v>
      </c>
      <c r="N2040" t="s">
        <v>1196</v>
      </c>
      <c r="O2040">
        <v>246000</v>
      </c>
      <c r="P2040">
        <v>7.89</v>
      </c>
    </row>
    <row r="2041" spans="1:16" x14ac:dyDescent="0.3">
      <c r="A2041">
        <v>1468</v>
      </c>
      <c r="B2041" t="s">
        <v>83</v>
      </c>
      <c r="C2041">
        <v>548</v>
      </c>
      <c r="D2041" t="s">
        <v>1329</v>
      </c>
      <c r="E2041" t="s">
        <v>1241</v>
      </c>
      <c r="F2041">
        <v>2002</v>
      </c>
      <c r="G2041" t="s">
        <v>443</v>
      </c>
      <c r="H2041" t="s">
        <v>45</v>
      </c>
      <c r="I2041" s="1">
        <v>44641</v>
      </c>
      <c r="J2041" t="s">
        <v>1391</v>
      </c>
      <c r="K2041" t="s">
        <v>1404</v>
      </c>
      <c r="L2041">
        <v>107</v>
      </c>
      <c r="M2041" t="s">
        <v>1206</v>
      </c>
      <c r="N2041" t="s">
        <v>1196</v>
      </c>
      <c r="O2041">
        <v>127300</v>
      </c>
      <c r="P2041">
        <v>17.55</v>
      </c>
    </row>
    <row r="2042" spans="1:16" x14ac:dyDescent="0.3">
      <c r="A2042">
        <v>3618</v>
      </c>
      <c r="B2042" t="s">
        <v>75</v>
      </c>
      <c r="C2042">
        <v>619</v>
      </c>
      <c r="D2042" t="s">
        <v>1260</v>
      </c>
      <c r="E2042" t="s">
        <v>1241</v>
      </c>
      <c r="F2042">
        <v>2019</v>
      </c>
      <c r="G2042" t="s">
        <v>460</v>
      </c>
      <c r="H2042" t="s">
        <v>32</v>
      </c>
      <c r="I2042" s="1">
        <v>44642</v>
      </c>
      <c r="J2042" t="s">
        <v>1391</v>
      </c>
      <c r="K2042" t="s">
        <v>1404</v>
      </c>
      <c r="L2042">
        <v>109</v>
      </c>
      <c r="M2042" t="s">
        <v>1204</v>
      </c>
      <c r="N2042" t="s">
        <v>1196</v>
      </c>
      <c r="O2042">
        <v>543500</v>
      </c>
      <c r="P2042">
        <v>67.52</v>
      </c>
    </row>
    <row r="2043" spans="1:16" x14ac:dyDescent="0.3">
      <c r="A2043">
        <v>3617</v>
      </c>
      <c r="B2043" t="s">
        <v>75</v>
      </c>
      <c r="C2043">
        <v>576</v>
      </c>
      <c r="D2043" t="s">
        <v>1301</v>
      </c>
      <c r="E2043" t="s">
        <v>1241</v>
      </c>
      <c r="F2043">
        <v>2010</v>
      </c>
      <c r="G2043" t="s">
        <v>578</v>
      </c>
      <c r="H2043" t="s">
        <v>69</v>
      </c>
      <c r="I2043" s="1">
        <v>44648</v>
      </c>
      <c r="J2043" t="s">
        <v>1391</v>
      </c>
      <c r="K2043" t="s">
        <v>1404</v>
      </c>
      <c r="L2043">
        <v>102</v>
      </c>
      <c r="M2043" t="s">
        <v>1211</v>
      </c>
      <c r="N2043" t="s">
        <v>1196</v>
      </c>
      <c r="O2043">
        <v>1695200</v>
      </c>
      <c r="P2043">
        <v>343.09</v>
      </c>
    </row>
    <row r="2044" spans="1:16" x14ac:dyDescent="0.3">
      <c r="A2044">
        <v>1474</v>
      </c>
      <c r="B2044" t="s">
        <v>90</v>
      </c>
      <c r="C2044">
        <v>556</v>
      </c>
      <c r="D2044" t="s">
        <v>1321</v>
      </c>
      <c r="E2044" t="s">
        <v>1241</v>
      </c>
      <c r="F2044">
        <v>1994</v>
      </c>
      <c r="G2044" t="s">
        <v>472</v>
      </c>
      <c r="H2044" t="s">
        <v>28</v>
      </c>
      <c r="I2044" s="1">
        <v>44630</v>
      </c>
      <c r="J2044" t="s">
        <v>1391</v>
      </c>
      <c r="K2044" t="s">
        <v>1404</v>
      </c>
      <c r="L2044">
        <v>101</v>
      </c>
      <c r="M2044" t="s">
        <v>1212</v>
      </c>
      <c r="N2044" t="s">
        <v>1196</v>
      </c>
      <c r="O2044">
        <v>201500</v>
      </c>
      <c r="P2044">
        <v>16.11</v>
      </c>
    </row>
    <row r="2045" spans="1:16" x14ac:dyDescent="0.3">
      <c r="A2045">
        <v>1478</v>
      </c>
      <c r="B2045" t="s">
        <v>435</v>
      </c>
      <c r="C2045">
        <v>540</v>
      </c>
      <c r="D2045" t="s">
        <v>1337</v>
      </c>
      <c r="E2045" t="s">
        <v>1241</v>
      </c>
      <c r="F2045">
        <v>2005</v>
      </c>
      <c r="G2045" t="s">
        <v>436</v>
      </c>
      <c r="H2045" t="s">
        <v>32</v>
      </c>
      <c r="I2045" s="1">
        <v>44636</v>
      </c>
      <c r="J2045" t="s">
        <v>1391</v>
      </c>
      <c r="K2045" t="s">
        <v>1404</v>
      </c>
      <c r="L2045">
        <v>107</v>
      </c>
      <c r="M2045" t="s">
        <v>1206</v>
      </c>
      <c r="N2045" t="s">
        <v>1196</v>
      </c>
      <c r="O2045">
        <v>127300</v>
      </c>
      <c r="P2045">
        <v>17.55</v>
      </c>
    </row>
    <row r="2046" spans="1:16" x14ac:dyDescent="0.3">
      <c r="A2046">
        <v>1483</v>
      </c>
      <c r="B2046" t="s">
        <v>83</v>
      </c>
      <c r="C2046">
        <v>548</v>
      </c>
      <c r="D2046" t="s">
        <v>1329</v>
      </c>
      <c r="E2046" t="s">
        <v>1241</v>
      </c>
      <c r="F2046">
        <v>2005</v>
      </c>
      <c r="G2046" t="s">
        <v>593</v>
      </c>
      <c r="H2046" t="s">
        <v>69</v>
      </c>
      <c r="I2046" s="1">
        <v>44629</v>
      </c>
      <c r="J2046" t="s">
        <v>1391</v>
      </c>
      <c r="K2046" t="s">
        <v>1404</v>
      </c>
      <c r="L2046">
        <v>102</v>
      </c>
      <c r="M2046" t="s">
        <v>1211</v>
      </c>
      <c r="N2046" t="s">
        <v>1196</v>
      </c>
      <c r="O2046">
        <v>1695200</v>
      </c>
      <c r="P2046">
        <v>343.09</v>
      </c>
    </row>
    <row r="2047" spans="1:16" x14ac:dyDescent="0.3">
      <c r="A2047">
        <v>1484</v>
      </c>
      <c r="B2047" t="s">
        <v>75</v>
      </c>
      <c r="C2047">
        <v>619</v>
      </c>
      <c r="D2047" t="s">
        <v>1260</v>
      </c>
      <c r="E2047" t="s">
        <v>1241</v>
      </c>
      <c r="F2047">
        <v>1996</v>
      </c>
      <c r="G2047" t="s">
        <v>575</v>
      </c>
      <c r="H2047" t="s">
        <v>47</v>
      </c>
      <c r="I2047" s="1">
        <v>44647</v>
      </c>
      <c r="J2047" t="s">
        <v>1391</v>
      </c>
      <c r="K2047" t="s">
        <v>1404</v>
      </c>
      <c r="L2047">
        <v>104</v>
      </c>
      <c r="M2047" t="s">
        <v>1209</v>
      </c>
      <c r="N2047" t="s">
        <v>1196</v>
      </c>
      <c r="O2047">
        <v>347700</v>
      </c>
      <c r="P2047">
        <v>28.8</v>
      </c>
    </row>
    <row r="2048" spans="1:16" x14ac:dyDescent="0.3">
      <c r="A2048">
        <v>1487</v>
      </c>
      <c r="B2048" t="s">
        <v>90</v>
      </c>
      <c r="C2048">
        <v>587</v>
      </c>
      <c r="D2048" t="s">
        <v>1292</v>
      </c>
      <c r="E2048" t="s">
        <v>1241</v>
      </c>
      <c r="F2048">
        <v>1997</v>
      </c>
      <c r="G2048" t="s">
        <v>461</v>
      </c>
      <c r="H2048" t="s">
        <v>28</v>
      </c>
      <c r="I2048" s="1">
        <v>44649</v>
      </c>
      <c r="J2048" t="s">
        <v>1391</v>
      </c>
      <c r="K2048" t="s">
        <v>1404</v>
      </c>
      <c r="L2048">
        <v>103</v>
      </c>
      <c r="M2048" t="s">
        <v>1210</v>
      </c>
      <c r="N2048" t="s">
        <v>1196</v>
      </c>
      <c r="O2048">
        <v>513800</v>
      </c>
      <c r="P2048">
        <v>21.5</v>
      </c>
    </row>
    <row r="2049" spans="1:16" x14ac:dyDescent="0.3">
      <c r="A2049">
        <v>1495</v>
      </c>
      <c r="B2049" t="s">
        <v>435</v>
      </c>
      <c r="C2049">
        <v>540</v>
      </c>
      <c r="D2049" t="s">
        <v>1337</v>
      </c>
      <c r="E2049" t="s">
        <v>1241</v>
      </c>
      <c r="F2049">
        <v>2005</v>
      </c>
      <c r="G2049" t="s">
        <v>436</v>
      </c>
      <c r="H2049" t="s">
        <v>18</v>
      </c>
      <c r="I2049" s="1">
        <v>44623</v>
      </c>
      <c r="J2049" t="s">
        <v>1391</v>
      </c>
      <c r="K2049" t="s">
        <v>1404</v>
      </c>
      <c r="L2049">
        <v>102</v>
      </c>
      <c r="M2049" t="s">
        <v>1211</v>
      </c>
      <c r="N2049" t="s">
        <v>1196</v>
      </c>
      <c r="O2049">
        <v>1695200</v>
      </c>
      <c r="P2049">
        <v>343.09</v>
      </c>
    </row>
    <row r="2050" spans="1:16" x14ac:dyDescent="0.3">
      <c r="A2050">
        <v>3607</v>
      </c>
      <c r="B2050" t="s">
        <v>90</v>
      </c>
      <c r="C2050">
        <v>576</v>
      </c>
      <c r="D2050" t="s">
        <v>1301</v>
      </c>
      <c r="E2050" t="s">
        <v>1241</v>
      </c>
      <c r="F2050">
        <v>2008</v>
      </c>
      <c r="G2050" t="s">
        <v>823</v>
      </c>
      <c r="H2050" t="s">
        <v>45</v>
      </c>
      <c r="I2050" s="1">
        <v>44650</v>
      </c>
      <c r="J2050" t="s">
        <v>1391</v>
      </c>
      <c r="K2050" t="s">
        <v>1404</v>
      </c>
      <c r="L2050">
        <v>107</v>
      </c>
      <c r="M2050" t="s">
        <v>1206</v>
      </c>
      <c r="N2050" t="s">
        <v>1196</v>
      </c>
      <c r="O2050">
        <v>127300</v>
      </c>
      <c r="P2050">
        <v>17.55</v>
      </c>
    </row>
    <row r="2051" spans="1:16" x14ac:dyDescent="0.3">
      <c r="A2051">
        <v>1500</v>
      </c>
      <c r="B2051" t="s">
        <v>90</v>
      </c>
      <c r="C2051">
        <v>610</v>
      </c>
      <c r="D2051" t="s">
        <v>1269</v>
      </c>
      <c r="E2051" t="s">
        <v>1241</v>
      </c>
      <c r="F2051">
        <v>1997</v>
      </c>
      <c r="G2051" t="s">
        <v>444</v>
      </c>
      <c r="H2051" t="s">
        <v>10</v>
      </c>
      <c r="I2051" s="1">
        <v>44630</v>
      </c>
      <c r="J2051" t="s">
        <v>1391</v>
      </c>
      <c r="K2051" t="s">
        <v>1404</v>
      </c>
      <c r="L2051">
        <v>102</v>
      </c>
      <c r="M2051" t="s">
        <v>1211</v>
      </c>
      <c r="N2051" t="s">
        <v>1196</v>
      </c>
      <c r="O2051">
        <v>1695200</v>
      </c>
      <c r="P2051">
        <v>343.09</v>
      </c>
    </row>
    <row r="2052" spans="1:16" x14ac:dyDescent="0.3">
      <c r="A2052">
        <v>3602</v>
      </c>
      <c r="B2052" t="s">
        <v>83</v>
      </c>
      <c r="C2052">
        <v>619</v>
      </c>
      <c r="D2052" t="s">
        <v>1260</v>
      </c>
      <c r="E2052" t="s">
        <v>1241</v>
      </c>
      <c r="F2052">
        <v>2005</v>
      </c>
      <c r="G2052" t="s">
        <v>842</v>
      </c>
      <c r="H2052" t="s">
        <v>28</v>
      </c>
      <c r="I2052" s="1">
        <v>44635</v>
      </c>
      <c r="J2052" t="s">
        <v>1391</v>
      </c>
      <c r="K2052" t="s">
        <v>1404</v>
      </c>
      <c r="L2052">
        <v>103</v>
      </c>
      <c r="M2052" t="s">
        <v>1210</v>
      </c>
      <c r="N2052" t="s">
        <v>1196</v>
      </c>
      <c r="O2052">
        <v>513800</v>
      </c>
      <c r="P2052">
        <v>21.5</v>
      </c>
    </row>
    <row r="2053" spans="1:16" x14ac:dyDescent="0.3">
      <c r="A2053">
        <v>3598</v>
      </c>
      <c r="B2053" t="s">
        <v>435</v>
      </c>
      <c r="C2053">
        <v>540</v>
      </c>
      <c r="D2053" t="s">
        <v>1337</v>
      </c>
      <c r="E2053" t="s">
        <v>1241</v>
      </c>
      <c r="F2053">
        <v>2015</v>
      </c>
      <c r="G2053" t="s">
        <v>760</v>
      </c>
      <c r="H2053" t="s">
        <v>32</v>
      </c>
      <c r="I2053" s="1">
        <v>44645</v>
      </c>
      <c r="J2053" t="s">
        <v>1391</v>
      </c>
      <c r="K2053" t="s">
        <v>1404</v>
      </c>
      <c r="L2053">
        <v>102</v>
      </c>
      <c r="M2053" t="s">
        <v>1211</v>
      </c>
      <c r="N2053" t="s">
        <v>1196</v>
      </c>
      <c r="O2053">
        <v>1695200</v>
      </c>
      <c r="P2053">
        <v>343.09</v>
      </c>
    </row>
    <row r="2054" spans="1:16" x14ac:dyDescent="0.3">
      <c r="A2054">
        <v>3596</v>
      </c>
      <c r="B2054" t="s">
        <v>75</v>
      </c>
      <c r="C2054">
        <v>619</v>
      </c>
      <c r="D2054" t="s">
        <v>1260</v>
      </c>
      <c r="E2054" t="s">
        <v>1241</v>
      </c>
      <c r="F2054">
        <v>2010</v>
      </c>
      <c r="G2054" t="s">
        <v>739</v>
      </c>
      <c r="H2054" t="s">
        <v>618</v>
      </c>
      <c r="I2054" s="1">
        <v>44630</v>
      </c>
      <c r="J2054" t="s">
        <v>1391</v>
      </c>
      <c r="K2054" t="s">
        <v>1404</v>
      </c>
      <c r="L2054">
        <v>102</v>
      </c>
      <c r="M2054" t="s">
        <v>1211</v>
      </c>
      <c r="N2054" t="s">
        <v>1196</v>
      </c>
      <c r="O2054">
        <v>1695200</v>
      </c>
      <c r="P2054">
        <v>343.09</v>
      </c>
    </row>
    <row r="2055" spans="1:16" x14ac:dyDescent="0.3">
      <c r="A2055">
        <v>1514</v>
      </c>
      <c r="B2055" t="s">
        <v>83</v>
      </c>
      <c r="C2055">
        <v>540</v>
      </c>
      <c r="D2055" t="s">
        <v>1337</v>
      </c>
      <c r="E2055" t="s">
        <v>1241</v>
      </c>
      <c r="F2055">
        <v>2005</v>
      </c>
      <c r="G2055" t="s">
        <v>440</v>
      </c>
      <c r="H2055" t="s">
        <v>10</v>
      </c>
      <c r="I2055" s="1">
        <v>44650</v>
      </c>
      <c r="J2055" t="s">
        <v>1391</v>
      </c>
      <c r="K2055" t="s">
        <v>1404</v>
      </c>
      <c r="L2055">
        <v>109</v>
      </c>
      <c r="M2055" t="s">
        <v>1204</v>
      </c>
      <c r="N2055" t="s">
        <v>1196</v>
      </c>
      <c r="O2055">
        <v>543500</v>
      </c>
      <c r="P2055">
        <v>67.52</v>
      </c>
    </row>
    <row r="2056" spans="1:16" x14ac:dyDescent="0.3">
      <c r="A2056">
        <v>1515</v>
      </c>
      <c r="B2056" t="s">
        <v>83</v>
      </c>
      <c r="C2056">
        <v>550</v>
      </c>
      <c r="D2056" t="s">
        <v>1327</v>
      </c>
      <c r="E2056" t="s">
        <v>1241</v>
      </c>
      <c r="F2056">
        <v>1998</v>
      </c>
      <c r="G2056" t="s">
        <v>571</v>
      </c>
      <c r="H2056" t="s">
        <v>32</v>
      </c>
      <c r="I2056" s="1">
        <v>44649</v>
      </c>
      <c r="J2056" t="s">
        <v>1391</v>
      </c>
      <c r="K2056" t="s">
        <v>1404</v>
      </c>
      <c r="L2056">
        <v>102</v>
      </c>
      <c r="M2056" t="s">
        <v>1211</v>
      </c>
      <c r="N2056" t="s">
        <v>1196</v>
      </c>
      <c r="O2056">
        <v>1695200</v>
      </c>
      <c r="P2056">
        <v>343.09</v>
      </c>
    </row>
    <row r="2057" spans="1:16" x14ac:dyDescent="0.3">
      <c r="A2057">
        <v>3594</v>
      </c>
      <c r="B2057" t="s">
        <v>83</v>
      </c>
      <c r="C2057">
        <v>619</v>
      </c>
      <c r="D2057" t="s">
        <v>1260</v>
      </c>
      <c r="E2057" t="s">
        <v>1241</v>
      </c>
      <c r="F2057">
        <v>2005</v>
      </c>
      <c r="G2057" t="s">
        <v>842</v>
      </c>
      <c r="H2057" t="s">
        <v>32</v>
      </c>
      <c r="I2057" s="1">
        <v>44636</v>
      </c>
      <c r="J2057" t="s">
        <v>1391</v>
      </c>
      <c r="K2057" t="s">
        <v>1404</v>
      </c>
      <c r="L2057">
        <v>102</v>
      </c>
      <c r="M2057" t="s">
        <v>1211</v>
      </c>
      <c r="N2057" t="s">
        <v>1196</v>
      </c>
      <c r="O2057">
        <v>1695200</v>
      </c>
      <c r="P2057">
        <v>343.09</v>
      </c>
    </row>
    <row r="2058" spans="1:16" x14ac:dyDescent="0.3">
      <c r="A2058">
        <v>3588</v>
      </c>
      <c r="B2058" t="s">
        <v>75</v>
      </c>
      <c r="C2058">
        <v>576</v>
      </c>
      <c r="D2058" t="s">
        <v>1301</v>
      </c>
      <c r="E2058" t="s">
        <v>1241</v>
      </c>
      <c r="F2058">
        <v>2007</v>
      </c>
      <c r="G2058" t="s">
        <v>578</v>
      </c>
      <c r="H2058" t="s">
        <v>32</v>
      </c>
      <c r="I2058" s="1">
        <v>44648</v>
      </c>
      <c r="J2058" t="s">
        <v>1391</v>
      </c>
      <c r="K2058" t="s">
        <v>1404</v>
      </c>
      <c r="L2058">
        <v>102</v>
      </c>
      <c r="M2058" t="s">
        <v>1211</v>
      </c>
      <c r="N2058" t="s">
        <v>1196</v>
      </c>
      <c r="O2058">
        <v>1695200</v>
      </c>
      <c r="P2058">
        <v>343.09</v>
      </c>
    </row>
    <row r="2059" spans="1:16" x14ac:dyDescent="0.3">
      <c r="A2059">
        <v>1523</v>
      </c>
      <c r="B2059" t="s">
        <v>83</v>
      </c>
      <c r="C2059">
        <v>512</v>
      </c>
      <c r="D2059" t="s">
        <v>1363</v>
      </c>
      <c r="E2059" t="s">
        <v>1246</v>
      </c>
      <c r="F2059">
        <v>2005</v>
      </c>
      <c r="G2059" t="s">
        <v>680</v>
      </c>
      <c r="H2059" t="s">
        <v>47</v>
      </c>
      <c r="I2059" s="1">
        <v>44647</v>
      </c>
      <c r="J2059" t="s">
        <v>1391</v>
      </c>
      <c r="K2059" t="s">
        <v>1404</v>
      </c>
      <c r="L2059">
        <v>109</v>
      </c>
      <c r="M2059" t="s">
        <v>1204</v>
      </c>
      <c r="N2059" t="s">
        <v>1196</v>
      </c>
      <c r="O2059">
        <v>543500</v>
      </c>
      <c r="P2059">
        <v>67.52</v>
      </c>
    </row>
    <row r="2060" spans="1:16" x14ac:dyDescent="0.3">
      <c r="A2060">
        <v>3583</v>
      </c>
      <c r="B2060" t="s">
        <v>454</v>
      </c>
      <c r="C2060">
        <v>619</v>
      </c>
      <c r="D2060" t="s">
        <v>1260</v>
      </c>
      <c r="E2060" t="s">
        <v>1241</v>
      </c>
      <c r="F2060">
        <v>1997</v>
      </c>
      <c r="G2060" t="s">
        <v>448</v>
      </c>
      <c r="H2060" t="s">
        <v>32</v>
      </c>
      <c r="I2060" s="1">
        <v>44648</v>
      </c>
      <c r="J2060" t="s">
        <v>1391</v>
      </c>
      <c r="K2060" t="s">
        <v>1404</v>
      </c>
      <c r="L2060">
        <v>101</v>
      </c>
      <c r="M2060" t="s">
        <v>1212</v>
      </c>
      <c r="N2060" t="s">
        <v>1196</v>
      </c>
      <c r="O2060">
        <v>201500</v>
      </c>
      <c r="P2060">
        <v>16.11</v>
      </c>
    </row>
    <row r="2061" spans="1:16" x14ac:dyDescent="0.3">
      <c r="A2061">
        <v>1527</v>
      </c>
      <c r="B2061" t="s">
        <v>435</v>
      </c>
      <c r="C2061">
        <v>576</v>
      </c>
      <c r="D2061" t="s">
        <v>1301</v>
      </c>
      <c r="E2061" t="s">
        <v>1241</v>
      </c>
      <c r="F2061">
        <v>2005</v>
      </c>
      <c r="G2061" t="s">
        <v>450</v>
      </c>
      <c r="H2061" t="s">
        <v>32</v>
      </c>
      <c r="I2061" s="1">
        <v>44647</v>
      </c>
      <c r="J2061" t="s">
        <v>1391</v>
      </c>
      <c r="K2061" t="s">
        <v>1404</v>
      </c>
      <c r="L2061">
        <v>114</v>
      </c>
      <c r="M2061" t="s">
        <v>1199</v>
      </c>
      <c r="N2061" t="s">
        <v>1196</v>
      </c>
      <c r="O2061">
        <v>655000</v>
      </c>
      <c r="P2061">
        <v>14.72</v>
      </c>
    </row>
    <row r="2062" spans="1:16" x14ac:dyDescent="0.3">
      <c r="A2062">
        <v>1529</v>
      </c>
      <c r="B2062" t="s">
        <v>90</v>
      </c>
      <c r="C2062">
        <v>540</v>
      </c>
      <c r="D2062" t="s">
        <v>1337</v>
      </c>
      <c r="E2062" t="s">
        <v>1241</v>
      </c>
      <c r="F2062">
        <v>2005</v>
      </c>
      <c r="G2062" t="s">
        <v>679</v>
      </c>
      <c r="H2062" t="s">
        <v>10</v>
      </c>
      <c r="I2062" s="1">
        <v>44625</v>
      </c>
      <c r="J2062" t="s">
        <v>1391</v>
      </c>
      <c r="K2062" t="s">
        <v>1404</v>
      </c>
      <c r="L2062">
        <v>105</v>
      </c>
      <c r="M2062" t="s">
        <v>1208</v>
      </c>
      <c r="N2062" t="s">
        <v>1196</v>
      </c>
      <c r="O2062">
        <v>52100</v>
      </c>
      <c r="P2062">
        <v>6.21</v>
      </c>
    </row>
    <row r="2063" spans="1:16" x14ac:dyDescent="0.3">
      <c r="A2063">
        <v>3579</v>
      </c>
      <c r="B2063" t="s">
        <v>75</v>
      </c>
      <c r="C2063">
        <v>619</v>
      </c>
      <c r="D2063" t="s">
        <v>1260</v>
      </c>
      <c r="E2063" t="s">
        <v>1241</v>
      </c>
      <c r="F2063">
        <v>2014</v>
      </c>
      <c r="G2063" t="s">
        <v>471</v>
      </c>
      <c r="H2063" t="s">
        <v>32</v>
      </c>
      <c r="I2063" s="1">
        <v>44644</v>
      </c>
      <c r="J2063" t="s">
        <v>1391</v>
      </c>
      <c r="K2063" t="s">
        <v>1404</v>
      </c>
      <c r="L2063">
        <v>101</v>
      </c>
      <c r="M2063" t="s">
        <v>1212</v>
      </c>
      <c r="N2063" t="s">
        <v>1196</v>
      </c>
      <c r="O2063">
        <v>201500</v>
      </c>
      <c r="P2063">
        <v>16.11</v>
      </c>
    </row>
    <row r="2064" spans="1:16" x14ac:dyDescent="0.3">
      <c r="A2064">
        <v>1537</v>
      </c>
      <c r="B2064" t="s">
        <v>435</v>
      </c>
      <c r="C2064">
        <v>540</v>
      </c>
      <c r="D2064" t="s">
        <v>1337</v>
      </c>
      <c r="E2064" t="s">
        <v>1241</v>
      </c>
      <c r="F2064">
        <v>2005</v>
      </c>
      <c r="G2064" t="s">
        <v>436</v>
      </c>
      <c r="H2064" t="s">
        <v>32</v>
      </c>
      <c r="I2064" s="1">
        <v>44622</v>
      </c>
      <c r="J2064" t="s">
        <v>1391</v>
      </c>
      <c r="K2064" t="s">
        <v>1404</v>
      </c>
      <c r="L2064">
        <v>114</v>
      </c>
      <c r="M2064" t="s">
        <v>1199</v>
      </c>
      <c r="N2064" t="s">
        <v>1196</v>
      </c>
      <c r="O2064">
        <v>655000</v>
      </c>
      <c r="P2064">
        <v>14.72</v>
      </c>
    </row>
    <row r="2065" spans="1:16" x14ac:dyDescent="0.3">
      <c r="A2065">
        <v>1553</v>
      </c>
      <c r="B2065" t="s">
        <v>75</v>
      </c>
      <c r="C2065">
        <v>576</v>
      </c>
      <c r="D2065" t="s">
        <v>1301</v>
      </c>
      <c r="E2065" t="s">
        <v>1241</v>
      </c>
      <c r="F2065">
        <v>2003</v>
      </c>
      <c r="G2065" t="s">
        <v>698</v>
      </c>
      <c r="H2065" t="s">
        <v>28</v>
      </c>
      <c r="I2065" s="1">
        <v>44629</v>
      </c>
      <c r="J2065" t="s">
        <v>1391</v>
      </c>
      <c r="K2065" t="s">
        <v>1404</v>
      </c>
      <c r="L2065">
        <v>104</v>
      </c>
      <c r="M2065" t="s">
        <v>1209</v>
      </c>
      <c r="N2065" t="s">
        <v>1196</v>
      </c>
      <c r="O2065">
        <v>347700</v>
      </c>
      <c r="P2065">
        <v>28.8</v>
      </c>
    </row>
    <row r="2066" spans="1:16" x14ac:dyDescent="0.3">
      <c r="A2066">
        <v>1554</v>
      </c>
      <c r="B2066" t="s">
        <v>90</v>
      </c>
      <c r="C2066">
        <v>619</v>
      </c>
      <c r="D2066" t="s">
        <v>1260</v>
      </c>
      <c r="E2066" t="s">
        <v>1241</v>
      </c>
      <c r="F2066">
        <v>1996</v>
      </c>
      <c r="G2066" t="s">
        <v>699</v>
      </c>
      <c r="H2066" t="s">
        <v>28</v>
      </c>
      <c r="I2066" s="1">
        <v>44641</v>
      </c>
      <c r="J2066" t="s">
        <v>1391</v>
      </c>
      <c r="K2066" t="s">
        <v>1404</v>
      </c>
      <c r="L2066">
        <v>107</v>
      </c>
      <c r="M2066" t="s">
        <v>1206</v>
      </c>
      <c r="N2066" t="s">
        <v>1196</v>
      </c>
      <c r="O2066">
        <v>127300</v>
      </c>
      <c r="P2066">
        <v>17.55</v>
      </c>
    </row>
    <row r="2067" spans="1:16" x14ac:dyDescent="0.3">
      <c r="A2067">
        <v>3567</v>
      </c>
      <c r="B2067" t="s">
        <v>90</v>
      </c>
      <c r="C2067">
        <v>580</v>
      </c>
      <c r="D2067" t="s">
        <v>1297</v>
      </c>
      <c r="E2067" t="s">
        <v>1241</v>
      </c>
      <c r="F2067">
        <v>2007</v>
      </c>
      <c r="G2067" t="s">
        <v>727</v>
      </c>
      <c r="H2067" t="s">
        <v>18</v>
      </c>
      <c r="I2067" s="1">
        <v>44639</v>
      </c>
      <c r="J2067" t="s">
        <v>1391</v>
      </c>
      <c r="K2067" t="s">
        <v>1404</v>
      </c>
      <c r="L2067">
        <v>102</v>
      </c>
      <c r="M2067" t="s">
        <v>1211</v>
      </c>
      <c r="N2067" t="s">
        <v>1196</v>
      </c>
      <c r="O2067">
        <v>1695200</v>
      </c>
      <c r="P2067">
        <v>343.09</v>
      </c>
    </row>
    <row r="2068" spans="1:16" x14ac:dyDescent="0.3">
      <c r="A2068">
        <v>1559</v>
      </c>
      <c r="B2068" t="s">
        <v>90</v>
      </c>
      <c r="C2068">
        <v>540</v>
      </c>
      <c r="D2068" t="s">
        <v>1337</v>
      </c>
      <c r="E2068" t="s">
        <v>1241</v>
      </c>
      <c r="F2068">
        <v>2005</v>
      </c>
      <c r="G2068" t="s">
        <v>679</v>
      </c>
      <c r="H2068" t="s">
        <v>18</v>
      </c>
      <c r="I2068" s="1">
        <v>44645</v>
      </c>
      <c r="J2068" t="s">
        <v>1391</v>
      </c>
      <c r="K2068" t="s">
        <v>1404</v>
      </c>
      <c r="L2068">
        <v>102</v>
      </c>
      <c r="M2068" t="s">
        <v>1211</v>
      </c>
      <c r="N2068" t="s">
        <v>1196</v>
      </c>
      <c r="O2068">
        <v>1695200</v>
      </c>
      <c r="P2068">
        <v>343.09</v>
      </c>
    </row>
    <row r="2069" spans="1:16" x14ac:dyDescent="0.3">
      <c r="A2069">
        <v>1566</v>
      </c>
      <c r="B2069" t="s">
        <v>435</v>
      </c>
      <c r="C2069">
        <v>587</v>
      </c>
      <c r="D2069" t="s">
        <v>1292</v>
      </c>
      <c r="E2069" t="s">
        <v>1241</v>
      </c>
      <c r="F2069">
        <v>2005</v>
      </c>
      <c r="G2069" t="s">
        <v>437</v>
      </c>
      <c r="H2069" t="s">
        <v>32</v>
      </c>
      <c r="I2069" s="1">
        <v>44644</v>
      </c>
      <c r="J2069" t="s">
        <v>1391</v>
      </c>
      <c r="K2069" t="s">
        <v>1404</v>
      </c>
      <c r="L2069">
        <v>109</v>
      </c>
      <c r="M2069" t="s">
        <v>1204</v>
      </c>
      <c r="N2069" t="s">
        <v>1196</v>
      </c>
      <c r="O2069">
        <v>543500</v>
      </c>
      <c r="P2069">
        <v>67.52</v>
      </c>
    </row>
    <row r="2070" spans="1:16" x14ac:dyDescent="0.3">
      <c r="A2070">
        <v>1567</v>
      </c>
      <c r="B2070" t="s">
        <v>435</v>
      </c>
      <c r="C2070">
        <v>540</v>
      </c>
      <c r="D2070" t="s">
        <v>1337</v>
      </c>
      <c r="E2070" t="s">
        <v>1241</v>
      </c>
      <c r="F2070">
        <v>2005</v>
      </c>
      <c r="G2070" t="s">
        <v>436</v>
      </c>
      <c r="H2070" t="s">
        <v>32</v>
      </c>
      <c r="I2070" s="1">
        <v>44647</v>
      </c>
      <c r="J2070" t="s">
        <v>1391</v>
      </c>
      <c r="K2070" t="s">
        <v>1404</v>
      </c>
      <c r="L2070">
        <v>115</v>
      </c>
      <c r="M2070" t="s">
        <v>1198</v>
      </c>
      <c r="N2070" t="s">
        <v>1196</v>
      </c>
      <c r="O2070">
        <v>246000</v>
      </c>
      <c r="P2070">
        <v>7.89</v>
      </c>
    </row>
    <row r="2071" spans="1:16" x14ac:dyDescent="0.3">
      <c r="A2071">
        <v>1569</v>
      </c>
      <c r="B2071" t="s">
        <v>435</v>
      </c>
      <c r="C2071">
        <v>576</v>
      </c>
      <c r="D2071" t="s">
        <v>1301</v>
      </c>
      <c r="E2071" t="s">
        <v>1241</v>
      </c>
      <c r="F2071">
        <v>2005</v>
      </c>
      <c r="G2071" t="s">
        <v>450</v>
      </c>
      <c r="H2071" t="s">
        <v>32</v>
      </c>
      <c r="I2071" s="1">
        <v>44650</v>
      </c>
      <c r="J2071" t="s">
        <v>1391</v>
      </c>
      <c r="K2071" t="s">
        <v>1404</v>
      </c>
      <c r="L2071">
        <v>102</v>
      </c>
      <c r="M2071" t="s">
        <v>1211</v>
      </c>
      <c r="N2071" t="s">
        <v>1196</v>
      </c>
      <c r="O2071">
        <v>1695200</v>
      </c>
      <c r="P2071">
        <v>343.09</v>
      </c>
    </row>
    <row r="2072" spans="1:16" x14ac:dyDescent="0.3">
      <c r="A2072">
        <v>1570</v>
      </c>
      <c r="B2072" t="s">
        <v>435</v>
      </c>
      <c r="C2072">
        <v>540</v>
      </c>
      <c r="D2072" t="s">
        <v>1337</v>
      </c>
      <c r="E2072" t="s">
        <v>1241</v>
      </c>
      <c r="F2072">
        <v>2005</v>
      </c>
      <c r="G2072" t="s">
        <v>436</v>
      </c>
      <c r="H2072" t="s">
        <v>28</v>
      </c>
      <c r="I2072" s="1">
        <v>44648</v>
      </c>
      <c r="J2072" t="s">
        <v>1391</v>
      </c>
      <c r="K2072" t="s">
        <v>1404</v>
      </c>
      <c r="L2072">
        <v>111</v>
      </c>
      <c r="M2072" t="s">
        <v>1202</v>
      </c>
      <c r="N2072" t="s">
        <v>1196</v>
      </c>
      <c r="O2072">
        <v>54500</v>
      </c>
      <c r="P2072">
        <v>129.15</v>
      </c>
    </row>
    <row r="2073" spans="1:16" x14ac:dyDescent="0.3">
      <c r="A2073">
        <v>1581</v>
      </c>
      <c r="B2073" t="s">
        <v>90</v>
      </c>
      <c r="C2073">
        <v>619</v>
      </c>
      <c r="D2073" t="s">
        <v>1260</v>
      </c>
      <c r="E2073" t="s">
        <v>1241</v>
      </c>
      <c r="F2073">
        <v>1996</v>
      </c>
      <c r="G2073" t="s">
        <v>594</v>
      </c>
      <c r="H2073" t="s">
        <v>28</v>
      </c>
      <c r="I2073" s="1">
        <v>44633</v>
      </c>
      <c r="J2073" t="s">
        <v>1391</v>
      </c>
      <c r="K2073" t="s">
        <v>1404</v>
      </c>
      <c r="L2073">
        <v>109</v>
      </c>
      <c r="M2073" t="s">
        <v>1204</v>
      </c>
      <c r="N2073" t="s">
        <v>1196</v>
      </c>
      <c r="O2073">
        <v>543500</v>
      </c>
      <c r="P2073">
        <v>67.52</v>
      </c>
    </row>
    <row r="2074" spans="1:16" x14ac:dyDescent="0.3">
      <c r="A2074">
        <v>1582</v>
      </c>
      <c r="B2074" t="s">
        <v>90</v>
      </c>
      <c r="C2074">
        <v>548</v>
      </c>
      <c r="D2074" t="s">
        <v>1329</v>
      </c>
      <c r="E2074" t="s">
        <v>1241</v>
      </c>
      <c r="F2074">
        <v>2006</v>
      </c>
      <c r="G2074" t="s">
        <v>593</v>
      </c>
      <c r="H2074" t="s">
        <v>10</v>
      </c>
      <c r="I2074" s="1">
        <v>44641</v>
      </c>
      <c r="J2074" t="s">
        <v>1391</v>
      </c>
      <c r="K2074" t="s">
        <v>1404</v>
      </c>
      <c r="L2074">
        <v>102</v>
      </c>
      <c r="M2074" t="s">
        <v>1211</v>
      </c>
      <c r="N2074" t="s">
        <v>1196</v>
      </c>
      <c r="O2074">
        <v>1695200</v>
      </c>
      <c r="P2074">
        <v>343.09</v>
      </c>
    </row>
    <row r="2075" spans="1:16" x14ac:dyDescent="0.3">
      <c r="A2075">
        <v>3554</v>
      </c>
      <c r="B2075" t="s">
        <v>454</v>
      </c>
      <c r="C2075">
        <v>619</v>
      </c>
      <c r="D2075" t="s">
        <v>1260</v>
      </c>
      <c r="E2075" t="s">
        <v>1241</v>
      </c>
      <c r="F2075">
        <v>1985</v>
      </c>
      <c r="G2075" t="s">
        <v>976</v>
      </c>
      <c r="H2075" t="s">
        <v>32</v>
      </c>
      <c r="I2075" s="1">
        <v>44650</v>
      </c>
      <c r="J2075" t="s">
        <v>1391</v>
      </c>
      <c r="K2075" t="s">
        <v>1404</v>
      </c>
      <c r="L2075">
        <v>111</v>
      </c>
      <c r="M2075" t="s">
        <v>1202</v>
      </c>
      <c r="N2075" t="s">
        <v>1196</v>
      </c>
      <c r="O2075">
        <v>54500</v>
      </c>
      <c r="P2075">
        <v>129.15</v>
      </c>
    </row>
    <row r="2076" spans="1:16" x14ac:dyDescent="0.3">
      <c r="A2076">
        <v>1588</v>
      </c>
      <c r="B2076" t="s">
        <v>83</v>
      </c>
      <c r="C2076">
        <v>587</v>
      </c>
      <c r="D2076" t="s">
        <v>1292</v>
      </c>
      <c r="E2076" t="s">
        <v>1241</v>
      </c>
      <c r="F2076">
        <v>1998</v>
      </c>
      <c r="G2076" t="s">
        <v>478</v>
      </c>
      <c r="H2076" t="s">
        <v>32</v>
      </c>
      <c r="I2076" s="1">
        <v>44629</v>
      </c>
      <c r="J2076" t="s">
        <v>1391</v>
      </c>
      <c r="K2076" t="s">
        <v>1404</v>
      </c>
      <c r="L2076">
        <v>102</v>
      </c>
      <c r="M2076" t="s">
        <v>1211</v>
      </c>
      <c r="N2076" t="s">
        <v>1196</v>
      </c>
      <c r="O2076">
        <v>1695200</v>
      </c>
      <c r="P2076">
        <v>343.09</v>
      </c>
    </row>
    <row r="2077" spans="1:16" x14ac:dyDescent="0.3">
      <c r="A2077">
        <v>1589</v>
      </c>
      <c r="B2077" t="s">
        <v>435</v>
      </c>
      <c r="C2077">
        <v>540</v>
      </c>
      <c r="D2077" t="s">
        <v>1337</v>
      </c>
      <c r="E2077" t="s">
        <v>1241</v>
      </c>
      <c r="F2077">
        <v>2006</v>
      </c>
      <c r="G2077" t="s">
        <v>436</v>
      </c>
      <c r="H2077" t="s">
        <v>32</v>
      </c>
      <c r="I2077" s="1">
        <v>44644</v>
      </c>
      <c r="J2077" t="s">
        <v>1391</v>
      </c>
      <c r="K2077" t="s">
        <v>1404</v>
      </c>
      <c r="L2077">
        <v>115</v>
      </c>
      <c r="M2077" t="s">
        <v>1198</v>
      </c>
      <c r="N2077" t="s">
        <v>1196</v>
      </c>
      <c r="O2077">
        <v>246000</v>
      </c>
      <c r="P2077">
        <v>7.89</v>
      </c>
    </row>
    <row r="2078" spans="1:16" x14ac:dyDescent="0.3">
      <c r="A2078">
        <v>1590</v>
      </c>
      <c r="B2078" t="s">
        <v>90</v>
      </c>
      <c r="C2078">
        <v>587</v>
      </c>
      <c r="D2078" t="s">
        <v>1292</v>
      </c>
      <c r="E2078" t="s">
        <v>1241</v>
      </c>
      <c r="F2078">
        <v>1994</v>
      </c>
      <c r="G2078" t="s">
        <v>473</v>
      </c>
      <c r="H2078" t="s">
        <v>47</v>
      </c>
      <c r="I2078" s="1">
        <v>44638</v>
      </c>
      <c r="J2078" t="s">
        <v>1391</v>
      </c>
      <c r="K2078" t="s">
        <v>1404</v>
      </c>
      <c r="L2078">
        <v>102</v>
      </c>
      <c r="M2078" t="s">
        <v>1211</v>
      </c>
      <c r="N2078" t="s">
        <v>1196</v>
      </c>
      <c r="O2078">
        <v>1695200</v>
      </c>
      <c r="P2078">
        <v>343.09</v>
      </c>
    </row>
    <row r="2079" spans="1:16" x14ac:dyDescent="0.3">
      <c r="A2079">
        <v>1593</v>
      </c>
      <c r="B2079" t="s">
        <v>90</v>
      </c>
      <c r="C2079">
        <v>587</v>
      </c>
      <c r="D2079" t="s">
        <v>1292</v>
      </c>
      <c r="E2079" t="s">
        <v>1241</v>
      </c>
      <c r="F2079">
        <v>1998</v>
      </c>
      <c r="G2079" t="s">
        <v>570</v>
      </c>
      <c r="H2079" t="s">
        <v>10</v>
      </c>
      <c r="I2079" s="1">
        <v>44629</v>
      </c>
      <c r="J2079" t="s">
        <v>1391</v>
      </c>
      <c r="K2079" t="s">
        <v>1404</v>
      </c>
      <c r="L2079">
        <v>104</v>
      </c>
      <c r="M2079" t="s">
        <v>1209</v>
      </c>
      <c r="N2079" t="s">
        <v>1196</v>
      </c>
      <c r="O2079">
        <v>347700</v>
      </c>
      <c r="P2079">
        <v>28.8</v>
      </c>
    </row>
    <row r="2080" spans="1:16" x14ac:dyDescent="0.3">
      <c r="A2080">
        <v>1600</v>
      </c>
      <c r="B2080" t="s">
        <v>90</v>
      </c>
      <c r="C2080">
        <v>610</v>
      </c>
      <c r="D2080" t="s">
        <v>1269</v>
      </c>
      <c r="E2080" t="s">
        <v>1241</v>
      </c>
      <c r="F2080">
        <v>2000</v>
      </c>
      <c r="G2080" t="s">
        <v>444</v>
      </c>
      <c r="H2080" t="s">
        <v>28</v>
      </c>
      <c r="I2080" s="1">
        <v>44623</v>
      </c>
      <c r="J2080" t="s">
        <v>1391</v>
      </c>
      <c r="K2080" t="s">
        <v>1404</v>
      </c>
      <c r="L2080">
        <v>107</v>
      </c>
      <c r="M2080" t="s">
        <v>1206</v>
      </c>
      <c r="N2080" t="s">
        <v>1196</v>
      </c>
      <c r="O2080">
        <v>127300</v>
      </c>
      <c r="P2080">
        <v>17.55</v>
      </c>
    </row>
    <row r="2081" spans="1:16" x14ac:dyDescent="0.3">
      <c r="A2081">
        <v>3550</v>
      </c>
      <c r="B2081" t="s">
        <v>83</v>
      </c>
      <c r="C2081">
        <v>587</v>
      </c>
      <c r="D2081" t="s">
        <v>1292</v>
      </c>
      <c r="E2081" t="s">
        <v>1241</v>
      </c>
      <c r="F2081">
        <v>1996</v>
      </c>
      <c r="G2081" t="s">
        <v>140</v>
      </c>
      <c r="H2081" t="s">
        <v>18</v>
      </c>
      <c r="I2081" s="1">
        <v>44622</v>
      </c>
      <c r="J2081" t="s">
        <v>1391</v>
      </c>
      <c r="K2081" t="s">
        <v>1404</v>
      </c>
      <c r="L2081">
        <v>108</v>
      </c>
      <c r="M2081" t="s">
        <v>1205</v>
      </c>
      <c r="N2081" t="s">
        <v>1196</v>
      </c>
      <c r="O2081">
        <v>258200</v>
      </c>
      <c r="P2081">
        <v>11.62</v>
      </c>
    </row>
    <row r="2082" spans="1:16" x14ac:dyDescent="0.3">
      <c r="A2082">
        <v>1611</v>
      </c>
      <c r="B2082" t="s">
        <v>83</v>
      </c>
      <c r="C2082">
        <v>610</v>
      </c>
      <c r="D2082" t="s">
        <v>1269</v>
      </c>
      <c r="E2082" t="s">
        <v>1241</v>
      </c>
      <c r="F2082">
        <v>1998</v>
      </c>
      <c r="G2082" t="s">
        <v>444</v>
      </c>
      <c r="H2082" t="s">
        <v>32</v>
      </c>
      <c r="I2082" s="1">
        <v>44637</v>
      </c>
      <c r="J2082" t="s">
        <v>1391</v>
      </c>
      <c r="K2082" t="s">
        <v>1404</v>
      </c>
      <c r="L2082">
        <v>116</v>
      </c>
      <c r="M2082" t="s">
        <v>1197</v>
      </c>
      <c r="N2082" t="s">
        <v>1196</v>
      </c>
      <c r="O2082">
        <v>102400</v>
      </c>
      <c r="P2082">
        <v>3.28</v>
      </c>
    </row>
    <row r="2083" spans="1:16" x14ac:dyDescent="0.3">
      <c r="A2083">
        <v>1613</v>
      </c>
      <c r="B2083" t="s">
        <v>435</v>
      </c>
      <c r="C2083">
        <v>540</v>
      </c>
      <c r="D2083" t="s">
        <v>1337</v>
      </c>
      <c r="E2083" t="s">
        <v>1241</v>
      </c>
      <c r="F2083">
        <v>2006</v>
      </c>
      <c r="G2083" t="s">
        <v>436</v>
      </c>
      <c r="H2083" t="s">
        <v>32</v>
      </c>
      <c r="I2083" s="1">
        <v>44645</v>
      </c>
      <c r="J2083" t="s">
        <v>1391</v>
      </c>
      <c r="K2083" t="s">
        <v>1404</v>
      </c>
      <c r="L2083">
        <v>102</v>
      </c>
      <c r="M2083" t="s">
        <v>1211</v>
      </c>
      <c r="N2083" t="s">
        <v>1196</v>
      </c>
      <c r="O2083">
        <v>1695200</v>
      </c>
      <c r="P2083">
        <v>343.09</v>
      </c>
    </row>
    <row r="2084" spans="1:16" x14ac:dyDescent="0.3">
      <c r="A2084">
        <v>3541</v>
      </c>
      <c r="B2084" t="s">
        <v>75</v>
      </c>
      <c r="C2084">
        <v>611</v>
      </c>
      <c r="D2084" t="s">
        <v>1268</v>
      </c>
      <c r="E2084" t="s">
        <v>1241</v>
      </c>
      <c r="F2084">
        <v>2012</v>
      </c>
      <c r="G2084" t="s">
        <v>684</v>
      </c>
      <c r="H2084" t="s">
        <v>45</v>
      </c>
      <c r="I2084" s="1">
        <v>44640</v>
      </c>
      <c r="J2084" t="s">
        <v>1391</v>
      </c>
      <c r="K2084" t="s">
        <v>1404</v>
      </c>
      <c r="L2084">
        <v>105</v>
      </c>
      <c r="M2084" t="s">
        <v>1208</v>
      </c>
      <c r="N2084" t="s">
        <v>1196</v>
      </c>
      <c r="O2084">
        <v>52100</v>
      </c>
      <c r="P2084">
        <v>6.21</v>
      </c>
    </row>
    <row r="2085" spans="1:16" x14ac:dyDescent="0.3">
      <c r="A2085">
        <v>1623</v>
      </c>
      <c r="B2085" t="s">
        <v>235</v>
      </c>
      <c r="C2085">
        <v>587</v>
      </c>
      <c r="D2085" t="s">
        <v>1292</v>
      </c>
      <c r="E2085" t="s">
        <v>1241</v>
      </c>
      <c r="F2085">
        <v>1996</v>
      </c>
      <c r="G2085" t="s">
        <v>715</v>
      </c>
      <c r="H2085" t="s">
        <v>47</v>
      </c>
      <c r="I2085" s="1">
        <v>44641</v>
      </c>
      <c r="J2085" t="s">
        <v>1391</v>
      </c>
      <c r="K2085" t="s">
        <v>1404</v>
      </c>
      <c r="L2085">
        <v>102</v>
      </c>
      <c r="M2085" t="s">
        <v>1211</v>
      </c>
      <c r="N2085" t="s">
        <v>1196</v>
      </c>
      <c r="O2085">
        <v>1695200</v>
      </c>
      <c r="P2085">
        <v>343.09</v>
      </c>
    </row>
    <row r="2086" spans="1:16" x14ac:dyDescent="0.3">
      <c r="A2086">
        <v>3536</v>
      </c>
      <c r="B2086" t="s">
        <v>90</v>
      </c>
      <c r="C2086">
        <v>610</v>
      </c>
      <c r="D2086" t="s">
        <v>1269</v>
      </c>
      <c r="E2086" t="s">
        <v>1241</v>
      </c>
      <c r="F2086">
        <v>2008</v>
      </c>
      <c r="G2086" t="s">
        <v>475</v>
      </c>
      <c r="H2086" t="s">
        <v>28</v>
      </c>
      <c r="I2086" s="1">
        <v>44644</v>
      </c>
      <c r="J2086" t="s">
        <v>1391</v>
      </c>
      <c r="K2086" t="s">
        <v>1404</v>
      </c>
      <c r="L2086">
        <v>101</v>
      </c>
      <c r="M2086" t="s">
        <v>1212</v>
      </c>
      <c r="N2086" t="s">
        <v>1196</v>
      </c>
      <c r="O2086">
        <v>201500</v>
      </c>
      <c r="P2086">
        <v>16.11</v>
      </c>
    </row>
    <row r="2087" spans="1:16" x14ac:dyDescent="0.3">
      <c r="A2087">
        <v>3534</v>
      </c>
      <c r="B2087" t="s">
        <v>83</v>
      </c>
      <c r="C2087">
        <v>587</v>
      </c>
      <c r="D2087" t="s">
        <v>1292</v>
      </c>
      <c r="E2087" t="s">
        <v>1241</v>
      </c>
      <c r="F2087">
        <v>2007</v>
      </c>
      <c r="G2087" t="s">
        <v>590</v>
      </c>
      <c r="H2087" t="s">
        <v>10</v>
      </c>
      <c r="I2087" s="1">
        <v>44625</v>
      </c>
      <c r="J2087" t="s">
        <v>1391</v>
      </c>
      <c r="K2087" t="s">
        <v>1404</v>
      </c>
      <c r="L2087">
        <v>102</v>
      </c>
      <c r="M2087" t="s">
        <v>1211</v>
      </c>
      <c r="N2087" t="s">
        <v>1196</v>
      </c>
      <c r="O2087">
        <v>1695200</v>
      </c>
      <c r="P2087">
        <v>343.09</v>
      </c>
    </row>
    <row r="2088" spans="1:16" x14ac:dyDescent="0.3">
      <c r="A2088">
        <v>1633</v>
      </c>
      <c r="B2088" t="s">
        <v>83</v>
      </c>
      <c r="C2088">
        <v>548</v>
      </c>
      <c r="D2088" t="s">
        <v>1329</v>
      </c>
      <c r="E2088" t="s">
        <v>1241</v>
      </c>
      <c r="F2088">
        <v>2006</v>
      </c>
      <c r="G2088" t="s">
        <v>593</v>
      </c>
      <c r="H2088" t="s">
        <v>45</v>
      </c>
      <c r="I2088" s="1">
        <v>44621</v>
      </c>
      <c r="J2088" t="s">
        <v>1391</v>
      </c>
      <c r="K2088" t="s">
        <v>1404</v>
      </c>
      <c r="L2088">
        <v>114</v>
      </c>
      <c r="M2088" t="s">
        <v>1199</v>
      </c>
      <c r="N2088" t="s">
        <v>1196</v>
      </c>
      <c r="O2088">
        <v>655000</v>
      </c>
      <c r="P2088">
        <v>14.72</v>
      </c>
    </row>
    <row r="2089" spans="1:16" x14ac:dyDescent="0.3">
      <c r="A2089">
        <v>3531</v>
      </c>
      <c r="B2089" t="s">
        <v>435</v>
      </c>
      <c r="C2089">
        <v>540</v>
      </c>
      <c r="D2089" t="s">
        <v>1337</v>
      </c>
      <c r="E2089" t="s">
        <v>1241</v>
      </c>
      <c r="F2089">
        <v>2004</v>
      </c>
      <c r="G2089" t="s">
        <v>436</v>
      </c>
      <c r="H2089" t="s">
        <v>47</v>
      </c>
      <c r="I2089" s="1">
        <v>44640</v>
      </c>
      <c r="J2089" t="s">
        <v>1391</v>
      </c>
      <c r="K2089" t="s">
        <v>1404</v>
      </c>
      <c r="L2089">
        <v>104</v>
      </c>
      <c r="M2089" t="s">
        <v>1209</v>
      </c>
      <c r="N2089" t="s">
        <v>1196</v>
      </c>
      <c r="O2089">
        <v>347700</v>
      </c>
      <c r="P2089">
        <v>28.8</v>
      </c>
    </row>
    <row r="2090" spans="1:16" x14ac:dyDescent="0.3">
      <c r="A2090">
        <v>3526</v>
      </c>
      <c r="B2090" t="s">
        <v>75</v>
      </c>
      <c r="C2090">
        <v>587</v>
      </c>
      <c r="D2090" t="s">
        <v>1292</v>
      </c>
      <c r="E2090" t="s">
        <v>1241</v>
      </c>
      <c r="F2090">
        <v>2006</v>
      </c>
      <c r="G2090" t="s">
        <v>359</v>
      </c>
      <c r="H2090" t="s">
        <v>45</v>
      </c>
      <c r="I2090" s="1">
        <v>44651</v>
      </c>
      <c r="J2090" t="s">
        <v>1391</v>
      </c>
      <c r="K2090" t="s">
        <v>1404</v>
      </c>
      <c r="L2090">
        <v>102</v>
      </c>
      <c r="M2090" t="s">
        <v>1211</v>
      </c>
      <c r="N2090" t="s">
        <v>1196</v>
      </c>
      <c r="O2090">
        <v>1695200</v>
      </c>
      <c r="P2090">
        <v>343.09</v>
      </c>
    </row>
    <row r="2091" spans="1:16" x14ac:dyDescent="0.3">
      <c r="A2091">
        <v>3525</v>
      </c>
      <c r="B2091" t="s">
        <v>75</v>
      </c>
      <c r="C2091">
        <v>576</v>
      </c>
      <c r="D2091" t="s">
        <v>1301</v>
      </c>
      <c r="E2091" t="s">
        <v>1241</v>
      </c>
      <c r="F2091">
        <v>2008</v>
      </c>
      <c r="G2091" t="s">
        <v>823</v>
      </c>
      <c r="H2091" t="s">
        <v>18</v>
      </c>
      <c r="I2091" s="1">
        <v>44625</v>
      </c>
      <c r="J2091" t="s">
        <v>1391</v>
      </c>
      <c r="K2091" t="s">
        <v>1404</v>
      </c>
      <c r="L2091">
        <v>102</v>
      </c>
      <c r="M2091" t="s">
        <v>1211</v>
      </c>
      <c r="N2091" t="s">
        <v>1196</v>
      </c>
      <c r="O2091">
        <v>1695200</v>
      </c>
      <c r="P2091">
        <v>343.09</v>
      </c>
    </row>
    <row r="2092" spans="1:16" x14ac:dyDescent="0.3">
      <c r="A2092">
        <v>1643</v>
      </c>
      <c r="B2092" t="s">
        <v>83</v>
      </c>
      <c r="C2092">
        <v>550</v>
      </c>
      <c r="D2092" t="s">
        <v>1327</v>
      </c>
      <c r="E2092" t="s">
        <v>1241</v>
      </c>
      <c r="F2092">
        <v>2006</v>
      </c>
      <c r="G2092" t="s">
        <v>571</v>
      </c>
      <c r="H2092" t="s">
        <v>283</v>
      </c>
      <c r="I2092" s="1">
        <v>44639</v>
      </c>
      <c r="J2092" t="s">
        <v>1391</v>
      </c>
      <c r="K2092" t="s">
        <v>1404</v>
      </c>
      <c r="L2092">
        <v>103</v>
      </c>
      <c r="M2092" t="s">
        <v>1210</v>
      </c>
      <c r="N2092" t="s">
        <v>1196</v>
      </c>
      <c r="O2092">
        <v>513800</v>
      </c>
      <c r="P2092">
        <v>21.5</v>
      </c>
    </row>
    <row r="2093" spans="1:16" x14ac:dyDescent="0.3">
      <c r="A2093">
        <v>3522</v>
      </c>
      <c r="B2093" t="s">
        <v>90</v>
      </c>
      <c r="C2093">
        <v>548</v>
      </c>
      <c r="D2093" t="s">
        <v>1329</v>
      </c>
      <c r="E2093" t="s">
        <v>1241</v>
      </c>
      <c r="F2093">
        <v>2013</v>
      </c>
      <c r="G2093" t="s">
        <v>810</v>
      </c>
      <c r="H2093" t="s">
        <v>69</v>
      </c>
      <c r="I2093" s="1">
        <v>44626</v>
      </c>
      <c r="J2093" t="s">
        <v>1391</v>
      </c>
      <c r="K2093" t="s">
        <v>1404</v>
      </c>
      <c r="L2093">
        <v>101</v>
      </c>
      <c r="M2093" t="s">
        <v>1212</v>
      </c>
      <c r="N2093" t="s">
        <v>1196</v>
      </c>
      <c r="O2093">
        <v>201500</v>
      </c>
      <c r="P2093">
        <v>16.11</v>
      </c>
    </row>
    <row r="2094" spans="1:16" x14ac:dyDescent="0.3">
      <c r="A2094">
        <v>3521</v>
      </c>
      <c r="B2094" t="s">
        <v>83</v>
      </c>
      <c r="C2094">
        <v>512</v>
      </c>
      <c r="D2094" t="s">
        <v>1363</v>
      </c>
      <c r="E2094" t="s">
        <v>1246</v>
      </c>
      <c r="F2094">
        <v>2008</v>
      </c>
      <c r="G2094" t="s">
        <v>974</v>
      </c>
      <c r="H2094" t="s">
        <v>10</v>
      </c>
      <c r="I2094" s="1">
        <v>44644</v>
      </c>
      <c r="J2094" t="s">
        <v>1391</v>
      </c>
      <c r="K2094" t="s">
        <v>1404</v>
      </c>
      <c r="L2094">
        <v>104</v>
      </c>
      <c r="M2094" t="s">
        <v>1209</v>
      </c>
      <c r="N2094" t="s">
        <v>1196</v>
      </c>
      <c r="O2094">
        <v>347700</v>
      </c>
      <c r="P2094">
        <v>28.8</v>
      </c>
    </row>
    <row r="2095" spans="1:16" x14ac:dyDescent="0.3">
      <c r="A2095">
        <v>1649</v>
      </c>
      <c r="B2095" t="s">
        <v>83</v>
      </c>
      <c r="C2095">
        <v>577</v>
      </c>
      <c r="D2095" t="s">
        <v>1300</v>
      </c>
      <c r="E2095" t="s">
        <v>1246</v>
      </c>
      <c r="F2095">
        <v>2004</v>
      </c>
      <c r="G2095" t="s">
        <v>725</v>
      </c>
      <c r="H2095" t="s">
        <v>10</v>
      </c>
      <c r="I2095" s="1">
        <v>44638</v>
      </c>
      <c r="J2095" t="s">
        <v>1391</v>
      </c>
      <c r="K2095" t="s">
        <v>1404</v>
      </c>
      <c r="L2095">
        <v>102</v>
      </c>
      <c r="M2095" t="s">
        <v>1211</v>
      </c>
      <c r="N2095" t="s">
        <v>1196</v>
      </c>
      <c r="O2095">
        <v>1695200</v>
      </c>
      <c r="P2095">
        <v>343.09</v>
      </c>
    </row>
    <row r="2096" spans="1:16" x14ac:dyDescent="0.3">
      <c r="A2096">
        <v>1650</v>
      </c>
      <c r="B2096" t="s">
        <v>90</v>
      </c>
      <c r="C2096">
        <v>619</v>
      </c>
      <c r="D2096" t="s">
        <v>1260</v>
      </c>
      <c r="E2096" t="s">
        <v>1241</v>
      </c>
      <c r="F2096">
        <v>1995</v>
      </c>
      <c r="G2096" t="s">
        <v>575</v>
      </c>
      <c r="H2096" t="s">
        <v>28</v>
      </c>
      <c r="I2096" s="1">
        <v>44646</v>
      </c>
      <c r="J2096" t="s">
        <v>1391</v>
      </c>
      <c r="K2096" t="s">
        <v>1404</v>
      </c>
      <c r="L2096">
        <v>105</v>
      </c>
      <c r="M2096" t="s">
        <v>1208</v>
      </c>
      <c r="N2096" t="s">
        <v>1196</v>
      </c>
      <c r="O2096">
        <v>52100</v>
      </c>
      <c r="P2096">
        <v>6.21</v>
      </c>
    </row>
    <row r="2097" spans="1:16" x14ac:dyDescent="0.3">
      <c r="A2097">
        <v>1658</v>
      </c>
      <c r="B2097" t="s">
        <v>435</v>
      </c>
      <c r="C2097">
        <v>540</v>
      </c>
      <c r="D2097" t="s">
        <v>1337</v>
      </c>
      <c r="E2097" t="s">
        <v>1241</v>
      </c>
      <c r="F2097">
        <v>2003</v>
      </c>
      <c r="G2097" t="s">
        <v>436</v>
      </c>
      <c r="H2097" t="s">
        <v>69</v>
      </c>
      <c r="I2097" s="1">
        <v>44624</v>
      </c>
      <c r="J2097" t="s">
        <v>1391</v>
      </c>
      <c r="K2097" t="s">
        <v>1404</v>
      </c>
      <c r="L2097">
        <v>103</v>
      </c>
      <c r="M2097" t="s">
        <v>1210</v>
      </c>
      <c r="N2097" t="s">
        <v>1196</v>
      </c>
      <c r="O2097">
        <v>513800</v>
      </c>
      <c r="P2097">
        <v>21.5</v>
      </c>
    </row>
    <row r="2098" spans="1:16" x14ac:dyDescent="0.3">
      <c r="A2098">
        <v>1659</v>
      </c>
      <c r="B2098" t="s">
        <v>435</v>
      </c>
      <c r="C2098">
        <v>540</v>
      </c>
      <c r="D2098" t="s">
        <v>1337</v>
      </c>
      <c r="E2098" t="s">
        <v>1241</v>
      </c>
      <c r="F2098">
        <v>2003</v>
      </c>
      <c r="G2098" t="s">
        <v>436</v>
      </c>
      <c r="H2098" t="s">
        <v>69</v>
      </c>
      <c r="I2098" s="1">
        <v>44624</v>
      </c>
      <c r="J2098" t="s">
        <v>1391</v>
      </c>
      <c r="K2098" t="s">
        <v>1404</v>
      </c>
      <c r="L2098">
        <v>103</v>
      </c>
      <c r="M2098" t="s">
        <v>1210</v>
      </c>
      <c r="N2098" t="s">
        <v>1196</v>
      </c>
      <c r="O2098">
        <v>513800</v>
      </c>
      <c r="P2098">
        <v>21.5</v>
      </c>
    </row>
    <row r="2099" spans="1:16" x14ac:dyDescent="0.3">
      <c r="A2099">
        <v>1664</v>
      </c>
      <c r="B2099" t="s">
        <v>90</v>
      </c>
      <c r="C2099">
        <v>580</v>
      </c>
      <c r="D2099" t="s">
        <v>1297</v>
      </c>
      <c r="E2099" t="s">
        <v>1241</v>
      </c>
      <c r="F2099">
        <v>2006</v>
      </c>
      <c r="G2099" t="s">
        <v>727</v>
      </c>
      <c r="H2099" t="s">
        <v>10</v>
      </c>
      <c r="I2099" s="1">
        <v>44634</v>
      </c>
      <c r="J2099" t="s">
        <v>1391</v>
      </c>
      <c r="K2099" t="s">
        <v>1404</v>
      </c>
      <c r="L2099">
        <v>104</v>
      </c>
      <c r="M2099" t="s">
        <v>1209</v>
      </c>
      <c r="N2099" t="s">
        <v>1196</v>
      </c>
      <c r="O2099">
        <v>347700</v>
      </c>
      <c r="P2099">
        <v>28.8</v>
      </c>
    </row>
    <row r="2100" spans="1:16" x14ac:dyDescent="0.3">
      <c r="A2100">
        <v>1665</v>
      </c>
      <c r="B2100" t="s">
        <v>435</v>
      </c>
      <c r="C2100">
        <v>619</v>
      </c>
      <c r="D2100" t="s">
        <v>1260</v>
      </c>
      <c r="E2100" t="s">
        <v>1241</v>
      </c>
      <c r="F2100">
        <v>2006</v>
      </c>
      <c r="G2100" t="s">
        <v>448</v>
      </c>
      <c r="H2100" t="s">
        <v>32</v>
      </c>
      <c r="I2100" s="1">
        <v>44641</v>
      </c>
      <c r="J2100" t="s">
        <v>1391</v>
      </c>
      <c r="K2100" t="s">
        <v>1404</v>
      </c>
      <c r="L2100">
        <v>108</v>
      </c>
      <c r="M2100" t="s">
        <v>1205</v>
      </c>
      <c r="N2100" t="s">
        <v>1196</v>
      </c>
      <c r="O2100">
        <v>258200</v>
      </c>
      <c r="P2100">
        <v>11.62</v>
      </c>
    </row>
    <row r="2101" spans="1:16" x14ac:dyDescent="0.3">
      <c r="A2101">
        <v>3516</v>
      </c>
      <c r="B2101" t="s">
        <v>83</v>
      </c>
      <c r="C2101">
        <v>507</v>
      </c>
      <c r="D2101" t="s">
        <v>1368</v>
      </c>
      <c r="E2101" t="s">
        <v>1241</v>
      </c>
      <c r="F2101">
        <v>2010</v>
      </c>
      <c r="G2101" t="s">
        <v>688</v>
      </c>
      <c r="H2101" t="s">
        <v>10</v>
      </c>
      <c r="I2101" s="1">
        <v>44643</v>
      </c>
      <c r="J2101" t="s">
        <v>1391</v>
      </c>
      <c r="K2101" t="s">
        <v>1404</v>
      </c>
      <c r="L2101">
        <v>102</v>
      </c>
      <c r="M2101" t="s">
        <v>1211</v>
      </c>
      <c r="N2101" t="s">
        <v>1196</v>
      </c>
      <c r="O2101">
        <v>1695200</v>
      </c>
      <c r="P2101">
        <v>343.09</v>
      </c>
    </row>
    <row r="2102" spans="1:16" x14ac:dyDescent="0.3">
      <c r="A2102">
        <v>3512</v>
      </c>
      <c r="B2102" t="s">
        <v>435</v>
      </c>
      <c r="C2102">
        <v>548</v>
      </c>
      <c r="D2102" t="s">
        <v>1329</v>
      </c>
      <c r="E2102" t="s">
        <v>1241</v>
      </c>
      <c r="F2102">
        <v>2019</v>
      </c>
      <c r="G2102" t="s">
        <v>794</v>
      </c>
      <c r="H2102" t="s">
        <v>10</v>
      </c>
      <c r="I2102" s="1">
        <v>44626</v>
      </c>
      <c r="J2102" t="s">
        <v>1391</v>
      </c>
      <c r="K2102" t="s">
        <v>1404</v>
      </c>
      <c r="L2102">
        <v>102</v>
      </c>
      <c r="M2102" t="s">
        <v>1211</v>
      </c>
      <c r="N2102" t="s">
        <v>1196</v>
      </c>
      <c r="O2102">
        <v>1695200</v>
      </c>
      <c r="P2102">
        <v>343.09</v>
      </c>
    </row>
    <row r="2103" spans="1:16" x14ac:dyDescent="0.3">
      <c r="A2103">
        <v>3510</v>
      </c>
      <c r="B2103" t="s">
        <v>75</v>
      </c>
      <c r="C2103">
        <v>576</v>
      </c>
      <c r="D2103" t="s">
        <v>1301</v>
      </c>
      <c r="E2103" t="s">
        <v>1241</v>
      </c>
      <c r="F2103">
        <v>2006</v>
      </c>
      <c r="G2103" t="s">
        <v>578</v>
      </c>
      <c r="H2103" t="s">
        <v>101</v>
      </c>
      <c r="I2103" s="1">
        <v>44647</v>
      </c>
      <c r="J2103" t="s">
        <v>1391</v>
      </c>
      <c r="K2103" t="s">
        <v>1404</v>
      </c>
      <c r="L2103">
        <v>102</v>
      </c>
      <c r="M2103" t="s">
        <v>1211</v>
      </c>
      <c r="N2103" t="s">
        <v>1196</v>
      </c>
      <c r="O2103">
        <v>1695200</v>
      </c>
      <c r="P2103">
        <v>343.09</v>
      </c>
    </row>
    <row r="2104" spans="1:16" x14ac:dyDescent="0.3">
      <c r="A2104">
        <v>3509</v>
      </c>
      <c r="B2104" t="s">
        <v>435</v>
      </c>
      <c r="C2104">
        <v>540</v>
      </c>
      <c r="D2104" t="s">
        <v>1337</v>
      </c>
      <c r="E2104" t="s">
        <v>1241</v>
      </c>
      <c r="F2104">
        <v>2000</v>
      </c>
      <c r="G2104" t="s">
        <v>436</v>
      </c>
      <c r="H2104" t="s">
        <v>32</v>
      </c>
      <c r="I2104" s="1">
        <v>44640</v>
      </c>
      <c r="J2104" t="s">
        <v>1391</v>
      </c>
      <c r="K2104" t="s">
        <v>1404</v>
      </c>
      <c r="L2104">
        <v>114</v>
      </c>
      <c r="M2104" t="s">
        <v>1199</v>
      </c>
      <c r="N2104" t="s">
        <v>1196</v>
      </c>
      <c r="O2104">
        <v>655000</v>
      </c>
      <c r="P2104">
        <v>14.72</v>
      </c>
    </row>
    <row r="2105" spans="1:16" x14ac:dyDescent="0.3">
      <c r="A2105">
        <v>1678</v>
      </c>
      <c r="B2105" t="s">
        <v>435</v>
      </c>
      <c r="C2105">
        <v>576</v>
      </c>
      <c r="D2105" t="s">
        <v>1301</v>
      </c>
      <c r="E2105" t="s">
        <v>1241</v>
      </c>
      <c r="F2105">
        <v>2006</v>
      </c>
      <c r="G2105" t="s">
        <v>450</v>
      </c>
      <c r="H2105" t="s">
        <v>32</v>
      </c>
      <c r="I2105" s="1">
        <v>44629</v>
      </c>
      <c r="J2105" t="s">
        <v>1391</v>
      </c>
      <c r="K2105" t="s">
        <v>1404</v>
      </c>
      <c r="L2105">
        <v>104</v>
      </c>
      <c r="M2105" t="s">
        <v>1209</v>
      </c>
      <c r="N2105" t="s">
        <v>1196</v>
      </c>
      <c r="O2105">
        <v>347700</v>
      </c>
      <c r="P2105">
        <v>28.8</v>
      </c>
    </row>
    <row r="2106" spans="1:16" x14ac:dyDescent="0.3">
      <c r="A2106">
        <v>1681</v>
      </c>
      <c r="B2106" t="s">
        <v>90</v>
      </c>
      <c r="C2106">
        <v>610</v>
      </c>
      <c r="D2106" t="s">
        <v>1269</v>
      </c>
      <c r="E2106" t="s">
        <v>1241</v>
      </c>
      <c r="F2106">
        <v>2001</v>
      </c>
      <c r="G2106" t="s">
        <v>475</v>
      </c>
      <c r="H2106" t="s">
        <v>32</v>
      </c>
      <c r="I2106" s="1">
        <v>44640</v>
      </c>
      <c r="J2106" t="s">
        <v>1391</v>
      </c>
      <c r="K2106" t="s">
        <v>1404</v>
      </c>
      <c r="L2106">
        <v>101</v>
      </c>
      <c r="M2106" t="s">
        <v>1212</v>
      </c>
      <c r="N2106" t="s">
        <v>1196</v>
      </c>
      <c r="O2106">
        <v>201500</v>
      </c>
      <c r="P2106">
        <v>16.11</v>
      </c>
    </row>
    <row r="2107" spans="1:16" x14ac:dyDescent="0.3">
      <c r="A2107">
        <v>1687</v>
      </c>
      <c r="B2107" t="s">
        <v>435</v>
      </c>
      <c r="C2107">
        <v>540</v>
      </c>
      <c r="D2107" t="s">
        <v>1337</v>
      </c>
      <c r="E2107" t="s">
        <v>1241</v>
      </c>
      <c r="F2107">
        <v>2005</v>
      </c>
      <c r="G2107" t="s">
        <v>436</v>
      </c>
      <c r="H2107" t="s">
        <v>32</v>
      </c>
      <c r="I2107" s="1">
        <v>44640</v>
      </c>
      <c r="J2107" t="s">
        <v>1391</v>
      </c>
      <c r="K2107" t="s">
        <v>1404</v>
      </c>
      <c r="L2107">
        <v>114</v>
      </c>
      <c r="M2107" t="s">
        <v>1199</v>
      </c>
      <c r="N2107" t="s">
        <v>1196</v>
      </c>
      <c r="O2107">
        <v>655000</v>
      </c>
      <c r="P2107">
        <v>14.72</v>
      </c>
    </row>
    <row r="2108" spans="1:16" x14ac:dyDescent="0.3">
      <c r="A2108">
        <v>3506</v>
      </c>
      <c r="B2108" t="s">
        <v>75</v>
      </c>
      <c r="C2108">
        <v>587</v>
      </c>
      <c r="D2108" t="s">
        <v>1292</v>
      </c>
      <c r="E2108" t="s">
        <v>1241</v>
      </c>
      <c r="F2108">
        <v>2006</v>
      </c>
      <c r="G2108" t="s">
        <v>359</v>
      </c>
      <c r="H2108" t="s">
        <v>32</v>
      </c>
      <c r="I2108" s="1">
        <v>44626</v>
      </c>
      <c r="J2108" t="s">
        <v>1391</v>
      </c>
      <c r="K2108" t="s">
        <v>1404</v>
      </c>
      <c r="L2108">
        <v>104</v>
      </c>
      <c r="M2108" t="s">
        <v>1209</v>
      </c>
      <c r="N2108" t="s">
        <v>1196</v>
      </c>
      <c r="O2108">
        <v>347700</v>
      </c>
      <c r="P2108">
        <v>28.8</v>
      </c>
    </row>
    <row r="2109" spans="1:16" x14ac:dyDescent="0.3">
      <c r="A2109">
        <v>3505</v>
      </c>
      <c r="B2109" t="s">
        <v>235</v>
      </c>
      <c r="C2109">
        <v>576</v>
      </c>
      <c r="D2109" t="s">
        <v>1301</v>
      </c>
      <c r="E2109" t="s">
        <v>1241</v>
      </c>
      <c r="F2109">
        <v>2008</v>
      </c>
      <c r="G2109" t="s">
        <v>723</v>
      </c>
      <c r="H2109" t="s">
        <v>32</v>
      </c>
      <c r="I2109" s="1">
        <v>44626</v>
      </c>
      <c r="J2109" t="s">
        <v>1391</v>
      </c>
      <c r="K2109" t="s">
        <v>1404</v>
      </c>
      <c r="L2109">
        <v>109</v>
      </c>
      <c r="M2109" t="s">
        <v>1204</v>
      </c>
      <c r="N2109" t="s">
        <v>1196</v>
      </c>
      <c r="O2109">
        <v>543500</v>
      </c>
      <c r="P2109">
        <v>67.52</v>
      </c>
    </row>
    <row r="2110" spans="1:16" x14ac:dyDescent="0.3">
      <c r="A2110">
        <v>1691</v>
      </c>
      <c r="B2110" t="s">
        <v>83</v>
      </c>
      <c r="C2110">
        <v>619</v>
      </c>
      <c r="D2110" t="s">
        <v>1260</v>
      </c>
      <c r="E2110" t="s">
        <v>1241</v>
      </c>
      <c r="F2110">
        <v>1999</v>
      </c>
      <c r="G2110" t="s">
        <v>694</v>
      </c>
      <c r="H2110" t="s">
        <v>10</v>
      </c>
      <c r="I2110" s="1">
        <v>44648</v>
      </c>
      <c r="J2110" t="s">
        <v>1391</v>
      </c>
      <c r="K2110" t="s">
        <v>1404</v>
      </c>
      <c r="L2110">
        <v>106</v>
      </c>
      <c r="M2110" t="s">
        <v>1207</v>
      </c>
      <c r="N2110" t="s">
        <v>1196</v>
      </c>
      <c r="O2110">
        <v>182700</v>
      </c>
      <c r="P2110">
        <v>12.92</v>
      </c>
    </row>
    <row r="2111" spans="1:16" x14ac:dyDescent="0.3">
      <c r="A2111">
        <v>1699</v>
      </c>
      <c r="B2111" t="s">
        <v>235</v>
      </c>
      <c r="C2111">
        <v>580</v>
      </c>
      <c r="D2111" t="s">
        <v>1297</v>
      </c>
      <c r="E2111" t="s">
        <v>1241</v>
      </c>
      <c r="F2111">
        <v>2006</v>
      </c>
      <c r="G2111" t="s">
        <v>730</v>
      </c>
      <c r="H2111" t="s">
        <v>32</v>
      </c>
      <c r="I2111" s="1">
        <v>44639</v>
      </c>
      <c r="J2111" t="s">
        <v>1391</v>
      </c>
      <c r="K2111" t="s">
        <v>1404</v>
      </c>
      <c r="L2111">
        <v>102</v>
      </c>
      <c r="M2111" t="s">
        <v>1211</v>
      </c>
      <c r="N2111" t="s">
        <v>1196</v>
      </c>
      <c r="O2111">
        <v>1695200</v>
      </c>
      <c r="P2111">
        <v>343.09</v>
      </c>
    </row>
    <row r="2112" spans="1:16" x14ac:dyDescent="0.3">
      <c r="A2112">
        <v>1705</v>
      </c>
      <c r="B2112" t="s">
        <v>435</v>
      </c>
      <c r="C2112">
        <v>607</v>
      </c>
      <c r="D2112" t="s">
        <v>1272</v>
      </c>
      <c r="E2112" t="s">
        <v>1241</v>
      </c>
      <c r="F2112">
        <v>2006</v>
      </c>
      <c r="G2112" t="s">
        <v>733</v>
      </c>
      <c r="H2112" t="s">
        <v>45</v>
      </c>
      <c r="I2112" s="1">
        <v>44635</v>
      </c>
      <c r="J2112" t="s">
        <v>1391</v>
      </c>
      <c r="K2112" t="s">
        <v>1404</v>
      </c>
      <c r="L2112">
        <v>103</v>
      </c>
      <c r="M2112" t="s">
        <v>1210</v>
      </c>
      <c r="N2112" t="s">
        <v>1196</v>
      </c>
      <c r="O2112">
        <v>513800</v>
      </c>
      <c r="P2112">
        <v>21.5</v>
      </c>
    </row>
    <row r="2113" spans="1:16" x14ac:dyDescent="0.3">
      <c r="A2113">
        <v>1709</v>
      </c>
      <c r="B2113" t="s">
        <v>83</v>
      </c>
      <c r="C2113">
        <v>634</v>
      </c>
      <c r="D2113" t="s">
        <v>1247</v>
      </c>
      <c r="E2113" t="s">
        <v>1246</v>
      </c>
      <c r="F2113">
        <v>2001</v>
      </c>
      <c r="G2113" t="s">
        <v>734</v>
      </c>
      <c r="H2113" t="s">
        <v>47</v>
      </c>
      <c r="I2113" s="1">
        <v>44634</v>
      </c>
      <c r="J2113" t="s">
        <v>1391</v>
      </c>
      <c r="K2113" t="s">
        <v>1404</v>
      </c>
      <c r="L2113">
        <v>102</v>
      </c>
      <c r="M2113" t="s">
        <v>1211</v>
      </c>
      <c r="N2113" t="s">
        <v>1196</v>
      </c>
      <c r="O2113">
        <v>1695200</v>
      </c>
      <c r="P2113">
        <v>343.09</v>
      </c>
    </row>
    <row r="2114" spans="1:16" x14ac:dyDescent="0.3">
      <c r="A2114">
        <v>1710</v>
      </c>
      <c r="B2114" t="s">
        <v>90</v>
      </c>
      <c r="C2114">
        <v>576</v>
      </c>
      <c r="D2114" t="s">
        <v>1301</v>
      </c>
      <c r="E2114" t="s">
        <v>1241</v>
      </c>
      <c r="F2114">
        <v>2003</v>
      </c>
      <c r="G2114" t="s">
        <v>596</v>
      </c>
      <c r="H2114" t="s">
        <v>32</v>
      </c>
      <c r="I2114" s="1">
        <v>44622</v>
      </c>
      <c r="J2114" t="s">
        <v>1391</v>
      </c>
      <c r="K2114" t="s">
        <v>1404</v>
      </c>
      <c r="L2114">
        <v>101</v>
      </c>
      <c r="M2114" t="s">
        <v>1212</v>
      </c>
      <c r="N2114" t="s">
        <v>1196</v>
      </c>
      <c r="O2114">
        <v>201500</v>
      </c>
      <c r="P2114">
        <v>16.11</v>
      </c>
    </row>
    <row r="2115" spans="1:16" x14ac:dyDescent="0.3">
      <c r="A2115">
        <v>1713</v>
      </c>
      <c r="B2115" t="s">
        <v>435</v>
      </c>
      <c r="C2115">
        <v>576</v>
      </c>
      <c r="D2115" t="s">
        <v>1301</v>
      </c>
      <c r="E2115" t="s">
        <v>1241</v>
      </c>
      <c r="F2115">
        <v>2006</v>
      </c>
      <c r="G2115" t="s">
        <v>450</v>
      </c>
      <c r="H2115" t="s">
        <v>10</v>
      </c>
      <c r="I2115" s="1">
        <v>44640</v>
      </c>
      <c r="J2115" t="s">
        <v>1391</v>
      </c>
      <c r="K2115" t="s">
        <v>1404</v>
      </c>
      <c r="L2115">
        <v>102</v>
      </c>
      <c r="M2115" t="s">
        <v>1211</v>
      </c>
      <c r="N2115" t="s">
        <v>1196</v>
      </c>
      <c r="O2115">
        <v>1695200</v>
      </c>
      <c r="P2115">
        <v>343.09</v>
      </c>
    </row>
    <row r="2116" spans="1:16" x14ac:dyDescent="0.3">
      <c r="A2116">
        <v>1714</v>
      </c>
      <c r="B2116" t="s">
        <v>90</v>
      </c>
      <c r="C2116">
        <v>610</v>
      </c>
      <c r="D2116" t="s">
        <v>1269</v>
      </c>
      <c r="E2116" t="s">
        <v>1241</v>
      </c>
      <c r="F2116">
        <v>2006</v>
      </c>
      <c r="G2116" t="s">
        <v>735</v>
      </c>
      <c r="H2116" t="s">
        <v>18</v>
      </c>
      <c r="I2116" s="1">
        <v>44638</v>
      </c>
      <c r="J2116" t="s">
        <v>1391</v>
      </c>
      <c r="K2116" t="s">
        <v>1404</v>
      </c>
      <c r="L2116">
        <v>102</v>
      </c>
      <c r="M2116" t="s">
        <v>1211</v>
      </c>
      <c r="N2116" t="s">
        <v>1196</v>
      </c>
      <c r="O2116">
        <v>1695200</v>
      </c>
      <c r="P2116">
        <v>343.09</v>
      </c>
    </row>
    <row r="2117" spans="1:16" x14ac:dyDescent="0.3">
      <c r="A2117">
        <v>1723</v>
      </c>
      <c r="B2117" t="s">
        <v>90</v>
      </c>
      <c r="C2117">
        <v>550</v>
      </c>
      <c r="D2117" t="s">
        <v>1327</v>
      </c>
      <c r="E2117" t="s">
        <v>1241</v>
      </c>
      <c r="F2117">
        <v>1997</v>
      </c>
      <c r="G2117" t="s">
        <v>456</v>
      </c>
      <c r="H2117" t="s">
        <v>28</v>
      </c>
      <c r="I2117" s="1">
        <v>44645</v>
      </c>
      <c r="J2117" t="s">
        <v>1391</v>
      </c>
      <c r="K2117" t="s">
        <v>1404</v>
      </c>
      <c r="L2117">
        <v>109</v>
      </c>
      <c r="M2117" t="s">
        <v>1204</v>
      </c>
      <c r="N2117" t="s">
        <v>1196</v>
      </c>
      <c r="O2117">
        <v>543500</v>
      </c>
      <c r="P2117">
        <v>67.52</v>
      </c>
    </row>
    <row r="2118" spans="1:16" x14ac:dyDescent="0.3">
      <c r="A2118">
        <v>3485</v>
      </c>
      <c r="B2118" t="s">
        <v>75</v>
      </c>
      <c r="C2118">
        <v>580</v>
      </c>
      <c r="D2118" t="s">
        <v>1297</v>
      </c>
      <c r="E2118" t="s">
        <v>1241</v>
      </c>
      <c r="F2118">
        <v>2007</v>
      </c>
      <c r="G2118" t="s">
        <v>607</v>
      </c>
      <c r="H2118" t="s">
        <v>32</v>
      </c>
      <c r="I2118" s="1">
        <v>44636</v>
      </c>
      <c r="J2118" t="s">
        <v>1391</v>
      </c>
      <c r="K2118" t="s">
        <v>1404</v>
      </c>
      <c r="L2118">
        <v>102</v>
      </c>
      <c r="M2118" t="s">
        <v>1211</v>
      </c>
      <c r="N2118" t="s">
        <v>1196</v>
      </c>
      <c r="O2118">
        <v>1695200</v>
      </c>
      <c r="P2118">
        <v>343.09</v>
      </c>
    </row>
    <row r="2119" spans="1:16" x14ac:dyDescent="0.3">
      <c r="A2119">
        <v>3483</v>
      </c>
      <c r="B2119" t="s">
        <v>75</v>
      </c>
      <c r="C2119">
        <v>633</v>
      </c>
      <c r="D2119" t="s">
        <v>1248</v>
      </c>
      <c r="E2119" t="s">
        <v>1241</v>
      </c>
      <c r="F2119">
        <v>2007</v>
      </c>
      <c r="G2119" t="s">
        <v>581</v>
      </c>
      <c r="H2119" t="s">
        <v>18</v>
      </c>
      <c r="I2119" s="1">
        <v>44641</v>
      </c>
      <c r="J2119" t="s">
        <v>1391</v>
      </c>
      <c r="K2119" t="s">
        <v>1404</v>
      </c>
      <c r="L2119">
        <v>102</v>
      </c>
      <c r="M2119" t="s">
        <v>1211</v>
      </c>
      <c r="N2119" t="s">
        <v>1196</v>
      </c>
      <c r="O2119">
        <v>1695200</v>
      </c>
      <c r="P2119">
        <v>343.09</v>
      </c>
    </row>
    <row r="2120" spans="1:16" x14ac:dyDescent="0.3">
      <c r="A2120">
        <v>1740</v>
      </c>
      <c r="B2120" t="s">
        <v>75</v>
      </c>
      <c r="C2120">
        <v>619</v>
      </c>
      <c r="D2120" t="s">
        <v>1260</v>
      </c>
      <c r="E2120" t="s">
        <v>1241</v>
      </c>
      <c r="F2120">
        <v>1999</v>
      </c>
      <c r="G2120" t="s">
        <v>460</v>
      </c>
      <c r="H2120" t="s">
        <v>10</v>
      </c>
      <c r="I2120" s="1">
        <v>44625</v>
      </c>
      <c r="J2120" t="s">
        <v>1391</v>
      </c>
      <c r="K2120" t="s">
        <v>1404</v>
      </c>
      <c r="L2120">
        <v>103</v>
      </c>
      <c r="M2120" t="s">
        <v>1210</v>
      </c>
      <c r="N2120" t="s">
        <v>1196</v>
      </c>
      <c r="O2120">
        <v>513800</v>
      </c>
      <c r="P2120">
        <v>21.5</v>
      </c>
    </row>
    <row r="2121" spans="1:16" x14ac:dyDescent="0.3">
      <c r="A2121">
        <v>3479</v>
      </c>
      <c r="B2121" t="s">
        <v>37</v>
      </c>
      <c r="C2121">
        <v>623</v>
      </c>
      <c r="D2121" t="s">
        <v>8</v>
      </c>
      <c r="E2121" t="s">
        <v>1241</v>
      </c>
      <c r="F2121">
        <v>2008</v>
      </c>
      <c r="G2121" t="s">
        <v>353</v>
      </c>
      <c r="H2121" t="s">
        <v>10</v>
      </c>
      <c r="I2121" s="1">
        <v>44645</v>
      </c>
      <c r="J2121" t="s">
        <v>1391</v>
      </c>
      <c r="K2121" t="s">
        <v>1404</v>
      </c>
      <c r="L2121">
        <v>102</v>
      </c>
      <c r="M2121" t="s">
        <v>1211</v>
      </c>
      <c r="N2121" t="s">
        <v>1196</v>
      </c>
      <c r="O2121">
        <v>1695200</v>
      </c>
      <c r="P2121">
        <v>343.09</v>
      </c>
    </row>
    <row r="2122" spans="1:16" x14ac:dyDescent="0.3">
      <c r="A2122">
        <v>3478</v>
      </c>
      <c r="B2122" t="s">
        <v>8</v>
      </c>
      <c r="C2122">
        <v>623</v>
      </c>
      <c r="D2122" t="s">
        <v>8</v>
      </c>
      <c r="E2122" t="s">
        <v>1241</v>
      </c>
      <c r="F2122">
        <v>2008</v>
      </c>
      <c r="G2122" t="s">
        <v>973</v>
      </c>
      <c r="H2122" t="s">
        <v>10</v>
      </c>
      <c r="I2122" s="1">
        <v>44649</v>
      </c>
      <c r="J2122" t="s">
        <v>1391</v>
      </c>
      <c r="K2122" t="s">
        <v>1404</v>
      </c>
      <c r="L2122">
        <v>104</v>
      </c>
      <c r="M2122" t="s">
        <v>1209</v>
      </c>
      <c r="N2122" t="s">
        <v>1196</v>
      </c>
      <c r="O2122">
        <v>347700</v>
      </c>
      <c r="P2122">
        <v>28.8</v>
      </c>
    </row>
    <row r="2123" spans="1:16" x14ac:dyDescent="0.3">
      <c r="A2123">
        <v>3476</v>
      </c>
      <c r="B2123" t="s">
        <v>8</v>
      </c>
      <c r="C2123">
        <v>623</v>
      </c>
      <c r="D2123" t="s">
        <v>8</v>
      </c>
      <c r="E2123" t="s">
        <v>1241</v>
      </c>
      <c r="F2123">
        <v>2008</v>
      </c>
      <c r="G2123" t="s">
        <v>139</v>
      </c>
      <c r="H2123" t="s">
        <v>10</v>
      </c>
      <c r="I2123" s="1">
        <v>44646</v>
      </c>
      <c r="J2123" t="s">
        <v>1391</v>
      </c>
      <c r="K2123" t="s">
        <v>1404</v>
      </c>
      <c r="L2123">
        <v>111</v>
      </c>
      <c r="M2123" t="s">
        <v>1202</v>
      </c>
      <c r="N2123" t="s">
        <v>1196</v>
      </c>
      <c r="O2123">
        <v>54500</v>
      </c>
      <c r="P2123">
        <v>129.15</v>
      </c>
    </row>
    <row r="2124" spans="1:16" x14ac:dyDescent="0.3">
      <c r="A2124">
        <v>1752</v>
      </c>
      <c r="B2124" t="s">
        <v>235</v>
      </c>
      <c r="C2124">
        <v>580</v>
      </c>
      <c r="D2124" t="s">
        <v>1297</v>
      </c>
      <c r="E2124" t="s">
        <v>1241</v>
      </c>
      <c r="F2124">
        <v>2007</v>
      </c>
      <c r="G2124" t="s">
        <v>730</v>
      </c>
      <c r="H2124" t="s">
        <v>32</v>
      </c>
      <c r="I2124" s="1">
        <v>44643</v>
      </c>
      <c r="J2124" t="s">
        <v>1391</v>
      </c>
      <c r="K2124" t="s">
        <v>1404</v>
      </c>
      <c r="L2124">
        <v>109</v>
      </c>
      <c r="M2124" t="s">
        <v>1204</v>
      </c>
      <c r="N2124" t="s">
        <v>1196</v>
      </c>
      <c r="O2124">
        <v>543500</v>
      </c>
      <c r="P2124">
        <v>67.52</v>
      </c>
    </row>
    <row r="2125" spans="1:16" x14ac:dyDescent="0.3">
      <c r="A2125">
        <v>1755</v>
      </c>
      <c r="B2125" t="s">
        <v>83</v>
      </c>
      <c r="C2125">
        <v>550</v>
      </c>
      <c r="D2125" t="s">
        <v>1327</v>
      </c>
      <c r="E2125" t="s">
        <v>1241</v>
      </c>
      <c r="F2125">
        <v>1998</v>
      </c>
      <c r="G2125" t="s">
        <v>693</v>
      </c>
      <c r="H2125" t="s">
        <v>28</v>
      </c>
      <c r="I2125" s="1">
        <v>44646</v>
      </c>
      <c r="J2125" t="s">
        <v>1391</v>
      </c>
      <c r="K2125" t="s">
        <v>1404</v>
      </c>
      <c r="L2125">
        <v>102</v>
      </c>
      <c r="M2125" t="s">
        <v>1211</v>
      </c>
      <c r="N2125" t="s">
        <v>1196</v>
      </c>
      <c r="O2125">
        <v>1695200</v>
      </c>
      <c r="P2125">
        <v>343.09</v>
      </c>
    </row>
    <row r="2126" spans="1:16" x14ac:dyDescent="0.3">
      <c r="A2126">
        <v>1756</v>
      </c>
      <c r="B2126" t="s">
        <v>235</v>
      </c>
      <c r="C2126">
        <v>619</v>
      </c>
      <c r="D2126" t="s">
        <v>1260</v>
      </c>
      <c r="E2126" t="s">
        <v>1241</v>
      </c>
      <c r="F2126">
        <v>1998</v>
      </c>
      <c r="G2126" t="s">
        <v>467</v>
      </c>
      <c r="H2126" t="s">
        <v>32</v>
      </c>
      <c r="I2126" s="1">
        <v>44638</v>
      </c>
      <c r="J2126" t="s">
        <v>1391</v>
      </c>
      <c r="K2126" t="s">
        <v>1404</v>
      </c>
      <c r="L2126">
        <v>102</v>
      </c>
      <c r="M2126" t="s">
        <v>1211</v>
      </c>
      <c r="N2126" t="s">
        <v>1196</v>
      </c>
      <c r="O2126">
        <v>1695200</v>
      </c>
      <c r="P2126">
        <v>343.09</v>
      </c>
    </row>
    <row r="2127" spans="1:16" x14ac:dyDescent="0.3">
      <c r="A2127">
        <v>1757</v>
      </c>
      <c r="B2127" t="s">
        <v>75</v>
      </c>
      <c r="C2127">
        <v>611</v>
      </c>
      <c r="D2127" t="s">
        <v>1268</v>
      </c>
      <c r="E2127" t="s">
        <v>1241</v>
      </c>
      <c r="F2127">
        <v>2007</v>
      </c>
      <c r="G2127" t="s">
        <v>684</v>
      </c>
      <c r="H2127" t="s">
        <v>69</v>
      </c>
      <c r="I2127" s="1">
        <v>44627</v>
      </c>
      <c r="J2127" t="s">
        <v>1391</v>
      </c>
      <c r="K2127" t="s">
        <v>1404</v>
      </c>
      <c r="L2127">
        <v>114</v>
      </c>
      <c r="M2127" t="s">
        <v>1199</v>
      </c>
      <c r="N2127" t="s">
        <v>1196</v>
      </c>
      <c r="O2127">
        <v>655000</v>
      </c>
      <c r="P2127">
        <v>14.72</v>
      </c>
    </row>
    <row r="2128" spans="1:16" x14ac:dyDescent="0.3">
      <c r="A2128">
        <v>1759</v>
      </c>
      <c r="B2128" t="s">
        <v>90</v>
      </c>
      <c r="C2128">
        <v>610</v>
      </c>
      <c r="D2128" t="s">
        <v>1269</v>
      </c>
      <c r="E2128" t="s">
        <v>1241</v>
      </c>
      <c r="F2128">
        <v>1999</v>
      </c>
      <c r="G2128" t="s">
        <v>475</v>
      </c>
      <c r="H2128" t="s">
        <v>28</v>
      </c>
      <c r="I2128" s="1">
        <v>44636</v>
      </c>
      <c r="J2128" t="s">
        <v>1391</v>
      </c>
      <c r="K2128" t="s">
        <v>1404</v>
      </c>
      <c r="L2128">
        <v>104</v>
      </c>
      <c r="M2128" t="s">
        <v>1209</v>
      </c>
      <c r="N2128" t="s">
        <v>1196</v>
      </c>
      <c r="O2128">
        <v>347700</v>
      </c>
      <c r="P2128">
        <v>28.8</v>
      </c>
    </row>
    <row r="2129" spans="1:16" x14ac:dyDescent="0.3">
      <c r="A2129">
        <v>3468</v>
      </c>
      <c r="B2129" t="s">
        <v>75</v>
      </c>
      <c r="C2129">
        <v>619</v>
      </c>
      <c r="D2129" t="s">
        <v>1260</v>
      </c>
      <c r="E2129" t="s">
        <v>1241</v>
      </c>
      <c r="F2129">
        <v>2005</v>
      </c>
      <c r="G2129" t="s">
        <v>739</v>
      </c>
      <c r="H2129" t="s">
        <v>10</v>
      </c>
      <c r="I2129" s="1">
        <v>44631</v>
      </c>
      <c r="J2129" t="s">
        <v>1391</v>
      </c>
      <c r="K2129" t="s">
        <v>1404</v>
      </c>
      <c r="L2129">
        <v>114</v>
      </c>
      <c r="M2129" t="s">
        <v>1199</v>
      </c>
      <c r="N2129" t="s">
        <v>1196</v>
      </c>
      <c r="O2129">
        <v>655000</v>
      </c>
      <c r="P2129">
        <v>14.72</v>
      </c>
    </row>
    <row r="2130" spans="1:16" x14ac:dyDescent="0.3">
      <c r="A2130">
        <v>1762</v>
      </c>
      <c r="B2130" t="s">
        <v>83</v>
      </c>
      <c r="C2130">
        <v>611</v>
      </c>
      <c r="D2130" t="s">
        <v>1268</v>
      </c>
      <c r="E2130" t="s">
        <v>1241</v>
      </c>
      <c r="F2130">
        <v>1999</v>
      </c>
      <c r="G2130" t="s">
        <v>708</v>
      </c>
      <c r="H2130" t="s">
        <v>10</v>
      </c>
      <c r="I2130" s="1">
        <v>44626</v>
      </c>
      <c r="J2130" t="s">
        <v>1391</v>
      </c>
      <c r="K2130" t="s">
        <v>1404</v>
      </c>
      <c r="L2130">
        <v>102</v>
      </c>
      <c r="M2130" t="s">
        <v>1211</v>
      </c>
      <c r="N2130" t="s">
        <v>1196</v>
      </c>
      <c r="O2130">
        <v>1695200</v>
      </c>
      <c r="P2130">
        <v>343.09</v>
      </c>
    </row>
    <row r="2131" spans="1:16" x14ac:dyDescent="0.3">
      <c r="A2131">
        <v>1766</v>
      </c>
      <c r="B2131" t="s">
        <v>435</v>
      </c>
      <c r="C2131">
        <v>540</v>
      </c>
      <c r="D2131" t="s">
        <v>1337</v>
      </c>
      <c r="E2131" t="s">
        <v>1241</v>
      </c>
      <c r="F2131">
        <v>2005</v>
      </c>
      <c r="G2131" t="s">
        <v>436</v>
      </c>
      <c r="H2131" t="s">
        <v>28</v>
      </c>
      <c r="I2131" s="1">
        <v>44639</v>
      </c>
      <c r="J2131" t="s">
        <v>1391</v>
      </c>
      <c r="K2131" t="s">
        <v>1404</v>
      </c>
      <c r="L2131">
        <v>106</v>
      </c>
      <c r="M2131" t="s">
        <v>1207</v>
      </c>
      <c r="N2131" t="s">
        <v>1196</v>
      </c>
      <c r="O2131">
        <v>182700</v>
      </c>
      <c r="P2131">
        <v>12.92</v>
      </c>
    </row>
    <row r="2132" spans="1:16" x14ac:dyDescent="0.3">
      <c r="A2132">
        <v>3464</v>
      </c>
      <c r="B2132" t="s">
        <v>75</v>
      </c>
      <c r="C2132">
        <v>610</v>
      </c>
      <c r="D2132" t="s">
        <v>1269</v>
      </c>
      <c r="E2132" t="s">
        <v>1241</v>
      </c>
      <c r="F2132">
        <v>2010</v>
      </c>
      <c r="G2132" t="s">
        <v>444</v>
      </c>
      <c r="H2132" t="s">
        <v>10</v>
      </c>
      <c r="I2132" s="1">
        <v>44627</v>
      </c>
      <c r="J2132" t="s">
        <v>1391</v>
      </c>
      <c r="K2132" t="s">
        <v>1404</v>
      </c>
      <c r="L2132">
        <v>103</v>
      </c>
      <c r="M2132" t="s">
        <v>1210</v>
      </c>
      <c r="N2132" t="s">
        <v>1196</v>
      </c>
      <c r="O2132">
        <v>513800</v>
      </c>
      <c r="P2132">
        <v>21.5</v>
      </c>
    </row>
    <row r="2133" spans="1:16" x14ac:dyDescent="0.3">
      <c r="A2133">
        <v>3458</v>
      </c>
      <c r="B2133" t="s">
        <v>75</v>
      </c>
      <c r="C2133">
        <v>619</v>
      </c>
      <c r="D2133" t="s">
        <v>1260</v>
      </c>
      <c r="E2133" t="s">
        <v>1241</v>
      </c>
      <c r="F2133">
        <v>2007</v>
      </c>
      <c r="G2133" t="s">
        <v>887</v>
      </c>
      <c r="H2133" t="s">
        <v>10</v>
      </c>
      <c r="I2133" s="1">
        <v>44645</v>
      </c>
      <c r="J2133" t="s">
        <v>1391</v>
      </c>
      <c r="K2133" t="s">
        <v>1404</v>
      </c>
      <c r="L2133">
        <v>102</v>
      </c>
      <c r="M2133" t="s">
        <v>1211</v>
      </c>
      <c r="N2133" t="s">
        <v>1196</v>
      </c>
      <c r="O2133">
        <v>1695200</v>
      </c>
      <c r="P2133">
        <v>343.09</v>
      </c>
    </row>
    <row r="2134" spans="1:16" x14ac:dyDescent="0.3">
      <c r="A2134">
        <v>1779</v>
      </c>
      <c r="B2134" t="s">
        <v>90</v>
      </c>
      <c r="C2134">
        <v>619</v>
      </c>
      <c r="D2134" t="s">
        <v>1260</v>
      </c>
      <c r="E2134" t="s">
        <v>1241</v>
      </c>
      <c r="F2134">
        <v>1996</v>
      </c>
      <c r="G2134" t="s">
        <v>714</v>
      </c>
      <c r="H2134" t="s">
        <v>18</v>
      </c>
      <c r="I2134" s="1">
        <v>44632</v>
      </c>
      <c r="J2134" t="s">
        <v>1391</v>
      </c>
      <c r="K2134" t="s">
        <v>1404</v>
      </c>
      <c r="L2134">
        <v>102</v>
      </c>
      <c r="M2134" t="s">
        <v>1211</v>
      </c>
      <c r="N2134" t="s">
        <v>1196</v>
      </c>
      <c r="O2134">
        <v>1695200</v>
      </c>
      <c r="P2134">
        <v>343.09</v>
      </c>
    </row>
    <row r="2135" spans="1:16" x14ac:dyDescent="0.3">
      <c r="A2135">
        <v>1783</v>
      </c>
      <c r="B2135" t="s">
        <v>83</v>
      </c>
      <c r="C2135">
        <v>587</v>
      </c>
      <c r="D2135" t="s">
        <v>1292</v>
      </c>
      <c r="E2135" t="s">
        <v>1241</v>
      </c>
      <c r="F2135">
        <v>1996</v>
      </c>
      <c r="G2135" t="s">
        <v>445</v>
      </c>
      <c r="H2135" t="s">
        <v>10</v>
      </c>
      <c r="I2135" s="1">
        <v>44629</v>
      </c>
      <c r="J2135" t="s">
        <v>1391</v>
      </c>
      <c r="K2135" t="s">
        <v>1404</v>
      </c>
      <c r="L2135">
        <v>102</v>
      </c>
      <c r="M2135" t="s">
        <v>1211</v>
      </c>
      <c r="N2135" t="s">
        <v>1196</v>
      </c>
      <c r="O2135">
        <v>1695200</v>
      </c>
      <c r="P2135">
        <v>343.09</v>
      </c>
    </row>
    <row r="2136" spans="1:16" x14ac:dyDescent="0.3">
      <c r="A2136">
        <v>1785</v>
      </c>
      <c r="B2136" t="s">
        <v>435</v>
      </c>
      <c r="C2136">
        <v>587</v>
      </c>
      <c r="D2136" t="s">
        <v>1292</v>
      </c>
      <c r="E2136" t="s">
        <v>1241</v>
      </c>
      <c r="F2136">
        <v>2007</v>
      </c>
      <c r="G2136" t="s">
        <v>437</v>
      </c>
      <c r="H2136" t="s">
        <v>69</v>
      </c>
      <c r="I2136" s="1">
        <v>44621</v>
      </c>
      <c r="J2136" t="s">
        <v>1391</v>
      </c>
      <c r="K2136" t="s">
        <v>1404</v>
      </c>
      <c r="L2136">
        <v>104</v>
      </c>
      <c r="M2136" t="s">
        <v>1209</v>
      </c>
      <c r="N2136" t="s">
        <v>1196</v>
      </c>
      <c r="O2136">
        <v>347700</v>
      </c>
      <c r="P2136">
        <v>28.8</v>
      </c>
    </row>
    <row r="2137" spans="1:16" x14ac:dyDescent="0.3">
      <c r="A2137">
        <v>3455</v>
      </c>
      <c r="B2137" t="s">
        <v>75</v>
      </c>
      <c r="C2137">
        <v>587</v>
      </c>
      <c r="D2137" t="s">
        <v>1292</v>
      </c>
      <c r="E2137" t="s">
        <v>1241</v>
      </c>
      <c r="F2137">
        <v>2011</v>
      </c>
      <c r="G2137" t="s">
        <v>943</v>
      </c>
      <c r="H2137" t="s">
        <v>45</v>
      </c>
      <c r="I2137" s="1">
        <v>44639</v>
      </c>
      <c r="J2137" t="s">
        <v>1391</v>
      </c>
      <c r="K2137" t="s">
        <v>1404</v>
      </c>
      <c r="L2137">
        <v>102</v>
      </c>
      <c r="M2137" t="s">
        <v>1211</v>
      </c>
      <c r="N2137" t="s">
        <v>1196</v>
      </c>
      <c r="O2137">
        <v>1695200</v>
      </c>
      <c r="P2137">
        <v>343.09</v>
      </c>
    </row>
    <row r="2138" spans="1:16" x14ac:dyDescent="0.3">
      <c r="A2138">
        <v>1798</v>
      </c>
      <c r="B2138" t="s">
        <v>435</v>
      </c>
      <c r="C2138">
        <v>548</v>
      </c>
      <c r="D2138" t="s">
        <v>1329</v>
      </c>
      <c r="E2138" t="s">
        <v>1241</v>
      </c>
      <c r="F2138">
        <v>2007</v>
      </c>
      <c r="G2138" t="s">
        <v>668</v>
      </c>
      <c r="H2138" t="s">
        <v>45</v>
      </c>
      <c r="I2138" s="1">
        <v>44621</v>
      </c>
      <c r="J2138" t="s">
        <v>1391</v>
      </c>
      <c r="K2138" t="s">
        <v>1404</v>
      </c>
      <c r="L2138">
        <v>111</v>
      </c>
      <c r="M2138" t="s">
        <v>1202</v>
      </c>
      <c r="N2138" t="s">
        <v>1196</v>
      </c>
      <c r="O2138">
        <v>54500</v>
      </c>
      <c r="P2138">
        <v>129.15</v>
      </c>
    </row>
    <row r="2139" spans="1:16" x14ac:dyDescent="0.3">
      <c r="A2139">
        <v>3445</v>
      </c>
      <c r="B2139" t="s">
        <v>90</v>
      </c>
      <c r="C2139">
        <v>619</v>
      </c>
      <c r="D2139" t="s">
        <v>1260</v>
      </c>
      <c r="E2139" t="s">
        <v>1241</v>
      </c>
      <c r="F2139">
        <v>2003</v>
      </c>
      <c r="G2139" t="s">
        <v>460</v>
      </c>
      <c r="H2139" t="s">
        <v>10</v>
      </c>
      <c r="I2139" s="1">
        <v>44643</v>
      </c>
      <c r="J2139" t="s">
        <v>1391</v>
      </c>
      <c r="K2139" t="s">
        <v>1404</v>
      </c>
      <c r="L2139">
        <v>102</v>
      </c>
      <c r="M2139" t="s">
        <v>1211</v>
      </c>
      <c r="N2139" t="s">
        <v>1196</v>
      </c>
      <c r="O2139">
        <v>1695200</v>
      </c>
      <c r="P2139">
        <v>343.09</v>
      </c>
    </row>
    <row r="2140" spans="1:16" x14ac:dyDescent="0.3">
      <c r="A2140">
        <v>3443</v>
      </c>
      <c r="B2140" t="s">
        <v>75</v>
      </c>
      <c r="C2140">
        <v>550</v>
      </c>
      <c r="D2140" t="s">
        <v>1327</v>
      </c>
      <c r="E2140" t="s">
        <v>1241</v>
      </c>
      <c r="F2140">
        <v>2007</v>
      </c>
      <c r="G2140" t="s">
        <v>969</v>
      </c>
      <c r="H2140" t="s">
        <v>32</v>
      </c>
      <c r="I2140" s="1">
        <v>44651</v>
      </c>
      <c r="J2140" t="s">
        <v>1391</v>
      </c>
      <c r="K2140" t="s">
        <v>1404</v>
      </c>
      <c r="L2140">
        <v>108</v>
      </c>
      <c r="M2140" t="s">
        <v>1205</v>
      </c>
      <c r="N2140" t="s">
        <v>1196</v>
      </c>
      <c r="O2140">
        <v>258200</v>
      </c>
      <c r="P2140">
        <v>11.62</v>
      </c>
    </row>
    <row r="2141" spans="1:16" x14ac:dyDescent="0.3">
      <c r="A2141">
        <v>1814</v>
      </c>
      <c r="B2141" t="s">
        <v>8</v>
      </c>
      <c r="C2141">
        <v>562</v>
      </c>
      <c r="D2141" t="s">
        <v>1315</v>
      </c>
      <c r="E2141" t="s">
        <v>1241</v>
      </c>
      <c r="F2141">
        <v>2004</v>
      </c>
      <c r="G2141" t="s">
        <v>754</v>
      </c>
      <c r="H2141" t="s">
        <v>10</v>
      </c>
      <c r="I2141" s="1">
        <v>44624</v>
      </c>
      <c r="J2141" t="s">
        <v>1391</v>
      </c>
      <c r="K2141" t="s">
        <v>1404</v>
      </c>
      <c r="L2141">
        <v>103</v>
      </c>
      <c r="M2141" t="s">
        <v>1210</v>
      </c>
      <c r="N2141" t="s">
        <v>1196</v>
      </c>
      <c r="O2141">
        <v>513800</v>
      </c>
      <c r="P2141">
        <v>21.5</v>
      </c>
    </row>
    <row r="2142" spans="1:16" x14ac:dyDescent="0.3">
      <c r="A2142">
        <v>1815</v>
      </c>
      <c r="B2142" t="s">
        <v>8</v>
      </c>
      <c r="C2142">
        <v>623</v>
      </c>
      <c r="D2142" t="s">
        <v>8</v>
      </c>
      <c r="E2142" t="s">
        <v>1241</v>
      </c>
      <c r="F2142">
        <v>2005</v>
      </c>
      <c r="G2142" t="s">
        <v>23</v>
      </c>
      <c r="H2142" t="s">
        <v>47</v>
      </c>
      <c r="I2142" s="1">
        <v>44646</v>
      </c>
      <c r="J2142" t="s">
        <v>1391</v>
      </c>
      <c r="K2142" t="s">
        <v>1404</v>
      </c>
      <c r="L2142">
        <v>102</v>
      </c>
      <c r="M2142" t="s">
        <v>1211</v>
      </c>
      <c r="N2142" t="s">
        <v>1196</v>
      </c>
      <c r="O2142">
        <v>1695200</v>
      </c>
      <c r="P2142">
        <v>343.09</v>
      </c>
    </row>
    <row r="2143" spans="1:16" x14ac:dyDescent="0.3">
      <c r="A2143">
        <v>3438</v>
      </c>
      <c r="B2143" t="s">
        <v>75</v>
      </c>
      <c r="C2143">
        <v>587</v>
      </c>
      <c r="D2143" t="s">
        <v>1292</v>
      </c>
      <c r="E2143" t="s">
        <v>1241</v>
      </c>
      <c r="F2143">
        <v>2008</v>
      </c>
      <c r="G2143" t="s">
        <v>359</v>
      </c>
      <c r="H2143" t="s">
        <v>10</v>
      </c>
      <c r="I2143" s="1">
        <v>44644</v>
      </c>
      <c r="J2143" t="s">
        <v>1391</v>
      </c>
      <c r="K2143" t="s">
        <v>1404</v>
      </c>
      <c r="L2143">
        <v>102</v>
      </c>
      <c r="M2143" t="s">
        <v>1211</v>
      </c>
      <c r="N2143" t="s">
        <v>1196</v>
      </c>
      <c r="O2143">
        <v>1695200</v>
      </c>
      <c r="P2143">
        <v>343.09</v>
      </c>
    </row>
    <row r="2144" spans="1:16" x14ac:dyDescent="0.3">
      <c r="A2144">
        <v>1823</v>
      </c>
      <c r="B2144" t="s">
        <v>8</v>
      </c>
      <c r="C2144">
        <v>562</v>
      </c>
      <c r="D2144" t="s">
        <v>1315</v>
      </c>
      <c r="E2144" t="s">
        <v>1241</v>
      </c>
      <c r="F2144">
        <v>2005</v>
      </c>
      <c r="G2144" t="s">
        <v>139</v>
      </c>
      <c r="H2144" t="s">
        <v>10</v>
      </c>
      <c r="I2144" s="1">
        <v>44633</v>
      </c>
      <c r="J2144" t="s">
        <v>1391</v>
      </c>
      <c r="K2144" t="s">
        <v>1404</v>
      </c>
      <c r="L2144">
        <v>103</v>
      </c>
      <c r="M2144" t="s">
        <v>1210</v>
      </c>
      <c r="N2144" t="s">
        <v>1196</v>
      </c>
      <c r="O2144">
        <v>513800</v>
      </c>
      <c r="P2144">
        <v>21.5</v>
      </c>
    </row>
    <row r="2145" spans="1:16" x14ac:dyDescent="0.3">
      <c r="A2145">
        <v>1824</v>
      </c>
      <c r="B2145" t="s">
        <v>90</v>
      </c>
      <c r="C2145">
        <v>619</v>
      </c>
      <c r="D2145" t="s">
        <v>1260</v>
      </c>
      <c r="E2145" t="s">
        <v>1241</v>
      </c>
      <c r="F2145">
        <v>1994</v>
      </c>
      <c r="G2145" t="s">
        <v>451</v>
      </c>
      <c r="H2145" t="s">
        <v>47</v>
      </c>
      <c r="I2145" s="1">
        <v>44644</v>
      </c>
      <c r="J2145" t="s">
        <v>1391</v>
      </c>
      <c r="K2145" t="s">
        <v>1404</v>
      </c>
      <c r="L2145">
        <v>102</v>
      </c>
      <c r="M2145" t="s">
        <v>1211</v>
      </c>
      <c r="N2145" t="s">
        <v>1196</v>
      </c>
      <c r="O2145">
        <v>1695200</v>
      </c>
      <c r="P2145">
        <v>343.09</v>
      </c>
    </row>
    <row r="2146" spans="1:16" x14ac:dyDescent="0.3">
      <c r="A2146">
        <v>1827</v>
      </c>
      <c r="B2146" t="s">
        <v>90</v>
      </c>
      <c r="C2146">
        <v>576</v>
      </c>
      <c r="D2146" t="s">
        <v>1301</v>
      </c>
      <c r="E2146" t="s">
        <v>1241</v>
      </c>
      <c r="F2146">
        <v>1998</v>
      </c>
      <c r="G2146" t="s">
        <v>667</v>
      </c>
      <c r="H2146" t="s">
        <v>10</v>
      </c>
      <c r="I2146" s="1">
        <v>44623</v>
      </c>
      <c r="J2146" t="s">
        <v>1391</v>
      </c>
      <c r="K2146" t="s">
        <v>1404</v>
      </c>
      <c r="L2146">
        <v>115</v>
      </c>
      <c r="M2146" t="s">
        <v>1198</v>
      </c>
      <c r="N2146" t="s">
        <v>1196</v>
      </c>
      <c r="O2146">
        <v>246000</v>
      </c>
      <c r="P2146">
        <v>7.89</v>
      </c>
    </row>
    <row r="2147" spans="1:16" x14ac:dyDescent="0.3">
      <c r="A2147">
        <v>3435</v>
      </c>
      <c r="B2147" t="s">
        <v>90</v>
      </c>
      <c r="C2147">
        <v>507</v>
      </c>
      <c r="D2147" t="s">
        <v>1368</v>
      </c>
      <c r="E2147" t="s">
        <v>1241</v>
      </c>
      <c r="F2147">
        <v>2011</v>
      </c>
      <c r="G2147" t="s">
        <v>791</v>
      </c>
      <c r="H2147" t="s">
        <v>28</v>
      </c>
      <c r="I2147" s="1">
        <v>44621</v>
      </c>
      <c r="J2147" t="s">
        <v>1391</v>
      </c>
      <c r="K2147" t="s">
        <v>1404</v>
      </c>
      <c r="L2147">
        <v>102</v>
      </c>
      <c r="M2147" t="s">
        <v>1211</v>
      </c>
      <c r="N2147" t="s">
        <v>1196</v>
      </c>
      <c r="O2147">
        <v>1695200</v>
      </c>
      <c r="P2147">
        <v>343.09</v>
      </c>
    </row>
    <row r="2148" spans="1:16" x14ac:dyDescent="0.3">
      <c r="A2148">
        <v>1833</v>
      </c>
      <c r="B2148" t="s">
        <v>83</v>
      </c>
      <c r="C2148">
        <v>548</v>
      </c>
      <c r="D2148" t="s">
        <v>1329</v>
      </c>
      <c r="E2148" t="s">
        <v>1241</v>
      </c>
      <c r="F2148">
        <v>2004</v>
      </c>
      <c r="G2148" t="s">
        <v>758</v>
      </c>
      <c r="H2148" t="s">
        <v>69</v>
      </c>
      <c r="I2148" s="1">
        <v>44635</v>
      </c>
      <c r="J2148" t="s">
        <v>1391</v>
      </c>
      <c r="K2148" t="s">
        <v>1404</v>
      </c>
      <c r="L2148">
        <v>104</v>
      </c>
      <c r="M2148" t="s">
        <v>1209</v>
      </c>
      <c r="N2148" t="s">
        <v>1196</v>
      </c>
      <c r="O2148">
        <v>347700</v>
      </c>
      <c r="P2148">
        <v>28.8</v>
      </c>
    </row>
    <row r="2149" spans="1:16" x14ac:dyDescent="0.3">
      <c r="A2149">
        <v>1834</v>
      </c>
      <c r="B2149" t="s">
        <v>90</v>
      </c>
      <c r="C2149">
        <v>610</v>
      </c>
      <c r="D2149" t="s">
        <v>1269</v>
      </c>
      <c r="E2149" t="s">
        <v>1241</v>
      </c>
      <c r="F2149">
        <v>2000</v>
      </c>
      <c r="G2149" t="s">
        <v>475</v>
      </c>
      <c r="H2149" t="s">
        <v>32</v>
      </c>
      <c r="I2149" s="1">
        <v>44643</v>
      </c>
      <c r="J2149" t="s">
        <v>1391</v>
      </c>
      <c r="K2149" t="s">
        <v>1404</v>
      </c>
      <c r="L2149">
        <v>102</v>
      </c>
      <c r="M2149" t="s">
        <v>1211</v>
      </c>
      <c r="N2149" t="s">
        <v>1196</v>
      </c>
      <c r="O2149">
        <v>1695200</v>
      </c>
      <c r="P2149">
        <v>343.09</v>
      </c>
    </row>
    <row r="2150" spans="1:16" x14ac:dyDescent="0.3">
      <c r="A2150">
        <v>1836</v>
      </c>
      <c r="B2150" t="s">
        <v>235</v>
      </c>
      <c r="C2150">
        <v>619</v>
      </c>
      <c r="D2150" t="s">
        <v>1260</v>
      </c>
      <c r="E2150" t="s">
        <v>1241</v>
      </c>
      <c r="F2150">
        <v>2002</v>
      </c>
      <c r="G2150" t="s">
        <v>467</v>
      </c>
      <c r="H2150" t="s">
        <v>32</v>
      </c>
      <c r="I2150" s="1">
        <v>44630</v>
      </c>
      <c r="J2150" t="s">
        <v>1391</v>
      </c>
      <c r="K2150" t="s">
        <v>1404</v>
      </c>
      <c r="L2150">
        <v>102</v>
      </c>
      <c r="M2150" t="s">
        <v>1211</v>
      </c>
      <c r="N2150" t="s">
        <v>1196</v>
      </c>
      <c r="O2150">
        <v>1695200</v>
      </c>
      <c r="P2150">
        <v>343.09</v>
      </c>
    </row>
    <row r="2151" spans="1:16" x14ac:dyDescent="0.3">
      <c r="A2151">
        <v>3431</v>
      </c>
      <c r="B2151" t="s">
        <v>90</v>
      </c>
      <c r="C2151">
        <v>580</v>
      </c>
      <c r="D2151" t="s">
        <v>1297</v>
      </c>
      <c r="E2151" t="s">
        <v>1241</v>
      </c>
      <c r="F2151">
        <v>2006</v>
      </c>
      <c r="G2151" t="s">
        <v>727</v>
      </c>
      <c r="H2151" t="s">
        <v>45</v>
      </c>
      <c r="I2151" s="1">
        <v>44622</v>
      </c>
      <c r="J2151" t="s">
        <v>1391</v>
      </c>
      <c r="K2151" t="s">
        <v>1404</v>
      </c>
      <c r="L2151">
        <v>104</v>
      </c>
      <c r="M2151" t="s">
        <v>1209</v>
      </c>
      <c r="N2151" t="s">
        <v>1196</v>
      </c>
      <c r="O2151">
        <v>347700</v>
      </c>
      <c r="P2151">
        <v>28.8</v>
      </c>
    </row>
    <row r="2152" spans="1:16" x14ac:dyDescent="0.3">
      <c r="A2152">
        <v>1843</v>
      </c>
      <c r="B2152" t="s">
        <v>90</v>
      </c>
      <c r="C2152">
        <v>619</v>
      </c>
      <c r="D2152" t="s">
        <v>1260</v>
      </c>
      <c r="E2152" t="s">
        <v>1241</v>
      </c>
      <c r="F2152">
        <v>2001</v>
      </c>
      <c r="G2152" t="s">
        <v>606</v>
      </c>
      <c r="H2152" t="s">
        <v>32</v>
      </c>
      <c r="I2152" s="1">
        <v>44630</v>
      </c>
      <c r="J2152" t="s">
        <v>1391</v>
      </c>
      <c r="K2152" t="s">
        <v>1404</v>
      </c>
      <c r="L2152">
        <v>114</v>
      </c>
      <c r="M2152" t="s">
        <v>1199</v>
      </c>
      <c r="N2152" t="s">
        <v>1196</v>
      </c>
      <c r="O2152">
        <v>655000</v>
      </c>
      <c r="P2152">
        <v>14.72</v>
      </c>
    </row>
    <row r="2153" spans="1:16" x14ac:dyDescent="0.3">
      <c r="A2153">
        <v>1848</v>
      </c>
      <c r="B2153" t="s">
        <v>75</v>
      </c>
      <c r="C2153">
        <v>576</v>
      </c>
      <c r="D2153" t="s">
        <v>1301</v>
      </c>
      <c r="E2153" t="s">
        <v>1241</v>
      </c>
      <c r="F2153">
        <v>1999</v>
      </c>
      <c r="G2153" t="s">
        <v>578</v>
      </c>
      <c r="H2153" t="s">
        <v>32</v>
      </c>
      <c r="I2153" s="1">
        <v>44623</v>
      </c>
      <c r="J2153" t="s">
        <v>1391</v>
      </c>
      <c r="K2153" t="s">
        <v>1404</v>
      </c>
      <c r="L2153">
        <v>108</v>
      </c>
      <c r="M2153" t="s">
        <v>1205</v>
      </c>
      <c r="N2153" t="s">
        <v>1196</v>
      </c>
      <c r="O2153">
        <v>258200</v>
      </c>
      <c r="P2153">
        <v>11.62</v>
      </c>
    </row>
    <row r="2154" spans="1:16" x14ac:dyDescent="0.3">
      <c r="A2154">
        <v>1850</v>
      </c>
      <c r="B2154" t="s">
        <v>75</v>
      </c>
      <c r="C2154">
        <v>580</v>
      </c>
      <c r="D2154" t="s">
        <v>1297</v>
      </c>
      <c r="E2154" t="s">
        <v>1241</v>
      </c>
      <c r="F2154">
        <v>2005</v>
      </c>
      <c r="G2154" t="s">
        <v>607</v>
      </c>
      <c r="H2154" t="s">
        <v>47</v>
      </c>
      <c r="I2154" s="1">
        <v>44624</v>
      </c>
      <c r="J2154" t="s">
        <v>1391</v>
      </c>
      <c r="K2154" t="s">
        <v>1404</v>
      </c>
      <c r="L2154">
        <v>102</v>
      </c>
      <c r="M2154" t="s">
        <v>1211</v>
      </c>
      <c r="N2154" t="s">
        <v>1196</v>
      </c>
      <c r="O2154">
        <v>1695200</v>
      </c>
      <c r="P2154">
        <v>343.09</v>
      </c>
    </row>
    <row r="2155" spans="1:16" x14ac:dyDescent="0.3">
      <c r="A2155">
        <v>3422</v>
      </c>
      <c r="B2155" t="s">
        <v>75</v>
      </c>
      <c r="C2155">
        <v>619</v>
      </c>
      <c r="D2155" t="s">
        <v>1260</v>
      </c>
      <c r="E2155" t="s">
        <v>1241</v>
      </c>
      <c r="F2155">
        <v>2018</v>
      </c>
      <c r="G2155" t="s">
        <v>711</v>
      </c>
      <c r="H2155" t="s">
        <v>32</v>
      </c>
      <c r="I2155" s="1">
        <v>44642</v>
      </c>
      <c r="J2155" t="s">
        <v>1391</v>
      </c>
      <c r="K2155" t="s">
        <v>1404</v>
      </c>
      <c r="L2155">
        <v>102</v>
      </c>
      <c r="M2155" t="s">
        <v>1211</v>
      </c>
      <c r="N2155" t="s">
        <v>1196</v>
      </c>
      <c r="O2155">
        <v>1695200</v>
      </c>
      <c r="P2155">
        <v>343.09</v>
      </c>
    </row>
    <row r="2156" spans="1:16" x14ac:dyDescent="0.3">
      <c r="A2156">
        <v>3420</v>
      </c>
      <c r="B2156" t="s">
        <v>90</v>
      </c>
      <c r="C2156">
        <v>619</v>
      </c>
      <c r="D2156" t="s">
        <v>1260</v>
      </c>
      <c r="E2156" t="s">
        <v>1241</v>
      </c>
      <c r="F2156">
        <v>2007</v>
      </c>
      <c r="G2156" t="s">
        <v>874</v>
      </c>
      <c r="H2156" t="s">
        <v>32</v>
      </c>
      <c r="I2156" s="1">
        <v>44647</v>
      </c>
      <c r="J2156" t="s">
        <v>1391</v>
      </c>
      <c r="K2156" t="s">
        <v>1404</v>
      </c>
      <c r="L2156">
        <v>104</v>
      </c>
      <c r="M2156" t="s">
        <v>1209</v>
      </c>
      <c r="N2156" t="s">
        <v>1196</v>
      </c>
      <c r="O2156">
        <v>347700</v>
      </c>
      <c r="P2156">
        <v>28.8</v>
      </c>
    </row>
    <row r="2157" spans="1:16" x14ac:dyDescent="0.3">
      <c r="A2157">
        <v>1854</v>
      </c>
      <c r="B2157" t="s">
        <v>90</v>
      </c>
      <c r="C2157">
        <v>619</v>
      </c>
      <c r="D2157" t="s">
        <v>1260</v>
      </c>
      <c r="E2157" t="s">
        <v>1241</v>
      </c>
      <c r="F2157">
        <v>2001</v>
      </c>
      <c r="G2157" t="s">
        <v>694</v>
      </c>
      <c r="H2157" t="s">
        <v>28</v>
      </c>
      <c r="I2157" s="1">
        <v>44645</v>
      </c>
      <c r="J2157" t="s">
        <v>1391</v>
      </c>
      <c r="K2157" t="s">
        <v>1404</v>
      </c>
      <c r="L2157">
        <v>105</v>
      </c>
      <c r="M2157" t="s">
        <v>1208</v>
      </c>
      <c r="N2157" t="s">
        <v>1196</v>
      </c>
      <c r="O2157">
        <v>52100</v>
      </c>
      <c r="P2157">
        <v>6.21</v>
      </c>
    </row>
    <row r="2158" spans="1:16" x14ac:dyDescent="0.3">
      <c r="A2158">
        <v>3416</v>
      </c>
      <c r="B2158" t="s">
        <v>90</v>
      </c>
      <c r="C2158">
        <v>523</v>
      </c>
      <c r="D2158" t="s">
        <v>1353</v>
      </c>
      <c r="E2158" t="s">
        <v>1241</v>
      </c>
      <c r="F2158">
        <v>2002</v>
      </c>
      <c r="G2158" t="s">
        <v>595</v>
      </c>
      <c r="H2158" t="s">
        <v>10</v>
      </c>
      <c r="I2158" s="1">
        <v>44642</v>
      </c>
      <c r="J2158" t="s">
        <v>1391</v>
      </c>
      <c r="K2158" t="s">
        <v>1404</v>
      </c>
      <c r="L2158">
        <v>102</v>
      </c>
      <c r="M2158" t="s">
        <v>1211</v>
      </c>
      <c r="N2158" t="s">
        <v>1196</v>
      </c>
      <c r="O2158">
        <v>1695200</v>
      </c>
      <c r="P2158">
        <v>343.09</v>
      </c>
    </row>
    <row r="2159" spans="1:16" x14ac:dyDescent="0.3">
      <c r="A2159">
        <v>3415</v>
      </c>
      <c r="B2159" t="s">
        <v>75</v>
      </c>
      <c r="C2159">
        <v>580</v>
      </c>
      <c r="D2159" t="s">
        <v>1297</v>
      </c>
      <c r="E2159" t="s">
        <v>1241</v>
      </c>
      <c r="F2159">
        <v>2009</v>
      </c>
      <c r="G2159" t="s">
        <v>607</v>
      </c>
      <c r="H2159" t="s">
        <v>69</v>
      </c>
      <c r="I2159" s="1">
        <v>44650</v>
      </c>
      <c r="J2159" t="s">
        <v>1391</v>
      </c>
      <c r="K2159" t="s">
        <v>1404</v>
      </c>
      <c r="L2159">
        <v>114</v>
      </c>
      <c r="M2159" t="s">
        <v>1199</v>
      </c>
      <c r="N2159" t="s">
        <v>1196</v>
      </c>
      <c r="O2159">
        <v>655000</v>
      </c>
      <c r="P2159">
        <v>14.72</v>
      </c>
    </row>
    <row r="2160" spans="1:16" x14ac:dyDescent="0.3">
      <c r="A2160">
        <v>3412</v>
      </c>
      <c r="B2160" t="s">
        <v>75</v>
      </c>
      <c r="C2160">
        <v>587</v>
      </c>
      <c r="D2160" t="s">
        <v>1292</v>
      </c>
      <c r="E2160" t="s">
        <v>1241</v>
      </c>
      <c r="F2160">
        <v>1992</v>
      </c>
      <c r="G2160" t="s">
        <v>590</v>
      </c>
      <c r="H2160" t="s">
        <v>32</v>
      </c>
      <c r="I2160" s="1">
        <v>44642</v>
      </c>
      <c r="J2160" t="s">
        <v>1391</v>
      </c>
      <c r="K2160" t="s">
        <v>1404</v>
      </c>
      <c r="L2160">
        <v>115</v>
      </c>
      <c r="M2160" t="s">
        <v>1198</v>
      </c>
      <c r="N2160" t="s">
        <v>1196</v>
      </c>
      <c r="O2160">
        <v>246000</v>
      </c>
      <c r="P2160">
        <v>7.89</v>
      </c>
    </row>
    <row r="2161" spans="1:16" x14ac:dyDescent="0.3">
      <c r="A2161">
        <v>3408</v>
      </c>
      <c r="B2161" t="s">
        <v>435</v>
      </c>
      <c r="C2161">
        <v>548</v>
      </c>
      <c r="D2161" t="s">
        <v>1329</v>
      </c>
      <c r="E2161" t="s">
        <v>1241</v>
      </c>
      <c r="F2161">
        <v>2005</v>
      </c>
      <c r="G2161" t="s">
        <v>678</v>
      </c>
      <c r="H2161" t="s">
        <v>18</v>
      </c>
      <c r="I2161" s="1">
        <v>44641</v>
      </c>
      <c r="J2161" t="s">
        <v>1391</v>
      </c>
      <c r="K2161" t="s">
        <v>1404</v>
      </c>
      <c r="L2161">
        <v>105</v>
      </c>
      <c r="M2161" t="s">
        <v>1208</v>
      </c>
      <c r="N2161" t="s">
        <v>1196</v>
      </c>
      <c r="O2161">
        <v>52100</v>
      </c>
      <c r="P2161">
        <v>6.21</v>
      </c>
    </row>
    <row r="2162" spans="1:16" x14ac:dyDescent="0.3">
      <c r="A2162">
        <v>1873</v>
      </c>
      <c r="B2162" t="s">
        <v>90</v>
      </c>
      <c r="C2162">
        <v>619</v>
      </c>
      <c r="D2162" t="s">
        <v>1260</v>
      </c>
      <c r="E2162" t="s">
        <v>1241</v>
      </c>
      <c r="F2162">
        <v>1998</v>
      </c>
      <c r="G2162" t="s">
        <v>599</v>
      </c>
      <c r="H2162" t="s">
        <v>47</v>
      </c>
      <c r="I2162" s="1">
        <v>44634</v>
      </c>
      <c r="J2162" t="s">
        <v>1391</v>
      </c>
      <c r="K2162" t="s">
        <v>1404</v>
      </c>
      <c r="L2162">
        <v>111</v>
      </c>
      <c r="M2162" t="s">
        <v>1202</v>
      </c>
      <c r="N2162" t="s">
        <v>1196</v>
      </c>
      <c r="O2162">
        <v>54500</v>
      </c>
      <c r="P2162">
        <v>129.15</v>
      </c>
    </row>
    <row r="2163" spans="1:16" x14ac:dyDescent="0.3">
      <c r="A2163">
        <v>1875</v>
      </c>
      <c r="B2163" t="s">
        <v>235</v>
      </c>
      <c r="C2163">
        <v>619</v>
      </c>
      <c r="D2163" t="s">
        <v>1260</v>
      </c>
      <c r="E2163" t="s">
        <v>1241</v>
      </c>
      <c r="F2163">
        <v>2001</v>
      </c>
      <c r="G2163" t="s">
        <v>467</v>
      </c>
      <c r="H2163" t="s">
        <v>32</v>
      </c>
      <c r="I2163" s="1">
        <v>44625</v>
      </c>
      <c r="J2163" t="s">
        <v>1391</v>
      </c>
      <c r="K2163" t="s">
        <v>1404</v>
      </c>
      <c r="L2163">
        <v>102</v>
      </c>
      <c r="M2163" t="s">
        <v>1211</v>
      </c>
      <c r="N2163" t="s">
        <v>1196</v>
      </c>
      <c r="O2163">
        <v>1695200</v>
      </c>
      <c r="P2163">
        <v>343.09</v>
      </c>
    </row>
    <row r="2164" spans="1:16" x14ac:dyDescent="0.3">
      <c r="A2164">
        <v>3399</v>
      </c>
      <c r="B2164" t="s">
        <v>435</v>
      </c>
      <c r="C2164">
        <v>587</v>
      </c>
      <c r="D2164" t="s">
        <v>1292</v>
      </c>
      <c r="E2164" t="s">
        <v>1241</v>
      </c>
      <c r="F2164">
        <v>2006</v>
      </c>
      <c r="G2164" t="s">
        <v>437</v>
      </c>
      <c r="H2164" t="s">
        <v>28</v>
      </c>
      <c r="I2164" s="1">
        <v>44637</v>
      </c>
      <c r="J2164" t="s">
        <v>1391</v>
      </c>
      <c r="K2164" t="s">
        <v>1404</v>
      </c>
      <c r="L2164">
        <v>102</v>
      </c>
      <c r="M2164" t="s">
        <v>1211</v>
      </c>
      <c r="N2164" t="s">
        <v>1196</v>
      </c>
      <c r="O2164">
        <v>1695200</v>
      </c>
      <c r="P2164">
        <v>343.09</v>
      </c>
    </row>
    <row r="2165" spans="1:16" x14ac:dyDescent="0.3">
      <c r="A2165">
        <v>3396</v>
      </c>
      <c r="B2165" t="s">
        <v>83</v>
      </c>
      <c r="C2165">
        <v>548</v>
      </c>
      <c r="D2165" t="s">
        <v>1329</v>
      </c>
      <c r="E2165" t="s">
        <v>1241</v>
      </c>
      <c r="F2165">
        <v>2000</v>
      </c>
      <c r="G2165" t="s">
        <v>443</v>
      </c>
      <c r="H2165" t="s">
        <v>10</v>
      </c>
      <c r="I2165" s="1">
        <v>44649</v>
      </c>
      <c r="J2165" t="s">
        <v>1391</v>
      </c>
      <c r="K2165" t="s">
        <v>1404</v>
      </c>
      <c r="L2165">
        <v>103</v>
      </c>
      <c r="M2165" t="s">
        <v>1210</v>
      </c>
      <c r="N2165" t="s">
        <v>1196</v>
      </c>
      <c r="O2165">
        <v>513800</v>
      </c>
      <c r="P2165">
        <v>21.5</v>
      </c>
    </row>
    <row r="2166" spans="1:16" x14ac:dyDescent="0.3">
      <c r="A2166">
        <v>1883</v>
      </c>
      <c r="B2166" t="s">
        <v>83</v>
      </c>
      <c r="C2166">
        <v>576</v>
      </c>
      <c r="D2166" t="s">
        <v>1301</v>
      </c>
      <c r="E2166" t="s">
        <v>1241</v>
      </c>
      <c r="F2166">
        <v>1994</v>
      </c>
      <c r="G2166">
        <v>323</v>
      </c>
      <c r="H2166" t="s">
        <v>47</v>
      </c>
      <c r="I2166" s="1">
        <v>44623</v>
      </c>
      <c r="J2166" t="s">
        <v>1391</v>
      </c>
      <c r="K2166" t="s">
        <v>1404</v>
      </c>
      <c r="L2166">
        <v>107</v>
      </c>
      <c r="M2166" t="s">
        <v>1206</v>
      </c>
      <c r="N2166" t="s">
        <v>1196</v>
      </c>
      <c r="O2166">
        <v>127300</v>
      </c>
      <c r="P2166">
        <v>17.55</v>
      </c>
    </row>
    <row r="2167" spans="1:16" x14ac:dyDescent="0.3">
      <c r="A2167">
        <v>1884</v>
      </c>
      <c r="B2167" t="s">
        <v>75</v>
      </c>
      <c r="C2167">
        <v>619</v>
      </c>
      <c r="D2167" t="s">
        <v>1260</v>
      </c>
      <c r="E2167" t="s">
        <v>1241</v>
      </c>
      <c r="F2167">
        <v>1998</v>
      </c>
      <c r="G2167" t="s">
        <v>766</v>
      </c>
      <c r="H2167" t="s">
        <v>10</v>
      </c>
      <c r="I2167" s="1">
        <v>44646</v>
      </c>
      <c r="J2167" t="s">
        <v>1391</v>
      </c>
      <c r="K2167" t="s">
        <v>1404</v>
      </c>
      <c r="L2167">
        <v>101</v>
      </c>
      <c r="M2167" t="s">
        <v>1212</v>
      </c>
      <c r="N2167" t="s">
        <v>1196</v>
      </c>
      <c r="O2167">
        <v>201500</v>
      </c>
      <c r="P2167">
        <v>16.11</v>
      </c>
    </row>
    <row r="2168" spans="1:16" x14ac:dyDescent="0.3">
      <c r="A2168">
        <v>1890</v>
      </c>
      <c r="B2168" t="s">
        <v>75</v>
      </c>
      <c r="C2168">
        <v>619</v>
      </c>
      <c r="D2168" t="s">
        <v>1260</v>
      </c>
      <c r="E2168" t="s">
        <v>1241</v>
      </c>
      <c r="F2168">
        <v>1998</v>
      </c>
      <c r="G2168" t="s">
        <v>767</v>
      </c>
      <c r="H2168" t="s">
        <v>283</v>
      </c>
      <c r="I2168" s="1">
        <v>44647</v>
      </c>
      <c r="J2168" t="s">
        <v>1391</v>
      </c>
      <c r="K2168" t="s">
        <v>1404</v>
      </c>
      <c r="L2168">
        <v>102</v>
      </c>
      <c r="M2168" t="s">
        <v>1211</v>
      </c>
      <c r="N2168" t="s">
        <v>1196</v>
      </c>
      <c r="O2168">
        <v>1695200</v>
      </c>
      <c r="P2168">
        <v>343.09</v>
      </c>
    </row>
    <row r="2169" spans="1:16" x14ac:dyDescent="0.3">
      <c r="A2169">
        <v>3394</v>
      </c>
      <c r="B2169" t="s">
        <v>435</v>
      </c>
      <c r="C2169">
        <v>619</v>
      </c>
      <c r="D2169" t="s">
        <v>1260</v>
      </c>
      <c r="E2169" t="s">
        <v>1241</v>
      </c>
      <c r="F2169">
        <v>2005</v>
      </c>
      <c r="G2169" t="s">
        <v>448</v>
      </c>
      <c r="H2169" t="s">
        <v>10</v>
      </c>
      <c r="I2169" s="1">
        <v>44640</v>
      </c>
      <c r="J2169" t="s">
        <v>1391</v>
      </c>
      <c r="K2169" t="s">
        <v>1404</v>
      </c>
      <c r="L2169">
        <v>111</v>
      </c>
      <c r="M2169" t="s">
        <v>1202</v>
      </c>
      <c r="N2169" t="s">
        <v>1196</v>
      </c>
      <c r="O2169">
        <v>54500</v>
      </c>
      <c r="P2169">
        <v>129.15</v>
      </c>
    </row>
    <row r="2170" spans="1:16" x14ac:dyDescent="0.3">
      <c r="A2170">
        <v>1892</v>
      </c>
      <c r="B2170" t="s">
        <v>83</v>
      </c>
      <c r="C2170">
        <v>550</v>
      </c>
      <c r="D2170" t="s">
        <v>1327</v>
      </c>
      <c r="E2170" t="s">
        <v>1241</v>
      </c>
      <c r="F2170">
        <v>1998</v>
      </c>
      <c r="G2170" t="s">
        <v>571</v>
      </c>
      <c r="H2170" t="s">
        <v>45</v>
      </c>
      <c r="I2170" s="1">
        <v>44647</v>
      </c>
      <c r="J2170" t="s">
        <v>1391</v>
      </c>
      <c r="K2170" t="s">
        <v>1404</v>
      </c>
      <c r="L2170">
        <v>102</v>
      </c>
      <c r="M2170" t="s">
        <v>1211</v>
      </c>
      <c r="N2170" t="s">
        <v>1196</v>
      </c>
      <c r="O2170">
        <v>1695200</v>
      </c>
      <c r="P2170">
        <v>343.09</v>
      </c>
    </row>
    <row r="2171" spans="1:16" x14ac:dyDescent="0.3">
      <c r="A2171">
        <v>1894</v>
      </c>
      <c r="B2171" t="s">
        <v>90</v>
      </c>
      <c r="C2171">
        <v>576</v>
      </c>
      <c r="D2171" t="s">
        <v>1301</v>
      </c>
      <c r="E2171" t="s">
        <v>1241</v>
      </c>
      <c r="F2171">
        <v>2007</v>
      </c>
      <c r="G2171" t="s">
        <v>600</v>
      </c>
      <c r="H2171" t="s">
        <v>283</v>
      </c>
      <c r="I2171" s="1">
        <v>44643</v>
      </c>
      <c r="J2171" t="s">
        <v>1391</v>
      </c>
      <c r="K2171" t="s">
        <v>1404</v>
      </c>
      <c r="L2171">
        <v>108</v>
      </c>
      <c r="M2171" t="s">
        <v>1205</v>
      </c>
      <c r="N2171" t="s">
        <v>1196</v>
      </c>
      <c r="O2171">
        <v>258200</v>
      </c>
      <c r="P2171">
        <v>11.62</v>
      </c>
    </row>
    <row r="2172" spans="1:16" x14ac:dyDescent="0.3">
      <c r="A2172">
        <v>1899</v>
      </c>
      <c r="B2172" t="s">
        <v>83</v>
      </c>
      <c r="C2172">
        <v>610</v>
      </c>
      <c r="D2172" t="s">
        <v>1269</v>
      </c>
      <c r="E2172" t="s">
        <v>1241</v>
      </c>
      <c r="F2172">
        <v>2000</v>
      </c>
      <c r="G2172" t="s">
        <v>475</v>
      </c>
      <c r="H2172" t="s">
        <v>18</v>
      </c>
      <c r="I2172" s="1">
        <v>44627</v>
      </c>
      <c r="J2172" t="s">
        <v>1391</v>
      </c>
      <c r="K2172" t="s">
        <v>1404</v>
      </c>
      <c r="L2172">
        <v>109</v>
      </c>
      <c r="M2172" t="s">
        <v>1204</v>
      </c>
      <c r="N2172" t="s">
        <v>1196</v>
      </c>
      <c r="O2172">
        <v>543500</v>
      </c>
      <c r="P2172">
        <v>67.52</v>
      </c>
    </row>
    <row r="2173" spans="1:16" x14ac:dyDescent="0.3">
      <c r="A2173">
        <v>1901</v>
      </c>
      <c r="B2173" t="s">
        <v>90</v>
      </c>
      <c r="C2173">
        <v>619</v>
      </c>
      <c r="D2173" t="s">
        <v>1260</v>
      </c>
      <c r="E2173" t="s">
        <v>1241</v>
      </c>
      <c r="F2173">
        <v>2007</v>
      </c>
      <c r="G2173" t="s">
        <v>447</v>
      </c>
      <c r="H2173" t="s">
        <v>10</v>
      </c>
      <c r="I2173" s="1">
        <v>44626</v>
      </c>
      <c r="J2173" t="s">
        <v>1391</v>
      </c>
      <c r="K2173" t="s">
        <v>1404</v>
      </c>
      <c r="L2173">
        <v>102</v>
      </c>
      <c r="M2173" t="s">
        <v>1211</v>
      </c>
      <c r="N2173" t="s">
        <v>1196</v>
      </c>
      <c r="O2173">
        <v>1695200</v>
      </c>
      <c r="P2173">
        <v>343.09</v>
      </c>
    </row>
    <row r="2174" spans="1:16" x14ac:dyDescent="0.3">
      <c r="A2174">
        <v>1902</v>
      </c>
      <c r="B2174" t="s">
        <v>90</v>
      </c>
      <c r="C2174">
        <v>619</v>
      </c>
      <c r="D2174" t="s">
        <v>1260</v>
      </c>
      <c r="E2174" t="s">
        <v>1241</v>
      </c>
      <c r="F2174">
        <v>1998</v>
      </c>
      <c r="G2174" t="s">
        <v>682</v>
      </c>
      <c r="H2174" t="s">
        <v>32</v>
      </c>
      <c r="I2174" s="1">
        <v>44621</v>
      </c>
      <c r="J2174" t="s">
        <v>1391</v>
      </c>
      <c r="K2174" t="s">
        <v>1404</v>
      </c>
      <c r="L2174">
        <v>107</v>
      </c>
      <c r="M2174" t="s">
        <v>1206</v>
      </c>
      <c r="N2174" t="s">
        <v>1196</v>
      </c>
      <c r="O2174">
        <v>127300</v>
      </c>
      <c r="P2174">
        <v>17.55</v>
      </c>
    </row>
    <row r="2175" spans="1:16" x14ac:dyDescent="0.3">
      <c r="A2175">
        <v>3387</v>
      </c>
      <c r="B2175" t="s">
        <v>90</v>
      </c>
      <c r="C2175">
        <v>587</v>
      </c>
      <c r="D2175" t="s">
        <v>1292</v>
      </c>
      <c r="E2175" t="s">
        <v>1241</v>
      </c>
      <c r="F2175">
        <v>2006</v>
      </c>
      <c r="G2175" t="s">
        <v>863</v>
      </c>
      <c r="H2175" t="s">
        <v>47</v>
      </c>
      <c r="I2175" s="1">
        <v>44642</v>
      </c>
      <c r="J2175" t="s">
        <v>1391</v>
      </c>
      <c r="K2175" t="s">
        <v>1404</v>
      </c>
      <c r="L2175">
        <v>102</v>
      </c>
      <c r="M2175" t="s">
        <v>1211</v>
      </c>
      <c r="N2175" t="s">
        <v>1196</v>
      </c>
      <c r="O2175">
        <v>1695200</v>
      </c>
      <c r="P2175">
        <v>343.09</v>
      </c>
    </row>
    <row r="2176" spans="1:16" x14ac:dyDescent="0.3">
      <c r="A2176">
        <v>3386</v>
      </c>
      <c r="B2176" t="s">
        <v>83</v>
      </c>
      <c r="C2176">
        <v>587</v>
      </c>
      <c r="D2176" t="s">
        <v>1292</v>
      </c>
      <c r="E2176" t="s">
        <v>1241</v>
      </c>
      <c r="F2176">
        <v>2008</v>
      </c>
      <c r="G2176" t="s">
        <v>359</v>
      </c>
      <c r="H2176" t="s">
        <v>101</v>
      </c>
      <c r="I2176" s="1">
        <v>44632</v>
      </c>
      <c r="J2176" t="s">
        <v>1391</v>
      </c>
      <c r="K2176" t="s">
        <v>1404</v>
      </c>
      <c r="L2176">
        <v>103</v>
      </c>
      <c r="M2176" t="s">
        <v>1210</v>
      </c>
      <c r="N2176" t="s">
        <v>1196</v>
      </c>
      <c r="O2176">
        <v>513800</v>
      </c>
      <c r="P2176">
        <v>21.5</v>
      </c>
    </row>
    <row r="2177" spans="1:16" x14ac:dyDescent="0.3">
      <c r="A2177">
        <v>1913</v>
      </c>
      <c r="B2177" t="s">
        <v>90</v>
      </c>
      <c r="C2177">
        <v>619</v>
      </c>
      <c r="D2177" t="s">
        <v>1260</v>
      </c>
      <c r="E2177" t="s">
        <v>1241</v>
      </c>
      <c r="F2177">
        <v>1999</v>
      </c>
      <c r="G2177" t="s">
        <v>485</v>
      </c>
      <c r="H2177" t="s">
        <v>45</v>
      </c>
      <c r="I2177" s="1">
        <v>44631</v>
      </c>
      <c r="J2177" t="s">
        <v>1391</v>
      </c>
      <c r="K2177" t="s">
        <v>1404</v>
      </c>
      <c r="L2177">
        <v>102</v>
      </c>
      <c r="M2177" t="s">
        <v>1211</v>
      </c>
      <c r="N2177" t="s">
        <v>1196</v>
      </c>
      <c r="O2177">
        <v>1695200</v>
      </c>
      <c r="P2177">
        <v>343.09</v>
      </c>
    </row>
    <row r="2178" spans="1:16" x14ac:dyDescent="0.3">
      <c r="A2178">
        <v>1922</v>
      </c>
      <c r="B2178" t="s">
        <v>454</v>
      </c>
      <c r="C2178">
        <v>546</v>
      </c>
      <c r="D2178" t="s">
        <v>1331</v>
      </c>
      <c r="E2178" t="s">
        <v>1241</v>
      </c>
      <c r="F2178">
        <v>1998</v>
      </c>
      <c r="G2178" t="s">
        <v>760</v>
      </c>
      <c r="H2178" t="s">
        <v>32</v>
      </c>
      <c r="I2178" s="1">
        <v>44635</v>
      </c>
      <c r="J2178" t="s">
        <v>1391</v>
      </c>
      <c r="K2178" t="s">
        <v>1404</v>
      </c>
      <c r="L2178">
        <v>102</v>
      </c>
      <c r="M2178" t="s">
        <v>1211</v>
      </c>
      <c r="N2178" t="s">
        <v>1196</v>
      </c>
      <c r="O2178">
        <v>1695200</v>
      </c>
      <c r="P2178">
        <v>343.09</v>
      </c>
    </row>
    <row r="2179" spans="1:16" x14ac:dyDescent="0.3">
      <c r="A2179">
        <v>1923</v>
      </c>
      <c r="B2179" t="s">
        <v>90</v>
      </c>
      <c r="C2179">
        <v>610</v>
      </c>
      <c r="D2179" t="s">
        <v>1269</v>
      </c>
      <c r="E2179" t="s">
        <v>1241</v>
      </c>
      <c r="F2179">
        <v>2002</v>
      </c>
      <c r="G2179" t="s">
        <v>475</v>
      </c>
      <c r="H2179" t="s">
        <v>32</v>
      </c>
      <c r="I2179" s="1">
        <v>44644</v>
      </c>
      <c r="J2179" t="s">
        <v>1391</v>
      </c>
      <c r="K2179" t="s">
        <v>1404</v>
      </c>
      <c r="L2179">
        <v>114</v>
      </c>
      <c r="M2179" t="s">
        <v>1199</v>
      </c>
      <c r="N2179" t="s">
        <v>1196</v>
      </c>
      <c r="O2179">
        <v>655000</v>
      </c>
      <c r="P2179">
        <v>14.72</v>
      </c>
    </row>
    <row r="2180" spans="1:16" x14ac:dyDescent="0.3">
      <c r="A2180">
        <v>1924</v>
      </c>
      <c r="B2180" t="s">
        <v>75</v>
      </c>
      <c r="C2180">
        <v>550</v>
      </c>
      <c r="D2180" t="s">
        <v>1327</v>
      </c>
      <c r="E2180" t="s">
        <v>1241</v>
      </c>
      <c r="F2180">
        <v>2000</v>
      </c>
      <c r="G2180" t="s">
        <v>458</v>
      </c>
      <c r="H2180" t="s">
        <v>28</v>
      </c>
      <c r="I2180" s="1">
        <v>44636</v>
      </c>
      <c r="J2180" t="s">
        <v>1391</v>
      </c>
      <c r="K2180" t="s">
        <v>1404</v>
      </c>
      <c r="L2180">
        <v>102</v>
      </c>
      <c r="M2180" t="s">
        <v>1211</v>
      </c>
      <c r="N2180" t="s">
        <v>1196</v>
      </c>
      <c r="O2180">
        <v>1695200</v>
      </c>
      <c r="P2180">
        <v>343.09</v>
      </c>
    </row>
    <row r="2181" spans="1:16" x14ac:dyDescent="0.3">
      <c r="A2181">
        <v>1925</v>
      </c>
      <c r="B2181" t="s">
        <v>90</v>
      </c>
      <c r="C2181">
        <v>576</v>
      </c>
      <c r="D2181" t="s">
        <v>1301</v>
      </c>
      <c r="E2181" t="s">
        <v>1241</v>
      </c>
      <c r="F2181">
        <v>2008</v>
      </c>
      <c r="G2181" t="s">
        <v>600</v>
      </c>
      <c r="H2181" t="s">
        <v>28</v>
      </c>
      <c r="I2181" s="1">
        <v>44635</v>
      </c>
      <c r="J2181" t="s">
        <v>1391</v>
      </c>
      <c r="K2181" t="s">
        <v>1404</v>
      </c>
      <c r="L2181">
        <v>102</v>
      </c>
      <c r="M2181" t="s">
        <v>1211</v>
      </c>
      <c r="N2181" t="s">
        <v>1196</v>
      </c>
      <c r="O2181">
        <v>1695200</v>
      </c>
      <c r="P2181">
        <v>343.09</v>
      </c>
    </row>
    <row r="2182" spans="1:16" x14ac:dyDescent="0.3">
      <c r="A2182">
        <v>3381</v>
      </c>
      <c r="B2182" t="s">
        <v>75</v>
      </c>
      <c r="C2182">
        <v>619</v>
      </c>
      <c r="D2182" t="s">
        <v>1260</v>
      </c>
      <c r="E2182" t="s">
        <v>1241</v>
      </c>
      <c r="F2182">
        <v>2007</v>
      </c>
      <c r="G2182" t="s">
        <v>918</v>
      </c>
      <c r="H2182" t="s">
        <v>32</v>
      </c>
      <c r="I2182" s="1">
        <v>44635</v>
      </c>
      <c r="J2182" t="s">
        <v>1391</v>
      </c>
      <c r="K2182" t="s">
        <v>1404</v>
      </c>
      <c r="L2182">
        <v>102</v>
      </c>
      <c r="M2182" t="s">
        <v>1211</v>
      </c>
      <c r="N2182" t="s">
        <v>1196</v>
      </c>
      <c r="O2182">
        <v>1695200</v>
      </c>
      <c r="P2182">
        <v>343.09</v>
      </c>
    </row>
    <row r="2183" spans="1:16" x14ac:dyDescent="0.3">
      <c r="A2183">
        <v>3379</v>
      </c>
      <c r="B2183" t="s">
        <v>435</v>
      </c>
      <c r="C2183">
        <v>619</v>
      </c>
      <c r="D2183" t="s">
        <v>1260</v>
      </c>
      <c r="E2183" t="s">
        <v>1241</v>
      </c>
      <c r="F2183">
        <v>2018</v>
      </c>
      <c r="G2183" t="s">
        <v>448</v>
      </c>
      <c r="H2183" t="s">
        <v>10</v>
      </c>
      <c r="I2183" s="1">
        <v>44651</v>
      </c>
      <c r="J2183" t="s">
        <v>1391</v>
      </c>
      <c r="K2183" t="s">
        <v>1404</v>
      </c>
      <c r="L2183">
        <v>114</v>
      </c>
      <c r="M2183" t="s">
        <v>1199</v>
      </c>
      <c r="N2183" t="s">
        <v>1196</v>
      </c>
      <c r="O2183">
        <v>655000</v>
      </c>
      <c r="P2183">
        <v>14.72</v>
      </c>
    </row>
    <row r="2184" spans="1:16" x14ac:dyDescent="0.3">
      <c r="A2184">
        <v>1929</v>
      </c>
      <c r="B2184" t="s">
        <v>75</v>
      </c>
      <c r="C2184">
        <v>633</v>
      </c>
      <c r="D2184" t="s">
        <v>1248</v>
      </c>
      <c r="E2184" t="s">
        <v>1241</v>
      </c>
      <c r="F2184">
        <v>1996</v>
      </c>
      <c r="G2184" t="s">
        <v>477</v>
      </c>
      <c r="H2184" t="s">
        <v>618</v>
      </c>
      <c r="I2184" s="1">
        <v>44645</v>
      </c>
      <c r="J2184" t="s">
        <v>1391</v>
      </c>
      <c r="K2184" t="s">
        <v>1404</v>
      </c>
      <c r="L2184">
        <v>101</v>
      </c>
      <c r="M2184" t="s">
        <v>1212</v>
      </c>
      <c r="N2184" t="s">
        <v>1196</v>
      </c>
      <c r="O2184">
        <v>201500</v>
      </c>
      <c r="P2184">
        <v>16.11</v>
      </c>
    </row>
    <row r="2185" spans="1:16" x14ac:dyDescent="0.3">
      <c r="A2185">
        <v>3377</v>
      </c>
      <c r="B2185" t="s">
        <v>90</v>
      </c>
      <c r="C2185">
        <v>587</v>
      </c>
      <c r="D2185" t="s">
        <v>1292</v>
      </c>
      <c r="E2185" t="s">
        <v>1241</v>
      </c>
      <c r="F2185">
        <v>2018</v>
      </c>
      <c r="G2185" t="s">
        <v>820</v>
      </c>
      <c r="H2185" t="s">
        <v>18</v>
      </c>
      <c r="I2185" s="1">
        <v>44648</v>
      </c>
      <c r="J2185" t="s">
        <v>1391</v>
      </c>
      <c r="K2185" t="s">
        <v>1404</v>
      </c>
      <c r="L2185">
        <v>103</v>
      </c>
      <c r="M2185" t="s">
        <v>1210</v>
      </c>
      <c r="N2185" t="s">
        <v>1196</v>
      </c>
      <c r="O2185">
        <v>513800</v>
      </c>
      <c r="P2185">
        <v>21.5</v>
      </c>
    </row>
    <row r="2186" spans="1:16" x14ac:dyDescent="0.3">
      <c r="A2186">
        <v>3373</v>
      </c>
      <c r="B2186" t="s">
        <v>83</v>
      </c>
      <c r="C2186">
        <v>557</v>
      </c>
      <c r="D2186" t="s">
        <v>1320</v>
      </c>
      <c r="E2186" t="s">
        <v>1246</v>
      </c>
      <c r="F2186">
        <v>2009</v>
      </c>
      <c r="G2186" t="s">
        <v>942</v>
      </c>
      <c r="H2186" t="s">
        <v>28</v>
      </c>
      <c r="I2186" s="1">
        <v>44647</v>
      </c>
      <c r="J2186" t="s">
        <v>1391</v>
      </c>
      <c r="K2186" t="s">
        <v>1404</v>
      </c>
      <c r="L2186">
        <v>102</v>
      </c>
      <c r="M2186" t="s">
        <v>1211</v>
      </c>
      <c r="N2186" t="s">
        <v>1196</v>
      </c>
      <c r="O2186">
        <v>1695200</v>
      </c>
      <c r="P2186">
        <v>343.09</v>
      </c>
    </row>
    <row r="2187" spans="1:16" x14ac:dyDescent="0.3">
      <c r="A2187">
        <v>3372</v>
      </c>
      <c r="B2187" t="s">
        <v>90</v>
      </c>
      <c r="C2187">
        <v>619</v>
      </c>
      <c r="D2187" t="s">
        <v>1260</v>
      </c>
      <c r="E2187" t="s">
        <v>1241</v>
      </c>
      <c r="F2187">
        <v>2005</v>
      </c>
      <c r="G2187" t="s">
        <v>874</v>
      </c>
      <c r="H2187" t="s">
        <v>45</v>
      </c>
      <c r="I2187" s="1">
        <v>44624</v>
      </c>
      <c r="J2187" t="s">
        <v>1391</v>
      </c>
      <c r="K2187" t="s">
        <v>1404</v>
      </c>
      <c r="L2187">
        <v>102</v>
      </c>
      <c r="M2187" t="s">
        <v>1211</v>
      </c>
      <c r="N2187" t="s">
        <v>1196</v>
      </c>
      <c r="O2187">
        <v>1695200</v>
      </c>
      <c r="P2187">
        <v>343.09</v>
      </c>
    </row>
    <row r="2188" spans="1:16" x14ac:dyDescent="0.3">
      <c r="A2188">
        <v>3371</v>
      </c>
      <c r="B2188" t="s">
        <v>83</v>
      </c>
      <c r="C2188">
        <v>619</v>
      </c>
      <c r="D2188" t="s">
        <v>1260</v>
      </c>
      <c r="E2188" t="s">
        <v>1241</v>
      </c>
      <c r="F2188">
        <v>2006</v>
      </c>
      <c r="G2188" t="s">
        <v>842</v>
      </c>
      <c r="H2188" t="s">
        <v>10</v>
      </c>
      <c r="I2188" s="1">
        <v>44636</v>
      </c>
      <c r="J2188" t="s">
        <v>1391</v>
      </c>
      <c r="K2188" t="s">
        <v>1404</v>
      </c>
      <c r="L2188">
        <v>114</v>
      </c>
      <c r="M2188" t="s">
        <v>1199</v>
      </c>
      <c r="N2188" t="s">
        <v>1196</v>
      </c>
      <c r="O2188">
        <v>655000</v>
      </c>
      <c r="P2188">
        <v>14.72</v>
      </c>
    </row>
    <row r="2189" spans="1:16" x14ac:dyDescent="0.3">
      <c r="A2189">
        <v>3369</v>
      </c>
      <c r="B2189" t="s">
        <v>75</v>
      </c>
      <c r="C2189">
        <v>587</v>
      </c>
      <c r="D2189" t="s">
        <v>1292</v>
      </c>
      <c r="E2189" t="s">
        <v>1241</v>
      </c>
      <c r="F2189">
        <v>2009</v>
      </c>
      <c r="G2189" t="s">
        <v>359</v>
      </c>
      <c r="H2189" t="s">
        <v>18</v>
      </c>
      <c r="I2189" s="1">
        <v>44626</v>
      </c>
      <c r="J2189" t="s">
        <v>1391</v>
      </c>
      <c r="K2189" t="s">
        <v>1404</v>
      </c>
      <c r="L2189">
        <v>102</v>
      </c>
      <c r="M2189" t="s">
        <v>1211</v>
      </c>
      <c r="N2189" t="s">
        <v>1196</v>
      </c>
      <c r="O2189">
        <v>1695200</v>
      </c>
      <c r="P2189">
        <v>343.09</v>
      </c>
    </row>
    <row r="2190" spans="1:16" x14ac:dyDescent="0.3">
      <c r="A2190">
        <v>1943</v>
      </c>
      <c r="B2190" t="s">
        <v>75</v>
      </c>
      <c r="C2190">
        <v>576</v>
      </c>
      <c r="D2190" t="s">
        <v>1301</v>
      </c>
      <c r="E2190" t="s">
        <v>1241</v>
      </c>
      <c r="F2190">
        <v>1999</v>
      </c>
      <c r="G2190" t="s">
        <v>578</v>
      </c>
      <c r="H2190" t="s">
        <v>28</v>
      </c>
      <c r="I2190" s="1">
        <v>44625</v>
      </c>
      <c r="J2190" t="s">
        <v>1391</v>
      </c>
      <c r="K2190" t="s">
        <v>1404</v>
      </c>
      <c r="L2190">
        <v>109</v>
      </c>
      <c r="M2190" t="s">
        <v>1204</v>
      </c>
      <c r="N2190" t="s">
        <v>1196</v>
      </c>
      <c r="O2190">
        <v>543500</v>
      </c>
      <c r="P2190">
        <v>67.52</v>
      </c>
    </row>
    <row r="2191" spans="1:16" x14ac:dyDescent="0.3">
      <c r="A2191">
        <v>1946</v>
      </c>
      <c r="B2191" t="s">
        <v>90</v>
      </c>
      <c r="C2191">
        <v>596</v>
      </c>
      <c r="D2191" t="s">
        <v>1283</v>
      </c>
      <c r="E2191" t="s">
        <v>1246</v>
      </c>
      <c r="F2191">
        <v>2008</v>
      </c>
      <c r="G2191" t="s">
        <v>772</v>
      </c>
      <c r="H2191" t="s">
        <v>28</v>
      </c>
      <c r="I2191" s="1">
        <v>44648</v>
      </c>
      <c r="J2191" t="s">
        <v>1391</v>
      </c>
      <c r="K2191" t="s">
        <v>1404</v>
      </c>
      <c r="L2191">
        <v>102</v>
      </c>
      <c r="M2191" t="s">
        <v>1211</v>
      </c>
      <c r="N2191" t="s">
        <v>1196</v>
      </c>
      <c r="O2191">
        <v>1695200</v>
      </c>
      <c r="P2191">
        <v>343.09</v>
      </c>
    </row>
    <row r="2192" spans="1:16" x14ac:dyDescent="0.3">
      <c r="A2192">
        <v>3357</v>
      </c>
      <c r="B2192" t="s">
        <v>83</v>
      </c>
      <c r="C2192">
        <v>619</v>
      </c>
      <c r="D2192" t="s">
        <v>1260</v>
      </c>
      <c r="E2192" t="s">
        <v>1241</v>
      </c>
      <c r="F2192">
        <v>2006</v>
      </c>
      <c r="G2192" t="s">
        <v>842</v>
      </c>
      <c r="H2192" t="s">
        <v>10</v>
      </c>
      <c r="I2192" s="1">
        <v>44621</v>
      </c>
      <c r="J2192" t="s">
        <v>1391</v>
      </c>
      <c r="K2192" t="s">
        <v>1404</v>
      </c>
      <c r="L2192">
        <v>104</v>
      </c>
      <c r="M2192" t="s">
        <v>1209</v>
      </c>
      <c r="N2192" t="s">
        <v>1196</v>
      </c>
      <c r="O2192">
        <v>347700</v>
      </c>
      <c r="P2192">
        <v>28.8</v>
      </c>
    </row>
    <row r="2193" spans="1:16" x14ac:dyDescent="0.3">
      <c r="A2193">
        <v>3354</v>
      </c>
      <c r="B2193" t="s">
        <v>90</v>
      </c>
      <c r="C2193">
        <v>556</v>
      </c>
      <c r="D2193" t="s">
        <v>1321</v>
      </c>
      <c r="E2193" t="s">
        <v>1241</v>
      </c>
      <c r="F2193">
        <v>2018</v>
      </c>
      <c r="G2193" t="s">
        <v>965</v>
      </c>
      <c r="H2193" t="s">
        <v>32</v>
      </c>
      <c r="I2193" s="1">
        <v>44646</v>
      </c>
      <c r="J2193" t="s">
        <v>1391</v>
      </c>
      <c r="K2193" t="s">
        <v>1404</v>
      </c>
      <c r="L2193">
        <v>102</v>
      </c>
      <c r="M2193" t="s">
        <v>1211</v>
      </c>
      <c r="N2193" t="s">
        <v>1196</v>
      </c>
      <c r="O2193">
        <v>1695200</v>
      </c>
      <c r="P2193">
        <v>343.09</v>
      </c>
    </row>
    <row r="2194" spans="1:16" x14ac:dyDescent="0.3">
      <c r="A2194">
        <v>1958</v>
      </c>
      <c r="B2194" t="s">
        <v>75</v>
      </c>
      <c r="C2194">
        <v>576</v>
      </c>
      <c r="D2194" t="s">
        <v>1301</v>
      </c>
      <c r="E2194" t="s">
        <v>1241</v>
      </c>
      <c r="F2194">
        <v>1999</v>
      </c>
      <c r="G2194" t="s">
        <v>572</v>
      </c>
      <c r="H2194" t="s">
        <v>10</v>
      </c>
      <c r="I2194" s="1">
        <v>44625</v>
      </c>
      <c r="J2194" t="s">
        <v>1391</v>
      </c>
      <c r="K2194" t="s">
        <v>1404</v>
      </c>
      <c r="L2194">
        <v>102</v>
      </c>
      <c r="M2194" t="s">
        <v>1211</v>
      </c>
      <c r="N2194" t="s">
        <v>1196</v>
      </c>
      <c r="O2194">
        <v>1695200</v>
      </c>
      <c r="P2194">
        <v>343.09</v>
      </c>
    </row>
    <row r="2195" spans="1:16" x14ac:dyDescent="0.3">
      <c r="A2195">
        <v>3351</v>
      </c>
      <c r="B2195" t="s">
        <v>83</v>
      </c>
      <c r="C2195">
        <v>619</v>
      </c>
      <c r="D2195" t="s">
        <v>1260</v>
      </c>
      <c r="E2195" t="s">
        <v>1241</v>
      </c>
      <c r="F2195">
        <v>2006</v>
      </c>
      <c r="G2195" t="s">
        <v>842</v>
      </c>
      <c r="H2195" t="s">
        <v>18</v>
      </c>
      <c r="I2195" s="1">
        <v>44624</v>
      </c>
      <c r="J2195" t="s">
        <v>1391</v>
      </c>
      <c r="K2195" t="s">
        <v>1404</v>
      </c>
      <c r="L2195">
        <v>108</v>
      </c>
      <c r="M2195" t="s">
        <v>1205</v>
      </c>
      <c r="N2195" t="s">
        <v>1196</v>
      </c>
      <c r="O2195">
        <v>258200</v>
      </c>
      <c r="P2195">
        <v>11.62</v>
      </c>
    </row>
    <row r="2196" spans="1:16" x14ac:dyDescent="0.3">
      <c r="A2196">
        <v>3348</v>
      </c>
      <c r="B2196" t="s">
        <v>90</v>
      </c>
      <c r="C2196">
        <v>619</v>
      </c>
      <c r="D2196" t="s">
        <v>1260</v>
      </c>
      <c r="E2196" t="s">
        <v>1241</v>
      </c>
      <c r="F2196">
        <v>1994</v>
      </c>
      <c r="G2196" t="s">
        <v>448</v>
      </c>
      <c r="H2196" t="s">
        <v>69</v>
      </c>
      <c r="I2196" s="1">
        <v>44640</v>
      </c>
      <c r="J2196" t="s">
        <v>1391</v>
      </c>
      <c r="K2196" t="s">
        <v>1404</v>
      </c>
      <c r="L2196">
        <v>101</v>
      </c>
      <c r="M2196" t="s">
        <v>1212</v>
      </c>
      <c r="N2196" t="s">
        <v>1196</v>
      </c>
      <c r="O2196">
        <v>201500</v>
      </c>
      <c r="P2196">
        <v>16.11</v>
      </c>
    </row>
    <row r="2197" spans="1:16" x14ac:dyDescent="0.3">
      <c r="A2197">
        <v>1964</v>
      </c>
      <c r="B2197" t="s">
        <v>454</v>
      </c>
      <c r="C2197">
        <v>556</v>
      </c>
      <c r="D2197" t="s">
        <v>1321</v>
      </c>
      <c r="E2197" t="s">
        <v>1241</v>
      </c>
      <c r="F2197">
        <v>2000</v>
      </c>
      <c r="G2197" t="s">
        <v>774</v>
      </c>
      <c r="H2197" t="s">
        <v>69</v>
      </c>
      <c r="I2197" s="1">
        <v>44644</v>
      </c>
      <c r="J2197" t="s">
        <v>1391</v>
      </c>
      <c r="K2197" t="s">
        <v>1404</v>
      </c>
      <c r="L2197">
        <v>114</v>
      </c>
      <c r="M2197" t="s">
        <v>1199</v>
      </c>
      <c r="N2197" t="s">
        <v>1196</v>
      </c>
      <c r="O2197">
        <v>655000</v>
      </c>
      <c r="P2197">
        <v>14.72</v>
      </c>
    </row>
    <row r="2198" spans="1:16" x14ac:dyDescent="0.3">
      <c r="A2198">
        <v>1966</v>
      </c>
      <c r="B2198" t="s">
        <v>90</v>
      </c>
      <c r="C2198">
        <v>548</v>
      </c>
      <c r="D2198" t="s">
        <v>1329</v>
      </c>
      <c r="E2198" t="s">
        <v>1241</v>
      </c>
      <c r="F2198">
        <v>2008</v>
      </c>
      <c r="G2198" t="s">
        <v>593</v>
      </c>
      <c r="H2198" t="s">
        <v>28</v>
      </c>
      <c r="I2198" s="1">
        <v>44643</v>
      </c>
      <c r="J2198" t="s">
        <v>1391</v>
      </c>
      <c r="K2198" t="s">
        <v>1404</v>
      </c>
      <c r="L2198">
        <v>101</v>
      </c>
      <c r="M2198" t="s">
        <v>1212</v>
      </c>
      <c r="N2198" t="s">
        <v>1196</v>
      </c>
      <c r="O2198">
        <v>201500</v>
      </c>
      <c r="P2198">
        <v>16.11</v>
      </c>
    </row>
    <row r="2199" spans="1:16" x14ac:dyDescent="0.3">
      <c r="A2199">
        <v>1967</v>
      </c>
      <c r="B2199" t="s">
        <v>75</v>
      </c>
      <c r="C2199">
        <v>580</v>
      </c>
      <c r="D2199" t="s">
        <v>1297</v>
      </c>
      <c r="E2199" t="s">
        <v>1241</v>
      </c>
      <c r="F2199">
        <v>2008</v>
      </c>
      <c r="G2199" t="s">
        <v>607</v>
      </c>
      <c r="H2199" t="s">
        <v>28</v>
      </c>
      <c r="I2199" s="1">
        <v>44650</v>
      </c>
      <c r="J2199" t="s">
        <v>1391</v>
      </c>
      <c r="K2199" t="s">
        <v>1404</v>
      </c>
      <c r="L2199">
        <v>105</v>
      </c>
      <c r="M2199" t="s">
        <v>1208</v>
      </c>
      <c r="N2199" t="s">
        <v>1196</v>
      </c>
      <c r="O2199">
        <v>52100</v>
      </c>
      <c r="P2199">
        <v>6.21</v>
      </c>
    </row>
    <row r="2200" spans="1:16" x14ac:dyDescent="0.3">
      <c r="A2200">
        <v>1968</v>
      </c>
      <c r="B2200" t="s">
        <v>90</v>
      </c>
      <c r="C2200">
        <v>610</v>
      </c>
      <c r="D2200" t="s">
        <v>1269</v>
      </c>
      <c r="E2200" t="s">
        <v>1241</v>
      </c>
      <c r="F2200">
        <v>2002</v>
      </c>
      <c r="G2200" t="s">
        <v>475</v>
      </c>
      <c r="H2200" t="s">
        <v>10</v>
      </c>
      <c r="I2200" s="1">
        <v>44647</v>
      </c>
      <c r="J2200" t="s">
        <v>1391</v>
      </c>
      <c r="K2200" t="s">
        <v>1404</v>
      </c>
      <c r="L2200">
        <v>102</v>
      </c>
      <c r="M2200" t="s">
        <v>1211</v>
      </c>
      <c r="N2200" t="s">
        <v>1196</v>
      </c>
      <c r="O2200">
        <v>1695200</v>
      </c>
      <c r="P2200">
        <v>343.09</v>
      </c>
    </row>
    <row r="2201" spans="1:16" x14ac:dyDescent="0.3">
      <c r="A2201">
        <v>1969</v>
      </c>
      <c r="B2201" t="s">
        <v>75</v>
      </c>
      <c r="C2201">
        <v>633</v>
      </c>
      <c r="D2201" t="s">
        <v>1248</v>
      </c>
      <c r="E2201" t="s">
        <v>1241</v>
      </c>
      <c r="F2201">
        <v>2001</v>
      </c>
      <c r="G2201" t="s">
        <v>581</v>
      </c>
      <c r="H2201" t="s">
        <v>10</v>
      </c>
      <c r="I2201" s="1">
        <v>44625</v>
      </c>
      <c r="J2201" t="s">
        <v>1391</v>
      </c>
      <c r="K2201" t="s">
        <v>1404</v>
      </c>
      <c r="L2201">
        <v>101</v>
      </c>
      <c r="M2201" t="s">
        <v>1212</v>
      </c>
      <c r="N2201" t="s">
        <v>1196</v>
      </c>
      <c r="O2201">
        <v>201500</v>
      </c>
      <c r="P2201">
        <v>16.11</v>
      </c>
    </row>
    <row r="2202" spans="1:16" x14ac:dyDescent="0.3">
      <c r="A2202">
        <v>1970</v>
      </c>
      <c r="B2202" t="s">
        <v>83</v>
      </c>
      <c r="C2202">
        <v>610</v>
      </c>
      <c r="D2202" t="s">
        <v>1269</v>
      </c>
      <c r="E2202" t="s">
        <v>1241</v>
      </c>
      <c r="F2202">
        <v>1995</v>
      </c>
      <c r="G2202" t="s">
        <v>444</v>
      </c>
      <c r="H2202" t="s">
        <v>69</v>
      </c>
      <c r="I2202" s="1">
        <v>44637</v>
      </c>
      <c r="J2202" t="s">
        <v>1391</v>
      </c>
      <c r="K2202" t="s">
        <v>1404</v>
      </c>
      <c r="L2202">
        <v>102</v>
      </c>
      <c r="M2202" t="s">
        <v>1211</v>
      </c>
      <c r="N2202" t="s">
        <v>1196</v>
      </c>
      <c r="O2202">
        <v>1695200</v>
      </c>
      <c r="P2202">
        <v>343.09</v>
      </c>
    </row>
    <row r="2203" spans="1:16" x14ac:dyDescent="0.3">
      <c r="A2203">
        <v>3346</v>
      </c>
      <c r="B2203" t="s">
        <v>75</v>
      </c>
      <c r="C2203">
        <v>512</v>
      </c>
      <c r="D2203" t="s">
        <v>1363</v>
      </c>
      <c r="E2203" t="s">
        <v>1246</v>
      </c>
      <c r="F2203">
        <v>2006</v>
      </c>
      <c r="G2203" t="s">
        <v>963</v>
      </c>
      <c r="H2203" t="s">
        <v>32</v>
      </c>
      <c r="I2203" s="1">
        <v>44622</v>
      </c>
      <c r="J2203" t="s">
        <v>1391</v>
      </c>
      <c r="K2203" t="s">
        <v>1404</v>
      </c>
      <c r="L2203">
        <v>102</v>
      </c>
      <c r="M2203" t="s">
        <v>1211</v>
      </c>
      <c r="N2203" t="s">
        <v>1196</v>
      </c>
      <c r="O2203">
        <v>1695200</v>
      </c>
      <c r="P2203">
        <v>343.09</v>
      </c>
    </row>
    <row r="2204" spans="1:16" x14ac:dyDescent="0.3">
      <c r="A2204">
        <v>1973</v>
      </c>
      <c r="B2204" t="s">
        <v>90</v>
      </c>
      <c r="C2204">
        <v>610</v>
      </c>
      <c r="D2204" t="s">
        <v>1269</v>
      </c>
      <c r="E2204" t="s">
        <v>1241</v>
      </c>
      <c r="F2204">
        <v>1997</v>
      </c>
      <c r="G2204" t="s">
        <v>444</v>
      </c>
      <c r="H2204" t="s">
        <v>32</v>
      </c>
      <c r="I2204" s="1">
        <v>44644</v>
      </c>
      <c r="J2204" t="s">
        <v>1391</v>
      </c>
      <c r="K2204" t="s">
        <v>1404</v>
      </c>
      <c r="L2204">
        <v>108</v>
      </c>
      <c r="M2204" t="s">
        <v>1205</v>
      </c>
      <c r="N2204" t="s">
        <v>1196</v>
      </c>
      <c r="O2204">
        <v>258200</v>
      </c>
      <c r="P2204">
        <v>11.62</v>
      </c>
    </row>
    <row r="2205" spans="1:16" x14ac:dyDescent="0.3">
      <c r="A2205">
        <v>1976</v>
      </c>
      <c r="B2205" t="s">
        <v>75</v>
      </c>
      <c r="C2205">
        <v>576</v>
      </c>
      <c r="D2205" t="s">
        <v>1301</v>
      </c>
      <c r="E2205" t="s">
        <v>1241</v>
      </c>
      <c r="F2205">
        <v>2004</v>
      </c>
      <c r="G2205" t="s">
        <v>578</v>
      </c>
      <c r="H2205" t="s">
        <v>28</v>
      </c>
      <c r="I2205" s="1">
        <v>44640</v>
      </c>
      <c r="J2205" t="s">
        <v>1391</v>
      </c>
      <c r="K2205" t="s">
        <v>1404</v>
      </c>
      <c r="L2205">
        <v>114</v>
      </c>
      <c r="M2205" t="s">
        <v>1199</v>
      </c>
      <c r="N2205" t="s">
        <v>1196</v>
      </c>
      <c r="O2205">
        <v>655000</v>
      </c>
      <c r="P2205">
        <v>14.72</v>
      </c>
    </row>
    <row r="2206" spans="1:16" x14ac:dyDescent="0.3">
      <c r="A2206">
        <v>3342</v>
      </c>
      <c r="B2206" t="s">
        <v>435</v>
      </c>
      <c r="C2206">
        <v>540</v>
      </c>
      <c r="D2206" t="s">
        <v>1337</v>
      </c>
      <c r="E2206" t="s">
        <v>1241</v>
      </c>
      <c r="F2206">
        <v>2018</v>
      </c>
      <c r="G2206" t="s">
        <v>760</v>
      </c>
      <c r="H2206" t="s">
        <v>32</v>
      </c>
      <c r="I2206" s="1">
        <v>44630</v>
      </c>
      <c r="J2206" t="s">
        <v>1391</v>
      </c>
      <c r="K2206" t="s">
        <v>1404</v>
      </c>
      <c r="L2206">
        <v>101</v>
      </c>
      <c r="M2206" t="s">
        <v>1212</v>
      </c>
      <c r="N2206" t="s">
        <v>1196</v>
      </c>
      <c r="O2206">
        <v>201500</v>
      </c>
      <c r="P2206">
        <v>16.11</v>
      </c>
    </row>
    <row r="2207" spans="1:16" x14ac:dyDescent="0.3">
      <c r="A2207">
        <v>1979</v>
      </c>
      <c r="B2207" t="s">
        <v>435</v>
      </c>
      <c r="C2207">
        <v>576</v>
      </c>
      <c r="D2207" t="s">
        <v>1301</v>
      </c>
      <c r="E2207" t="s">
        <v>1241</v>
      </c>
      <c r="F2207">
        <v>2005</v>
      </c>
      <c r="G2207" t="s">
        <v>450</v>
      </c>
      <c r="H2207" t="s">
        <v>18</v>
      </c>
      <c r="I2207" s="1">
        <v>44637</v>
      </c>
      <c r="J2207" t="s">
        <v>1391</v>
      </c>
      <c r="K2207" t="s">
        <v>1404</v>
      </c>
      <c r="L2207">
        <v>109</v>
      </c>
      <c r="M2207" t="s">
        <v>1204</v>
      </c>
      <c r="N2207" t="s">
        <v>1196</v>
      </c>
      <c r="O2207">
        <v>543500</v>
      </c>
      <c r="P2207">
        <v>67.52</v>
      </c>
    </row>
    <row r="2208" spans="1:16" x14ac:dyDescent="0.3">
      <c r="A2208">
        <v>3341</v>
      </c>
      <c r="B2208" t="s">
        <v>90</v>
      </c>
      <c r="C2208">
        <v>610</v>
      </c>
      <c r="D2208" t="s">
        <v>1269</v>
      </c>
      <c r="E2208" t="s">
        <v>1241</v>
      </c>
      <c r="F2208">
        <v>2007</v>
      </c>
      <c r="G2208" t="s">
        <v>674</v>
      </c>
      <c r="H2208" t="s">
        <v>45</v>
      </c>
      <c r="I2208" s="1">
        <v>44634</v>
      </c>
      <c r="J2208" t="s">
        <v>1391</v>
      </c>
      <c r="K2208" t="s">
        <v>1404</v>
      </c>
      <c r="L2208">
        <v>109</v>
      </c>
      <c r="M2208" t="s">
        <v>1204</v>
      </c>
      <c r="N2208" t="s">
        <v>1196</v>
      </c>
      <c r="O2208">
        <v>543500</v>
      </c>
      <c r="P2208">
        <v>67.52</v>
      </c>
    </row>
    <row r="2209" spans="1:16" x14ac:dyDescent="0.3">
      <c r="A2209">
        <v>1990</v>
      </c>
      <c r="B2209" t="s">
        <v>435</v>
      </c>
      <c r="C2209">
        <v>540</v>
      </c>
      <c r="D2209" t="s">
        <v>1337</v>
      </c>
      <c r="E2209" t="s">
        <v>1241</v>
      </c>
      <c r="F2209">
        <v>2008</v>
      </c>
      <c r="G2209" t="s">
        <v>760</v>
      </c>
      <c r="H2209" t="s">
        <v>10</v>
      </c>
      <c r="I2209" s="1">
        <v>44641</v>
      </c>
      <c r="J2209" t="s">
        <v>1391</v>
      </c>
      <c r="K2209" t="s">
        <v>1404</v>
      </c>
      <c r="L2209">
        <v>102</v>
      </c>
      <c r="M2209" t="s">
        <v>1211</v>
      </c>
      <c r="N2209" t="s">
        <v>1196</v>
      </c>
      <c r="O2209">
        <v>1695200</v>
      </c>
      <c r="P2209">
        <v>343.09</v>
      </c>
    </row>
    <row r="2210" spans="1:16" x14ac:dyDescent="0.3">
      <c r="A2210">
        <v>3337</v>
      </c>
      <c r="B2210" t="s">
        <v>90</v>
      </c>
      <c r="C2210">
        <v>587</v>
      </c>
      <c r="D2210" t="s">
        <v>1292</v>
      </c>
      <c r="E2210" t="s">
        <v>1241</v>
      </c>
      <c r="F2210">
        <v>2007</v>
      </c>
      <c r="G2210" t="s">
        <v>487</v>
      </c>
      <c r="H2210" t="s">
        <v>45</v>
      </c>
      <c r="I2210" s="1">
        <v>44627</v>
      </c>
      <c r="J2210" t="s">
        <v>1391</v>
      </c>
      <c r="K2210" t="s">
        <v>1404</v>
      </c>
      <c r="L2210">
        <v>102</v>
      </c>
      <c r="M2210" t="s">
        <v>1211</v>
      </c>
      <c r="N2210" t="s">
        <v>1196</v>
      </c>
      <c r="O2210">
        <v>1695200</v>
      </c>
      <c r="P2210">
        <v>343.09</v>
      </c>
    </row>
    <row r="2211" spans="1:16" x14ac:dyDescent="0.3">
      <c r="A2211">
        <v>1992</v>
      </c>
      <c r="B2211" t="s">
        <v>90</v>
      </c>
      <c r="C2211">
        <v>587</v>
      </c>
      <c r="D2211" t="s">
        <v>1292</v>
      </c>
      <c r="E2211" t="s">
        <v>1241</v>
      </c>
      <c r="F2211">
        <v>1998</v>
      </c>
      <c r="G2211" t="s">
        <v>570</v>
      </c>
      <c r="H2211" t="s">
        <v>28</v>
      </c>
      <c r="I2211" s="1">
        <v>44643</v>
      </c>
      <c r="J2211" t="s">
        <v>1391</v>
      </c>
      <c r="K2211" t="s">
        <v>1404</v>
      </c>
      <c r="L2211">
        <v>103</v>
      </c>
      <c r="M2211" t="s">
        <v>1210</v>
      </c>
      <c r="N2211" t="s">
        <v>1196</v>
      </c>
      <c r="O2211">
        <v>513800</v>
      </c>
      <c r="P2211">
        <v>21.5</v>
      </c>
    </row>
    <row r="2212" spans="1:16" x14ac:dyDescent="0.3">
      <c r="A2212">
        <v>1993</v>
      </c>
      <c r="B2212" t="s">
        <v>90</v>
      </c>
      <c r="C2212">
        <v>576</v>
      </c>
      <c r="D2212" t="s">
        <v>1301</v>
      </c>
      <c r="E2212" t="s">
        <v>1241</v>
      </c>
      <c r="F2212">
        <v>2003</v>
      </c>
      <c r="G2212" t="s">
        <v>698</v>
      </c>
      <c r="H2212" t="s">
        <v>45</v>
      </c>
      <c r="I2212" s="1">
        <v>44626</v>
      </c>
      <c r="J2212" t="s">
        <v>1391</v>
      </c>
      <c r="K2212" t="s">
        <v>1404</v>
      </c>
      <c r="L2212">
        <v>104</v>
      </c>
      <c r="M2212" t="s">
        <v>1209</v>
      </c>
      <c r="N2212" t="s">
        <v>1196</v>
      </c>
      <c r="O2212">
        <v>347700</v>
      </c>
      <c r="P2212">
        <v>28.8</v>
      </c>
    </row>
    <row r="2213" spans="1:16" x14ac:dyDescent="0.3">
      <c r="A2213">
        <v>3336</v>
      </c>
      <c r="B2213" t="s">
        <v>83</v>
      </c>
      <c r="C2213">
        <v>619</v>
      </c>
      <c r="D2213" t="s">
        <v>1260</v>
      </c>
      <c r="E2213" t="s">
        <v>1241</v>
      </c>
      <c r="F2213">
        <v>2007</v>
      </c>
      <c r="G2213" t="s">
        <v>842</v>
      </c>
      <c r="H2213" t="s">
        <v>32</v>
      </c>
      <c r="I2213" s="1">
        <v>44621</v>
      </c>
      <c r="J2213" t="s">
        <v>1391</v>
      </c>
      <c r="K2213" t="s">
        <v>1404</v>
      </c>
      <c r="L2213">
        <v>104</v>
      </c>
      <c r="M2213" t="s">
        <v>1209</v>
      </c>
      <c r="N2213" t="s">
        <v>1196</v>
      </c>
      <c r="O2213">
        <v>347700</v>
      </c>
      <c r="P2213">
        <v>28.8</v>
      </c>
    </row>
    <row r="2214" spans="1:16" x14ac:dyDescent="0.3">
      <c r="A2214">
        <v>2000</v>
      </c>
      <c r="B2214" t="s">
        <v>75</v>
      </c>
      <c r="C2214">
        <v>550</v>
      </c>
      <c r="D2214" t="s">
        <v>1327</v>
      </c>
      <c r="E2214" t="s">
        <v>1241</v>
      </c>
      <c r="F2214">
        <v>2001</v>
      </c>
      <c r="G2214" t="s">
        <v>458</v>
      </c>
      <c r="H2214" t="s">
        <v>32</v>
      </c>
      <c r="I2214" s="1">
        <v>44626</v>
      </c>
      <c r="J2214" t="s">
        <v>1391</v>
      </c>
      <c r="K2214" t="s">
        <v>1404</v>
      </c>
      <c r="L2214">
        <v>102</v>
      </c>
      <c r="M2214" t="s">
        <v>1211</v>
      </c>
      <c r="N2214" t="s">
        <v>1196</v>
      </c>
      <c r="O2214">
        <v>1695200</v>
      </c>
      <c r="P2214">
        <v>343.09</v>
      </c>
    </row>
    <row r="2215" spans="1:16" x14ac:dyDescent="0.3">
      <c r="A2215">
        <v>2002</v>
      </c>
      <c r="B2215" t="s">
        <v>83</v>
      </c>
      <c r="C2215">
        <v>548</v>
      </c>
      <c r="D2215" t="s">
        <v>1329</v>
      </c>
      <c r="E2215" t="s">
        <v>1241</v>
      </c>
      <c r="F2215">
        <v>2008</v>
      </c>
      <c r="G2215" t="s">
        <v>779</v>
      </c>
      <c r="H2215" t="s">
        <v>10</v>
      </c>
      <c r="I2215" s="1">
        <v>44642</v>
      </c>
      <c r="J2215" t="s">
        <v>1391</v>
      </c>
      <c r="K2215" t="s">
        <v>1404</v>
      </c>
      <c r="L2215">
        <v>102</v>
      </c>
      <c r="M2215" t="s">
        <v>1211</v>
      </c>
      <c r="N2215" t="s">
        <v>1196</v>
      </c>
      <c r="O2215">
        <v>1695200</v>
      </c>
      <c r="P2215">
        <v>343.09</v>
      </c>
    </row>
    <row r="2216" spans="1:16" x14ac:dyDescent="0.3">
      <c r="A2216">
        <v>2010</v>
      </c>
      <c r="B2216" t="s">
        <v>75</v>
      </c>
      <c r="C2216">
        <v>576</v>
      </c>
      <c r="D2216" t="s">
        <v>1301</v>
      </c>
      <c r="E2216" t="s">
        <v>1241</v>
      </c>
      <c r="F2216">
        <v>2002</v>
      </c>
      <c r="G2216" t="s">
        <v>572</v>
      </c>
      <c r="H2216" t="s">
        <v>10</v>
      </c>
      <c r="I2216" s="1">
        <v>44651</v>
      </c>
      <c r="J2216" t="s">
        <v>1391</v>
      </c>
      <c r="K2216" t="s">
        <v>1404</v>
      </c>
      <c r="L2216">
        <v>102</v>
      </c>
      <c r="M2216" t="s">
        <v>1211</v>
      </c>
      <c r="N2216" t="s">
        <v>1196</v>
      </c>
      <c r="O2216">
        <v>1695200</v>
      </c>
      <c r="P2216">
        <v>343.09</v>
      </c>
    </row>
    <row r="2217" spans="1:16" x14ac:dyDescent="0.3">
      <c r="A2217">
        <v>2015</v>
      </c>
      <c r="B2217" t="s">
        <v>235</v>
      </c>
      <c r="C2217">
        <v>619</v>
      </c>
      <c r="D2217" t="s">
        <v>1260</v>
      </c>
      <c r="E2217" t="s">
        <v>1241</v>
      </c>
      <c r="F2217">
        <v>2000</v>
      </c>
      <c r="G2217" t="s">
        <v>467</v>
      </c>
      <c r="H2217" t="s">
        <v>32</v>
      </c>
      <c r="I2217" s="1">
        <v>44642</v>
      </c>
      <c r="J2217" t="s">
        <v>1391</v>
      </c>
      <c r="K2217" t="s">
        <v>1404</v>
      </c>
      <c r="L2217">
        <v>103</v>
      </c>
      <c r="M2217" t="s">
        <v>1210</v>
      </c>
      <c r="N2217" t="s">
        <v>1196</v>
      </c>
      <c r="O2217">
        <v>513800</v>
      </c>
      <c r="P2217">
        <v>21.5</v>
      </c>
    </row>
    <row r="2218" spans="1:16" x14ac:dyDescent="0.3">
      <c r="A2218">
        <v>3327</v>
      </c>
      <c r="B2218" t="s">
        <v>90</v>
      </c>
      <c r="C2218">
        <v>587</v>
      </c>
      <c r="D2218" t="s">
        <v>1292</v>
      </c>
      <c r="E2218" t="s">
        <v>1241</v>
      </c>
      <c r="F2218">
        <v>2006</v>
      </c>
      <c r="G2218" t="s">
        <v>777</v>
      </c>
      <c r="H2218" t="s">
        <v>10</v>
      </c>
      <c r="I2218" s="1">
        <v>44637</v>
      </c>
      <c r="J2218" t="s">
        <v>1391</v>
      </c>
      <c r="K2218" t="s">
        <v>1404</v>
      </c>
      <c r="L2218">
        <v>105</v>
      </c>
      <c r="M2218" t="s">
        <v>1208</v>
      </c>
      <c r="N2218" t="s">
        <v>1196</v>
      </c>
      <c r="O2218">
        <v>52100</v>
      </c>
      <c r="P2218">
        <v>6.21</v>
      </c>
    </row>
    <row r="2219" spans="1:16" x14ac:dyDescent="0.3">
      <c r="A2219">
        <v>2020</v>
      </c>
      <c r="B2219" t="s">
        <v>83</v>
      </c>
      <c r="C2219">
        <v>619</v>
      </c>
      <c r="D2219" t="s">
        <v>1260</v>
      </c>
      <c r="E2219" t="s">
        <v>1241</v>
      </c>
      <c r="F2219">
        <v>2008</v>
      </c>
      <c r="G2219" t="s">
        <v>670</v>
      </c>
      <c r="H2219" t="s">
        <v>28</v>
      </c>
      <c r="I2219" s="1">
        <v>44643</v>
      </c>
      <c r="J2219" t="s">
        <v>1391</v>
      </c>
      <c r="K2219" t="s">
        <v>1404</v>
      </c>
      <c r="L2219">
        <v>102</v>
      </c>
      <c r="M2219" t="s">
        <v>1211</v>
      </c>
      <c r="N2219" t="s">
        <v>1196</v>
      </c>
      <c r="O2219">
        <v>1695200</v>
      </c>
      <c r="P2219">
        <v>343.09</v>
      </c>
    </row>
    <row r="2220" spans="1:16" x14ac:dyDescent="0.3">
      <c r="A2220">
        <v>2021</v>
      </c>
      <c r="B2220" t="s">
        <v>83</v>
      </c>
      <c r="C2220">
        <v>587</v>
      </c>
      <c r="D2220" t="s">
        <v>1292</v>
      </c>
      <c r="E2220" t="s">
        <v>1241</v>
      </c>
      <c r="F2220">
        <v>1999</v>
      </c>
      <c r="G2220" t="s">
        <v>445</v>
      </c>
      <c r="H2220" t="s">
        <v>10</v>
      </c>
      <c r="I2220" s="1">
        <v>44623</v>
      </c>
      <c r="J2220" t="s">
        <v>1391</v>
      </c>
      <c r="K2220" t="s">
        <v>1404</v>
      </c>
      <c r="L2220">
        <v>102</v>
      </c>
      <c r="M2220" t="s">
        <v>1211</v>
      </c>
      <c r="N2220" t="s">
        <v>1196</v>
      </c>
      <c r="O2220">
        <v>1695200</v>
      </c>
      <c r="P2220">
        <v>343.09</v>
      </c>
    </row>
    <row r="2221" spans="1:16" x14ac:dyDescent="0.3">
      <c r="A2221">
        <v>3325</v>
      </c>
      <c r="B2221" t="s">
        <v>83</v>
      </c>
      <c r="C2221">
        <v>619</v>
      </c>
      <c r="D2221" t="s">
        <v>1260</v>
      </c>
      <c r="E2221" t="s">
        <v>1241</v>
      </c>
      <c r="F2221">
        <v>2004</v>
      </c>
      <c r="G2221" t="s">
        <v>842</v>
      </c>
      <c r="H2221" t="s">
        <v>32</v>
      </c>
      <c r="I2221" s="1">
        <v>44625</v>
      </c>
      <c r="J2221" t="s">
        <v>1391</v>
      </c>
      <c r="K2221" t="s">
        <v>1404</v>
      </c>
      <c r="L2221">
        <v>102</v>
      </c>
      <c r="M2221" t="s">
        <v>1211</v>
      </c>
      <c r="N2221" t="s">
        <v>1196</v>
      </c>
      <c r="O2221">
        <v>1695200</v>
      </c>
      <c r="P2221">
        <v>343.09</v>
      </c>
    </row>
    <row r="2222" spans="1:16" x14ac:dyDescent="0.3">
      <c r="A2222">
        <v>2025</v>
      </c>
      <c r="B2222" t="s">
        <v>435</v>
      </c>
      <c r="C2222">
        <v>540</v>
      </c>
      <c r="D2222" t="s">
        <v>1337</v>
      </c>
      <c r="E2222" t="s">
        <v>1241</v>
      </c>
      <c r="F2222">
        <v>2009</v>
      </c>
      <c r="G2222" t="s">
        <v>760</v>
      </c>
      <c r="H2222" t="s">
        <v>10</v>
      </c>
      <c r="I2222" s="1">
        <v>44647</v>
      </c>
      <c r="J2222" t="s">
        <v>1391</v>
      </c>
      <c r="K2222" t="s">
        <v>1404</v>
      </c>
      <c r="L2222">
        <v>106</v>
      </c>
      <c r="M2222" t="s">
        <v>1207</v>
      </c>
      <c r="N2222" t="s">
        <v>1196</v>
      </c>
      <c r="O2222">
        <v>182700</v>
      </c>
      <c r="P2222">
        <v>12.92</v>
      </c>
    </row>
    <row r="2223" spans="1:16" x14ac:dyDescent="0.3">
      <c r="A2223">
        <v>2026</v>
      </c>
      <c r="B2223" t="s">
        <v>90</v>
      </c>
      <c r="C2223">
        <v>507</v>
      </c>
      <c r="D2223" t="s">
        <v>1368</v>
      </c>
      <c r="E2223" t="s">
        <v>1241</v>
      </c>
      <c r="F2223">
        <v>2003</v>
      </c>
      <c r="G2223" t="s">
        <v>91</v>
      </c>
      <c r="H2223" t="s">
        <v>47</v>
      </c>
      <c r="I2223" s="1">
        <v>44622</v>
      </c>
      <c r="J2223" t="s">
        <v>1391</v>
      </c>
      <c r="K2223" t="s">
        <v>1404</v>
      </c>
      <c r="L2223">
        <v>114</v>
      </c>
      <c r="M2223" t="s">
        <v>1199</v>
      </c>
      <c r="N2223" t="s">
        <v>1196</v>
      </c>
      <c r="O2223">
        <v>655000</v>
      </c>
      <c r="P2223">
        <v>14.72</v>
      </c>
    </row>
    <row r="2224" spans="1:16" x14ac:dyDescent="0.3">
      <c r="A2224">
        <v>3321</v>
      </c>
      <c r="B2224" t="s">
        <v>83</v>
      </c>
      <c r="C2224">
        <v>512</v>
      </c>
      <c r="D2224" t="s">
        <v>1363</v>
      </c>
      <c r="E2224" t="s">
        <v>1246</v>
      </c>
      <c r="F2224">
        <v>2010</v>
      </c>
      <c r="G2224" t="s">
        <v>961</v>
      </c>
      <c r="H2224" t="s">
        <v>10</v>
      </c>
      <c r="I2224" s="1">
        <v>44650</v>
      </c>
      <c r="J2224" t="s">
        <v>1391</v>
      </c>
      <c r="K2224" t="s">
        <v>1404</v>
      </c>
      <c r="L2224">
        <v>102</v>
      </c>
      <c r="M2224" t="s">
        <v>1211</v>
      </c>
      <c r="N2224" t="s">
        <v>1196</v>
      </c>
      <c r="O2224">
        <v>1695200</v>
      </c>
      <c r="P2224">
        <v>343.09</v>
      </c>
    </row>
    <row r="2225" spans="1:16" x14ac:dyDescent="0.3">
      <c r="A2225">
        <v>2029</v>
      </c>
      <c r="B2225" t="s">
        <v>90</v>
      </c>
      <c r="C2225">
        <v>550</v>
      </c>
      <c r="D2225" t="s">
        <v>1327</v>
      </c>
      <c r="E2225" t="s">
        <v>1241</v>
      </c>
      <c r="F2225">
        <v>1999</v>
      </c>
      <c r="G2225" t="s">
        <v>571</v>
      </c>
      <c r="H2225" t="s">
        <v>10</v>
      </c>
      <c r="I2225" s="1">
        <v>44641</v>
      </c>
      <c r="J2225" t="s">
        <v>1391</v>
      </c>
      <c r="K2225" t="s">
        <v>1404</v>
      </c>
      <c r="L2225">
        <v>109</v>
      </c>
      <c r="M2225" t="s">
        <v>1204</v>
      </c>
      <c r="N2225" t="s">
        <v>1196</v>
      </c>
      <c r="O2225">
        <v>543500</v>
      </c>
      <c r="P2225">
        <v>67.52</v>
      </c>
    </row>
    <row r="2226" spans="1:16" x14ac:dyDescent="0.3">
      <c r="A2226">
        <v>2035</v>
      </c>
      <c r="B2226" t="s">
        <v>435</v>
      </c>
      <c r="C2226">
        <v>587</v>
      </c>
      <c r="D2226" t="s">
        <v>1292</v>
      </c>
      <c r="E2226" t="s">
        <v>1241</v>
      </c>
      <c r="F2226">
        <v>2009</v>
      </c>
      <c r="G2226" t="s">
        <v>437</v>
      </c>
      <c r="H2226" t="s">
        <v>10</v>
      </c>
      <c r="I2226" s="1">
        <v>44651</v>
      </c>
      <c r="J2226" t="s">
        <v>1391</v>
      </c>
      <c r="K2226" t="s">
        <v>1404</v>
      </c>
      <c r="L2226">
        <v>104</v>
      </c>
      <c r="M2226" t="s">
        <v>1209</v>
      </c>
      <c r="N2226" t="s">
        <v>1196</v>
      </c>
      <c r="O2226">
        <v>347700</v>
      </c>
      <c r="P2226">
        <v>28.8</v>
      </c>
    </row>
    <row r="2227" spans="1:16" x14ac:dyDescent="0.3">
      <c r="A2227">
        <v>2041</v>
      </c>
      <c r="B2227" t="s">
        <v>83</v>
      </c>
      <c r="C2227">
        <v>548</v>
      </c>
      <c r="D2227" t="s">
        <v>1329</v>
      </c>
      <c r="E2227" t="s">
        <v>1241</v>
      </c>
      <c r="F2227">
        <v>2009</v>
      </c>
      <c r="G2227" t="s">
        <v>593</v>
      </c>
      <c r="H2227" t="s">
        <v>283</v>
      </c>
      <c r="I2227" s="1">
        <v>44634</v>
      </c>
      <c r="J2227" t="s">
        <v>1391</v>
      </c>
      <c r="K2227" t="s">
        <v>1404</v>
      </c>
      <c r="L2227">
        <v>108</v>
      </c>
      <c r="M2227" t="s">
        <v>1205</v>
      </c>
      <c r="N2227" t="s">
        <v>1196</v>
      </c>
      <c r="O2227">
        <v>258200</v>
      </c>
      <c r="P2227">
        <v>11.62</v>
      </c>
    </row>
    <row r="2228" spans="1:16" x14ac:dyDescent="0.3">
      <c r="A2228">
        <v>2042</v>
      </c>
      <c r="B2228" t="s">
        <v>83</v>
      </c>
      <c r="C2228">
        <v>550</v>
      </c>
      <c r="D2228" t="s">
        <v>1327</v>
      </c>
      <c r="E2228" t="s">
        <v>1241</v>
      </c>
      <c r="F2228">
        <v>2001</v>
      </c>
      <c r="G2228" t="s">
        <v>571</v>
      </c>
      <c r="H2228" t="s">
        <v>32</v>
      </c>
      <c r="I2228" s="1">
        <v>44635</v>
      </c>
      <c r="J2228" t="s">
        <v>1391</v>
      </c>
      <c r="K2228" t="s">
        <v>1404</v>
      </c>
      <c r="L2228">
        <v>102</v>
      </c>
      <c r="M2228" t="s">
        <v>1211</v>
      </c>
      <c r="N2228" t="s">
        <v>1196</v>
      </c>
      <c r="O2228">
        <v>1695200</v>
      </c>
      <c r="P2228">
        <v>343.09</v>
      </c>
    </row>
    <row r="2229" spans="1:16" x14ac:dyDescent="0.3">
      <c r="A2229">
        <v>3310</v>
      </c>
      <c r="B2229" t="s">
        <v>83</v>
      </c>
      <c r="C2229">
        <v>576</v>
      </c>
      <c r="D2229" t="s">
        <v>1301</v>
      </c>
      <c r="E2229" t="s">
        <v>1241</v>
      </c>
      <c r="F2229">
        <v>2007</v>
      </c>
      <c r="G2229" t="s">
        <v>698</v>
      </c>
      <c r="H2229" t="s">
        <v>283</v>
      </c>
      <c r="I2229" s="1">
        <v>44647</v>
      </c>
      <c r="J2229" t="s">
        <v>1391</v>
      </c>
      <c r="K2229" t="s">
        <v>1404</v>
      </c>
      <c r="L2229">
        <v>105</v>
      </c>
      <c r="M2229" t="s">
        <v>1208</v>
      </c>
      <c r="N2229" t="s">
        <v>1196</v>
      </c>
      <c r="O2229">
        <v>52100</v>
      </c>
      <c r="P2229">
        <v>6.21</v>
      </c>
    </row>
    <row r="2230" spans="1:16" x14ac:dyDescent="0.3">
      <c r="A2230">
        <v>3306</v>
      </c>
      <c r="B2230" t="s">
        <v>435</v>
      </c>
      <c r="C2230">
        <v>540</v>
      </c>
      <c r="D2230" t="s">
        <v>1337</v>
      </c>
      <c r="E2230" t="s">
        <v>1241</v>
      </c>
      <c r="F2230">
        <v>2003</v>
      </c>
      <c r="G2230" t="s">
        <v>436</v>
      </c>
      <c r="H2230" t="s">
        <v>32</v>
      </c>
      <c r="I2230" s="1">
        <v>44636</v>
      </c>
      <c r="J2230" t="s">
        <v>1391</v>
      </c>
      <c r="K2230" t="s">
        <v>1404</v>
      </c>
      <c r="L2230">
        <v>103</v>
      </c>
      <c r="M2230" t="s">
        <v>1210</v>
      </c>
      <c r="N2230" t="s">
        <v>1196</v>
      </c>
      <c r="O2230">
        <v>513800</v>
      </c>
      <c r="P2230">
        <v>21.5</v>
      </c>
    </row>
    <row r="2231" spans="1:16" x14ac:dyDescent="0.3">
      <c r="A2231">
        <v>2048</v>
      </c>
      <c r="B2231" t="s">
        <v>83</v>
      </c>
      <c r="C2231">
        <v>580</v>
      </c>
      <c r="D2231" t="s">
        <v>1297</v>
      </c>
      <c r="E2231" t="s">
        <v>1241</v>
      </c>
      <c r="F2231">
        <v>2003</v>
      </c>
      <c r="G2231" t="s">
        <v>441</v>
      </c>
      <c r="H2231" t="s">
        <v>32</v>
      </c>
      <c r="I2231" s="1">
        <v>44621</v>
      </c>
      <c r="J2231" t="s">
        <v>1391</v>
      </c>
      <c r="K2231" t="s">
        <v>1404</v>
      </c>
      <c r="L2231">
        <v>102</v>
      </c>
      <c r="M2231" t="s">
        <v>1211</v>
      </c>
      <c r="N2231" t="s">
        <v>1196</v>
      </c>
      <c r="O2231">
        <v>1695200</v>
      </c>
      <c r="P2231">
        <v>343.09</v>
      </c>
    </row>
    <row r="2232" spans="1:16" x14ac:dyDescent="0.3">
      <c r="A2232">
        <v>2049</v>
      </c>
      <c r="B2232" t="s">
        <v>90</v>
      </c>
      <c r="C2232">
        <v>550</v>
      </c>
      <c r="D2232" t="s">
        <v>1327</v>
      </c>
      <c r="E2232" t="s">
        <v>1241</v>
      </c>
      <c r="F2232">
        <v>2001</v>
      </c>
      <c r="G2232" t="s">
        <v>456</v>
      </c>
      <c r="H2232" t="s">
        <v>10</v>
      </c>
      <c r="I2232" s="1">
        <v>44629</v>
      </c>
      <c r="J2232" t="s">
        <v>1391</v>
      </c>
      <c r="K2232" t="s">
        <v>1404</v>
      </c>
      <c r="L2232">
        <v>102</v>
      </c>
      <c r="M2232" t="s">
        <v>1211</v>
      </c>
      <c r="N2232" t="s">
        <v>1196</v>
      </c>
      <c r="O2232">
        <v>1695200</v>
      </c>
      <c r="P2232">
        <v>343.09</v>
      </c>
    </row>
    <row r="2233" spans="1:16" x14ac:dyDescent="0.3">
      <c r="A2233">
        <v>3304</v>
      </c>
      <c r="B2233" t="s">
        <v>75</v>
      </c>
      <c r="C2233">
        <v>576</v>
      </c>
      <c r="D2233" t="s">
        <v>1301</v>
      </c>
      <c r="E2233" t="s">
        <v>1241</v>
      </c>
      <c r="F2233">
        <v>2009</v>
      </c>
      <c r="G2233" t="s">
        <v>578</v>
      </c>
      <c r="H2233" t="s">
        <v>10</v>
      </c>
      <c r="I2233" s="1">
        <v>44649</v>
      </c>
      <c r="J2233" t="s">
        <v>1391</v>
      </c>
      <c r="K2233" t="s">
        <v>1404</v>
      </c>
      <c r="L2233">
        <v>102</v>
      </c>
      <c r="M2233" t="s">
        <v>1211</v>
      </c>
      <c r="N2233" t="s">
        <v>1196</v>
      </c>
      <c r="O2233">
        <v>1695200</v>
      </c>
      <c r="P2233">
        <v>343.09</v>
      </c>
    </row>
    <row r="2234" spans="1:16" x14ac:dyDescent="0.3">
      <c r="A2234">
        <v>2053</v>
      </c>
      <c r="B2234" t="s">
        <v>90</v>
      </c>
      <c r="C2234">
        <v>576</v>
      </c>
      <c r="D2234" t="s">
        <v>1301</v>
      </c>
      <c r="E2234" t="s">
        <v>1241</v>
      </c>
      <c r="F2234">
        <v>2000</v>
      </c>
      <c r="G2234" t="s">
        <v>572</v>
      </c>
      <c r="H2234" t="s">
        <v>18</v>
      </c>
      <c r="I2234" s="1">
        <v>44645</v>
      </c>
      <c r="J2234" t="s">
        <v>1391</v>
      </c>
      <c r="K2234" t="s">
        <v>1404</v>
      </c>
      <c r="L2234">
        <v>109</v>
      </c>
      <c r="M2234" t="s">
        <v>1204</v>
      </c>
      <c r="N2234" t="s">
        <v>1196</v>
      </c>
      <c r="O2234">
        <v>543500</v>
      </c>
      <c r="P2234">
        <v>67.52</v>
      </c>
    </row>
    <row r="2235" spans="1:16" x14ac:dyDescent="0.3">
      <c r="A2235">
        <v>2056</v>
      </c>
      <c r="B2235" t="s">
        <v>90</v>
      </c>
      <c r="C2235">
        <v>619</v>
      </c>
      <c r="D2235" t="s">
        <v>1260</v>
      </c>
      <c r="E2235" t="s">
        <v>1241</v>
      </c>
      <c r="F2235">
        <v>1997</v>
      </c>
      <c r="G2235" t="s">
        <v>483</v>
      </c>
      <c r="H2235" t="s">
        <v>32</v>
      </c>
      <c r="I2235" s="1">
        <v>44646</v>
      </c>
      <c r="J2235" t="s">
        <v>1391</v>
      </c>
      <c r="K2235" t="s">
        <v>1404</v>
      </c>
      <c r="L2235">
        <v>114</v>
      </c>
      <c r="M2235" t="s">
        <v>1199</v>
      </c>
      <c r="N2235" t="s">
        <v>1196</v>
      </c>
      <c r="O2235">
        <v>655000</v>
      </c>
      <c r="P2235">
        <v>14.72</v>
      </c>
    </row>
    <row r="2236" spans="1:16" x14ac:dyDescent="0.3">
      <c r="A2236">
        <v>3299</v>
      </c>
      <c r="B2236" t="s">
        <v>83</v>
      </c>
      <c r="C2236">
        <v>587</v>
      </c>
      <c r="D2236" t="s">
        <v>1292</v>
      </c>
      <c r="E2236" t="s">
        <v>1241</v>
      </c>
      <c r="F2236">
        <v>2012</v>
      </c>
      <c r="G2236" t="s">
        <v>359</v>
      </c>
      <c r="H2236" t="s">
        <v>32</v>
      </c>
      <c r="I2236" s="1">
        <v>44651</v>
      </c>
      <c r="J2236" t="s">
        <v>1391</v>
      </c>
      <c r="K2236" t="s">
        <v>1404</v>
      </c>
      <c r="L2236">
        <v>102</v>
      </c>
      <c r="M2236" t="s">
        <v>1211</v>
      </c>
      <c r="N2236" t="s">
        <v>1196</v>
      </c>
      <c r="O2236">
        <v>1695200</v>
      </c>
      <c r="P2236">
        <v>343.09</v>
      </c>
    </row>
    <row r="2237" spans="1:16" x14ac:dyDescent="0.3">
      <c r="A2237">
        <v>2062</v>
      </c>
      <c r="B2237" t="s">
        <v>8</v>
      </c>
      <c r="C2237">
        <v>562</v>
      </c>
      <c r="D2237" t="s">
        <v>1315</v>
      </c>
      <c r="E2237" t="s">
        <v>1241</v>
      </c>
      <c r="F2237">
        <v>2005</v>
      </c>
      <c r="G2237">
        <v>2855</v>
      </c>
      <c r="H2237" t="s">
        <v>10</v>
      </c>
      <c r="I2237" s="1">
        <v>44627</v>
      </c>
      <c r="J2237" t="s">
        <v>1391</v>
      </c>
      <c r="K2237" t="s">
        <v>1404</v>
      </c>
      <c r="L2237">
        <v>102</v>
      </c>
      <c r="M2237" t="s">
        <v>1211</v>
      </c>
      <c r="N2237" t="s">
        <v>1196</v>
      </c>
      <c r="O2237">
        <v>1695200</v>
      </c>
      <c r="P2237">
        <v>343.09</v>
      </c>
    </row>
    <row r="2238" spans="1:16" x14ac:dyDescent="0.3">
      <c r="A2238">
        <v>2063</v>
      </c>
      <c r="B2238" t="s">
        <v>8</v>
      </c>
      <c r="C2238">
        <v>623</v>
      </c>
      <c r="D2238" t="s">
        <v>8</v>
      </c>
      <c r="E2238" t="s">
        <v>1241</v>
      </c>
      <c r="F2238">
        <v>2005</v>
      </c>
      <c r="G2238" t="s">
        <v>786</v>
      </c>
      <c r="H2238" t="s">
        <v>10</v>
      </c>
      <c r="I2238" s="1">
        <v>44641</v>
      </c>
      <c r="J2238" t="s">
        <v>1391</v>
      </c>
      <c r="K2238" t="s">
        <v>1404</v>
      </c>
      <c r="L2238">
        <v>103</v>
      </c>
      <c r="M2238" t="s">
        <v>1210</v>
      </c>
      <c r="N2238" t="s">
        <v>1196</v>
      </c>
      <c r="O2238">
        <v>513800</v>
      </c>
      <c r="P2238">
        <v>21.5</v>
      </c>
    </row>
    <row r="2239" spans="1:16" x14ac:dyDescent="0.3">
      <c r="A2239">
        <v>2064</v>
      </c>
      <c r="B2239" t="s">
        <v>8</v>
      </c>
      <c r="C2239">
        <v>623</v>
      </c>
      <c r="D2239" t="s">
        <v>8</v>
      </c>
      <c r="E2239" t="s">
        <v>1241</v>
      </c>
      <c r="F2239">
        <v>2005</v>
      </c>
      <c r="G2239" t="s">
        <v>787</v>
      </c>
      <c r="H2239" t="s">
        <v>47</v>
      </c>
      <c r="I2239" s="1">
        <v>44645</v>
      </c>
      <c r="J2239" t="s">
        <v>1391</v>
      </c>
      <c r="K2239" t="s">
        <v>1404</v>
      </c>
      <c r="L2239">
        <v>115</v>
      </c>
      <c r="M2239" t="s">
        <v>1198</v>
      </c>
      <c r="N2239" t="s">
        <v>1196</v>
      </c>
      <c r="O2239">
        <v>246000</v>
      </c>
      <c r="P2239">
        <v>7.89</v>
      </c>
    </row>
    <row r="2240" spans="1:16" x14ac:dyDescent="0.3">
      <c r="A2240">
        <v>2067</v>
      </c>
      <c r="B2240" t="s">
        <v>8</v>
      </c>
      <c r="C2240">
        <v>623</v>
      </c>
      <c r="D2240" t="s">
        <v>8</v>
      </c>
      <c r="E2240" t="s">
        <v>1241</v>
      </c>
      <c r="F2240">
        <v>2005</v>
      </c>
      <c r="G2240" t="s">
        <v>789</v>
      </c>
      <c r="H2240" t="s">
        <v>32</v>
      </c>
      <c r="I2240" s="1">
        <v>44641</v>
      </c>
      <c r="J2240" t="s">
        <v>1391</v>
      </c>
      <c r="K2240" t="s">
        <v>1404</v>
      </c>
      <c r="L2240">
        <v>104</v>
      </c>
      <c r="M2240" t="s">
        <v>1209</v>
      </c>
      <c r="N2240" t="s">
        <v>1196</v>
      </c>
      <c r="O2240">
        <v>347700</v>
      </c>
      <c r="P2240">
        <v>28.8</v>
      </c>
    </row>
    <row r="2241" spans="1:16" x14ac:dyDescent="0.3">
      <c r="A2241">
        <v>3297</v>
      </c>
      <c r="B2241" t="s">
        <v>83</v>
      </c>
      <c r="C2241">
        <v>540</v>
      </c>
      <c r="D2241" t="s">
        <v>1337</v>
      </c>
      <c r="E2241" t="s">
        <v>1241</v>
      </c>
      <c r="F2241">
        <v>2006</v>
      </c>
      <c r="G2241" t="s">
        <v>440</v>
      </c>
      <c r="H2241" t="s">
        <v>10</v>
      </c>
      <c r="I2241" s="1">
        <v>44640</v>
      </c>
      <c r="J2241" t="s">
        <v>1391</v>
      </c>
      <c r="K2241" t="s">
        <v>1404</v>
      </c>
      <c r="L2241">
        <v>102</v>
      </c>
      <c r="M2241" t="s">
        <v>1211</v>
      </c>
      <c r="N2241" t="s">
        <v>1196</v>
      </c>
      <c r="O2241">
        <v>1695200</v>
      </c>
      <c r="P2241">
        <v>343.09</v>
      </c>
    </row>
    <row r="2242" spans="1:16" x14ac:dyDescent="0.3">
      <c r="A2242">
        <v>3296</v>
      </c>
      <c r="B2242" t="s">
        <v>75</v>
      </c>
      <c r="C2242">
        <v>576</v>
      </c>
      <c r="D2242" t="s">
        <v>1301</v>
      </c>
      <c r="E2242" t="s">
        <v>1241</v>
      </c>
      <c r="F2242">
        <v>2007</v>
      </c>
      <c r="G2242" t="s">
        <v>578</v>
      </c>
      <c r="H2242" t="s">
        <v>45</v>
      </c>
      <c r="I2242" s="1">
        <v>44638</v>
      </c>
      <c r="J2242" t="s">
        <v>1391</v>
      </c>
      <c r="K2242" t="s">
        <v>1404</v>
      </c>
      <c r="L2242">
        <v>102</v>
      </c>
      <c r="M2242" t="s">
        <v>1211</v>
      </c>
      <c r="N2242" t="s">
        <v>1196</v>
      </c>
      <c r="O2242">
        <v>1695200</v>
      </c>
      <c r="P2242">
        <v>343.09</v>
      </c>
    </row>
    <row r="2243" spans="1:16" x14ac:dyDescent="0.3">
      <c r="A2243">
        <v>2072</v>
      </c>
      <c r="B2243" t="s">
        <v>435</v>
      </c>
      <c r="C2243">
        <v>576</v>
      </c>
      <c r="D2243" t="s">
        <v>1301</v>
      </c>
      <c r="E2243" t="s">
        <v>1241</v>
      </c>
      <c r="F2243">
        <v>2005</v>
      </c>
      <c r="G2243" t="s">
        <v>450</v>
      </c>
      <c r="H2243" t="s">
        <v>10</v>
      </c>
      <c r="I2243" s="1">
        <v>44639</v>
      </c>
      <c r="J2243" t="s">
        <v>1391</v>
      </c>
      <c r="K2243" t="s">
        <v>1404</v>
      </c>
      <c r="L2243">
        <v>105</v>
      </c>
      <c r="M2243" t="s">
        <v>1208</v>
      </c>
      <c r="N2243" t="s">
        <v>1196</v>
      </c>
      <c r="O2243">
        <v>52100</v>
      </c>
      <c r="P2243">
        <v>6.21</v>
      </c>
    </row>
    <row r="2244" spans="1:16" x14ac:dyDescent="0.3">
      <c r="A2244">
        <v>3294</v>
      </c>
      <c r="B2244" t="s">
        <v>90</v>
      </c>
      <c r="C2244">
        <v>587</v>
      </c>
      <c r="D2244" t="s">
        <v>1292</v>
      </c>
      <c r="E2244" t="s">
        <v>1241</v>
      </c>
      <c r="F2244">
        <v>2006</v>
      </c>
      <c r="G2244" t="s">
        <v>820</v>
      </c>
      <c r="H2244" t="s">
        <v>18</v>
      </c>
      <c r="I2244" s="1">
        <v>44641</v>
      </c>
      <c r="J2244" t="s">
        <v>1391</v>
      </c>
      <c r="K2244" t="s">
        <v>1404</v>
      </c>
      <c r="L2244">
        <v>102</v>
      </c>
      <c r="M2244" t="s">
        <v>1211</v>
      </c>
      <c r="N2244" t="s">
        <v>1196</v>
      </c>
      <c r="O2244">
        <v>1695200</v>
      </c>
      <c r="P2244">
        <v>343.09</v>
      </c>
    </row>
    <row r="2245" spans="1:16" x14ac:dyDescent="0.3">
      <c r="A2245">
        <v>3293</v>
      </c>
      <c r="B2245" t="s">
        <v>83</v>
      </c>
      <c r="C2245">
        <v>580</v>
      </c>
      <c r="D2245" t="s">
        <v>1297</v>
      </c>
      <c r="E2245" t="s">
        <v>1241</v>
      </c>
      <c r="F2245">
        <v>1996</v>
      </c>
      <c r="G2245" t="s">
        <v>441</v>
      </c>
      <c r="H2245" t="s">
        <v>10</v>
      </c>
      <c r="I2245" s="1">
        <v>44638</v>
      </c>
      <c r="J2245" t="s">
        <v>1391</v>
      </c>
      <c r="K2245" t="s">
        <v>1404</v>
      </c>
      <c r="L2245">
        <v>103</v>
      </c>
      <c r="M2245" t="s">
        <v>1210</v>
      </c>
      <c r="N2245" t="s">
        <v>1196</v>
      </c>
      <c r="O2245">
        <v>513800</v>
      </c>
      <c r="P2245">
        <v>21.5</v>
      </c>
    </row>
    <row r="2246" spans="1:16" x14ac:dyDescent="0.3">
      <c r="A2246">
        <v>3291</v>
      </c>
      <c r="B2246" t="s">
        <v>90</v>
      </c>
      <c r="C2246">
        <v>619</v>
      </c>
      <c r="D2246" t="s">
        <v>1260</v>
      </c>
      <c r="E2246" t="s">
        <v>1241</v>
      </c>
      <c r="F2246">
        <v>1992</v>
      </c>
      <c r="G2246" t="s">
        <v>448</v>
      </c>
      <c r="H2246" t="s">
        <v>18</v>
      </c>
      <c r="I2246" s="1">
        <v>44624</v>
      </c>
      <c r="J2246" t="s">
        <v>1391</v>
      </c>
      <c r="K2246" t="s">
        <v>1404</v>
      </c>
      <c r="L2246">
        <v>108</v>
      </c>
      <c r="M2246" t="s">
        <v>1205</v>
      </c>
      <c r="N2246" t="s">
        <v>1196</v>
      </c>
      <c r="O2246">
        <v>258200</v>
      </c>
      <c r="P2246">
        <v>11.62</v>
      </c>
    </row>
    <row r="2247" spans="1:16" x14ac:dyDescent="0.3">
      <c r="A2247">
        <v>3290</v>
      </c>
      <c r="B2247" t="s">
        <v>83</v>
      </c>
      <c r="C2247">
        <v>587</v>
      </c>
      <c r="D2247" t="s">
        <v>1292</v>
      </c>
      <c r="E2247" t="s">
        <v>1241</v>
      </c>
      <c r="F2247">
        <v>2004</v>
      </c>
      <c r="G2247" t="s">
        <v>590</v>
      </c>
      <c r="H2247" t="s">
        <v>28</v>
      </c>
      <c r="I2247" s="1">
        <v>44622</v>
      </c>
      <c r="J2247" t="s">
        <v>1391</v>
      </c>
      <c r="K2247" t="s">
        <v>1404</v>
      </c>
      <c r="L2247">
        <v>109</v>
      </c>
      <c r="M2247" t="s">
        <v>1204</v>
      </c>
      <c r="N2247" t="s">
        <v>1196</v>
      </c>
      <c r="O2247">
        <v>543500</v>
      </c>
      <c r="P2247">
        <v>67.52</v>
      </c>
    </row>
    <row r="2248" spans="1:16" x14ac:dyDescent="0.3">
      <c r="A2248">
        <v>3289</v>
      </c>
      <c r="B2248" t="s">
        <v>83</v>
      </c>
      <c r="C2248">
        <v>619</v>
      </c>
      <c r="D2248" t="s">
        <v>1260</v>
      </c>
      <c r="E2248" t="s">
        <v>1241</v>
      </c>
      <c r="F2248">
        <v>2004</v>
      </c>
      <c r="G2248" t="s">
        <v>842</v>
      </c>
      <c r="H2248" t="s">
        <v>10</v>
      </c>
      <c r="I2248" s="1">
        <v>44642</v>
      </c>
      <c r="J2248" t="s">
        <v>1391</v>
      </c>
      <c r="K2248" t="s">
        <v>1404</v>
      </c>
      <c r="L2248">
        <v>114</v>
      </c>
      <c r="M2248" t="s">
        <v>1199</v>
      </c>
      <c r="N2248" t="s">
        <v>1196</v>
      </c>
      <c r="O2248">
        <v>655000</v>
      </c>
      <c r="P2248">
        <v>14.72</v>
      </c>
    </row>
    <row r="2249" spans="1:16" x14ac:dyDescent="0.3">
      <c r="A2249">
        <v>3288</v>
      </c>
      <c r="B2249" t="s">
        <v>75</v>
      </c>
      <c r="C2249">
        <v>611</v>
      </c>
      <c r="D2249" t="s">
        <v>1268</v>
      </c>
      <c r="E2249" t="s">
        <v>1241</v>
      </c>
      <c r="F2249">
        <v>2006</v>
      </c>
      <c r="G2249" t="s">
        <v>684</v>
      </c>
      <c r="H2249" t="s">
        <v>45</v>
      </c>
      <c r="I2249" s="1">
        <v>44635</v>
      </c>
      <c r="J2249" t="s">
        <v>1391</v>
      </c>
      <c r="K2249" t="s">
        <v>1404</v>
      </c>
      <c r="L2249">
        <v>102</v>
      </c>
      <c r="M2249" t="s">
        <v>1211</v>
      </c>
      <c r="N2249" t="s">
        <v>1196</v>
      </c>
      <c r="O2249">
        <v>1695200</v>
      </c>
      <c r="P2249">
        <v>343.09</v>
      </c>
    </row>
    <row r="2250" spans="1:16" x14ac:dyDescent="0.3">
      <c r="A2250">
        <v>2082</v>
      </c>
      <c r="B2250" t="s">
        <v>75</v>
      </c>
      <c r="C2250">
        <v>550</v>
      </c>
      <c r="D2250" t="s">
        <v>1327</v>
      </c>
      <c r="E2250" t="s">
        <v>1241</v>
      </c>
      <c r="F2250">
        <v>2000</v>
      </c>
      <c r="G2250" t="s">
        <v>458</v>
      </c>
      <c r="H2250" t="s">
        <v>10</v>
      </c>
      <c r="I2250" s="1">
        <v>44648</v>
      </c>
      <c r="J2250" t="s">
        <v>1391</v>
      </c>
      <c r="K2250" t="s">
        <v>1404</v>
      </c>
      <c r="L2250">
        <v>102</v>
      </c>
      <c r="M2250" t="s">
        <v>1211</v>
      </c>
      <c r="N2250" t="s">
        <v>1196</v>
      </c>
      <c r="O2250">
        <v>1695200</v>
      </c>
      <c r="P2250">
        <v>343.09</v>
      </c>
    </row>
    <row r="2251" spans="1:16" x14ac:dyDescent="0.3">
      <c r="A2251">
        <v>3285</v>
      </c>
      <c r="B2251" t="s">
        <v>454</v>
      </c>
      <c r="C2251">
        <v>619</v>
      </c>
      <c r="D2251" t="s">
        <v>1260</v>
      </c>
      <c r="E2251" t="s">
        <v>1241</v>
      </c>
      <c r="F2251">
        <v>1990</v>
      </c>
      <c r="G2251" t="s">
        <v>959</v>
      </c>
      <c r="H2251" t="s">
        <v>28</v>
      </c>
      <c r="I2251" s="1">
        <v>44638</v>
      </c>
      <c r="J2251" t="s">
        <v>1391</v>
      </c>
      <c r="K2251" t="s">
        <v>1404</v>
      </c>
      <c r="L2251">
        <v>102</v>
      </c>
      <c r="M2251" t="s">
        <v>1211</v>
      </c>
      <c r="N2251" t="s">
        <v>1196</v>
      </c>
      <c r="O2251">
        <v>1695200</v>
      </c>
      <c r="P2251">
        <v>343.09</v>
      </c>
    </row>
    <row r="2252" spans="1:16" x14ac:dyDescent="0.3">
      <c r="A2252">
        <v>2087</v>
      </c>
      <c r="B2252" t="s">
        <v>435</v>
      </c>
      <c r="C2252">
        <v>580</v>
      </c>
      <c r="D2252" t="s">
        <v>1297</v>
      </c>
      <c r="E2252" t="s">
        <v>1241</v>
      </c>
      <c r="F2252">
        <v>1994</v>
      </c>
      <c r="G2252" t="s">
        <v>793</v>
      </c>
      <c r="H2252" t="s">
        <v>32</v>
      </c>
      <c r="I2252" s="1">
        <v>44636</v>
      </c>
      <c r="J2252" t="s">
        <v>1391</v>
      </c>
      <c r="K2252" t="s">
        <v>1404</v>
      </c>
      <c r="L2252">
        <v>101</v>
      </c>
      <c r="M2252" t="s">
        <v>1212</v>
      </c>
      <c r="N2252" t="s">
        <v>1196</v>
      </c>
      <c r="O2252">
        <v>201500</v>
      </c>
      <c r="P2252">
        <v>16.11</v>
      </c>
    </row>
    <row r="2253" spans="1:16" x14ac:dyDescent="0.3">
      <c r="A2253">
        <v>3284</v>
      </c>
      <c r="B2253" t="s">
        <v>90</v>
      </c>
      <c r="C2253">
        <v>619</v>
      </c>
      <c r="D2253" t="s">
        <v>1260</v>
      </c>
      <c r="E2253" t="s">
        <v>1241</v>
      </c>
      <c r="F2253">
        <v>2004</v>
      </c>
      <c r="G2253" t="s">
        <v>874</v>
      </c>
      <c r="H2253" t="s">
        <v>28</v>
      </c>
      <c r="I2253" s="1">
        <v>44634</v>
      </c>
      <c r="J2253" t="s">
        <v>1391</v>
      </c>
      <c r="K2253" t="s">
        <v>1404</v>
      </c>
      <c r="L2253">
        <v>114</v>
      </c>
      <c r="M2253" t="s">
        <v>1199</v>
      </c>
      <c r="N2253" t="s">
        <v>1196</v>
      </c>
      <c r="O2253">
        <v>655000</v>
      </c>
      <c r="P2253">
        <v>14.72</v>
      </c>
    </row>
    <row r="2254" spans="1:16" x14ac:dyDescent="0.3">
      <c r="A2254">
        <v>2090</v>
      </c>
      <c r="B2254" t="s">
        <v>90</v>
      </c>
      <c r="C2254">
        <v>576</v>
      </c>
      <c r="D2254" t="s">
        <v>1301</v>
      </c>
      <c r="E2254" t="s">
        <v>1241</v>
      </c>
      <c r="F2254">
        <v>1998</v>
      </c>
      <c r="G2254" t="s">
        <v>572</v>
      </c>
      <c r="H2254" t="s">
        <v>10</v>
      </c>
      <c r="I2254" s="1">
        <v>44648</v>
      </c>
      <c r="J2254" t="s">
        <v>1391</v>
      </c>
      <c r="K2254" t="s">
        <v>1404</v>
      </c>
      <c r="L2254">
        <v>102</v>
      </c>
      <c r="M2254" t="s">
        <v>1211</v>
      </c>
      <c r="N2254" t="s">
        <v>1196</v>
      </c>
      <c r="O2254">
        <v>1695200</v>
      </c>
      <c r="P2254">
        <v>343.09</v>
      </c>
    </row>
    <row r="2255" spans="1:16" x14ac:dyDescent="0.3">
      <c r="A2255">
        <v>3281</v>
      </c>
      <c r="B2255" t="s">
        <v>90</v>
      </c>
      <c r="C2255">
        <v>580</v>
      </c>
      <c r="D2255" t="s">
        <v>1297</v>
      </c>
      <c r="E2255" t="s">
        <v>1241</v>
      </c>
      <c r="F2255">
        <v>2007</v>
      </c>
      <c r="G2255" t="s">
        <v>442</v>
      </c>
      <c r="H2255" t="s">
        <v>10</v>
      </c>
      <c r="I2255" s="1">
        <v>44643</v>
      </c>
      <c r="J2255" t="s">
        <v>1391</v>
      </c>
      <c r="K2255" t="s">
        <v>1404</v>
      </c>
      <c r="L2255">
        <v>109</v>
      </c>
      <c r="M2255" t="s">
        <v>1204</v>
      </c>
      <c r="N2255" t="s">
        <v>1196</v>
      </c>
      <c r="O2255">
        <v>543500</v>
      </c>
      <c r="P2255">
        <v>67.52</v>
      </c>
    </row>
    <row r="2256" spans="1:16" x14ac:dyDescent="0.3">
      <c r="A2256">
        <v>3279</v>
      </c>
      <c r="B2256" t="s">
        <v>90</v>
      </c>
      <c r="C2256">
        <v>610</v>
      </c>
      <c r="D2256" t="s">
        <v>1269</v>
      </c>
      <c r="E2256" t="s">
        <v>1241</v>
      </c>
      <c r="F2256">
        <v>2007</v>
      </c>
      <c r="G2256" t="s">
        <v>674</v>
      </c>
      <c r="H2256" t="s">
        <v>45</v>
      </c>
      <c r="I2256" s="1">
        <v>44632</v>
      </c>
      <c r="J2256" t="s">
        <v>1391</v>
      </c>
      <c r="K2256" t="s">
        <v>1404</v>
      </c>
      <c r="L2256">
        <v>101</v>
      </c>
      <c r="M2256" t="s">
        <v>1212</v>
      </c>
      <c r="N2256" t="s">
        <v>1196</v>
      </c>
      <c r="O2256">
        <v>201500</v>
      </c>
      <c r="P2256">
        <v>16.11</v>
      </c>
    </row>
    <row r="2257" spans="1:16" x14ac:dyDescent="0.3">
      <c r="A2257">
        <v>2093</v>
      </c>
      <c r="B2257" t="s">
        <v>90</v>
      </c>
      <c r="C2257">
        <v>619</v>
      </c>
      <c r="D2257" t="s">
        <v>1260</v>
      </c>
      <c r="E2257" t="s">
        <v>1241</v>
      </c>
      <c r="F2257">
        <v>2000</v>
      </c>
      <c r="G2257" t="s">
        <v>795</v>
      </c>
      <c r="H2257" t="s">
        <v>10</v>
      </c>
      <c r="I2257" s="1">
        <v>44651</v>
      </c>
      <c r="J2257" t="s">
        <v>1391</v>
      </c>
      <c r="K2257" t="s">
        <v>1404</v>
      </c>
      <c r="L2257">
        <v>102</v>
      </c>
      <c r="M2257" t="s">
        <v>1211</v>
      </c>
      <c r="N2257" t="s">
        <v>1196</v>
      </c>
      <c r="O2257">
        <v>1695200</v>
      </c>
      <c r="P2257">
        <v>343.09</v>
      </c>
    </row>
    <row r="2258" spans="1:16" x14ac:dyDescent="0.3">
      <c r="A2258">
        <v>2094</v>
      </c>
      <c r="B2258" t="s">
        <v>90</v>
      </c>
      <c r="C2258">
        <v>576</v>
      </c>
      <c r="D2258" t="s">
        <v>1301</v>
      </c>
      <c r="E2258" t="s">
        <v>1241</v>
      </c>
      <c r="F2258">
        <v>2002</v>
      </c>
      <c r="G2258" t="s">
        <v>776</v>
      </c>
      <c r="H2258" t="s">
        <v>18</v>
      </c>
      <c r="I2258" s="1">
        <v>44637</v>
      </c>
      <c r="J2258" t="s">
        <v>1391</v>
      </c>
      <c r="K2258" t="s">
        <v>1404</v>
      </c>
      <c r="L2258">
        <v>102</v>
      </c>
      <c r="M2258" t="s">
        <v>1211</v>
      </c>
      <c r="N2258" t="s">
        <v>1196</v>
      </c>
      <c r="O2258">
        <v>1695200</v>
      </c>
      <c r="P2258">
        <v>343.09</v>
      </c>
    </row>
    <row r="2259" spans="1:16" x14ac:dyDescent="0.3">
      <c r="A2259">
        <v>2095</v>
      </c>
      <c r="B2259" t="s">
        <v>235</v>
      </c>
      <c r="C2259">
        <v>550</v>
      </c>
      <c r="D2259" t="s">
        <v>1327</v>
      </c>
      <c r="E2259" t="s">
        <v>1241</v>
      </c>
      <c r="F2259">
        <v>2005</v>
      </c>
      <c r="G2259" t="s">
        <v>456</v>
      </c>
      <c r="H2259" t="s">
        <v>45</v>
      </c>
      <c r="I2259" s="1">
        <v>44637</v>
      </c>
      <c r="J2259" t="s">
        <v>1391</v>
      </c>
      <c r="K2259" t="s">
        <v>1404</v>
      </c>
      <c r="L2259">
        <v>102</v>
      </c>
      <c r="M2259" t="s">
        <v>1211</v>
      </c>
      <c r="N2259" t="s">
        <v>1196</v>
      </c>
      <c r="O2259">
        <v>1695200</v>
      </c>
      <c r="P2259">
        <v>343.09</v>
      </c>
    </row>
    <row r="2260" spans="1:16" x14ac:dyDescent="0.3">
      <c r="A2260">
        <v>3278</v>
      </c>
      <c r="B2260" t="s">
        <v>83</v>
      </c>
      <c r="C2260">
        <v>619</v>
      </c>
      <c r="D2260" t="s">
        <v>1260</v>
      </c>
      <c r="E2260" t="s">
        <v>1241</v>
      </c>
      <c r="F2260">
        <v>2005</v>
      </c>
      <c r="G2260" t="s">
        <v>842</v>
      </c>
      <c r="H2260" t="s">
        <v>32</v>
      </c>
      <c r="I2260" s="1">
        <v>44647</v>
      </c>
      <c r="J2260" t="s">
        <v>1391</v>
      </c>
      <c r="K2260" t="s">
        <v>1404</v>
      </c>
      <c r="L2260">
        <v>102</v>
      </c>
      <c r="M2260" t="s">
        <v>1211</v>
      </c>
      <c r="N2260" t="s">
        <v>1196</v>
      </c>
      <c r="O2260">
        <v>1695200</v>
      </c>
      <c r="P2260">
        <v>343.09</v>
      </c>
    </row>
    <row r="2261" spans="1:16" x14ac:dyDescent="0.3">
      <c r="A2261">
        <v>2097</v>
      </c>
      <c r="B2261" t="s">
        <v>83</v>
      </c>
      <c r="C2261">
        <v>548</v>
      </c>
      <c r="D2261" t="s">
        <v>1329</v>
      </c>
      <c r="E2261" t="s">
        <v>1241</v>
      </c>
      <c r="F2261">
        <v>1998</v>
      </c>
      <c r="G2261" t="s">
        <v>747</v>
      </c>
      <c r="H2261" t="s">
        <v>28</v>
      </c>
      <c r="I2261" s="1">
        <v>44649</v>
      </c>
      <c r="J2261" t="s">
        <v>1391</v>
      </c>
      <c r="K2261" t="s">
        <v>1404</v>
      </c>
      <c r="L2261">
        <v>116</v>
      </c>
      <c r="M2261" t="s">
        <v>1197</v>
      </c>
      <c r="N2261" t="s">
        <v>1196</v>
      </c>
      <c r="O2261">
        <v>102400</v>
      </c>
      <c r="P2261">
        <v>3.28</v>
      </c>
    </row>
    <row r="2262" spans="1:16" x14ac:dyDescent="0.3">
      <c r="A2262">
        <v>3277</v>
      </c>
      <c r="B2262" t="s">
        <v>83</v>
      </c>
      <c r="C2262">
        <v>619</v>
      </c>
      <c r="D2262" t="s">
        <v>1260</v>
      </c>
      <c r="E2262" t="s">
        <v>1241</v>
      </c>
      <c r="F2262">
        <v>2008</v>
      </c>
      <c r="G2262" t="s">
        <v>842</v>
      </c>
      <c r="H2262" t="s">
        <v>10</v>
      </c>
      <c r="I2262" s="1">
        <v>44641</v>
      </c>
      <c r="J2262" t="s">
        <v>1391</v>
      </c>
      <c r="K2262" t="s">
        <v>1404</v>
      </c>
      <c r="L2262">
        <v>101</v>
      </c>
      <c r="M2262" t="s">
        <v>1212</v>
      </c>
      <c r="N2262" t="s">
        <v>1196</v>
      </c>
      <c r="O2262">
        <v>201500</v>
      </c>
      <c r="P2262">
        <v>16.11</v>
      </c>
    </row>
    <row r="2263" spans="1:16" x14ac:dyDescent="0.3">
      <c r="A2263">
        <v>2105</v>
      </c>
      <c r="B2263" t="s">
        <v>90</v>
      </c>
      <c r="C2263">
        <v>580</v>
      </c>
      <c r="D2263" t="s">
        <v>1297</v>
      </c>
      <c r="E2263" t="s">
        <v>1241</v>
      </c>
      <c r="F2263">
        <v>1991</v>
      </c>
      <c r="G2263" t="s">
        <v>442</v>
      </c>
      <c r="H2263" t="s">
        <v>47</v>
      </c>
      <c r="I2263" s="1">
        <v>44642</v>
      </c>
      <c r="J2263" t="s">
        <v>1391</v>
      </c>
      <c r="K2263" t="s">
        <v>1404</v>
      </c>
      <c r="L2263">
        <v>106</v>
      </c>
      <c r="M2263" t="s">
        <v>1207</v>
      </c>
      <c r="N2263" t="s">
        <v>1196</v>
      </c>
      <c r="O2263">
        <v>182700</v>
      </c>
      <c r="P2263">
        <v>12.92</v>
      </c>
    </row>
    <row r="2264" spans="1:16" x14ac:dyDescent="0.3">
      <c r="A2264">
        <v>3273</v>
      </c>
      <c r="B2264" t="s">
        <v>75</v>
      </c>
      <c r="C2264">
        <v>580</v>
      </c>
      <c r="D2264" t="s">
        <v>1297</v>
      </c>
      <c r="E2264" t="s">
        <v>1241</v>
      </c>
      <c r="F2264">
        <v>2017</v>
      </c>
      <c r="G2264" t="s">
        <v>476</v>
      </c>
      <c r="H2264" t="s">
        <v>10</v>
      </c>
      <c r="I2264" s="1">
        <v>44648</v>
      </c>
      <c r="J2264" t="s">
        <v>1391</v>
      </c>
      <c r="K2264" t="s">
        <v>1404</v>
      </c>
      <c r="L2264">
        <v>109</v>
      </c>
      <c r="M2264" t="s">
        <v>1204</v>
      </c>
      <c r="N2264" t="s">
        <v>1196</v>
      </c>
      <c r="O2264">
        <v>543500</v>
      </c>
      <c r="P2264">
        <v>67.52</v>
      </c>
    </row>
    <row r="2265" spans="1:16" x14ac:dyDescent="0.3">
      <c r="A2265">
        <v>2109</v>
      </c>
      <c r="B2265" t="s">
        <v>75</v>
      </c>
      <c r="C2265">
        <v>550</v>
      </c>
      <c r="D2265" t="s">
        <v>1327</v>
      </c>
      <c r="E2265" t="s">
        <v>1241</v>
      </c>
      <c r="F2265">
        <v>2003</v>
      </c>
      <c r="G2265" t="s">
        <v>458</v>
      </c>
      <c r="H2265" t="s">
        <v>10</v>
      </c>
      <c r="I2265" s="1">
        <v>44648</v>
      </c>
      <c r="J2265" t="s">
        <v>1391</v>
      </c>
      <c r="K2265" t="s">
        <v>1404</v>
      </c>
      <c r="L2265">
        <v>103</v>
      </c>
      <c r="M2265" t="s">
        <v>1210</v>
      </c>
      <c r="N2265" t="s">
        <v>1196</v>
      </c>
      <c r="O2265">
        <v>513800</v>
      </c>
      <c r="P2265">
        <v>21.5</v>
      </c>
    </row>
    <row r="2266" spans="1:16" x14ac:dyDescent="0.3">
      <c r="A2266">
        <v>2110</v>
      </c>
      <c r="B2266" t="s">
        <v>83</v>
      </c>
      <c r="C2266">
        <v>587</v>
      </c>
      <c r="D2266" t="s">
        <v>1292</v>
      </c>
      <c r="E2266" t="s">
        <v>1241</v>
      </c>
      <c r="F2266">
        <v>2002</v>
      </c>
      <c r="G2266" t="s">
        <v>590</v>
      </c>
      <c r="H2266" t="s">
        <v>69</v>
      </c>
      <c r="I2266" s="1">
        <v>44643</v>
      </c>
      <c r="J2266" t="s">
        <v>1391</v>
      </c>
      <c r="K2266" t="s">
        <v>1404</v>
      </c>
      <c r="L2266">
        <v>102</v>
      </c>
      <c r="M2266" t="s">
        <v>1211</v>
      </c>
      <c r="N2266" t="s">
        <v>1196</v>
      </c>
      <c r="O2266">
        <v>1695200</v>
      </c>
      <c r="P2266">
        <v>343.09</v>
      </c>
    </row>
    <row r="2267" spans="1:16" x14ac:dyDescent="0.3">
      <c r="A2267">
        <v>3272</v>
      </c>
      <c r="B2267" t="s">
        <v>83</v>
      </c>
      <c r="C2267">
        <v>619</v>
      </c>
      <c r="D2267" t="s">
        <v>1260</v>
      </c>
      <c r="E2267" t="s">
        <v>1241</v>
      </c>
      <c r="F2267">
        <v>2009</v>
      </c>
      <c r="G2267" t="s">
        <v>842</v>
      </c>
      <c r="H2267" t="s">
        <v>18</v>
      </c>
      <c r="I2267" s="1">
        <v>44650</v>
      </c>
      <c r="J2267" t="s">
        <v>1391</v>
      </c>
      <c r="K2267" t="s">
        <v>1404</v>
      </c>
      <c r="L2267">
        <v>104</v>
      </c>
      <c r="M2267" t="s">
        <v>1209</v>
      </c>
      <c r="N2267" t="s">
        <v>1196</v>
      </c>
      <c r="O2267">
        <v>347700</v>
      </c>
      <c r="P2267">
        <v>28.8</v>
      </c>
    </row>
    <row r="2268" spans="1:16" x14ac:dyDescent="0.3">
      <c r="A2268">
        <v>3269</v>
      </c>
      <c r="B2268" t="s">
        <v>83</v>
      </c>
      <c r="C2268">
        <v>610</v>
      </c>
      <c r="D2268" t="s">
        <v>1269</v>
      </c>
      <c r="E2268" t="s">
        <v>1241</v>
      </c>
      <c r="F2268">
        <v>2001</v>
      </c>
      <c r="G2268" t="s">
        <v>475</v>
      </c>
      <c r="H2268" t="s">
        <v>10</v>
      </c>
      <c r="I2268" s="1">
        <v>44641</v>
      </c>
      <c r="J2268" t="s">
        <v>1391</v>
      </c>
      <c r="K2268" t="s">
        <v>1404</v>
      </c>
      <c r="L2268">
        <v>101</v>
      </c>
      <c r="M2268" t="s">
        <v>1212</v>
      </c>
      <c r="N2268" t="s">
        <v>1196</v>
      </c>
      <c r="O2268">
        <v>201500</v>
      </c>
      <c r="P2268">
        <v>16.11</v>
      </c>
    </row>
    <row r="2269" spans="1:16" x14ac:dyDescent="0.3">
      <c r="A2269">
        <v>3265</v>
      </c>
      <c r="B2269" t="s">
        <v>83</v>
      </c>
      <c r="C2269">
        <v>587</v>
      </c>
      <c r="D2269" t="s">
        <v>1292</v>
      </c>
      <c r="E2269" t="s">
        <v>1241</v>
      </c>
      <c r="F2269">
        <v>2012</v>
      </c>
      <c r="G2269" t="s">
        <v>359</v>
      </c>
      <c r="H2269" t="s">
        <v>10</v>
      </c>
      <c r="I2269" s="1">
        <v>44625</v>
      </c>
      <c r="J2269" t="s">
        <v>1391</v>
      </c>
      <c r="K2269" t="s">
        <v>1404</v>
      </c>
      <c r="L2269">
        <v>104</v>
      </c>
      <c r="M2269" t="s">
        <v>1209</v>
      </c>
      <c r="N2269" t="s">
        <v>1196</v>
      </c>
      <c r="O2269">
        <v>347700</v>
      </c>
      <c r="P2269">
        <v>28.8</v>
      </c>
    </row>
    <row r="2270" spans="1:16" x14ac:dyDescent="0.3">
      <c r="A2270">
        <v>2126</v>
      </c>
      <c r="B2270" t="s">
        <v>83</v>
      </c>
      <c r="C2270">
        <v>512</v>
      </c>
      <c r="D2270" t="s">
        <v>1363</v>
      </c>
      <c r="E2270" t="s">
        <v>1246</v>
      </c>
      <c r="F2270">
        <v>2002</v>
      </c>
      <c r="G2270" t="s">
        <v>804</v>
      </c>
      <c r="H2270" t="s">
        <v>18</v>
      </c>
      <c r="I2270" s="1">
        <v>44622</v>
      </c>
      <c r="J2270" t="s">
        <v>1391</v>
      </c>
      <c r="K2270" t="s">
        <v>1404</v>
      </c>
      <c r="L2270">
        <v>114</v>
      </c>
      <c r="M2270" t="s">
        <v>1199</v>
      </c>
      <c r="N2270" t="s">
        <v>1196</v>
      </c>
      <c r="O2270">
        <v>655000</v>
      </c>
      <c r="P2270">
        <v>14.72</v>
      </c>
    </row>
    <row r="2271" spans="1:16" x14ac:dyDescent="0.3">
      <c r="A2271">
        <v>2128</v>
      </c>
      <c r="B2271" t="s">
        <v>671</v>
      </c>
      <c r="C2271">
        <v>512</v>
      </c>
      <c r="D2271" t="s">
        <v>1363</v>
      </c>
      <c r="E2271" t="s">
        <v>1246</v>
      </c>
      <c r="F2271">
        <v>2004</v>
      </c>
      <c r="G2271" t="s">
        <v>805</v>
      </c>
      <c r="H2271" t="s">
        <v>18</v>
      </c>
      <c r="I2271" s="1">
        <v>44642</v>
      </c>
      <c r="J2271" t="s">
        <v>1391</v>
      </c>
      <c r="K2271" t="s">
        <v>1404</v>
      </c>
      <c r="L2271">
        <v>102</v>
      </c>
      <c r="M2271" t="s">
        <v>1211</v>
      </c>
      <c r="N2271" t="s">
        <v>1196</v>
      </c>
      <c r="O2271">
        <v>1695200</v>
      </c>
      <c r="P2271">
        <v>343.09</v>
      </c>
    </row>
    <row r="2272" spans="1:16" x14ac:dyDescent="0.3">
      <c r="A2272">
        <v>3258</v>
      </c>
      <c r="B2272" t="s">
        <v>75</v>
      </c>
      <c r="C2272">
        <v>576</v>
      </c>
      <c r="D2272" t="s">
        <v>1301</v>
      </c>
      <c r="E2272" t="s">
        <v>1241</v>
      </c>
      <c r="F2272">
        <v>2005</v>
      </c>
      <c r="G2272" t="s">
        <v>578</v>
      </c>
      <c r="H2272" t="s">
        <v>10</v>
      </c>
      <c r="I2272" s="1">
        <v>44629</v>
      </c>
      <c r="J2272" t="s">
        <v>1391</v>
      </c>
      <c r="K2272" t="s">
        <v>1404</v>
      </c>
      <c r="L2272">
        <v>114</v>
      </c>
      <c r="M2272" t="s">
        <v>1199</v>
      </c>
      <c r="N2272" t="s">
        <v>1196</v>
      </c>
      <c r="O2272">
        <v>655000</v>
      </c>
      <c r="P2272">
        <v>14.72</v>
      </c>
    </row>
    <row r="2273" spans="1:16" x14ac:dyDescent="0.3">
      <c r="A2273">
        <v>2132</v>
      </c>
      <c r="B2273" t="s">
        <v>435</v>
      </c>
      <c r="C2273">
        <v>548</v>
      </c>
      <c r="D2273" t="s">
        <v>1329</v>
      </c>
      <c r="E2273" t="s">
        <v>1241</v>
      </c>
      <c r="F2273">
        <v>2010</v>
      </c>
      <c r="G2273" t="s">
        <v>794</v>
      </c>
      <c r="H2273" t="s">
        <v>69</v>
      </c>
      <c r="I2273" s="1">
        <v>44639</v>
      </c>
      <c r="J2273" t="s">
        <v>1391</v>
      </c>
      <c r="K2273" t="s">
        <v>1404</v>
      </c>
      <c r="L2273">
        <v>105</v>
      </c>
      <c r="M2273" t="s">
        <v>1208</v>
      </c>
      <c r="N2273" t="s">
        <v>1196</v>
      </c>
      <c r="O2273">
        <v>52100</v>
      </c>
      <c r="P2273">
        <v>6.21</v>
      </c>
    </row>
    <row r="2274" spans="1:16" x14ac:dyDescent="0.3">
      <c r="A2274">
        <v>2133</v>
      </c>
      <c r="B2274" t="s">
        <v>83</v>
      </c>
      <c r="C2274">
        <v>570</v>
      </c>
      <c r="D2274" t="s">
        <v>1307</v>
      </c>
      <c r="E2274" t="s">
        <v>1246</v>
      </c>
      <c r="F2274">
        <v>2007</v>
      </c>
      <c r="G2274" t="s">
        <v>806</v>
      </c>
      <c r="H2274" t="s">
        <v>32</v>
      </c>
      <c r="I2274" s="1">
        <v>44643</v>
      </c>
      <c r="J2274" t="s">
        <v>1391</v>
      </c>
      <c r="K2274" t="s">
        <v>1404</v>
      </c>
      <c r="L2274">
        <v>102</v>
      </c>
      <c r="M2274" t="s">
        <v>1211</v>
      </c>
      <c r="N2274" t="s">
        <v>1196</v>
      </c>
      <c r="O2274">
        <v>1695200</v>
      </c>
      <c r="P2274">
        <v>343.09</v>
      </c>
    </row>
    <row r="2275" spans="1:16" x14ac:dyDescent="0.3">
      <c r="A2275">
        <v>2138</v>
      </c>
      <c r="B2275" t="s">
        <v>435</v>
      </c>
      <c r="C2275">
        <v>540</v>
      </c>
      <c r="D2275" t="s">
        <v>1337</v>
      </c>
      <c r="E2275" t="s">
        <v>1241</v>
      </c>
      <c r="F2275">
        <v>2001</v>
      </c>
      <c r="G2275" t="s">
        <v>436</v>
      </c>
      <c r="H2275" t="s">
        <v>32</v>
      </c>
      <c r="I2275" s="1">
        <v>44646</v>
      </c>
      <c r="J2275" t="s">
        <v>1391</v>
      </c>
      <c r="K2275" t="s">
        <v>1404</v>
      </c>
      <c r="L2275">
        <v>104</v>
      </c>
      <c r="M2275" t="s">
        <v>1209</v>
      </c>
      <c r="N2275" t="s">
        <v>1196</v>
      </c>
      <c r="O2275">
        <v>347700</v>
      </c>
      <c r="P2275">
        <v>28.8</v>
      </c>
    </row>
    <row r="2276" spans="1:16" x14ac:dyDescent="0.3">
      <c r="A2276">
        <v>3250</v>
      </c>
      <c r="B2276" t="s">
        <v>8</v>
      </c>
      <c r="C2276">
        <v>623</v>
      </c>
      <c r="D2276" t="s">
        <v>8</v>
      </c>
      <c r="E2276" t="s">
        <v>1241</v>
      </c>
      <c r="F2276">
        <v>2005</v>
      </c>
      <c r="G2276" t="s">
        <v>952</v>
      </c>
      <c r="H2276" t="s">
        <v>32</v>
      </c>
      <c r="I2276" s="1">
        <v>44636</v>
      </c>
      <c r="J2276" t="s">
        <v>1391</v>
      </c>
      <c r="K2276" t="s">
        <v>1404</v>
      </c>
      <c r="L2276">
        <v>102</v>
      </c>
      <c r="M2276" t="s">
        <v>1211</v>
      </c>
      <c r="N2276" t="s">
        <v>1196</v>
      </c>
      <c r="O2276">
        <v>1695200</v>
      </c>
      <c r="P2276">
        <v>343.09</v>
      </c>
    </row>
    <row r="2277" spans="1:16" x14ac:dyDescent="0.3">
      <c r="A2277">
        <v>3245</v>
      </c>
      <c r="B2277" t="s">
        <v>8</v>
      </c>
      <c r="C2277">
        <v>623</v>
      </c>
      <c r="D2277" t="s">
        <v>8</v>
      </c>
      <c r="E2277" t="s">
        <v>1241</v>
      </c>
      <c r="F2277">
        <v>2008</v>
      </c>
      <c r="G2277" t="s">
        <v>51</v>
      </c>
      <c r="H2277" t="s">
        <v>28</v>
      </c>
      <c r="I2277" s="1">
        <v>44641</v>
      </c>
      <c r="J2277" t="s">
        <v>1391</v>
      </c>
      <c r="K2277" t="s">
        <v>1404</v>
      </c>
      <c r="L2277">
        <v>115</v>
      </c>
      <c r="M2277" t="s">
        <v>1198</v>
      </c>
      <c r="N2277" t="s">
        <v>1196</v>
      </c>
      <c r="O2277">
        <v>246000</v>
      </c>
      <c r="P2277">
        <v>7.89</v>
      </c>
    </row>
    <row r="2278" spans="1:16" x14ac:dyDescent="0.3">
      <c r="A2278">
        <v>2146</v>
      </c>
      <c r="B2278" t="s">
        <v>75</v>
      </c>
      <c r="C2278">
        <v>550</v>
      </c>
      <c r="D2278" t="s">
        <v>1327</v>
      </c>
      <c r="E2278" t="s">
        <v>1241</v>
      </c>
      <c r="F2278">
        <v>2002</v>
      </c>
      <c r="G2278" t="s">
        <v>808</v>
      </c>
      <c r="H2278" t="s">
        <v>32</v>
      </c>
      <c r="I2278" s="1">
        <v>44645</v>
      </c>
      <c r="J2278" t="s">
        <v>1391</v>
      </c>
      <c r="K2278" t="s">
        <v>1404</v>
      </c>
      <c r="L2278">
        <v>105</v>
      </c>
      <c r="M2278" t="s">
        <v>1208</v>
      </c>
      <c r="N2278" t="s">
        <v>1196</v>
      </c>
      <c r="O2278">
        <v>52100</v>
      </c>
      <c r="P2278">
        <v>6.21</v>
      </c>
    </row>
    <row r="2279" spans="1:16" x14ac:dyDescent="0.3">
      <c r="A2279">
        <v>3244</v>
      </c>
      <c r="B2279" t="s">
        <v>8</v>
      </c>
      <c r="C2279">
        <v>514</v>
      </c>
      <c r="D2279" t="s">
        <v>1361</v>
      </c>
      <c r="E2279" t="s">
        <v>1241</v>
      </c>
      <c r="F2279">
        <v>2008</v>
      </c>
      <c r="G2279" t="s">
        <v>949</v>
      </c>
      <c r="H2279" t="s">
        <v>10</v>
      </c>
      <c r="I2279" s="1">
        <v>44633</v>
      </c>
      <c r="J2279" t="s">
        <v>1391</v>
      </c>
      <c r="K2279" t="s">
        <v>1404</v>
      </c>
      <c r="L2279">
        <v>114</v>
      </c>
      <c r="M2279" t="s">
        <v>1199</v>
      </c>
      <c r="N2279" t="s">
        <v>1196</v>
      </c>
      <c r="O2279">
        <v>655000</v>
      </c>
      <c r="P2279">
        <v>14.72</v>
      </c>
    </row>
    <row r="2280" spans="1:16" x14ac:dyDescent="0.3">
      <c r="A2280">
        <v>2149</v>
      </c>
      <c r="B2280" t="s">
        <v>75</v>
      </c>
      <c r="C2280">
        <v>576</v>
      </c>
      <c r="D2280" t="s">
        <v>1301</v>
      </c>
      <c r="E2280" t="s">
        <v>1241</v>
      </c>
      <c r="F2280">
        <v>2002</v>
      </c>
      <c r="G2280" t="s">
        <v>578</v>
      </c>
      <c r="H2280" t="s">
        <v>69</v>
      </c>
      <c r="I2280" s="1">
        <v>44629</v>
      </c>
      <c r="J2280" t="s">
        <v>1391</v>
      </c>
      <c r="K2280" t="s">
        <v>1404</v>
      </c>
      <c r="L2280">
        <v>107</v>
      </c>
      <c r="M2280" t="s">
        <v>1206</v>
      </c>
      <c r="N2280" t="s">
        <v>1196</v>
      </c>
      <c r="O2280">
        <v>127300</v>
      </c>
      <c r="P2280">
        <v>17.55</v>
      </c>
    </row>
    <row r="2281" spans="1:16" x14ac:dyDescent="0.3">
      <c r="A2281">
        <v>3242</v>
      </c>
      <c r="B2281" t="s">
        <v>8</v>
      </c>
      <c r="C2281">
        <v>623</v>
      </c>
      <c r="D2281" t="s">
        <v>8</v>
      </c>
      <c r="E2281" t="s">
        <v>1241</v>
      </c>
      <c r="F2281">
        <v>2007</v>
      </c>
      <c r="G2281" t="s">
        <v>23</v>
      </c>
      <c r="H2281" t="s">
        <v>45</v>
      </c>
      <c r="I2281" s="1">
        <v>44622</v>
      </c>
      <c r="J2281" t="s">
        <v>1391</v>
      </c>
      <c r="K2281" t="s">
        <v>1404</v>
      </c>
      <c r="L2281">
        <v>105</v>
      </c>
      <c r="M2281" t="s">
        <v>1208</v>
      </c>
      <c r="N2281" t="s">
        <v>1196</v>
      </c>
      <c r="O2281">
        <v>52100</v>
      </c>
      <c r="P2281">
        <v>6.21</v>
      </c>
    </row>
    <row r="2282" spans="1:16" x14ac:dyDescent="0.3">
      <c r="A2282">
        <v>3236</v>
      </c>
      <c r="B2282" t="s">
        <v>75</v>
      </c>
      <c r="C2282">
        <v>619</v>
      </c>
      <c r="D2282" t="s">
        <v>1260</v>
      </c>
      <c r="E2282" t="s">
        <v>1241</v>
      </c>
      <c r="F2282">
        <v>2007</v>
      </c>
      <c r="G2282" t="s">
        <v>739</v>
      </c>
      <c r="H2282" t="s">
        <v>18</v>
      </c>
      <c r="I2282" s="1">
        <v>44644</v>
      </c>
      <c r="J2282" t="s">
        <v>1391</v>
      </c>
      <c r="K2282" t="s">
        <v>1404</v>
      </c>
      <c r="L2282">
        <v>102</v>
      </c>
      <c r="M2282" t="s">
        <v>1211</v>
      </c>
      <c r="N2282" t="s">
        <v>1196</v>
      </c>
      <c r="O2282">
        <v>1695200</v>
      </c>
      <c r="P2282">
        <v>343.09</v>
      </c>
    </row>
    <row r="2283" spans="1:16" x14ac:dyDescent="0.3">
      <c r="A2283">
        <v>2160</v>
      </c>
      <c r="B2283" t="s">
        <v>83</v>
      </c>
      <c r="C2283">
        <v>548</v>
      </c>
      <c r="D2283" t="s">
        <v>1329</v>
      </c>
      <c r="E2283" t="s">
        <v>1241</v>
      </c>
      <c r="F2283">
        <v>2010</v>
      </c>
      <c r="G2283" t="s">
        <v>593</v>
      </c>
      <c r="H2283" t="s">
        <v>18</v>
      </c>
      <c r="I2283" s="1">
        <v>44633</v>
      </c>
      <c r="J2283" t="s">
        <v>1391</v>
      </c>
      <c r="K2283" t="s">
        <v>1404</v>
      </c>
      <c r="L2283">
        <v>101</v>
      </c>
      <c r="M2283" t="s">
        <v>1212</v>
      </c>
      <c r="N2283" t="s">
        <v>1196</v>
      </c>
      <c r="O2283">
        <v>201500</v>
      </c>
      <c r="P2283">
        <v>16.11</v>
      </c>
    </row>
    <row r="2284" spans="1:16" x14ac:dyDescent="0.3">
      <c r="A2284">
        <v>2163</v>
      </c>
      <c r="B2284" t="s">
        <v>90</v>
      </c>
      <c r="C2284">
        <v>580</v>
      </c>
      <c r="D2284" t="s">
        <v>1297</v>
      </c>
      <c r="E2284" t="s">
        <v>1241</v>
      </c>
      <c r="F2284">
        <v>2000</v>
      </c>
      <c r="G2284" t="s">
        <v>441</v>
      </c>
      <c r="H2284" t="s">
        <v>10</v>
      </c>
      <c r="I2284" s="1">
        <v>44627</v>
      </c>
      <c r="J2284" t="s">
        <v>1391</v>
      </c>
      <c r="K2284" t="s">
        <v>1404</v>
      </c>
      <c r="L2284">
        <v>102</v>
      </c>
      <c r="M2284" t="s">
        <v>1211</v>
      </c>
      <c r="N2284" t="s">
        <v>1196</v>
      </c>
      <c r="O2284">
        <v>1695200</v>
      </c>
      <c r="P2284">
        <v>343.09</v>
      </c>
    </row>
    <row r="2285" spans="1:16" x14ac:dyDescent="0.3">
      <c r="A2285">
        <v>2165</v>
      </c>
      <c r="B2285" t="s">
        <v>83</v>
      </c>
      <c r="C2285">
        <v>548</v>
      </c>
      <c r="D2285" t="s">
        <v>1329</v>
      </c>
      <c r="E2285" t="s">
        <v>1241</v>
      </c>
      <c r="F2285">
        <v>2010</v>
      </c>
      <c r="G2285" t="s">
        <v>790</v>
      </c>
      <c r="H2285" t="s">
        <v>10</v>
      </c>
      <c r="I2285" s="1">
        <v>44628</v>
      </c>
      <c r="J2285" t="s">
        <v>1391</v>
      </c>
      <c r="K2285" t="s">
        <v>1404</v>
      </c>
      <c r="L2285">
        <v>103</v>
      </c>
      <c r="M2285" t="s">
        <v>1210</v>
      </c>
      <c r="N2285" t="s">
        <v>1196</v>
      </c>
      <c r="O2285">
        <v>513800</v>
      </c>
      <c r="P2285">
        <v>21.5</v>
      </c>
    </row>
    <row r="2286" spans="1:16" x14ac:dyDescent="0.3">
      <c r="A2286">
        <v>3233</v>
      </c>
      <c r="B2286" t="s">
        <v>75</v>
      </c>
      <c r="C2286">
        <v>540</v>
      </c>
      <c r="D2286" t="s">
        <v>1337</v>
      </c>
      <c r="E2286" t="s">
        <v>1241</v>
      </c>
      <c r="F2286">
        <v>2008</v>
      </c>
      <c r="G2286" t="s">
        <v>440</v>
      </c>
      <c r="H2286" t="s">
        <v>18</v>
      </c>
      <c r="I2286" s="1">
        <v>44634</v>
      </c>
      <c r="J2286" t="s">
        <v>1391</v>
      </c>
      <c r="K2286" t="s">
        <v>1404</v>
      </c>
      <c r="L2286">
        <v>109</v>
      </c>
      <c r="M2286" t="s">
        <v>1204</v>
      </c>
      <c r="N2286" t="s">
        <v>1196</v>
      </c>
      <c r="O2286">
        <v>543500</v>
      </c>
      <c r="P2286">
        <v>67.52</v>
      </c>
    </row>
    <row r="2287" spans="1:16" x14ac:dyDescent="0.3">
      <c r="A2287">
        <v>2170</v>
      </c>
      <c r="B2287" t="s">
        <v>435</v>
      </c>
      <c r="C2287">
        <v>619</v>
      </c>
      <c r="D2287" t="s">
        <v>1260</v>
      </c>
      <c r="E2287" t="s">
        <v>1241</v>
      </c>
      <c r="F2287">
        <v>2010</v>
      </c>
      <c r="G2287" t="s">
        <v>448</v>
      </c>
      <c r="H2287" t="s">
        <v>10</v>
      </c>
      <c r="I2287" s="1">
        <v>44638</v>
      </c>
      <c r="J2287" t="s">
        <v>1391</v>
      </c>
      <c r="K2287" t="s">
        <v>1404</v>
      </c>
      <c r="L2287">
        <v>115</v>
      </c>
      <c r="M2287" t="s">
        <v>1198</v>
      </c>
      <c r="N2287" t="s">
        <v>1196</v>
      </c>
      <c r="O2287">
        <v>246000</v>
      </c>
      <c r="P2287">
        <v>7.89</v>
      </c>
    </row>
    <row r="2288" spans="1:16" x14ac:dyDescent="0.3">
      <c r="A2288">
        <v>3232</v>
      </c>
      <c r="B2288" t="s">
        <v>491</v>
      </c>
      <c r="C2288">
        <v>540</v>
      </c>
      <c r="D2288" t="s">
        <v>1337</v>
      </c>
      <c r="E2288" t="s">
        <v>1241</v>
      </c>
      <c r="F2288">
        <v>1983</v>
      </c>
      <c r="G2288" t="s">
        <v>947</v>
      </c>
      <c r="H2288" t="s">
        <v>154</v>
      </c>
      <c r="I2288" s="1">
        <v>44643</v>
      </c>
      <c r="J2288" t="s">
        <v>1391</v>
      </c>
      <c r="K2288" t="s">
        <v>1404</v>
      </c>
      <c r="L2288">
        <v>102</v>
      </c>
      <c r="M2288" t="s">
        <v>1211</v>
      </c>
      <c r="N2288" t="s">
        <v>1196</v>
      </c>
      <c r="O2288">
        <v>1695200</v>
      </c>
      <c r="P2288">
        <v>343.09</v>
      </c>
    </row>
    <row r="2289" spans="1:16" x14ac:dyDescent="0.3">
      <c r="A2289">
        <v>2174</v>
      </c>
      <c r="B2289" t="s">
        <v>90</v>
      </c>
      <c r="C2289">
        <v>580</v>
      </c>
      <c r="D2289" t="s">
        <v>1297</v>
      </c>
      <c r="E2289" t="s">
        <v>1241</v>
      </c>
      <c r="F2289">
        <v>2007</v>
      </c>
      <c r="G2289" t="s">
        <v>727</v>
      </c>
      <c r="H2289" t="s">
        <v>18</v>
      </c>
      <c r="I2289" s="1">
        <v>44639</v>
      </c>
      <c r="J2289" t="s">
        <v>1391</v>
      </c>
      <c r="K2289" t="s">
        <v>1404</v>
      </c>
      <c r="L2289">
        <v>104</v>
      </c>
      <c r="M2289" t="s">
        <v>1209</v>
      </c>
      <c r="N2289" t="s">
        <v>1196</v>
      </c>
      <c r="O2289">
        <v>347700</v>
      </c>
      <c r="P2289">
        <v>28.8</v>
      </c>
    </row>
    <row r="2290" spans="1:16" x14ac:dyDescent="0.3">
      <c r="A2290">
        <v>3230</v>
      </c>
      <c r="B2290" t="s">
        <v>83</v>
      </c>
      <c r="C2290">
        <v>576</v>
      </c>
      <c r="D2290" t="s">
        <v>1301</v>
      </c>
      <c r="E2290" t="s">
        <v>1241</v>
      </c>
      <c r="F2290">
        <v>2008</v>
      </c>
      <c r="G2290" t="s">
        <v>698</v>
      </c>
      <c r="H2290" t="s">
        <v>32</v>
      </c>
      <c r="I2290" s="1">
        <v>44641</v>
      </c>
      <c r="J2290" t="s">
        <v>1391</v>
      </c>
      <c r="K2290" t="s">
        <v>1404</v>
      </c>
      <c r="L2290">
        <v>104</v>
      </c>
      <c r="M2290" t="s">
        <v>1209</v>
      </c>
      <c r="N2290" t="s">
        <v>1196</v>
      </c>
      <c r="O2290">
        <v>347700</v>
      </c>
      <c r="P2290">
        <v>28.8</v>
      </c>
    </row>
    <row r="2291" spans="1:16" x14ac:dyDescent="0.3">
      <c r="A2291">
        <v>2178</v>
      </c>
      <c r="B2291" t="s">
        <v>435</v>
      </c>
      <c r="C2291">
        <v>540</v>
      </c>
      <c r="D2291" t="s">
        <v>1337</v>
      </c>
      <c r="E2291" t="s">
        <v>1241</v>
      </c>
      <c r="F2291">
        <v>2004</v>
      </c>
      <c r="G2291" t="s">
        <v>436</v>
      </c>
      <c r="H2291" t="s">
        <v>28</v>
      </c>
      <c r="I2291" s="1">
        <v>44645</v>
      </c>
      <c r="J2291" t="s">
        <v>1391</v>
      </c>
      <c r="K2291" t="s">
        <v>1404</v>
      </c>
      <c r="L2291">
        <v>105</v>
      </c>
      <c r="M2291" t="s">
        <v>1208</v>
      </c>
      <c r="N2291" t="s">
        <v>1196</v>
      </c>
      <c r="O2291">
        <v>52100</v>
      </c>
      <c r="P2291">
        <v>6.21</v>
      </c>
    </row>
    <row r="2292" spans="1:16" x14ac:dyDescent="0.3">
      <c r="A2292">
        <v>2182</v>
      </c>
      <c r="B2292" t="s">
        <v>435</v>
      </c>
      <c r="C2292">
        <v>619</v>
      </c>
      <c r="D2292" t="s">
        <v>1260</v>
      </c>
      <c r="E2292" t="s">
        <v>1241</v>
      </c>
      <c r="F2292">
        <v>2007</v>
      </c>
      <c r="G2292" t="s">
        <v>448</v>
      </c>
      <c r="H2292" t="s">
        <v>18</v>
      </c>
      <c r="I2292" s="1">
        <v>44634</v>
      </c>
      <c r="J2292" t="s">
        <v>1391</v>
      </c>
      <c r="K2292" t="s">
        <v>1404</v>
      </c>
      <c r="L2292">
        <v>109</v>
      </c>
      <c r="M2292" t="s">
        <v>1204</v>
      </c>
      <c r="N2292" t="s">
        <v>1196</v>
      </c>
      <c r="O2292">
        <v>543500</v>
      </c>
      <c r="P2292">
        <v>67.52</v>
      </c>
    </row>
    <row r="2293" spans="1:16" x14ac:dyDescent="0.3">
      <c r="A2293">
        <v>3227</v>
      </c>
      <c r="B2293" t="s">
        <v>75</v>
      </c>
      <c r="C2293">
        <v>619</v>
      </c>
      <c r="D2293" t="s">
        <v>1260</v>
      </c>
      <c r="E2293" t="s">
        <v>1241</v>
      </c>
      <c r="F2293">
        <v>2017</v>
      </c>
      <c r="G2293" t="s">
        <v>460</v>
      </c>
      <c r="H2293" t="s">
        <v>18</v>
      </c>
      <c r="I2293" s="1">
        <v>44641</v>
      </c>
      <c r="J2293" t="s">
        <v>1391</v>
      </c>
      <c r="K2293" t="s">
        <v>1404</v>
      </c>
      <c r="L2293">
        <v>102</v>
      </c>
      <c r="M2293" t="s">
        <v>1211</v>
      </c>
      <c r="N2293" t="s">
        <v>1196</v>
      </c>
      <c r="O2293">
        <v>1695200</v>
      </c>
      <c r="P2293">
        <v>343.09</v>
      </c>
    </row>
    <row r="2294" spans="1:16" x14ac:dyDescent="0.3">
      <c r="A2294">
        <v>3225</v>
      </c>
      <c r="B2294" t="s">
        <v>83</v>
      </c>
      <c r="C2294">
        <v>619</v>
      </c>
      <c r="D2294" t="s">
        <v>1260</v>
      </c>
      <c r="E2294" t="s">
        <v>1241</v>
      </c>
      <c r="F2294">
        <v>2005</v>
      </c>
      <c r="G2294" t="s">
        <v>842</v>
      </c>
      <c r="H2294" t="s">
        <v>10</v>
      </c>
      <c r="I2294" s="1">
        <v>44629</v>
      </c>
      <c r="J2294" t="s">
        <v>1391</v>
      </c>
      <c r="K2294" t="s">
        <v>1404</v>
      </c>
      <c r="L2294">
        <v>102</v>
      </c>
      <c r="M2294" t="s">
        <v>1211</v>
      </c>
      <c r="N2294" t="s">
        <v>1196</v>
      </c>
      <c r="O2294">
        <v>1695200</v>
      </c>
      <c r="P2294">
        <v>343.09</v>
      </c>
    </row>
    <row r="2295" spans="1:16" x14ac:dyDescent="0.3">
      <c r="A2295">
        <v>2190</v>
      </c>
      <c r="B2295" t="s">
        <v>75</v>
      </c>
      <c r="C2295">
        <v>577</v>
      </c>
      <c r="D2295" t="s">
        <v>1300</v>
      </c>
      <c r="E2295" t="s">
        <v>1246</v>
      </c>
      <c r="F2295">
        <v>2010</v>
      </c>
      <c r="G2295" t="s">
        <v>813</v>
      </c>
      <c r="H2295" t="s">
        <v>45</v>
      </c>
      <c r="I2295" s="1">
        <v>44649</v>
      </c>
      <c r="J2295" t="s">
        <v>1391</v>
      </c>
      <c r="K2295" t="s">
        <v>1404</v>
      </c>
      <c r="L2295">
        <v>102</v>
      </c>
      <c r="M2295" t="s">
        <v>1211</v>
      </c>
      <c r="N2295" t="s">
        <v>1196</v>
      </c>
      <c r="O2295">
        <v>1695200</v>
      </c>
      <c r="P2295">
        <v>343.09</v>
      </c>
    </row>
    <row r="2296" spans="1:16" x14ac:dyDescent="0.3">
      <c r="A2296">
        <v>3217</v>
      </c>
      <c r="B2296" t="s">
        <v>435</v>
      </c>
      <c r="C2296">
        <v>540</v>
      </c>
      <c r="D2296" t="s">
        <v>1337</v>
      </c>
      <c r="E2296" t="s">
        <v>1241</v>
      </c>
      <c r="F2296">
        <v>2002</v>
      </c>
      <c r="G2296" t="s">
        <v>436</v>
      </c>
      <c r="H2296" t="s">
        <v>28</v>
      </c>
      <c r="I2296" s="1">
        <v>44644</v>
      </c>
      <c r="J2296" t="s">
        <v>1391</v>
      </c>
      <c r="K2296" t="s">
        <v>1404</v>
      </c>
      <c r="L2296">
        <v>107</v>
      </c>
      <c r="M2296" t="s">
        <v>1206</v>
      </c>
      <c r="N2296" t="s">
        <v>1196</v>
      </c>
      <c r="O2296">
        <v>127300</v>
      </c>
      <c r="P2296">
        <v>17.55</v>
      </c>
    </row>
    <row r="2297" spans="1:16" x14ac:dyDescent="0.3">
      <c r="A2297">
        <v>2194</v>
      </c>
      <c r="B2297" t="s">
        <v>75</v>
      </c>
      <c r="C2297">
        <v>524</v>
      </c>
      <c r="D2297" t="s">
        <v>1352</v>
      </c>
      <c r="E2297" t="s">
        <v>1241</v>
      </c>
      <c r="F2297">
        <v>2010</v>
      </c>
      <c r="G2297" t="s">
        <v>814</v>
      </c>
      <c r="H2297" t="s">
        <v>28</v>
      </c>
      <c r="I2297" s="1">
        <v>44651</v>
      </c>
      <c r="J2297" t="s">
        <v>1391</v>
      </c>
      <c r="K2297" t="s">
        <v>1404</v>
      </c>
      <c r="L2297">
        <v>109</v>
      </c>
      <c r="M2297" t="s">
        <v>1204</v>
      </c>
      <c r="N2297" t="s">
        <v>1196</v>
      </c>
      <c r="O2297">
        <v>543500</v>
      </c>
      <c r="P2297">
        <v>67.52</v>
      </c>
    </row>
    <row r="2298" spans="1:16" x14ac:dyDescent="0.3">
      <c r="A2298">
        <v>2195</v>
      </c>
      <c r="B2298" t="s">
        <v>90</v>
      </c>
      <c r="C2298">
        <v>540</v>
      </c>
      <c r="D2298" t="s">
        <v>1337</v>
      </c>
      <c r="E2298" t="s">
        <v>1241</v>
      </c>
      <c r="F2298">
        <v>2003</v>
      </c>
      <c r="G2298" t="s">
        <v>468</v>
      </c>
      <c r="H2298" t="s">
        <v>18</v>
      </c>
      <c r="I2298" s="1">
        <v>44622</v>
      </c>
      <c r="J2298" t="s">
        <v>1391</v>
      </c>
      <c r="K2298" t="s">
        <v>1404</v>
      </c>
      <c r="L2298">
        <v>101</v>
      </c>
      <c r="M2298" t="s">
        <v>1212</v>
      </c>
      <c r="N2298" t="s">
        <v>1196</v>
      </c>
      <c r="O2298">
        <v>201500</v>
      </c>
      <c r="P2298">
        <v>16.11</v>
      </c>
    </row>
    <row r="2299" spans="1:16" x14ac:dyDescent="0.3">
      <c r="A2299">
        <v>2196</v>
      </c>
      <c r="B2299" t="s">
        <v>83</v>
      </c>
      <c r="C2299">
        <v>540</v>
      </c>
      <c r="D2299" t="s">
        <v>1337</v>
      </c>
      <c r="E2299" t="s">
        <v>1241</v>
      </c>
      <c r="F2299">
        <v>2007</v>
      </c>
      <c r="G2299" t="s">
        <v>815</v>
      </c>
      <c r="H2299" t="s">
        <v>45</v>
      </c>
      <c r="I2299" s="1">
        <v>44645</v>
      </c>
      <c r="J2299" t="s">
        <v>1391</v>
      </c>
      <c r="K2299" t="s">
        <v>1404</v>
      </c>
      <c r="L2299">
        <v>104</v>
      </c>
      <c r="M2299" t="s">
        <v>1209</v>
      </c>
      <c r="N2299" t="s">
        <v>1196</v>
      </c>
      <c r="O2299">
        <v>347700</v>
      </c>
      <c r="P2299">
        <v>28.8</v>
      </c>
    </row>
    <row r="2300" spans="1:16" x14ac:dyDescent="0.3">
      <c r="A2300">
        <v>2197</v>
      </c>
      <c r="B2300" t="s">
        <v>90</v>
      </c>
      <c r="C2300">
        <v>576</v>
      </c>
      <c r="D2300" t="s">
        <v>1301</v>
      </c>
      <c r="E2300" t="s">
        <v>1241</v>
      </c>
      <c r="F2300">
        <v>2003</v>
      </c>
      <c r="G2300" t="s">
        <v>578</v>
      </c>
      <c r="H2300" t="s">
        <v>32</v>
      </c>
      <c r="I2300" s="1">
        <v>44642</v>
      </c>
      <c r="J2300" t="s">
        <v>1391</v>
      </c>
      <c r="K2300" t="s">
        <v>1404</v>
      </c>
      <c r="L2300">
        <v>102</v>
      </c>
      <c r="M2300" t="s">
        <v>1211</v>
      </c>
      <c r="N2300" t="s">
        <v>1196</v>
      </c>
      <c r="O2300">
        <v>1695200</v>
      </c>
      <c r="P2300">
        <v>343.09</v>
      </c>
    </row>
    <row r="2301" spans="1:16" x14ac:dyDescent="0.3">
      <c r="A2301">
        <v>2198</v>
      </c>
      <c r="B2301" t="s">
        <v>83</v>
      </c>
      <c r="C2301">
        <v>576</v>
      </c>
      <c r="D2301" t="s">
        <v>1301</v>
      </c>
      <c r="E2301" t="s">
        <v>1241</v>
      </c>
      <c r="F2301">
        <v>2002</v>
      </c>
      <c r="G2301" t="s">
        <v>698</v>
      </c>
      <c r="H2301" t="s">
        <v>10</v>
      </c>
      <c r="I2301" s="1">
        <v>44642</v>
      </c>
      <c r="J2301" t="s">
        <v>1391</v>
      </c>
      <c r="K2301" t="s">
        <v>1404</v>
      </c>
      <c r="L2301">
        <v>109</v>
      </c>
      <c r="M2301" t="s">
        <v>1204</v>
      </c>
      <c r="N2301" t="s">
        <v>1196</v>
      </c>
      <c r="O2301">
        <v>543500</v>
      </c>
      <c r="P2301">
        <v>67.52</v>
      </c>
    </row>
    <row r="2302" spans="1:16" x14ac:dyDescent="0.3">
      <c r="A2302">
        <v>3215</v>
      </c>
      <c r="B2302" t="s">
        <v>83</v>
      </c>
      <c r="C2302">
        <v>576</v>
      </c>
      <c r="D2302" t="s">
        <v>1301</v>
      </c>
      <c r="E2302" t="s">
        <v>1241</v>
      </c>
      <c r="F2302">
        <v>2008</v>
      </c>
      <c r="G2302" t="s">
        <v>698</v>
      </c>
      <c r="H2302" t="s">
        <v>32</v>
      </c>
      <c r="I2302" s="1">
        <v>44637</v>
      </c>
      <c r="J2302" t="s">
        <v>1391</v>
      </c>
      <c r="K2302" t="s">
        <v>1404</v>
      </c>
      <c r="L2302">
        <v>115</v>
      </c>
      <c r="M2302" t="s">
        <v>1198</v>
      </c>
      <c r="N2302" t="s">
        <v>1196</v>
      </c>
      <c r="O2302">
        <v>246000</v>
      </c>
      <c r="P2302">
        <v>7.89</v>
      </c>
    </row>
    <row r="2303" spans="1:16" x14ac:dyDescent="0.3">
      <c r="A2303">
        <v>2201</v>
      </c>
      <c r="B2303" t="s">
        <v>90</v>
      </c>
      <c r="C2303">
        <v>576</v>
      </c>
      <c r="D2303" t="s">
        <v>1301</v>
      </c>
      <c r="E2303" t="s">
        <v>1241</v>
      </c>
      <c r="F2303">
        <v>2002</v>
      </c>
      <c r="G2303" t="s">
        <v>776</v>
      </c>
      <c r="H2303" t="s">
        <v>32</v>
      </c>
      <c r="I2303" s="1">
        <v>44629</v>
      </c>
      <c r="J2303" t="s">
        <v>1391</v>
      </c>
      <c r="K2303" t="s">
        <v>1404</v>
      </c>
      <c r="L2303">
        <v>107</v>
      </c>
      <c r="M2303" t="s">
        <v>1206</v>
      </c>
      <c r="N2303" t="s">
        <v>1196</v>
      </c>
      <c r="O2303">
        <v>127300</v>
      </c>
      <c r="P2303">
        <v>17.55</v>
      </c>
    </row>
    <row r="2304" spans="1:16" x14ac:dyDescent="0.3">
      <c r="A2304">
        <v>3211</v>
      </c>
      <c r="B2304" t="s">
        <v>75</v>
      </c>
      <c r="C2304">
        <v>587</v>
      </c>
      <c r="D2304" t="s">
        <v>1292</v>
      </c>
      <c r="E2304" t="s">
        <v>1241</v>
      </c>
      <c r="F2304">
        <v>2005</v>
      </c>
      <c r="G2304" t="s">
        <v>359</v>
      </c>
      <c r="H2304" t="s">
        <v>10</v>
      </c>
      <c r="I2304" s="1">
        <v>44629</v>
      </c>
      <c r="J2304" t="s">
        <v>1391</v>
      </c>
      <c r="K2304" t="s">
        <v>1404</v>
      </c>
      <c r="L2304">
        <v>102</v>
      </c>
      <c r="M2304" t="s">
        <v>1211</v>
      </c>
      <c r="N2304" t="s">
        <v>1196</v>
      </c>
      <c r="O2304">
        <v>1695200</v>
      </c>
      <c r="P2304">
        <v>343.09</v>
      </c>
    </row>
    <row r="2305" spans="1:16" x14ac:dyDescent="0.3">
      <c r="A2305">
        <v>2208</v>
      </c>
      <c r="B2305" t="s">
        <v>90</v>
      </c>
      <c r="C2305">
        <v>587</v>
      </c>
      <c r="D2305" t="s">
        <v>1292</v>
      </c>
      <c r="E2305" t="s">
        <v>1241</v>
      </c>
      <c r="F2305">
        <v>2003</v>
      </c>
      <c r="G2305" t="s">
        <v>487</v>
      </c>
      <c r="H2305" t="s">
        <v>32</v>
      </c>
      <c r="I2305" s="1">
        <v>44650</v>
      </c>
      <c r="J2305" t="s">
        <v>1391</v>
      </c>
      <c r="K2305" t="s">
        <v>1404</v>
      </c>
      <c r="L2305">
        <v>102</v>
      </c>
      <c r="M2305" t="s">
        <v>1211</v>
      </c>
      <c r="N2305" t="s">
        <v>1196</v>
      </c>
      <c r="O2305">
        <v>1695200</v>
      </c>
      <c r="P2305">
        <v>343.09</v>
      </c>
    </row>
    <row r="2306" spans="1:16" x14ac:dyDescent="0.3">
      <c r="A2306">
        <v>3207</v>
      </c>
      <c r="B2306" t="s">
        <v>90</v>
      </c>
      <c r="C2306">
        <v>550</v>
      </c>
      <c r="D2306" t="s">
        <v>1327</v>
      </c>
      <c r="E2306" t="s">
        <v>1241</v>
      </c>
      <c r="F2306">
        <v>2004</v>
      </c>
      <c r="G2306" t="s">
        <v>584</v>
      </c>
      <c r="H2306" t="s">
        <v>618</v>
      </c>
      <c r="I2306" s="1">
        <v>44647</v>
      </c>
      <c r="J2306" t="s">
        <v>1391</v>
      </c>
      <c r="K2306" t="s">
        <v>1404</v>
      </c>
      <c r="L2306">
        <v>104</v>
      </c>
      <c r="M2306" t="s">
        <v>1209</v>
      </c>
      <c r="N2306" t="s">
        <v>1196</v>
      </c>
      <c r="O2306">
        <v>347700</v>
      </c>
      <c r="P2306">
        <v>28.8</v>
      </c>
    </row>
    <row r="2307" spans="1:16" x14ac:dyDescent="0.3">
      <c r="A2307">
        <v>2210</v>
      </c>
      <c r="B2307" t="s">
        <v>83</v>
      </c>
      <c r="C2307">
        <v>587</v>
      </c>
      <c r="D2307" t="s">
        <v>1292</v>
      </c>
      <c r="E2307" t="s">
        <v>1241</v>
      </c>
      <c r="F2307">
        <v>2001</v>
      </c>
      <c r="G2307" t="s">
        <v>446</v>
      </c>
      <c r="H2307" t="s">
        <v>10</v>
      </c>
      <c r="I2307" s="1">
        <v>44623</v>
      </c>
      <c r="J2307" t="s">
        <v>1391</v>
      </c>
      <c r="K2307" t="s">
        <v>1404</v>
      </c>
      <c r="L2307">
        <v>111</v>
      </c>
      <c r="M2307" t="s">
        <v>1202</v>
      </c>
      <c r="N2307" t="s">
        <v>1196</v>
      </c>
      <c r="O2307">
        <v>54500</v>
      </c>
      <c r="P2307">
        <v>129.15</v>
      </c>
    </row>
    <row r="2308" spans="1:16" x14ac:dyDescent="0.3">
      <c r="A2308">
        <v>3202</v>
      </c>
      <c r="B2308" t="s">
        <v>75</v>
      </c>
      <c r="C2308">
        <v>507</v>
      </c>
      <c r="D2308" t="s">
        <v>1368</v>
      </c>
      <c r="E2308" t="s">
        <v>1241</v>
      </c>
      <c r="F2308">
        <v>1999</v>
      </c>
      <c r="G2308" t="s">
        <v>844</v>
      </c>
      <c r="H2308" t="s">
        <v>69</v>
      </c>
      <c r="I2308" s="1">
        <v>44627</v>
      </c>
      <c r="J2308" t="s">
        <v>1391</v>
      </c>
      <c r="K2308" t="s">
        <v>1404</v>
      </c>
      <c r="L2308">
        <v>102</v>
      </c>
      <c r="M2308" t="s">
        <v>1211</v>
      </c>
      <c r="N2308" t="s">
        <v>1196</v>
      </c>
      <c r="O2308">
        <v>1695200</v>
      </c>
      <c r="P2308">
        <v>343.09</v>
      </c>
    </row>
    <row r="2309" spans="1:16" x14ac:dyDescent="0.3">
      <c r="A2309">
        <v>3199</v>
      </c>
      <c r="B2309" t="s">
        <v>75</v>
      </c>
      <c r="C2309">
        <v>619</v>
      </c>
      <c r="D2309" t="s">
        <v>1260</v>
      </c>
      <c r="E2309" t="s">
        <v>1241</v>
      </c>
      <c r="F2309">
        <v>2006</v>
      </c>
      <c r="G2309" t="s">
        <v>886</v>
      </c>
      <c r="H2309" t="s">
        <v>47</v>
      </c>
      <c r="I2309" s="1">
        <v>44625</v>
      </c>
      <c r="J2309" t="s">
        <v>1391</v>
      </c>
      <c r="K2309" t="s">
        <v>1404</v>
      </c>
      <c r="L2309">
        <v>102</v>
      </c>
      <c r="M2309" t="s">
        <v>1211</v>
      </c>
      <c r="N2309" t="s">
        <v>1196</v>
      </c>
      <c r="O2309">
        <v>1695200</v>
      </c>
      <c r="P2309">
        <v>343.09</v>
      </c>
    </row>
    <row r="2310" spans="1:16" x14ac:dyDescent="0.3">
      <c r="A2310">
        <v>2218</v>
      </c>
      <c r="B2310" t="s">
        <v>90</v>
      </c>
      <c r="C2310">
        <v>619</v>
      </c>
      <c r="D2310" t="s">
        <v>1260</v>
      </c>
      <c r="E2310" t="s">
        <v>1241</v>
      </c>
      <c r="F2310">
        <v>2003</v>
      </c>
      <c r="G2310" t="s">
        <v>682</v>
      </c>
      <c r="H2310" t="s">
        <v>10</v>
      </c>
      <c r="I2310" s="1">
        <v>44647</v>
      </c>
      <c r="J2310" t="s">
        <v>1391</v>
      </c>
      <c r="K2310" t="s">
        <v>1404</v>
      </c>
      <c r="L2310">
        <v>102</v>
      </c>
      <c r="M2310" t="s">
        <v>1211</v>
      </c>
      <c r="N2310" t="s">
        <v>1196</v>
      </c>
      <c r="O2310">
        <v>1695200</v>
      </c>
      <c r="P2310">
        <v>343.09</v>
      </c>
    </row>
    <row r="2311" spans="1:16" x14ac:dyDescent="0.3">
      <c r="A2311">
        <v>2219</v>
      </c>
      <c r="B2311" t="s">
        <v>90</v>
      </c>
      <c r="C2311">
        <v>555</v>
      </c>
      <c r="D2311" t="s">
        <v>1322</v>
      </c>
      <c r="E2311" t="s">
        <v>1241</v>
      </c>
      <c r="F2311">
        <v>2010</v>
      </c>
      <c r="G2311" t="s">
        <v>818</v>
      </c>
      <c r="H2311" t="s">
        <v>28</v>
      </c>
      <c r="I2311" s="1">
        <v>44632</v>
      </c>
      <c r="J2311" t="s">
        <v>1391</v>
      </c>
      <c r="K2311" t="s">
        <v>1404</v>
      </c>
      <c r="L2311">
        <v>102</v>
      </c>
      <c r="M2311" t="s">
        <v>1211</v>
      </c>
      <c r="N2311" t="s">
        <v>1196</v>
      </c>
      <c r="O2311">
        <v>1695200</v>
      </c>
      <c r="P2311">
        <v>343.09</v>
      </c>
    </row>
    <row r="2312" spans="1:16" x14ac:dyDescent="0.3">
      <c r="A2312">
        <v>3196</v>
      </c>
      <c r="B2312" t="s">
        <v>75</v>
      </c>
      <c r="C2312">
        <v>550</v>
      </c>
      <c r="D2312" t="s">
        <v>1327</v>
      </c>
      <c r="E2312" t="s">
        <v>1241</v>
      </c>
      <c r="F2312">
        <v>1997</v>
      </c>
      <c r="G2312" t="s">
        <v>592</v>
      </c>
      <c r="H2312" t="s">
        <v>28</v>
      </c>
      <c r="I2312" s="1">
        <v>44651</v>
      </c>
      <c r="J2312" t="s">
        <v>1391</v>
      </c>
      <c r="K2312" t="s">
        <v>1404</v>
      </c>
      <c r="L2312">
        <v>115</v>
      </c>
      <c r="M2312" t="s">
        <v>1198</v>
      </c>
      <c r="N2312" t="s">
        <v>1196</v>
      </c>
      <c r="O2312">
        <v>246000</v>
      </c>
      <c r="P2312">
        <v>7.89</v>
      </c>
    </row>
    <row r="2313" spans="1:16" x14ac:dyDescent="0.3">
      <c r="A2313">
        <v>2223</v>
      </c>
      <c r="B2313" t="s">
        <v>75</v>
      </c>
      <c r="C2313">
        <v>633</v>
      </c>
      <c r="D2313" t="s">
        <v>1248</v>
      </c>
      <c r="E2313" t="s">
        <v>1241</v>
      </c>
      <c r="F2313">
        <v>2001</v>
      </c>
      <c r="G2313" t="s">
        <v>581</v>
      </c>
      <c r="H2313" t="s">
        <v>10</v>
      </c>
      <c r="I2313" s="1">
        <v>44649</v>
      </c>
      <c r="J2313" t="s">
        <v>1391</v>
      </c>
      <c r="K2313" t="s">
        <v>1404</v>
      </c>
      <c r="L2313">
        <v>102</v>
      </c>
      <c r="M2313" t="s">
        <v>1211</v>
      </c>
      <c r="N2313" t="s">
        <v>1196</v>
      </c>
      <c r="O2313">
        <v>1695200</v>
      </c>
      <c r="P2313">
        <v>343.09</v>
      </c>
    </row>
    <row r="2314" spans="1:16" x14ac:dyDescent="0.3">
      <c r="A2314">
        <v>3193</v>
      </c>
      <c r="B2314" t="s">
        <v>75</v>
      </c>
      <c r="C2314">
        <v>576</v>
      </c>
      <c r="D2314" t="s">
        <v>1301</v>
      </c>
      <c r="E2314" t="s">
        <v>1241</v>
      </c>
      <c r="F2314">
        <v>2005</v>
      </c>
      <c r="G2314" t="s">
        <v>578</v>
      </c>
      <c r="H2314" t="s">
        <v>69</v>
      </c>
      <c r="I2314" s="1">
        <v>44632</v>
      </c>
      <c r="J2314" t="s">
        <v>1391</v>
      </c>
      <c r="K2314" t="s">
        <v>1404</v>
      </c>
      <c r="L2314">
        <v>109</v>
      </c>
      <c r="M2314" t="s">
        <v>1204</v>
      </c>
      <c r="N2314" t="s">
        <v>1196</v>
      </c>
      <c r="O2314">
        <v>543500</v>
      </c>
      <c r="P2314">
        <v>67.52</v>
      </c>
    </row>
    <row r="2315" spans="1:16" x14ac:dyDescent="0.3">
      <c r="A2315">
        <v>2231</v>
      </c>
      <c r="B2315" t="s">
        <v>235</v>
      </c>
      <c r="C2315">
        <v>555</v>
      </c>
      <c r="D2315" t="s">
        <v>1322</v>
      </c>
      <c r="E2315" t="s">
        <v>1241</v>
      </c>
      <c r="F2315">
        <v>2010</v>
      </c>
      <c r="G2315" t="s">
        <v>819</v>
      </c>
      <c r="H2315" t="s">
        <v>32</v>
      </c>
      <c r="I2315" s="1">
        <v>44648</v>
      </c>
      <c r="J2315" t="s">
        <v>1391</v>
      </c>
      <c r="K2315" t="s">
        <v>1404</v>
      </c>
      <c r="L2315">
        <v>102</v>
      </c>
      <c r="M2315" t="s">
        <v>1211</v>
      </c>
      <c r="N2315" t="s">
        <v>1196</v>
      </c>
      <c r="O2315">
        <v>1695200</v>
      </c>
      <c r="P2315">
        <v>343.09</v>
      </c>
    </row>
    <row r="2316" spans="1:16" x14ac:dyDescent="0.3">
      <c r="A2316">
        <v>3186</v>
      </c>
      <c r="B2316" t="s">
        <v>83</v>
      </c>
      <c r="C2316">
        <v>587</v>
      </c>
      <c r="D2316" t="s">
        <v>1292</v>
      </c>
      <c r="E2316" t="s">
        <v>1241</v>
      </c>
      <c r="F2316">
        <v>2010</v>
      </c>
      <c r="G2316" t="s">
        <v>140</v>
      </c>
      <c r="H2316" t="s">
        <v>45</v>
      </c>
      <c r="I2316" s="1">
        <v>44627</v>
      </c>
      <c r="J2316" t="s">
        <v>1391</v>
      </c>
      <c r="K2316" t="s">
        <v>1404</v>
      </c>
      <c r="L2316">
        <v>103</v>
      </c>
      <c r="M2316" t="s">
        <v>1210</v>
      </c>
      <c r="N2316" t="s">
        <v>1196</v>
      </c>
      <c r="O2316">
        <v>513800</v>
      </c>
      <c r="P2316">
        <v>21.5</v>
      </c>
    </row>
    <row r="2317" spans="1:16" x14ac:dyDescent="0.3">
      <c r="A2317">
        <v>2239</v>
      </c>
      <c r="B2317" t="s">
        <v>90</v>
      </c>
      <c r="C2317">
        <v>576</v>
      </c>
      <c r="D2317" t="s">
        <v>1301</v>
      </c>
      <c r="E2317" t="s">
        <v>1241</v>
      </c>
      <c r="F2317">
        <v>2004</v>
      </c>
      <c r="G2317" t="s">
        <v>596</v>
      </c>
      <c r="H2317" t="s">
        <v>45</v>
      </c>
      <c r="I2317" s="1">
        <v>44623</v>
      </c>
      <c r="J2317" t="s">
        <v>1391</v>
      </c>
      <c r="K2317" t="s">
        <v>1404</v>
      </c>
      <c r="L2317">
        <v>103</v>
      </c>
      <c r="M2317" t="s">
        <v>1210</v>
      </c>
      <c r="N2317" t="s">
        <v>1196</v>
      </c>
      <c r="O2317">
        <v>513800</v>
      </c>
      <c r="P2317">
        <v>21.5</v>
      </c>
    </row>
    <row r="2318" spans="1:16" x14ac:dyDescent="0.3">
      <c r="A2318">
        <v>2243</v>
      </c>
      <c r="B2318" t="s">
        <v>90</v>
      </c>
      <c r="C2318">
        <v>619</v>
      </c>
      <c r="D2318" t="s">
        <v>1260</v>
      </c>
      <c r="E2318" t="s">
        <v>1241</v>
      </c>
      <c r="F2318">
        <v>2002</v>
      </c>
      <c r="G2318" t="s">
        <v>824</v>
      </c>
      <c r="H2318" t="s">
        <v>32</v>
      </c>
      <c r="I2318" s="1">
        <v>44651</v>
      </c>
      <c r="J2318" t="s">
        <v>1391</v>
      </c>
      <c r="K2318" t="s">
        <v>1404</v>
      </c>
      <c r="L2318">
        <v>114</v>
      </c>
      <c r="M2318" t="s">
        <v>1199</v>
      </c>
      <c r="N2318" t="s">
        <v>1196</v>
      </c>
      <c r="O2318">
        <v>655000</v>
      </c>
      <c r="P2318">
        <v>14.72</v>
      </c>
    </row>
    <row r="2319" spans="1:16" x14ac:dyDescent="0.3">
      <c r="A2319">
        <v>2249</v>
      </c>
      <c r="B2319" t="s">
        <v>75</v>
      </c>
      <c r="C2319">
        <v>619</v>
      </c>
      <c r="D2319" t="s">
        <v>1260</v>
      </c>
      <c r="E2319" t="s">
        <v>1241</v>
      </c>
      <c r="F2319">
        <v>2001</v>
      </c>
      <c r="G2319" t="s">
        <v>739</v>
      </c>
      <c r="H2319" t="s">
        <v>69</v>
      </c>
      <c r="I2319" s="1">
        <v>44624</v>
      </c>
      <c r="J2319" t="s">
        <v>1391</v>
      </c>
      <c r="K2319" t="s">
        <v>1404</v>
      </c>
      <c r="L2319">
        <v>103</v>
      </c>
      <c r="M2319" t="s">
        <v>1210</v>
      </c>
      <c r="N2319" t="s">
        <v>1196</v>
      </c>
      <c r="O2319">
        <v>513800</v>
      </c>
      <c r="P2319">
        <v>21.5</v>
      </c>
    </row>
    <row r="2320" spans="1:16" x14ac:dyDescent="0.3">
      <c r="A2320">
        <v>2250</v>
      </c>
      <c r="B2320" t="s">
        <v>435</v>
      </c>
      <c r="C2320">
        <v>540</v>
      </c>
      <c r="D2320" t="s">
        <v>1337</v>
      </c>
      <c r="E2320" t="s">
        <v>1241</v>
      </c>
      <c r="F2320">
        <v>2011</v>
      </c>
      <c r="G2320" t="s">
        <v>760</v>
      </c>
      <c r="H2320" t="s">
        <v>28</v>
      </c>
      <c r="I2320" s="1">
        <v>44633</v>
      </c>
      <c r="J2320" t="s">
        <v>1391</v>
      </c>
      <c r="K2320" t="s">
        <v>1404</v>
      </c>
      <c r="L2320">
        <v>109</v>
      </c>
      <c r="M2320" t="s">
        <v>1204</v>
      </c>
      <c r="N2320" t="s">
        <v>1196</v>
      </c>
      <c r="O2320">
        <v>543500</v>
      </c>
      <c r="P2320">
        <v>67.52</v>
      </c>
    </row>
    <row r="2321" spans="1:16" x14ac:dyDescent="0.3">
      <c r="A2321">
        <v>2255</v>
      </c>
      <c r="B2321" t="s">
        <v>75</v>
      </c>
      <c r="C2321">
        <v>576</v>
      </c>
      <c r="D2321" t="s">
        <v>1301</v>
      </c>
      <c r="E2321" t="s">
        <v>1241</v>
      </c>
      <c r="F2321">
        <v>2003</v>
      </c>
      <c r="G2321" t="s">
        <v>578</v>
      </c>
      <c r="H2321" t="s">
        <v>618</v>
      </c>
      <c r="I2321" s="1">
        <v>44640</v>
      </c>
      <c r="J2321" t="s">
        <v>1391</v>
      </c>
      <c r="K2321" t="s">
        <v>1404</v>
      </c>
      <c r="L2321">
        <v>105</v>
      </c>
      <c r="M2321" t="s">
        <v>1208</v>
      </c>
      <c r="N2321" t="s">
        <v>1196</v>
      </c>
      <c r="O2321">
        <v>52100</v>
      </c>
      <c r="P2321">
        <v>6.21</v>
      </c>
    </row>
    <row r="2322" spans="1:16" x14ac:dyDescent="0.3">
      <c r="A2322">
        <v>2261</v>
      </c>
      <c r="B2322" t="s">
        <v>83</v>
      </c>
      <c r="C2322">
        <v>512</v>
      </c>
      <c r="D2322" t="s">
        <v>1363</v>
      </c>
      <c r="E2322" t="s">
        <v>1246</v>
      </c>
      <c r="F2322">
        <v>1997</v>
      </c>
      <c r="G2322" t="s">
        <v>825</v>
      </c>
      <c r="H2322" t="s">
        <v>32</v>
      </c>
      <c r="I2322" s="1">
        <v>44637</v>
      </c>
      <c r="J2322" t="s">
        <v>1391</v>
      </c>
      <c r="K2322" t="s">
        <v>1404</v>
      </c>
      <c r="L2322">
        <v>102</v>
      </c>
      <c r="M2322" t="s">
        <v>1211</v>
      </c>
      <c r="N2322" t="s">
        <v>1196</v>
      </c>
      <c r="O2322">
        <v>1695200</v>
      </c>
      <c r="P2322">
        <v>343.09</v>
      </c>
    </row>
    <row r="2323" spans="1:16" x14ac:dyDescent="0.3">
      <c r="A2323">
        <v>2263</v>
      </c>
      <c r="B2323" t="s">
        <v>75</v>
      </c>
      <c r="C2323">
        <v>633</v>
      </c>
      <c r="D2323" t="s">
        <v>1248</v>
      </c>
      <c r="E2323" t="s">
        <v>1241</v>
      </c>
      <c r="F2323">
        <v>2009</v>
      </c>
      <c r="G2323" t="s">
        <v>477</v>
      </c>
      <c r="H2323" t="s">
        <v>18</v>
      </c>
      <c r="I2323" s="1">
        <v>44650</v>
      </c>
      <c r="J2323" t="s">
        <v>1391</v>
      </c>
      <c r="K2323" t="s">
        <v>1404</v>
      </c>
      <c r="L2323">
        <v>102</v>
      </c>
      <c r="M2323" t="s">
        <v>1211</v>
      </c>
      <c r="N2323" t="s">
        <v>1196</v>
      </c>
      <c r="O2323">
        <v>1695200</v>
      </c>
      <c r="P2323">
        <v>343.09</v>
      </c>
    </row>
    <row r="2324" spans="1:16" x14ac:dyDescent="0.3">
      <c r="A2324">
        <v>2266</v>
      </c>
      <c r="B2324" t="s">
        <v>90</v>
      </c>
      <c r="C2324">
        <v>576</v>
      </c>
      <c r="D2324" t="s">
        <v>1301</v>
      </c>
      <c r="E2324" t="s">
        <v>1241</v>
      </c>
      <c r="F2324">
        <v>2002</v>
      </c>
      <c r="G2324" t="s">
        <v>698</v>
      </c>
      <c r="H2324" t="s">
        <v>10</v>
      </c>
      <c r="I2324" s="1">
        <v>44646</v>
      </c>
      <c r="J2324" t="s">
        <v>1391</v>
      </c>
      <c r="K2324" t="s">
        <v>1404</v>
      </c>
      <c r="L2324">
        <v>105</v>
      </c>
      <c r="M2324" t="s">
        <v>1208</v>
      </c>
      <c r="N2324" t="s">
        <v>1196</v>
      </c>
      <c r="O2324">
        <v>52100</v>
      </c>
      <c r="P2324">
        <v>6.21</v>
      </c>
    </row>
    <row r="2325" spans="1:16" x14ac:dyDescent="0.3">
      <c r="A2325">
        <v>3170</v>
      </c>
      <c r="B2325" t="s">
        <v>83</v>
      </c>
      <c r="C2325">
        <v>619</v>
      </c>
      <c r="D2325" t="s">
        <v>1260</v>
      </c>
      <c r="E2325" t="s">
        <v>1241</v>
      </c>
      <c r="F2325">
        <v>2006</v>
      </c>
      <c r="G2325" t="s">
        <v>842</v>
      </c>
      <c r="H2325" t="s">
        <v>18</v>
      </c>
      <c r="I2325" s="1">
        <v>44650</v>
      </c>
      <c r="J2325" t="s">
        <v>1391</v>
      </c>
      <c r="K2325" t="s">
        <v>1404</v>
      </c>
      <c r="L2325">
        <v>102</v>
      </c>
      <c r="M2325" t="s">
        <v>1211</v>
      </c>
      <c r="N2325" t="s">
        <v>1196</v>
      </c>
      <c r="O2325">
        <v>1695200</v>
      </c>
      <c r="P2325">
        <v>343.09</v>
      </c>
    </row>
    <row r="2326" spans="1:16" x14ac:dyDescent="0.3">
      <c r="A2326">
        <v>2268</v>
      </c>
      <c r="B2326" t="s">
        <v>90</v>
      </c>
      <c r="C2326">
        <v>587</v>
      </c>
      <c r="D2326" t="s">
        <v>1292</v>
      </c>
      <c r="E2326" t="s">
        <v>1241</v>
      </c>
      <c r="F2326">
        <v>2005</v>
      </c>
      <c r="G2326" t="s">
        <v>487</v>
      </c>
      <c r="H2326" t="s">
        <v>32</v>
      </c>
      <c r="I2326" s="1">
        <v>44642</v>
      </c>
      <c r="J2326" t="s">
        <v>1391</v>
      </c>
      <c r="K2326" t="s">
        <v>1404</v>
      </c>
      <c r="L2326">
        <v>114</v>
      </c>
      <c r="M2326" t="s">
        <v>1199</v>
      </c>
      <c r="N2326" t="s">
        <v>1196</v>
      </c>
      <c r="O2326">
        <v>655000</v>
      </c>
      <c r="P2326">
        <v>14.72</v>
      </c>
    </row>
    <row r="2327" spans="1:16" x14ac:dyDescent="0.3">
      <c r="A2327">
        <v>2269</v>
      </c>
      <c r="B2327" t="s">
        <v>90</v>
      </c>
      <c r="C2327">
        <v>619</v>
      </c>
      <c r="D2327" t="s">
        <v>1260</v>
      </c>
      <c r="E2327" t="s">
        <v>1241</v>
      </c>
      <c r="F2327">
        <v>2001</v>
      </c>
      <c r="G2327" t="s">
        <v>460</v>
      </c>
      <c r="H2327" t="s">
        <v>28</v>
      </c>
      <c r="I2327" s="1">
        <v>44627</v>
      </c>
      <c r="J2327" t="s">
        <v>1391</v>
      </c>
      <c r="K2327" t="s">
        <v>1404</v>
      </c>
      <c r="L2327">
        <v>101</v>
      </c>
      <c r="M2327" t="s">
        <v>1212</v>
      </c>
      <c r="N2327" t="s">
        <v>1196</v>
      </c>
      <c r="O2327">
        <v>201500</v>
      </c>
      <c r="P2327">
        <v>16.11</v>
      </c>
    </row>
    <row r="2328" spans="1:16" x14ac:dyDescent="0.3">
      <c r="A2328">
        <v>2272</v>
      </c>
      <c r="B2328" t="s">
        <v>435</v>
      </c>
      <c r="C2328">
        <v>580</v>
      </c>
      <c r="D2328" t="s">
        <v>1297</v>
      </c>
      <c r="E2328" t="s">
        <v>1241</v>
      </c>
      <c r="F2328">
        <v>2011</v>
      </c>
      <c r="G2328" t="s">
        <v>464</v>
      </c>
      <c r="H2328" t="s">
        <v>101</v>
      </c>
      <c r="I2328" s="1">
        <v>44635</v>
      </c>
      <c r="J2328" t="s">
        <v>1391</v>
      </c>
      <c r="K2328" t="s">
        <v>1404</v>
      </c>
      <c r="L2328">
        <v>101</v>
      </c>
      <c r="M2328" t="s">
        <v>1212</v>
      </c>
      <c r="N2328" t="s">
        <v>1196</v>
      </c>
      <c r="O2328">
        <v>201500</v>
      </c>
      <c r="P2328">
        <v>16.11</v>
      </c>
    </row>
    <row r="2329" spans="1:16" x14ac:dyDescent="0.3">
      <c r="A2329">
        <v>3166</v>
      </c>
      <c r="B2329" t="s">
        <v>435</v>
      </c>
      <c r="C2329">
        <v>576</v>
      </c>
      <c r="D2329" t="s">
        <v>1301</v>
      </c>
      <c r="E2329" t="s">
        <v>1241</v>
      </c>
      <c r="F2329">
        <v>2006</v>
      </c>
      <c r="G2329" t="s">
        <v>450</v>
      </c>
      <c r="H2329" t="s">
        <v>101</v>
      </c>
      <c r="I2329" s="1">
        <v>44622</v>
      </c>
      <c r="J2329" t="s">
        <v>1391</v>
      </c>
      <c r="K2329" t="s">
        <v>1404</v>
      </c>
      <c r="L2329">
        <v>105</v>
      </c>
      <c r="M2329" t="s">
        <v>1208</v>
      </c>
      <c r="N2329" t="s">
        <v>1196</v>
      </c>
      <c r="O2329">
        <v>52100</v>
      </c>
      <c r="P2329">
        <v>6.21</v>
      </c>
    </row>
    <row r="2330" spans="1:16" x14ac:dyDescent="0.3">
      <c r="A2330">
        <v>2276</v>
      </c>
      <c r="B2330" t="s">
        <v>90</v>
      </c>
      <c r="C2330">
        <v>576</v>
      </c>
      <c r="D2330" t="s">
        <v>1301</v>
      </c>
      <c r="E2330" t="s">
        <v>1241</v>
      </c>
      <c r="F2330">
        <v>2002</v>
      </c>
      <c r="G2330" t="s">
        <v>698</v>
      </c>
      <c r="H2330" t="s">
        <v>45</v>
      </c>
      <c r="I2330" s="1">
        <v>44651</v>
      </c>
      <c r="J2330" t="s">
        <v>1391</v>
      </c>
      <c r="K2330" t="s">
        <v>1404</v>
      </c>
      <c r="L2330">
        <v>105</v>
      </c>
      <c r="M2330" t="s">
        <v>1208</v>
      </c>
      <c r="N2330" t="s">
        <v>1196</v>
      </c>
      <c r="O2330">
        <v>52100</v>
      </c>
      <c r="P2330">
        <v>6.21</v>
      </c>
    </row>
    <row r="2331" spans="1:16" x14ac:dyDescent="0.3">
      <c r="A2331">
        <v>2279</v>
      </c>
      <c r="B2331" t="s">
        <v>435</v>
      </c>
      <c r="C2331">
        <v>619</v>
      </c>
      <c r="D2331" t="s">
        <v>1260</v>
      </c>
      <c r="E2331" t="s">
        <v>1241</v>
      </c>
      <c r="F2331">
        <v>2011</v>
      </c>
      <c r="G2331" t="s">
        <v>448</v>
      </c>
      <c r="H2331" t="s">
        <v>18</v>
      </c>
      <c r="I2331" s="1">
        <v>44640</v>
      </c>
      <c r="J2331" t="s">
        <v>1391</v>
      </c>
      <c r="K2331" t="s">
        <v>1404</v>
      </c>
      <c r="L2331">
        <v>105</v>
      </c>
      <c r="M2331" t="s">
        <v>1208</v>
      </c>
      <c r="N2331" t="s">
        <v>1196</v>
      </c>
      <c r="O2331">
        <v>52100</v>
      </c>
      <c r="P2331">
        <v>6.21</v>
      </c>
    </row>
    <row r="2332" spans="1:16" x14ac:dyDescent="0.3">
      <c r="A2332">
        <v>2280</v>
      </c>
      <c r="B2332" t="s">
        <v>75</v>
      </c>
      <c r="C2332">
        <v>576</v>
      </c>
      <c r="D2332" t="s">
        <v>1301</v>
      </c>
      <c r="E2332" t="s">
        <v>1241</v>
      </c>
      <c r="F2332">
        <v>2005</v>
      </c>
      <c r="G2332" t="s">
        <v>823</v>
      </c>
      <c r="H2332" t="s">
        <v>10</v>
      </c>
      <c r="I2332" s="1">
        <v>44631</v>
      </c>
      <c r="J2332" t="s">
        <v>1391</v>
      </c>
      <c r="K2332" t="s">
        <v>1404</v>
      </c>
      <c r="L2332">
        <v>114</v>
      </c>
      <c r="M2332" t="s">
        <v>1199</v>
      </c>
      <c r="N2332" t="s">
        <v>1196</v>
      </c>
      <c r="O2332">
        <v>655000</v>
      </c>
      <c r="P2332">
        <v>14.72</v>
      </c>
    </row>
    <row r="2333" spans="1:16" x14ac:dyDescent="0.3">
      <c r="A2333">
        <v>2281</v>
      </c>
      <c r="B2333" t="s">
        <v>90</v>
      </c>
      <c r="C2333">
        <v>610</v>
      </c>
      <c r="D2333" t="s">
        <v>1269</v>
      </c>
      <c r="E2333" t="s">
        <v>1241</v>
      </c>
      <c r="F2333">
        <v>2002</v>
      </c>
      <c r="G2333" t="s">
        <v>674</v>
      </c>
      <c r="H2333" t="s">
        <v>283</v>
      </c>
      <c r="I2333" s="1">
        <v>44622</v>
      </c>
      <c r="J2333" t="s">
        <v>1391</v>
      </c>
      <c r="K2333" t="s">
        <v>1404</v>
      </c>
      <c r="L2333">
        <v>101</v>
      </c>
      <c r="M2333" t="s">
        <v>1212</v>
      </c>
      <c r="N2333" t="s">
        <v>1196</v>
      </c>
      <c r="O2333">
        <v>201500</v>
      </c>
      <c r="P2333">
        <v>16.11</v>
      </c>
    </row>
    <row r="2334" spans="1:16" x14ac:dyDescent="0.3">
      <c r="A2334">
        <v>2283</v>
      </c>
      <c r="B2334" t="s">
        <v>90</v>
      </c>
      <c r="C2334">
        <v>548</v>
      </c>
      <c r="D2334" t="s">
        <v>1329</v>
      </c>
      <c r="E2334" t="s">
        <v>1241</v>
      </c>
      <c r="F2334">
        <v>2011</v>
      </c>
      <c r="G2334" t="s">
        <v>810</v>
      </c>
      <c r="H2334" t="s">
        <v>18</v>
      </c>
      <c r="I2334" s="1">
        <v>44624</v>
      </c>
      <c r="J2334" t="s">
        <v>1391</v>
      </c>
      <c r="K2334" t="s">
        <v>1404</v>
      </c>
      <c r="L2334">
        <v>102</v>
      </c>
      <c r="M2334" t="s">
        <v>1211</v>
      </c>
      <c r="N2334" t="s">
        <v>1196</v>
      </c>
      <c r="O2334">
        <v>1695200</v>
      </c>
      <c r="P2334">
        <v>343.09</v>
      </c>
    </row>
    <row r="2335" spans="1:16" x14ac:dyDescent="0.3">
      <c r="A2335">
        <v>2286</v>
      </c>
      <c r="B2335" t="s">
        <v>75</v>
      </c>
      <c r="C2335">
        <v>592</v>
      </c>
      <c r="D2335" t="s">
        <v>1287</v>
      </c>
      <c r="E2335" t="s">
        <v>1241</v>
      </c>
      <c r="F2335">
        <v>2003</v>
      </c>
      <c r="G2335">
        <v>307</v>
      </c>
      <c r="H2335" t="s">
        <v>28</v>
      </c>
      <c r="I2335" s="1">
        <v>44636</v>
      </c>
      <c r="J2335" t="s">
        <v>1391</v>
      </c>
      <c r="K2335" t="s">
        <v>1404</v>
      </c>
      <c r="L2335">
        <v>114</v>
      </c>
      <c r="M2335" t="s">
        <v>1199</v>
      </c>
      <c r="N2335" t="s">
        <v>1196</v>
      </c>
      <c r="O2335">
        <v>655000</v>
      </c>
      <c r="P2335">
        <v>14.72</v>
      </c>
    </row>
    <row r="2336" spans="1:16" x14ac:dyDescent="0.3">
      <c r="A2336">
        <v>3159</v>
      </c>
      <c r="B2336" t="s">
        <v>90</v>
      </c>
      <c r="C2336">
        <v>587</v>
      </c>
      <c r="D2336" t="s">
        <v>1292</v>
      </c>
      <c r="E2336" t="s">
        <v>1241</v>
      </c>
      <c r="F2336">
        <v>2006</v>
      </c>
      <c r="G2336" t="s">
        <v>883</v>
      </c>
      <c r="H2336" t="s">
        <v>10</v>
      </c>
      <c r="I2336" s="1">
        <v>44630</v>
      </c>
      <c r="J2336" t="s">
        <v>1391</v>
      </c>
      <c r="K2336" t="s">
        <v>1404</v>
      </c>
      <c r="L2336">
        <v>104</v>
      </c>
      <c r="M2336" t="s">
        <v>1209</v>
      </c>
      <c r="N2336" t="s">
        <v>1196</v>
      </c>
      <c r="O2336">
        <v>347700</v>
      </c>
      <c r="P2336">
        <v>28.8</v>
      </c>
    </row>
    <row r="2337" spans="1:16" x14ac:dyDescent="0.3">
      <c r="A2337">
        <v>2293</v>
      </c>
      <c r="B2337" t="s">
        <v>83</v>
      </c>
      <c r="C2337">
        <v>619</v>
      </c>
      <c r="D2337" t="s">
        <v>1260</v>
      </c>
      <c r="E2337" t="s">
        <v>1241</v>
      </c>
      <c r="F2337">
        <v>2002</v>
      </c>
      <c r="G2337" t="s">
        <v>802</v>
      </c>
      <c r="H2337" t="s">
        <v>32</v>
      </c>
      <c r="I2337" s="1">
        <v>44636</v>
      </c>
      <c r="J2337" t="s">
        <v>1391</v>
      </c>
      <c r="K2337" t="s">
        <v>1404</v>
      </c>
      <c r="L2337">
        <v>114</v>
      </c>
      <c r="M2337" t="s">
        <v>1199</v>
      </c>
      <c r="N2337" t="s">
        <v>1196</v>
      </c>
      <c r="O2337">
        <v>655000</v>
      </c>
      <c r="P2337">
        <v>14.72</v>
      </c>
    </row>
    <row r="2338" spans="1:16" x14ac:dyDescent="0.3">
      <c r="A2338">
        <v>3155</v>
      </c>
      <c r="B2338" t="s">
        <v>75</v>
      </c>
      <c r="C2338">
        <v>587</v>
      </c>
      <c r="D2338" t="s">
        <v>1292</v>
      </c>
      <c r="E2338" t="s">
        <v>1241</v>
      </c>
      <c r="F2338">
        <v>2017</v>
      </c>
      <c r="G2338" t="s">
        <v>461</v>
      </c>
      <c r="H2338" t="s">
        <v>32</v>
      </c>
      <c r="I2338" s="1">
        <v>44622</v>
      </c>
      <c r="J2338" t="s">
        <v>1391</v>
      </c>
      <c r="K2338" t="s">
        <v>1404</v>
      </c>
      <c r="L2338">
        <v>104</v>
      </c>
      <c r="M2338" t="s">
        <v>1209</v>
      </c>
      <c r="N2338" t="s">
        <v>1196</v>
      </c>
      <c r="O2338">
        <v>347700</v>
      </c>
      <c r="P2338">
        <v>28.8</v>
      </c>
    </row>
    <row r="2339" spans="1:16" x14ac:dyDescent="0.3">
      <c r="A2339">
        <v>2299</v>
      </c>
      <c r="B2339" t="s">
        <v>75</v>
      </c>
      <c r="C2339">
        <v>610</v>
      </c>
      <c r="D2339" t="s">
        <v>1269</v>
      </c>
      <c r="E2339" t="s">
        <v>1241</v>
      </c>
      <c r="F2339">
        <v>2001</v>
      </c>
      <c r="G2339" t="s">
        <v>444</v>
      </c>
      <c r="H2339" t="s">
        <v>69</v>
      </c>
      <c r="I2339" s="1">
        <v>44632</v>
      </c>
      <c r="J2339" t="s">
        <v>1391</v>
      </c>
      <c r="K2339" t="s">
        <v>1404</v>
      </c>
      <c r="L2339">
        <v>102</v>
      </c>
      <c r="M2339" t="s">
        <v>1211</v>
      </c>
      <c r="N2339" t="s">
        <v>1196</v>
      </c>
      <c r="O2339">
        <v>1695200</v>
      </c>
      <c r="P2339">
        <v>343.09</v>
      </c>
    </row>
    <row r="2340" spans="1:16" x14ac:dyDescent="0.3">
      <c r="A2340">
        <v>2316</v>
      </c>
      <c r="B2340" t="s">
        <v>435</v>
      </c>
      <c r="C2340">
        <v>580</v>
      </c>
      <c r="D2340" t="s">
        <v>1297</v>
      </c>
      <c r="E2340" t="s">
        <v>1241</v>
      </c>
      <c r="F2340">
        <v>1992</v>
      </c>
      <c r="G2340" t="s">
        <v>469</v>
      </c>
      <c r="H2340" t="s">
        <v>47</v>
      </c>
      <c r="I2340" s="1">
        <v>44627</v>
      </c>
      <c r="J2340" t="s">
        <v>1391</v>
      </c>
      <c r="K2340" t="s">
        <v>1404</v>
      </c>
      <c r="L2340">
        <v>102</v>
      </c>
      <c r="M2340" t="s">
        <v>1211</v>
      </c>
      <c r="N2340" t="s">
        <v>1196</v>
      </c>
      <c r="O2340">
        <v>1695200</v>
      </c>
      <c r="P2340">
        <v>343.09</v>
      </c>
    </row>
    <row r="2341" spans="1:16" x14ac:dyDescent="0.3">
      <c r="A2341">
        <v>2317</v>
      </c>
      <c r="B2341" t="s">
        <v>235</v>
      </c>
      <c r="C2341">
        <v>576</v>
      </c>
      <c r="D2341" t="s">
        <v>1301</v>
      </c>
      <c r="E2341" t="s">
        <v>1241</v>
      </c>
      <c r="F2341">
        <v>2006</v>
      </c>
      <c r="G2341" t="s">
        <v>723</v>
      </c>
      <c r="H2341" t="s">
        <v>32</v>
      </c>
      <c r="I2341" s="1">
        <v>44651</v>
      </c>
      <c r="J2341" t="s">
        <v>1391</v>
      </c>
      <c r="K2341" t="s">
        <v>1404</v>
      </c>
      <c r="L2341">
        <v>102</v>
      </c>
      <c r="M2341" t="s">
        <v>1211</v>
      </c>
      <c r="N2341" t="s">
        <v>1196</v>
      </c>
      <c r="O2341">
        <v>1695200</v>
      </c>
      <c r="P2341">
        <v>343.09</v>
      </c>
    </row>
    <row r="2342" spans="1:16" x14ac:dyDescent="0.3">
      <c r="A2342">
        <v>2321</v>
      </c>
      <c r="B2342" t="s">
        <v>90</v>
      </c>
      <c r="C2342">
        <v>550</v>
      </c>
      <c r="D2342" t="s">
        <v>1327</v>
      </c>
      <c r="E2342" t="s">
        <v>1241</v>
      </c>
      <c r="F2342">
        <v>2002</v>
      </c>
      <c r="G2342" t="s">
        <v>784</v>
      </c>
      <c r="H2342" t="s">
        <v>28</v>
      </c>
      <c r="I2342" s="1">
        <v>44651</v>
      </c>
      <c r="J2342" t="s">
        <v>1391</v>
      </c>
      <c r="K2342" t="s">
        <v>1404</v>
      </c>
      <c r="L2342">
        <v>102</v>
      </c>
      <c r="M2342" t="s">
        <v>1211</v>
      </c>
      <c r="N2342" t="s">
        <v>1196</v>
      </c>
      <c r="O2342">
        <v>1695200</v>
      </c>
      <c r="P2342">
        <v>343.09</v>
      </c>
    </row>
    <row r="2343" spans="1:16" x14ac:dyDescent="0.3">
      <c r="A2343">
        <v>3145</v>
      </c>
      <c r="B2343" t="s">
        <v>75</v>
      </c>
      <c r="C2343">
        <v>633</v>
      </c>
      <c r="D2343" t="s">
        <v>1248</v>
      </c>
      <c r="E2343" t="s">
        <v>1241</v>
      </c>
      <c r="F2343">
        <v>2007</v>
      </c>
      <c r="G2343" t="s">
        <v>581</v>
      </c>
      <c r="H2343" t="s">
        <v>18</v>
      </c>
      <c r="I2343" s="1">
        <v>44621</v>
      </c>
      <c r="J2343" t="s">
        <v>1391</v>
      </c>
      <c r="K2343" t="s">
        <v>1404</v>
      </c>
      <c r="L2343">
        <v>102</v>
      </c>
      <c r="M2343" t="s">
        <v>1211</v>
      </c>
      <c r="N2343" t="s">
        <v>1196</v>
      </c>
      <c r="O2343">
        <v>1695200</v>
      </c>
      <c r="P2343">
        <v>343.09</v>
      </c>
    </row>
    <row r="2344" spans="1:16" x14ac:dyDescent="0.3">
      <c r="A2344">
        <v>3142</v>
      </c>
      <c r="B2344" t="s">
        <v>75</v>
      </c>
      <c r="C2344">
        <v>619</v>
      </c>
      <c r="D2344" t="s">
        <v>1260</v>
      </c>
      <c r="E2344" t="s">
        <v>1241</v>
      </c>
      <c r="F2344">
        <v>2006</v>
      </c>
      <c r="G2344" t="s">
        <v>940</v>
      </c>
      <c r="H2344" t="s">
        <v>28</v>
      </c>
      <c r="I2344" s="1">
        <v>44642</v>
      </c>
      <c r="J2344" t="s">
        <v>1391</v>
      </c>
      <c r="K2344" t="s">
        <v>1404</v>
      </c>
      <c r="L2344">
        <v>102</v>
      </c>
      <c r="M2344" t="s">
        <v>1211</v>
      </c>
      <c r="N2344" t="s">
        <v>1196</v>
      </c>
      <c r="O2344">
        <v>1695200</v>
      </c>
      <c r="P2344">
        <v>343.09</v>
      </c>
    </row>
    <row r="2345" spans="1:16" x14ac:dyDescent="0.3">
      <c r="A2345">
        <v>2333</v>
      </c>
      <c r="B2345" t="s">
        <v>90</v>
      </c>
      <c r="C2345">
        <v>610</v>
      </c>
      <c r="D2345" t="s">
        <v>1269</v>
      </c>
      <c r="E2345" t="s">
        <v>1241</v>
      </c>
      <c r="F2345">
        <v>2002</v>
      </c>
      <c r="G2345" t="s">
        <v>475</v>
      </c>
      <c r="H2345" t="s">
        <v>10</v>
      </c>
      <c r="I2345" s="1">
        <v>44651</v>
      </c>
      <c r="J2345" t="s">
        <v>1391</v>
      </c>
      <c r="K2345" t="s">
        <v>1404</v>
      </c>
      <c r="L2345">
        <v>102</v>
      </c>
      <c r="M2345" t="s">
        <v>1211</v>
      </c>
      <c r="N2345" t="s">
        <v>1196</v>
      </c>
      <c r="O2345">
        <v>1695200</v>
      </c>
      <c r="P2345">
        <v>343.09</v>
      </c>
    </row>
    <row r="2346" spans="1:16" x14ac:dyDescent="0.3">
      <c r="A2346">
        <v>2337</v>
      </c>
      <c r="B2346" t="s">
        <v>90</v>
      </c>
      <c r="C2346">
        <v>610</v>
      </c>
      <c r="D2346" t="s">
        <v>1269</v>
      </c>
      <c r="E2346" t="s">
        <v>1241</v>
      </c>
      <c r="F2346">
        <v>2002</v>
      </c>
      <c r="G2346" t="s">
        <v>444</v>
      </c>
      <c r="H2346" t="s">
        <v>32</v>
      </c>
      <c r="I2346" s="1">
        <v>44625</v>
      </c>
      <c r="J2346" t="s">
        <v>1391</v>
      </c>
      <c r="K2346" t="s">
        <v>1404</v>
      </c>
      <c r="L2346">
        <v>104</v>
      </c>
      <c r="M2346" t="s">
        <v>1209</v>
      </c>
      <c r="N2346" t="s">
        <v>1196</v>
      </c>
      <c r="O2346">
        <v>347700</v>
      </c>
      <c r="P2346">
        <v>28.8</v>
      </c>
    </row>
    <row r="2347" spans="1:16" x14ac:dyDescent="0.3">
      <c r="A2347">
        <v>2338</v>
      </c>
      <c r="B2347" t="s">
        <v>83</v>
      </c>
      <c r="C2347">
        <v>522</v>
      </c>
      <c r="D2347" t="s">
        <v>1354</v>
      </c>
      <c r="E2347" t="s">
        <v>1241</v>
      </c>
      <c r="F2347">
        <v>1972</v>
      </c>
      <c r="G2347" t="s">
        <v>841</v>
      </c>
      <c r="H2347" t="s">
        <v>47</v>
      </c>
      <c r="I2347" s="1">
        <v>44629</v>
      </c>
      <c r="J2347" t="s">
        <v>1391</v>
      </c>
      <c r="K2347" t="s">
        <v>1404</v>
      </c>
      <c r="L2347">
        <v>104</v>
      </c>
      <c r="M2347" t="s">
        <v>1209</v>
      </c>
      <c r="N2347" t="s">
        <v>1196</v>
      </c>
      <c r="O2347">
        <v>347700</v>
      </c>
      <c r="P2347">
        <v>28.8</v>
      </c>
    </row>
    <row r="2348" spans="1:16" x14ac:dyDescent="0.3">
      <c r="A2348">
        <v>2341</v>
      </c>
      <c r="B2348" t="s">
        <v>90</v>
      </c>
      <c r="C2348">
        <v>576</v>
      </c>
      <c r="D2348" t="s">
        <v>1301</v>
      </c>
      <c r="E2348" t="s">
        <v>1241</v>
      </c>
      <c r="F2348">
        <v>2005</v>
      </c>
      <c r="G2348" t="s">
        <v>698</v>
      </c>
      <c r="H2348" t="s">
        <v>28</v>
      </c>
      <c r="I2348" s="1">
        <v>44625</v>
      </c>
      <c r="J2348" t="s">
        <v>1391</v>
      </c>
      <c r="K2348" t="s">
        <v>1404</v>
      </c>
      <c r="L2348">
        <v>107</v>
      </c>
      <c r="M2348" t="s">
        <v>1206</v>
      </c>
      <c r="N2348" t="s">
        <v>1196</v>
      </c>
      <c r="O2348">
        <v>127300</v>
      </c>
      <c r="P2348">
        <v>17.55</v>
      </c>
    </row>
    <row r="2349" spans="1:16" x14ac:dyDescent="0.3">
      <c r="A2349">
        <v>2342</v>
      </c>
      <c r="B2349" t="s">
        <v>83</v>
      </c>
      <c r="C2349">
        <v>512</v>
      </c>
      <c r="D2349" t="s">
        <v>1363</v>
      </c>
      <c r="E2349" t="s">
        <v>1246</v>
      </c>
      <c r="F2349">
        <v>2005</v>
      </c>
      <c r="G2349" t="s">
        <v>707</v>
      </c>
      <c r="H2349" t="s">
        <v>10</v>
      </c>
      <c r="I2349" s="1">
        <v>44633</v>
      </c>
      <c r="J2349" t="s">
        <v>1391</v>
      </c>
      <c r="K2349" t="s">
        <v>1404</v>
      </c>
      <c r="L2349">
        <v>102</v>
      </c>
      <c r="M2349" t="s">
        <v>1211</v>
      </c>
      <c r="N2349" t="s">
        <v>1196</v>
      </c>
      <c r="O2349">
        <v>1695200</v>
      </c>
      <c r="P2349">
        <v>343.09</v>
      </c>
    </row>
    <row r="2350" spans="1:16" x14ac:dyDescent="0.3">
      <c r="A2350">
        <v>3133</v>
      </c>
      <c r="B2350" t="s">
        <v>90</v>
      </c>
      <c r="C2350">
        <v>619</v>
      </c>
      <c r="D2350" t="s">
        <v>1260</v>
      </c>
      <c r="E2350" t="s">
        <v>1241</v>
      </c>
      <c r="F2350">
        <v>2007</v>
      </c>
      <c r="G2350" t="s">
        <v>842</v>
      </c>
      <c r="H2350" t="s">
        <v>10</v>
      </c>
      <c r="I2350" s="1">
        <v>44637</v>
      </c>
      <c r="J2350" t="s">
        <v>1391</v>
      </c>
      <c r="K2350" t="s">
        <v>1404</v>
      </c>
      <c r="L2350">
        <v>103</v>
      </c>
      <c r="M2350" t="s">
        <v>1210</v>
      </c>
      <c r="N2350" t="s">
        <v>1196</v>
      </c>
      <c r="O2350">
        <v>513800</v>
      </c>
      <c r="P2350">
        <v>21.5</v>
      </c>
    </row>
    <row r="2351" spans="1:16" x14ac:dyDescent="0.3">
      <c r="A2351">
        <v>3129</v>
      </c>
      <c r="B2351" t="s">
        <v>90</v>
      </c>
      <c r="C2351">
        <v>512</v>
      </c>
      <c r="D2351" t="s">
        <v>1363</v>
      </c>
      <c r="E2351" t="s">
        <v>1246</v>
      </c>
      <c r="F2351">
        <v>2007</v>
      </c>
      <c r="G2351" t="s">
        <v>707</v>
      </c>
      <c r="H2351" t="s">
        <v>10</v>
      </c>
      <c r="I2351" s="1">
        <v>44626</v>
      </c>
      <c r="J2351" t="s">
        <v>1391</v>
      </c>
      <c r="K2351" t="s">
        <v>1404</v>
      </c>
      <c r="L2351">
        <v>102</v>
      </c>
      <c r="M2351" t="s">
        <v>1211</v>
      </c>
      <c r="N2351" t="s">
        <v>1196</v>
      </c>
      <c r="O2351">
        <v>1695200</v>
      </c>
      <c r="P2351">
        <v>343.09</v>
      </c>
    </row>
    <row r="2352" spans="1:16" x14ac:dyDescent="0.3">
      <c r="A2352">
        <v>2352</v>
      </c>
      <c r="B2352" t="s">
        <v>83</v>
      </c>
      <c r="C2352">
        <v>619</v>
      </c>
      <c r="D2352" t="s">
        <v>1260</v>
      </c>
      <c r="E2352" t="s">
        <v>1241</v>
      </c>
      <c r="F2352">
        <v>2000</v>
      </c>
      <c r="G2352" t="s">
        <v>694</v>
      </c>
      <c r="H2352" t="s">
        <v>10</v>
      </c>
      <c r="I2352" s="1">
        <v>44644</v>
      </c>
      <c r="J2352" t="s">
        <v>1391</v>
      </c>
      <c r="K2352" t="s">
        <v>1404</v>
      </c>
      <c r="L2352">
        <v>102</v>
      </c>
      <c r="M2352" t="s">
        <v>1211</v>
      </c>
      <c r="N2352" t="s">
        <v>1196</v>
      </c>
      <c r="O2352">
        <v>1695200</v>
      </c>
      <c r="P2352">
        <v>343.09</v>
      </c>
    </row>
    <row r="2353" spans="1:16" x14ac:dyDescent="0.3">
      <c r="A2353">
        <v>2354</v>
      </c>
      <c r="B2353" t="s">
        <v>75</v>
      </c>
      <c r="C2353">
        <v>619</v>
      </c>
      <c r="D2353" t="s">
        <v>1260</v>
      </c>
      <c r="E2353" t="s">
        <v>1241</v>
      </c>
      <c r="F2353">
        <v>2000</v>
      </c>
      <c r="G2353" t="s">
        <v>795</v>
      </c>
      <c r="H2353" t="s">
        <v>283</v>
      </c>
      <c r="I2353" s="1">
        <v>44625</v>
      </c>
      <c r="J2353" t="s">
        <v>1391</v>
      </c>
      <c r="K2353" t="s">
        <v>1404</v>
      </c>
      <c r="L2353">
        <v>102</v>
      </c>
      <c r="M2353" t="s">
        <v>1211</v>
      </c>
      <c r="N2353" t="s">
        <v>1196</v>
      </c>
      <c r="O2353">
        <v>1695200</v>
      </c>
      <c r="P2353">
        <v>343.09</v>
      </c>
    </row>
    <row r="2354" spans="1:16" x14ac:dyDescent="0.3">
      <c r="A2354">
        <v>2369</v>
      </c>
      <c r="B2354" t="s">
        <v>83</v>
      </c>
      <c r="C2354">
        <v>619</v>
      </c>
      <c r="D2354" t="s">
        <v>1260</v>
      </c>
      <c r="E2354" t="s">
        <v>1241</v>
      </c>
      <c r="F2354">
        <v>2006</v>
      </c>
      <c r="G2354" t="s">
        <v>847</v>
      </c>
      <c r="H2354" t="s">
        <v>10</v>
      </c>
      <c r="I2354" s="1">
        <v>44647</v>
      </c>
      <c r="J2354" t="s">
        <v>1391</v>
      </c>
      <c r="K2354" t="s">
        <v>1404</v>
      </c>
      <c r="L2354">
        <v>115</v>
      </c>
      <c r="M2354" t="s">
        <v>1198</v>
      </c>
      <c r="N2354" t="s">
        <v>1196</v>
      </c>
      <c r="O2354">
        <v>246000</v>
      </c>
      <c r="P2354">
        <v>7.89</v>
      </c>
    </row>
    <row r="2355" spans="1:16" x14ac:dyDescent="0.3">
      <c r="A2355">
        <v>2373</v>
      </c>
      <c r="B2355" t="s">
        <v>75</v>
      </c>
      <c r="C2355">
        <v>619</v>
      </c>
      <c r="D2355" t="s">
        <v>1260</v>
      </c>
      <c r="E2355" t="s">
        <v>1241</v>
      </c>
      <c r="F2355">
        <v>2002</v>
      </c>
      <c r="G2355" t="s">
        <v>848</v>
      </c>
      <c r="H2355" t="s">
        <v>69</v>
      </c>
      <c r="I2355" s="1">
        <v>44641</v>
      </c>
      <c r="J2355" t="s">
        <v>1391</v>
      </c>
      <c r="K2355" t="s">
        <v>1404</v>
      </c>
      <c r="L2355">
        <v>102</v>
      </c>
      <c r="M2355" t="s">
        <v>1211</v>
      </c>
      <c r="N2355" t="s">
        <v>1196</v>
      </c>
      <c r="O2355">
        <v>1695200</v>
      </c>
      <c r="P2355">
        <v>343.09</v>
      </c>
    </row>
    <row r="2356" spans="1:16" x14ac:dyDescent="0.3">
      <c r="A2356">
        <v>2374</v>
      </c>
      <c r="B2356" t="s">
        <v>90</v>
      </c>
      <c r="C2356">
        <v>548</v>
      </c>
      <c r="D2356" t="s">
        <v>1329</v>
      </c>
      <c r="E2356" t="s">
        <v>1241</v>
      </c>
      <c r="F2356">
        <v>2006</v>
      </c>
      <c r="G2356" t="s">
        <v>593</v>
      </c>
      <c r="H2356" t="s">
        <v>18</v>
      </c>
      <c r="I2356" s="1">
        <v>44633</v>
      </c>
      <c r="J2356" t="s">
        <v>1391</v>
      </c>
      <c r="K2356" t="s">
        <v>1404</v>
      </c>
      <c r="L2356">
        <v>102</v>
      </c>
      <c r="M2356" t="s">
        <v>1211</v>
      </c>
      <c r="N2356" t="s">
        <v>1196</v>
      </c>
      <c r="O2356">
        <v>1695200</v>
      </c>
      <c r="P2356">
        <v>343.09</v>
      </c>
    </row>
    <row r="2357" spans="1:16" x14ac:dyDescent="0.3">
      <c r="A2357">
        <v>2375</v>
      </c>
      <c r="B2357" t="s">
        <v>435</v>
      </c>
      <c r="C2357">
        <v>556</v>
      </c>
      <c r="D2357" t="s">
        <v>1321</v>
      </c>
      <c r="E2357" t="s">
        <v>1241</v>
      </c>
      <c r="F2357">
        <v>2012</v>
      </c>
      <c r="G2357" t="s">
        <v>849</v>
      </c>
      <c r="H2357" t="s">
        <v>101</v>
      </c>
      <c r="I2357" s="1">
        <v>44635</v>
      </c>
      <c r="J2357" t="s">
        <v>1391</v>
      </c>
      <c r="K2357" t="s">
        <v>1404</v>
      </c>
      <c r="L2357">
        <v>103</v>
      </c>
      <c r="M2357" t="s">
        <v>1210</v>
      </c>
      <c r="N2357" t="s">
        <v>1196</v>
      </c>
      <c r="O2357">
        <v>513800</v>
      </c>
      <c r="P2357">
        <v>21.5</v>
      </c>
    </row>
    <row r="2358" spans="1:16" x14ac:dyDescent="0.3">
      <c r="A2358">
        <v>3122</v>
      </c>
      <c r="B2358" t="s">
        <v>486</v>
      </c>
      <c r="C2358">
        <v>576</v>
      </c>
      <c r="D2358" t="s">
        <v>1301</v>
      </c>
      <c r="E2358" t="s">
        <v>1241</v>
      </c>
      <c r="F2358">
        <v>1990</v>
      </c>
      <c r="G2358" t="s">
        <v>873</v>
      </c>
      <c r="H2358" t="s">
        <v>69</v>
      </c>
      <c r="I2358" s="1">
        <v>44646</v>
      </c>
      <c r="J2358" t="s">
        <v>1391</v>
      </c>
      <c r="K2358" t="s">
        <v>1404</v>
      </c>
      <c r="L2358">
        <v>106</v>
      </c>
      <c r="M2358" t="s">
        <v>1207</v>
      </c>
      <c r="N2358" t="s">
        <v>1196</v>
      </c>
      <c r="O2358">
        <v>182700</v>
      </c>
      <c r="P2358">
        <v>12.92</v>
      </c>
    </row>
    <row r="2359" spans="1:16" x14ac:dyDescent="0.3">
      <c r="A2359">
        <v>2378</v>
      </c>
      <c r="B2359" t="s">
        <v>235</v>
      </c>
      <c r="C2359">
        <v>611</v>
      </c>
      <c r="D2359" t="s">
        <v>1268</v>
      </c>
      <c r="E2359" t="s">
        <v>1241</v>
      </c>
      <c r="F2359">
        <v>1989</v>
      </c>
      <c r="G2359" t="s">
        <v>850</v>
      </c>
      <c r="H2359" t="s">
        <v>32</v>
      </c>
      <c r="I2359" s="1">
        <v>44633</v>
      </c>
      <c r="J2359" t="s">
        <v>1391</v>
      </c>
      <c r="K2359" t="s">
        <v>1404</v>
      </c>
      <c r="L2359">
        <v>102</v>
      </c>
      <c r="M2359" t="s">
        <v>1211</v>
      </c>
      <c r="N2359" t="s">
        <v>1196</v>
      </c>
      <c r="O2359">
        <v>1695200</v>
      </c>
      <c r="P2359">
        <v>343.09</v>
      </c>
    </row>
    <row r="2360" spans="1:16" x14ac:dyDescent="0.3">
      <c r="A2360">
        <v>2381</v>
      </c>
      <c r="B2360" t="s">
        <v>90</v>
      </c>
      <c r="C2360">
        <v>619</v>
      </c>
      <c r="D2360" t="s">
        <v>1260</v>
      </c>
      <c r="E2360" t="s">
        <v>1241</v>
      </c>
      <c r="F2360">
        <v>1997</v>
      </c>
      <c r="G2360" t="s">
        <v>448</v>
      </c>
      <c r="H2360" t="s">
        <v>18</v>
      </c>
      <c r="I2360" s="1">
        <v>44639</v>
      </c>
      <c r="J2360" t="s">
        <v>1391</v>
      </c>
      <c r="K2360" t="s">
        <v>1404</v>
      </c>
      <c r="L2360">
        <v>114</v>
      </c>
      <c r="M2360" t="s">
        <v>1199</v>
      </c>
      <c r="N2360" t="s">
        <v>1196</v>
      </c>
      <c r="O2360">
        <v>655000</v>
      </c>
      <c r="P2360">
        <v>14.72</v>
      </c>
    </row>
    <row r="2361" spans="1:16" x14ac:dyDescent="0.3">
      <c r="A2361">
        <v>2387</v>
      </c>
      <c r="B2361" t="s">
        <v>75</v>
      </c>
      <c r="C2361">
        <v>610</v>
      </c>
      <c r="D2361" t="s">
        <v>1269</v>
      </c>
      <c r="E2361" t="s">
        <v>1241</v>
      </c>
      <c r="F2361">
        <v>1998</v>
      </c>
      <c r="G2361" t="s">
        <v>444</v>
      </c>
      <c r="H2361" t="s">
        <v>18</v>
      </c>
      <c r="I2361" s="1">
        <v>44637</v>
      </c>
      <c r="J2361" t="s">
        <v>1391</v>
      </c>
      <c r="K2361" t="s">
        <v>1404</v>
      </c>
      <c r="L2361">
        <v>109</v>
      </c>
      <c r="M2361" t="s">
        <v>1204</v>
      </c>
      <c r="N2361" t="s">
        <v>1196</v>
      </c>
      <c r="O2361">
        <v>543500</v>
      </c>
      <c r="P2361">
        <v>67.52</v>
      </c>
    </row>
    <row r="2362" spans="1:16" x14ac:dyDescent="0.3">
      <c r="A2362">
        <v>3117</v>
      </c>
      <c r="B2362" t="s">
        <v>486</v>
      </c>
      <c r="C2362">
        <v>576</v>
      </c>
      <c r="D2362" t="s">
        <v>1301</v>
      </c>
      <c r="E2362" t="s">
        <v>1241</v>
      </c>
      <c r="F2362">
        <v>1991</v>
      </c>
      <c r="G2362" t="s">
        <v>938</v>
      </c>
      <c r="H2362" t="s">
        <v>47</v>
      </c>
      <c r="I2362" s="1">
        <v>44643</v>
      </c>
      <c r="J2362" t="s">
        <v>1391</v>
      </c>
      <c r="K2362" t="s">
        <v>1404</v>
      </c>
      <c r="L2362">
        <v>103</v>
      </c>
      <c r="M2362" t="s">
        <v>1210</v>
      </c>
      <c r="N2362" t="s">
        <v>1196</v>
      </c>
      <c r="O2362">
        <v>513800</v>
      </c>
      <c r="P2362">
        <v>21.5</v>
      </c>
    </row>
    <row r="2363" spans="1:16" x14ac:dyDescent="0.3">
      <c r="A2363">
        <v>3115</v>
      </c>
      <c r="B2363" t="s">
        <v>90</v>
      </c>
      <c r="C2363">
        <v>619</v>
      </c>
      <c r="D2363" t="s">
        <v>1260</v>
      </c>
      <c r="E2363" t="s">
        <v>1241</v>
      </c>
      <c r="F2363">
        <v>2006</v>
      </c>
      <c r="G2363" t="s">
        <v>594</v>
      </c>
      <c r="H2363" t="s">
        <v>10</v>
      </c>
      <c r="I2363" s="1">
        <v>44624</v>
      </c>
      <c r="J2363" t="s">
        <v>1391</v>
      </c>
      <c r="K2363" t="s">
        <v>1404</v>
      </c>
      <c r="L2363">
        <v>103</v>
      </c>
      <c r="M2363" t="s">
        <v>1210</v>
      </c>
      <c r="N2363" t="s">
        <v>1196</v>
      </c>
      <c r="O2363">
        <v>513800</v>
      </c>
      <c r="P2363">
        <v>21.5</v>
      </c>
    </row>
    <row r="2364" spans="1:16" x14ac:dyDescent="0.3">
      <c r="A2364">
        <v>3112</v>
      </c>
      <c r="B2364" t="s">
        <v>75</v>
      </c>
      <c r="C2364">
        <v>576</v>
      </c>
      <c r="D2364" t="s">
        <v>1301</v>
      </c>
      <c r="E2364" t="s">
        <v>1241</v>
      </c>
      <c r="F2364">
        <v>2008</v>
      </c>
      <c r="G2364" t="s">
        <v>578</v>
      </c>
      <c r="H2364" t="s">
        <v>45</v>
      </c>
      <c r="I2364" s="1">
        <v>44647</v>
      </c>
      <c r="J2364" t="s">
        <v>1391</v>
      </c>
      <c r="K2364" t="s">
        <v>1404</v>
      </c>
      <c r="L2364">
        <v>102</v>
      </c>
      <c r="M2364" t="s">
        <v>1211</v>
      </c>
      <c r="N2364" t="s">
        <v>1196</v>
      </c>
      <c r="O2364">
        <v>1695200</v>
      </c>
      <c r="P2364">
        <v>343.09</v>
      </c>
    </row>
    <row r="2365" spans="1:16" x14ac:dyDescent="0.3">
      <c r="A2365">
        <v>3103</v>
      </c>
      <c r="B2365" t="s">
        <v>75</v>
      </c>
      <c r="C2365">
        <v>576</v>
      </c>
      <c r="D2365" t="s">
        <v>1301</v>
      </c>
      <c r="E2365" t="s">
        <v>1241</v>
      </c>
      <c r="F2365">
        <v>1998</v>
      </c>
      <c r="G2365" t="s">
        <v>572</v>
      </c>
      <c r="H2365" t="s">
        <v>28</v>
      </c>
      <c r="I2365" s="1">
        <v>44644</v>
      </c>
      <c r="J2365" t="s">
        <v>1391</v>
      </c>
      <c r="K2365" t="s">
        <v>1404</v>
      </c>
      <c r="L2365">
        <v>101</v>
      </c>
      <c r="M2365" t="s">
        <v>1212</v>
      </c>
      <c r="N2365" t="s">
        <v>1196</v>
      </c>
      <c r="O2365">
        <v>201500</v>
      </c>
      <c r="P2365">
        <v>16.11</v>
      </c>
    </row>
    <row r="2366" spans="1:16" x14ac:dyDescent="0.3">
      <c r="A2366">
        <v>3101</v>
      </c>
      <c r="B2366" t="s">
        <v>90</v>
      </c>
      <c r="C2366">
        <v>587</v>
      </c>
      <c r="D2366" t="s">
        <v>1292</v>
      </c>
      <c r="E2366" t="s">
        <v>1241</v>
      </c>
      <c r="F2366">
        <v>2007</v>
      </c>
      <c r="G2366" t="s">
        <v>724</v>
      </c>
      <c r="H2366" t="s">
        <v>45</v>
      </c>
      <c r="I2366" s="1">
        <v>44650</v>
      </c>
      <c r="J2366" t="s">
        <v>1391</v>
      </c>
      <c r="K2366" t="s">
        <v>1404</v>
      </c>
      <c r="L2366">
        <v>102</v>
      </c>
      <c r="M2366" t="s">
        <v>1211</v>
      </c>
      <c r="N2366" t="s">
        <v>1196</v>
      </c>
      <c r="O2366">
        <v>1695200</v>
      </c>
      <c r="P2366">
        <v>343.09</v>
      </c>
    </row>
    <row r="2367" spans="1:16" x14ac:dyDescent="0.3">
      <c r="A2367">
        <v>2406</v>
      </c>
      <c r="B2367" t="s">
        <v>83</v>
      </c>
      <c r="C2367">
        <v>550</v>
      </c>
      <c r="D2367" t="s">
        <v>1327</v>
      </c>
      <c r="E2367" t="s">
        <v>1241</v>
      </c>
      <c r="F2367">
        <v>2000</v>
      </c>
      <c r="G2367" t="s">
        <v>693</v>
      </c>
      <c r="H2367" t="s">
        <v>18</v>
      </c>
      <c r="I2367" s="1">
        <v>44627</v>
      </c>
      <c r="J2367" t="s">
        <v>1391</v>
      </c>
      <c r="K2367" t="s">
        <v>1404</v>
      </c>
      <c r="L2367">
        <v>102</v>
      </c>
      <c r="M2367" t="s">
        <v>1211</v>
      </c>
      <c r="N2367" t="s">
        <v>1196</v>
      </c>
      <c r="O2367">
        <v>1695200</v>
      </c>
      <c r="P2367">
        <v>343.09</v>
      </c>
    </row>
    <row r="2368" spans="1:16" x14ac:dyDescent="0.3">
      <c r="A2368">
        <v>2407</v>
      </c>
      <c r="B2368" t="s">
        <v>435</v>
      </c>
      <c r="C2368">
        <v>619</v>
      </c>
      <c r="D2368" t="s">
        <v>1260</v>
      </c>
      <c r="E2368" t="s">
        <v>1241</v>
      </c>
      <c r="F2368">
        <v>2012</v>
      </c>
      <c r="G2368" t="s">
        <v>448</v>
      </c>
      <c r="H2368" t="s">
        <v>32</v>
      </c>
      <c r="I2368" s="1">
        <v>44648</v>
      </c>
      <c r="J2368" t="s">
        <v>1391</v>
      </c>
      <c r="K2368" t="s">
        <v>1404</v>
      </c>
      <c r="L2368">
        <v>108</v>
      </c>
      <c r="M2368" t="s">
        <v>1205</v>
      </c>
      <c r="N2368" t="s">
        <v>1196</v>
      </c>
      <c r="O2368">
        <v>258200</v>
      </c>
      <c r="P2368">
        <v>11.62</v>
      </c>
    </row>
    <row r="2369" spans="1:16" x14ac:dyDescent="0.3">
      <c r="A2369">
        <v>2418</v>
      </c>
      <c r="B2369" t="s">
        <v>75</v>
      </c>
      <c r="C2369">
        <v>576</v>
      </c>
      <c r="D2369" t="s">
        <v>1301</v>
      </c>
      <c r="E2369" t="s">
        <v>1241</v>
      </c>
      <c r="F2369">
        <v>2005</v>
      </c>
      <c r="G2369" t="s">
        <v>578</v>
      </c>
      <c r="H2369" t="s">
        <v>10</v>
      </c>
      <c r="I2369" s="1">
        <v>44639</v>
      </c>
      <c r="J2369" t="s">
        <v>1391</v>
      </c>
      <c r="K2369" t="s">
        <v>1404</v>
      </c>
      <c r="L2369">
        <v>103</v>
      </c>
      <c r="M2369" t="s">
        <v>1210</v>
      </c>
      <c r="N2369" t="s">
        <v>1196</v>
      </c>
      <c r="O2369">
        <v>513800</v>
      </c>
      <c r="P2369">
        <v>21.5</v>
      </c>
    </row>
    <row r="2370" spans="1:16" x14ac:dyDescent="0.3">
      <c r="A2370">
        <v>2420</v>
      </c>
      <c r="B2370" t="s">
        <v>435</v>
      </c>
      <c r="C2370">
        <v>576</v>
      </c>
      <c r="D2370" t="s">
        <v>1301</v>
      </c>
      <c r="E2370" t="s">
        <v>1241</v>
      </c>
      <c r="F2370">
        <v>2002</v>
      </c>
      <c r="G2370" t="s">
        <v>450</v>
      </c>
      <c r="H2370" t="s">
        <v>69</v>
      </c>
      <c r="I2370" s="1">
        <v>44651</v>
      </c>
      <c r="J2370" t="s">
        <v>1391</v>
      </c>
      <c r="K2370" t="s">
        <v>1404</v>
      </c>
      <c r="L2370">
        <v>102</v>
      </c>
      <c r="M2370" t="s">
        <v>1211</v>
      </c>
      <c r="N2370" t="s">
        <v>1196</v>
      </c>
      <c r="O2370">
        <v>1695200</v>
      </c>
      <c r="P2370">
        <v>343.09</v>
      </c>
    </row>
    <row r="2371" spans="1:16" x14ac:dyDescent="0.3">
      <c r="A2371">
        <v>2422</v>
      </c>
      <c r="B2371" t="s">
        <v>90</v>
      </c>
      <c r="C2371">
        <v>619</v>
      </c>
      <c r="D2371" t="s">
        <v>1260</v>
      </c>
      <c r="E2371" t="s">
        <v>1241</v>
      </c>
      <c r="F2371">
        <v>1999</v>
      </c>
      <c r="G2371" t="s">
        <v>599</v>
      </c>
      <c r="H2371" t="s">
        <v>10</v>
      </c>
      <c r="I2371" s="1">
        <v>44641</v>
      </c>
      <c r="J2371" t="s">
        <v>1391</v>
      </c>
      <c r="K2371" t="s">
        <v>1404</v>
      </c>
      <c r="L2371">
        <v>102</v>
      </c>
      <c r="M2371" t="s">
        <v>1211</v>
      </c>
      <c r="N2371" t="s">
        <v>1196</v>
      </c>
      <c r="O2371">
        <v>1695200</v>
      </c>
      <c r="P2371">
        <v>343.09</v>
      </c>
    </row>
    <row r="2372" spans="1:16" x14ac:dyDescent="0.3">
      <c r="A2372">
        <v>2424</v>
      </c>
      <c r="B2372" t="s">
        <v>435</v>
      </c>
      <c r="C2372">
        <v>540</v>
      </c>
      <c r="D2372" t="s">
        <v>1337</v>
      </c>
      <c r="E2372" t="s">
        <v>1241</v>
      </c>
      <c r="F2372">
        <v>2002</v>
      </c>
      <c r="G2372" t="s">
        <v>436</v>
      </c>
      <c r="H2372" t="s">
        <v>47</v>
      </c>
      <c r="I2372" s="1">
        <v>44631</v>
      </c>
      <c r="J2372" t="s">
        <v>1391</v>
      </c>
      <c r="K2372" t="s">
        <v>1404</v>
      </c>
      <c r="L2372">
        <v>115</v>
      </c>
      <c r="M2372" t="s">
        <v>1198</v>
      </c>
      <c r="N2372" t="s">
        <v>1196</v>
      </c>
      <c r="O2372">
        <v>246000</v>
      </c>
      <c r="P2372">
        <v>7.89</v>
      </c>
    </row>
    <row r="2373" spans="1:16" x14ac:dyDescent="0.3">
      <c r="A2373">
        <v>3094</v>
      </c>
      <c r="B2373" t="s">
        <v>90</v>
      </c>
      <c r="C2373">
        <v>550</v>
      </c>
      <c r="D2373" t="s">
        <v>1327</v>
      </c>
      <c r="E2373" t="s">
        <v>1241</v>
      </c>
      <c r="F2373">
        <v>2005</v>
      </c>
      <c r="G2373" t="s">
        <v>877</v>
      </c>
      <c r="H2373" t="s">
        <v>32</v>
      </c>
      <c r="I2373" s="1">
        <v>44622</v>
      </c>
      <c r="J2373" t="s">
        <v>1391</v>
      </c>
      <c r="K2373" t="s">
        <v>1404</v>
      </c>
      <c r="L2373">
        <v>103</v>
      </c>
      <c r="M2373" t="s">
        <v>1210</v>
      </c>
      <c r="N2373" t="s">
        <v>1196</v>
      </c>
      <c r="O2373">
        <v>513800</v>
      </c>
      <c r="P2373">
        <v>21.5</v>
      </c>
    </row>
    <row r="2374" spans="1:16" x14ac:dyDescent="0.3">
      <c r="A2374">
        <v>2427</v>
      </c>
      <c r="B2374" t="s">
        <v>90</v>
      </c>
      <c r="C2374">
        <v>576</v>
      </c>
      <c r="D2374" t="s">
        <v>1301</v>
      </c>
      <c r="E2374" t="s">
        <v>1241</v>
      </c>
      <c r="F2374">
        <v>2002</v>
      </c>
      <c r="G2374" t="s">
        <v>698</v>
      </c>
      <c r="H2374" t="s">
        <v>32</v>
      </c>
      <c r="I2374" s="1">
        <v>44643</v>
      </c>
      <c r="J2374" t="s">
        <v>1391</v>
      </c>
      <c r="K2374" t="s">
        <v>1404</v>
      </c>
      <c r="L2374">
        <v>102</v>
      </c>
      <c r="M2374" t="s">
        <v>1211</v>
      </c>
      <c r="N2374" t="s">
        <v>1196</v>
      </c>
      <c r="O2374">
        <v>1695200</v>
      </c>
      <c r="P2374">
        <v>343.09</v>
      </c>
    </row>
    <row r="2375" spans="1:16" x14ac:dyDescent="0.3">
      <c r="A2375">
        <v>3089</v>
      </c>
      <c r="B2375" t="s">
        <v>83</v>
      </c>
      <c r="C2375">
        <v>512</v>
      </c>
      <c r="D2375" t="s">
        <v>1363</v>
      </c>
      <c r="E2375" t="s">
        <v>1246</v>
      </c>
      <c r="F2375">
        <v>2009</v>
      </c>
      <c r="G2375" t="s">
        <v>707</v>
      </c>
      <c r="H2375" t="s">
        <v>10</v>
      </c>
      <c r="I2375" s="1">
        <v>44651</v>
      </c>
      <c r="J2375" t="s">
        <v>1391</v>
      </c>
      <c r="K2375" t="s">
        <v>1404</v>
      </c>
      <c r="L2375">
        <v>114</v>
      </c>
      <c r="M2375" t="s">
        <v>1199</v>
      </c>
      <c r="N2375" t="s">
        <v>1196</v>
      </c>
      <c r="O2375">
        <v>655000</v>
      </c>
      <c r="P2375">
        <v>14.72</v>
      </c>
    </row>
    <row r="2376" spans="1:16" x14ac:dyDescent="0.3">
      <c r="A2376">
        <v>3084</v>
      </c>
      <c r="B2376" t="s">
        <v>75</v>
      </c>
      <c r="C2376">
        <v>587</v>
      </c>
      <c r="D2376" t="s">
        <v>1292</v>
      </c>
      <c r="E2376" t="s">
        <v>1241</v>
      </c>
      <c r="F2376">
        <v>2006</v>
      </c>
      <c r="G2376" t="s">
        <v>827</v>
      </c>
      <c r="H2376" t="s">
        <v>10</v>
      </c>
      <c r="I2376" s="1">
        <v>44642</v>
      </c>
      <c r="J2376" t="s">
        <v>1391</v>
      </c>
      <c r="K2376" t="s">
        <v>1404</v>
      </c>
      <c r="L2376">
        <v>102</v>
      </c>
      <c r="M2376" t="s">
        <v>1211</v>
      </c>
      <c r="N2376" t="s">
        <v>1196</v>
      </c>
      <c r="O2376">
        <v>1695200</v>
      </c>
      <c r="P2376">
        <v>343.09</v>
      </c>
    </row>
    <row r="2377" spans="1:16" x14ac:dyDescent="0.3">
      <c r="A2377">
        <v>2434</v>
      </c>
      <c r="B2377" t="s">
        <v>83</v>
      </c>
      <c r="C2377">
        <v>610</v>
      </c>
      <c r="D2377" t="s">
        <v>1269</v>
      </c>
      <c r="E2377" t="s">
        <v>1241</v>
      </c>
      <c r="F2377">
        <v>2009</v>
      </c>
      <c r="G2377" t="s">
        <v>475</v>
      </c>
      <c r="H2377" t="s">
        <v>18</v>
      </c>
      <c r="I2377" s="1">
        <v>44645</v>
      </c>
      <c r="J2377" t="s">
        <v>1391</v>
      </c>
      <c r="K2377" t="s">
        <v>1404</v>
      </c>
      <c r="L2377">
        <v>111</v>
      </c>
      <c r="M2377" t="s">
        <v>1202</v>
      </c>
      <c r="N2377" t="s">
        <v>1196</v>
      </c>
      <c r="O2377">
        <v>54500</v>
      </c>
      <c r="P2377">
        <v>129.15</v>
      </c>
    </row>
    <row r="2378" spans="1:16" x14ac:dyDescent="0.3">
      <c r="A2378">
        <v>2436</v>
      </c>
      <c r="B2378" t="s">
        <v>90</v>
      </c>
      <c r="C2378">
        <v>540</v>
      </c>
      <c r="D2378" t="s">
        <v>1337</v>
      </c>
      <c r="E2378" t="s">
        <v>1241</v>
      </c>
      <c r="F2378">
        <v>2002</v>
      </c>
      <c r="G2378" t="s">
        <v>489</v>
      </c>
      <c r="H2378" t="s">
        <v>47</v>
      </c>
      <c r="I2378" s="1">
        <v>44627</v>
      </c>
      <c r="J2378" t="s">
        <v>1391</v>
      </c>
      <c r="K2378" t="s">
        <v>1404</v>
      </c>
      <c r="L2378">
        <v>104</v>
      </c>
      <c r="M2378" t="s">
        <v>1209</v>
      </c>
      <c r="N2378" t="s">
        <v>1196</v>
      </c>
      <c r="O2378">
        <v>347700</v>
      </c>
      <c r="P2378">
        <v>28.8</v>
      </c>
    </row>
    <row r="2379" spans="1:16" x14ac:dyDescent="0.3">
      <c r="A2379">
        <v>2438</v>
      </c>
      <c r="B2379" t="s">
        <v>90</v>
      </c>
      <c r="C2379">
        <v>587</v>
      </c>
      <c r="D2379" t="s">
        <v>1292</v>
      </c>
      <c r="E2379" t="s">
        <v>1241</v>
      </c>
      <c r="F2379">
        <v>2001</v>
      </c>
      <c r="G2379" t="s">
        <v>677</v>
      </c>
      <c r="H2379" t="s">
        <v>32</v>
      </c>
      <c r="I2379" s="1">
        <v>44634</v>
      </c>
      <c r="J2379" t="s">
        <v>1391</v>
      </c>
      <c r="K2379" t="s">
        <v>1404</v>
      </c>
      <c r="L2379">
        <v>111</v>
      </c>
      <c r="M2379" t="s">
        <v>1202</v>
      </c>
      <c r="N2379" t="s">
        <v>1196</v>
      </c>
      <c r="O2379">
        <v>54500</v>
      </c>
      <c r="P2379">
        <v>129.15</v>
      </c>
    </row>
    <row r="2380" spans="1:16" x14ac:dyDescent="0.3">
      <c r="A2380">
        <v>3077</v>
      </c>
      <c r="B2380" t="s">
        <v>75</v>
      </c>
      <c r="C2380">
        <v>512</v>
      </c>
      <c r="D2380" t="s">
        <v>1363</v>
      </c>
      <c r="E2380" t="s">
        <v>1246</v>
      </c>
      <c r="F2380">
        <v>2007</v>
      </c>
      <c r="G2380" t="s">
        <v>867</v>
      </c>
      <c r="H2380" t="s">
        <v>18</v>
      </c>
      <c r="I2380" s="1">
        <v>44629</v>
      </c>
      <c r="J2380" t="s">
        <v>1391</v>
      </c>
      <c r="K2380" t="s">
        <v>1404</v>
      </c>
      <c r="L2380">
        <v>102</v>
      </c>
      <c r="M2380" t="s">
        <v>1211</v>
      </c>
      <c r="N2380" t="s">
        <v>1196</v>
      </c>
      <c r="O2380">
        <v>1695200</v>
      </c>
      <c r="P2380">
        <v>343.09</v>
      </c>
    </row>
    <row r="2381" spans="1:16" x14ac:dyDescent="0.3">
      <c r="A2381">
        <v>2442</v>
      </c>
      <c r="B2381" t="s">
        <v>83</v>
      </c>
      <c r="C2381">
        <v>576</v>
      </c>
      <c r="D2381" t="s">
        <v>1301</v>
      </c>
      <c r="E2381" t="s">
        <v>1241</v>
      </c>
      <c r="F2381">
        <v>2005</v>
      </c>
      <c r="G2381" t="s">
        <v>823</v>
      </c>
      <c r="H2381" t="s">
        <v>32</v>
      </c>
      <c r="I2381" s="1">
        <v>44645</v>
      </c>
      <c r="J2381" t="s">
        <v>1391</v>
      </c>
      <c r="K2381" t="s">
        <v>1404</v>
      </c>
      <c r="L2381">
        <v>105</v>
      </c>
      <c r="M2381" t="s">
        <v>1208</v>
      </c>
      <c r="N2381" t="s">
        <v>1196</v>
      </c>
      <c r="O2381">
        <v>52100</v>
      </c>
      <c r="P2381">
        <v>6.21</v>
      </c>
    </row>
    <row r="2382" spans="1:16" x14ac:dyDescent="0.3">
      <c r="A2382">
        <v>2447</v>
      </c>
      <c r="B2382" t="s">
        <v>75</v>
      </c>
      <c r="C2382">
        <v>576</v>
      </c>
      <c r="D2382" t="s">
        <v>1301</v>
      </c>
      <c r="E2382" t="s">
        <v>1241</v>
      </c>
      <c r="F2382">
        <v>2005</v>
      </c>
      <c r="G2382" t="s">
        <v>578</v>
      </c>
      <c r="H2382" t="s">
        <v>10</v>
      </c>
      <c r="I2382" s="1">
        <v>44638</v>
      </c>
      <c r="J2382" t="s">
        <v>1391</v>
      </c>
      <c r="K2382" t="s">
        <v>1404</v>
      </c>
      <c r="L2382">
        <v>109</v>
      </c>
      <c r="M2382" t="s">
        <v>1204</v>
      </c>
      <c r="N2382" t="s">
        <v>1196</v>
      </c>
      <c r="O2382">
        <v>543500</v>
      </c>
      <c r="P2382">
        <v>67.52</v>
      </c>
    </row>
    <row r="2383" spans="1:16" x14ac:dyDescent="0.3">
      <c r="A2383">
        <v>2451</v>
      </c>
      <c r="B2383" t="s">
        <v>435</v>
      </c>
      <c r="C2383">
        <v>576</v>
      </c>
      <c r="D2383" t="s">
        <v>1301</v>
      </c>
      <c r="E2383" t="s">
        <v>1241</v>
      </c>
      <c r="F2383">
        <v>2002</v>
      </c>
      <c r="G2383" t="s">
        <v>450</v>
      </c>
      <c r="H2383" t="s">
        <v>32</v>
      </c>
      <c r="I2383" s="1">
        <v>44637</v>
      </c>
      <c r="J2383" t="s">
        <v>1391</v>
      </c>
      <c r="K2383" t="s">
        <v>1404</v>
      </c>
      <c r="L2383">
        <v>109</v>
      </c>
      <c r="M2383" t="s">
        <v>1204</v>
      </c>
      <c r="N2383" t="s">
        <v>1196</v>
      </c>
      <c r="O2383">
        <v>543500</v>
      </c>
      <c r="P2383">
        <v>67.52</v>
      </c>
    </row>
    <row r="2384" spans="1:16" x14ac:dyDescent="0.3">
      <c r="A2384">
        <v>3072</v>
      </c>
      <c r="B2384" t="s">
        <v>83</v>
      </c>
      <c r="C2384">
        <v>587</v>
      </c>
      <c r="D2384" t="s">
        <v>1292</v>
      </c>
      <c r="E2384" t="s">
        <v>1241</v>
      </c>
      <c r="F2384">
        <v>2007</v>
      </c>
      <c r="G2384" t="s">
        <v>359</v>
      </c>
      <c r="H2384" t="s">
        <v>283</v>
      </c>
      <c r="I2384" s="1">
        <v>44633</v>
      </c>
      <c r="J2384" t="s">
        <v>1391</v>
      </c>
      <c r="K2384" t="s">
        <v>1404</v>
      </c>
      <c r="L2384">
        <v>102</v>
      </c>
      <c r="M2384" t="s">
        <v>1211</v>
      </c>
      <c r="N2384" t="s">
        <v>1196</v>
      </c>
      <c r="O2384">
        <v>1695200</v>
      </c>
      <c r="P2384">
        <v>343.09</v>
      </c>
    </row>
    <row r="2385" spans="1:16" x14ac:dyDescent="0.3">
      <c r="A2385">
        <v>2456</v>
      </c>
      <c r="B2385" t="s">
        <v>83</v>
      </c>
      <c r="C2385">
        <v>548</v>
      </c>
      <c r="D2385" t="s">
        <v>1329</v>
      </c>
      <c r="E2385" t="s">
        <v>1241</v>
      </c>
      <c r="F2385">
        <v>2012</v>
      </c>
      <c r="G2385" t="s">
        <v>790</v>
      </c>
      <c r="H2385" t="s">
        <v>10</v>
      </c>
      <c r="I2385" s="1">
        <v>44627</v>
      </c>
      <c r="J2385" t="s">
        <v>1391</v>
      </c>
      <c r="K2385" t="s">
        <v>1404</v>
      </c>
      <c r="L2385">
        <v>102</v>
      </c>
      <c r="M2385" t="s">
        <v>1211</v>
      </c>
      <c r="N2385" t="s">
        <v>1196</v>
      </c>
      <c r="O2385">
        <v>1695200</v>
      </c>
      <c r="P2385">
        <v>343.09</v>
      </c>
    </row>
    <row r="2386" spans="1:16" x14ac:dyDescent="0.3">
      <c r="A2386">
        <v>2457</v>
      </c>
      <c r="B2386" t="s">
        <v>435</v>
      </c>
      <c r="C2386">
        <v>540</v>
      </c>
      <c r="D2386" t="s">
        <v>1337</v>
      </c>
      <c r="E2386" t="s">
        <v>1241</v>
      </c>
      <c r="F2386">
        <v>2008</v>
      </c>
      <c r="G2386" t="s">
        <v>760</v>
      </c>
      <c r="H2386" t="s">
        <v>69</v>
      </c>
      <c r="I2386" s="1">
        <v>44626</v>
      </c>
      <c r="J2386" t="s">
        <v>1391</v>
      </c>
      <c r="K2386" t="s">
        <v>1404</v>
      </c>
      <c r="L2386">
        <v>114</v>
      </c>
      <c r="M2386" t="s">
        <v>1199</v>
      </c>
      <c r="N2386" t="s">
        <v>1196</v>
      </c>
      <c r="O2386">
        <v>655000</v>
      </c>
      <c r="P2386">
        <v>14.72</v>
      </c>
    </row>
    <row r="2387" spans="1:16" x14ac:dyDescent="0.3">
      <c r="A2387">
        <v>3071</v>
      </c>
      <c r="B2387" t="s">
        <v>83</v>
      </c>
      <c r="C2387">
        <v>557</v>
      </c>
      <c r="D2387" t="s">
        <v>1320</v>
      </c>
      <c r="E2387" t="s">
        <v>1246</v>
      </c>
      <c r="F2387">
        <v>2006</v>
      </c>
      <c r="G2387" t="s">
        <v>933</v>
      </c>
      <c r="H2387" t="s">
        <v>18</v>
      </c>
      <c r="I2387" s="1">
        <v>44630</v>
      </c>
      <c r="J2387" t="s">
        <v>1391</v>
      </c>
      <c r="K2387" t="s">
        <v>1404</v>
      </c>
      <c r="L2387">
        <v>102</v>
      </c>
      <c r="M2387" t="s">
        <v>1211</v>
      </c>
      <c r="N2387" t="s">
        <v>1196</v>
      </c>
      <c r="O2387">
        <v>1695200</v>
      </c>
      <c r="P2387">
        <v>343.09</v>
      </c>
    </row>
    <row r="2388" spans="1:16" x14ac:dyDescent="0.3">
      <c r="A2388">
        <v>3069</v>
      </c>
      <c r="B2388" t="s">
        <v>75</v>
      </c>
      <c r="C2388">
        <v>611</v>
      </c>
      <c r="D2388" t="s">
        <v>1268</v>
      </c>
      <c r="E2388" t="s">
        <v>1241</v>
      </c>
      <c r="F2388">
        <v>2009</v>
      </c>
      <c r="G2388" t="s">
        <v>768</v>
      </c>
      <c r="H2388" t="s">
        <v>32</v>
      </c>
      <c r="I2388" s="1">
        <v>44643</v>
      </c>
      <c r="J2388" t="s">
        <v>1391</v>
      </c>
      <c r="K2388" t="s">
        <v>1404</v>
      </c>
      <c r="L2388">
        <v>108</v>
      </c>
      <c r="M2388" t="s">
        <v>1205</v>
      </c>
      <c r="N2388" t="s">
        <v>1196</v>
      </c>
      <c r="O2388">
        <v>258200</v>
      </c>
      <c r="P2388">
        <v>11.62</v>
      </c>
    </row>
    <row r="2389" spans="1:16" x14ac:dyDescent="0.3">
      <c r="A2389">
        <v>2463</v>
      </c>
      <c r="B2389" t="s">
        <v>90</v>
      </c>
      <c r="C2389">
        <v>619</v>
      </c>
      <c r="D2389" t="s">
        <v>1260</v>
      </c>
      <c r="E2389" t="s">
        <v>1241</v>
      </c>
      <c r="F2389">
        <v>1994</v>
      </c>
      <c r="G2389" t="s">
        <v>467</v>
      </c>
      <c r="H2389" t="s">
        <v>283</v>
      </c>
      <c r="I2389" s="1">
        <v>44651</v>
      </c>
      <c r="J2389" t="s">
        <v>1391</v>
      </c>
      <c r="K2389" t="s">
        <v>1404</v>
      </c>
      <c r="L2389">
        <v>109</v>
      </c>
      <c r="M2389" t="s">
        <v>1204</v>
      </c>
      <c r="N2389" t="s">
        <v>1196</v>
      </c>
      <c r="O2389">
        <v>543500</v>
      </c>
      <c r="P2389">
        <v>67.52</v>
      </c>
    </row>
    <row r="2390" spans="1:16" x14ac:dyDescent="0.3">
      <c r="A2390">
        <v>3068</v>
      </c>
      <c r="B2390" t="s">
        <v>75</v>
      </c>
      <c r="C2390">
        <v>576</v>
      </c>
      <c r="D2390" t="s">
        <v>1301</v>
      </c>
      <c r="E2390" t="s">
        <v>1241</v>
      </c>
      <c r="F2390">
        <v>2010</v>
      </c>
      <c r="G2390" t="s">
        <v>823</v>
      </c>
      <c r="H2390" t="s">
        <v>69</v>
      </c>
      <c r="I2390" s="1">
        <v>44631</v>
      </c>
      <c r="J2390" t="s">
        <v>1391</v>
      </c>
      <c r="K2390" t="s">
        <v>1404</v>
      </c>
      <c r="L2390">
        <v>109</v>
      </c>
      <c r="M2390" t="s">
        <v>1204</v>
      </c>
      <c r="N2390" t="s">
        <v>1196</v>
      </c>
      <c r="O2390">
        <v>543500</v>
      </c>
      <c r="P2390">
        <v>67.52</v>
      </c>
    </row>
    <row r="2391" spans="1:16" x14ac:dyDescent="0.3">
      <c r="A2391">
        <v>3066</v>
      </c>
      <c r="B2391" t="s">
        <v>90</v>
      </c>
      <c r="C2391">
        <v>610</v>
      </c>
      <c r="D2391" t="s">
        <v>1269</v>
      </c>
      <c r="E2391" t="s">
        <v>1241</v>
      </c>
      <c r="F2391">
        <v>2012</v>
      </c>
      <c r="G2391" t="s">
        <v>475</v>
      </c>
      <c r="H2391" t="s">
        <v>45</v>
      </c>
      <c r="I2391" s="1">
        <v>44643</v>
      </c>
      <c r="J2391" t="s">
        <v>1391</v>
      </c>
      <c r="K2391" t="s">
        <v>1404</v>
      </c>
      <c r="L2391">
        <v>101</v>
      </c>
      <c r="M2391" t="s">
        <v>1212</v>
      </c>
      <c r="N2391" t="s">
        <v>1196</v>
      </c>
      <c r="O2391">
        <v>201500</v>
      </c>
      <c r="P2391">
        <v>16.11</v>
      </c>
    </row>
    <row r="2392" spans="1:16" x14ac:dyDescent="0.3">
      <c r="A2392">
        <v>2467</v>
      </c>
      <c r="B2392" t="s">
        <v>435</v>
      </c>
      <c r="C2392">
        <v>540</v>
      </c>
      <c r="D2392" t="s">
        <v>1337</v>
      </c>
      <c r="E2392" t="s">
        <v>1241</v>
      </c>
      <c r="F2392">
        <v>2001</v>
      </c>
      <c r="G2392" t="s">
        <v>436</v>
      </c>
      <c r="H2392" t="s">
        <v>47</v>
      </c>
      <c r="I2392" s="1">
        <v>44624</v>
      </c>
      <c r="J2392" t="s">
        <v>1391</v>
      </c>
      <c r="K2392" t="s">
        <v>1404</v>
      </c>
      <c r="L2392">
        <v>104</v>
      </c>
      <c r="M2392" t="s">
        <v>1209</v>
      </c>
      <c r="N2392" t="s">
        <v>1196</v>
      </c>
      <c r="O2392">
        <v>347700</v>
      </c>
      <c r="P2392">
        <v>28.8</v>
      </c>
    </row>
    <row r="2393" spans="1:16" x14ac:dyDescent="0.3">
      <c r="A2393">
        <v>2469</v>
      </c>
      <c r="B2393" t="s">
        <v>75</v>
      </c>
      <c r="C2393">
        <v>611</v>
      </c>
      <c r="D2393" t="s">
        <v>1268</v>
      </c>
      <c r="E2393" t="s">
        <v>1241</v>
      </c>
      <c r="F2393">
        <v>2012</v>
      </c>
      <c r="G2393" t="s">
        <v>684</v>
      </c>
      <c r="H2393" t="s">
        <v>123</v>
      </c>
      <c r="I2393" s="1">
        <v>44642</v>
      </c>
      <c r="J2393" t="s">
        <v>1391</v>
      </c>
      <c r="K2393" t="s">
        <v>1404</v>
      </c>
      <c r="L2393">
        <v>102</v>
      </c>
      <c r="M2393" t="s">
        <v>1211</v>
      </c>
      <c r="N2393" t="s">
        <v>1196</v>
      </c>
      <c r="O2393">
        <v>1695200</v>
      </c>
      <c r="P2393">
        <v>343.09</v>
      </c>
    </row>
    <row r="2394" spans="1:16" x14ac:dyDescent="0.3">
      <c r="A2394">
        <v>2470</v>
      </c>
      <c r="B2394" t="s">
        <v>90</v>
      </c>
      <c r="C2394">
        <v>610</v>
      </c>
      <c r="D2394" t="s">
        <v>1269</v>
      </c>
      <c r="E2394" t="s">
        <v>1241</v>
      </c>
      <c r="F2394">
        <v>2005</v>
      </c>
      <c r="G2394" t="s">
        <v>475</v>
      </c>
      <c r="H2394" t="s">
        <v>18</v>
      </c>
      <c r="I2394" s="1">
        <v>44647</v>
      </c>
      <c r="J2394" t="s">
        <v>1391</v>
      </c>
      <c r="K2394" t="s">
        <v>1404</v>
      </c>
      <c r="L2394">
        <v>109</v>
      </c>
      <c r="M2394" t="s">
        <v>1204</v>
      </c>
      <c r="N2394" t="s">
        <v>1196</v>
      </c>
      <c r="O2394">
        <v>543500</v>
      </c>
      <c r="P2394">
        <v>67.52</v>
      </c>
    </row>
    <row r="2395" spans="1:16" x14ac:dyDescent="0.3">
      <c r="A2395">
        <v>2471</v>
      </c>
      <c r="B2395" t="s">
        <v>90</v>
      </c>
      <c r="C2395">
        <v>548</v>
      </c>
      <c r="D2395" t="s">
        <v>1329</v>
      </c>
      <c r="E2395" t="s">
        <v>1241</v>
      </c>
      <c r="F2395">
        <v>2012</v>
      </c>
      <c r="G2395" t="s">
        <v>593</v>
      </c>
      <c r="H2395" t="s">
        <v>47</v>
      </c>
      <c r="I2395" s="1">
        <v>44638</v>
      </c>
      <c r="J2395" t="s">
        <v>1391</v>
      </c>
      <c r="K2395" t="s">
        <v>1404</v>
      </c>
      <c r="L2395">
        <v>106</v>
      </c>
      <c r="M2395" t="s">
        <v>1207</v>
      </c>
      <c r="N2395" t="s">
        <v>1196</v>
      </c>
      <c r="O2395">
        <v>182700</v>
      </c>
      <c r="P2395">
        <v>12.92</v>
      </c>
    </row>
    <row r="2396" spans="1:16" x14ac:dyDescent="0.3">
      <c r="A2396">
        <v>2472</v>
      </c>
      <c r="B2396" t="s">
        <v>75</v>
      </c>
      <c r="C2396">
        <v>587</v>
      </c>
      <c r="D2396" t="s">
        <v>1292</v>
      </c>
      <c r="E2396" t="s">
        <v>1241</v>
      </c>
      <c r="F2396">
        <v>2005</v>
      </c>
      <c r="G2396" t="s">
        <v>359</v>
      </c>
      <c r="H2396" t="s">
        <v>10</v>
      </c>
      <c r="I2396" s="1">
        <v>44649</v>
      </c>
      <c r="J2396" t="s">
        <v>1391</v>
      </c>
      <c r="K2396" t="s">
        <v>1404</v>
      </c>
      <c r="L2396">
        <v>114</v>
      </c>
      <c r="M2396" t="s">
        <v>1199</v>
      </c>
      <c r="N2396" t="s">
        <v>1196</v>
      </c>
      <c r="O2396">
        <v>655000</v>
      </c>
      <c r="P2396">
        <v>14.72</v>
      </c>
    </row>
    <row r="2397" spans="1:16" x14ac:dyDescent="0.3">
      <c r="A2397">
        <v>3064</v>
      </c>
      <c r="B2397" t="s">
        <v>83</v>
      </c>
      <c r="C2397">
        <v>587</v>
      </c>
      <c r="D2397" t="s">
        <v>1292</v>
      </c>
      <c r="E2397" t="s">
        <v>1241</v>
      </c>
      <c r="F2397">
        <v>2005</v>
      </c>
      <c r="G2397" t="s">
        <v>359</v>
      </c>
      <c r="H2397" t="s">
        <v>28</v>
      </c>
      <c r="I2397" s="1">
        <v>44639</v>
      </c>
      <c r="J2397" t="s">
        <v>1391</v>
      </c>
      <c r="K2397" t="s">
        <v>1404</v>
      </c>
      <c r="L2397">
        <v>103</v>
      </c>
      <c r="M2397" t="s">
        <v>1210</v>
      </c>
      <c r="N2397" t="s">
        <v>1196</v>
      </c>
      <c r="O2397">
        <v>513800</v>
      </c>
      <c r="P2397">
        <v>21.5</v>
      </c>
    </row>
    <row r="2398" spans="1:16" x14ac:dyDescent="0.3">
      <c r="A2398">
        <v>3062</v>
      </c>
      <c r="B2398" t="s">
        <v>83</v>
      </c>
      <c r="C2398">
        <v>587</v>
      </c>
      <c r="D2398" t="s">
        <v>1292</v>
      </c>
      <c r="E2398" t="s">
        <v>1241</v>
      </c>
      <c r="F2398">
        <v>2005</v>
      </c>
      <c r="G2398" t="s">
        <v>863</v>
      </c>
      <c r="H2398" t="s">
        <v>283</v>
      </c>
      <c r="I2398" s="1">
        <v>44631</v>
      </c>
      <c r="J2398" t="s">
        <v>1391</v>
      </c>
      <c r="K2398" t="s">
        <v>1404</v>
      </c>
      <c r="L2398">
        <v>102</v>
      </c>
      <c r="M2398" t="s">
        <v>1211</v>
      </c>
      <c r="N2398" t="s">
        <v>1196</v>
      </c>
      <c r="O2398">
        <v>1695200</v>
      </c>
      <c r="P2398">
        <v>343.09</v>
      </c>
    </row>
    <row r="2399" spans="1:16" x14ac:dyDescent="0.3">
      <c r="A2399">
        <v>2475</v>
      </c>
      <c r="B2399" t="s">
        <v>75</v>
      </c>
      <c r="C2399">
        <v>611</v>
      </c>
      <c r="D2399" t="s">
        <v>1268</v>
      </c>
      <c r="E2399" t="s">
        <v>1241</v>
      </c>
      <c r="F2399">
        <v>2012</v>
      </c>
      <c r="G2399" t="s">
        <v>684</v>
      </c>
      <c r="H2399" t="s">
        <v>10</v>
      </c>
      <c r="I2399" s="1">
        <v>44642</v>
      </c>
      <c r="J2399" t="s">
        <v>1391</v>
      </c>
      <c r="K2399" t="s">
        <v>1404</v>
      </c>
      <c r="L2399">
        <v>102</v>
      </c>
      <c r="M2399" t="s">
        <v>1211</v>
      </c>
      <c r="N2399" t="s">
        <v>1196</v>
      </c>
      <c r="O2399">
        <v>1695200</v>
      </c>
      <c r="P2399">
        <v>343.09</v>
      </c>
    </row>
    <row r="2400" spans="1:16" x14ac:dyDescent="0.3">
      <c r="A2400">
        <v>2476</v>
      </c>
      <c r="B2400" t="s">
        <v>90</v>
      </c>
      <c r="C2400">
        <v>580</v>
      </c>
      <c r="D2400" t="s">
        <v>1297</v>
      </c>
      <c r="E2400" t="s">
        <v>1241</v>
      </c>
      <c r="F2400">
        <v>2005</v>
      </c>
      <c r="G2400" t="s">
        <v>727</v>
      </c>
      <c r="H2400" t="s">
        <v>18</v>
      </c>
      <c r="I2400" s="1">
        <v>44640</v>
      </c>
      <c r="J2400" t="s">
        <v>1391</v>
      </c>
      <c r="K2400" t="s">
        <v>1404</v>
      </c>
      <c r="L2400">
        <v>102</v>
      </c>
      <c r="M2400" t="s">
        <v>1211</v>
      </c>
      <c r="N2400" t="s">
        <v>1196</v>
      </c>
      <c r="O2400">
        <v>1695200</v>
      </c>
      <c r="P2400">
        <v>343.09</v>
      </c>
    </row>
    <row r="2401" spans="1:16" x14ac:dyDescent="0.3">
      <c r="A2401">
        <v>3060</v>
      </c>
      <c r="B2401" t="s">
        <v>75</v>
      </c>
      <c r="C2401">
        <v>576</v>
      </c>
      <c r="D2401" t="s">
        <v>1301</v>
      </c>
      <c r="E2401" t="s">
        <v>1241</v>
      </c>
      <c r="F2401">
        <v>2006</v>
      </c>
      <c r="G2401" t="s">
        <v>823</v>
      </c>
      <c r="H2401" t="s">
        <v>32</v>
      </c>
      <c r="I2401" s="1">
        <v>44641</v>
      </c>
      <c r="J2401" t="s">
        <v>1391</v>
      </c>
      <c r="K2401" t="s">
        <v>1404</v>
      </c>
      <c r="L2401">
        <v>114</v>
      </c>
      <c r="M2401" t="s">
        <v>1199</v>
      </c>
      <c r="N2401" t="s">
        <v>1196</v>
      </c>
      <c r="O2401">
        <v>655000</v>
      </c>
      <c r="P2401">
        <v>14.72</v>
      </c>
    </row>
    <row r="2402" spans="1:16" x14ac:dyDescent="0.3">
      <c r="A2402">
        <v>2483</v>
      </c>
      <c r="B2402" t="s">
        <v>90</v>
      </c>
      <c r="C2402">
        <v>559</v>
      </c>
      <c r="D2402" t="s">
        <v>1318</v>
      </c>
      <c r="E2402" t="s">
        <v>1241</v>
      </c>
      <c r="F2402">
        <v>2018</v>
      </c>
      <c r="G2402" t="s">
        <v>856</v>
      </c>
      <c r="H2402" t="s">
        <v>18</v>
      </c>
      <c r="I2402" s="1">
        <v>44641</v>
      </c>
      <c r="J2402" t="s">
        <v>1391</v>
      </c>
      <c r="K2402" t="s">
        <v>1404</v>
      </c>
      <c r="L2402">
        <v>102</v>
      </c>
      <c r="M2402" t="s">
        <v>1211</v>
      </c>
      <c r="N2402" t="s">
        <v>1196</v>
      </c>
      <c r="O2402">
        <v>1695200</v>
      </c>
      <c r="P2402">
        <v>343.09</v>
      </c>
    </row>
    <row r="2403" spans="1:16" x14ac:dyDescent="0.3">
      <c r="A2403">
        <v>3052</v>
      </c>
      <c r="B2403" t="s">
        <v>75</v>
      </c>
      <c r="C2403">
        <v>587</v>
      </c>
      <c r="D2403" t="s">
        <v>1292</v>
      </c>
      <c r="E2403" t="s">
        <v>1241</v>
      </c>
      <c r="F2403">
        <v>2007</v>
      </c>
      <c r="G2403" t="s">
        <v>820</v>
      </c>
      <c r="H2403" t="s">
        <v>28</v>
      </c>
      <c r="I2403" s="1">
        <v>44634</v>
      </c>
      <c r="J2403" t="s">
        <v>1391</v>
      </c>
      <c r="K2403" t="s">
        <v>1404</v>
      </c>
      <c r="L2403">
        <v>114</v>
      </c>
      <c r="M2403" t="s">
        <v>1199</v>
      </c>
      <c r="N2403" t="s">
        <v>1196</v>
      </c>
      <c r="O2403">
        <v>655000</v>
      </c>
      <c r="P2403">
        <v>14.72</v>
      </c>
    </row>
    <row r="2404" spans="1:16" x14ac:dyDescent="0.3">
      <c r="A2404">
        <v>3051</v>
      </c>
      <c r="B2404" t="s">
        <v>671</v>
      </c>
      <c r="C2404">
        <v>633</v>
      </c>
      <c r="D2404" t="s">
        <v>1248</v>
      </c>
      <c r="E2404" t="s">
        <v>1241</v>
      </c>
      <c r="F2404">
        <v>1984</v>
      </c>
      <c r="G2404" t="s">
        <v>581</v>
      </c>
      <c r="H2404" t="s">
        <v>32</v>
      </c>
      <c r="I2404" s="1">
        <v>44638</v>
      </c>
      <c r="J2404" t="s">
        <v>1391</v>
      </c>
      <c r="K2404" t="s">
        <v>1404</v>
      </c>
      <c r="L2404">
        <v>102</v>
      </c>
      <c r="M2404" t="s">
        <v>1211</v>
      </c>
      <c r="N2404" t="s">
        <v>1196</v>
      </c>
      <c r="O2404">
        <v>1695200</v>
      </c>
      <c r="P2404">
        <v>343.09</v>
      </c>
    </row>
    <row r="2405" spans="1:16" x14ac:dyDescent="0.3">
      <c r="A2405">
        <v>2489</v>
      </c>
      <c r="B2405" t="s">
        <v>90</v>
      </c>
      <c r="C2405">
        <v>619</v>
      </c>
      <c r="D2405" t="s">
        <v>1260</v>
      </c>
      <c r="E2405" t="s">
        <v>1241</v>
      </c>
      <c r="F2405">
        <v>2005</v>
      </c>
      <c r="G2405" t="s">
        <v>682</v>
      </c>
      <c r="H2405" t="s">
        <v>32</v>
      </c>
      <c r="I2405" s="1">
        <v>44643</v>
      </c>
      <c r="J2405" t="s">
        <v>1391</v>
      </c>
      <c r="K2405" t="s">
        <v>1404</v>
      </c>
      <c r="L2405">
        <v>102</v>
      </c>
      <c r="M2405" t="s">
        <v>1211</v>
      </c>
      <c r="N2405" t="s">
        <v>1196</v>
      </c>
      <c r="O2405">
        <v>1695200</v>
      </c>
      <c r="P2405">
        <v>343.09</v>
      </c>
    </row>
    <row r="2406" spans="1:16" x14ac:dyDescent="0.3">
      <c r="A2406">
        <v>2491</v>
      </c>
      <c r="B2406" t="s">
        <v>90</v>
      </c>
      <c r="C2406">
        <v>619</v>
      </c>
      <c r="D2406" t="s">
        <v>1260</v>
      </c>
      <c r="E2406" t="s">
        <v>1241</v>
      </c>
      <c r="F2406">
        <v>1996</v>
      </c>
      <c r="G2406" t="s">
        <v>594</v>
      </c>
      <c r="H2406" t="s">
        <v>69</v>
      </c>
      <c r="I2406" s="1">
        <v>44645</v>
      </c>
      <c r="J2406" t="s">
        <v>1391</v>
      </c>
      <c r="K2406" t="s">
        <v>1404</v>
      </c>
      <c r="L2406">
        <v>115</v>
      </c>
      <c r="M2406" t="s">
        <v>1198</v>
      </c>
      <c r="N2406" t="s">
        <v>1196</v>
      </c>
      <c r="O2406">
        <v>246000</v>
      </c>
      <c r="P2406">
        <v>7.89</v>
      </c>
    </row>
    <row r="2407" spans="1:16" x14ac:dyDescent="0.3">
      <c r="A2407">
        <v>3049</v>
      </c>
      <c r="B2407" t="s">
        <v>90</v>
      </c>
      <c r="C2407">
        <v>587</v>
      </c>
      <c r="D2407" t="s">
        <v>1292</v>
      </c>
      <c r="E2407" t="s">
        <v>1241</v>
      </c>
      <c r="F2407">
        <v>2016</v>
      </c>
      <c r="G2407" t="s">
        <v>820</v>
      </c>
      <c r="H2407" t="s">
        <v>28</v>
      </c>
      <c r="I2407" s="1">
        <v>44637</v>
      </c>
      <c r="J2407" t="s">
        <v>1391</v>
      </c>
      <c r="K2407" t="s">
        <v>1404</v>
      </c>
      <c r="L2407">
        <v>102</v>
      </c>
      <c r="M2407" t="s">
        <v>1211</v>
      </c>
      <c r="N2407" t="s">
        <v>1196</v>
      </c>
      <c r="O2407">
        <v>1695200</v>
      </c>
      <c r="P2407">
        <v>343.09</v>
      </c>
    </row>
    <row r="2408" spans="1:16" x14ac:dyDescent="0.3">
      <c r="A2408">
        <v>2496</v>
      </c>
      <c r="B2408" t="s">
        <v>75</v>
      </c>
      <c r="C2408">
        <v>548</v>
      </c>
      <c r="D2408" t="s">
        <v>1329</v>
      </c>
      <c r="E2408" t="s">
        <v>1241</v>
      </c>
      <c r="F2408">
        <v>2012</v>
      </c>
      <c r="G2408" t="s">
        <v>859</v>
      </c>
      <c r="H2408" t="s">
        <v>10</v>
      </c>
      <c r="I2408" s="1">
        <v>44621</v>
      </c>
      <c r="J2408" t="s">
        <v>1391</v>
      </c>
      <c r="K2408" t="s">
        <v>1404</v>
      </c>
      <c r="L2408">
        <v>102</v>
      </c>
      <c r="M2408" t="s">
        <v>1211</v>
      </c>
      <c r="N2408" t="s">
        <v>1196</v>
      </c>
      <c r="O2408">
        <v>1695200</v>
      </c>
      <c r="P2408">
        <v>343.09</v>
      </c>
    </row>
    <row r="2409" spans="1:16" x14ac:dyDescent="0.3">
      <c r="A2409">
        <v>3048</v>
      </c>
      <c r="B2409" t="s">
        <v>75</v>
      </c>
      <c r="C2409">
        <v>576</v>
      </c>
      <c r="D2409" t="s">
        <v>1301</v>
      </c>
      <c r="E2409" t="s">
        <v>1241</v>
      </c>
      <c r="F2409">
        <v>2005</v>
      </c>
      <c r="G2409" t="s">
        <v>578</v>
      </c>
      <c r="H2409" t="s">
        <v>28</v>
      </c>
      <c r="I2409" s="1">
        <v>44651</v>
      </c>
      <c r="J2409" t="s">
        <v>1391</v>
      </c>
      <c r="K2409" t="s">
        <v>1404</v>
      </c>
      <c r="L2409">
        <v>104</v>
      </c>
      <c r="M2409" t="s">
        <v>1209</v>
      </c>
      <c r="N2409" t="s">
        <v>1196</v>
      </c>
      <c r="O2409">
        <v>347700</v>
      </c>
      <c r="P2409">
        <v>28.8</v>
      </c>
    </row>
    <row r="2410" spans="1:16" x14ac:dyDescent="0.3">
      <c r="A2410">
        <v>2500</v>
      </c>
      <c r="B2410" t="s">
        <v>90</v>
      </c>
      <c r="C2410">
        <v>633</v>
      </c>
      <c r="D2410" t="s">
        <v>1248</v>
      </c>
      <c r="E2410" t="s">
        <v>1241</v>
      </c>
      <c r="F2410">
        <v>2007</v>
      </c>
      <c r="G2410" t="s">
        <v>581</v>
      </c>
      <c r="H2410" t="s">
        <v>28</v>
      </c>
      <c r="I2410" s="1">
        <v>44624</v>
      </c>
      <c r="J2410" t="s">
        <v>1391</v>
      </c>
      <c r="K2410" t="s">
        <v>1404</v>
      </c>
      <c r="L2410">
        <v>108</v>
      </c>
      <c r="M2410" t="s">
        <v>1205</v>
      </c>
      <c r="N2410" t="s">
        <v>1196</v>
      </c>
      <c r="O2410">
        <v>258200</v>
      </c>
      <c r="P2410">
        <v>11.62</v>
      </c>
    </row>
    <row r="2411" spans="1:16" x14ac:dyDescent="0.3">
      <c r="A2411">
        <v>2501</v>
      </c>
      <c r="B2411" t="s">
        <v>90</v>
      </c>
      <c r="C2411">
        <v>550</v>
      </c>
      <c r="D2411" t="s">
        <v>1327</v>
      </c>
      <c r="E2411" t="s">
        <v>1241</v>
      </c>
      <c r="F2411">
        <v>2005</v>
      </c>
      <c r="G2411" t="s">
        <v>584</v>
      </c>
      <c r="H2411" t="s">
        <v>32</v>
      </c>
      <c r="I2411" s="1">
        <v>44647</v>
      </c>
      <c r="J2411" t="s">
        <v>1391</v>
      </c>
      <c r="K2411" t="s">
        <v>1404</v>
      </c>
      <c r="L2411">
        <v>102</v>
      </c>
      <c r="M2411" t="s">
        <v>1211</v>
      </c>
      <c r="N2411" t="s">
        <v>1196</v>
      </c>
      <c r="O2411">
        <v>1695200</v>
      </c>
      <c r="P2411">
        <v>343.09</v>
      </c>
    </row>
    <row r="2412" spans="1:16" x14ac:dyDescent="0.3">
      <c r="A2412">
        <v>2504</v>
      </c>
      <c r="B2412" t="s">
        <v>75</v>
      </c>
      <c r="C2412">
        <v>619</v>
      </c>
      <c r="D2412" t="s">
        <v>1260</v>
      </c>
      <c r="E2412" t="s">
        <v>1241</v>
      </c>
      <c r="F2412">
        <v>2012</v>
      </c>
      <c r="G2412" t="s">
        <v>460</v>
      </c>
      <c r="H2412" t="s">
        <v>10</v>
      </c>
      <c r="I2412" s="1">
        <v>44651</v>
      </c>
      <c r="J2412" t="s">
        <v>1391</v>
      </c>
      <c r="K2412" t="s">
        <v>1404</v>
      </c>
      <c r="L2412">
        <v>104</v>
      </c>
      <c r="M2412" t="s">
        <v>1209</v>
      </c>
      <c r="N2412" t="s">
        <v>1196</v>
      </c>
      <c r="O2412">
        <v>347700</v>
      </c>
      <c r="P2412">
        <v>28.8</v>
      </c>
    </row>
    <row r="2413" spans="1:16" x14ac:dyDescent="0.3">
      <c r="A2413">
        <v>2508</v>
      </c>
      <c r="B2413" t="s">
        <v>75</v>
      </c>
      <c r="C2413">
        <v>619</v>
      </c>
      <c r="D2413" t="s">
        <v>1260</v>
      </c>
      <c r="E2413" t="s">
        <v>1241</v>
      </c>
      <c r="F2413">
        <v>2003</v>
      </c>
      <c r="G2413" t="s">
        <v>594</v>
      </c>
      <c r="H2413" t="s">
        <v>123</v>
      </c>
      <c r="I2413" s="1">
        <v>44650</v>
      </c>
      <c r="J2413" t="s">
        <v>1391</v>
      </c>
      <c r="K2413" t="s">
        <v>1404</v>
      </c>
      <c r="L2413">
        <v>102</v>
      </c>
      <c r="M2413" t="s">
        <v>1211</v>
      </c>
      <c r="N2413" t="s">
        <v>1196</v>
      </c>
      <c r="O2413">
        <v>1695200</v>
      </c>
      <c r="P2413">
        <v>343.09</v>
      </c>
    </row>
    <row r="2414" spans="1:16" x14ac:dyDescent="0.3">
      <c r="A2414">
        <v>2509</v>
      </c>
      <c r="B2414" t="s">
        <v>90</v>
      </c>
      <c r="C2414">
        <v>610</v>
      </c>
      <c r="D2414" t="s">
        <v>1269</v>
      </c>
      <c r="E2414" t="s">
        <v>1241</v>
      </c>
      <c r="F2414">
        <v>2006</v>
      </c>
      <c r="G2414" t="s">
        <v>475</v>
      </c>
      <c r="H2414" t="s">
        <v>10</v>
      </c>
      <c r="I2414" s="1">
        <v>44644</v>
      </c>
      <c r="J2414" t="s">
        <v>1391</v>
      </c>
      <c r="K2414" t="s">
        <v>1404</v>
      </c>
      <c r="L2414">
        <v>102</v>
      </c>
      <c r="M2414" t="s">
        <v>1211</v>
      </c>
      <c r="N2414" t="s">
        <v>1196</v>
      </c>
      <c r="O2414">
        <v>1695200</v>
      </c>
      <c r="P2414">
        <v>343.09</v>
      </c>
    </row>
    <row r="2415" spans="1:16" x14ac:dyDescent="0.3">
      <c r="A2415">
        <v>2511</v>
      </c>
      <c r="B2415" t="s">
        <v>83</v>
      </c>
      <c r="C2415">
        <v>550</v>
      </c>
      <c r="D2415" t="s">
        <v>1327</v>
      </c>
      <c r="E2415" t="s">
        <v>1241</v>
      </c>
      <c r="F2415">
        <v>2005</v>
      </c>
      <c r="G2415" t="s">
        <v>571</v>
      </c>
      <c r="H2415" t="s">
        <v>18</v>
      </c>
      <c r="I2415" s="1">
        <v>44648</v>
      </c>
      <c r="J2415" t="s">
        <v>1391</v>
      </c>
      <c r="K2415" t="s">
        <v>1404</v>
      </c>
      <c r="L2415">
        <v>102</v>
      </c>
      <c r="M2415" t="s">
        <v>1211</v>
      </c>
      <c r="N2415" t="s">
        <v>1196</v>
      </c>
      <c r="O2415">
        <v>1695200</v>
      </c>
      <c r="P2415">
        <v>343.09</v>
      </c>
    </row>
    <row r="2416" spans="1:16" x14ac:dyDescent="0.3">
      <c r="A2416">
        <v>3041</v>
      </c>
      <c r="B2416" t="s">
        <v>11</v>
      </c>
      <c r="C2416">
        <v>623</v>
      </c>
      <c r="D2416" t="s">
        <v>8</v>
      </c>
      <c r="E2416" t="s">
        <v>1241</v>
      </c>
      <c r="F2416">
        <v>2007</v>
      </c>
      <c r="G2416" t="s">
        <v>928</v>
      </c>
      <c r="H2416" t="s">
        <v>10</v>
      </c>
      <c r="I2416" s="1">
        <v>44647</v>
      </c>
      <c r="J2416" t="s">
        <v>1391</v>
      </c>
      <c r="K2416" t="s">
        <v>1404</v>
      </c>
      <c r="L2416">
        <v>102</v>
      </c>
      <c r="M2416" t="s">
        <v>1211</v>
      </c>
      <c r="N2416" t="s">
        <v>1196</v>
      </c>
      <c r="O2416">
        <v>1695200</v>
      </c>
      <c r="P2416">
        <v>343.09</v>
      </c>
    </row>
    <row r="2417" spans="1:16" x14ac:dyDescent="0.3">
      <c r="A2417">
        <v>2516</v>
      </c>
      <c r="B2417" t="s">
        <v>75</v>
      </c>
      <c r="C2417">
        <v>550</v>
      </c>
      <c r="D2417" t="s">
        <v>1327</v>
      </c>
      <c r="E2417" t="s">
        <v>1241</v>
      </c>
      <c r="F2417">
        <v>2004</v>
      </c>
      <c r="G2417" t="s">
        <v>808</v>
      </c>
      <c r="H2417" t="s">
        <v>69</v>
      </c>
      <c r="I2417" s="1">
        <v>44632</v>
      </c>
      <c r="J2417" t="s">
        <v>1391</v>
      </c>
      <c r="K2417" t="s">
        <v>1404</v>
      </c>
      <c r="L2417">
        <v>103</v>
      </c>
      <c r="M2417" t="s">
        <v>1210</v>
      </c>
      <c r="N2417" t="s">
        <v>1196</v>
      </c>
      <c r="O2417">
        <v>513800</v>
      </c>
      <c r="P2417">
        <v>21.5</v>
      </c>
    </row>
    <row r="2418" spans="1:16" x14ac:dyDescent="0.3">
      <c r="A2418">
        <v>3034</v>
      </c>
      <c r="B2418" t="s">
        <v>83</v>
      </c>
      <c r="C2418">
        <v>540</v>
      </c>
      <c r="D2418" t="s">
        <v>1337</v>
      </c>
      <c r="E2418" t="s">
        <v>1241</v>
      </c>
      <c r="F2418">
        <v>2003</v>
      </c>
      <c r="G2418" t="s">
        <v>440</v>
      </c>
      <c r="H2418" t="s">
        <v>10</v>
      </c>
      <c r="I2418" s="1">
        <v>44649</v>
      </c>
      <c r="J2418" t="s">
        <v>1391</v>
      </c>
      <c r="K2418" t="s">
        <v>1404</v>
      </c>
      <c r="L2418">
        <v>102</v>
      </c>
      <c r="M2418" t="s">
        <v>1211</v>
      </c>
      <c r="N2418" t="s">
        <v>1196</v>
      </c>
      <c r="O2418">
        <v>1695200</v>
      </c>
      <c r="P2418">
        <v>343.09</v>
      </c>
    </row>
    <row r="2419" spans="1:16" x14ac:dyDescent="0.3">
      <c r="A2419">
        <v>2529</v>
      </c>
      <c r="B2419" t="s">
        <v>83</v>
      </c>
      <c r="C2419">
        <v>587</v>
      </c>
      <c r="D2419" t="s">
        <v>1292</v>
      </c>
      <c r="E2419" t="s">
        <v>1241</v>
      </c>
      <c r="F2419">
        <v>2005</v>
      </c>
      <c r="G2419" t="s">
        <v>863</v>
      </c>
      <c r="H2419" t="s">
        <v>10</v>
      </c>
      <c r="I2419" s="1">
        <v>44650</v>
      </c>
      <c r="J2419" t="s">
        <v>1391</v>
      </c>
      <c r="K2419" t="s">
        <v>1404</v>
      </c>
      <c r="L2419">
        <v>102</v>
      </c>
      <c r="M2419" t="s">
        <v>1211</v>
      </c>
      <c r="N2419" t="s">
        <v>1196</v>
      </c>
      <c r="O2419">
        <v>1695200</v>
      </c>
      <c r="P2419">
        <v>343.09</v>
      </c>
    </row>
    <row r="2420" spans="1:16" x14ac:dyDescent="0.3">
      <c r="A2420">
        <v>3024</v>
      </c>
      <c r="B2420" t="s">
        <v>75</v>
      </c>
      <c r="C2420">
        <v>587</v>
      </c>
      <c r="D2420" t="s">
        <v>1292</v>
      </c>
      <c r="E2420" t="s">
        <v>1241</v>
      </c>
      <c r="F2420">
        <v>2007</v>
      </c>
      <c r="G2420" t="s">
        <v>359</v>
      </c>
      <c r="H2420" t="s">
        <v>18</v>
      </c>
      <c r="I2420" s="1">
        <v>44644</v>
      </c>
      <c r="J2420" t="s">
        <v>1391</v>
      </c>
      <c r="K2420" t="s">
        <v>1404</v>
      </c>
      <c r="L2420">
        <v>102</v>
      </c>
      <c r="M2420" t="s">
        <v>1211</v>
      </c>
      <c r="N2420" t="s">
        <v>1196</v>
      </c>
      <c r="O2420">
        <v>1695200</v>
      </c>
      <c r="P2420">
        <v>343.09</v>
      </c>
    </row>
    <row r="2421" spans="1:16" x14ac:dyDescent="0.3">
      <c r="A2421">
        <v>2539</v>
      </c>
      <c r="B2421" t="s">
        <v>486</v>
      </c>
      <c r="C2421">
        <v>577</v>
      </c>
      <c r="D2421" t="s">
        <v>1300</v>
      </c>
      <c r="E2421" t="s">
        <v>1246</v>
      </c>
      <c r="F2421">
        <v>2016</v>
      </c>
      <c r="G2421" t="s">
        <v>725</v>
      </c>
      <c r="H2421" t="s">
        <v>32</v>
      </c>
      <c r="I2421" s="1">
        <v>44624</v>
      </c>
      <c r="J2421" t="s">
        <v>1391</v>
      </c>
      <c r="K2421" t="s">
        <v>1404</v>
      </c>
      <c r="L2421">
        <v>114</v>
      </c>
      <c r="M2421" t="s">
        <v>1199</v>
      </c>
      <c r="N2421" t="s">
        <v>1196</v>
      </c>
      <c r="O2421">
        <v>655000</v>
      </c>
      <c r="P2421">
        <v>14.72</v>
      </c>
    </row>
    <row r="2422" spans="1:16" x14ac:dyDescent="0.3">
      <c r="A2422">
        <v>2542</v>
      </c>
      <c r="B2422" t="s">
        <v>83</v>
      </c>
      <c r="C2422">
        <v>633</v>
      </c>
      <c r="D2422" t="s">
        <v>1248</v>
      </c>
      <c r="E2422" t="s">
        <v>1241</v>
      </c>
      <c r="F2422">
        <v>2006</v>
      </c>
      <c r="G2422" t="s">
        <v>686</v>
      </c>
      <c r="H2422" t="s">
        <v>32</v>
      </c>
      <c r="I2422" s="1">
        <v>44646</v>
      </c>
      <c r="J2422" t="s">
        <v>1391</v>
      </c>
      <c r="K2422" t="s">
        <v>1404</v>
      </c>
      <c r="L2422">
        <v>102</v>
      </c>
      <c r="M2422" t="s">
        <v>1211</v>
      </c>
      <c r="N2422" t="s">
        <v>1196</v>
      </c>
      <c r="O2422">
        <v>1695200</v>
      </c>
      <c r="P2422">
        <v>343.09</v>
      </c>
    </row>
    <row r="2423" spans="1:16" x14ac:dyDescent="0.3">
      <c r="A2423">
        <v>2543</v>
      </c>
      <c r="B2423" t="s">
        <v>90</v>
      </c>
      <c r="C2423">
        <v>576</v>
      </c>
      <c r="D2423" t="s">
        <v>1301</v>
      </c>
      <c r="E2423" t="s">
        <v>1241</v>
      </c>
      <c r="F2423">
        <v>2008</v>
      </c>
      <c r="G2423" t="s">
        <v>823</v>
      </c>
      <c r="H2423" t="s">
        <v>18</v>
      </c>
      <c r="I2423" s="1">
        <v>44636</v>
      </c>
      <c r="J2423" t="s">
        <v>1391</v>
      </c>
      <c r="K2423" t="s">
        <v>1404</v>
      </c>
      <c r="L2423">
        <v>104</v>
      </c>
      <c r="M2423" t="s">
        <v>1209</v>
      </c>
      <c r="N2423" t="s">
        <v>1196</v>
      </c>
      <c r="O2423">
        <v>347700</v>
      </c>
      <c r="P2423">
        <v>28.8</v>
      </c>
    </row>
    <row r="2424" spans="1:16" x14ac:dyDescent="0.3">
      <c r="A2424">
        <v>3019</v>
      </c>
      <c r="B2424" t="s">
        <v>75</v>
      </c>
      <c r="C2424">
        <v>550</v>
      </c>
      <c r="D2424" t="s">
        <v>1327</v>
      </c>
      <c r="E2424" t="s">
        <v>1241</v>
      </c>
      <c r="F2424">
        <v>2004</v>
      </c>
      <c r="G2424" t="s">
        <v>808</v>
      </c>
      <c r="H2424" t="s">
        <v>32</v>
      </c>
      <c r="I2424" s="1">
        <v>44646</v>
      </c>
      <c r="J2424" t="s">
        <v>1391</v>
      </c>
      <c r="K2424" t="s">
        <v>1404</v>
      </c>
      <c r="L2424">
        <v>102</v>
      </c>
      <c r="M2424" t="s">
        <v>1211</v>
      </c>
      <c r="N2424" t="s">
        <v>1196</v>
      </c>
      <c r="O2424">
        <v>1695200</v>
      </c>
      <c r="P2424">
        <v>343.09</v>
      </c>
    </row>
    <row r="2425" spans="1:16" x14ac:dyDescent="0.3">
      <c r="A2425">
        <v>3013</v>
      </c>
      <c r="B2425" t="s">
        <v>90</v>
      </c>
      <c r="C2425">
        <v>512</v>
      </c>
      <c r="D2425" t="s">
        <v>1363</v>
      </c>
      <c r="E2425" t="s">
        <v>1246</v>
      </c>
      <c r="F2425">
        <v>2007</v>
      </c>
      <c r="G2425" t="s">
        <v>707</v>
      </c>
      <c r="H2425" t="s">
        <v>18</v>
      </c>
      <c r="I2425" s="1">
        <v>44628</v>
      </c>
      <c r="J2425" t="s">
        <v>1391</v>
      </c>
      <c r="K2425" t="s">
        <v>1404</v>
      </c>
      <c r="L2425">
        <v>102</v>
      </c>
      <c r="M2425" t="s">
        <v>1211</v>
      </c>
      <c r="N2425" t="s">
        <v>1196</v>
      </c>
      <c r="O2425">
        <v>1695200</v>
      </c>
      <c r="P2425">
        <v>343.09</v>
      </c>
    </row>
    <row r="2426" spans="1:16" x14ac:dyDescent="0.3">
      <c r="A2426">
        <v>3008</v>
      </c>
      <c r="B2426" t="s">
        <v>83</v>
      </c>
      <c r="C2426">
        <v>587</v>
      </c>
      <c r="D2426" t="s">
        <v>1292</v>
      </c>
      <c r="E2426" t="s">
        <v>1241</v>
      </c>
      <c r="F2426">
        <v>2007</v>
      </c>
      <c r="G2426" t="s">
        <v>140</v>
      </c>
      <c r="H2426" t="s">
        <v>45</v>
      </c>
      <c r="I2426" s="1">
        <v>44647</v>
      </c>
      <c r="J2426" t="s">
        <v>1391</v>
      </c>
      <c r="K2426" t="s">
        <v>1404</v>
      </c>
      <c r="L2426">
        <v>102</v>
      </c>
      <c r="M2426" t="s">
        <v>1211</v>
      </c>
      <c r="N2426" t="s">
        <v>1196</v>
      </c>
      <c r="O2426">
        <v>1695200</v>
      </c>
      <c r="P2426">
        <v>343.09</v>
      </c>
    </row>
    <row r="2427" spans="1:16" x14ac:dyDescent="0.3">
      <c r="A2427">
        <v>2554</v>
      </c>
      <c r="B2427" t="s">
        <v>235</v>
      </c>
      <c r="C2427">
        <v>619</v>
      </c>
      <c r="D2427" t="s">
        <v>1260</v>
      </c>
      <c r="E2427" t="s">
        <v>1241</v>
      </c>
      <c r="F2427">
        <v>2006</v>
      </c>
      <c r="G2427" t="s">
        <v>467</v>
      </c>
      <c r="H2427" t="s">
        <v>10</v>
      </c>
      <c r="I2427" s="1">
        <v>44634</v>
      </c>
      <c r="J2427" t="s">
        <v>1391</v>
      </c>
      <c r="K2427" t="s">
        <v>1404</v>
      </c>
      <c r="L2427">
        <v>102</v>
      </c>
      <c r="M2427" t="s">
        <v>1211</v>
      </c>
      <c r="N2427" t="s">
        <v>1196</v>
      </c>
      <c r="O2427">
        <v>1695200</v>
      </c>
      <c r="P2427">
        <v>343.09</v>
      </c>
    </row>
    <row r="2428" spans="1:16" x14ac:dyDescent="0.3">
      <c r="A2428">
        <v>2555</v>
      </c>
      <c r="B2428" t="s">
        <v>90</v>
      </c>
      <c r="C2428">
        <v>548</v>
      </c>
      <c r="D2428" t="s">
        <v>1329</v>
      </c>
      <c r="E2428" t="s">
        <v>1241</v>
      </c>
      <c r="F2428">
        <v>2013</v>
      </c>
      <c r="G2428" t="s">
        <v>810</v>
      </c>
      <c r="H2428" t="s">
        <v>69</v>
      </c>
      <c r="I2428" s="1">
        <v>44626</v>
      </c>
      <c r="J2428" t="s">
        <v>1391</v>
      </c>
      <c r="K2428" t="s">
        <v>1404</v>
      </c>
      <c r="L2428">
        <v>102</v>
      </c>
      <c r="M2428" t="s">
        <v>1211</v>
      </c>
      <c r="N2428" t="s">
        <v>1196</v>
      </c>
      <c r="O2428">
        <v>1695200</v>
      </c>
      <c r="P2428">
        <v>343.09</v>
      </c>
    </row>
    <row r="2429" spans="1:16" x14ac:dyDescent="0.3">
      <c r="A2429">
        <v>2558</v>
      </c>
      <c r="B2429" t="s">
        <v>83</v>
      </c>
      <c r="C2429">
        <v>540</v>
      </c>
      <c r="D2429" t="s">
        <v>1337</v>
      </c>
      <c r="E2429" t="s">
        <v>1241</v>
      </c>
      <c r="F2429">
        <v>2013</v>
      </c>
      <c r="G2429" t="s">
        <v>453</v>
      </c>
      <c r="H2429" t="s">
        <v>28</v>
      </c>
      <c r="I2429" s="1">
        <v>44631</v>
      </c>
      <c r="J2429" t="s">
        <v>1391</v>
      </c>
      <c r="K2429" t="s">
        <v>1404</v>
      </c>
      <c r="L2429">
        <v>101</v>
      </c>
      <c r="M2429" t="s">
        <v>1212</v>
      </c>
      <c r="N2429" t="s">
        <v>1196</v>
      </c>
      <c r="O2429">
        <v>201500</v>
      </c>
      <c r="P2429">
        <v>16.11</v>
      </c>
    </row>
    <row r="2430" spans="1:16" x14ac:dyDescent="0.3">
      <c r="A2430">
        <v>2560</v>
      </c>
      <c r="B2430" t="s">
        <v>83</v>
      </c>
      <c r="C2430">
        <v>587</v>
      </c>
      <c r="D2430" t="s">
        <v>1292</v>
      </c>
      <c r="E2430" t="s">
        <v>1241</v>
      </c>
      <c r="F2430">
        <v>2006</v>
      </c>
      <c r="G2430" t="s">
        <v>590</v>
      </c>
      <c r="H2430" t="s">
        <v>10</v>
      </c>
      <c r="I2430" s="1">
        <v>44634</v>
      </c>
      <c r="J2430" t="s">
        <v>1391</v>
      </c>
      <c r="K2430" t="s">
        <v>1404</v>
      </c>
      <c r="L2430">
        <v>105</v>
      </c>
      <c r="M2430" t="s">
        <v>1208</v>
      </c>
      <c r="N2430" t="s">
        <v>1196</v>
      </c>
      <c r="O2430">
        <v>52100</v>
      </c>
      <c r="P2430">
        <v>6.21</v>
      </c>
    </row>
    <row r="2431" spans="1:16" x14ac:dyDescent="0.3">
      <c r="A2431">
        <v>3005</v>
      </c>
      <c r="B2431" t="s">
        <v>83</v>
      </c>
      <c r="C2431">
        <v>587</v>
      </c>
      <c r="D2431" t="s">
        <v>1292</v>
      </c>
      <c r="E2431" t="s">
        <v>1241</v>
      </c>
      <c r="F2431">
        <v>2005</v>
      </c>
      <c r="G2431" t="s">
        <v>359</v>
      </c>
      <c r="H2431" t="s">
        <v>69</v>
      </c>
      <c r="I2431" s="1">
        <v>44634</v>
      </c>
      <c r="J2431" t="s">
        <v>1391</v>
      </c>
      <c r="K2431" t="s">
        <v>1404</v>
      </c>
      <c r="L2431">
        <v>102</v>
      </c>
      <c r="M2431" t="s">
        <v>1211</v>
      </c>
      <c r="N2431" t="s">
        <v>1196</v>
      </c>
      <c r="O2431">
        <v>1695200</v>
      </c>
      <c r="P2431">
        <v>343.09</v>
      </c>
    </row>
    <row r="2432" spans="1:16" x14ac:dyDescent="0.3">
      <c r="A2432">
        <v>2565</v>
      </c>
      <c r="B2432" t="s">
        <v>90</v>
      </c>
      <c r="C2432">
        <v>587</v>
      </c>
      <c r="D2432" t="s">
        <v>1292</v>
      </c>
      <c r="E2432" t="s">
        <v>1241</v>
      </c>
      <c r="F2432">
        <v>2006</v>
      </c>
      <c r="G2432" t="s">
        <v>487</v>
      </c>
      <c r="H2432" t="s">
        <v>10</v>
      </c>
      <c r="I2432" s="1">
        <v>44648</v>
      </c>
      <c r="J2432" t="s">
        <v>1391</v>
      </c>
      <c r="K2432" t="s">
        <v>1404</v>
      </c>
      <c r="L2432">
        <v>102</v>
      </c>
      <c r="M2432" t="s">
        <v>1211</v>
      </c>
      <c r="N2432" t="s">
        <v>1196</v>
      </c>
      <c r="O2432">
        <v>1695200</v>
      </c>
      <c r="P2432">
        <v>343.09</v>
      </c>
    </row>
    <row r="2433" spans="1:16" x14ac:dyDescent="0.3">
      <c r="A2433">
        <v>2567</v>
      </c>
      <c r="B2433" t="s">
        <v>90</v>
      </c>
      <c r="C2433">
        <v>619</v>
      </c>
      <c r="D2433" t="s">
        <v>1260</v>
      </c>
      <c r="E2433" t="s">
        <v>1241</v>
      </c>
      <c r="F2433">
        <v>2004</v>
      </c>
      <c r="G2433" t="s">
        <v>599</v>
      </c>
      <c r="H2433" t="s">
        <v>32</v>
      </c>
      <c r="I2433" s="1">
        <v>44632</v>
      </c>
      <c r="J2433" t="s">
        <v>1391</v>
      </c>
      <c r="K2433" t="s">
        <v>1404</v>
      </c>
      <c r="L2433">
        <v>103</v>
      </c>
      <c r="M2433" t="s">
        <v>1210</v>
      </c>
      <c r="N2433" t="s">
        <v>1196</v>
      </c>
      <c r="O2433">
        <v>513800</v>
      </c>
      <c r="P2433">
        <v>21.5</v>
      </c>
    </row>
    <row r="2434" spans="1:16" x14ac:dyDescent="0.3">
      <c r="A2434">
        <v>2569</v>
      </c>
      <c r="B2434" t="s">
        <v>75</v>
      </c>
      <c r="C2434">
        <v>550</v>
      </c>
      <c r="D2434" t="s">
        <v>1327</v>
      </c>
      <c r="E2434" t="s">
        <v>1241</v>
      </c>
      <c r="F2434">
        <v>2004</v>
      </c>
      <c r="G2434" t="s">
        <v>808</v>
      </c>
      <c r="H2434" t="s">
        <v>47</v>
      </c>
      <c r="I2434" s="1">
        <v>44626</v>
      </c>
      <c r="J2434" t="s">
        <v>1391</v>
      </c>
      <c r="K2434" t="s">
        <v>1404</v>
      </c>
      <c r="L2434">
        <v>102</v>
      </c>
      <c r="M2434" t="s">
        <v>1211</v>
      </c>
      <c r="N2434" t="s">
        <v>1196</v>
      </c>
      <c r="O2434">
        <v>1695200</v>
      </c>
      <c r="P2434">
        <v>343.09</v>
      </c>
    </row>
    <row r="2435" spans="1:16" x14ac:dyDescent="0.3">
      <c r="A2435">
        <v>3001</v>
      </c>
      <c r="B2435" t="s">
        <v>83</v>
      </c>
      <c r="C2435">
        <v>587</v>
      </c>
      <c r="D2435" t="s">
        <v>1292</v>
      </c>
      <c r="E2435" t="s">
        <v>1241</v>
      </c>
      <c r="F2435">
        <v>2005</v>
      </c>
      <c r="G2435" t="s">
        <v>359</v>
      </c>
      <c r="H2435" t="s">
        <v>32</v>
      </c>
      <c r="I2435" s="1">
        <v>44651</v>
      </c>
      <c r="J2435" t="s">
        <v>1391</v>
      </c>
      <c r="K2435" t="s">
        <v>1404</v>
      </c>
      <c r="L2435">
        <v>103</v>
      </c>
      <c r="M2435" t="s">
        <v>1210</v>
      </c>
      <c r="N2435" t="s">
        <v>1196</v>
      </c>
      <c r="O2435">
        <v>513800</v>
      </c>
      <c r="P2435">
        <v>21.5</v>
      </c>
    </row>
    <row r="2436" spans="1:16" x14ac:dyDescent="0.3">
      <c r="A2436">
        <v>2573</v>
      </c>
      <c r="B2436" t="s">
        <v>75</v>
      </c>
      <c r="C2436">
        <v>619</v>
      </c>
      <c r="D2436" t="s">
        <v>1260</v>
      </c>
      <c r="E2436" t="s">
        <v>1241</v>
      </c>
      <c r="F2436">
        <v>2013</v>
      </c>
      <c r="G2436" t="s">
        <v>460</v>
      </c>
      <c r="H2436" t="s">
        <v>32</v>
      </c>
      <c r="I2436" s="1">
        <v>44651</v>
      </c>
      <c r="J2436" t="s">
        <v>1391</v>
      </c>
      <c r="K2436" t="s">
        <v>1404</v>
      </c>
      <c r="L2436">
        <v>102</v>
      </c>
      <c r="M2436" t="s">
        <v>1211</v>
      </c>
      <c r="N2436" t="s">
        <v>1196</v>
      </c>
      <c r="O2436">
        <v>1695200</v>
      </c>
      <c r="P2436">
        <v>343.09</v>
      </c>
    </row>
    <row r="2437" spans="1:16" x14ac:dyDescent="0.3">
      <c r="A2437">
        <v>2576</v>
      </c>
      <c r="B2437" t="s">
        <v>83</v>
      </c>
      <c r="C2437">
        <v>619</v>
      </c>
      <c r="D2437" t="s">
        <v>1260</v>
      </c>
      <c r="E2437" t="s">
        <v>1241</v>
      </c>
      <c r="F2437">
        <v>2010</v>
      </c>
      <c r="G2437" t="s">
        <v>826</v>
      </c>
      <c r="H2437" t="s">
        <v>32</v>
      </c>
      <c r="I2437" s="1">
        <v>44647</v>
      </c>
      <c r="J2437" t="s">
        <v>1391</v>
      </c>
      <c r="K2437" t="s">
        <v>1404</v>
      </c>
      <c r="L2437">
        <v>102</v>
      </c>
      <c r="M2437" t="s">
        <v>1211</v>
      </c>
      <c r="N2437" t="s">
        <v>1196</v>
      </c>
      <c r="O2437">
        <v>1695200</v>
      </c>
      <c r="P2437">
        <v>343.09</v>
      </c>
    </row>
    <row r="2438" spans="1:16" x14ac:dyDescent="0.3">
      <c r="A2438">
        <v>2583</v>
      </c>
      <c r="B2438" t="s">
        <v>11</v>
      </c>
      <c r="C2438">
        <v>623</v>
      </c>
      <c r="D2438" t="s">
        <v>8</v>
      </c>
      <c r="E2438" t="s">
        <v>1241</v>
      </c>
      <c r="F2438">
        <v>2006</v>
      </c>
      <c r="G2438" t="s">
        <v>211</v>
      </c>
      <c r="H2438" t="s">
        <v>45</v>
      </c>
      <c r="I2438" s="1">
        <v>44644</v>
      </c>
      <c r="J2438" t="s">
        <v>1391</v>
      </c>
      <c r="K2438" t="s">
        <v>1404</v>
      </c>
      <c r="L2438">
        <v>104</v>
      </c>
      <c r="M2438" t="s">
        <v>1209</v>
      </c>
      <c r="N2438" t="s">
        <v>1196</v>
      </c>
      <c r="O2438">
        <v>347700</v>
      </c>
      <c r="P2438">
        <v>28.8</v>
      </c>
    </row>
    <row r="2439" spans="1:16" x14ac:dyDescent="0.3">
      <c r="A2439">
        <v>2998</v>
      </c>
      <c r="B2439" t="s">
        <v>75</v>
      </c>
      <c r="C2439">
        <v>587</v>
      </c>
      <c r="D2439" t="s">
        <v>1292</v>
      </c>
      <c r="E2439" t="s">
        <v>1241</v>
      </c>
      <c r="F2439">
        <v>2007</v>
      </c>
      <c r="G2439" t="s">
        <v>359</v>
      </c>
      <c r="H2439" t="s">
        <v>283</v>
      </c>
      <c r="I2439" s="1">
        <v>44643</v>
      </c>
      <c r="J2439" t="s">
        <v>1391</v>
      </c>
      <c r="K2439" t="s">
        <v>1404</v>
      </c>
      <c r="L2439">
        <v>102</v>
      </c>
      <c r="M2439" t="s">
        <v>1211</v>
      </c>
      <c r="N2439" t="s">
        <v>1196</v>
      </c>
      <c r="O2439">
        <v>1695200</v>
      </c>
      <c r="P2439">
        <v>343.09</v>
      </c>
    </row>
    <row r="2440" spans="1:16" x14ac:dyDescent="0.3">
      <c r="A2440">
        <v>2996</v>
      </c>
      <c r="B2440" t="s">
        <v>83</v>
      </c>
      <c r="C2440">
        <v>512</v>
      </c>
      <c r="D2440" t="s">
        <v>1363</v>
      </c>
      <c r="E2440" t="s">
        <v>1246</v>
      </c>
      <c r="F2440">
        <v>2006</v>
      </c>
      <c r="G2440" t="s">
        <v>923</v>
      </c>
      <c r="H2440" t="s">
        <v>10</v>
      </c>
      <c r="I2440" s="1">
        <v>44629</v>
      </c>
      <c r="J2440" t="s">
        <v>1391</v>
      </c>
      <c r="K2440" t="s">
        <v>1404</v>
      </c>
      <c r="L2440">
        <v>101</v>
      </c>
      <c r="M2440" t="s">
        <v>1212</v>
      </c>
      <c r="N2440" t="s">
        <v>1196</v>
      </c>
      <c r="O2440">
        <v>201500</v>
      </c>
      <c r="P2440">
        <v>16.11</v>
      </c>
    </row>
    <row r="2441" spans="1:16" x14ac:dyDescent="0.3">
      <c r="A2441">
        <v>2994</v>
      </c>
      <c r="B2441" t="s">
        <v>90</v>
      </c>
      <c r="C2441">
        <v>540</v>
      </c>
      <c r="D2441" t="s">
        <v>1337</v>
      </c>
      <c r="E2441" t="s">
        <v>1241</v>
      </c>
      <c r="F2441">
        <v>2006</v>
      </c>
      <c r="G2441" t="s">
        <v>679</v>
      </c>
      <c r="H2441" t="s">
        <v>69</v>
      </c>
      <c r="I2441" s="1">
        <v>44641</v>
      </c>
      <c r="J2441" t="s">
        <v>1391</v>
      </c>
      <c r="K2441" t="s">
        <v>1404</v>
      </c>
      <c r="L2441">
        <v>101</v>
      </c>
      <c r="M2441" t="s">
        <v>1212</v>
      </c>
      <c r="N2441" t="s">
        <v>1196</v>
      </c>
      <c r="O2441">
        <v>201500</v>
      </c>
      <c r="P2441">
        <v>16.11</v>
      </c>
    </row>
    <row r="2442" spans="1:16" x14ac:dyDescent="0.3">
      <c r="A2442">
        <v>2593</v>
      </c>
      <c r="B2442" t="s">
        <v>90</v>
      </c>
      <c r="C2442">
        <v>576</v>
      </c>
      <c r="D2442" t="s">
        <v>1301</v>
      </c>
      <c r="E2442" t="s">
        <v>1241</v>
      </c>
      <c r="F2442">
        <v>1999</v>
      </c>
      <c r="G2442" t="s">
        <v>572</v>
      </c>
      <c r="H2442" t="s">
        <v>32</v>
      </c>
      <c r="I2442" s="1">
        <v>44621</v>
      </c>
      <c r="J2442" t="s">
        <v>1391</v>
      </c>
      <c r="K2442" t="s">
        <v>1404</v>
      </c>
      <c r="L2442">
        <v>107</v>
      </c>
      <c r="M2442" t="s">
        <v>1206</v>
      </c>
      <c r="N2442" t="s">
        <v>1196</v>
      </c>
      <c r="O2442">
        <v>127300</v>
      </c>
      <c r="P2442">
        <v>17.55</v>
      </c>
    </row>
    <row r="2443" spans="1:16" x14ac:dyDescent="0.3">
      <c r="A2443">
        <v>2595</v>
      </c>
      <c r="B2443" t="s">
        <v>83</v>
      </c>
      <c r="C2443">
        <v>587</v>
      </c>
      <c r="D2443" t="s">
        <v>1292</v>
      </c>
      <c r="E2443" t="s">
        <v>1241</v>
      </c>
      <c r="F2443">
        <v>2007</v>
      </c>
      <c r="G2443" t="s">
        <v>590</v>
      </c>
      <c r="H2443" t="s">
        <v>10</v>
      </c>
      <c r="I2443" s="1">
        <v>44650</v>
      </c>
      <c r="J2443" t="s">
        <v>1391</v>
      </c>
      <c r="K2443" t="s">
        <v>1404</v>
      </c>
      <c r="L2443">
        <v>102</v>
      </c>
      <c r="M2443" t="s">
        <v>1211</v>
      </c>
      <c r="N2443" t="s">
        <v>1196</v>
      </c>
      <c r="O2443">
        <v>1695200</v>
      </c>
      <c r="P2443">
        <v>343.09</v>
      </c>
    </row>
    <row r="2444" spans="1:16" x14ac:dyDescent="0.3">
      <c r="A2444">
        <v>2989</v>
      </c>
      <c r="B2444" t="s">
        <v>75</v>
      </c>
      <c r="C2444">
        <v>550</v>
      </c>
      <c r="D2444" t="s">
        <v>1327</v>
      </c>
      <c r="E2444" t="s">
        <v>1241</v>
      </c>
      <c r="F2444">
        <v>2006</v>
      </c>
      <c r="G2444" t="s">
        <v>808</v>
      </c>
      <c r="H2444" t="s">
        <v>10</v>
      </c>
      <c r="I2444" s="1">
        <v>44636</v>
      </c>
      <c r="J2444" t="s">
        <v>1391</v>
      </c>
      <c r="K2444" t="s">
        <v>1404</v>
      </c>
      <c r="L2444">
        <v>102</v>
      </c>
      <c r="M2444" t="s">
        <v>1211</v>
      </c>
      <c r="N2444" t="s">
        <v>1196</v>
      </c>
      <c r="O2444">
        <v>1695200</v>
      </c>
      <c r="P2444">
        <v>343.09</v>
      </c>
    </row>
    <row r="2445" spans="1:16" x14ac:dyDescent="0.3">
      <c r="A2445">
        <v>2982</v>
      </c>
      <c r="B2445" t="s">
        <v>90</v>
      </c>
      <c r="C2445">
        <v>610</v>
      </c>
      <c r="D2445" t="s">
        <v>1269</v>
      </c>
      <c r="E2445" t="s">
        <v>1241</v>
      </c>
      <c r="F2445">
        <v>1999</v>
      </c>
      <c r="G2445" t="s">
        <v>674</v>
      </c>
      <c r="H2445" t="s">
        <v>32</v>
      </c>
      <c r="I2445" s="1">
        <v>44626</v>
      </c>
      <c r="J2445" t="s">
        <v>1391</v>
      </c>
      <c r="K2445" t="s">
        <v>1404</v>
      </c>
      <c r="L2445">
        <v>103</v>
      </c>
      <c r="M2445" t="s">
        <v>1210</v>
      </c>
      <c r="N2445" t="s">
        <v>1196</v>
      </c>
      <c r="O2445">
        <v>513800</v>
      </c>
      <c r="P2445">
        <v>21.5</v>
      </c>
    </row>
    <row r="2446" spans="1:16" x14ac:dyDescent="0.3">
      <c r="A2446">
        <v>2608</v>
      </c>
      <c r="B2446" t="s">
        <v>75</v>
      </c>
      <c r="C2446">
        <v>548</v>
      </c>
      <c r="D2446" t="s">
        <v>1329</v>
      </c>
      <c r="E2446" t="s">
        <v>1241</v>
      </c>
      <c r="F2446">
        <v>2013</v>
      </c>
      <c r="G2446" t="s">
        <v>859</v>
      </c>
      <c r="H2446" t="s">
        <v>18</v>
      </c>
      <c r="I2446" s="1">
        <v>44648</v>
      </c>
      <c r="J2446" t="s">
        <v>1391</v>
      </c>
      <c r="K2446" t="s">
        <v>1404</v>
      </c>
      <c r="L2446">
        <v>102</v>
      </c>
      <c r="M2446" t="s">
        <v>1211</v>
      </c>
      <c r="N2446" t="s">
        <v>1196</v>
      </c>
      <c r="O2446">
        <v>1695200</v>
      </c>
      <c r="P2446">
        <v>343.09</v>
      </c>
    </row>
    <row r="2447" spans="1:16" x14ac:dyDescent="0.3">
      <c r="A2447">
        <v>2613</v>
      </c>
      <c r="B2447" t="s">
        <v>83</v>
      </c>
      <c r="C2447">
        <v>550</v>
      </c>
      <c r="D2447" t="s">
        <v>1327</v>
      </c>
      <c r="E2447" t="s">
        <v>1241</v>
      </c>
      <c r="F2447">
        <v>2005</v>
      </c>
      <c r="G2447" t="s">
        <v>458</v>
      </c>
      <c r="H2447" t="s">
        <v>32</v>
      </c>
      <c r="I2447" s="1">
        <v>44629</v>
      </c>
      <c r="J2447" t="s">
        <v>1391</v>
      </c>
      <c r="K2447" t="s">
        <v>1404</v>
      </c>
      <c r="L2447">
        <v>109</v>
      </c>
      <c r="M2447" t="s">
        <v>1204</v>
      </c>
      <c r="N2447" t="s">
        <v>1196</v>
      </c>
      <c r="O2447">
        <v>543500</v>
      </c>
      <c r="P2447">
        <v>67.52</v>
      </c>
    </row>
    <row r="2448" spans="1:16" x14ac:dyDescent="0.3">
      <c r="A2448">
        <v>2979</v>
      </c>
      <c r="B2448" t="s">
        <v>90</v>
      </c>
      <c r="C2448">
        <v>610</v>
      </c>
      <c r="D2448" t="s">
        <v>1269</v>
      </c>
      <c r="E2448" t="s">
        <v>1241</v>
      </c>
      <c r="F2448">
        <v>2005</v>
      </c>
      <c r="G2448" t="s">
        <v>674</v>
      </c>
      <c r="H2448" t="s">
        <v>69</v>
      </c>
      <c r="I2448" s="1">
        <v>44648</v>
      </c>
      <c r="J2448" t="s">
        <v>1391</v>
      </c>
      <c r="K2448" t="s">
        <v>1404</v>
      </c>
      <c r="L2448">
        <v>109</v>
      </c>
      <c r="M2448" t="s">
        <v>1204</v>
      </c>
      <c r="N2448" t="s">
        <v>1196</v>
      </c>
      <c r="O2448">
        <v>543500</v>
      </c>
      <c r="P2448">
        <v>67.52</v>
      </c>
    </row>
    <row r="2449" spans="1:16" x14ac:dyDescent="0.3">
      <c r="A2449">
        <v>2624</v>
      </c>
      <c r="B2449" t="s">
        <v>83</v>
      </c>
      <c r="C2449">
        <v>576</v>
      </c>
      <c r="D2449" t="s">
        <v>1301</v>
      </c>
      <c r="E2449" t="s">
        <v>1241</v>
      </c>
      <c r="F2449">
        <v>2003</v>
      </c>
      <c r="G2449" t="s">
        <v>698</v>
      </c>
      <c r="H2449" t="s">
        <v>10</v>
      </c>
      <c r="I2449" s="1">
        <v>44625</v>
      </c>
      <c r="J2449" t="s">
        <v>1391</v>
      </c>
      <c r="K2449" t="s">
        <v>1404</v>
      </c>
      <c r="L2449">
        <v>114</v>
      </c>
      <c r="M2449" t="s">
        <v>1199</v>
      </c>
      <c r="N2449" t="s">
        <v>1196</v>
      </c>
      <c r="O2449">
        <v>655000</v>
      </c>
      <c r="P2449">
        <v>14.72</v>
      </c>
    </row>
    <row r="2450" spans="1:16" x14ac:dyDescent="0.3">
      <c r="A2450">
        <v>2625</v>
      </c>
      <c r="B2450" t="s">
        <v>83</v>
      </c>
      <c r="C2450">
        <v>576</v>
      </c>
      <c r="D2450" t="s">
        <v>1301</v>
      </c>
      <c r="E2450" t="s">
        <v>1241</v>
      </c>
      <c r="F2450">
        <v>2003</v>
      </c>
      <c r="G2450" t="s">
        <v>698</v>
      </c>
      <c r="H2450" t="s">
        <v>10</v>
      </c>
      <c r="I2450" s="1">
        <v>44629</v>
      </c>
      <c r="J2450" t="s">
        <v>1391</v>
      </c>
      <c r="K2450" t="s">
        <v>1404</v>
      </c>
      <c r="L2450">
        <v>114</v>
      </c>
      <c r="M2450" t="s">
        <v>1199</v>
      </c>
      <c r="N2450" t="s">
        <v>1196</v>
      </c>
      <c r="O2450">
        <v>655000</v>
      </c>
      <c r="P2450">
        <v>14.72</v>
      </c>
    </row>
    <row r="2451" spans="1:16" x14ac:dyDescent="0.3">
      <c r="A2451">
        <v>2626</v>
      </c>
      <c r="B2451" t="s">
        <v>90</v>
      </c>
      <c r="C2451">
        <v>576</v>
      </c>
      <c r="D2451" t="s">
        <v>1301</v>
      </c>
      <c r="E2451" t="s">
        <v>1241</v>
      </c>
      <c r="F2451">
        <v>2005</v>
      </c>
      <c r="G2451" t="s">
        <v>578</v>
      </c>
      <c r="H2451" t="s">
        <v>618</v>
      </c>
      <c r="I2451" s="1">
        <v>44632</v>
      </c>
      <c r="J2451" t="s">
        <v>1391</v>
      </c>
      <c r="K2451" t="s">
        <v>1404</v>
      </c>
      <c r="L2451">
        <v>102</v>
      </c>
      <c r="M2451" t="s">
        <v>1211</v>
      </c>
      <c r="N2451" t="s">
        <v>1196</v>
      </c>
      <c r="O2451">
        <v>1695200</v>
      </c>
      <c r="P2451">
        <v>343.09</v>
      </c>
    </row>
    <row r="2452" spans="1:16" x14ac:dyDescent="0.3">
      <c r="A2452">
        <v>2977</v>
      </c>
      <c r="B2452" t="s">
        <v>235</v>
      </c>
      <c r="C2452">
        <v>619</v>
      </c>
      <c r="D2452" t="s">
        <v>1260</v>
      </c>
      <c r="E2452" t="s">
        <v>1241</v>
      </c>
      <c r="F2452">
        <v>2008</v>
      </c>
      <c r="G2452" t="s">
        <v>236</v>
      </c>
      <c r="H2452" t="s">
        <v>32</v>
      </c>
      <c r="I2452" s="1">
        <v>44631</v>
      </c>
      <c r="J2452" t="s">
        <v>1391</v>
      </c>
      <c r="K2452" t="s">
        <v>1404</v>
      </c>
      <c r="L2452">
        <v>114</v>
      </c>
      <c r="M2452" t="s">
        <v>1199</v>
      </c>
      <c r="N2452" t="s">
        <v>1196</v>
      </c>
      <c r="O2452">
        <v>655000</v>
      </c>
      <c r="P2452">
        <v>14.72</v>
      </c>
    </row>
    <row r="2453" spans="1:16" x14ac:dyDescent="0.3">
      <c r="A2453">
        <v>2976</v>
      </c>
      <c r="B2453" t="s">
        <v>75</v>
      </c>
      <c r="C2453">
        <v>611</v>
      </c>
      <c r="D2453" t="s">
        <v>1268</v>
      </c>
      <c r="E2453" t="s">
        <v>1241</v>
      </c>
      <c r="F2453">
        <v>2005</v>
      </c>
      <c r="G2453" t="s">
        <v>684</v>
      </c>
      <c r="H2453" t="s">
        <v>18</v>
      </c>
      <c r="I2453" s="1">
        <v>44647</v>
      </c>
      <c r="J2453" t="s">
        <v>1391</v>
      </c>
      <c r="K2453" t="s">
        <v>1404</v>
      </c>
      <c r="L2453">
        <v>104</v>
      </c>
      <c r="M2453" t="s">
        <v>1209</v>
      </c>
      <c r="N2453" t="s">
        <v>1196</v>
      </c>
      <c r="O2453">
        <v>347700</v>
      </c>
      <c r="P2453">
        <v>28.8</v>
      </c>
    </row>
    <row r="2454" spans="1:16" x14ac:dyDescent="0.3">
      <c r="A2454">
        <v>2974</v>
      </c>
      <c r="B2454" t="s">
        <v>90</v>
      </c>
      <c r="C2454">
        <v>577</v>
      </c>
      <c r="D2454" t="s">
        <v>1300</v>
      </c>
      <c r="E2454" t="s">
        <v>1246</v>
      </c>
      <c r="F2454">
        <v>2012</v>
      </c>
      <c r="G2454" t="s">
        <v>919</v>
      </c>
      <c r="H2454" t="s">
        <v>32</v>
      </c>
      <c r="I2454" s="1">
        <v>44648</v>
      </c>
      <c r="J2454" t="s">
        <v>1391</v>
      </c>
      <c r="K2454" t="s">
        <v>1404</v>
      </c>
      <c r="L2454">
        <v>102</v>
      </c>
      <c r="M2454" t="s">
        <v>1211</v>
      </c>
      <c r="N2454" t="s">
        <v>1196</v>
      </c>
      <c r="O2454">
        <v>1695200</v>
      </c>
      <c r="P2454">
        <v>343.09</v>
      </c>
    </row>
    <row r="2455" spans="1:16" x14ac:dyDescent="0.3">
      <c r="A2455">
        <v>2971</v>
      </c>
      <c r="B2455" t="s">
        <v>90</v>
      </c>
      <c r="C2455">
        <v>619</v>
      </c>
      <c r="D2455" t="s">
        <v>1260</v>
      </c>
      <c r="E2455" t="s">
        <v>1241</v>
      </c>
      <c r="F2455">
        <v>2006</v>
      </c>
      <c r="G2455" t="s">
        <v>918</v>
      </c>
      <c r="H2455" t="s">
        <v>10</v>
      </c>
      <c r="I2455" s="1">
        <v>44647</v>
      </c>
      <c r="J2455" t="s">
        <v>1391</v>
      </c>
      <c r="K2455" t="s">
        <v>1404</v>
      </c>
      <c r="L2455">
        <v>102</v>
      </c>
      <c r="M2455" t="s">
        <v>1211</v>
      </c>
      <c r="N2455" t="s">
        <v>1196</v>
      </c>
      <c r="O2455">
        <v>1695200</v>
      </c>
      <c r="P2455">
        <v>343.09</v>
      </c>
    </row>
    <row r="2456" spans="1:16" x14ac:dyDescent="0.3">
      <c r="A2456">
        <v>2637</v>
      </c>
      <c r="B2456" t="s">
        <v>75</v>
      </c>
      <c r="C2456">
        <v>576</v>
      </c>
      <c r="D2456" t="s">
        <v>1301</v>
      </c>
      <c r="E2456" t="s">
        <v>1241</v>
      </c>
      <c r="F2456">
        <v>2004</v>
      </c>
      <c r="G2456" t="s">
        <v>578</v>
      </c>
      <c r="H2456" t="s">
        <v>10</v>
      </c>
      <c r="I2456" s="1">
        <v>44625</v>
      </c>
      <c r="J2456" t="s">
        <v>1391</v>
      </c>
      <c r="K2456" t="s">
        <v>1404</v>
      </c>
      <c r="L2456">
        <v>103</v>
      </c>
      <c r="M2456" t="s">
        <v>1210</v>
      </c>
      <c r="N2456" t="s">
        <v>1196</v>
      </c>
      <c r="O2456">
        <v>513800</v>
      </c>
      <c r="P2456">
        <v>21.5</v>
      </c>
    </row>
    <row r="2457" spans="1:16" x14ac:dyDescent="0.3">
      <c r="A2457">
        <v>2969</v>
      </c>
      <c r="B2457" t="s">
        <v>235</v>
      </c>
      <c r="C2457">
        <v>576</v>
      </c>
      <c r="D2457" t="s">
        <v>1301</v>
      </c>
      <c r="E2457" t="s">
        <v>1241</v>
      </c>
      <c r="F2457">
        <v>2012</v>
      </c>
      <c r="G2457" t="s">
        <v>723</v>
      </c>
      <c r="H2457" t="s">
        <v>32</v>
      </c>
      <c r="I2457" s="1">
        <v>44638</v>
      </c>
      <c r="J2457" t="s">
        <v>1391</v>
      </c>
      <c r="K2457" t="s">
        <v>1404</v>
      </c>
      <c r="L2457">
        <v>102</v>
      </c>
      <c r="M2457" t="s">
        <v>1211</v>
      </c>
      <c r="N2457" t="s">
        <v>1196</v>
      </c>
      <c r="O2457">
        <v>1695200</v>
      </c>
      <c r="P2457">
        <v>343.09</v>
      </c>
    </row>
    <row r="2458" spans="1:16" x14ac:dyDescent="0.3">
      <c r="A2458">
        <v>2648</v>
      </c>
      <c r="B2458" t="s">
        <v>75</v>
      </c>
      <c r="C2458">
        <v>598</v>
      </c>
      <c r="D2458" t="s">
        <v>1281</v>
      </c>
      <c r="E2458" t="s">
        <v>1241</v>
      </c>
      <c r="F2458">
        <v>2006</v>
      </c>
      <c r="G2458" t="s">
        <v>876</v>
      </c>
      <c r="H2458" t="s">
        <v>123</v>
      </c>
      <c r="I2458" s="1">
        <v>44649</v>
      </c>
      <c r="J2458" t="s">
        <v>1391</v>
      </c>
      <c r="K2458" t="s">
        <v>1404</v>
      </c>
      <c r="L2458">
        <v>103</v>
      </c>
      <c r="M2458" t="s">
        <v>1210</v>
      </c>
      <c r="N2458" t="s">
        <v>1196</v>
      </c>
      <c r="O2458">
        <v>513800</v>
      </c>
      <c r="P2458">
        <v>21.5</v>
      </c>
    </row>
    <row r="2459" spans="1:16" x14ac:dyDescent="0.3">
      <c r="A2459">
        <v>2650</v>
      </c>
      <c r="B2459" t="s">
        <v>75</v>
      </c>
      <c r="C2459">
        <v>633</v>
      </c>
      <c r="D2459" t="s">
        <v>1248</v>
      </c>
      <c r="E2459" t="s">
        <v>1241</v>
      </c>
      <c r="F2459">
        <v>2006</v>
      </c>
      <c r="G2459" t="s">
        <v>581</v>
      </c>
      <c r="H2459" t="s">
        <v>18</v>
      </c>
      <c r="I2459" s="1">
        <v>44637</v>
      </c>
      <c r="J2459" t="s">
        <v>1391</v>
      </c>
      <c r="K2459" t="s">
        <v>1404</v>
      </c>
      <c r="L2459">
        <v>109</v>
      </c>
      <c r="M2459" t="s">
        <v>1204</v>
      </c>
      <c r="N2459" t="s">
        <v>1196</v>
      </c>
      <c r="O2459">
        <v>543500</v>
      </c>
      <c r="P2459">
        <v>67.52</v>
      </c>
    </row>
    <row r="2460" spans="1:16" x14ac:dyDescent="0.3">
      <c r="A2460">
        <v>2653</v>
      </c>
      <c r="B2460" t="s">
        <v>83</v>
      </c>
      <c r="C2460">
        <v>576</v>
      </c>
      <c r="D2460" t="s">
        <v>1301</v>
      </c>
      <c r="E2460" t="s">
        <v>1241</v>
      </c>
      <c r="F2460">
        <v>2006</v>
      </c>
      <c r="G2460" t="s">
        <v>698</v>
      </c>
      <c r="H2460" t="s">
        <v>32</v>
      </c>
      <c r="I2460" s="1">
        <v>44622</v>
      </c>
      <c r="J2460" t="s">
        <v>1391</v>
      </c>
      <c r="K2460" t="s">
        <v>1404</v>
      </c>
      <c r="L2460">
        <v>102</v>
      </c>
      <c r="M2460" t="s">
        <v>1211</v>
      </c>
      <c r="N2460" t="s">
        <v>1196</v>
      </c>
      <c r="O2460">
        <v>1695200</v>
      </c>
      <c r="P2460">
        <v>343.09</v>
      </c>
    </row>
    <row r="2461" spans="1:16" x14ac:dyDescent="0.3">
      <c r="A2461">
        <v>2962</v>
      </c>
      <c r="B2461" t="s">
        <v>90</v>
      </c>
      <c r="C2461">
        <v>576</v>
      </c>
      <c r="D2461" t="s">
        <v>1301</v>
      </c>
      <c r="E2461" t="s">
        <v>1241</v>
      </c>
      <c r="F2461">
        <v>1998</v>
      </c>
      <c r="G2461" t="s">
        <v>572</v>
      </c>
      <c r="H2461" t="s">
        <v>10</v>
      </c>
      <c r="I2461" s="1">
        <v>44647</v>
      </c>
      <c r="J2461" t="s">
        <v>1391</v>
      </c>
      <c r="K2461" t="s">
        <v>1404</v>
      </c>
      <c r="L2461">
        <v>102</v>
      </c>
      <c r="M2461" t="s">
        <v>1211</v>
      </c>
      <c r="N2461" t="s">
        <v>1196</v>
      </c>
      <c r="O2461">
        <v>1695200</v>
      </c>
      <c r="P2461">
        <v>343.09</v>
      </c>
    </row>
    <row r="2462" spans="1:16" x14ac:dyDescent="0.3">
      <c r="A2462">
        <v>2657</v>
      </c>
      <c r="B2462" t="s">
        <v>235</v>
      </c>
      <c r="C2462">
        <v>619</v>
      </c>
      <c r="D2462" t="s">
        <v>1260</v>
      </c>
      <c r="E2462" t="s">
        <v>1241</v>
      </c>
      <c r="F2462">
        <v>2008</v>
      </c>
      <c r="G2462" t="s">
        <v>236</v>
      </c>
      <c r="H2462" t="s">
        <v>10</v>
      </c>
      <c r="I2462" s="1">
        <v>44630</v>
      </c>
      <c r="J2462" t="s">
        <v>1391</v>
      </c>
      <c r="K2462" t="s">
        <v>1404</v>
      </c>
      <c r="L2462">
        <v>102</v>
      </c>
      <c r="M2462" t="s">
        <v>1211</v>
      </c>
      <c r="N2462" t="s">
        <v>1196</v>
      </c>
      <c r="O2462">
        <v>1695200</v>
      </c>
      <c r="P2462">
        <v>343.09</v>
      </c>
    </row>
    <row r="2463" spans="1:16" x14ac:dyDescent="0.3">
      <c r="A2463">
        <v>2659</v>
      </c>
      <c r="B2463" t="s">
        <v>435</v>
      </c>
      <c r="C2463">
        <v>587</v>
      </c>
      <c r="D2463" t="s">
        <v>1292</v>
      </c>
      <c r="E2463" t="s">
        <v>1241</v>
      </c>
      <c r="F2463">
        <v>2014</v>
      </c>
      <c r="G2463" t="s">
        <v>437</v>
      </c>
      <c r="H2463" t="s">
        <v>18</v>
      </c>
      <c r="I2463" s="1">
        <v>44629</v>
      </c>
      <c r="J2463" t="s">
        <v>1391</v>
      </c>
      <c r="K2463" t="s">
        <v>1404</v>
      </c>
      <c r="L2463">
        <v>102</v>
      </c>
      <c r="M2463" t="s">
        <v>1211</v>
      </c>
      <c r="N2463" t="s">
        <v>1196</v>
      </c>
      <c r="O2463">
        <v>1695200</v>
      </c>
      <c r="P2463">
        <v>343.09</v>
      </c>
    </row>
    <row r="2464" spans="1:16" x14ac:dyDescent="0.3">
      <c r="A2464">
        <v>2660</v>
      </c>
      <c r="B2464" t="s">
        <v>75</v>
      </c>
      <c r="C2464">
        <v>587</v>
      </c>
      <c r="D2464" t="s">
        <v>1292</v>
      </c>
      <c r="E2464" t="s">
        <v>1241</v>
      </c>
      <c r="F2464">
        <v>2004</v>
      </c>
      <c r="G2464" t="s">
        <v>359</v>
      </c>
      <c r="H2464" t="s">
        <v>45</v>
      </c>
      <c r="I2464" s="1">
        <v>44642</v>
      </c>
      <c r="J2464" t="s">
        <v>1391</v>
      </c>
      <c r="K2464" t="s">
        <v>1404</v>
      </c>
      <c r="L2464">
        <v>102</v>
      </c>
      <c r="M2464" t="s">
        <v>1211</v>
      </c>
      <c r="N2464" t="s">
        <v>1196</v>
      </c>
      <c r="O2464">
        <v>1695200</v>
      </c>
      <c r="P2464">
        <v>343.09</v>
      </c>
    </row>
    <row r="2465" spans="1:16" x14ac:dyDescent="0.3">
      <c r="A2465">
        <v>2662</v>
      </c>
      <c r="B2465" t="s">
        <v>75</v>
      </c>
      <c r="C2465">
        <v>587</v>
      </c>
      <c r="D2465" t="s">
        <v>1292</v>
      </c>
      <c r="E2465" t="s">
        <v>1241</v>
      </c>
      <c r="F2465">
        <v>2004</v>
      </c>
      <c r="G2465" t="s">
        <v>359</v>
      </c>
      <c r="H2465" t="s">
        <v>10</v>
      </c>
      <c r="I2465" s="1">
        <v>44640</v>
      </c>
      <c r="J2465" t="s">
        <v>1391</v>
      </c>
      <c r="K2465" t="s">
        <v>1404</v>
      </c>
      <c r="L2465">
        <v>103</v>
      </c>
      <c r="M2465" t="s">
        <v>1210</v>
      </c>
      <c r="N2465" t="s">
        <v>1196</v>
      </c>
      <c r="O2465">
        <v>513800</v>
      </c>
      <c r="P2465">
        <v>21.5</v>
      </c>
    </row>
    <row r="2466" spans="1:16" x14ac:dyDescent="0.3">
      <c r="A2466">
        <v>2663</v>
      </c>
      <c r="B2466" t="s">
        <v>75</v>
      </c>
      <c r="C2466">
        <v>576</v>
      </c>
      <c r="D2466" t="s">
        <v>1301</v>
      </c>
      <c r="E2466" t="s">
        <v>1241</v>
      </c>
      <c r="F2466">
        <v>2004</v>
      </c>
      <c r="G2466" t="s">
        <v>578</v>
      </c>
      <c r="H2466" t="s">
        <v>10</v>
      </c>
      <c r="I2466" s="1">
        <v>44644</v>
      </c>
      <c r="J2466" t="s">
        <v>1391</v>
      </c>
      <c r="K2466" t="s">
        <v>1404</v>
      </c>
      <c r="L2466">
        <v>109</v>
      </c>
      <c r="M2466" t="s">
        <v>1204</v>
      </c>
      <c r="N2466" t="s">
        <v>1196</v>
      </c>
      <c r="O2466">
        <v>543500</v>
      </c>
      <c r="P2466">
        <v>67.52</v>
      </c>
    </row>
    <row r="2467" spans="1:16" x14ac:dyDescent="0.3">
      <c r="A2467">
        <v>2667</v>
      </c>
      <c r="B2467" t="s">
        <v>235</v>
      </c>
      <c r="C2467">
        <v>619</v>
      </c>
      <c r="D2467" t="s">
        <v>1260</v>
      </c>
      <c r="E2467" t="s">
        <v>1241</v>
      </c>
      <c r="F2467">
        <v>2006</v>
      </c>
      <c r="G2467" t="s">
        <v>467</v>
      </c>
      <c r="H2467" t="s">
        <v>69</v>
      </c>
      <c r="I2467" s="1">
        <v>44641</v>
      </c>
      <c r="J2467" t="s">
        <v>1391</v>
      </c>
      <c r="K2467" t="s">
        <v>1404</v>
      </c>
      <c r="L2467">
        <v>109</v>
      </c>
      <c r="M2467" t="s">
        <v>1204</v>
      </c>
      <c r="N2467" t="s">
        <v>1196</v>
      </c>
      <c r="O2467">
        <v>543500</v>
      </c>
      <c r="P2467">
        <v>67.52</v>
      </c>
    </row>
    <row r="2468" spans="1:16" x14ac:dyDescent="0.3">
      <c r="A2468">
        <v>2957</v>
      </c>
      <c r="B2468" t="s">
        <v>435</v>
      </c>
      <c r="C2468">
        <v>540</v>
      </c>
      <c r="D2468" t="s">
        <v>1337</v>
      </c>
      <c r="E2468" t="s">
        <v>1241</v>
      </c>
      <c r="F2468">
        <v>2016</v>
      </c>
      <c r="G2468" t="s">
        <v>760</v>
      </c>
      <c r="H2468" t="s">
        <v>18</v>
      </c>
      <c r="I2468" s="1">
        <v>44648</v>
      </c>
      <c r="J2468" t="s">
        <v>1391</v>
      </c>
      <c r="K2468" t="s">
        <v>1404</v>
      </c>
      <c r="L2468">
        <v>114</v>
      </c>
      <c r="M2468" t="s">
        <v>1199</v>
      </c>
      <c r="N2468" t="s">
        <v>1196</v>
      </c>
      <c r="O2468">
        <v>655000</v>
      </c>
      <c r="P2468">
        <v>14.72</v>
      </c>
    </row>
    <row r="2469" spans="1:16" x14ac:dyDescent="0.3">
      <c r="A2469">
        <v>2670</v>
      </c>
      <c r="B2469" t="s">
        <v>90</v>
      </c>
      <c r="C2469">
        <v>610</v>
      </c>
      <c r="D2469" t="s">
        <v>1269</v>
      </c>
      <c r="E2469" t="s">
        <v>1241</v>
      </c>
      <c r="F2469">
        <v>2004</v>
      </c>
      <c r="G2469" t="s">
        <v>484</v>
      </c>
      <c r="H2469" t="s">
        <v>283</v>
      </c>
      <c r="I2469" s="1">
        <v>44624</v>
      </c>
      <c r="J2469" t="s">
        <v>1391</v>
      </c>
      <c r="K2469" t="s">
        <v>1404</v>
      </c>
      <c r="L2469">
        <v>102</v>
      </c>
      <c r="M2469" t="s">
        <v>1211</v>
      </c>
      <c r="N2469" t="s">
        <v>1196</v>
      </c>
      <c r="O2469">
        <v>1695200</v>
      </c>
      <c r="P2469">
        <v>343.09</v>
      </c>
    </row>
    <row r="2470" spans="1:16" x14ac:dyDescent="0.3">
      <c r="A2470">
        <v>2675</v>
      </c>
      <c r="B2470" t="s">
        <v>90</v>
      </c>
      <c r="C2470">
        <v>619</v>
      </c>
      <c r="D2470" t="s">
        <v>1260</v>
      </c>
      <c r="E2470" t="s">
        <v>1241</v>
      </c>
      <c r="F2470">
        <v>2007</v>
      </c>
      <c r="G2470" t="s">
        <v>682</v>
      </c>
      <c r="H2470" t="s">
        <v>32</v>
      </c>
      <c r="I2470" s="1">
        <v>44634</v>
      </c>
      <c r="J2470" t="s">
        <v>1391</v>
      </c>
      <c r="K2470" t="s">
        <v>1404</v>
      </c>
      <c r="L2470">
        <v>104</v>
      </c>
      <c r="M2470" t="s">
        <v>1209</v>
      </c>
      <c r="N2470" t="s">
        <v>1196</v>
      </c>
      <c r="O2470">
        <v>347700</v>
      </c>
      <c r="P2470">
        <v>28.8</v>
      </c>
    </row>
    <row r="2471" spans="1:16" x14ac:dyDescent="0.3">
      <c r="A2471">
        <v>2679</v>
      </c>
      <c r="B2471" t="s">
        <v>90</v>
      </c>
      <c r="C2471">
        <v>576</v>
      </c>
      <c r="D2471" t="s">
        <v>1301</v>
      </c>
      <c r="E2471" t="s">
        <v>1241</v>
      </c>
      <c r="F2471">
        <v>2007</v>
      </c>
      <c r="G2471" t="s">
        <v>800</v>
      </c>
      <c r="H2471" t="s">
        <v>28</v>
      </c>
      <c r="I2471" s="1">
        <v>44649</v>
      </c>
      <c r="J2471" t="s">
        <v>1391</v>
      </c>
      <c r="K2471" t="s">
        <v>1404</v>
      </c>
      <c r="L2471">
        <v>115</v>
      </c>
      <c r="M2471" t="s">
        <v>1198</v>
      </c>
      <c r="N2471" t="s">
        <v>1196</v>
      </c>
      <c r="O2471">
        <v>246000</v>
      </c>
      <c r="P2471">
        <v>7.89</v>
      </c>
    </row>
    <row r="2472" spans="1:16" x14ac:dyDescent="0.3">
      <c r="A2472">
        <v>2955</v>
      </c>
      <c r="B2472" t="s">
        <v>83</v>
      </c>
      <c r="C2472">
        <v>587</v>
      </c>
      <c r="D2472" t="s">
        <v>1292</v>
      </c>
      <c r="E2472" t="s">
        <v>1241</v>
      </c>
      <c r="F2472">
        <v>1997</v>
      </c>
      <c r="G2472" t="s">
        <v>582</v>
      </c>
      <c r="H2472" t="s">
        <v>47</v>
      </c>
      <c r="I2472" s="1">
        <v>44636</v>
      </c>
      <c r="J2472" t="s">
        <v>1391</v>
      </c>
      <c r="K2472" t="s">
        <v>1404</v>
      </c>
      <c r="L2472">
        <v>107</v>
      </c>
      <c r="M2472" t="s">
        <v>1206</v>
      </c>
      <c r="N2472" t="s">
        <v>1196</v>
      </c>
      <c r="O2472">
        <v>127300</v>
      </c>
      <c r="P2472">
        <v>17.55</v>
      </c>
    </row>
    <row r="2473" spans="1:16" x14ac:dyDescent="0.3">
      <c r="A2473">
        <v>2684</v>
      </c>
      <c r="B2473" t="s">
        <v>90</v>
      </c>
      <c r="C2473">
        <v>540</v>
      </c>
      <c r="D2473" t="s">
        <v>1337</v>
      </c>
      <c r="E2473" t="s">
        <v>1241</v>
      </c>
      <c r="F2473">
        <v>2014</v>
      </c>
      <c r="G2473" t="s">
        <v>875</v>
      </c>
      <c r="H2473" t="s">
        <v>32</v>
      </c>
      <c r="I2473" s="1">
        <v>44622</v>
      </c>
      <c r="J2473" t="s">
        <v>1391</v>
      </c>
      <c r="K2473" t="s">
        <v>1404</v>
      </c>
      <c r="L2473">
        <v>102</v>
      </c>
      <c r="M2473" t="s">
        <v>1211</v>
      </c>
      <c r="N2473" t="s">
        <v>1196</v>
      </c>
      <c r="O2473">
        <v>1695200</v>
      </c>
      <c r="P2473">
        <v>343.09</v>
      </c>
    </row>
    <row r="2474" spans="1:16" x14ac:dyDescent="0.3">
      <c r="A2474">
        <v>2954</v>
      </c>
      <c r="B2474" t="s">
        <v>90</v>
      </c>
      <c r="C2474">
        <v>610</v>
      </c>
      <c r="D2474" t="s">
        <v>1269</v>
      </c>
      <c r="E2474" t="s">
        <v>1241</v>
      </c>
      <c r="F2474">
        <v>2005</v>
      </c>
      <c r="G2474" t="s">
        <v>674</v>
      </c>
      <c r="H2474" t="s">
        <v>10</v>
      </c>
      <c r="I2474" s="1">
        <v>44648</v>
      </c>
      <c r="J2474" t="s">
        <v>1391</v>
      </c>
      <c r="K2474" t="s">
        <v>1404</v>
      </c>
      <c r="L2474">
        <v>114</v>
      </c>
      <c r="M2474" t="s">
        <v>1199</v>
      </c>
      <c r="N2474" t="s">
        <v>1196</v>
      </c>
      <c r="O2474">
        <v>655000</v>
      </c>
      <c r="P2474">
        <v>14.72</v>
      </c>
    </row>
    <row r="2475" spans="1:16" x14ac:dyDescent="0.3">
      <c r="A2475">
        <v>2688</v>
      </c>
      <c r="B2475" t="s">
        <v>75</v>
      </c>
      <c r="C2475">
        <v>550</v>
      </c>
      <c r="D2475" t="s">
        <v>1327</v>
      </c>
      <c r="E2475" t="s">
        <v>1241</v>
      </c>
      <c r="F2475">
        <v>2004</v>
      </c>
      <c r="G2475" t="s">
        <v>808</v>
      </c>
      <c r="H2475" t="s">
        <v>10</v>
      </c>
      <c r="I2475" s="1">
        <v>44627</v>
      </c>
      <c r="J2475" t="s">
        <v>1391</v>
      </c>
      <c r="K2475" t="s">
        <v>1404</v>
      </c>
      <c r="L2475">
        <v>102</v>
      </c>
      <c r="M2475" t="s">
        <v>1211</v>
      </c>
      <c r="N2475" t="s">
        <v>1196</v>
      </c>
      <c r="O2475">
        <v>1695200</v>
      </c>
      <c r="P2475">
        <v>343.09</v>
      </c>
    </row>
    <row r="2476" spans="1:16" x14ac:dyDescent="0.3">
      <c r="A2476">
        <v>2690</v>
      </c>
      <c r="B2476" t="s">
        <v>75</v>
      </c>
      <c r="C2476">
        <v>550</v>
      </c>
      <c r="D2476" t="s">
        <v>1327</v>
      </c>
      <c r="E2476" t="s">
        <v>1241</v>
      </c>
      <c r="F2476">
        <v>2006</v>
      </c>
      <c r="G2476" t="s">
        <v>808</v>
      </c>
      <c r="H2476" t="s">
        <v>69</v>
      </c>
      <c r="I2476" s="1">
        <v>44635</v>
      </c>
      <c r="J2476" t="s">
        <v>1391</v>
      </c>
      <c r="K2476" t="s">
        <v>1404</v>
      </c>
      <c r="L2476">
        <v>103</v>
      </c>
      <c r="M2476" t="s">
        <v>1210</v>
      </c>
      <c r="N2476" t="s">
        <v>1196</v>
      </c>
      <c r="O2476">
        <v>513800</v>
      </c>
      <c r="P2476">
        <v>21.5</v>
      </c>
    </row>
    <row r="2477" spans="1:16" x14ac:dyDescent="0.3">
      <c r="A2477">
        <v>2691</v>
      </c>
      <c r="B2477" t="s">
        <v>75</v>
      </c>
      <c r="C2477">
        <v>576</v>
      </c>
      <c r="D2477" t="s">
        <v>1301</v>
      </c>
      <c r="E2477" t="s">
        <v>1241</v>
      </c>
      <c r="F2477">
        <v>2006</v>
      </c>
      <c r="G2477" t="s">
        <v>578</v>
      </c>
      <c r="H2477" t="s">
        <v>32</v>
      </c>
      <c r="I2477" s="1">
        <v>44621</v>
      </c>
      <c r="J2477" t="s">
        <v>1391</v>
      </c>
      <c r="K2477" t="s">
        <v>1404</v>
      </c>
      <c r="L2477">
        <v>109</v>
      </c>
      <c r="M2477" t="s">
        <v>1204</v>
      </c>
      <c r="N2477" t="s">
        <v>1196</v>
      </c>
      <c r="O2477">
        <v>543500</v>
      </c>
      <c r="P2477">
        <v>67.52</v>
      </c>
    </row>
    <row r="2478" spans="1:16" x14ac:dyDescent="0.3">
      <c r="A2478">
        <v>2692</v>
      </c>
      <c r="B2478" t="s">
        <v>83</v>
      </c>
      <c r="C2478">
        <v>577</v>
      </c>
      <c r="D2478" t="s">
        <v>1300</v>
      </c>
      <c r="E2478" t="s">
        <v>1246</v>
      </c>
      <c r="F2478">
        <v>2009</v>
      </c>
      <c r="G2478" t="s">
        <v>880</v>
      </c>
      <c r="H2478" t="s">
        <v>10</v>
      </c>
      <c r="I2478" s="1">
        <v>44648</v>
      </c>
      <c r="J2478" t="s">
        <v>1391</v>
      </c>
      <c r="K2478" t="s">
        <v>1404</v>
      </c>
      <c r="L2478">
        <v>102</v>
      </c>
      <c r="M2478" t="s">
        <v>1211</v>
      </c>
      <c r="N2478" t="s">
        <v>1196</v>
      </c>
      <c r="O2478">
        <v>1695200</v>
      </c>
      <c r="P2478">
        <v>343.09</v>
      </c>
    </row>
    <row r="2479" spans="1:16" x14ac:dyDescent="0.3">
      <c r="A2479">
        <v>2698</v>
      </c>
      <c r="B2479" t="s">
        <v>75</v>
      </c>
      <c r="C2479">
        <v>619</v>
      </c>
      <c r="D2479" t="s">
        <v>1260</v>
      </c>
      <c r="E2479" t="s">
        <v>1241</v>
      </c>
      <c r="F2479">
        <v>2009</v>
      </c>
      <c r="G2479" t="s">
        <v>826</v>
      </c>
      <c r="H2479" t="s">
        <v>32</v>
      </c>
      <c r="I2479" s="1">
        <v>44629</v>
      </c>
      <c r="J2479" t="s">
        <v>1391</v>
      </c>
      <c r="K2479" t="s">
        <v>1404</v>
      </c>
      <c r="L2479">
        <v>109</v>
      </c>
      <c r="M2479" t="s">
        <v>1204</v>
      </c>
      <c r="N2479" t="s">
        <v>1196</v>
      </c>
      <c r="O2479">
        <v>543500</v>
      </c>
      <c r="P2479">
        <v>67.52</v>
      </c>
    </row>
    <row r="2480" spans="1:16" x14ac:dyDescent="0.3">
      <c r="A2480">
        <v>2702</v>
      </c>
      <c r="B2480" t="s">
        <v>75</v>
      </c>
      <c r="C2480">
        <v>576</v>
      </c>
      <c r="D2480" t="s">
        <v>1301</v>
      </c>
      <c r="E2480" t="s">
        <v>1241</v>
      </c>
      <c r="F2480">
        <v>2004</v>
      </c>
      <c r="G2480" t="s">
        <v>578</v>
      </c>
      <c r="H2480" t="s">
        <v>18</v>
      </c>
      <c r="I2480" s="1">
        <v>44643</v>
      </c>
      <c r="J2480" t="s">
        <v>1391</v>
      </c>
      <c r="K2480" t="s">
        <v>1404</v>
      </c>
      <c r="L2480">
        <v>102</v>
      </c>
      <c r="M2480" t="s">
        <v>1211</v>
      </c>
      <c r="N2480" t="s">
        <v>1196</v>
      </c>
      <c r="O2480">
        <v>1695200</v>
      </c>
      <c r="P2480">
        <v>343.09</v>
      </c>
    </row>
    <row r="2481" spans="1:16" x14ac:dyDescent="0.3">
      <c r="A2481">
        <v>2949</v>
      </c>
      <c r="B2481" t="s">
        <v>235</v>
      </c>
      <c r="C2481">
        <v>550</v>
      </c>
      <c r="D2481" t="s">
        <v>1327</v>
      </c>
      <c r="E2481" t="s">
        <v>1241</v>
      </c>
      <c r="F2481">
        <v>2004</v>
      </c>
      <c r="G2481" t="s">
        <v>912</v>
      </c>
      <c r="H2481" t="s">
        <v>10</v>
      </c>
      <c r="I2481" s="1">
        <v>44625</v>
      </c>
      <c r="J2481" t="s">
        <v>1391</v>
      </c>
      <c r="K2481" t="s">
        <v>1404</v>
      </c>
      <c r="L2481">
        <v>102</v>
      </c>
      <c r="M2481" t="s">
        <v>1211</v>
      </c>
      <c r="N2481" t="s">
        <v>1196</v>
      </c>
      <c r="O2481">
        <v>1695200</v>
      </c>
      <c r="P2481">
        <v>343.09</v>
      </c>
    </row>
    <row r="2482" spans="1:16" x14ac:dyDescent="0.3">
      <c r="A2482">
        <v>2706</v>
      </c>
      <c r="B2482" t="s">
        <v>83</v>
      </c>
      <c r="C2482">
        <v>507</v>
      </c>
      <c r="D2482" t="s">
        <v>1368</v>
      </c>
      <c r="E2482" t="s">
        <v>1241</v>
      </c>
      <c r="F2482">
        <v>2004</v>
      </c>
      <c r="G2482" t="s">
        <v>773</v>
      </c>
      <c r="H2482" t="s">
        <v>18</v>
      </c>
      <c r="I2482" s="1">
        <v>44639</v>
      </c>
      <c r="J2482" t="s">
        <v>1391</v>
      </c>
      <c r="K2482" t="s">
        <v>1404</v>
      </c>
      <c r="L2482">
        <v>114</v>
      </c>
      <c r="M2482" t="s">
        <v>1199</v>
      </c>
      <c r="N2482" t="s">
        <v>1196</v>
      </c>
      <c r="O2482">
        <v>655000</v>
      </c>
      <c r="P2482">
        <v>14.72</v>
      </c>
    </row>
    <row r="2483" spans="1:16" x14ac:dyDescent="0.3">
      <c r="A2483">
        <v>2709</v>
      </c>
      <c r="B2483" t="s">
        <v>90</v>
      </c>
      <c r="C2483">
        <v>564</v>
      </c>
      <c r="D2483" t="s">
        <v>1313</v>
      </c>
      <c r="E2483" t="s">
        <v>1241</v>
      </c>
      <c r="F2483">
        <v>2014</v>
      </c>
      <c r="G2483" t="s">
        <v>882</v>
      </c>
      <c r="H2483" t="s">
        <v>10</v>
      </c>
      <c r="I2483" s="1">
        <v>44644</v>
      </c>
      <c r="J2483" t="s">
        <v>1391</v>
      </c>
      <c r="K2483" t="s">
        <v>1404</v>
      </c>
      <c r="L2483">
        <v>104</v>
      </c>
      <c r="M2483" t="s">
        <v>1209</v>
      </c>
      <c r="N2483" t="s">
        <v>1196</v>
      </c>
      <c r="O2483">
        <v>347700</v>
      </c>
      <c r="P2483">
        <v>28.8</v>
      </c>
    </row>
    <row r="2484" spans="1:16" x14ac:dyDescent="0.3">
      <c r="A2484">
        <v>2711</v>
      </c>
      <c r="B2484" t="s">
        <v>75</v>
      </c>
      <c r="C2484">
        <v>580</v>
      </c>
      <c r="D2484" t="s">
        <v>1297</v>
      </c>
      <c r="E2484" t="s">
        <v>1241</v>
      </c>
      <c r="F2484">
        <v>2005</v>
      </c>
      <c r="G2484" t="s">
        <v>607</v>
      </c>
      <c r="H2484" t="s">
        <v>10</v>
      </c>
      <c r="I2484" s="1">
        <v>44634</v>
      </c>
      <c r="J2484" t="s">
        <v>1391</v>
      </c>
      <c r="K2484" t="s">
        <v>1404</v>
      </c>
      <c r="L2484">
        <v>102</v>
      </c>
      <c r="M2484" t="s">
        <v>1211</v>
      </c>
      <c r="N2484" t="s">
        <v>1196</v>
      </c>
      <c r="O2484">
        <v>1695200</v>
      </c>
      <c r="P2484">
        <v>343.09</v>
      </c>
    </row>
    <row r="2485" spans="1:16" x14ac:dyDescent="0.3">
      <c r="A2485">
        <v>2712</v>
      </c>
      <c r="B2485" t="s">
        <v>90</v>
      </c>
      <c r="C2485">
        <v>610</v>
      </c>
      <c r="D2485" t="s">
        <v>1269</v>
      </c>
      <c r="E2485" t="s">
        <v>1241</v>
      </c>
      <c r="F2485">
        <v>1997</v>
      </c>
      <c r="G2485" t="s">
        <v>674</v>
      </c>
      <c r="H2485" t="s">
        <v>69</v>
      </c>
      <c r="I2485" s="1">
        <v>44631</v>
      </c>
      <c r="J2485" t="s">
        <v>1391</v>
      </c>
      <c r="K2485" t="s">
        <v>1404</v>
      </c>
      <c r="L2485">
        <v>115</v>
      </c>
      <c r="M2485" t="s">
        <v>1198</v>
      </c>
      <c r="N2485" t="s">
        <v>1196</v>
      </c>
      <c r="O2485">
        <v>246000</v>
      </c>
      <c r="P2485">
        <v>7.89</v>
      </c>
    </row>
    <row r="2486" spans="1:16" x14ac:dyDescent="0.3">
      <c r="A2486">
        <v>2945</v>
      </c>
      <c r="B2486" t="s">
        <v>75</v>
      </c>
      <c r="C2486">
        <v>576</v>
      </c>
      <c r="D2486" t="s">
        <v>1301</v>
      </c>
      <c r="E2486" t="s">
        <v>1241</v>
      </c>
      <c r="F2486">
        <v>2013</v>
      </c>
      <c r="G2486" t="s">
        <v>731</v>
      </c>
      <c r="H2486" t="s">
        <v>32</v>
      </c>
      <c r="I2486" s="1">
        <v>44626</v>
      </c>
      <c r="J2486" t="s">
        <v>1391</v>
      </c>
      <c r="K2486" t="s">
        <v>1404</v>
      </c>
      <c r="L2486">
        <v>108</v>
      </c>
      <c r="M2486" t="s">
        <v>1205</v>
      </c>
      <c r="N2486" t="s">
        <v>1196</v>
      </c>
      <c r="O2486">
        <v>258200</v>
      </c>
      <c r="P2486">
        <v>11.62</v>
      </c>
    </row>
    <row r="2487" spans="1:16" x14ac:dyDescent="0.3">
      <c r="A2487">
        <v>2722</v>
      </c>
      <c r="B2487" t="s">
        <v>90</v>
      </c>
      <c r="C2487">
        <v>548</v>
      </c>
      <c r="D2487" t="s">
        <v>1329</v>
      </c>
      <c r="E2487" t="s">
        <v>1241</v>
      </c>
      <c r="F2487">
        <v>2014</v>
      </c>
      <c r="G2487" t="s">
        <v>810</v>
      </c>
      <c r="H2487" t="s">
        <v>283</v>
      </c>
      <c r="I2487" s="1">
        <v>44637</v>
      </c>
      <c r="J2487" t="s">
        <v>1391</v>
      </c>
      <c r="K2487" t="s">
        <v>1404</v>
      </c>
      <c r="L2487">
        <v>102</v>
      </c>
      <c r="M2487" t="s">
        <v>1211</v>
      </c>
      <c r="N2487" t="s">
        <v>1196</v>
      </c>
      <c r="O2487">
        <v>1695200</v>
      </c>
      <c r="P2487">
        <v>343.09</v>
      </c>
    </row>
    <row r="2488" spans="1:16" x14ac:dyDescent="0.3">
      <c r="A2488">
        <v>2943</v>
      </c>
      <c r="B2488" t="s">
        <v>83</v>
      </c>
      <c r="C2488">
        <v>580</v>
      </c>
      <c r="D2488" t="s">
        <v>1297</v>
      </c>
      <c r="E2488" t="s">
        <v>1241</v>
      </c>
      <c r="F2488">
        <v>2007</v>
      </c>
      <c r="G2488" t="s">
        <v>580</v>
      </c>
      <c r="H2488" t="s">
        <v>10</v>
      </c>
      <c r="I2488" s="1">
        <v>44628</v>
      </c>
      <c r="J2488" t="s">
        <v>1391</v>
      </c>
      <c r="K2488" t="s">
        <v>1404</v>
      </c>
      <c r="L2488">
        <v>102</v>
      </c>
      <c r="M2488" t="s">
        <v>1211</v>
      </c>
      <c r="N2488" t="s">
        <v>1196</v>
      </c>
      <c r="O2488">
        <v>1695200</v>
      </c>
      <c r="P2488">
        <v>343.09</v>
      </c>
    </row>
    <row r="2489" spans="1:16" x14ac:dyDescent="0.3">
      <c r="A2489">
        <v>2942</v>
      </c>
      <c r="B2489" t="s">
        <v>75</v>
      </c>
      <c r="C2489">
        <v>512</v>
      </c>
      <c r="D2489" t="s">
        <v>1363</v>
      </c>
      <c r="E2489" t="s">
        <v>1246</v>
      </c>
      <c r="F2489">
        <v>2007</v>
      </c>
      <c r="G2489" t="s">
        <v>911</v>
      </c>
      <c r="H2489" t="s">
        <v>10</v>
      </c>
      <c r="I2489" s="1">
        <v>44647</v>
      </c>
      <c r="J2489" t="s">
        <v>1391</v>
      </c>
      <c r="K2489" t="s">
        <v>1404</v>
      </c>
      <c r="L2489">
        <v>102</v>
      </c>
      <c r="M2489" t="s">
        <v>1211</v>
      </c>
      <c r="N2489" t="s">
        <v>1196</v>
      </c>
      <c r="O2489">
        <v>1695200</v>
      </c>
      <c r="P2489">
        <v>343.09</v>
      </c>
    </row>
    <row r="2490" spans="1:16" x14ac:dyDescent="0.3">
      <c r="A2490">
        <v>2731</v>
      </c>
      <c r="B2490" t="s">
        <v>83</v>
      </c>
      <c r="C2490">
        <v>555</v>
      </c>
      <c r="D2490" t="s">
        <v>1322</v>
      </c>
      <c r="E2490" t="s">
        <v>1241</v>
      </c>
      <c r="F2490">
        <v>2014</v>
      </c>
      <c r="G2490" t="s">
        <v>885</v>
      </c>
      <c r="H2490" t="s">
        <v>10</v>
      </c>
      <c r="I2490" s="1">
        <v>44649</v>
      </c>
      <c r="J2490" t="s">
        <v>1391</v>
      </c>
      <c r="K2490" t="s">
        <v>1404</v>
      </c>
      <c r="L2490">
        <v>102</v>
      </c>
      <c r="M2490" t="s">
        <v>1211</v>
      </c>
      <c r="N2490" t="s">
        <v>1196</v>
      </c>
      <c r="O2490">
        <v>1695200</v>
      </c>
      <c r="P2490">
        <v>343.09</v>
      </c>
    </row>
    <row r="2491" spans="1:16" x14ac:dyDescent="0.3">
      <c r="A2491">
        <v>2939</v>
      </c>
      <c r="B2491" t="s">
        <v>75</v>
      </c>
      <c r="C2491">
        <v>633</v>
      </c>
      <c r="D2491" t="s">
        <v>1248</v>
      </c>
      <c r="E2491" t="s">
        <v>1241</v>
      </c>
      <c r="F2491">
        <v>2013</v>
      </c>
      <c r="G2491" t="s">
        <v>581</v>
      </c>
      <c r="H2491" t="s">
        <v>10</v>
      </c>
      <c r="I2491" s="1">
        <v>44631</v>
      </c>
      <c r="J2491" t="s">
        <v>1391</v>
      </c>
      <c r="K2491" t="s">
        <v>1404</v>
      </c>
      <c r="L2491">
        <v>102</v>
      </c>
      <c r="M2491" t="s">
        <v>1211</v>
      </c>
      <c r="N2491" t="s">
        <v>1196</v>
      </c>
      <c r="O2491">
        <v>1695200</v>
      </c>
      <c r="P2491">
        <v>343.09</v>
      </c>
    </row>
    <row r="2492" spans="1:16" x14ac:dyDescent="0.3">
      <c r="A2492">
        <v>2936</v>
      </c>
      <c r="B2492" t="s">
        <v>454</v>
      </c>
      <c r="C2492">
        <v>581</v>
      </c>
      <c r="D2492" t="s">
        <v>1296</v>
      </c>
      <c r="E2492" t="s">
        <v>1241</v>
      </c>
      <c r="F2492">
        <v>2015</v>
      </c>
      <c r="G2492" t="s">
        <v>909</v>
      </c>
      <c r="H2492" t="s">
        <v>32</v>
      </c>
      <c r="I2492" s="1">
        <v>44632</v>
      </c>
      <c r="J2492" t="s">
        <v>1391</v>
      </c>
      <c r="K2492" t="s">
        <v>1404</v>
      </c>
      <c r="L2492">
        <v>102</v>
      </c>
      <c r="M2492" t="s">
        <v>1211</v>
      </c>
      <c r="N2492" t="s">
        <v>1196</v>
      </c>
      <c r="O2492">
        <v>1695200</v>
      </c>
      <c r="P2492">
        <v>343.09</v>
      </c>
    </row>
    <row r="2493" spans="1:16" x14ac:dyDescent="0.3">
      <c r="A2493">
        <v>2741</v>
      </c>
      <c r="B2493" t="s">
        <v>90</v>
      </c>
      <c r="C2493">
        <v>619</v>
      </c>
      <c r="D2493" t="s">
        <v>1260</v>
      </c>
      <c r="E2493" t="s">
        <v>1241</v>
      </c>
      <c r="F2493">
        <v>1998</v>
      </c>
      <c r="G2493" t="s">
        <v>485</v>
      </c>
      <c r="H2493" t="s">
        <v>47</v>
      </c>
      <c r="I2493" s="1">
        <v>44627</v>
      </c>
      <c r="J2493" t="s">
        <v>1391</v>
      </c>
      <c r="K2493" t="s">
        <v>1404</v>
      </c>
      <c r="L2493">
        <v>114</v>
      </c>
      <c r="M2493" t="s">
        <v>1199</v>
      </c>
      <c r="N2493" t="s">
        <v>1196</v>
      </c>
      <c r="O2493">
        <v>655000</v>
      </c>
      <c r="P2493">
        <v>14.72</v>
      </c>
    </row>
    <row r="2494" spans="1:16" x14ac:dyDescent="0.3">
      <c r="A2494">
        <v>2742</v>
      </c>
      <c r="B2494" t="s">
        <v>83</v>
      </c>
      <c r="C2494">
        <v>619</v>
      </c>
      <c r="D2494" t="s">
        <v>1260</v>
      </c>
      <c r="E2494" t="s">
        <v>1241</v>
      </c>
      <c r="F2494">
        <v>2005</v>
      </c>
      <c r="G2494" t="s">
        <v>842</v>
      </c>
      <c r="H2494" t="s">
        <v>10</v>
      </c>
      <c r="I2494" s="1">
        <v>44650</v>
      </c>
      <c r="J2494" t="s">
        <v>1391</v>
      </c>
      <c r="K2494" t="s">
        <v>1404</v>
      </c>
      <c r="L2494">
        <v>102</v>
      </c>
      <c r="M2494" t="s">
        <v>1211</v>
      </c>
      <c r="N2494" t="s">
        <v>1196</v>
      </c>
      <c r="O2494">
        <v>1695200</v>
      </c>
      <c r="P2494">
        <v>343.09</v>
      </c>
    </row>
    <row r="2495" spans="1:16" x14ac:dyDescent="0.3">
      <c r="A2495">
        <v>2744</v>
      </c>
      <c r="B2495" t="s">
        <v>75</v>
      </c>
      <c r="C2495">
        <v>576</v>
      </c>
      <c r="D2495" t="s">
        <v>1301</v>
      </c>
      <c r="E2495" t="s">
        <v>1241</v>
      </c>
      <c r="F2495">
        <v>2005</v>
      </c>
      <c r="G2495" t="s">
        <v>578</v>
      </c>
      <c r="H2495" t="s">
        <v>28</v>
      </c>
      <c r="I2495" s="1">
        <v>44624</v>
      </c>
      <c r="J2495" t="s">
        <v>1391</v>
      </c>
      <c r="K2495" t="s">
        <v>1404</v>
      </c>
      <c r="L2495">
        <v>104</v>
      </c>
      <c r="M2495" t="s">
        <v>1209</v>
      </c>
      <c r="N2495" t="s">
        <v>1196</v>
      </c>
      <c r="O2495">
        <v>347700</v>
      </c>
      <c r="P2495">
        <v>28.8</v>
      </c>
    </row>
    <row r="2496" spans="1:16" x14ac:dyDescent="0.3">
      <c r="A2496">
        <v>2746</v>
      </c>
      <c r="B2496" t="s">
        <v>83</v>
      </c>
      <c r="C2496">
        <v>610</v>
      </c>
      <c r="D2496" t="s">
        <v>1269</v>
      </c>
      <c r="E2496" t="s">
        <v>1241</v>
      </c>
      <c r="F2496">
        <v>2000</v>
      </c>
      <c r="G2496" t="s">
        <v>444</v>
      </c>
      <c r="H2496" t="s">
        <v>32</v>
      </c>
      <c r="I2496" s="1">
        <v>44632</v>
      </c>
      <c r="J2496" t="s">
        <v>1391</v>
      </c>
      <c r="K2496" t="s">
        <v>1404</v>
      </c>
      <c r="L2496">
        <v>109</v>
      </c>
      <c r="M2496" t="s">
        <v>1204</v>
      </c>
      <c r="N2496" t="s">
        <v>1196</v>
      </c>
      <c r="O2496">
        <v>543500</v>
      </c>
      <c r="P2496">
        <v>67.52</v>
      </c>
    </row>
    <row r="2497" spans="1:16" x14ac:dyDescent="0.3">
      <c r="A2497">
        <v>2747</v>
      </c>
      <c r="B2497" t="s">
        <v>75</v>
      </c>
      <c r="C2497">
        <v>576</v>
      </c>
      <c r="D2497" t="s">
        <v>1301</v>
      </c>
      <c r="E2497" t="s">
        <v>1241</v>
      </c>
      <c r="F2497">
        <v>2007</v>
      </c>
      <c r="G2497" t="s">
        <v>578</v>
      </c>
      <c r="H2497" t="s">
        <v>618</v>
      </c>
      <c r="I2497" s="1">
        <v>44627</v>
      </c>
      <c r="J2497" t="s">
        <v>1391</v>
      </c>
      <c r="K2497" t="s">
        <v>1404</v>
      </c>
      <c r="L2497">
        <v>101</v>
      </c>
      <c r="M2497" t="s">
        <v>1212</v>
      </c>
      <c r="N2497" t="s">
        <v>1196</v>
      </c>
      <c r="O2497">
        <v>201500</v>
      </c>
      <c r="P2497">
        <v>16.11</v>
      </c>
    </row>
    <row r="2498" spans="1:16" x14ac:dyDescent="0.3">
      <c r="A2498">
        <v>2751</v>
      </c>
      <c r="B2498" t="s">
        <v>90</v>
      </c>
      <c r="C2498">
        <v>619</v>
      </c>
      <c r="D2498" t="s">
        <v>1260</v>
      </c>
      <c r="E2498" t="s">
        <v>1241</v>
      </c>
      <c r="F2498">
        <v>2004</v>
      </c>
      <c r="G2498" t="s">
        <v>612</v>
      </c>
      <c r="H2498" t="s">
        <v>10</v>
      </c>
      <c r="I2498" s="1">
        <v>44626</v>
      </c>
      <c r="J2498" t="s">
        <v>1391</v>
      </c>
      <c r="K2498" t="s">
        <v>1404</v>
      </c>
      <c r="L2498">
        <v>102</v>
      </c>
      <c r="M2498" t="s">
        <v>1211</v>
      </c>
      <c r="N2498" t="s">
        <v>1196</v>
      </c>
      <c r="O2498">
        <v>1695200</v>
      </c>
      <c r="P2498">
        <v>343.09</v>
      </c>
    </row>
    <row r="2499" spans="1:16" x14ac:dyDescent="0.3">
      <c r="A2499">
        <v>2755</v>
      </c>
      <c r="B2499" t="s">
        <v>83</v>
      </c>
      <c r="C2499">
        <v>619</v>
      </c>
      <c r="D2499" t="s">
        <v>1260</v>
      </c>
      <c r="E2499" t="s">
        <v>1241</v>
      </c>
      <c r="F2499">
        <v>2005</v>
      </c>
      <c r="G2499" t="s">
        <v>842</v>
      </c>
      <c r="H2499" t="s">
        <v>32</v>
      </c>
      <c r="I2499" s="1">
        <v>44636</v>
      </c>
      <c r="J2499" t="s">
        <v>1391</v>
      </c>
      <c r="K2499" t="s">
        <v>1404</v>
      </c>
      <c r="L2499">
        <v>103</v>
      </c>
      <c r="M2499" t="s">
        <v>1210</v>
      </c>
      <c r="N2499" t="s">
        <v>1196</v>
      </c>
      <c r="O2499">
        <v>513800</v>
      </c>
      <c r="P2499">
        <v>21.5</v>
      </c>
    </row>
    <row r="2500" spans="1:16" x14ac:dyDescent="0.3">
      <c r="A2500">
        <v>2933</v>
      </c>
      <c r="B2500" t="s">
        <v>90</v>
      </c>
      <c r="C2500">
        <v>576</v>
      </c>
      <c r="D2500" t="s">
        <v>1301</v>
      </c>
      <c r="E2500" t="s">
        <v>1241</v>
      </c>
      <c r="F2500">
        <v>2006</v>
      </c>
      <c r="G2500" t="s">
        <v>596</v>
      </c>
      <c r="H2500" t="s">
        <v>45</v>
      </c>
      <c r="I2500" s="1">
        <v>44642</v>
      </c>
      <c r="J2500" t="s">
        <v>1391</v>
      </c>
      <c r="K2500" t="s">
        <v>1404</v>
      </c>
      <c r="L2500">
        <v>103</v>
      </c>
      <c r="M2500" t="s">
        <v>1210</v>
      </c>
      <c r="N2500" t="s">
        <v>1196</v>
      </c>
      <c r="O2500">
        <v>513800</v>
      </c>
      <c r="P2500">
        <v>21.5</v>
      </c>
    </row>
    <row r="2501" spans="1:16" x14ac:dyDescent="0.3">
      <c r="A2501">
        <v>2759</v>
      </c>
      <c r="B2501" t="s">
        <v>90</v>
      </c>
      <c r="C2501">
        <v>619</v>
      </c>
      <c r="D2501" t="s">
        <v>1260</v>
      </c>
      <c r="E2501" t="s">
        <v>1241</v>
      </c>
      <c r="F2501">
        <v>2004</v>
      </c>
      <c r="G2501" t="s">
        <v>874</v>
      </c>
      <c r="H2501" t="s">
        <v>10</v>
      </c>
      <c r="I2501" s="1">
        <v>44645</v>
      </c>
      <c r="J2501" t="s">
        <v>1391</v>
      </c>
      <c r="K2501" t="s">
        <v>1404</v>
      </c>
      <c r="L2501">
        <v>101</v>
      </c>
      <c r="M2501" t="s">
        <v>1212</v>
      </c>
      <c r="N2501" t="s">
        <v>1196</v>
      </c>
      <c r="O2501">
        <v>201500</v>
      </c>
      <c r="P2501">
        <v>16.11</v>
      </c>
    </row>
    <row r="2502" spans="1:16" x14ac:dyDescent="0.3">
      <c r="A2502">
        <v>2760</v>
      </c>
      <c r="B2502" t="s">
        <v>435</v>
      </c>
      <c r="C2502">
        <v>587</v>
      </c>
      <c r="D2502" t="s">
        <v>1292</v>
      </c>
      <c r="E2502" t="s">
        <v>1241</v>
      </c>
      <c r="F2502">
        <v>2014</v>
      </c>
      <c r="G2502" t="s">
        <v>437</v>
      </c>
      <c r="H2502" t="s">
        <v>10</v>
      </c>
      <c r="I2502" s="1">
        <v>44632</v>
      </c>
      <c r="J2502" t="s">
        <v>1391</v>
      </c>
      <c r="K2502" t="s">
        <v>1404</v>
      </c>
      <c r="L2502">
        <v>109</v>
      </c>
      <c r="M2502" t="s">
        <v>1204</v>
      </c>
      <c r="N2502" t="s">
        <v>1196</v>
      </c>
      <c r="O2502">
        <v>543500</v>
      </c>
      <c r="P2502">
        <v>67.52</v>
      </c>
    </row>
    <row r="2503" spans="1:16" x14ac:dyDescent="0.3">
      <c r="A2503">
        <v>2761</v>
      </c>
      <c r="B2503" t="s">
        <v>90</v>
      </c>
      <c r="C2503">
        <v>576</v>
      </c>
      <c r="D2503" t="s">
        <v>1301</v>
      </c>
      <c r="E2503" t="s">
        <v>1241</v>
      </c>
      <c r="F2503">
        <v>2004</v>
      </c>
      <c r="G2503" t="s">
        <v>578</v>
      </c>
      <c r="H2503" t="s">
        <v>28</v>
      </c>
      <c r="I2503" s="1">
        <v>44642</v>
      </c>
      <c r="J2503" t="s">
        <v>1391</v>
      </c>
      <c r="K2503" t="s">
        <v>1404</v>
      </c>
      <c r="L2503">
        <v>102</v>
      </c>
      <c r="M2503" t="s">
        <v>1211</v>
      </c>
      <c r="N2503" t="s">
        <v>1196</v>
      </c>
      <c r="O2503">
        <v>1695200</v>
      </c>
      <c r="P2503">
        <v>343.09</v>
      </c>
    </row>
    <row r="2504" spans="1:16" x14ac:dyDescent="0.3">
      <c r="A2504">
        <v>2932</v>
      </c>
      <c r="B2504" t="s">
        <v>75</v>
      </c>
      <c r="C2504">
        <v>512</v>
      </c>
      <c r="D2504" t="s">
        <v>1363</v>
      </c>
      <c r="E2504" t="s">
        <v>1246</v>
      </c>
      <c r="F2504">
        <v>2004</v>
      </c>
      <c r="G2504" t="s">
        <v>821</v>
      </c>
      <c r="H2504" t="s">
        <v>10</v>
      </c>
      <c r="I2504" s="1">
        <v>44646</v>
      </c>
      <c r="J2504" t="s">
        <v>1391</v>
      </c>
      <c r="K2504" t="s">
        <v>1404</v>
      </c>
      <c r="L2504">
        <v>105</v>
      </c>
      <c r="M2504" t="s">
        <v>1208</v>
      </c>
      <c r="N2504" t="s">
        <v>1196</v>
      </c>
      <c r="O2504">
        <v>52100</v>
      </c>
      <c r="P2504">
        <v>6.21</v>
      </c>
    </row>
    <row r="2505" spans="1:16" x14ac:dyDescent="0.3">
      <c r="A2505">
        <v>2930</v>
      </c>
      <c r="B2505" t="s">
        <v>435</v>
      </c>
      <c r="C2505">
        <v>587</v>
      </c>
      <c r="D2505" t="s">
        <v>1292</v>
      </c>
      <c r="E2505" t="s">
        <v>1241</v>
      </c>
      <c r="F2505">
        <v>2015</v>
      </c>
      <c r="G2505" t="s">
        <v>437</v>
      </c>
      <c r="H2505" t="s">
        <v>18</v>
      </c>
      <c r="I2505" s="1">
        <v>44623</v>
      </c>
      <c r="J2505" t="s">
        <v>1391</v>
      </c>
      <c r="K2505" t="s">
        <v>1404</v>
      </c>
      <c r="L2505">
        <v>101</v>
      </c>
      <c r="M2505" t="s">
        <v>1212</v>
      </c>
      <c r="N2505" t="s">
        <v>1196</v>
      </c>
      <c r="O2505">
        <v>201500</v>
      </c>
      <c r="P2505">
        <v>16.11</v>
      </c>
    </row>
    <row r="2506" spans="1:16" x14ac:dyDescent="0.3">
      <c r="A2506">
        <v>2777</v>
      </c>
      <c r="B2506" t="s">
        <v>435</v>
      </c>
      <c r="C2506">
        <v>619</v>
      </c>
      <c r="D2506" t="s">
        <v>1260</v>
      </c>
      <c r="E2506" t="s">
        <v>1241</v>
      </c>
      <c r="F2506">
        <v>2014</v>
      </c>
      <c r="G2506" t="s">
        <v>448</v>
      </c>
      <c r="H2506" t="s">
        <v>32</v>
      </c>
      <c r="I2506" s="1">
        <v>44646</v>
      </c>
      <c r="J2506" t="s">
        <v>1391</v>
      </c>
      <c r="K2506" t="s">
        <v>1404</v>
      </c>
      <c r="L2506">
        <v>111</v>
      </c>
      <c r="M2506" t="s">
        <v>1202</v>
      </c>
      <c r="N2506" t="s">
        <v>1196</v>
      </c>
      <c r="O2506">
        <v>54500</v>
      </c>
      <c r="P2506">
        <v>129.15</v>
      </c>
    </row>
    <row r="2507" spans="1:16" x14ac:dyDescent="0.3">
      <c r="A2507">
        <v>2926</v>
      </c>
      <c r="B2507" t="s">
        <v>83</v>
      </c>
      <c r="C2507">
        <v>587</v>
      </c>
      <c r="D2507" t="s">
        <v>1292</v>
      </c>
      <c r="E2507" t="s">
        <v>1241</v>
      </c>
      <c r="F2507">
        <v>2006</v>
      </c>
      <c r="G2507" t="s">
        <v>590</v>
      </c>
      <c r="H2507" t="s">
        <v>32</v>
      </c>
      <c r="I2507" s="1">
        <v>44640</v>
      </c>
      <c r="J2507" t="s">
        <v>1391</v>
      </c>
      <c r="K2507" t="s">
        <v>1404</v>
      </c>
      <c r="L2507">
        <v>102</v>
      </c>
      <c r="M2507" t="s">
        <v>1211</v>
      </c>
      <c r="N2507" t="s">
        <v>1196</v>
      </c>
      <c r="O2507">
        <v>1695200</v>
      </c>
      <c r="P2507">
        <v>343.09</v>
      </c>
    </row>
    <row r="2508" spans="1:16" x14ac:dyDescent="0.3">
      <c r="A2508">
        <v>2779</v>
      </c>
      <c r="B2508" t="s">
        <v>83</v>
      </c>
      <c r="C2508">
        <v>587</v>
      </c>
      <c r="D2508" t="s">
        <v>1292</v>
      </c>
      <c r="E2508" t="s">
        <v>1241</v>
      </c>
      <c r="F2508">
        <v>2006</v>
      </c>
      <c r="G2508" t="s">
        <v>863</v>
      </c>
      <c r="H2508" t="s">
        <v>283</v>
      </c>
      <c r="I2508" s="1">
        <v>44644</v>
      </c>
      <c r="J2508" t="s">
        <v>1391</v>
      </c>
      <c r="K2508" t="s">
        <v>1404</v>
      </c>
      <c r="L2508">
        <v>102</v>
      </c>
      <c r="M2508" t="s">
        <v>1211</v>
      </c>
      <c r="N2508" t="s">
        <v>1196</v>
      </c>
      <c r="O2508">
        <v>1695200</v>
      </c>
      <c r="P2508">
        <v>343.09</v>
      </c>
    </row>
    <row r="2509" spans="1:16" x14ac:dyDescent="0.3">
      <c r="A2509">
        <v>2924</v>
      </c>
      <c r="B2509" t="s">
        <v>90</v>
      </c>
      <c r="C2509">
        <v>610</v>
      </c>
      <c r="D2509" t="s">
        <v>1269</v>
      </c>
      <c r="E2509" t="s">
        <v>1241</v>
      </c>
      <c r="F2509">
        <v>2004</v>
      </c>
      <c r="G2509" t="s">
        <v>484</v>
      </c>
      <c r="H2509" t="s">
        <v>32</v>
      </c>
      <c r="I2509" s="1">
        <v>44633</v>
      </c>
      <c r="J2509" t="s">
        <v>1391</v>
      </c>
      <c r="K2509" t="s">
        <v>1404</v>
      </c>
      <c r="L2509">
        <v>103</v>
      </c>
      <c r="M2509" t="s">
        <v>1210</v>
      </c>
      <c r="N2509" t="s">
        <v>1196</v>
      </c>
      <c r="O2509">
        <v>513800</v>
      </c>
      <c r="P2509">
        <v>21.5</v>
      </c>
    </row>
    <row r="2510" spans="1:16" x14ac:dyDescent="0.3">
      <c r="A2510">
        <v>2785</v>
      </c>
      <c r="B2510" t="s">
        <v>75</v>
      </c>
      <c r="C2510">
        <v>576</v>
      </c>
      <c r="D2510" t="s">
        <v>1301</v>
      </c>
      <c r="E2510" t="s">
        <v>1241</v>
      </c>
      <c r="F2510">
        <v>2005</v>
      </c>
      <c r="G2510" t="s">
        <v>578</v>
      </c>
      <c r="H2510" t="s">
        <v>618</v>
      </c>
      <c r="I2510" s="1">
        <v>44643</v>
      </c>
      <c r="J2510" t="s">
        <v>1391</v>
      </c>
      <c r="K2510" t="s">
        <v>1404</v>
      </c>
      <c r="L2510">
        <v>109</v>
      </c>
      <c r="M2510" t="s">
        <v>1204</v>
      </c>
      <c r="N2510" t="s">
        <v>1196</v>
      </c>
      <c r="O2510">
        <v>543500</v>
      </c>
      <c r="P2510">
        <v>67.52</v>
      </c>
    </row>
    <row r="2511" spans="1:16" x14ac:dyDescent="0.3">
      <c r="A2511">
        <v>2922</v>
      </c>
      <c r="B2511" t="s">
        <v>75</v>
      </c>
      <c r="C2511">
        <v>576</v>
      </c>
      <c r="D2511" t="s">
        <v>1301</v>
      </c>
      <c r="E2511" t="s">
        <v>1241</v>
      </c>
      <c r="F2511">
        <v>2005</v>
      </c>
      <c r="G2511" t="s">
        <v>578</v>
      </c>
      <c r="H2511" t="s">
        <v>45</v>
      </c>
      <c r="I2511" s="1">
        <v>44631</v>
      </c>
      <c r="J2511" t="s">
        <v>1391</v>
      </c>
      <c r="K2511" t="s">
        <v>1404</v>
      </c>
      <c r="L2511">
        <v>103</v>
      </c>
      <c r="M2511" t="s">
        <v>1210</v>
      </c>
      <c r="N2511" t="s">
        <v>1196</v>
      </c>
      <c r="O2511">
        <v>513800</v>
      </c>
      <c r="P2511">
        <v>21.5</v>
      </c>
    </row>
    <row r="2512" spans="1:16" x14ac:dyDescent="0.3">
      <c r="A2512">
        <v>2921</v>
      </c>
      <c r="B2512" t="s">
        <v>83</v>
      </c>
      <c r="C2512">
        <v>619</v>
      </c>
      <c r="D2512" t="s">
        <v>1260</v>
      </c>
      <c r="E2512" t="s">
        <v>1241</v>
      </c>
      <c r="F2512">
        <v>2008</v>
      </c>
      <c r="G2512" t="s">
        <v>842</v>
      </c>
      <c r="H2512" t="s">
        <v>10</v>
      </c>
      <c r="I2512" s="1">
        <v>44628</v>
      </c>
      <c r="J2512" t="s">
        <v>1391</v>
      </c>
      <c r="K2512" t="s">
        <v>1404</v>
      </c>
      <c r="L2512">
        <v>102</v>
      </c>
      <c r="M2512" t="s">
        <v>1211</v>
      </c>
      <c r="N2512" t="s">
        <v>1196</v>
      </c>
      <c r="O2512">
        <v>1695200</v>
      </c>
      <c r="P2512">
        <v>343.09</v>
      </c>
    </row>
    <row r="2513" spans="1:16" x14ac:dyDescent="0.3">
      <c r="A2513">
        <v>2919</v>
      </c>
      <c r="B2513" t="s">
        <v>83</v>
      </c>
      <c r="C2513">
        <v>580</v>
      </c>
      <c r="D2513" t="s">
        <v>1297</v>
      </c>
      <c r="E2513" t="s">
        <v>1241</v>
      </c>
      <c r="F2513">
        <v>1998</v>
      </c>
      <c r="G2513" t="s">
        <v>441</v>
      </c>
      <c r="H2513" t="s">
        <v>10</v>
      </c>
      <c r="I2513" s="1">
        <v>44622</v>
      </c>
      <c r="J2513" t="s">
        <v>1391</v>
      </c>
      <c r="K2513" t="s">
        <v>1404</v>
      </c>
      <c r="L2513">
        <v>114</v>
      </c>
      <c r="M2513" t="s">
        <v>1199</v>
      </c>
      <c r="N2513" t="s">
        <v>1196</v>
      </c>
      <c r="O2513">
        <v>655000</v>
      </c>
      <c r="P2513">
        <v>14.72</v>
      </c>
    </row>
    <row r="2514" spans="1:16" x14ac:dyDescent="0.3">
      <c r="A2514">
        <v>2792</v>
      </c>
      <c r="B2514" t="s">
        <v>75</v>
      </c>
      <c r="C2514">
        <v>550</v>
      </c>
      <c r="D2514" t="s">
        <v>1327</v>
      </c>
      <c r="E2514" t="s">
        <v>1241</v>
      </c>
      <c r="F2514">
        <v>2001</v>
      </c>
      <c r="G2514" t="s">
        <v>888</v>
      </c>
      <c r="H2514" t="s">
        <v>32</v>
      </c>
      <c r="I2514" s="1">
        <v>44625</v>
      </c>
      <c r="J2514" t="s">
        <v>1391</v>
      </c>
      <c r="K2514" t="s">
        <v>1404</v>
      </c>
      <c r="L2514">
        <v>102</v>
      </c>
      <c r="M2514" t="s">
        <v>1211</v>
      </c>
      <c r="N2514" t="s">
        <v>1196</v>
      </c>
      <c r="O2514">
        <v>1695200</v>
      </c>
      <c r="P2514">
        <v>343.09</v>
      </c>
    </row>
    <row r="2515" spans="1:16" x14ac:dyDescent="0.3">
      <c r="A2515">
        <v>2795</v>
      </c>
      <c r="B2515" t="s">
        <v>75</v>
      </c>
      <c r="C2515">
        <v>587</v>
      </c>
      <c r="D2515" t="s">
        <v>1292</v>
      </c>
      <c r="E2515" t="s">
        <v>1241</v>
      </c>
      <c r="F2515">
        <v>2006</v>
      </c>
      <c r="G2515" t="s">
        <v>359</v>
      </c>
      <c r="H2515" t="s">
        <v>45</v>
      </c>
      <c r="I2515" s="1">
        <v>44622</v>
      </c>
      <c r="J2515" t="s">
        <v>1391</v>
      </c>
      <c r="K2515" t="s">
        <v>1404</v>
      </c>
      <c r="L2515">
        <v>103</v>
      </c>
      <c r="M2515" t="s">
        <v>1210</v>
      </c>
      <c r="N2515" t="s">
        <v>1196</v>
      </c>
      <c r="O2515">
        <v>513800</v>
      </c>
      <c r="P2515">
        <v>21.5</v>
      </c>
    </row>
    <row r="2516" spans="1:16" x14ac:dyDescent="0.3">
      <c r="A2516">
        <v>2801</v>
      </c>
      <c r="B2516" t="s">
        <v>90</v>
      </c>
      <c r="C2516">
        <v>611</v>
      </c>
      <c r="D2516" t="s">
        <v>1268</v>
      </c>
      <c r="E2516" t="s">
        <v>1241</v>
      </c>
      <c r="F2516">
        <v>2007</v>
      </c>
      <c r="G2516" t="s">
        <v>721</v>
      </c>
      <c r="H2516" t="s">
        <v>101</v>
      </c>
      <c r="I2516" s="1">
        <v>44648</v>
      </c>
      <c r="J2516" t="s">
        <v>1391</v>
      </c>
      <c r="K2516" t="s">
        <v>1404</v>
      </c>
      <c r="L2516">
        <v>109</v>
      </c>
      <c r="M2516" t="s">
        <v>1204</v>
      </c>
      <c r="N2516" t="s">
        <v>1196</v>
      </c>
      <c r="O2516">
        <v>543500</v>
      </c>
      <c r="P2516">
        <v>67.52</v>
      </c>
    </row>
    <row r="2517" spans="1:16" x14ac:dyDescent="0.3">
      <c r="A2517">
        <v>2802</v>
      </c>
      <c r="B2517" t="s">
        <v>90</v>
      </c>
      <c r="C2517">
        <v>550</v>
      </c>
      <c r="D2517" t="s">
        <v>1327</v>
      </c>
      <c r="E2517" t="s">
        <v>1241</v>
      </c>
      <c r="F2517">
        <v>2004</v>
      </c>
      <c r="G2517" t="s">
        <v>584</v>
      </c>
      <c r="H2517" t="s">
        <v>45</v>
      </c>
      <c r="I2517" s="1">
        <v>44627</v>
      </c>
      <c r="J2517" t="s">
        <v>1391</v>
      </c>
      <c r="K2517" t="s">
        <v>1404</v>
      </c>
      <c r="L2517">
        <v>109</v>
      </c>
      <c r="M2517" t="s">
        <v>1204</v>
      </c>
      <c r="N2517" t="s">
        <v>1196</v>
      </c>
      <c r="O2517">
        <v>543500</v>
      </c>
      <c r="P2517">
        <v>67.52</v>
      </c>
    </row>
    <row r="2518" spans="1:16" x14ac:dyDescent="0.3">
      <c r="A2518">
        <v>2908</v>
      </c>
      <c r="B2518" t="s">
        <v>90</v>
      </c>
      <c r="C2518">
        <v>587</v>
      </c>
      <c r="D2518" t="s">
        <v>1292</v>
      </c>
      <c r="E2518" t="s">
        <v>1241</v>
      </c>
      <c r="F2518">
        <v>2004</v>
      </c>
      <c r="G2518" t="s">
        <v>724</v>
      </c>
      <c r="H2518" t="s">
        <v>45</v>
      </c>
      <c r="I2518" s="1">
        <v>44635</v>
      </c>
      <c r="J2518" t="s">
        <v>1391</v>
      </c>
      <c r="K2518" t="s">
        <v>1404</v>
      </c>
      <c r="L2518">
        <v>105</v>
      </c>
      <c r="M2518" t="s">
        <v>1208</v>
      </c>
      <c r="N2518" t="s">
        <v>1196</v>
      </c>
      <c r="O2518">
        <v>52100</v>
      </c>
      <c r="P2518">
        <v>6.21</v>
      </c>
    </row>
    <row r="2519" spans="1:16" x14ac:dyDescent="0.3">
      <c r="A2519">
        <v>2806</v>
      </c>
      <c r="B2519" t="s">
        <v>83</v>
      </c>
      <c r="C2519">
        <v>580</v>
      </c>
      <c r="D2519" t="s">
        <v>1297</v>
      </c>
      <c r="E2519" t="s">
        <v>1241</v>
      </c>
      <c r="F2519">
        <v>2007</v>
      </c>
      <c r="G2519" t="s">
        <v>580</v>
      </c>
      <c r="H2519" t="s">
        <v>45</v>
      </c>
      <c r="I2519" s="1">
        <v>44632</v>
      </c>
      <c r="J2519" t="s">
        <v>1391</v>
      </c>
      <c r="K2519" t="s">
        <v>1404</v>
      </c>
      <c r="L2519">
        <v>109</v>
      </c>
      <c r="M2519" t="s">
        <v>1204</v>
      </c>
      <c r="N2519" t="s">
        <v>1196</v>
      </c>
      <c r="O2519">
        <v>543500</v>
      </c>
      <c r="P2519">
        <v>67.52</v>
      </c>
    </row>
    <row r="2520" spans="1:16" x14ac:dyDescent="0.3">
      <c r="A2520">
        <v>2809</v>
      </c>
      <c r="B2520" t="s">
        <v>90</v>
      </c>
      <c r="C2520">
        <v>576</v>
      </c>
      <c r="D2520" t="s">
        <v>1301</v>
      </c>
      <c r="E2520" t="s">
        <v>1241</v>
      </c>
      <c r="F2520">
        <v>2007</v>
      </c>
      <c r="G2520" t="s">
        <v>776</v>
      </c>
      <c r="H2520" t="s">
        <v>618</v>
      </c>
      <c r="I2520" s="1">
        <v>44621</v>
      </c>
      <c r="J2520" t="s">
        <v>1391</v>
      </c>
      <c r="K2520" t="s">
        <v>1404</v>
      </c>
      <c r="L2520">
        <v>102</v>
      </c>
      <c r="M2520" t="s">
        <v>1211</v>
      </c>
      <c r="N2520" t="s">
        <v>1196</v>
      </c>
      <c r="O2520">
        <v>1695200</v>
      </c>
      <c r="P2520">
        <v>343.09</v>
      </c>
    </row>
    <row r="2521" spans="1:16" x14ac:dyDescent="0.3">
      <c r="A2521">
        <v>2906</v>
      </c>
      <c r="B2521" t="s">
        <v>75</v>
      </c>
      <c r="C2521">
        <v>550</v>
      </c>
      <c r="D2521" t="s">
        <v>1327</v>
      </c>
      <c r="E2521" t="s">
        <v>1241</v>
      </c>
      <c r="F2521">
        <v>2006</v>
      </c>
      <c r="G2521" t="s">
        <v>808</v>
      </c>
      <c r="H2521" t="s">
        <v>45</v>
      </c>
      <c r="I2521" s="1">
        <v>44646</v>
      </c>
      <c r="J2521" t="s">
        <v>1391</v>
      </c>
      <c r="K2521" t="s">
        <v>1404</v>
      </c>
      <c r="L2521">
        <v>102</v>
      </c>
      <c r="M2521" t="s">
        <v>1211</v>
      </c>
      <c r="N2521" t="s">
        <v>1196</v>
      </c>
      <c r="O2521">
        <v>1695200</v>
      </c>
      <c r="P2521">
        <v>343.09</v>
      </c>
    </row>
    <row r="2522" spans="1:16" x14ac:dyDescent="0.3">
      <c r="A2522">
        <v>2904</v>
      </c>
      <c r="B2522" t="s">
        <v>90</v>
      </c>
      <c r="C2522">
        <v>534</v>
      </c>
      <c r="D2522" t="s">
        <v>1343</v>
      </c>
      <c r="E2522" t="s">
        <v>1241</v>
      </c>
      <c r="F2522">
        <v>2015</v>
      </c>
      <c r="G2522" t="s">
        <v>906</v>
      </c>
      <c r="H2522" t="s">
        <v>32</v>
      </c>
      <c r="I2522" s="1">
        <v>44649</v>
      </c>
      <c r="J2522" t="s">
        <v>1391</v>
      </c>
      <c r="K2522" t="s">
        <v>1404</v>
      </c>
      <c r="L2522">
        <v>102</v>
      </c>
      <c r="M2522" t="s">
        <v>1211</v>
      </c>
      <c r="N2522" t="s">
        <v>1196</v>
      </c>
      <c r="O2522">
        <v>1695200</v>
      </c>
      <c r="P2522">
        <v>343.09</v>
      </c>
    </row>
    <row r="2523" spans="1:16" x14ac:dyDescent="0.3">
      <c r="A2523">
        <v>2903</v>
      </c>
      <c r="B2523" t="s">
        <v>75</v>
      </c>
      <c r="C2523">
        <v>619</v>
      </c>
      <c r="D2523" t="s">
        <v>1260</v>
      </c>
      <c r="E2523" t="s">
        <v>1241</v>
      </c>
      <c r="F2523">
        <v>2005</v>
      </c>
      <c r="G2523" t="s">
        <v>739</v>
      </c>
      <c r="H2523" t="s">
        <v>28</v>
      </c>
      <c r="I2523" s="1">
        <v>44638</v>
      </c>
      <c r="J2523" t="s">
        <v>1391</v>
      </c>
      <c r="K2523" t="s">
        <v>1404</v>
      </c>
      <c r="L2523">
        <v>106</v>
      </c>
      <c r="M2523" t="s">
        <v>1207</v>
      </c>
      <c r="N2523" t="s">
        <v>1196</v>
      </c>
      <c r="O2523">
        <v>182700</v>
      </c>
      <c r="P2523">
        <v>12.92</v>
      </c>
    </row>
    <row r="2524" spans="1:16" x14ac:dyDescent="0.3">
      <c r="A2524">
        <v>2901</v>
      </c>
      <c r="B2524" t="s">
        <v>83</v>
      </c>
      <c r="C2524">
        <v>512</v>
      </c>
      <c r="D2524" t="s">
        <v>1363</v>
      </c>
      <c r="E2524" t="s">
        <v>1246</v>
      </c>
      <c r="F2524">
        <v>2006</v>
      </c>
      <c r="G2524" t="s">
        <v>84</v>
      </c>
      <c r="H2524" t="s">
        <v>28</v>
      </c>
      <c r="I2524" s="1">
        <v>44621</v>
      </c>
      <c r="J2524" t="s">
        <v>1391</v>
      </c>
      <c r="K2524" t="s">
        <v>1404</v>
      </c>
      <c r="L2524">
        <v>104</v>
      </c>
      <c r="M2524" t="s">
        <v>1209</v>
      </c>
      <c r="N2524" t="s">
        <v>1196</v>
      </c>
      <c r="O2524">
        <v>347700</v>
      </c>
      <c r="P2524">
        <v>28.8</v>
      </c>
    </row>
    <row r="2525" spans="1:16" x14ac:dyDescent="0.3">
      <c r="A2525">
        <v>2893</v>
      </c>
      <c r="B2525" t="s">
        <v>83</v>
      </c>
      <c r="C2525">
        <v>610</v>
      </c>
      <c r="D2525" t="s">
        <v>1269</v>
      </c>
      <c r="E2525" t="s">
        <v>1241</v>
      </c>
      <c r="F2525">
        <v>2006</v>
      </c>
      <c r="G2525" t="s">
        <v>475</v>
      </c>
      <c r="H2525" t="s">
        <v>32</v>
      </c>
      <c r="I2525" s="1">
        <v>44631</v>
      </c>
      <c r="J2525" t="s">
        <v>1391</v>
      </c>
      <c r="K2525" t="s">
        <v>1404</v>
      </c>
      <c r="L2525">
        <v>114</v>
      </c>
      <c r="M2525" t="s">
        <v>1199</v>
      </c>
      <c r="N2525" t="s">
        <v>1196</v>
      </c>
      <c r="O2525">
        <v>655000</v>
      </c>
      <c r="P2525">
        <v>14.72</v>
      </c>
    </row>
    <row r="2526" spans="1:16" x14ac:dyDescent="0.3">
      <c r="A2526">
        <v>2892</v>
      </c>
      <c r="B2526" t="s">
        <v>83</v>
      </c>
      <c r="C2526">
        <v>512</v>
      </c>
      <c r="D2526" t="s">
        <v>1363</v>
      </c>
      <c r="E2526" t="s">
        <v>1246</v>
      </c>
      <c r="F2526">
        <v>2006</v>
      </c>
      <c r="G2526" t="s">
        <v>84</v>
      </c>
      <c r="H2526" t="s">
        <v>28</v>
      </c>
      <c r="I2526" s="1">
        <v>44626</v>
      </c>
      <c r="J2526" t="s">
        <v>1391</v>
      </c>
      <c r="K2526" t="s">
        <v>1404</v>
      </c>
      <c r="L2526">
        <v>102</v>
      </c>
      <c r="M2526" t="s">
        <v>1211</v>
      </c>
      <c r="N2526" t="s">
        <v>1196</v>
      </c>
      <c r="O2526">
        <v>1695200</v>
      </c>
      <c r="P2526">
        <v>343.09</v>
      </c>
    </row>
    <row r="2527" spans="1:16" x14ac:dyDescent="0.3">
      <c r="A2527">
        <v>2829</v>
      </c>
      <c r="B2527" t="s">
        <v>8</v>
      </c>
      <c r="C2527">
        <v>623</v>
      </c>
      <c r="D2527" t="s">
        <v>8</v>
      </c>
      <c r="E2527" t="s">
        <v>1241</v>
      </c>
      <c r="F2527">
        <v>2007</v>
      </c>
      <c r="G2527" t="s">
        <v>313</v>
      </c>
      <c r="H2527" t="s">
        <v>10</v>
      </c>
      <c r="I2527" s="1">
        <v>44629</v>
      </c>
      <c r="J2527" t="s">
        <v>1391</v>
      </c>
      <c r="K2527" t="s">
        <v>1404</v>
      </c>
      <c r="L2527">
        <v>101</v>
      </c>
      <c r="M2527" t="s">
        <v>1212</v>
      </c>
      <c r="N2527" t="s">
        <v>1196</v>
      </c>
      <c r="O2527">
        <v>201500</v>
      </c>
      <c r="P2527">
        <v>16.11</v>
      </c>
    </row>
    <row r="2528" spans="1:16" x14ac:dyDescent="0.3">
      <c r="A2528">
        <v>2890</v>
      </c>
      <c r="B2528" t="s">
        <v>83</v>
      </c>
      <c r="C2528">
        <v>619</v>
      </c>
      <c r="D2528" t="s">
        <v>1260</v>
      </c>
      <c r="E2528" t="s">
        <v>1241</v>
      </c>
      <c r="F2528">
        <v>2006</v>
      </c>
      <c r="G2528" t="s">
        <v>903</v>
      </c>
      <c r="H2528" t="s">
        <v>28</v>
      </c>
      <c r="I2528" s="1">
        <v>44624</v>
      </c>
      <c r="J2528" t="s">
        <v>1391</v>
      </c>
      <c r="K2528" t="s">
        <v>1404</v>
      </c>
      <c r="L2528">
        <v>102</v>
      </c>
      <c r="M2528" t="s">
        <v>1211</v>
      </c>
      <c r="N2528" t="s">
        <v>1196</v>
      </c>
      <c r="O2528">
        <v>1695200</v>
      </c>
      <c r="P2528">
        <v>343.09</v>
      </c>
    </row>
    <row r="2529" spans="1:16" x14ac:dyDescent="0.3">
      <c r="A2529">
        <v>2833</v>
      </c>
      <c r="B2529" t="s">
        <v>435</v>
      </c>
      <c r="C2529">
        <v>540</v>
      </c>
      <c r="D2529" t="s">
        <v>1337</v>
      </c>
      <c r="E2529" t="s">
        <v>1241</v>
      </c>
      <c r="F2529">
        <v>2007</v>
      </c>
      <c r="G2529" t="s">
        <v>760</v>
      </c>
      <c r="H2529" t="s">
        <v>32</v>
      </c>
      <c r="I2529" s="1">
        <v>44630</v>
      </c>
      <c r="J2529" t="s">
        <v>1391</v>
      </c>
      <c r="K2529" t="s">
        <v>1404</v>
      </c>
      <c r="L2529">
        <v>101</v>
      </c>
      <c r="M2529" t="s">
        <v>1212</v>
      </c>
      <c r="N2529" t="s">
        <v>1196</v>
      </c>
      <c r="O2529">
        <v>201500</v>
      </c>
      <c r="P2529">
        <v>16.11</v>
      </c>
    </row>
    <row r="2530" spans="1:16" x14ac:dyDescent="0.3">
      <c r="A2530">
        <v>2834</v>
      </c>
      <c r="B2530" t="s">
        <v>90</v>
      </c>
      <c r="C2530">
        <v>576</v>
      </c>
      <c r="D2530" t="s">
        <v>1301</v>
      </c>
      <c r="E2530" t="s">
        <v>1241</v>
      </c>
      <c r="F2530">
        <v>2005</v>
      </c>
      <c r="G2530" t="s">
        <v>776</v>
      </c>
      <c r="H2530" t="s">
        <v>10</v>
      </c>
      <c r="I2530" s="1">
        <v>44641</v>
      </c>
      <c r="J2530" t="s">
        <v>1391</v>
      </c>
      <c r="K2530" t="s">
        <v>1404</v>
      </c>
      <c r="L2530">
        <v>101</v>
      </c>
      <c r="M2530" t="s">
        <v>1212</v>
      </c>
      <c r="N2530" t="s">
        <v>1196</v>
      </c>
      <c r="O2530">
        <v>201500</v>
      </c>
      <c r="P2530">
        <v>16.11</v>
      </c>
    </row>
    <row r="2531" spans="1:16" x14ac:dyDescent="0.3">
      <c r="A2531">
        <v>2836</v>
      </c>
      <c r="B2531" t="s">
        <v>83</v>
      </c>
      <c r="C2531">
        <v>610</v>
      </c>
      <c r="D2531" t="s">
        <v>1269</v>
      </c>
      <c r="E2531" t="s">
        <v>1241</v>
      </c>
      <c r="F2531">
        <v>2009</v>
      </c>
      <c r="G2531" t="s">
        <v>444</v>
      </c>
      <c r="H2531" t="s">
        <v>10</v>
      </c>
      <c r="I2531" s="1">
        <v>44640</v>
      </c>
      <c r="J2531" t="s">
        <v>1391</v>
      </c>
      <c r="K2531" t="s">
        <v>1404</v>
      </c>
      <c r="L2531">
        <v>102</v>
      </c>
      <c r="M2531" t="s">
        <v>1211</v>
      </c>
      <c r="N2531" t="s">
        <v>1196</v>
      </c>
      <c r="O2531">
        <v>1695200</v>
      </c>
      <c r="P2531">
        <v>343.09</v>
      </c>
    </row>
    <row r="2532" spans="1:16" x14ac:dyDescent="0.3">
      <c r="A2532">
        <v>2889</v>
      </c>
      <c r="B2532" t="s">
        <v>90</v>
      </c>
      <c r="C2532">
        <v>619</v>
      </c>
      <c r="D2532" t="s">
        <v>1260</v>
      </c>
      <c r="E2532" t="s">
        <v>1241</v>
      </c>
      <c r="F2532">
        <v>2015</v>
      </c>
      <c r="G2532" t="s">
        <v>575</v>
      </c>
      <c r="H2532" t="s">
        <v>10</v>
      </c>
      <c r="I2532" s="1">
        <v>44651</v>
      </c>
      <c r="J2532" t="s">
        <v>1391</v>
      </c>
      <c r="K2532" t="s">
        <v>1404</v>
      </c>
      <c r="L2532">
        <v>102</v>
      </c>
      <c r="M2532" t="s">
        <v>1211</v>
      </c>
      <c r="N2532" t="s">
        <v>1196</v>
      </c>
      <c r="O2532">
        <v>1695200</v>
      </c>
      <c r="P2532">
        <v>343.09</v>
      </c>
    </row>
    <row r="2533" spans="1:16" x14ac:dyDescent="0.3">
      <c r="A2533">
        <v>2838</v>
      </c>
      <c r="B2533" t="s">
        <v>83</v>
      </c>
      <c r="C2533">
        <v>619</v>
      </c>
      <c r="D2533" t="s">
        <v>1260</v>
      </c>
      <c r="E2533" t="s">
        <v>1241</v>
      </c>
      <c r="F2533">
        <v>2005</v>
      </c>
      <c r="G2533" t="s">
        <v>847</v>
      </c>
      <c r="H2533" t="s">
        <v>10</v>
      </c>
      <c r="I2533" s="1">
        <v>44646</v>
      </c>
      <c r="J2533" t="s">
        <v>1391</v>
      </c>
      <c r="K2533" t="s">
        <v>1404</v>
      </c>
      <c r="L2533">
        <v>102</v>
      </c>
      <c r="M2533" t="s">
        <v>1211</v>
      </c>
      <c r="N2533" t="s">
        <v>1196</v>
      </c>
      <c r="O2533">
        <v>1695200</v>
      </c>
      <c r="P2533">
        <v>343.09</v>
      </c>
    </row>
    <row r="2534" spans="1:16" x14ac:dyDescent="0.3">
      <c r="A2534">
        <v>2888</v>
      </c>
      <c r="B2534" t="s">
        <v>90</v>
      </c>
      <c r="C2534">
        <v>619</v>
      </c>
      <c r="D2534" t="s">
        <v>1260</v>
      </c>
      <c r="E2534" t="s">
        <v>1241</v>
      </c>
      <c r="F2534">
        <v>2004</v>
      </c>
      <c r="G2534" t="s">
        <v>874</v>
      </c>
      <c r="H2534" t="s">
        <v>28</v>
      </c>
      <c r="I2534" s="1">
        <v>44621</v>
      </c>
      <c r="J2534" t="s">
        <v>1391</v>
      </c>
      <c r="K2534" t="s">
        <v>1404</v>
      </c>
      <c r="L2534">
        <v>114</v>
      </c>
      <c r="M2534" t="s">
        <v>1199</v>
      </c>
      <c r="N2534" t="s">
        <v>1196</v>
      </c>
      <c r="O2534">
        <v>655000</v>
      </c>
      <c r="P2534">
        <v>14.72</v>
      </c>
    </row>
    <row r="2535" spans="1:16" x14ac:dyDescent="0.3">
      <c r="A2535">
        <v>2845</v>
      </c>
      <c r="B2535" t="s">
        <v>83</v>
      </c>
      <c r="C2535">
        <v>619</v>
      </c>
      <c r="D2535" t="s">
        <v>1260</v>
      </c>
      <c r="E2535" t="s">
        <v>1241</v>
      </c>
      <c r="F2535">
        <v>2006</v>
      </c>
      <c r="G2535" t="s">
        <v>842</v>
      </c>
      <c r="H2535" t="s">
        <v>32</v>
      </c>
      <c r="I2535" s="1">
        <v>44648</v>
      </c>
      <c r="J2535" t="s">
        <v>1391</v>
      </c>
      <c r="K2535" t="s">
        <v>1404</v>
      </c>
      <c r="L2535">
        <v>109</v>
      </c>
      <c r="M2535" t="s">
        <v>1204</v>
      </c>
      <c r="N2535" t="s">
        <v>1196</v>
      </c>
      <c r="O2535">
        <v>543500</v>
      </c>
      <c r="P2535">
        <v>67.52</v>
      </c>
    </row>
    <row r="2536" spans="1:16" x14ac:dyDescent="0.3">
      <c r="A2536">
        <v>2883</v>
      </c>
      <c r="B2536" t="s">
        <v>75</v>
      </c>
      <c r="C2536">
        <v>550</v>
      </c>
      <c r="D2536" t="s">
        <v>1327</v>
      </c>
      <c r="E2536" t="s">
        <v>1241</v>
      </c>
      <c r="F2536">
        <v>2006</v>
      </c>
      <c r="G2536" t="s">
        <v>808</v>
      </c>
      <c r="H2536" t="s">
        <v>69</v>
      </c>
      <c r="I2536" s="1">
        <v>44637</v>
      </c>
      <c r="J2536" t="s">
        <v>1391</v>
      </c>
      <c r="K2536" t="s">
        <v>1404</v>
      </c>
      <c r="L2536">
        <v>102</v>
      </c>
      <c r="M2536" t="s">
        <v>1211</v>
      </c>
      <c r="N2536" t="s">
        <v>1196</v>
      </c>
      <c r="O2536">
        <v>1695200</v>
      </c>
      <c r="P2536">
        <v>343.09</v>
      </c>
    </row>
    <row r="2537" spans="1:16" x14ac:dyDescent="0.3">
      <c r="A2537">
        <v>2847</v>
      </c>
      <c r="B2537" t="s">
        <v>90</v>
      </c>
      <c r="C2537">
        <v>550</v>
      </c>
      <c r="D2537" t="s">
        <v>1327</v>
      </c>
      <c r="E2537" t="s">
        <v>1241</v>
      </c>
      <c r="F2537">
        <v>2001</v>
      </c>
      <c r="G2537" t="s">
        <v>571</v>
      </c>
      <c r="H2537" t="s">
        <v>10</v>
      </c>
      <c r="I2537" s="1">
        <v>44649</v>
      </c>
      <c r="J2537" t="s">
        <v>1391</v>
      </c>
      <c r="K2537" t="s">
        <v>1404</v>
      </c>
      <c r="L2537">
        <v>102</v>
      </c>
      <c r="M2537" t="s">
        <v>1211</v>
      </c>
      <c r="N2537" t="s">
        <v>1196</v>
      </c>
      <c r="O2537">
        <v>1695200</v>
      </c>
      <c r="P2537">
        <v>343.09</v>
      </c>
    </row>
    <row r="2538" spans="1:16" x14ac:dyDescent="0.3">
      <c r="A2538">
        <v>2850</v>
      </c>
      <c r="B2538" t="s">
        <v>90</v>
      </c>
      <c r="C2538">
        <v>576</v>
      </c>
      <c r="D2538" t="s">
        <v>1301</v>
      </c>
      <c r="E2538" t="s">
        <v>1241</v>
      </c>
      <c r="F2538">
        <v>2004</v>
      </c>
      <c r="G2538" t="s">
        <v>596</v>
      </c>
      <c r="H2538" t="s">
        <v>45</v>
      </c>
      <c r="I2538" s="1">
        <v>44637</v>
      </c>
      <c r="J2538" t="s">
        <v>1391</v>
      </c>
      <c r="K2538" t="s">
        <v>1404</v>
      </c>
      <c r="L2538">
        <v>102</v>
      </c>
      <c r="M2538" t="s">
        <v>1211</v>
      </c>
      <c r="N2538" t="s">
        <v>1196</v>
      </c>
      <c r="O2538">
        <v>1695200</v>
      </c>
      <c r="P2538">
        <v>343.09</v>
      </c>
    </row>
    <row r="2539" spans="1:16" x14ac:dyDescent="0.3">
      <c r="A2539">
        <v>2851</v>
      </c>
      <c r="B2539" t="s">
        <v>90</v>
      </c>
      <c r="C2539">
        <v>619</v>
      </c>
      <c r="D2539" t="s">
        <v>1260</v>
      </c>
      <c r="E2539" t="s">
        <v>1241</v>
      </c>
      <c r="F2539">
        <v>2007</v>
      </c>
      <c r="G2539" t="s">
        <v>746</v>
      </c>
      <c r="H2539" t="s">
        <v>28</v>
      </c>
      <c r="I2539" s="1">
        <v>44636</v>
      </c>
      <c r="J2539" t="s">
        <v>1391</v>
      </c>
      <c r="K2539" t="s">
        <v>1404</v>
      </c>
      <c r="L2539">
        <v>102</v>
      </c>
      <c r="M2539" t="s">
        <v>1211</v>
      </c>
      <c r="N2539" t="s">
        <v>1196</v>
      </c>
      <c r="O2539">
        <v>1695200</v>
      </c>
      <c r="P2539">
        <v>343.09</v>
      </c>
    </row>
    <row r="2540" spans="1:16" x14ac:dyDescent="0.3">
      <c r="A2540">
        <v>2852</v>
      </c>
      <c r="B2540" t="s">
        <v>83</v>
      </c>
      <c r="C2540">
        <v>576</v>
      </c>
      <c r="D2540" t="s">
        <v>1301</v>
      </c>
      <c r="E2540" t="s">
        <v>1241</v>
      </c>
      <c r="F2540">
        <v>2007</v>
      </c>
      <c r="G2540" t="s">
        <v>823</v>
      </c>
      <c r="H2540" t="s">
        <v>32</v>
      </c>
      <c r="I2540" s="1">
        <v>44647</v>
      </c>
      <c r="J2540" t="s">
        <v>1391</v>
      </c>
      <c r="K2540" t="s">
        <v>1404</v>
      </c>
      <c r="L2540">
        <v>104</v>
      </c>
      <c r="M2540" t="s">
        <v>1209</v>
      </c>
      <c r="N2540" t="s">
        <v>1196</v>
      </c>
      <c r="O2540">
        <v>347700</v>
      </c>
      <c r="P2540">
        <v>28.8</v>
      </c>
    </row>
    <row r="2541" spans="1:16" x14ac:dyDescent="0.3">
      <c r="A2541">
        <v>2855</v>
      </c>
      <c r="B2541" t="s">
        <v>75</v>
      </c>
      <c r="C2541">
        <v>619</v>
      </c>
      <c r="D2541" t="s">
        <v>1260</v>
      </c>
      <c r="E2541" t="s">
        <v>1241</v>
      </c>
      <c r="F2541">
        <v>2006</v>
      </c>
      <c r="G2541" t="s">
        <v>739</v>
      </c>
      <c r="H2541" t="s">
        <v>32</v>
      </c>
      <c r="I2541" s="1">
        <v>44645</v>
      </c>
      <c r="J2541" t="s">
        <v>1391</v>
      </c>
      <c r="K2541" t="s">
        <v>1404</v>
      </c>
      <c r="L2541">
        <v>105</v>
      </c>
      <c r="M2541" t="s">
        <v>1208</v>
      </c>
      <c r="N2541" t="s">
        <v>1196</v>
      </c>
      <c r="O2541">
        <v>52100</v>
      </c>
      <c r="P2541">
        <v>6.21</v>
      </c>
    </row>
    <row r="2542" spans="1:16" x14ac:dyDescent="0.3">
      <c r="A2542">
        <v>2861</v>
      </c>
      <c r="B2542" t="s">
        <v>486</v>
      </c>
      <c r="C2542">
        <v>576</v>
      </c>
      <c r="D2542" t="s">
        <v>1301</v>
      </c>
      <c r="E2542" t="s">
        <v>1241</v>
      </c>
      <c r="F2542">
        <v>2006</v>
      </c>
      <c r="G2542" t="s">
        <v>902</v>
      </c>
      <c r="H2542" t="s">
        <v>18</v>
      </c>
      <c r="I2542" s="1">
        <v>44621</v>
      </c>
      <c r="J2542" t="s">
        <v>1391</v>
      </c>
      <c r="K2542" t="s">
        <v>1404</v>
      </c>
      <c r="L2542">
        <v>104</v>
      </c>
      <c r="M2542" t="s">
        <v>1209</v>
      </c>
      <c r="N2542" t="s">
        <v>1196</v>
      </c>
      <c r="O2542">
        <v>347700</v>
      </c>
      <c r="P2542">
        <v>28.8</v>
      </c>
    </row>
    <row r="2543" spans="1:16" x14ac:dyDescent="0.3">
      <c r="A2543">
        <v>2864</v>
      </c>
      <c r="B2543" t="s">
        <v>90</v>
      </c>
      <c r="C2543">
        <v>548</v>
      </c>
      <c r="D2543" t="s">
        <v>1329</v>
      </c>
      <c r="E2543" t="s">
        <v>1241</v>
      </c>
      <c r="F2543">
        <v>2008</v>
      </c>
      <c r="G2543" t="s">
        <v>593</v>
      </c>
      <c r="H2543" t="s">
        <v>69</v>
      </c>
      <c r="I2543" s="1">
        <v>44626</v>
      </c>
      <c r="J2543" t="s">
        <v>1391</v>
      </c>
      <c r="K2543" t="s">
        <v>1404</v>
      </c>
      <c r="L2543">
        <v>116</v>
      </c>
      <c r="M2543" t="s">
        <v>1197</v>
      </c>
      <c r="N2543" t="s">
        <v>1196</v>
      </c>
      <c r="O2543">
        <v>102400</v>
      </c>
      <c r="P2543">
        <v>3.28</v>
      </c>
    </row>
    <row r="2544" spans="1:16" x14ac:dyDescent="0.3">
      <c r="A2544">
        <v>2865</v>
      </c>
      <c r="B2544" t="s">
        <v>235</v>
      </c>
      <c r="C2544">
        <v>576</v>
      </c>
      <c r="D2544" t="s">
        <v>1301</v>
      </c>
      <c r="E2544" t="s">
        <v>1241</v>
      </c>
      <c r="F2544">
        <v>2009</v>
      </c>
      <c r="G2544" t="s">
        <v>723</v>
      </c>
      <c r="H2544" t="s">
        <v>32</v>
      </c>
      <c r="I2544" s="1">
        <v>44646</v>
      </c>
      <c r="J2544" t="s">
        <v>1391</v>
      </c>
      <c r="K2544" t="s">
        <v>1404</v>
      </c>
      <c r="L2544">
        <v>109</v>
      </c>
      <c r="M2544" t="s">
        <v>1204</v>
      </c>
      <c r="N2544" t="s">
        <v>1196</v>
      </c>
      <c r="O2544">
        <v>543500</v>
      </c>
      <c r="P2544">
        <v>67.52</v>
      </c>
    </row>
    <row r="2545" spans="1:16" x14ac:dyDescent="0.3">
      <c r="A2545">
        <v>2878</v>
      </c>
      <c r="B2545" t="s">
        <v>75</v>
      </c>
      <c r="C2545">
        <v>619</v>
      </c>
      <c r="D2545" t="s">
        <v>1260</v>
      </c>
      <c r="E2545" t="s">
        <v>1241</v>
      </c>
      <c r="F2545">
        <v>2006</v>
      </c>
      <c r="G2545" t="s">
        <v>739</v>
      </c>
      <c r="H2545" t="s">
        <v>10</v>
      </c>
      <c r="I2545" s="1">
        <v>44649</v>
      </c>
      <c r="J2545" t="s">
        <v>1391</v>
      </c>
      <c r="K2545" t="s">
        <v>1404</v>
      </c>
      <c r="L2545">
        <v>102</v>
      </c>
      <c r="M2545" t="s">
        <v>1211</v>
      </c>
      <c r="N2545" t="s">
        <v>1196</v>
      </c>
      <c r="O2545">
        <v>1695200</v>
      </c>
      <c r="P2545">
        <v>343.09</v>
      </c>
    </row>
    <row r="2546" spans="1:16" x14ac:dyDescent="0.3">
      <c r="A2546">
        <v>2868</v>
      </c>
      <c r="B2546" t="s">
        <v>486</v>
      </c>
      <c r="C2546">
        <v>576</v>
      </c>
      <c r="D2546" t="s">
        <v>1301</v>
      </c>
      <c r="E2546" t="s">
        <v>1241</v>
      </c>
      <c r="F2546">
        <v>2005</v>
      </c>
      <c r="G2546" t="s">
        <v>817</v>
      </c>
      <c r="H2546" t="s">
        <v>28</v>
      </c>
      <c r="I2546" s="1">
        <v>44649</v>
      </c>
      <c r="J2546" t="s">
        <v>1391</v>
      </c>
      <c r="K2546" t="s">
        <v>1404</v>
      </c>
      <c r="L2546">
        <v>109</v>
      </c>
      <c r="M2546" t="s">
        <v>1204</v>
      </c>
      <c r="N2546" t="s">
        <v>1196</v>
      </c>
      <c r="O2546">
        <v>543500</v>
      </c>
      <c r="P2546">
        <v>67.52</v>
      </c>
    </row>
    <row r="2547" spans="1:16" x14ac:dyDescent="0.3">
      <c r="A2547">
        <v>2872</v>
      </c>
      <c r="B2547" t="s">
        <v>90</v>
      </c>
      <c r="C2547">
        <v>610</v>
      </c>
      <c r="D2547" t="s">
        <v>1269</v>
      </c>
      <c r="E2547" t="s">
        <v>1241</v>
      </c>
      <c r="F2547">
        <v>2004</v>
      </c>
      <c r="G2547" t="s">
        <v>674</v>
      </c>
      <c r="H2547" t="s">
        <v>18</v>
      </c>
      <c r="I2547" s="1">
        <v>44643</v>
      </c>
      <c r="J2547" t="s">
        <v>1391</v>
      </c>
      <c r="K2547" t="s">
        <v>1404</v>
      </c>
      <c r="L2547">
        <v>108</v>
      </c>
      <c r="M2547" t="s">
        <v>1205</v>
      </c>
      <c r="N2547" t="s">
        <v>1196</v>
      </c>
      <c r="O2547">
        <v>258200</v>
      </c>
      <c r="P2547">
        <v>11.62</v>
      </c>
    </row>
    <row r="2548" spans="1:16" x14ac:dyDescent="0.3">
      <c r="A2548">
        <v>2874</v>
      </c>
      <c r="B2548" t="s">
        <v>83</v>
      </c>
      <c r="C2548">
        <v>587</v>
      </c>
      <c r="D2548" t="s">
        <v>1292</v>
      </c>
      <c r="E2548" t="s">
        <v>1241</v>
      </c>
      <c r="F2548">
        <v>2006</v>
      </c>
      <c r="G2548" t="s">
        <v>590</v>
      </c>
      <c r="H2548" t="s">
        <v>10</v>
      </c>
      <c r="I2548" s="1">
        <v>44639</v>
      </c>
      <c r="J2548" t="s">
        <v>1391</v>
      </c>
      <c r="K2548" t="s">
        <v>1404</v>
      </c>
      <c r="L2548">
        <v>102</v>
      </c>
      <c r="M2548" t="s">
        <v>1211</v>
      </c>
      <c r="N2548" t="s">
        <v>1196</v>
      </c>
      <c r="O2548">
        <v>1695200</v>
      </c>
      <c r="P2548">
        <v>343.09</v>
      </c>
    </row>
    <row r="2549" spans="1:16" x14ac:dyDescent="0.3">
      <c r="A2549">
        <v>2876</v>
      </c>
      <c r="B2549" t="s">
        <v>75</v>
      </c>
      <c r="C2549">
        <v>576</v>
      </c>
      <c r="D2549" t="s">
        <v>1301</v>
      </c>
      <c r="E2549" t="s">
        <v>1241</v>
      </c>
      <c r="F2549">
        <v>2004</v>
      </c>
      <c r="G2549" t="s">
        <v>823</v>
      </c>
      <c r="H2549" t="s">
        <v>45</v>
      </c>
      <c r="I2549" s="1">
        <v>44621</v>
      </c>
      <c r="J2549" t="s">
        <v>1391</v>
      </c>
      <c r="K2549" t="s">
        <v>1404</v>
      </c>
      <c r="L2549">
        <v>114</v>
      </c>
      <c r="M2549" t="s">
        <v>1199</v>
      </c>
      <c r="N2549" t="s">
        <v>1196</v>
      </c>
      <c r="O2549">
        <v>655000</v>
      </c>
      <c r="P2549">
        <v>14.72</v>
      </c>
    </row>
    <row r="2550" spans="1:16" x14ac:dyDescent="0.3">
      <c r="A2550">
        <v>4526</v>
      </c>
      <c r="B2550" t="s">
        <v>37</v>
      </c>
      <c r="C2550">
        <v>549</v>
      </c>
      <c r="D2550" t="s">
        <v>1328</v>
      </c>
      <c r="E2550" t="s">
        <v>1241</v>
      </c>
      <c r="F2550">
        <v>1990</v>
      </c>
      <c r="H2550" t="s">
        <v>45</v>
      </c>
      <c r="I2550" s="1">
        <v>44653</v>
      </c>
      <c r="J2550" t="s">
        <v>1391</v>
      </c>
      <c r="K2550" t="s">
        <v>1401</v>
      </c>
      <c r="L2550">
        <v>103</v>
      </c>
      <c r="M2550" t="s">
        <v>1210</v>
      </c>
      <c r="N2550" t="s">
        <v>1196</v>
      </c>
      <c r="O2550">
        <v>513800</v>
      </c>
      <c r="P2550">
        <v>21.5</v>
      </c>
    </row>
    <row r="2551" spans="1:16" x14ac:dyDescent="0.3">
      <c r="A2551">
        <v>4520</v>
      </c>
      <c r="B2551" t="s">
        <v>8</v>
      </c>
      <c r="C2551">
        <v>549</v>
      </c>
      <c r="D2551" t="s">
        <v>1328</v>
      </c>
      <c r="E2551" t="s">
        <v>1241</v>
      </c>
      <c r="F2551">
        <v>1989</v>
      </c>
      <c r="H2551" t="s">
        <v>10</v>
      </c>
      <c r="I2551" s="1">
        <v>44652</v>
      </c>
      <c r="J2551" t="s">
        <v>1391</v>
      </c>
      <c r="K2551" t="s">
        <v>1401</v>
      </c>
      <c r="L2551">
        <v>102</v>
      </c>
      <c r="M2551" t="s">
        <v>1211</v>
      </c>
      <c r="N2551" t="s">
        <v>1196</v>
      </c>
      <c r="O2551">
        <v>1695200</v>
      </c>
      <c r="P2551">
        <v>343.09</v>
      </c>
    </row>
    <row r="2552" spans="1:16" x14ac:dyDescent="0.3">
      <c r="A2552">
        <v>4509</v>
      </c>
      <c r="B2552" t="s">
        <v>435</v>
      </c>
      <c r="C2552">
        <v>540</v>
      </c>
      <c r="D2552" t="s">
        <v>1337</v>
      </c>
      <c r="E2552" t="s">
        <v>1241</v>
      </c>
      <c r="F2552">
        <v>2001</v>
      </c>
      <c r="G2552" t="s">
        <v>730</v>
      </c>
      <c r="H2552" t="s">
        <v>32</v>
      </c>
      <c r="I2552" s="1">
        <v>44654</v>
      </c>
      <c r="J2552" t="s">
        <v>1391</v>
      </c>
      <c r="K2552" t="s">
        <v>1401</v>
      </c>
      <c r="L2552">
        <v>103</v>
      </c>
      <c r="M2552" t="s">
        <v>1210</v>
      </c>
      <c r="N2552" t="s">
        <v>1196</v>
      </c>
      <c r="O2552">
        <v>513800</v>
      </c>
      <c r="P2552">
        <v>21.5</v>
      </c>
    </row>
    <row r="2553" spans="1:16" x14ac:dyDescent="0.3">
      <c r="A2553">
        <v>35</v>
      </c>
      <c r="B2553" t="s">
        <v>8</v>
      </c>
      <c r="C2553">
        <v>514</v>
      </c>
      <c r="D2553" t="s">
        <v>1361</v>
      </c>
      <c r="E2553" t="s">
        <v>1241</v>
      </c>
      <c r="F2553">
        <v>2021</v>
      </c>
      <c r="G2553" t="s">
        <v>50</v>
      </c>
      <c r="H2553" t="s">
        <v>10</v>
      </c>
      <c r="I2553" s="1">
        <v>44656</v>
      </c>
      <c r="J2553" t="s">
        <v>1391</v>
      </c>
      <c r="K2553" t="s">
        <v>1401</v>
      </c>
      <c r="L2553">
        <v>114</v>
      </c>
      <c r="M2553" t="s">
        <v>1199</v>
      </c>
      <c r="N2553" t="s">
        <v>1196</v>
      </c>
      <c r="O2553">
        <v>655000</v>
      </c>
      <c r="P2553">
        <v>14.72</v>
      </c>
    </row>
    <row r="2554" spans="1:16" x14ac:dyDescent="0.3">
      <c r="A2554">
        <v>4491</v>
      </c>
      <c r="B2554" t="s">
        <v>435</v>
      </c>
      <c r="C2554">
        <v>619</v>
      </c>
      <c r="D2554" t="s">
        <v>1260</v>
      </c>
      <c r="E2554" t="s">
        <v>1241</v>
      </c>
      <c r="F2554">
        <v>2000</v>
      </c>
      <c r="G2554" t="s">
        <v>448</v>
      </c>
      <c r="H2554" t="s">
        <v>32</v>
      </c>
      <c r="I2554" s="1">
        <v>44655</v>
      </c>
      <c r="J2554" t="s">
        <v>1391</v>
      </c>
      <c r="K2554" t="s">
        <v>1401</v>
      </c>
      <c r="L2554">
        <v>114</v>
      </c>
      <c r="M2554" t="s">
        <v>1199</v>
      </c>
      <c r="N2554" t="s">
        <v>1196</v>
      </c>
      <c r="O2554">
        <v>655000</v>
      </c>
      <c r="P2554">
        <v>14.72</v>
      </c>
    </row>
    <row r="2555" spans="1:16" x14ac:dyDescent="0.3">
      <c r="A2555">
        <v>4488</v>
      </c>
      <c r="B2555" t="s">
        <v>83</v>
      </c>
      <c r="C2555">
        <v>587</v>
      </c>
      <c r="D2555" t="s">
        <v>1292</v>
      </c>
      <c r="E2555" t="s">
        <v>1241</v>
      </c>
      <c r="F2555">
        <v>1996</v>
      </c>
      <c r="G2555" t="s">
        <v>590</v>
      </c>
      <c r="H2555" t="s">
        <v>32</v>
      </c>
      <c r="I2555" s="1">
        <v>44655</v>
      </c>
      <c r="J2555" t="s">
        <v>1391</v>
      </c>
      <c r="K2555" t="s">
        <v>1401</v>
      </c>
      <c r="L2555">
        <v>106</v>
      </c>
      <c r="M2555" t="s">
        <v>1207</v>
      </c>
      <c r="N2555" t="s">
        <v>1196</v>
      </c>
      <c r="O2555">
        <v>182700</v>
      </c>
      <c r="P2555">
        <v>12.92</v>
      </c>
    </row>
    <row r="2556" spans="1:16" x14ac:dyDescent="0.3">
      <c r="A2556">
        <v>70</v>
      </c>
      <c r="B2556" t="s">
        <v>11</v>
      </c>
      <c r="C2556">
        <v>551</v>
      </c>
      <c r="D2556" t="s">
        <v>1326</v>
      </c>
      <c r="E2556" t="s">
        <v>1241</v>
      </c>
      <c r="F2556">
        <v>2014</v>
      </c>
      <c r="G2556" t="s">
        <v>79</v>
      </c>
      <c r="H2556" t="s">
        <v>10</v>
      </c>
      <c r="I2556" s="1">
        <v>44655</v>
      </c>
      <c r="J2556" t="s">
        <v>1391</v>
      </c>
      <c r="K2556" t="s">
        <v>1401</v>
      </c>
      <c r="L2556">
        <v>103</v>
      </c>
      <c r="M2556" t="s">
        <v>1210</v>
      </c>
      <c r="N2556" t="s">
        <v>1196</v>
      </c>
      <c r="O2556">
        <v>513800</v>
      </c>
      <c r="P2556">
        <v>21.5</v>
      </c>
    </row>
    <row r="2557" spans="1:16" x14ac:dyDescent="0.3">
      <c r="A2557">
        <v>77</v>
      </c>
      <c r="B2557" t="s">
        <v>8</v>
      </c>
      <c r="C2557">
        <v>623</v>
      </c>
      <c r="D2557" t="s">
        <v>8</v>
      </c>
      <c r="E2557" t="s">
        <v>1241</v>
      </c>
      <c r="F2557">
        <v>2011</v>
      </c>
      <c r="G2557" t="s">
        <v>23</v>
      </c>
      <c r="H2557" t="s">
        <v>45</v>
      </c>
      <c r="I2557" s="1">
        <v>44653</v>
      </c>
      <c r="J2557" t="s">
        <v>1391</v>
      </c>
      <c r="K2557" t="s">
        <v>1401</v>
      </c>
      <c r="L2557">
        <v>102</v>
      </c>
      <c r="M2557" t="s">
        <v>1211</v>
      </c>
      <c r="N2557" t="s">
        <v>1196</v>
      </c>
      <c r="O2557">
        <v>1695200</v>
      </c>
      <c r="P2557">
        <v>343.09</v>
      </c>
    </row>
    <row r="2558" spans="1:16" x14ac:dyDescent="0.3">
      <c r="A2558">
        <v>84</v>
      </c>
      <c r="B2558" t="s">
        <v>90</v>
      </c>
      <c r="C2558">
        <v>507</v>
      </c>
      <c r="D2558" t="s">
        <v>1368</v>
      </c>
      <c r="E2558" t="s">
        <v>1241</v>
      </c>
      <c r="F2558">
        <v>2015</v>
      </c>
      <c r="G2558" t="s">
        <v>91</v>
      </c>
      <c r="H2558" t="s">
        <v>10</v>
      </c>
      <c r="I2558" s="1">
        <v>44654</v>
      </c>
      <c r="J2558" t="s">
        <v>1391</v>
      </c>
      <c r="K2558" t="s">
        <v>1401</v>
      </c>
      <c r="L2558">
        <v>109</v>
      </c>
      <c r="M2558" t="s">
        <v>1204</v>
      </c>
      <c r="N2558" t="s">
        <v>1196</v>
      </c>
      <c r="O2558">
        <v>543500</v>
      </c>
      <c r="P2558">
        <v>67.52</v>
      </c>
    </row>
    <row r="2559" spans="1:16" x14ac:dyDescent="0.3">
      <c r="A2559">
        <v>4478</v>
      </c>
      <c r="B2559" t="s">
        <v>90</v>
      </c>
      <c r="C2559">
        <v>556</v>
      </c>
      <c r="D2559" t="s">
        <v>1321</v>
      </c>
      <c r="E2559" t="s">
        <v>1241</v>
      </c>
      <c r="F2559">
        <v>1997</v>
      </c>
      <c r="G2559" t="s">
        <v>472</v>
      </c>
      <c r="H2559" t="s">
        <v>32</v>
      </c>
      <c r="I2559" s="1">
        <v>44655</v>
      </c>
      <c r="J2559" t="s">
        <v>1391</v>
      </c>
      <c r="K2559" t="s">
        <v>1401</v>
      </c>
      <c r="L2559">
        <v>102</v>
      </c>
      <c r="M2559" t="s">
        <v>1211</v>
      </c>
      <c r="N2559" t="s">
        <v>1196</v>
      </c>
      <c r="O2559">
        <v>1695200</v>
      </c>
      <c r="P2559">
        <v>343.09</v>
      </c>
    </row>
    <row r="2560" spans="1:16" x14ac:dyDescent="0.3">
      <c r="A2560">
        <v>108</v>
      </c>
      <c r="B2560" t="s">
        <v>37</v>
      </c>
      <c r="C2560">
        <v>623</v>
      </c>
      <c r="D2560" t="s">
        <v>8</v>
      </c>
      <c r="E2560" t="s">
        <v>1241</v>
      </c>
      <c r="F2560">
        <v>2018</v>
      </c>
      <c r="G2560" t="s">
        <v>103</v>
      </c>
      <c r="H2560" t="s">
        <v>32</v>
      </c>
      <c r="I2560" s="1">
        <v>44654</v>
      </c>
      <c r="J2560" t="s">
        <v>1391</v>
      </c>
      <c r="K2560" t="s">
        <v>1401</v>
      </c>
      <c r="L2560">
        <v>114</v>
      </c>
      <c r="M2560" t="s">
        <v>1199</v>
      </c>
      <c r="N2560" t="s">
        <v>1196</v>
      </c>
      <c r="O2560">
        <v>655000</v>
      </c>
      <c r="P2560">
        <v>14.72</v>
      </c>
    </row>
    <row r="2561" spans="1:16" x14ac:dyDescent="0.3">
      <c r="A2561">
        <v>124</v>
      </c>
      <c r="B2561" t="s">
        <v>16</v>
      </c>
      <c r="C2561">
        <v>561</v>
      </c>
      <c r="D2561" t="s">
        <v>1316</v>
      </c>
      <c r="E2561" t="s">
        <v>1241</v>
      </c>
      <c r="F2561">
        <v>2008</v>
      </c>
      <c r="G2561" t="s">
        <v>116</v>
      </c>
      <c r="H2561" t="s">
        <v>69</v>
      </c>
      <c r="I2561" s="1">
        <v>44653</v>
      </c>
      <c r="J2561" t="s">
        <v>1391</v>
      </c>
      <c r="K2561" t="s">
        <v>1401</v>
      </c>
      <c r="L2561">
        <v>102</v>
      </c>
      <c r="M2561" t="s">
        <v>1211</v>
      </c>
      <c r="N2561" t="s">
        <v>1196</v>
      </c>
      <c r="O2561">
        <v>1695200</v>
      </c>
      <c r="P2561">
        <v>343.09</v>
      </c>
    </row>
    <row r="2562" spans="1:16" x14ac:dyDescent="0.3">
      <c r="A2562">
        <v>133</v>
      </c>
      <c r="B2562" t="s">
        <v>8</v>
      </c>
      <c r="C2562">
        <v>623</v>
      </c>
      <c r="D2562" t="s">
        <v>8</v>
      </c>
      <c r="E2562" t="s">
        <v>1241</v>
      </c>
      <c r="F2562">
        <v>2022</v>
      </c>
      <c r="G2562" t="s">
        <v>115</v>
      </c>
      <c r="H2562" t="s">
        <v>10</v>
      </c>
      <c r="I2562" s="1">
        <v>44652</v>
      </c>
      <c r="J2562" t="s">
        <v>1391</v>
      </c>
      <c r="K2562" t="s">
        <v>1401</v>
      </c>
      <c r="L2562">
        <v>108</v>
      </c>
      <c r="M2562" t="s">
        <v>1205</v>
      </c>
      <c r="N2562" t="s">
        <v>1196</v>
      </c>
      <c r="O2562">
        <v>258200</v>
      </c>
      <c r="P2562">
        <v>11.62</v>
      </c>
    </row>
    <row r="2563" spans="1:16" x14ac:dyDescent="0.3">
      <c r="A2563">
        <v>176</v>
      </c>
      <c r="B2563" t="s">
        <v>8</v>
      </c>
      <c r="C2563">
        <v>562</v>
      </c>
      <c r="D2563" t="s">
        <v>1315</v>
      </c>
      <c r="E2563" t="s">
        <v>1241</v>
      </c>
      <c r="F2563">
        <v>2019</v>
      </c>
      <c r="G2563" t="s">
        <v>150</v>
      </c>
      <c r="H2563" t="s">
        <v>10</v>
      </c>
      <c r="I2563" s="1">
        <v>44652</v>
      </c>
      <c r="J2563" t="s">
        <v>1391</v>
      </c>
      <c r="K2563" t="s">
        <v>1401</v>
      </c>
      <c r="L2563">
        <v>104</v>
      </c>
      <c r="M2563" t="s">
        <v>1209</v>
      </c>
      <c r="N2563" t="s">
        <v>1196</v>
      </c>
      <c r="O2563">
        <v>347700</v>
      </c>
      <c r="P2563">
        <v>28.8</v>
      </c>
    </row>
    <row r="2564" spans="1:16" x14ac:dyDescent="0.3">
      <c r="A2564">
        <v>192</v>
      </c>
      <c r="B2564" t="s">
        <v>8</v>
      </c>
      <c r="C2564">
        <v>562</v>
      </c>
      <c r="D2564" t="s">
        <v>1315</v>
      </c>
      <c r="E2564" t="s">
        <v>1241</v>
      </c>
      <c r="F2564">
        <v>2019</v>
      </c>
      <c r="G2564" t="s">
        <v>162</v>
      </c>
      <c r="H2564" t="s">
        <v>10</v>
      </c>
      <c r="I2564" s="1">
        <v>44653</v>
      </c>
      <c r="J2564" t="s">
        <v>1391</v>
      </c>
      <c r="K2564" t="s">
        <v>1401</v>
      </c>
      <c r="L2564">
        <v>103</v>
      </c>
      <c r="M2564" t="s">
        <v>1210</v>
      </c>
      <c r="N2564" t="s">
        <v>1196</v>
      </c>
      <c r="O2564">
        <v>513800</v>
      </c>
      <c r="P2564">
        <v>21.5</v>
      </c>
    </row>
    <row r="2565" spans="1:16" x14ac:dyDescent="0.3">
      <c r="A2565">
        <v>4408</v>
      </c>
      <c r="B2565" t="s">
        <v>75</v>
      </c>
      <c r="C2565">
        <v>512</v>
      </c>
      <c r="D2565" t="s">
        <v>1363</v>
      </c>
      <c r="E2565" t="s">
        <v>1246</v>
      </c>
      <c r="F2565">
        <v>2007</v>
      </c>
      <c r="G2565" t="s">
        <v>821</v>
      </c>
      <c r="H2565" t="s">
        <v>69</v>
      </c>
      <c r="I2565" s="1">
        <v>44653</v>
      </c>
      <c r="J2565" t="s">
        <v>1391</v>
      </c>
      <c r="K2565" t="s">
        <v>1401</v>
      </c>
      <c r="L2565">
        <v>109</v>
      </c>
      <c r="M2565" t="s">
        <v>1204</v>
      </c>
      <c r="N2565" t="s">
        <v>1196</v>
      </c>
      <c r="O2565">
        <v>543500</v>
      </c>
      <c r="P2565">
        <v>67.52</v>
      </c>
    </row>
    <row r="2566" spans="1:16" x14ac:dyDescent="0.3">
      <c r="A2566">
        <v>206</v>
      </c>
      <c r="B2566" t="s">
        <v>16</v>
      </c>
      <c r="C2566">
        <v>611</v>
      </c>
      <c r="D2566" t="s">
        <v>1268</v>
      </c>
      <c r="E2566" t="s">
        <v>1241</v>
      </c>
      <c r="F2566">
        <v>2005</v>
      </c>
      <c r="G2566" t="s">
        <v>169</v>
      </c>
      <c r="H2566" t="s">
        <v>18</v>
      </c>
      <c r="I2566" s="1">
        <v>44653</v>
      </c>
      <c r="J2566" t="s">
        <v>1391</v>
      </c>
      <c r="K2566" t="s">
        <v>1401</v>
      </c>
      <c r="L2566">
        <v>102</v>
      </c>
      <c r="M2566" t="s">
        <v>1211</v>
      </c>
      <c r="N2566" t="s">
        <v>1196</v>
      </c>
      <c r="O2566">
        <v>1695200</v>
      </c>
      <c r="P2566">
        <v>343.09</v>
      </c>
    </row>
    <row r="2567" spans="1:16" x14ac:dyDescent="0.3">
      <c r="A2567">
        <v>4392</v>
      </c>
      <c r="B2567" t="s">
        <v>75</v>
      </c>
      <c r="C2567">
        <v>540</v>
      </c>
      <c r="D2567" t="s">
        <v>1337</v>
      </c>
      <c r="E2567" t="s">
        <v>1241</v>
      </c>
      <c r="F2567">
        <v>1999</v>
      </c>
      <c r="G2567" t="s">
        <v>719</v>
      </c>
      <c r="H2567" t="s">
        <v>10</v>
      </c>
      <c r="I2567" s="1">
        <v>44655</v>
      </c>
      <c r="J2567" t="s">
        <v>1391</v>
      </c>
      <c r="K2567" t="s">
        <v>1401</v>
      </c>
      <c r="L2567">
        <v>102</v>
      </c>
      <c r="M2567" t="s">
        <v>1211</v>
      </c>
      <c r="N2567" t="s">
        <v>1196</v>
      </c>
      <c r="O2567">
        <v>1695200</v>
      </c>
      <c r="P2567">
        <v>343.09</v>
      </c>
    </row>
    <row r="2568" spans="1:16" x14ac:dyDescent="0.3">
      <c r="A2568">
        <v>215</v>
      </c>
      <c r="B2568" t="s">
        <v>8</v>
      </c>
      <c r="C2568">
        <v>572</v>
      </c>
      <c r="D2568" t="s">
        <v>1305</v>
      </c>
      <c r="E2568" t="s">
        <v>1241</v>
      </c>
      <c r="F2568">
        <v>2015</v>
      </c>
      <c r="G2568" t="s">
        <v>33</v>
      </c>
      <c r="H2568" t="s">
        <v>10</v>
      </c>
      <c r="I2568" s="1">
        <v>44654</v>
      </c>
      <c r="J2568" t="s">
        <v>1391</v>
      </c>
      <c r="K2568" t="s">
        <v>1401</v>
      </c>
      <c r="L2568">
        <v>115</v>
      </c>
      <c r="M2568" t="s">
        <v>1198</v>
      </c>
      <c r="N2568" t="s">
        <v>1196</v>
      </c>
      <c r="O2568">
        <v>246000</v>
      </c>
      <c r="P2568">
        <v>7.89</v>
      </c>
    </row>
    <row r="2569" spans="1:16" x14ac:dyDescent="0.3">
      <c r="A2569">
        <v>222</v>
      </c>
      <c r="B2569" t="s">
        <v>8</v>
      </c>
      <c r="C2569">
        <v>623</v>
      </c>
      <c r="D2569" t="s">
        <v>8</v>
      </c>
      <c r="E2569" t="s">
        <v>1241</v>
      </c>
      <c r="F2569">
        <v>2016</v>
      </c>
      <c r="G2569" t="s">
        <v>57</v>
      </c>
      <c r="H2569" t="s">
        <v>10</v>
      </c>
      <c r="I2569" s="1">
        <v>44655</v>
      </c>
      <c r="J2569" t="s">
        <v>1391</v>
      </c>
      <c r="K2569" t="s">
        <v>1401</v>
      </c>
      <c r="L2569">
        <v>106</v>
      </c>
      <c r="M2569" t="s">
        <v>1207</v>
      </c>
      <c r="N2569" t="s">
        <v>1196</v>
      </c>
      <c r="O2569">
        <v>182700</v>
      </c>
      <c r="P2569">
        <v>12.92</v>
      </c>
    </row>
    <row r="2570" spans="1:16" x14ac:dyDescent="0.3">
      <c r="A2570">
        <v>4378</v>
      </c>
      <c r="B2570" t="s">
        <v>83</v>
      </c>
      <c r="C2570">
        <v>587</v>
      </c>
      <c r="D2570" t="s">
        <v>1292</v>
      </c>
      <c r="E2570" t="s">
        <v>1241</v>
      </c>
      <c r="F2570">
        <v>1999</v>
      </c>
      <c r="G2570" t="s">
        <v>446</v>
      </c>
      <c r="H2570" t="s">
        <v>69</v>
      </c>
      <c r="I2570" s="1">
        <v>44656</v>
      </c>
      <c r="J2570" t="s">
        <v>1391</v>
      </c>
      <c r="K2570" t="s">
        <v>1401</v>
      </c>
      <c r="L2570">
        <v>109</v>
      </c>
      <c r="M2570" t="s">
        <v>1204</v>
      </c>
      <c r="N2570" t="s">
        <v>1196</v>
      </c>
      <c r="O2570">
        <v>543500</v>
      </c>
      <c r="P2570">
        <v>67.52</v>
      </c>
    </row>
    <row r="2571" spans="1:16" x14ac:dyDescent="0.3">
      <c r="A2571">
        <v>4372</v>
      </c>
      <c r="B2571" t="s">
        <v>435</v>
      </c>
      <c r="C2571">
        <v>540</v>
      </c>
      <c r="D2571" t="s">
        <v>1337</v>
      </c>
      <c r="E2571" t="s">
        <v>1241</v>
      </c>
      <c r="F2571">
        <v>1999</v>
      </c>
      <c r="G2571" t="s">
        <v>436</v>
      </c>
      <c r="H2571" t="s">
        <v>32</v>
      </c>
      <c r="I2571" s="1">
        <v>44656</v>
      </c>
      <c r="J2571" t="s">
        <v>1391</v>
      </c>
      <c r="K2571" t="s">
        <v>1401</v>
      </c>
      <c r="L2571">
        <v>109</v>
      </c>
      <c r="M2571" t="s">
        <v>1204</v>
      </c>
      <c r="N2571" t="s">
        <v>1196</v>
      </c>
      <c r="O2571">
        <v>543500</v>
      </c>
      <c r="P2571">
        <v>67.52</v>
      </c>
    </row>
    <row r="2572" spans="1:16" x14ac:dyDescent="0.3">
      <c r="A2572">
        <v>255</v>
      </c>
      <c r="B2572" t="s">
        <v>8</v>
      </c>
      <c r="C2572">
        <v>623</v>
      </c>
      <c r="D2572" t="s">
        <v>8</v>
      </c>
      <c r="E2572" t="s">
        <v>1241</v>
      </c>
      <c r="F2572">
        <v>1997</v>
      </c>
      <c r="G2572" t="s">
        <v>68</v>
      </c>
      <c r="H2572" t="s">
        <v>10</v>
      </c>
      <c r="I2572" s="1">
        <v>44655</v>
      </c>
      <c r="J2572" t="s">
        <v>1391</v>
      </c>
      <c r="K2572" t="s">
        <v>1401</v>
      </c>
      <c r="L2572">
        <v>108</v>
      </c>
      <c r="M2572" t="s">
        <v>1205</v>
      </c>
      <c r="N2572" t="s">
        <v>1196</v>
      </c>
      <c r="O2572">
        <v>258200</v>
      </c>
      <c r="P2572">
        <v>11.62</v>
      </c>
    </row>
    <row r="2573" spans="1:16" x14ac:dyDescent="0.3">
      <c r="A2573">
        <v>298</v>
      </c>
      <c r="B2573" t="s">
        <v>16</v>
      </c>
      <c r="C2573">
        <v>505</v>
      </c>
      <c r="D2573" t="s">
        <v>1370</v>
      </c>
      <c r="E2573" t="s">
        <v>1241</v>
      </c>
      <c r="F2573">
        <v>1998</v>
      </c>
      <c r="G2573" t="s">
        <v>213</v>
      </c>
      <c r="H2573" t="s">
        <v>69</v>
      </c>
      <c r="I2573" s="1">
        <v>44656</v>
      </c>
      <c r="J2573" t="s">
        <v>1391</v>
      </c>
      <c r="K2573" t="s">
        <v>1401</v>
      </c>
      <c r="L2573">
        <v>115</v>
      </c>
      <c r="M2573" t="s">
        <v>1198</v>
      </c>
      <c r="N2573" t="s">
        <v>1196</v>
      </c>
      <c r="O2573">
        <v>246000</v>
      </c>
      <c r="P2573">
        <v>7.89</v>
      </c>
    </row>
    <row r="2574" spans="1:16" x14ac:dyDescent="0.3">
      <c r="A2574">
        <v>309</v>
      </c>
      <c r="B2574" t="s">
        <v>11</v>
      </c>
      <c r="C2574">
        <v>623</v>
      </c>
      <c r="D2574" t="s">
        <v>8</v>
      </c>
      <c r="E2574" t="s">
        <v>1241</v>
      </c>
      <c r="F2574">
        <v>2020</v>
      </c>
      <c r="G2574" t="s">
        <v>178</v>
      </c>
      <c r="H2574" t="s">
        <v>45</v>
      </c>
      <c r="I2574" s="1">
        <v>44653</v>
      </c>
      <c r="J2574" t="s">
        <v>1391</v>
      </c>
      <c r="K2574" t="s">
        <v>1401</v>
      </c>
      <c r="L2574">
        <v>101</v>
      </c>
      <c r="M2574" t="s">
        <v>1212</v>
      </c>
      <c r="N2574" t="s">
        <v>1196</v>
      </c>
      <c r="O2574">
        <v>201500</v>
      </c>
      <c r="P2574">
        <v>16.11</v>
      </c>
    </row>
    <row r="2575" spans="1:16" x14ac:dyDescent="0.3">
      <c r="A2575">
        <v>330</v>
      </c>
      <c r="B2575" t="s">
        <v>8</v>
      </c>
      <c r="C2575">
        <v>562</v>
      </c>
      <c r="D2575" t="s">
        <v>1315</v>
      </c>
      <c r="E2575" t="s">
        <v>1241</v>
      </c>
      <c r="F2575">
        <v>2020</v>
      </c>
      <c r="G2575" t="s">
        <v>230</v>
      </c>
      <c r="H2575" t="s">
        <v>10</v>
      </c>
      <c r="I2575" s="1">
        <v>44653</v>
      </c>
      <c r="J2575" t="s">
        <v>1391</v>
      </c>
      <c r="K2575" t="s">
        <v>1401</v>
      </c>
      <c r="L2575">
        <v>104</v>
      </c>
      <c r="M2575" t="s">
        <v>1209</v>
      </c>
      <c r="N2575" t="s">
        <v>1196</v>
      </c>
      <c r="O2575">
        <v>347700</v>
      </c>
      <c r="P2575">
        <v>28.8</v>
      </c>
    </row>
    <row r="2576" spans="1:16" x14ac:dyDescent="0.3">
      <c r="A2576">
        <v>336</v>
      </c>
      <c r="B2576" t="s">
        <v>8</v>
      </c>
      <c r="C2576">
        <v>538</v>
      </c>
      <c r="D2576" t="s">
        <v>1339</v>
      </c>
      <c r="E2576" t="s">
        <v>1241</v>
      </c>
      <c r="F2576">
        <v>2016</v>
      </c>
      <c r="G2576" t="s">
        <v>24</v>
      </c>
      <c r="H2576" t="s">
        <v>10</v>
      </c>
      <c r="I2576" s="1">
        <v>44656</v>
      </c>
      <c r="J2576" t="s">
        <v>1391</v>
      </c>
      <c r="K2576" t="s">
        <v>1401</v>
      </c>
      <c r="L2576">
        <v>109</v>
      </c>
      <c r="M2576" t="s">
        <v>1204</v>
      </c>
      <c r="N2576" t="s">
        <v>1196</v>
      </c>
      <c r="O2576">
        <v>543500</v>
      </c>
      <c r="P2576">
        <v>67.52</v>
      </c>
    </row>
    <row r="2577" spans="1:16" x14ac:dyDescent="0.3">
      <c r="A2577">
        <v>349</v>
      </c>
      <c r="B2577" t="s">
        <v>8</v>
      </c>
      <c r="C2577">
        <v>623</v>
      </c>
      <c r="D2577" t="s">
        <v>8</v>
      </c>
      <c r="E2577" t="s">
        <v>1241</v>
      </c>
      <c r="F2577">
        <v>2016</v>
      </c>
      <c r="G2577" t="s">
        <v>240</v>
      </c>
      <c r="H2577" t="s">
        <v>10</v>
      </c>
      <c r="I2577" s="1">
        <v>44656</v>
      </c>
      <c r="J2577" t="s">
        <v>1391</v>
      </c>
      <c r="K2577" t="s">
        <v>1401</v>
      </c>
      <c r="L2577">
        <v>114</v>
      </c>
      <c r="M2577" t="s">
        <v>1199</v>
      </c>
      <c r="N2577" t="s">
        <v>1196</v>
      </c>
      <c r="O2577">
        <v>655000</v>
      </c>
      <c r="P2577">
        <v>14.72</v>
      </c>
    </row>
    <row r="2578" spans="1:16" x14ac:dyDescent="0.3">
      <c r="A2578">
        <v>350</v>
      </c>
      <c r="B2578" t="s">
        <v>8</v>
      </c>
      <c r="C2578">
        <v>623</v>
      </c>
      <c r="D2578" t="s">
        <v>8</v>
      </c>
      <c r="E2578" t="s">
        <v>1241</v>
      </c>
      <c r="F2578">
        <v>2016</v>
      </c>
      <c r="G2578" t="s">
        <v>209</v>
      </c>
      <c r="H2578" t="s">
        <v>10</v>
      </c>
      <c r="I2578" s="1">
        <v>44653</v>
      </c>
      <c r="J2578" t="s">
        <v>1391</v>
      </c>
      <c r="K2578" t="s">
        <v>1401</v>
      </c>
      <c r="L2578">
        <v>114</v>
      </c>
      <c r="M2578" t="s">
        <v>1199</v>
      </c>
      <c r="N2578" t="s">
        <v>1196</v>
      </c>
      <c r="O2578">
        <v>655000</v>
      </c>
      <c r="P2578">
        <v>14.72</v>
      </c>
    </row>
    <row r="2579" spans="1:16" x14ac:dyDescent="0.3">
      <c r="A2579">
        <v>4284</v>
      </c>
      <c r="B2579" t="s">
        <v>75</v>
      </c>
      <c r="C2579">
        <v>507</v>
      </c>
      <c r="D2579" t="s">
        <v>1368</v>
      </c>
      <c r="E2579" t="s">
        <v>1241</v>
      </c>
      <c r="F2579">
        <v>1997</v>
      </c>
      <c r="G2579" t="s">
        <v>844</v>
      </c>
      <c r="H2579" t="s">
        <v>28</v>
      </c>
      <c r="I2579" s="1">
        <v>44654</v>
      </c>
      <c r="J2579" t="s">
        <v>1391</v>
      </c>
      <c r="K2579" t="s">
        <v>1401</v>
      </c>
      <c r="L2579">
        <v>107</v>
      </c>
      <c r="M2579" t="s">
        <v>1206</v>
      </c>
      <c r="N2579" t="s">
        <v>1196</v>
      </c>
      <c r="O2579">
        <v>127300</v>
      </c>
      <c r="P2579">
        <v>17.55</v>
      </c>
    </row>
    <row r="2580" spans="1:16" x14ac:dyDescent="0.3">
      <c r="A2580">
        <v>4266</v>
      </c>
      <c r="B2580" t="s">
        <v>90</v>
      </c>
      <c r="C2580">
        <v>619</v>
      </c>
      <c r="D2580" t="s">
        <v>1260</v>
      </c>
      <c r="E2580" t="s">
        <v>1241</v>
      </c>
      <c r="F2580">
        <v>1994</v>
      </c>
      <c r="G2580" t="s">
        <v>448</v>
      </c>
      <c r="H2580" t="s">
        <v>28</v>
      </c>
      <c r="I2580" s="1">
        <v>44655</v>
      </c>
      <c r="J2580" t="s">
        <v>1391</v>
      </c>
      <c r="K2580" t="s">
        <v>1401</v>
      </c>
      <c r="L2580">
        <v>114</v>
      </c>
      <c r="M2580" t="s">
        <v>1199</v>
      </c>
      <c r="N2580" t="s">
        <v>1196</v>
      </c>
      <c r="O2580">
        <v>655000</v>
      </c>
      <c r="P2580">
        <v>14.72</v>
      </c>
    </row>
    <row r="2581" spans="1:16" x14ac:dyDescent="0.3">
      <c r="A2581">
        <v>4263</v>
      </c>
      <c r="B2581" t="s">
        <v>235</v>
      </c>
      <c r="C2581">
        <v>550</v>
      </c>
      <c r="D2581" t="s">
        <v>1327</v>
      </c>
      <c r="E2581" t="s">
        <v>1241</v>
      </c>
      <c r="F2581">
        <v>1997</v>
      </c>
      <c r="G2581" t="s">
        <v>456</v>
      </c>
      <c r="H2581" t="s">
        <v>47</v>
      </c>
      <c r="I2581" s="1">
        <v>44655</v>
      </c>
      <c r="J2581" t="s">
        <v>1391</v>
      </c>
      <c r="K2581" t="s">
        <v>1401</v>
      </c>
      <c r="L2581">
        <v>104</v>
      </c>
      <c r="M2581" t="s">
        <v>1209</v>
      </c>
      <c r="N2581" t="s">
        <v>1196</v>
      </c>
      <c r="O2581">
        <v>347700</v>
      </c>
      <c r="P2581">
        <v>28.8</v>
      </c>
    </row>
    <row r="2582" spans="1:16" x14ac:dyDescent="0.3">
      <c r="A2582">
        <v>4247</v>
      </c>
      <c r="B2582" t="s">
        <v>8</v>
      </c>
      <c r="C2582">
        <v>623</v>
      </c>
      <c r="D2582" t="s">
        <v>8</v>
      </c>
      <c r="E2582" t="s">
        <v>1241</v>
      </c>
      <c r="F2582">
        <v>2003</v>
      </c>
      <c r="G2582" t="s">
        <v>240</v>
      </c>
      <c r="H2582" t="s">
        <v>10</v>
      </c>
      <c r="I2582" s="1">
        <v>44652</v>
      </c>
      <c r="J2582" t="s">
        <v>1391</v>
      </c>
      <c r="K2582" t="s">
        <v>1401</v>
      </c>
      <c r="L2582">
        <v>101</v>
      </c>
      <c r="M2582" t="s">
        <v>1212</v>
      </c>
      <c r="N2582" t="s">
        <v>1196</v>
      </c>
      <c r="O2582">
        <v>201500</v>
      </c>
      <c r="P2582">
        <v>16.11</v>
      </c>
    </row>
    <row r="2583" spans="1:16" x14ac:dyDescent="0.3">
      <c r="A2583">
        <v>4239</v>
      </c>
      <c r="B2583" t="s">
        <v>700</v>
      </c>
      <c r="C2583">
        <v>540</v>
      </c>
      <c r="D2583" t="s">
        <v>1337</v>
      </c>
      <c r="E2583" t="s">
        <v>1241</v>
      </c>
      <c r="F2583">
        <v>1997</v>
      </c>
      <c r="G2583" t="s">
        <v>701</v>
      </c>
      <c r="H2583" t="s">
        <v>32</v>
      </c>
      <c r="I2583" s="1">
        <v>44655</v>
      </c>
      <c r="J2583" t="s">
        <v>1391</v>
      </c>
      <c r="K2583" t="s">
        <v>1401</v>
      </c>
      <c r="L2583">
        <v>111</v>
      </c>
      <c r="M2583" t="s">
        <v>1202</v>
      </c>
      <c r="N2583" t="s">
        <v>1196</v>
      </c>
      <c r="O2583">
        <v>54500</v>
      </c>
      <c r="P2583">
        <v>129.15</v>
      </c>
    </row>
    <row r="2584" spans="1:16" x14ac:dyDescent="0.3">
      <c r="A2584">
        <v>433</v>
      </c>
      <c r="B2584" t="s">
        <v>8</v>
      </c>
      <c r="C2584">
        <v>623</v>
      </c>
      <c r="D2584" t="s">
        <v>8</v>
      </c>
      <c r="E2584" t="s">
        <v>1241</v>
      </c>
      <c r="F2584">
        <v>1981</v>
      </c>
      <c r="G2584" t="s">
        <v>33</v>
      </c>
      <c r="H2584" t="s">
        <v>66</v>
      </c>
      <c r="I2584" s="1">
        <v>44652</v>
      </c>
      <c r="J2584" t="s">
        <v>1391</v>
      </c>
      <c r="K2584" t="s">
        <v>1401</v>
      </c>
      <c r="L2584">
        <v>102</v>
      </c>
      <c r="M2584" t="s">
        <v>1211</v>
      </c>
      <c r="N2584" t="s">
        <v>1196</v>
      </c>
      <c r="O2584">
        <v>1695200</v>
      </c>
      <c r="P2584">
        <v>343.09</v>
      </c>
    </row>
    <row r="2585" spans="1:16" x14ac:dyDescent="0.3">
      <c r="A2585">
        <v>4201</v>
      </c>
      <c r="B2585" t="s">
        <v>8</v>
      </c>
      <c r="C2585">
        <v>623</v>
      </c>
      <c r="D2585" t="s">
        <v>8</v>
      </c>
      <c r="E2585" t="s">
        <v>1241</v>
      </c>
      <c r="F2585">
        <v>2012</v>
      </c>
      <c r="G2585" t="s">
        <v>58</v>
      </c>
      <c r="H2585" t="s">
        <v>10</v>
      </c>
      <c r="I2585" s="1">
        <v>44656</v>
      </c>
      <c r="J2585" t="s">
        <v>1391</v>
      </c>
      <c r="K2585" t="s">
        <v>1401</v>
      </c>
      <c r="L2585">
        <v>101</v>
      </c>
      <c r="M2585" t="s">
        <v>1212</v>
      </c>
      <c r="N2585" t="s">
        <v>1196</v>
      </c>
      <c r="O2585">
        <v>201500</v>
      </c>
      <c r="P2585">
        <v>16.11</v>
      </c>
    </row>
    <row r="2586" spans="1:16" x14ac:dyDescent="0.3">
      <c r="A2586">
        <v>474</v>
      </c>
      <c r="B2586" t="s">
        <v>8</v>
      </c>
      <c r="C2586">
        <v>514</v>
      </c>
      <c r="D2586" t="s">
        <v>1361</v>
      </c>
      <c r="E2586" t="s">
        <v>1241</v>
      </c>
      <c r="F2586">
        <v>2017</v>
      </c>
      <c r="G2586" t="s">
        <v>209</v>
      </c>
      <c r="H2586" t="s">
        <v>10</v>
      </c>
      <c r="I2586" s="1">
        <v>44656</v>
      </c>
      <c r="J2586" t="s">
        <v>1391</v>
      </c>
      <c r="K2586" t="s">
        <v>1401</v>
      </c>
      <c r="L2586">
        <v>115</v>
      </c>
      <c r="M2586" t="s">
        <v>1198</v>
      </c>
      <c r="N2586" t="s">
        <v>1196</v>
      </c>
      <c r="O2586">
        <v>246000</v>
      </c>
      <c r="P2586">
        <v>7.89</v>
      </c>
    </row>
    <row r="2587" spans="1:16" x14ac:dyDescent="0.3">
      <c r="A2587">
        <v>4157</v>
      </c>
      <c r="B2587" t="s">
        <v>8</v>
      </c>
      <c r="C2587">
        <v>514</v>
      </c>
      <c r="D2587" t="s">
        <v>1361</v>
      </c>
      <c r="E2587" t="s">
        <v>1241</v>
      </c>
      <c r="F2587">
        <v>2012</v>
      </c>
      <c r="G2587" t="s">
        <v>1117</v>
      </c>
      <c r="H2587" t="s">
        <v>10</v>
      </c>
      <c r="I2587" s="1">
        <v>44656</v>
      </c>
      <c r="J2587" t="s">
        <v>1391</v>
      </c>
      <c r="K2587" t="s">
        <v>1401</v>
      </c>
      <c r="L2587">
        <v>114</v>
      </c>
      <c r="M2587" t="s">
        <v>1199</v>
      </c>
      <c r="N2587" t="s">
        <v>1196</v>
      </c>
      <c r="O2587">
        <v>655000</v>
      </c>
      <c r="P2587">
        <v>14.72</v>
      </c>
    </row>
    <row r="2588" spans="1:16" x14ac:dyDescent="0.3">
      <c r="A2588">
        <v>534</v>
      </c>
      <c r="B2588" t="s">
        <v>8</v>
      </c>
      <c r="C2588">
        <v>623</v>
      </c>
      <c r="D2588" t="s">
        <v>8</v>
      </c>
      <c r="E2588" t="s">
        <v>1241</v>
      </c>
      <c r="F2588">
        <v>2017</v>
      </c>
      <c r="G2588" t="s">
        <v>334</v>
      </c>
      <c r="H2588" t="s">
        <v>45</v>
      </c>
      <c r="I2588" s="1">
        <v>44656</v>
      </c>
      <c r="J2588" t="s">
        <v>1391</v>
      </c>
      <c r="K2588" t="s">
        <v>1401</v>
      </c>
      <c r="L2588">
        <v>109</v>
      </c>
      <c r="M2588" t="s">
        <v>1204</v>
      </c>
      <c r="N2588" t="s">
        <v>1196</v>
      </c>
      <c r="O2588">
        <v>543500</v>
      </c>
      <c r="P2588">
        <v>67.52</v>
      </c>
    </row>
    <row r="2589" spans="1:16" x14ac:dyDescent="0.3">
      <c r="A2589">
        <v>4142</v>
      </c>
      <c r="B2589" t="s">
        <v>83</v>
      </c>
      <c r="C2589">
        <v>550</v>
      </c>
      <c r="D2589" t="s">
        <v>1327</v>
      </c>
      <c r="E2589" t="s">
        <v>1241</v>
      </c>
      <c r="F2589">
        <v>1993</v>
      </c>
      <c r="G2589" t="s">
        <v>1082</v>
      </c>
      <c r="H2589" t="s">
        <v>69</v>
      </c>
      <c r="I2589" s="1">
        <v>44652</v>
      </c>
      <c r="J2589" t="s">
        <v>1391</v>
      </c>
      <c r="K2589" t="s">
        <v>1401</v>
      </c>
      <c r="L2589">
        <v>103</v>
      </c>
      <c r="M2589" t="s">
        <v>1210</v>
      </c>
      <c r="N2589" t="s">
        <v>1196</v>
      </c>
      <c r="O2589">
        <v>513800</v>
      </c>
      <c r="P2589">
        <v>21.5</v>
      </c>
    </row>
    <row r="2590" spans="1:16" x14ac:dyDescent="0.3">
      <c r="A2590">
        <v>540</v>
      </c>
      <c r="B2590" t="s">
        <v>8</v>
      </c>
      <c r="C2590">
        <v>623</v>
      </c>
      <c r="D2590" t="s">
        <v>8</v>
      </c>
      <c r="E2590" t="s">
        <v>1241</v>
      </c>
      <c r="F2590">
        <v>2017</v>
      </c>
      <c r="G2590" t="s">
        <v>23</v>
      </c>
      <c r="H2590" t="s">
        <v>10</v>
      </c>
      <c r="I2590" s="1">
        <v>44656</v>
      </c>
      <c r="J2590" t="s">
        <v>1391</v>
      </c>
      <c r="K2590" t="s">
        <v>1401</v>
      </c>
      <c r="L2590">
        <v>108</v>
      </c>
      <c r="M2590" t="s">
        <v>1205</v>
      </c>
      <c r="N2590" t="s">
        <v>1196</v>
      </c>
      <c r="O2590">
        <v>258200</v>
      </c>
      <c r="P2590">
        <v>11.62</v>
      </c>
    </row>
    <row r="2591" spans="1:16" x14ac:dyDescent="0.3">
      <c r="A2591">
        <v>542</v>
      </c>
      <c r="B2591" t="s">
        <v>83</v>
      </c>
      <c r="C2591">
        <v>511</v>
      </c>
      <c r="D2591" t="s">
        <v>1364</v>
      </c>
      <c r="E2591" t="s">
        <v>1246</v>
      </c>
      <c r="F2591">
        <v>1963</v>
      </c>
      <c r="G2591" t="s">
        <v>338</v>
      </c>
      <c r="H2591" t="s">
        <v>32</v>
      </c>
      <c r="I2591" s="1">
        <v>44656</v>
      </c>
      <c r="J2591" t="s">
        <v>1391</v>
      </c>
      <c r="K2591" t="s">
        <v>1401</v>
      </c>
      <c r="L2591">
        <v>109</v>
      </c>
      <c r="M2591" t="s">
        <v>1204</v>
      </c>
      <c r="N2591" t="s">
        <v>1196</v>
      </c>
      <c r="O2591">
        <v>543500</v>
      </c>
      <c r="P2591">
        <v>67.52</v>
      </c>
    </row>
    <row r="2592" spans="1:16" x14ac:dyDescent="0.3">
      <c r="A2592">
        <v>4126</v>
      </c>
      <c r="B2592" t="s">
        <v>83</v>
      </c>
      <c r="C2592">
        <v>619</v>
      </c>
      <c r="D2592" t="s">
        <v>1260</v>
      </c>
      <c r="E2592" t="s">
        <v>1241</v>
      </c>
      <c r="F2592">
        <v>2006</v>
      </c>
      <c r="G2592" t="s">
        <v>842</v>
      </c>
      <c r="H2592" t="s">
        <v>32</v>
      </c>
      <c r="I2592" s="1">
        <v>44654</v>
      </c>
      <c r="J2592" t="s">
        <v>1391</v>
      </c>
      <c r="K2592" t="s">
        <v>1401</v>
      </c>
      <c r="L2592">
        <v>103</v>
      </c>
      <c r="M2592" t="s">
        <v>1210</v>
      </c>
      <c r="N2592" t="s">
        <v>1196</v>
      </c>
      <c r="O2592">
        <v>513800</v>
      </c>
      <c r="P2592">
        <v>21.5</v>
      </c>
    </row>
    <row r="2593" spans="1:16" x14ac:dyDescent="0.3">
      <c r="A2593">
        <v>571</v>
      </c>
      <c r="B2593" t="s">
        <v>8</v>
      </c>
      <c r="C2593">
        <v>623</v>
      </c>
      <c r="D2593" t="s">
        <v>8</v>
      </c>
      <c r="E2593" t="s">
        <v>1241</v>
      </c>
      <c r="F2593">
        <v>2021</v>
      </c>
      <c r="G2593" t="s">
        <v>53</v>
      </c>
      <c r="H2593" t="s">
        <v>10</v>
      </c>
      <c r="I2593" s="1">
        <v>44656</v>
      </c>
      <c r="J2593" t="s">
        <v>1391</v>
      </c>
      <c r="K2593" t="s">
        <v>1401</v>
      </c>
      <c r="L2593">
        <v>104</v>
      </c>
      <c r="M2593" t="s">
        <v>1209</v>
      </c>
      <c r="N2593" t="s">
        <v>1196</v>
      </c>
      <c r="O2593">
        <v>347700</v>
      </c>
      <c r="P2593">
        <v>28.8</v>
      </c>
    </row>
    <row r="2594" spans="1:16" x14ac:dyDescent="0.3">
      <c r="A2594">
        <v>627</v>
      </c>
      <c r="B2594" t="s">
        <v>25</v>
      </c>
      <c r="C2594">
        <v>629</v>
      </c>
      <c r="D2594" t="s">
        <v>1252</v>
      </c>
      <c r="E2594" t="s">
        <v>1241</v>
      </c>
      <c r="F2594">
        <v>2011</v>
      </c>
      <c r="G2594" t="s">
        <v>377</v>
      </c>
      <c r="H2594" t="s">
        <v>10</v>
      </c>
      <c r="I2594" s="1">
        <v>44653</v>
      </c>
      <c r="J2594" t="s">
        <v>1391</v>
      </c>
      <c r="K2594" t="s">
        <v>1401</v>
      </c>
      <c r="L2594">
        <v>102</v>
      </c>
      <c r="M2594" t="s">
        <v>1211</v>
      </c>
      <c r="N2594" t="s">
        <v>1196</v>
      </c>
      <c r="O2594">
        <v>1695200</v>
      </c>
      <c r="P2594">
        <v>343.09</v>
      </c>
    </row>
    <row r="2595" spans="1:16" x14ac:dyDescent="0.3">
      <c r="A2595">
        <v>648</v>
      </c>
      <c r="B2595" t="s">
        <v>16</v>
      </c>
      <c r="C2595">
        <v>545</v>
      </c>
      <c r="D2595" t="s">
        <v>1332</v>
      </c>
      <c r="E2595" t="s">
        <v>1241</v>
      </c>
      <c r="F2595">
        <v>2008</v>
      </c>
      <c r="G2595" t="s">
        <v>392</v>
      </c>
      <c r="H2595" t="s">
        <v>18</v>
      </c>
      <c r="I2595" s="1">
        <v>44656</v>
      </c>
      <c r="J2595" t="s">
        <v>1391</v>
      </c>
      <c r="K2595" t="s">
        <v>1401</v>
      </c>
      <c r="L2595">
        <v>102</v>
      </c>
      <c r="M2595" t="s">
        <v>1211</v>
      </c>
      <c r="N2595" t="s">
        <v>1196</v>
      </c>
      <c r="O2595">
        <v>1695200</v>
      </c>
      <c r="P2595">
        <v>343.09</v>
      </c>
    </row>
    <row r="2596" spans="1:16" x14ac:dyDescent="0.3">
      <c r="A2596">
        <v>4050</v>
      </c>
      <c r="B2596" t="s">
        <v>8</v>
      </c>
      <c r="C2596">
        <v>562</v>
      </c>
      <c r="D2596" t="s">
        <v>1315</v>
      </c>
      <c r="E2596" t="s">
        <v>1241</v>
      </c>
      <c r="F2596">
        <v>2010</v>
      </c>
      <c r="G2596" t="s">
        <v>1055</v>
      </c>
      <c r="H2596" t="s">
        <v>45</v>
      </c>
      <c r="I2596" s="1">
        <v>44653</v>
      </c>
      <c r="J2596" t="s">
        <v>1391</v>
      </c>
      <c r="K2596" t="s">
        <v>1401</v>
      </c>
      <c r="L2596">
        <v>101</v>
      </c>
      <c r="M2596" t="s">
        <v>1212</v>
      </c>
      <c r="N2596" t="s">
        <v>1196</v>
      </c>
      <c r="O2596">
        <v>201500</v>
      </c>
      <c r="P2596">
        <v>16.11</v>
      </c>
    </row>
    <row r="2597" spans="1:16" x14ac:dyDescent="0.3">
      <c r="A2597">
        <v>4046</v>
      </c>
      <c r="B2597" t="s">
        <v>90</v>
      </c>
      <c r="C2597">
        <v>610</v>
      </c>
      <c r="D2597" t="s">
        <v>1269</v>
      </c>
      <c r="E2597" t="s">
        <v>1241</v>
      </c>
      <c r="F2597">
        <v>1991</v>
      </c>
      <c r="G2597" t="s">
        <v>475</v>
      </c>
      <c r="H2597" t="s">
        <v>32</v>
      </c>
      <c r="I2597" s="1">
        <v>44653</v>
      </c>
      <c r="J2597" t="s">
        <v>1391</v>
      </c>
      <c r="K2597" t="s">
        <v>1401</v>
      </c>
      <c r="L2597">
        <v>102</v>
      </c>
      <c r="M2597" t="s">
        <v>1211</v>
      </c>
      <c r="N2597" t="s">
        <v>1196</v>
      </c>
      <c r="O2597">
        <v>1695200</v>
      </c>
      <c r="P2597">
        <v>343.09</v>
      </c>
    </row>
    <row r="2598" spans="1:16" x14ac:dyDescent="0.3">
      <c r="A2598">
        <v>4038</v>
      </c>
      <c r="B2598" t="s">
        <v>83</v>
      </c>
      <c r="C2598">
        <v>548</v>
      </c>
      <c r="D2598" t="s">
        <v>1329</v>
      </c>
      <c r="E2598" t="s">
        <v>1241</v>
      </c>
      <c r="F2598">
        <v>1990</v>
      </c>
      <c r="G2598" t="s">
        <v>1048</v>
      </c>
      <c r="H2598" t="s">
        <v>69</v>
      </c>
      <c r="I2598" s="1">
        <v>44653</v>
      </c>
      <c r="J2598" t="s">
        <v>1391</v>
      </c>
      <c r="K2598" t="s">
        <v>1401</v>
      </c>
      <c r="L2598">
        <v>115</v>
      </c>
      <c r="M2598" t="s">
        <v>1198</v>
      </c>
      <c r="N2598" t="s">
        <v>1196</v>
      </c>
      <c r="O2598">
        <v>246000</v>
      </c>
      <c r="P2598">
        <v>7.89</v>
      </c>
    </row>
    <row r="2599" spans="1:16" x14ac:dyDescent="0.3">
      <c r="A2599">
        <v>4030</v>
      </c>
      <c r="B2599" t="s">
        <v>90</v>
      </c>
      <c r="C2599">
        <v>512</v>
      </c>
      <c r="D2599" t="s">
        <v>1363</v>
      </c>
      <c r="E2599" t="s">
        <v>1246</v>
      </c>
      <c r="F2599">
        <v>2012</v>
      </c>
      <c r="G2599" t="s">
        <v>729</v>
      </c>
      <c r="H2599" t="s">
        <v>10</v>
      </c>
      <c r="I2599" s="1">
        <v>44653</v>
      </c>
      <c r="J2599" t="s">
        <v>1391</v>
      </c>
      <c r="K2599" t="s">
        <v>1401</v>
      </c>
      <c r="L2599">
        <v>102</v>
      </c>
      <c r="M2599" t="s">
        <v>1211</v>
      </c>
      <c r="N2599" t="s">
        <v>1196</v>
      </c>
      <c r="O2599">
        <v>1695200</v>
      </c>
      <c r="P2599">
        <v>343.09</v>
      </c>
    </row>
    <row r="2600" spans="1:16" x14ac:dyDescent="0.3">
      <c r="A2600">
        <v>4029</v>
      </c>
      <c r="B2600" t="s">
        <v>83</v>
      </c>
      <c r="C2600">
        <v>512</v>
      </c>
      <c r="D2600" t="s">
        <v>1363</v>
      </c>
      <c r="E2600" t="s">
        <v>1246</v>
      </c>
      <c r="F2600">
        <v>2005</v>
      </c>
      <c r="G2600" t="s">
        <v>84</v>
      </c>
      <c r="H2600" t="s">
        <v>28</v>
      </c>
      <c r="I2600" s="1">
        <v>44654</v>
      </c>
      <c r="J2600" t="s">
        <v>1391</v>
      </c>
      <c r="K2600" t="s">
        <v>1401</v>
      </c>
      <c r="L2600">
        <v>102</v>
      </c>
      <c r="M2600" t="s">
        <v>1211</v>
      </c>
      <c r="N2600" t="s">
        <v>1196</v>
      </c>
      <c r="O2600">
        <v>1695200</v>
      </c>
      <c r="P2600">
        <v>343.09</v>
      </c>
    </row>
    <row r="2601" spans="1:16" x14ac:dyDescent="0.3">
      <c r="A2601">
        <v>4026</v>
      </c>
      <c r="B2601" t="s">
        <v>75</v>
      </c>
      <c r="C2601">
        <v>619</v>
      </c>
      <c r="D2601" t="s">
        <v>1260</v>
      </c>
      <c r="E2601" t="s">
        <v>1241</v>
      </c>
      <c r="F2601">
        <v>2014</v>
      </c>
      <c r="G2601" t="s">
        <v>471</v>
      </c>
      <c r="H2601" t="s">
        <v>32</v>
      </c>
      <c r="I2601" s="1">
        <v>44652</v>
      </c>
      <c r="J2601" t="s">
        <v>1391</v>
      </c>
      <c r="K2601" t="s">
        <v>1401</v>
      </c>
      <c r="L2601">
        <v>102</v>
      </c>
      <c r="M2601" t="s">
        <v>1211</v>
      </c>
      <c r="N2601" t="s">
        <v>1196</v>
      </c>
      <c r="O2601">
        <v>1695200</v>
      </c>
      <c r="P2601">
        <v>343.09</v>
      </c>
    </row>
    <row r="2602" spans="1:16" x14ac:dyDescent="0.3">
      <c r="A2602">
        <v>696</v>
      </c>
      <c r="B2602" t="s">
        <v>25</v>
      </c>
      <c r="C2602">
        <v>613</v>
      </c>
      <c r="D2602" t="s">
        <v>1266</v>
      </c>
      <c r="E2602" t="s">
        <v>1241</v>
      </c>
      <c r="F2602">
        <v>2011</v>
      </c>
      <c r="G2602" t="s">
        <v>418</v>
      </c>
      <c r="H2602" t="s">
        <v>69</v>
      </c>
      <c r="I2602" s="1">
        <v>44654</v>
      </c>
      <c r="J2602" t="s">
        <v>1391</v>
      </c>
      <c r="K2602" t="s">
        <v>1401</v>
      </c>
      <c r="L2602">
        <v>107</v>
      </c>
      <c r="M2602" t="s">
        <v>1206</v>
      </c>
      <c r="N2602" t="s">
        <v>1196</v>
      </c>
      <c r="O2602">
        <v>127300</v>
      </c>
      <c r="P2602">
        <v>17.55</v>
      </c>
    </row>
    <row r="2603" spans="1:16" x14ac:dyDescent="0.3">
      <c r="A2603">
        <v>4023</v>
      </c>
      <c r="B2603" t="s">
        <v>435</v>
      </c>
      <c r="C2603">
        <v>587</v>
      </c>
      <c r="D2603" t="s">
        <v>1292</v>
      </c>
      <c r="E2603" t="s">
        <v>1241</v>
      </c>
      <c r="F2603">
        <v>2022</v>
      </c>
      <c r="G2603" t="s">
        <v>437</v>
      </c>
      <c r="H2603" t="s">
        <v>18</v>
      </c>
      <c r="I2603" s="1">
        <v>44652</v>
      </c>
      <c r="J2603" t="s">
        <v>1391</v>
      </c>
      <c r="K2603" t="s">
        <v>1401</v>
      </c>
      <c r="L2603">
        <v>104</v>
      </c>
      <c r="M2603" t="s">
        <v>1209</v>
      </c>
      <c r="N2603" t="s">
        <v>1196</v>
      </c>
      <c r="O2603">
        <v>347700</v>
      </c>
      <c r="P2603">
        <v>28.8</v>
      </c>
    </row>
    <row r="2604" spans="1:16" x14ac:dyDescent="0.3">
      <c r="A2604">
        <v>4022</v>
      </c>
      <c r="B2604" t="s">
        <v>75</v>
      </c>
      <c r="C2604">
        <v>619</v>
      </c>
      <c r="D2604" t="s">
        <v>1260</v>
      </c>
      <c r="E2604" t="s">
        <v>1241</v>
      </c>
      <c r="F2604">
        <v>2016</v>
      </c>
      <c r="G2604" t="s">
        <v>471</v>
      </c>
      <c r="H2604" t="s">
        <v>10</v>
      </c>
      <c r="I2604" s="1">
        <v>44655</v>
      </c>
      <c r="J2604" t="s">
        <v>1391</v>
      </c>
      <c r="K2604" t="s">
        <v>1401</v>
      </c>
      <c r="L2604">
        <v>102</v>
      </c>
      <c r="M2604" t="s">
        <v>1211</v>
      </c>
      <c r="N2604" t="s">
        <v>1196</v>
      </c>
      <c r="O2604">
        <v>1695200</v>
      </c>
      <c r="P2604">
        <v>343.09</v>
      </c>
    </row>
    <row r="2605" spans="1:16" x14ac:dyDescent="0.3">
      <c r="A2605">
        <v>714</v>
      </c>
      <c r="B2605" t="s">
        <v>25</v>
      </c>
      <c r="C2605">
        <v>611</v>
      </c>
      <c r="D2605" t="s">
        <v>1268</v>
      </c>
      <c r="E2605" t="s">
        <v>1241</v>
      </c>
      <c r="F2605">
        <v>2013</v>
      </c>
      <c r="G2605" t="s">
        <v>182</v>
      </c>
      <c r="H2605" t="s">
        <v>10</v>
      </c>
      <c r="I2605" s="1">
        <v>44652</v>
      </c>
      <c r="J2605" t="s">
        <v>1391</v>
      </c>
      <c r="K2605" t="s">
        <v>1401</v>
      </c>
      <c r="L2605">
        <v>114</v>
      </c>
      <c r="M2605" t="s">
        <v>1199</v>
      </c>
      <c r="N2605" t="s">
        <v>1196</v>
      </c>
      <c r="O2605">
        <v>655000</v>
      </c>
      <c r="P2605">
        <v>14.72</v>
      </c>
    </row>
    <row r="2606" spans="1:16" x14ac:dyDescent="0.3">
      <c r="A2606">
        <v>4016</v>
      </c>
      <c r="B2606" t="s">
        <v>235</v>
      </c>
      <c r="C2606">
        <v>580</v>
      </c>
      <c r="D2606" t="s">
        <v>1297</v>
      </c>
      <c r="E2606" t="s">
        <v>1241</v>
      </c>
      <c r="F2606">
        <v>2012</v>
      </c>
      <c r="G2606" t="s">
        <v>730</v>
      </c>
      <c r="H2606" t="s">
        <v>32</v>
      </c>
      <c r="I2606" s="1">
        <v>44655</v>
      </c>
      <c r="J2606" t="s">
        <v>1391</v>
      </c>
      <c r="K2606" t="s">
        <v>1401</v>
      </c>
      <c r="L2606">
        <v>102</v>
      </c>
      <c r="M2606" t="s">
        <v>1211</v>
      </c>
      <c r="N2606" t="s">
        <v>1196</v>
      </c>
      <c r="O2606">
        <v>1695200</v>
      </c>
      <c r="P2606">
        <v>343.09</v>
      </c>
    </row>
    <row r="2607" spans="1:16" x14ac:dyDescent="0.3">
      <c r="A2607">
        <v>733</v>
      </c>
      <c r="B2607" t="s">
        <v>83</v>
      </c>
      <c r="C2607">
        <v>587</v>
      </c>
      <c r="D2607" t="s">
        <v>1292</v>
      </c>
      <c r="E2607" t="s">
        <v>1241</v>
      </c>
      <c r="F2607">
        <v>1994</v>
      </c>
      <c r="G2607" t="s">
        <v>445</v>
      </c>
      <c r="H2607" t="s">
        <v>28</v>
      </c>
      <c r="I2607" s="1">
        <v>44652</v>
      </c>
      <c r="J2607" t="s">
        <v>1391</v>
      </c>
      <c r="K2607" t="s">
        <v>1401</v>
      </c>
      <c r="L2607">
        <v>109</v>
      </c>
      <c r="M2607" t="s">
        <v>1204</v>
      </c>
      <c r="N2607" t="s">
        <v>1196</v>
      </c>
      <c r="O2607">
        <v>543500</v>
      </c>
      <c r="P2607">
        <v>67.52</v>
      </c>
    </row>
    <row r="2608" spans="1:16" x14ac:dyDescent="0.3">
      <c r="A2608">
        <v>4003</v>
      </c>
      <c r="B2608" t="s">
        <v>11</v>
      </c>
      <c r="C2608">
        <v>549</v>
      </c>
      <c r="D2608" t="s">
        <v>1328</v>
      </c>
      <c r="E2608" t="s">
        <v>1241</v>
      </c>
      <c r="F2608">
        <v>1993</v>
      </c>
      <c r="G2608" t="s">
        <v>1038</v>
      </c>
      <c r="H2608" t="s">
        <v>10</v>
      </c>
      <c r="I2608" s="1">
        <v>44655</v>
      </c>
      <c r="J2608" t="s">
        <v>1391</v>
      </c>
      <c r="K2608" t="s">
        <v>1401</v>
      </c>
      <c r="L2608">
        <v>101</v>
      </c>
      <c r="M2608" t="s">
        <v>1212</v>
      </c>
      <c r="N2608" t="s">
        <v>1196</v>
      </c>
      <c r="O2608">
        <v>201500</v>
      </c>
      <c r="P2608">
        <v>16.11</v>
      </c>
    </row>
    <row r="2609" spans="1:16" x14ac:dyDescent="0.3">
      <c r="A2609">
        <v>3973</v>
      </c>
      <c r="B2609" t="s">
        <v>75</v>
      </c>
      <c r="C2609">
        <v>619</v>
      </c>
      <c r="D2609" t="s">
        <v>1260</v>
      </c>
      <c r="E2609" t="s">
        <v>1241</v>
      </c>
      <c r="F2609">
        <v>2014</v>
      </c>
      <c r="G2609" t="s">
        <v>471</v>
      </c>
      <c r="H2609" t="s">
        <v>32</v>
      </c>
      <c r="I2609" s="1">
        <v>44654</v>
      </c>
      <c r="J2609" t="s">
        <v>1391</v>
      </c>
      <c r="K2609" t="s">
        <v>1401</v>
      </c>
      <c r="L2609">
        <v>102</v>
      </c>
      <c r="M2609" t="s">
        <v>1211</v>
      </c>
      <c r="N2609" t="s">
        <v>1196</v>
      </c>
      <c r="O2609">
        <v>1695200</v>
      </c>
      <c r="P2609">
        <v>343.09</v>
      </c>
    </row>
    <row r="2610" spans="1:16" x14ac:dyDescent="0.3">
      <c r="A2610">
        <v>3972</v>
      </c>
      <c r="B2610" t="s">
        <v>90</v>
      </c>
      <c r="C2610">
        <v>550</v>
      </c>
      <c r="D2610" t="s">
        <v>1327</v>
      </c>
      <c r="E2610" t="s">
        <v>1241</v>
      </c>
      <c r="F2610">
        <v>2012</v>
      </c>
      <c r="G2610" t="s">
        <v>456</v>
      </c>
      <c r="H2610" t="s">
        <v>32</v>
      </c>
      <c r="I2610" s="1">
        <v>44655</v>
      </c>
      <c r="J2610" t="s">
        <v>1391</v>
      </c>
      <c r="K2610" t="s">
        <v>1401</v>
      </c>
      <c r="L2610">
        <v>109</v>
      </c>
      <c r="M2610" t="s">
        <v>1204</v>
      </c>
      <c r="N2610" t="s">
        <v>1196</v>
      </c>
      <c r="O2610">
        <v>543500</v>
      </c>
      <c r="P2610">
        <v>67.52</v>
      </c>
    </row>
    <row r="2611" spans="1:16" x14ac:dyDescent="0.3">
      <c r="A2611">
        <v>800</v>
      </c>
      <c r="B2611" t="s">
        <v>83</v>
      </c>
      <c r="C2611">
        <v>587</v>
      </c>
      <c r="D2611" t="s">
        <v>1292</v>
      </c>
      <c r="E2611" t="s">
        <v>1241</v>
      </c>
      <c r="F2611">
        <v>1995</v>
      </c>
      <c r="G2611" t="s">
        <v>463</v>
      </c>
      <c r="H2611" t="s">
        <v>101</v>
      </c>
      <c r="I2611" s="1">
        <v>44654</v>
      </c>
      <c r="J2611" t="s">
        <v>1391</v>
      </c>
      <c r="K2611" t="s">
        <v>1401</v>
      </c>
      <c r="L2611">
        <v>105</v>
      </c>
      <c r="M2611" t="s">
        <v>1208</v>
      </c>
      <c r="N2611" t="s">
        <v>1196</v>
      </c>
      <c r="O2611">
        <v>52100</v>
      </c>
      <c r="P2611">
        <v>6.21</v>
      </c>
    </row>
    <row r="2612" spans="1:16" x14ac:dyDescent="0.3">
      <c r="A2612">
        <v>3957</v>
      </c>
      <c r="B2612" t="s">
        <v>75</v>
      </c>
      <c r="C2612">
        <v>619</v>
      </c>
      <c r="D2612" t="s">
        <v>1260</v>
      </c>
      <c r="E2612" t="s">
        <v>1241</v>
      </c>
      <c r="F2612">
        <v>2021</v>
      </c>
      <c r="G2612" t="s">
        <v>460</v>
      </c>
      <c r="H2612" t="s">
        <v>32</v>
      </c>
      <c r="I2612" s="1">
        <v>44656</v>
      </c>
      <c r="J2612" t="s">
        <v>1391</v>
      </c>
      <c r="K2612" t="s">
        <v>1401</v>
      </c>
      <c r="L2612">
        <v>109</v>
      </c>
      <c r="M2612" t="s">
        <v>1204</v>
      </c>
      <c r="N2612" t="s">
        <v>1196</v>
      </c>
      <c r="O2612">
        <v>543500</v>
      </c>
      <c r="P2612">
        <v>67.52</v>
      </c>
    </row>
    <row r="2613" spans="1:16" x14ac:dyDescent="0.3">
      <c r="A2613">
        <v>820</v>
      </c>
      <c r="B2613" t="s">
        <v>83</v>
      </c>
      <c r="C2613">
        <v>580</v>
      </c>
      <c r="D2613" t="s">
        <v>1297</v>
      </c>
      <c r="E2613" t="s">
        <v>1241</v>
      </c>
      <c r="F2613">
        <v>2002</v>
      </c>
      <c r="G2613" t="s">
        <v>482</v>
      </c>
      <c r="H2613" t="s">
        <v>10</v>
      </c>
      <c r="I2613" s="1">
        <v>44653</v>
      </c>
      <c r="J2613" t="s">
        <v>1391</v>
      </c>
      <c r="K2613" t="s">
        <v>1401</v>
      </c>
      <c r="L2613">
        <v>102</v>
      </c>
      <c r="M2613" t="s">
        <v>1211</v>
      </c>
      <c r="N2613" t="s">
        <v>1196</v>
      </c>
      <c r="O2613">
        <v>1695200</v>
      </c>
      <c r="P2613">
        <v>343.09</v>
      </c>
    </row>
    <row r="2614" spans="1:16" x14ac:dyDescent="0.3">
      <c r="A2614">
        <v>821</v>
      </c>
      <c r="B2614" t="s">
        <v>83</v>
      </c>
      <c r="C2614">
        <v>548</v>
      </c>
      <c r="D2614" t="s">
        <v>1329</v>
      </c>
      <c r="E2614" t="s">
        <v>1241</v>
      </c>
      <c r="F2614">
        <v>2002</v>
      </c>
      <c r="G2614" t="s">
        <v>443</v>
      </c>
      <c r="H2614" t="s">
        <v>45</v>
      </c>
      <c r="I2614" s="1">
        <v>44656</v>
      </c>
      <c r="J2614" t="s">
        <v>1391</v>
      </c>
      <c r="K2614" t="s">
        <v>1401</v>
      </c>
      <c r="L2614">
        <v>102</v>
      </c>
      <c r="M2614" t="s">
        <v>1211</v>
      </c>
      <c r="N2614" t="s">
        <v>1196</v>
      </c>
      <c r="O2614">
        <v>1695200</v>
      </c>
      <c r="P2614">
        <v>343.09</v>
      </c>
    </row>
    <row r="2615" spans="1:16" x14ac:dyDescent="0.3">
      <c r="A2615">
        <v>3956</v>
      </c>
      <c r="B2615" t="s">
        <v>75</v>
      </c>
      <c r="C2615">
        <v>587</v>
      </c>
      <c r="D2615" t="s">
        <v>1292</v>
      </c>
      <c r="E2615" t="s">
        <v>1241</v>
      </c>
      <c r="F2615">
        <v>2015</v>
      </c>
      <c r="G2615" t="s">
        <v>827</v>
      </c>
      <c r="H2615" t="s">
        <v>10</v>
      </c>
      <c r="I2615" s="1">
        <v>44654</v>
      </c>
      <c r="J2615" t="s">
        <v>1391</v>
      </c>
      <c r="K2615" t="s">
        <v>1401</v>
      </c>
      <c r="L2615">
        <v>102</v>
      </c>
      <c r="M2615" t="s">
        <v>1211</v>
      </c>
      <c r="N2615" t="s">
        <v>1196</v>
      </c>
      <c r="O2615">
        <v>1695200</v>
      </c>
      <c r="P2615">
        <v>343.09</v>
      </c>
    </row>
    <row r="2616" spans="1:16" x14ac:dyDescent="0.3">
      <c r="A2616">
        <v>845</v>
      </c>
      <c r="B2616" t="s">
        <v>16</v>
      </c>
      <c r="C2616">
        <v>550</v>
      </c>
      <c r="D2616" t="s">
        <v>1327</v>
      </c>
      <c r="E2616" t="s">
        <v>1241</v>
      </c>
      <c r="F2616">
        <v>2017</v>
      </c>
      <c r="G2616" t="s">
        <v>500</v>
      </c>
      <c r="H2616" t="s">
        <v>69</v>
      </c>
      <c r="I2616" s="1">
        <v>44655</v>
      </c>
      <c r="J2616" t="s">
        <v>1391</v>
      </c>
      <c r="K2616" t="s">
        <v>1401</v>
      </c>
      <c r="L2616">
        <v>103</v>
      </c>
      <c r="M2616" t="s">
        <v>1210</v>
      </c>
      <c r="N2616" t="s">
        <v>1196</v>
      </c>
      <c r="O2616">
        <v>513800</v>
      </c>
      <c r="P2616">
        <v>21.5</v>
      </c>
    </row>
    <row r="2617" spans="1:16" x14ac:dyDescent="0.3">
      <c r="A2617">
        <v>3946</v>
      </c>
      <c r="B2617" t="s">
        <v>83</v>
      </c>
      <c r="C2617">
        <v>550</v>
      </c>
      <c r="D2617" t="s">
        <v>1327</v>
      </c>
      <c r="E2617" t="s">
        <v>1241</v>
      </c>
      <c r="F2617">
        <v>2012</v>
      </c>
      <c r="G2617" t="s">
        <v>571</v>
      </c>
      <c r="H2617" t="s">
        <v>45</v>
      </c>
      <c r="I2617" s="1">
        <v>44656</v>
      </c>
      <c r="J2617" t="s">
        <v>1391</v>
      </c>
      <c r="K2617" t="s">
        <v>1401</v>
      </c>
      <c r="L2617">
        <v>108</v>
      </c>
      <c r="M2617" t="s">
        <v>1205</v>
      </c>
      <c r="N2617" t="s">
        <v>1196</v>
      </c>
      <c r="O2617">
        <v>258200</v>
      </c>
      <c r="P2617">
        <v>11.62</v>
      </c>
    </row>
    <row r="2618" spans="1:16" x14ac:dyDescent="0.3">
      <c r="A2618">
        <v>3944</v>
      </c>
      <c r="B2618" t="s">
        <v>90</v>
      </c>
      <c r="C2618">
        <v>619</v>
      </c>
      <c r="D2618" t="s">
        <v>1260</v>
      </c>
      <c r="E2618" t="s">
        <v>1241</v>
      </c>
      <c r="F2618">
        <v>2005</v>
      </c>
      <c r="G2618" t="s">
        <v>599</v>
      </c>
      <c r="H2618" t="s">
        <v>10</v>
      </c>
      <c r="I2618" s="1">
        <v>44653</v>
      </c>
      <c r="J2618" t="s">
        <v>1391</v>
      </c>
      <c r="K2618" t="s">
        <v>1401</v>
      </c>
      <c r="L2618">
        <v>102</v>
      </c>
      <c r="M2618" t="s">
        <v>1211</v>
      </c>
      <c r="N2618" t="s">
        <v>1196</v>
      </c>
      <c r="O2618">
        <v>1695200</v>
      </c>
      <c r="P2618">
        <v>343.09</v>
      </c>
    </row>
    <row r="2619" spans="1:16" x14ac:dyDescent="0.3">
      <c r="A2619">
        <v>861</v>
      </c>
      <c r="B2619" t="s">
        <v>16</v>
      </c>
      <c r="C2619">
        <v>611</v>
      </c>
      <c r="D2619" t="s">
        <v>1268</v>
      </c>
      <c r="E2619" t="s">
        <v>1241</v>
      </c>
      <c r="F2619">
        <v>2017</v>
      </c>
      <c r="G2619" t="s">
        <v>229</v>
      </c>
      <c r="H2619" t="s">
        <v>69</v>
      </c>
      <c r="I2619" s="1">
        <v>44652</v>
      </c>
      <c r="J2619" t="s">
        <v>1391</v>
      </c>
      <c r="K2619" t="s">
        <v>1401</v>
      </c>
      <c r="L2619">
        <v>102</v>
      </c>
      <c r="M2619" t="s">
        <v>1211</v>
      </c>
      <c r="N2619" t="s">
        <v>1196</v>
      </c>
      <c r="O2619">
        <v>1695200</v>
      </c>
      <c r="P2619">
        <v>343.09</v>
      </c>
    </row>
    <row r="2620" spans="1:16" x14ac:dyDescent="0.3">
      <c r="A2620">
        <v>865</v>
      </c>
      <c r="B2620" t="s">
        <v>16</v>
      </c>
      <c r="C2620">
        <v>636</v>
      </c>
      <c r="D2620" t="s">
        <v>1244</v>
      </c>
      <c r="E2620" t="s">
        <v>1241</v>
      </c>
      <c r="F2620">
        <v>2018</v>
      </c>
      <c r="G2620" t="s">
        <v>398</v>
      </c>
      <c r="H2620" t="s">
        <v>32</v>
      </c>
      <c r="I2620" s="1">
        <v>44653</v>
      </c>
      <c r="J2620" t="s">
        <v>1391</v>
      </c>
      <c r="K2620" t="s">
        <v>1401</v>
      </c>
      <c r="L2620">
        <v>102</v>
      </c>
      <c r="M2620" t="s">
        <v>1211</v>
      </c>
      <c r="N2620" t="s">
        <v>1196</v>
      </c>
      <c r="O2620">
        <v>1695200</v>
      </c>
      <c r="P2620">
        <v>343.09</v>
      </c>
    </row>
    <row r="2621" spans="1:16" x14ac:dyDescent="0.3">
      <c r="A2621">
        <v>868</v>
      </c>
      <c r="B2621" t="s">
        <v>16</v>
      </c>
      <c r="C2621">
        <v>545</v>
      </c>
      <c r="D2621" t="s">
        <v>1332</v>
      </c>
      <c r="E2621" t="s">
        <v>1241</v>
      </c>
      <c r="F2621">
        <v>2007</v>
      </c>
      <c r="G2621" t="s">
        <v>495</v>
      </c>
      <c r="H2621" t="s">
        <v>18</v>
      </c>
      <c r="I2621" s="1">
        <v>44653</v>
      </c>
      <c r="J2621" t="s">
        <v>1391</v>
      </c>
      <c r="K2621" t="s">
        <v>1401</v>
      </c>
      <c r="L2621">
        <v>102</v>
      </c>
      <c r="M2621" t="s">
        <v>1211</v>
      </c>
      <c r="N2621" t="s">
        <v>1196</v>
      </c>
      <c r="O2621">
        <v>1695200</v>
      </c>
      <c r="P2621">
        <v>343.09</v>
      </c>
    </row>
    <row r="2622" spans="1:16" x14ac:dyDescent="0.3">
      <c r="A2622">
        <v>3931</v>
      </c>
      <c r="B2622" t="s">
        <v>90</v>
      </c>
      <c r="C2622">
        <v>619</v>
      </c>
      <c r="D2622" t="s">
        <v>1260</v>
      </c>
      <c r="E2622" t="s">
        <v>1241</v>
      </c>
      <c r="F2622">
        <v>2010</v>
      </c>
      <c r="G2622" t="s">
        <v>1017</v>
      </c>
      <c r="H2622" t="s">
        <v>45</v>
      </c>
      <c r="I2622" s="1">
        <v>44654</v>
      </c>
      <c r="J2622" t="s">
        <v>1391</v>
      </c>
      <c r="K2622" t="s">
        <v>1401</v>
      </c>
      <c r="L2622">
        <v>102</v>
      </c>
      <c r="M2622" t="s">
        <v>1211</v>
      </c>
      <c r="N2622" t="s">
        <v>1196</v>
      </c>
      <c r="O2622">
        <v>1695200</v>
      </c>
      <c r="P2622">
        <v>343.09</v>
      </c>
    </row>
    <row r="2623" spans="1:16" x14ac:dyDescent="0.3">
      <c r="A2623">
        <v>883</v>
      </c>
      <c r="B2623" t="s">
        <v>16</v>
      </c>
      <c r="C2623">
        <v>611</v>
      </c>
      <c r="D2623" t="s">
        <v>1268</v>
      </c>
      <c r="E2623" t="s">
        <v>1241</v>
      </c>
      <c r="F2623">
        <v>2004</v>
      </c>
      <c r="G2623" t="s">
        <v>522</v>
      </c>
      <c r="H2623" t="s">
        <v>18</v>
      </c>
      <c r="I2623" s="1">
        <v>44654</v>
      </c>
      <c r="J2623" t="s">
        <v>1391</v>
      </c>
      <c r="K2623" t="s">
        <v>1401</v>
      </c>
      <c r="L2623">
        <v>102</v>
      </c>
      <c r="M2623" t="s">
        <v>1211</v>
      </c>
      <c r="N2623" t="s">
        <v>1196</v>
      </c>
      <c r="O2623">
        <v>1695200</v>
      </c>
      <c r="P2623">
        <v>343.09</v>
      </c>
    </row>
    <row r="2624" spans="1:16" x14ac:dyDescent="0.3">
      <c r="A2624">
        <v>884</v>
      </c>
      <c r="B2624" t="s">
        <v>16</v>
      </c>
      <c r="C2624">
        <v>611</v>
      </c>
      <c r="D2624" t="s">
        <v>1268</v>
      </c>
      <c r="E2624" t="s">
        <v>1241</v>
      </c>
      <c r="F2624">
        <v>2018</v>
      </c>
      <c r="G2624" t="s">
        <v>511</v>
      </c>
      <c r="H2624" t="s">
        <v>32</v>
      </c>
      <c r="I2624" s="1">
        <v>44656</v>
      </c>
      <c r="J2624" t="s">
        <v>1391</v>
      </c>
      <c r="K2624" t="s">
        <v>1401</v>
      </c>
      <c r="L2624">
        <v>102</v>
      </c>
      <c r="M2624" t="s">
        <v>1211</v>
      </c>
      <c r="N2624" t="s">
        <v>1196</v>
      </c>
      <c r="O2624">
        <v>1695200</v>
      </c>
      <c r="P2624">
        <v>343.09</v>
      </c>
    </row>
    <row r="2625" spans="1:16" x14ac:dyDescent="0.3">
      <c r="A2625">
        <v>3917</v>
      </c>
      <c r="B2625" t="s">
        <v>235</v>
      </c>
      <c r="C2625">
        <v>576</v>
      </c>
      <c r="D2625" t="s">
        <v>1301</v>
      </c>
      <c r="E2625" t="s">
        <v>1241</v>
      </c>
      <c r="F2625">
        <v>1989</v>
      </c>
      <c r="G2625" t="s">
        <v>603</v>
      </c>
      <c r="H2625" t="s">
        <v>32</v>
      </c>
      <c r="I2625" s="1">
        <v>44655</v>
      </c>
      <c r="J2625" t="s">
        <v>1391</v>
      </c>
      <c r="K2625" t="s">
        <v>1401</v>
      </c>
      <c r="L2625">
        <v>111</v>
      </c>
      <c r="M2625" t="s">
        <v>1202</v>
      </c>
      <c r="N2625" t="s">
        <v>1196</v>
      </c>
      <c r="O2625">
        <v>54500</v>
      </c>
      <c r="P2625">
        <v>129.15</v>
      </c>
    </row>
    <row r="2626" spans="1:16" x14ac:dyDescent="0.3">
      <c r="A2626">
        <v>912</v>
      </c>
      <c r="B2626" t="s">
        <v>16</v>
      </c>
      <c r="C2626">
        <v>611</v>
      </c>
      <c r="D2626" t="s">
        <v>1268</v>
      </c>
      <c r="E2626" t="s">
        <v>1241</v>
      </c>
      <c r="F2626">
        <v>2018</v>
      </c>
      <c r="G2626" t="s">
        <v>527</v>
      </c>
      <c r="H2626" t="s">
        <v>28</v>
      </c>
      <c r="I2626" s="1">
        <v>44652</v>
      </c>
      <c r="J2626" t="s">
        <v>1391</v>
      </c>
      <c r="K2626" t="s">
        <v>1401</v>
      </c>
      <c r="L2626">
        <v>102</v>
      </c>
      <c r="M2626" t="s">
        <v>1211</v>
      </c>
      <c r="N2626" t="s">
        <v>1196</v>
      </c>
      <c r="O2626">
        <v>1695200</v>
      </c>
      <c r="P2626">
        <v>343.09</v>
      </c>
    </row>
    <row r="2627" spans="1:16" x14ac:dyDescent="0.3">
      <c r="A2627">
        <v>3912</v>
      </c>
      <c r="B2627" t="s">
        <v>83</v>
      </c>
      <c r="C2627">
        <v>587</v>
      </c>
      <c r="D2627" t="s">
        <v>1292</v>
      </c>
      <c r="E2627" t="s">
        <v>1241</v>
      </c>
      <c r="F2627">
        <v>2021</v>
      </c>
      <c r="G2627" t="s">
        <v>140</v>
      </c>
      <c r="H2627" t="s">
        <v>10</v>
      </c>
      <c r="I2627" s="1">
        <v>44655</v>
      </c>
      <c r="J2627" t="s">
        <v>1391</v>
      </c>
      <c r="K2627" t="s">
        <v>1401</v>
      </c>
      <c r="L2627">
        <v>102</v>
      </c>
      <c r="M2627" t="s">
        <v>1211</v>
      </c>
      <c r="N2627" t="s">
        <v>1196</v>
      </c>
      <c r="O2627">
        <v>1695200</v>
      </c>
      <c r="P2627">
        <v>343.09</v>
      </c>
    </row>
    <row r="2628" spans="1:16" x14ac:dyDescent="0.3">
      <c r="A2628">
        <v>3909</v>
      </c>
      <c r="B2628" t="s">
        <v>83</v>
      </c>
      <c r="C2628">
        <v>550</v>
      </c>
      <c r="D2628" t="s">
        <v>1327</v>
      </c>
      <c r="E2628" t="s">
        <v>1241</v>
      </c>
      <c r="F2628">
        <v>2000</v>
      </c>
      <c r="G2628" t="s">
        <v>693</v>
      </c>
      <c r="H2628" t="s">
        <v>10</v>
      </c>
      <c r="I2628" s="1">
        <v>44653</v>
      </c>
      <c r="J2628" t="s">
        <v>1391</v>
      </c>
      <c r="K2628" t="s">
        <v>1401</v>
      </c>
      <c r="L2628">
        <v>107</v>
      </c>
      <c r="M2628" t="s">
        <v>1206</v>
      </c>
      <c r="N2628" t="s">
        <v>1196</v>
      </c>
      <c r="O2628">
        <v>127300</v>
      </c>
      <c r="P2628">
        <v>17.55</v>
      </c>
    </row>
    <row r="2629" spans="1:16" x14ac:dyDescent="0.3">
      <c r="A2629">
        <v>3901</v>
      </c>
      <c r="B2629" t="s">
        <v>90</v>
      </c>
      <c r="C2629">
        <v>580</v>
      </c>
      <c r="D2629" t="s">
        <v>1297</v>
      </c>
      <c r="E2629" t="s">
        <v>1241</v>
      </c>
      <c r="F2629">
        <v>2021</v>
      </c>
      <c r="G2629" t="s">
        <v>1000</v>
      </c>
      <c r="H2629" t="s">
        <v>32</v>
      </c>
      <c r="I2629" s="1">
        <v>44653</v>
      </c>
      <c r="J2629" t="s">
        <v>1391</v>
      </c>
      <c r="K2629" t="s">
        <v>1401</v>
      </c>
      <c r="L2629">
        <v>114</v>
      </c>
      <c r="M2629" t="s">
        <v>1199</v>
      </c>
      <c r="N2629" t="s">
        <v>1196</v>
      </c>
      <c r="O2629">
        <v>655000</v>
      </c>
      <c r="P2629">
        <v>14.72</v>
      </c>
    </row>
    <row r="2630" spans="1:16" x14ac:dyDescent="0.3">
      <c r="A2630">
        <v>3896</v>
      </c>
      <c r="B2630" t="s">
        <v>435</v>
      </c>
      <c r="C2630">
        <v>522</v>
      </c>
      <c r="D2630" t="s">
        <v>1354</v>
      </c>
      <c r="E2630" t="s">
        <v>1241</v>
      </c>
      <c r="F2630">
        <v>2020</v>
      </c>
      <c r="G2630" t="s">
        <v>1013</v>
      </c>
      <c r="H2630" t="s">
        <v>32</v>
      </c>
      <c r="I2630" s="1">
        <v>44655</v>
      </c>
      <c r="J2630" t="s">
        <v>1391</v>
      </c>
      <c r="K2630" t="s">
        <v>1401</v>
      </c>
      <c r="L2630">
        <v>105</v>
      </c>
      <c r="M2630" t="s">
        <v>1208</v>
      </c>
      <c r="N2630" t="s">
        <v>1196</v>
      </c>
      <c r="O2630">
        <v>52100</v>
      </c>
      <c r="P2630">
        <v>6.21</v>
      </c>
    </row>
    <row r="2631" spans="1:16" x14ac:dyDescent="0.3">
      <c r="A2631">
        <v>3892</v>
      </c>
      <c r="B2631" t="s">
        <v>75</v>
      </c>
      <c r="C2631">
        <v>619</v>
      </c>
      <c r="D2631" t="s">
        <v>1260</v>
      </c>
      <c r="E2631" t="s">
        <v>1241</v>
      </c>
      <c r="F2631">
        <v>2016</v>
      </c>
      <c r="G2631" t="s">
        <v>471</v>
      </c>
      <c r="H2631" t="s">
        <v>10</v>
      </c>
      <c r="I2631" s="1">
        <v>44652</v>
      </c>
      <c r="J2631" t="s">
        <v>1391</v>
      </c>
      <c r="K2631" t="s">
        <v>1401</v>
      </c>
      <c r="L2631">
        <v>102</v>
      </c>
      <c r="M2631" t="s">
        <v>1211</v>
      </c>
      <c r="N2631" t="s">
        <v>1196</v>
      </c>
      <c r="O2631">
        <v>1695200</v>
      </c>
      <c r="P2631">
        <v>343.09</v>
      </c>
    </row>
    <row r="2632" spans="1:16" x14ac:dyDescent="0.3">
      <c r="A2632">
        <v>3887</v>
      </c>
      <c r="B2632" t="s">
        <v>75</v>
      </c>
      <c r="C2632">
        <v>619</v>
      </c>
      <c r="D2632" t="s">
        <v>1260</v>
      </c>
      <c r="E2632" t="s">
        <v>1241</v>
      </c>
      <c r="F2632">
        <v>2012</v>
      </c>
      <c r="G2632" t="s">
        <v>471</v>
      </c>
      <c r="H2632" t="s">
        <v>18</v>
      </c>
      <c r="I2632" s="1">
        <v>44654</v>
      </c>
      <c r="J2632" t="s">
        <v>1391</v>
      </c>
      <c r="K2632" t="s">
        <v>1401</v>
      </c>
      <c r="L2632">
        <v>102</v>
      </c>
      <c r="M2632" t="s">
        <v>1211</v>
      </c>
      <c r="N2632" t="s">
        <v>1196</v>
      </c>
      <c r="O2632">
        <v>1695200</v>
      </c>
      <c r="P2632">
        <v>343.09</v>
      </c>
    </row>
    <row r="2633" spans="1:16" x14ac:dyDescent="0.3">
      <c r="A2633">
        <v>967</v>
      </c>
      <c r="B2633" t="s">
        <v>25</v>
      </c>
      <c r="C2633">
        <v>615</v>
      </c>
      <c r="D2633" t="s">
        <v>1264</v>
      </c>
      <c r="E2633" t="s">
        <v>1241</v>
      </c>
      <c r="F2633">
        <v>2017</v>
      </c>
      <c r="G2633" t="s">
        <v>552</v>
      </c>
      <c r="H2633" t="s">
        <v>32</v>
      </c>
      <c r="I2633" s="1">
        <v>44655</v>
      </c>
      <c r="J2633" t="s">
        <v>1391</v>
      </c>
      <c r="K2633" t="s">
        <v>1401</v>
      </c>
      <c r="L2633">
        <v>102</v>
      </c>
      <c r="M2633" t="s">
        <v>1211</v>
      </c>
      <c r="N2633" t="s">
        <v>1196</v>
      </c>
      <c r="O2633">
        <v>1695200</v>
      </c>
      <c r="P2633">
        <v>343.09</v>
      </c>
    </row>
    <row r="2634" spans="1:16" x14ac:dyDescent="0.3">
      <c r="A2634">
        <v>3880</v>
      </c>
      <c r="B2634" t="s">
        <v>83</v>
      </c>
      <c r="C2634">
        <v>523</v>
      </c>
      <c r="D2634" t="s">
        <v>1353</v>
      </c>
      <c r="E2634" t="s">
        <v>1241</v>
      </c>
      <c r="F2634">
        <v>2012</v>
      </c>
      <c r="G2634" t="s">
        <v>922</v>
      </c>
      <c r="H2634" t="s">
        <v>32</v>
      </c>
      <c r="I2634" s="1">
        <v>44656</v>
      </c>
      <c r="J2634" t="s">
        <v>1391</v>
      </c>
      <c r="K2634" t="s">
        <v>1401</v>
      </c>
      <c r="L2634">
        <v>102</v>
      </c>
      <c r="M2634" t="s">
        <v>1211</v>
      </c>
      <c r="N2634" t="s">
        <v>1196</v>
      </c>
      <c r="O2634">
        <v>1695200</v>
      </c>
      <c r="P2634">
        <v>343.09</v>
      </c>
    </row>
    <row r="2635" spans="1:16" x14ac:dyDescent="0.3">
      <c r="A2635">
        <v>3876</v>
      </c>
      <c r="B2635" t="s">
        <v>75</v>
      </c>
      <c r="C2635">
        <v>619</v>
      </c>
      <c r="D2635" t="s">
        <v>1260</v>
      </c>
      <c r="E2635" t="s">
        <v>1241</v>
      </c>
      <c r="F2635">
        <v>2016</v>
      </c>
      <c r="G2635" t="s">
        <v>471</v>
      </c>
      <c r="H2635" t="s">
        <v>32</v>
      </c>
      <c r="I2635" s="1">
        <v>44655</v>
      </c>
      <c r="J2635" t="s">
        <v>1391</v>
      </c>
      <c r="K2635" t="s">
        <v>1401</v>
      </c>
      <c r="L2635">
        <v>102</v>
      </c>
      <c r="M2635" t="s">
        <v>1211</v>
      </c>
      <c r="N2635" t="s">
        <v>1196</v>
      </c>
      <c r="O2635">
        <v>1695200</v>
      </c>
      <c r="P2635">
        <v>343.09</v>
      </c>
    </row>
    <row r="2636" spans="1:16" x14ac:dyDescent="0.3">
      <c r="A2636">
        <v>1002</v>
      </c>
      <c r="B2636" t="s">
        <v>25</v>
      </c>
      <c r="C2636">
        <v>594</v>
      </c>
      <c r="D2636" t="s">
        <v>1285</v>
      </c>
      <c r="E2636" t="s">
        <v>1241</v>
      </c>
      <c r="F2636">
        <v>2016</v>
      </c>
      <c r="G2636" t="s">
        <v>386</v>
      </c>
      <c r="H2636" t="s">
        <v>69</v>
      </c>
      <c r="I2636" s="1">
        <v>44654</v>
      </c>
      <c r="J2636" t="s">
        <v>1391</v>
      </c>
      <c r="K2636" t="s">
        <v>1401</v>
      </c>
      <c r="L2636">
        <v>102</v>
      </c>
      <c r="M2636" t="s">
        <v>1211</v>
      </c>
      <c r="N2636" t="s">
        <v>1196</v>
      </c>
      <c r="O2636">
        <v>1695200</v>
      </c>
      <c r="P2636">
        <v>343.09</v>
      </c>
    </row>
    <row r="2637" spans="1:16" x14ac:dyDescent="0.3">
      <c r="A2637">
        <v>3865</v>
      </c>
      <c r="B2637" t="s">
        <v>75</v>
      </c>
      <c r="C2637">
        <v>619</v>
      </c>
      <c r="D2637" t="s">
        <v>1260</v>
      </c>
      <c r="E2637" t="s">
        <v>1241</v>
      </c>
      <c r="F2637">
        <v>2016</v>
      </c>
      <c r="G2637" t="s">
        <v>471</v>
      </c>
      <c r="H2637" t="s">
        <v>32</v>
      </c>
      <c r="I2637" s="1">
        <v>44656</v>
      </c>
      <c r="J2637" t="s">
        <v>1391</v>
      </c>
      <c r="K2637" t="s">
        <v>1401</v>
      </c>
      <c r="L2637">
        <v>102</v>
      </c>
      <c r="M2637" t="s">
        <v>1211</v>
      </c>
      <c r="N2637" t="s">
        <v>1196</v>
      </c>
      <c r="O2637">
        <v>1695200</v>
      </c>
      <c r="P2637">
        <v>343.09</v>
      </c>
    </row>
    <row r="2638" spans="1:16" x14ac:dyDescent="0.3">
      <c r="A2638">
        <v>1018</v>
      </c>
      <c r="B2638" t="s">
        <v>25</v>
      </c>
      <c r="C2638">
        <v>505</v>
      </c>
      <c r="D2638" t="s">
        <v>1370</v>
      </c>
      <c r="E2638" t="s">
        <v>1241</v>
      </c>
      <c r="F2638">
        <v>2016</v>
      </c>
      <c r="G2638" t="s">
        <v>521</v>
      </c>
      <c r="H2638" t="s">
        <v>32</v>
      </c>
      <c r="I2638" s="1">
        <v>44652</v>
      </c>
      <c r="J2638" t="s">
        <v>1391</v>
      </c>
      <c r="K2638" t="s">
        <v>1401</v>
      </c>
      <c r="L2638">
        <v>109</v>
      </c>
      <c r="M2638" t="s">
        <v>1204</v>
      </c>
      <c r="N2638" t="s">
        <v>1196</v>
      </c>
      <c r="O2638">
        <v>543500</v>
      </c>
      <c r="P2638">
        <v>67.52</v>
      </c>
    </row>
    <row r="2639" spans="1:16" x14ac:dyDescent="0.3">
      <c r="A2639">
        <v>3848</v>
      </c>
      <c r="B2639" t="s">
        <v>83</v>
      </c>
      <c r="C2639">
        <v>610</v>
      </c>
      <c r="D2639" t="s">
        <v>1269</v>
      </c>
      <c r="E2639" t="s">
        <v>1241</v>
      </c>
      <c r="F2639">
        <v>2016</v>
      </c>
      <c r="G2639" t="s">
        <v>444</v>
      </c>
      <c r="H2639" t="s">
        <v>10</v>
      </c>
      <c r="I2639" s="1">
        <v>44652</v>
      </c>
      <c r="J2639" t="s">
        <v>1391</v>
      </c>
      <c r="K2639" t="s">
        <v>1401</v>
      </c>
      <c r="L2639">
        <v>115</v>
      </c>
      <c r="M2639" t="s">
        <v>1198</v>
      </c>
      <c r="N2639" t="s">
        <v>1196</v>
      </c>
      <c r="O2639">
        <v>246000</v>
      </c>
      <c r="P2639">
        <v>7.89</v>
      </c>
    </row>
    <row r="2640" spans="1:16" x14ac:dyDescent="0.3">
      <c r="A2640">
        <v>1048</v>
      </c>
      <c r="B2640" t="s">
        <v>90</v>
      </c>
      <c r="C2640">
        <v>576</v>
      </c>
      <c r="D2640" t="s">
        <v>1301</v>
      </c>
      <c r="E2640" t="s">
        <v>1241</v>
      </c>
      <c r="F2640">
        <v>1997</v>
      </c>
      <c r="G2640" t="s">
        <v>578</v>
      </c>
      <c r="H2640" t="s">
        <v>32</v>
      </c>
      <c r="I2640" s="1">
        <v>44656</v>
      </c>
      <c r="J2640" t="s">
        <v>1391</v>
      </c>
      <c r="K2640" t="s">
        <v>1401</v>
      </c>
      <c r="L2640">
        <v>102</v>
      </c>
      <c r="M2640" t="s">
        <v>1211</v>
      </c>
      <c r="N2640" t="s">
        <v>1196</v>
      </c>
      <c r="O2640">
        <v>1695200</v>
      </c>
      <c r="P2640">
        <v>343.09</v>
      </c>
    </row>
    <row r="2641" spans="1:16" x14ac:dyDescent="0.3">
      <c r="A2641">
        <v>1059</v>
      </c>
      <c r="B2641" t="s">
        <v>83</v>
      </c>
      <c r="C2641">
        <v>619</v>
      </c>
      <c r="D2641" t="s">
        <v>1260</v>
      </c>
      <c r="E2641" t="s">
        <v>1241</v>
      </c>
      <c r="F2641">
        <v>1998</v>
      </c>
      <c r="G2641" t="s">
        <v>452</v>
      </c>
      <c r="H2641" t="s">
        <v>10</v>
      </c>
      <c r="I2641" s="1">
        <v>44654</v>
      </c>
      <c r="J2641" t="s">
        <v>1391</v>
      </c>
      <c r="K2641" t="s">
        <v>1401</v>
      </c>
      <c r="L2641">
        <v>102</v>
      </c>
      <c r="M2641" t="s">
        <v>1211</v>
      </c>
      <c r="N2641" t="s">
        <v>1196</v>
      </c>
      <c r="O2641">
        <v>1695200</v>
      </c>
      <c r="P2641">
        <v>343.09</v>
      </c>
    </row>
    <row r="2642" spans="1:16" x14ac:dyDescent="0.3">
      <c r="A2642">
        <v>1060</v>
      </c>
      <c r="B2642" t="s">
        <v>83</v>
      </c>
      <c r="C2642">
        <v>587</v>
      </c>
      <c r="D2642" t="s">
        <v>1292</v>
      </c>
      <c r="E2642" t="s">
        <v>1241</v>
      </c>
      <c r="F2642">
        <v>2003</v>
      </c>
      <c r="G2642" t="s">
        <v>582</v>
      </c>
      <c r="H2642" t="s">
        <v>47</v>
      </c>
      <c r="I2642" s="1">
        <v>44655</v>
      </c>
      <c r="J2642" t="s">
        <v>1391</v>
      </c>
      <c r="K2642" t="s">
        <v>1401</v>
      </c>
      <c r="L2642">
        <v>108</v>
      </c>
      <c r="M2642" t="s">
        <v>1205</v>
      </c>
      <c r="N2642" t="s">
        <v>1196</v>
      </c>
      <c r="O2642">
        <v>258200</v>
      </c>
      <c r="P2642">
        <v>11.62</v>
      </c>
    </row>
    <row r="2643" spans="1:16" x14ac:dyDescent="0.3">
      <c r="A2643">
        <v>3822</v>
      </c>
      <c r="B2643" t="s">
        <v>75</v>
      </c>
      <c r="C2643">
        <v>619</v>
      </c>
      <c r="D2643" t="s">
        <v>1260</v>
      </c>
      <c r="E2643" t="s">
        <v>1241</v>
      </c>
      <c r="F2643">
        <v>2015</v>
      </c>
      <c r="G2643" t="s">
        <v>471</v>
      </c>
      <c r="H2643" t="s">
        <v>32</v>
      </c>
      <c r="I2643" s="1">
        <v>44653</v>
      </c>
      <c r="J2643" t="s">
        <v>1391</v>
      </c>
      <c r="K2643" t="s">
        <v>1401</v>
      </c>
      <c r="L2643">
        <v>102</v>
      </c>
      <c r="M2643" t="s">
        <v>1211</v>
      </c>
      <c r="N2643" t="s">
        <v>1196</v>
      </c>
      <c r="O2643">
        <v>1695200</v>
      </c>
      <c r="P2643">
        <v>343.09</v>
      </c>
    </row>
    <row r="2644" spans="1:16" x14ac:dyDescent="0.3">
      <c r="A2644">
        <v>1071</v>
      </c>
      <c r="B2644" t="s">
        <v>435</v>
      </c>
      <c r="C2644">
        <v>576</v>
      </c>
      <c r="D2644" t="s">
        <v>1301</v>
      </c>
      <c r="E2644" t="s">
        <v>1241</v>
      </c>
      <c r="F2644">
        <v>1998</v>
      </c>
      <c r="G2644" t="s">
        <v>587</v>
      </c>
      <c r="H2644" t="s">
        <v>28</v>
      </c>
      <c r="I2644" s="1">
        <v>44656</v>
      </c>
      <c r="J2644" t="s">
        <v>1391</v>
      </c>
      <c r="K2644" t="s">
        <v>1401</v>
      </c>
      <c r="L2644">
        <v>105</v>
      </c>
      <c r="M2644" t="s">
        <v>1208</v>
      </c>
      <c r="N2644" t="s">
        <v>1196</v>
      </c>
      <c r="O2644">
        <v>52100</v>
      </c>
      <c r="P2644">
        <v>6.21</v>
      </c>
    </row>
    <row r="2645" spans="1:16" x14ac:dyDescent="0.3">
      <c r="A2645">
        <v>3817</v>
      </c>
      <c r="B2645" t="s">
        <v>454</v>
      </c>
      <c r="C2645">
        <v>580</v>
      </c>
      <c r="D2645" t="s">
        <v>1297</v>
      </c>
      <c r="E2645" t="s">
        <v>1241</v>
      </c>
      <c r="F2645">
        <v>1987</v>
      </c>
      <c r="G2645" t="s">
        <v>1002</v>
      </c>
      <c r="H2645" t="s">
        <v>66</v>
      </c>
      <c r="I2645" s="1">
        <v>44654</v>
      </c>
      <c r="J2645" t="s">
        <v>1391</v>
      </c>
      <c r="K2645" t="s">
        <v>1401</v>
      </c>
      <c r="L2645">
        <v>114</v>
      </c>
      <c r="M2645" t="s">
        <v>1199</v>
      </c>
      <c r="N2645" t="s">
        <v>1196</v>
      </c>
      <c r="O2645">
        <v>655000</v>
      </c>
      <c r="P2645">
        <v>14.72</v>
      </c>
    </row>
    <row r="2646" spans="1:16" x14ac:dyDescent="0.3">
      <c r="A2646">
        <v>3805</v>
      </c>
      <c r="B2646" t="s">
        <v>75</v>
      </c>
      <c r="C2646">
        <v>610</v>
      </c>
      <c r="D2646" t="s">
        <v>1269</v>
      </c>
      <c r="E2646" t="s">
        <v>1241</v>
      </c>
      <c r="F2646">
        <v>2013</v>
      </c>
      <c r="G2646" t="s">
        <v>444</v>
      </c>
      <c r="H2646" t="s">
        <v>32</v>
      </c>
      <c r="I2646" s="1">
        <v>44654</v>
      </c>
      <c r="J2646" t="s">
        <v>1391</v>
      </c>
      <c r="K2646" t="s">
        <v>1401</v>
      </c>
      <c r="L2646">
        <v>102</v>
      </c>
      <c r="M2646" t="s">
        <v>1211</v>
      </c>
      <c r="N2646" t="s">
        <v>1196</v>
      </c>
      <c r="O2646">
        <v>1695200</v>
      </c>
      <c r="P2646">
        <v>343.09</v>
      </c>
    </row>
    <row r="2647" spans="1:16" x14ac:dyDescent="0.3">
      <c r="A2647">
        <v>1085</v>
      </c>
      <c r="B2647" t="s">
        <v>435</v>
      </c>
      <c r="C2647">
        <v>619</v>
      </c>
      <c r="D2647" t="s">
        <v>1260</v>
      </c>
      <c r="E2647" t="s">
        <v>1241</v>
      </c>
      <c r="F2647">
        <v>2003</v>
      </c>
      <c r="G2647" t="s">
        <v>448</v>
      </c>
      <c r="H2647" t="s">
        <v>69</v>
      </c>
      <c r="I2647" s="1">
        <v>44655</v>
      </c>
      <c r="J2647" t="s">
        <v>1391</v>
      </c>
      <c r="K2647" t="s">
        <v>1401</v>
      </c>
      <c r="L2647">
        <v>104</v>
      </c>
      <c r="M2647" t="s">
        <v>1209</v>
      </c>
      <c r="N2647" t="s">
        <v>1196</v>
      </c>
      <c r="O2647">
        <v>347700</v>
      </c>
      <c r="P2647">
        <v>28.8</v>
      </c>
    </row>
    <row r="2648" spans="1:16" x14ac:dyDescent="0.3">
      <c r="A2648">
        <v>3802</v>
      </c>
      <c r="B2648" t="s">
        <v>90</v>
      </c>
      <c r="C2648">
        <v>611</v>
      </c>
      <c r="D2648" t="s">
        <v>1268</v>
      </c>
      <c r="E2648" t="s">
        <v>1241</v>
      </c>
      <c r="F2648">
        <v>1994</v>
      </c>
      <c r="G2648" t="s">
        <v>492</v>
      </c>
      <c r="H2648" t="s">
        <v>69</v>
      </c>
      <c r="I2648" s="1">
        <v>44656</v>
      </c>
      <c r="J2648" t="s">
        <v>1391</v>
      </c>
      <c r="K2648" t="s">
        <v>1401</v>
      </c>
      <c r="L2648">
        <v>101</v>
      </c>
      <c r="M2648" t="s">
        <v>1212</v>
      </c>
      <c r="N2648" t="s">
        <v>1196</v>
      </c>
      <c r="O2648">
        <v>201500</v>
      </c>
      <c r="P2648">
        <v>16.11</v>
      </c>
    </row>
    <row r="2649" spans="1:16" x14ac:dyDescent="0.3">
      <c r="A2649">
        <v>3786</v>
      </c>
      <c r="B2649" t="s">
        <v>83</v>
      </c>
      <c r="C2649">
        <v>512</v>
      </c>
      <c r="D2649" t="s">
        <v>1363</v>
      </c>
      <c r="E2649" t="s">
        <v>1246</v>
      </c>
      <c r="F2649">
        <v>2006</v>
      </c>
      <c r="G2649" t="s">
        <v>923</v>
      </c>
      <c r="H2649" t="s">
        <v>18</v>
      </c>
      <c r="I2649" s="1">
        <v>44652</v>
      </c>
      <c r="J2649" t="s">
        <v>1391</v>
      </c>
      <c r="K2649" t="s">
        <v>1401</v>
      </c>
      <c r="L2649">
        <v>102</v>
      </c>
      <c r="M2649" t="s">
        <v>1211</v>
      </c>
      <c r="N2649" t="s">
        <v>1196</v>
      </c>
      <c r="O2649">
        <v>1695200</v>
      </c>
      <c r="P2649">
        <v>343.09</v>
      </c>
    </row>
    <row r="2650" spans="1:16" x14ac:dyDescent="0.3">
      <c r="A2650">
        <v>1127</v>
      </c>
      <c r="B2650" t="s">
        <v>90</v>
      </c>
      <c r="C2650">
        <v>587</v>
      </c>
      <c r="D2650" t="s">
        <v>1292</v>
      </c>
      <c r="E2650" t="s">
        <v>1241</v>
      </c>
      <c r="F2650">
        <v>1998</v>
      </c>
      <c r="G2650" t="s">
        <v>446</v>
      </c>
      <c r="H2650" t="s">
        <v>10</v>
      </c>
      <c r="I2650" s="1">
        <v>44655</v>
      </c>
      <c r="J2650" t="s">
        <v>1391</v>
      </c>
      <c r="K2650" t="s">
        <v>1401</v>
      </c>
      <c r="L2650">
        <v>102</v>
      </c>
      <c r="M2650" t="s">
        <v>1211</v>
      </c>
      <c r="N2650" t="s">
        <v>1196</v>
      </c>
      <c r="O2650">
        <v>1695200</v>
      </c>
      <c r="P2650">
        <v>343.09</v>
      </c>
    </row>
    <row r="2651" spans="1:16" x14ac:dyDescent="0.3">
      <c r="A2651">
        <v>1133</v>
      </c>
      <c r="B2651" t="s">
        <v>83</v>
      </c>
      <c r="C2651">
        <v>576</v>
      </c>
      <c r="D2651" t="s">
        <v>1301</v>
      </c>
      <c r="E2651" t="s">
        <v>1241</v>
      </c>
      <c r="F2651">
        <v>2003</v>
      </c>
      <c r="G2651" t="s">
        <v>600</v>
      </c>
      <c r="H2651" t="s">
        <v>28</v>
      </c>
      <c r="I2651" s="1">
        <v>44652</v>
      </c>
      <c r="J2651" t="s">
        <v>1391</v>
      </c>
      <c r="K2651" t="s">
        <v>1401</v>
      </c>
      <c r="L2651">
        <v>102</v>
      </c>
      <c r="M2651" t="s">
        <v>1211</v>
      </c>
      <c r="N2651" t="s">
        <v>1196</v>
      </c>
      <c r="O2651">
        <v>1695200</v>
      </c>
      <c r="P2651">
        <v>343.09</v>
      </c>
    </row>
    <row r="2652" spans="1:16" x14ac:dyDescent="0.3">
      <c r="A2652">
        <v>3775</v>
      </c>
      <c r="B2652" t="s">
        <v>90</v>
      </c>
      <c r="C2652">
        <v>580</v>
      </c>
      <c r="D2652" t="s">
        <v>1297</v>
      </c>
      <c r="E2652" t="s">
        <v>1241</v>
      </c>
      <c r="F2652">
        <v>2009</v>
      </c>
      <c r="G2652" t="s">
        <v>727</v>
      </c>
      <c r="H2652" t="s">
        <v>18</v>
      </c>
      <c r="I2652" s="1">
        <v>44652</v>
      </c>
      <c r="J2652" t="s">
        <v>1391</v>
      </c>
      <c r="K2652" t="s">
        <v>1401</v>
      </c>
      <c r="L2652">
        <v>102</v>
      </c>
      <c r="M2652" t="s">
        <v>1211</v>
      </c>
      <c r="N2652" t="s">
        <v>1196</v>
      </c>
      <c r="O2652">
        <v>1695200</v>
      </c>
      <c r="P2652">
        <v>343.09</v>
      </c>
    </row>
    <row r="2653" spans="1:16" x14ac:dyDescent="0.3">
      <c r="A2653">
        <v>3767</v>
      </c>
      <c r="B2653" t="s">
        <v>75</v>
      </c>
      <c r="C2653">
        <v>619</v>
      </c>
      <c r="D2653" t="s">
        <v>1260</v>
      </c>
      <c r="E2653" t="s">
        <v>1241</v>
      </c>
      <c r="F2653">
        <v>2014</v>
      </c>
      <c r="G2653" t="s">
        <v>826</v>
      </c>
      <c r="H2653" t="s">
        <v>32</v>
      </c>
      <c r="I2653" s="1">
        <v>44652</v>
      </c>
      <c r="J2653" t="s">
        <v>1391</v>
      </c>
      <c r="K2653" t="s">
        <v>1401</v>
      </c>
      <c r="L2653">
        <v>102</v>
      </c>
      <c r="M2653" t="s">
        <v>1211</v>
      </c>
      <c r="N2653" t="s">
        <v>1196</v>
      </c>
      <c r="O2653">
        <v>1695200</v>
      </c>
      <c r="P2653">
        <v>343.09</v>
      </c>
    </row>
    <row r="2654" spans="1:16" x14ac:dyDescent="0.3">
      <c r="A2654">
        <v>1187</v>
      </c>
      <c r="B2654" t="s">
        <v>435</v>
      </c>
      <c r="C2654">
        <v>540</v>
      </c>
      <c r="D2654" t="s">
        <v>1337</v>
      </c>
      <c r="E2654" t="s">
        <v>1241</v>
      </c>
      <c r="F2654">
        <v>1999</v>
      </c>
      <c r="G2654" t="s">
        <v>436</v>
      </c>
      <c r="H2654" t="s">
        <v>28</v>
      </c>
      <c r="I2654" s="1">
        <v>44657</v>
      </c>
      <c r="J2654" t="s">
        <v>1391</v>
      </c>
      <c r="K2654" t="s">
        <v>1401</v>
      </c>
      <c r="L2654">
        <v>104</v>
      </c>
      <c r="M2654" t="s">
        <v>1209</v>
      </c>
      <c r="N2654" t="s">
        <v>1196</v>
      </c>
      <c r="O2654">
        <v>347700</v>
      </c>
      <c r="P2654">
        <v>28.8</v>
      </c>
    </row>
    <row r="2655" spans="1:16" x14ac:dyDescent="0.3">
      <c r="A2655">
        <v>1194</v>
      </c>
      <c r="B2655" t="s">
        <v>435</v>
      </c>
      <c r="C2655">
        <v>576</v>
      </c>
      <c r="D2655" t="s">
        <v>1301</v>
      </c>
      <c r="E2655" t="s">
        <v>1241</v>
      </c>
      <c r="F2655">
        <v>2004</v>
      </c>
      <c r="G2655" t="s">
        <v>450</v>
      </c>
      <c r="H2655" t="s">
        <v>47</v>
      </c>
      <c r="I2655" s="1">
        <v>44652</v>
      </c>
      <c r="J2655" t="s">
        <v>1391</v>
      </c>
      <c r="K2655" t="s">
        <v>1401</v>
      </c>
      <c r="L2655">
        <v>114</v>
      </c>
      <c r="M2655" t="s">
        <v>1199</v>
      </c>
      <c r="N2655" t="s">
        <v>1196</v>
      </c>
      <c r="O2655">
        <v>655000</v>
      </c>
      <c r="P2655">
        <v>14.72</v>
      </c>
    </row>
    <row r="2656" spans="1:16" x14ac:dyDescent="0.3">
      <c r="A2656">
        <v>3742</v>
      </c>
      <c r="B2656" t="s">
        <v>75</v>
      </c>
      <c r="C2656">
        <v>619</v>
      </c>
      <c r="D2656" t="s">
        <v>1260</v>
      </c>
      <c r="E2656" t="s">
        <v>1241</v>
      </c>
      <c r="F2656">
        <v>2014</v>
      </c>
      <c r="G2656" t="s">
        <v>739</v>
      </c>
      <c r="H2656" t="s">
        <v>28</v>
      </c>
      <c r="I2656" s="1">
        <v>44652</v>
      </c>
      <c r="J2656" t="s">
        <v>1391</v>
      </c>
      <c r="K2656" t="s">
        <v>1401</v>
      </c>
      <c r="L2656">
        <v>102</v>
      </c>
      <c r="M2656" t="s">
        <v>1211</v>
      </c>
      <c r="N2656" t="s">
        <v>1196</v>
      </c>
      <c r="O2656">
        <v>1695200</v>
      </c>
      <c r="P2656">
        <v>343.09</v>
      </c>
    </row>
    <row r="2657" spans="1:16" x14ac:dyDescent="0.3">
      <c r="A2657">
        <v>3734</v>
      </c>
      <c r="B2657" t="s">
        <v>90</v>
      </c>
      <c r="C2657">
        <v>580</v>
      </c>
      <c r="D2657" t="s">
        <v>1297</v>
      </c>
      <c r="E2657" t="s">
        <v>1241</v>
      </c>
      <c r="F2657">
        <v>2020</v>
      </c>
      <c r="G2657" t="s">
        <v>442</v>
      </c>
      <c r="H2657" t="s">
        <v>18</v>
      </c>
      <c r="I2657" s="1">
        <v>44656</v>
      </c>
      <c r="J2657" t="s">
        <v>1391</v>
      </c>
      <c r="K2657" t="s">
        <v>1401</v>
      </c>
      <c r="L2657">
        <v>107</v>
      </c>
      <c r="M2657" t="s">
        <v>1206</v>
      </c>
      <c r="N2657" t="s">
        <v>1196</v>
      </c>
      <c r="O2657">
        <v>127300</v>
      </c>
      <c r="P2657">
        <v>17.55</v>
      </c>
    </row>
    <row r="2658" spans="1:16" x14ac:dyDescent="0.3">
      <c r="A2658">
        <v>1226</v>
      </c>
      <c r="B2658" t="s">
        <v>16</v>
      </c>
      <c r="C2658">
        <v>611</v>
      </c>
      <c r="D2658" t="s">
        <v>1268</v>
      </c>
      <c r="E2658" t="s">
        <v>1241</v>
      </c>
      <c r="F2658">
        <v>2020</v>
      </c>
      <c r="G2658" t="s">
        <v>627</v>
      </c>
      <c r="H2658" t="s">
        <v>18</v>
      </c>
      <c r="I2658" s="1">
        <v>44653</v>
      </c>
      <c r="J2658" t="s">
        <v>1391</v>
      </c>
      <c r="K2658" t="s">
        <v>1401</v>
      </c>
      <c r="L2658">
        <v>102</v>
      </c>
      <c r="M2658" t="s">
        <v>1211</v>
      </c>
      <c r="N2658" t="s">
        <v>1196</v>
      </c>
      <c r="O2658">
        <v>1695200</v>
      </c>
      <c r="P2658">
        <v>343.09</v>
      </c>
    </row>
    <row r="2659" spans="1:16" x14ac:dyDescent="0.3">
      <c r="A2659">
        <v>1247</v>
      </c>
      <c r="B2659" t="s">
        <v>16</v>
      </c>
      <c r="C2659">
        <v>636</v>
      </c>
      <c r="D2659" t="s">
        <v>1244</v>
      </c>
      <c r="E2659" t="s">
        <v>1241</v>
      </c>
      <c r="F2659">
        <v>2012</v>
      </c>
      <c r="G2659" t="s">
        <v>636</v>
      </c>
      <c r="H2659" t="s">
        <v>28</v>
      </c>
      <c r="I2659" s="1">
        <v>44654</v>
      </c>
      <c r="J2659" t="s">
        <v>1391</v>
      </c>
      <c r="K2659" t="s">
        <v>1401</v>
      </c>
      <c r="L2659">
        <v>106</v>
      </c>
      <c r="M2659" t="s">
        <v>1207</v>
      </c>
      <c r="N2659" t="s">
        <v>1196</v>
      </c>
      <c r="O2659">
        <v>182700</v>
      </c>
      <c r="P2659">
        <v>12.92</v>
      </c>
    </row>
    <row r="2660" spans="1:16" x14ac:dyDescent="0.3">
      <c r="A2660">
        <v>1255</v>
      </c>
      <c r="B2660" t="s">
        <v>16</v>
      </c>
      <c r="C2660">
        <v>561</v>
      </c>
      <c r="D2660" t="s">
        <v>1316</v>
      </c>
      <c r="E2660" t="s">
        <v>1241</v>
      </c>
      <c r="F2660">
        <v>1988</v>
      </c>
      <c r="G2660" t="s">
        <v>638</v>
      </c>
      <c r="H2660" t="s">
        <v>18</v>
      </c>
      <c r="I2660" s="1">
        <v>44653</v>
      </c>
      <c r="J2660" t="s">
        <v>1391</v>
      </c>
      <c r="K2660" t="s">
        <v>1401</v>
      </c>
      <c r="L2660">
        <v>103</v>
      </c>
      <c r="M2660" t="s">
        <v>1210</v>
      </c>
      <c r="N2660" t="s">
        <v>1196</v>
      </c>
      <c r="O2660">
        <v>513800</v>
      </c>
      <c r="P2660">
        <v>21.5</v>
      </c>
    </row>
    <row r="2661" spans="1:16" x14ac:dyDescent="0.3">
      <c r="A2661">
        <v>3725</v>
      </c>
      <c r="B2661" t="s">
        <v>11</v>
      </c>
      <c r="C2661">
        <v>623</v>
      </c>
      <c r="D2661" t="s">
        <v>8</v>
      </c>
      <c r="E2661" t="s">
        <v>1241</v>
      </c>
      <c r="F2661">
        <v>2009</v>
      </c>
      <c r="G2661" t="s">
        <v>23</v>
      </c>
      <c r="H2661" t="s">
        <v>45</v>
      </c>
      <c r="I2661" s="1">
        <v>44652</v>
      </c>
      <c r="J2661" t="s">
        <v>1391</v>
      </c>
      <c r="K2661" t="s">
        <v>1401</v>
      </c>
      <c r="L2661">
        <v>109</v>
      </c>
      <c r="M2661" t="s">
        <v>1204</v>
      </c>
      <c r="N2661" t="s">
        <v>1196</v>
      </c>
      <c r="O2661">
        <v>543500</v>
      </c>
      <c r="P2661">
        <v>67.52</v>
      </c>
    </row>
    <row r="2662" spans="1:16" x14ac:dyDescent="0.3">
      <c r="A2662">
        <v>1265</v>
      </c>
      <c r="B2662" t="s">
        <v>25</v>
      </c>
      <c r="C2662">
        <v>617</v>
      </c>
      <c r="D2662" t="s">
        <v>1262</v>
      </c>
      <c r="E2662" t="s">
        <v>1241</v>
      </c>
      <c r="F2662">
        <v>2021</v>
      </c>
      <c r="G2662" t="s">
        <v>375</v>
      </c>
      <c r="H2662" t="s">
        <v>28</v>
      </c>
      <c r="I2662" s="1">
        <v>44654</v>
      </c>
      <c r="J2662" t="s">
        <v>1391</v>
      </c>
      <c r="K2662" t="s">
        <v>1401</v>
      </c>
      <c r="L2662">
        <v>114</v>
      </c>
      <c r="M2662" t="s">
        <v>1199</v>
      </c>
      <c r="N2662" t="s">
        <v>1196</v>
      </c>
      <c r="O2662">
        <v>655000</v>
      </c>
      <c r="P2662">
        <v>14.72</v>
      </c>
    </row>
    <row r="2663" spans="1:16" x14ac:dyDescent="0.3">
      <c r="A2663">
        <v>3714</v>
      </c>
      <c r="B2663" t="s">
        <v>75</v>
      </c>
      <c r="C2663">
        <v>550</v>
      </c>
      <c r="D2663" t="s">
        <v>1327</v>
      </c>
      <c r="E2663" t="s">
        <v>1241</v>
      </c>
      <c r="F2663">
        <v>2009</v>
      </c>
      <c r="G2663" t="s">
        <v>808</v>
      </c>
      <c r="H2663" t="s">
        <v>28</v>
      </c>
      <c r="I2663" s="1">
        <v>44657</v>
      </c>
      <c r="J2663" t="s">
        <v>1391</v>
      </c>
      <c r="K2663" t="s">
        <v>1401</v>
      </c>
      <c r="L2663">
        <v>102</v>
      </c>
      <c r="M2663" t="s">
        <v>1211</v>
      </c>
      <c r="N2663" t="s">
        <v>1196</v>
      </c>
      <c r="O2663">
        <v>1695200</v>
      </c>
      <c r="P2663">
        <v>343.09</v>
      </c>
    </row>
    <row r="2664" spans="1:16" x14ac:dyDescent="0.3">
      <c r="A2664">
        <v>1312</v>
      </c>
      <c r="B2664" t="s">
        <v>16</v>
      </c>
      <c r="C2664">
        <v>636</v>
      </c>
      <c r="D2664" t="s">
        <v>1244</v>
      </c>
      <c r="E2664" t="s">
        <v>1241</v>
      </c>
      <c r="F2664">
        <v>2020</v>
      </c>
      <c r="G2664" t="s">
        <v>637</v>
      </c>
      <c r="H2664" t="s">
        <v>28</v>
      </c>
      <c r="I2664" s="1">
        <v>44652</v>
      </c>
      <c r="J2664" t="s">
        <v>1391</v>
      </c>
      <c r="K2664" t="s">
        <v>1401</v>
      </c>
      <c r="L2664">
        <v>102</v>
      </c>
      <c r="M2664" t="s">
        <v>1211</v>
      </c>
      <c r="N2664" t="s">
        <v>1196</v>
      </c>
      <c r="O2664">
        <v>1695200</v>
      </c>
      <c r="P2664">
        <v>343.09</v>
      </c>
    </row>
    <row r="2665" spans="1:16" x14ac:dyDescent="0.3">
      <c r="A2665">
        <v>3696</v>
      </c>
      <c r="B2665" t="s">
        <v>83</v>
      </c>
      <c r="C2665">
        <v>570</v>
      </c>
      <c r="D2665" t="s">
        <v>1307</v>
      </c>
      <c r="E2665" t="s">
        <v>1246</v>
      </c>
      <c r="F2665">
        <v>1997</v>
      </c>
      <c r="G2665" t="s">
        <v>986</v>
      </c>
      <c r="H2665" t="s">
        <v>69</v>
      </c>
      <c r="I2665" s="1">
        <v>44653</v>
      </c>
      <c r="J2665" t="s">
        <v>1391</v>
      </c>
      <c r="K2665" t="s">
        <v>1401</v>
      </c>
      <c r="L2665">
        <v>108</v>
      </c>
      <c r="M2665" t="s">
        <v>1205</v>
      </c>
      <c r="N2665" t="s">
        <v>1196</v>
      </c>
      <c r="O2665">
        <v>258200</v>
      </c>
      <c r="P2665">
        <v>11.62</v>
      </c>
    </row>
    <row r="2666" spans="1:16" x14ac:dyDescent="0.3">
      <c r="A2666">
        <v>3693</v>
      </c>
      <c r="B2666" t="s">
        <v>90</v>
      </c>
      <c r="C2666">
        <v>610</v>
      </c>
      <c r="D2666" t="s">
        <v>1269</v>
      </c>
      <c r="E2666" t="s">
        <v>1241</v>
      </c>
      <c r="F2666">
        <v>2006</v>
      </c>
      <c r="G2666" t="s">
        <v>674</v>
      </c>
      <c r="H2666" t="s">
        <v>32</v>
      </c>
      <c r="I2666" s="1">
        <v>44656</v>
      </c>
      <c r="J2666" t="s">
        <v>1391</v>
      </c>
      <c r="K2666" t="s">
        <v>1401</v>
      </c>
      <c r="L2666">
        <v>102</v>
      </c>
      <c r="M2666" t="s">
        <v>1211</v>
      </c>
      <c r="N2666" t="s">
        <v>1196</v>
      </c>
      <c r="O2666">
        <v>1695200</v>
      </c>
      <c r="P2666">
        <v>343.09</v>
      </c>
    </row>
    <row r="2667" spans="1:16" x14ac:dyDescent="0.3">
      <c r="A2667">
        <v>3683</v>
      </c>
      <c r="B2667" t="s">
        <v>90</v>
      </c>
      <c r="C2667">
        <v>550</v>
      </c>
      <c r="D2667" t="s">
        <v>1327</v>
      </c>
      <c r="E2667" t="s">
        <v>1241</v>
      </c>
      <c r="F2667">
        <v>2011</v>
      </c>
      <c r="G2667" t="s">
        <v>571</v>
      </c>
      <c r="H2667" t="s">
        <v>18</v>
      </c>
      <c r="I2667" s="1">
        <v>44656</v>
      </c>
      <c r="J2667" t="s">
        <v>1391</v>
      </c>
      <c r="K2667" t="s">
        <v>1401</v>
      </c>
      <c r="L2667">
        <v>115</v>
      </c>
      <c r="M2667" t="s">
        <v>1198</v>
      </c>
      <c r="N2667" t="s">
        <v>1196</v>
      </c>
      <c r="O2667">
        <v>246000</v>
      </c>
      <c r="P2667">
        <v>7.89</v>
      </c>
    </row>
    <row r="2668" spans="1:16" x14ac:dyDescent="0.3">
      <c r="A2668">
        <v>1365</v>
      </c>
      <c r="B2668" t="s">
        <v>90</v>
      </c>
      <c r="C2668">
        <v>619</v>
      </c>
      <c r="D2668" t="s">
        <v>1260</v>
      </c>
      <c r="E2668" t="s">
        <v>1241</v>
      </c>
      <c r="F2668">
        <v>1995</v>
      </c>
      <c r="G2668" t="s">
        <v>448</v>
      </c>
      <c r="H2668" t="s">
        <v>28</v>
      </c>
      <c r="I2668" s="1">
        <v>44652</v>
      </c>
      <c r="J2668" t="s">
        <v>1391</v>
      </c>
      <c r="K2668" t="s">
        <v>1401</v>
      </c>
      <c r="L2668">
        <v>114</v>
      </c>
      <c r="M2668" t="s">
        <v>1199</v>
      </c>
      <c r="N2668" t="s">
        <v>1196</v>
      </c>
      <c r="O2668">
        <v>655000</v>
      </c>
      <c r="P2668">
        <v>14.72</v>
      </c>
    </row>
    <row r="2669" spans="1:16" x14ac:dyDescent="0.3">
      <c r="A2669">
        <v>1372</v>
      </c>
      <c r="B2669" t="s">
        <v>671</v>
      </c>
      <c r="C2669">
        <v>576</v>
      </c>
      <c r="D2669" t="s">
        <v>1301</v>
      </c>
      <c r="E2669" t="s">
        <v>1241</v>
      </c>
      <c r="F2669">
        <v>1998</v>
      </c>
      <c r="G2669" t="s">
        <v>672</v>
      </c>
      <c r="H2669" t="s">
        <v>283</v>
      </c>
      <c r="I2669" s="1">
        <v>44653</v>
      </c>
      <c r="J2669" t="s">
        <v>1391</v>
      </c>
      <c r="K2669" t="s">
        <v>1401</v>
      </c>
      <c r="L2669">
        <v>102</v>
      </c>
      <c r="M2669" t="s">
        <v>1211</v>
      </c>
      <c r="N2669" t="s">
        <v>1196</v>
      </c>
      <c r="O2669">
        <v>1695200</v>
      </c>
      <c r="P2669">
        <v>343.09</v>
      </c>
    </row>
    <row r="2670" spans="1:16" x14ac:dyDescent="0.3">
      <c r="A2670">
        <v>3676</v>
      </c>
      <c r="B2670" t="s">
        <v>83</v>
      </c>
      <c r="C2670">
        <v>507</v>
      </c>
      <c r="D2670" t="s">
        <v>1368</v>
      </c>
      <c r="E2670" t="s">
        <v>1241</v>
      </c>
      <c r="F2670">
        <v>2009</v>
      </c>
      <c r="G2670" t="s">
        <v>688</v>
      </c>
      <c r="H2670" t="s">
        <v>28</v>
      </c>
      <c r="I2670" s="1">
        <v>44656</v>
      </c>
      <c r="J2670" t="s">
        <v>1391</v>
      </c>
      <c r="K2670" t="s">
        <v>1401</v>
      </c>
      <c r="L2670">
        <v>102</v>
      </c>
      <c r="M2670" t="s">
        <v>1211</v>
      </c>
      <c r="N2670" t="s">
        <v>1196</v>
      </c>
      <c r="O2670">
        <v>1695200</v>
      </c>
      <c r="P2670">
        <v>343.09</v>
      </c>
    </row>
    <row r="2671" spans="1:16" x14ac:dyDescent="0.3">
      <c r="A2671">
        <v>3670</v>
      </c>
      <c r="B2671" t="s">
        <v>671</v>
      </c>
      <c r="C2671">
        <v>592</v>
      </c>
      <c r="D2671" t="s">
        <v>1287</v>
      </c>
      <c r="E2671" t="s">
        <v>1241</v>
      </c>
      <c r="F2671">
        <v>2002</v>
      </c>
      <c r="G2671">
        <v>206</v>
      </c>
      <c r="H2671" t="s">
        <v>69</v>
      </c>
      <c r="I2671" s="1">
        <v>44654</v>
      </c>
      <c r="J2671" t="s">
        <v>1391</v>
      </c>
      <c r="K2671" t="s">
        <v>1401</v>
      </c>
      <c r="L2671">
        <v>102</v>
      </c>
      <c r="M2671" t="s">
        <v>1211</v>
      </c>
      <c r="N2671" t="s">
        <v>1196</v>
      </c>
      <c r="O2671">
        <v>1695200</v>
      </c>
      <c r="P2671">
        <v>343.09</v>
      </c>
    </row>
    <row r="2672" spans="1:16" x14ac:dyDescent="0.3">
      <c r="A2672">
        <v>1379</v>
      </c>
      <c r="B2672" t="s">
        <v>83</v>
      </c>
      <c r="C2672">
        <v>587</v>
      </c>
      <c r="D2672" t="s">
        <v>1292</v>
      </c>
      <c r="E2672" t="s">
        <v>1241</v>
      </c>
      <c r="F2672">
        <v>1995</v>
      </c>
      <c r="G2672" t="s">
        <v>463</v>
      </c>
      <c r="H2672" t="s">
        <v>28</v>
      </c>
      <c r="I2672" s="1">
        <v>44652</v>
      </c>
      <c r="J2672" t="s">
        <v>1391</v>
      </c>
      <c r="K2672" t="s">
        <v>1401</v>
      </c>
      <c r="L2672">
        <v>102</v>
      </c>
      <c r="M2672" t="s">
        <v>1211</v>
      </c>
      <c r="N2672" t="s">
        <v>1196</v>
      </c>
      <c r="O2672">
        <v>1695200</v>
      </c>
      <c r="P2672">
        <v>343.09</v>
      </c>
    </row>
    <row r="2673" spans="1:16" x14ac:dyDescent="0.3">
      <c r="A2673">
        <v>3665</v>
      </c>
      <c r="B2673" t="s">
        <v>90</v>
      </c>
      <c r="C2673">
        <v>619</v>
      </c>
      <c r="D2673" t="s">
        <v>1260</v>
      </c>
      <c r="E2673" t="s">
        <v>1241</v>
      </c>
      <c r="F2673">
        <v>1994</v>
      </c>
      <c r="G2673" t="s">
        <v>448</v>
      </c>
      <c r="H2673" t="s">
        <v>69</v>
      </c>
      <c r="I2673" s="1">
        <v>44652</v>
      </c>
      <c r="J2673" t="s">
        <v>1391</v>
      </c>
      <c r="K2673" t="s">
        <v>1401</v>
      </c>
      <c r="L2673">
        <v>106</v>
      </c>
      <c r="M2673" t="s">
        <v>1207</v>
      </c>
      <c r="N2673" t="s">
        <v>1196</v>
      </c>
      <c r="O2673">
        <v>182700</v>
      </c>
      <c r="P2673">
        <v>12.92</v>
      </c>
    </row>
    <row r="2674" spans="1:16" x14ac:dyDescent="0.3">
      <c r="A2674">
        <v>3663</v>
      </c>
      <c r="B2674" t="s">
        <v>83</v>
      </c>
      <c r="C2674">
        <v>512</v>
      </c>
      <c r="D2674" t="s">
        <v>1363</v>
      </c>
      <c r="E2674" t="s">
        <v>1246</v>
      </c>
      <c r="F2674">
        <v>2010</v>
      </c>
      <c r="G2674" t="s">
        <v>707</v>
      </c>
      <c r="H2674" t="s">
        <v>45</v>
      </c>
      <c r="I2674" s="1">
        <v>44655</v>
      </c>
      <c r="J2674" t="s">
        <v>1391</v>
      </c>
      <c r="K2674" t="s">
        <v>1401</v>
      </c>
      <c r="L2674">
        <v>102</v>
      </c>
      <c r="M2674" t="s">
        <v>1211</v>
      </c>
      <c r="N2674" t="s">
        <v>1196</v>
      </c>
      <c r="O2674">
        <v>1695200</v>
      </c>
      <c r="P2674">
        <v>343.09</v>
      </c>
    </row>
    <row r="2675" spans="1:16" x14ac:dyDescent="0.3">
      <c r="A2675">
        <v>3659</v>
      </c>
      <c r="B2675" t="s">
        <v>83</v>
      </c>
      <c r="C2675">
        <v>577</v>
      </c>
      <c r="D2675" t="s">
        <v>1300</v>
      </c>
      <c r="E2675" t="s">
        <v>1246</v>
      </c>
      <c r="F2675">
        <v>2014</v>
      </c>
      <c r="G2675" t="s">
        <v>982</v>
      </c>
      <c r="H2675" t="s">
        <v>32</v>
      </c>
      <c r="I2675" s="1">
        <v>44652</v>
      </c>
      <c r="J2675" t="s">
        <v>1391</v>
      </c>
      <c r="K2675" t="s">
        <v>1401</v>
      </c>
      <c r="L2675">
        <v>102</v>
      </c>
      <c r="M2675" t="s">
        <v>1211</v>
      </c>
      <c r="N2675" t="s">
        <v>1196</v>
      </c>
      <c r="O2675">
        <v>1695200</v>
      </c>
      <c r="P2675">
        <v>343.09</v>
      </c>
    </row>
    <row r="2676" spans="1:16" x14ac:dyDescent="0.3">
      <c r="A2676">
        <v>3658</v>
      </c>
      <c r="B2676" t="s">
        <v>75</v>
      </c>
      <c r="C2676">
        <v>576</v>
      </c>
      <c r="D2676" t="s">
        <v>1301</v>
      </c>
      <c r="E2676" t="s">
        <v>1241</v>
      </c>
      <c r="F2676">
        <v>2013</v>
      </c>
      <c r="G2676" t="s">
        <v>578</v>
      </c>
      <c r="H2676" t="s">
        <v>45</v>
      </c>
      <c r="I2676" s="1">
        <v>44655</v>
      </c>
      <c r="J2676" t="s">
        <v>1391</v>
      </c>
      <c r="K2676" t="s">
        <v>1401</v>
      </c>
      <c r="L2676">
        <v>102</v>
      </c>
      <c r="M2676" t="s">
        <v>1211</v>
      </c>
      <c r="N2676" t="s">
        <v>1196</v>
      </c>
      <c r="O2676">
        <v>1695200</v>
      </c>
      <c r="P2676">
        <v>343.09</v>
      </c>
    </row>
    <row r="2677" spans="1:16" x14ac:dyDescent="0.3">
      <c r="A2677">
        <v>1416</v>
      </c>
      <c r="B2677" t="s">
        <v>90</v>
      </c>
      <c r="C2677">
        <v>580</v>
      </c>
      <c r="D2677" t="s">
        <v>1297</v>
      </c>
      <c r="E2677" t="s">
        <v>1241</v>
      </c>
      <c r="F2677">
        <v>2004</v>
      </c>
      <c r="G2677" t="s">
        <v>676</v>
      </c>
      <c r="H2677" t="s">
        <v>28</v>
      </c>
      <c r="I2677" s="1">
        <v>44656</v>
      </c>
      <c r="J2677" t="s">
        <v>1391</v>
      </c>
      <c r="K2677" t="s">
        <v>1401</v>
      </c>
      <c r="L2677">
        <v>102</v>
      </c>
      <c r="M2677" t="s">
        <v>1211</v>
      </c>
      <c r="N2677" t="s">
        <v>1196</v>
      </c>
      <c r="O2677">
        <v>1695200</v>
      </c>
      <c r="P2677">
        <v>343.09</v>
      </c>
    </row>
    <row r="2678" spans="1:16" x14ac:dyDescent="0.3">
      <c r="A2678">
        <v>1429</v>
      </c>
      <c r="B2678" t="s">
        <v>83</v>
      </c>
      <c r="C2678">
        <v>587</v>
      </c>
      <c r="D2678" t="s">
        <v>1292</v>
      </c>
      <c r="E2678" t="s">
        <v>1241</v>
      </c>
      <c r="F2678">
        <v>1996</v>
      </c>
      <c r="G2678" t="s">
        <v>445</v>
      </c>
      <c r="H2678" t="s">
        <v>28</v>
      </c>
      <c r="I2678" s="1">
        <v>44657</v>
      </c>
      <c r="J2678" t="s">
        <v>1391</v>
      </c>
      <c r="K2678" t="s">
        <v>1401</v>
      </c>
      <c r="L2678">
        <v>102</v>
      </c>
      <c r="M2678" t="s">
        <v>1211</v>
      </c>
      <c r="N2678" t="s">
        <v>1196</v>
      </c>
      <c r="O2678">
        <v>1695200</v>
      </c>
      <c r="P2678">
        <v>343.09</v>
      </c>
    </row>
    <row r="2679" spans="1:16" x14ac:dyDescent="0.3">
      <c r="A2679">
        <v>3648</v>
      </c>
      <c r="B2679" t="s">
        <v>75</v>
      </c>
      <c r="C2679">
        <v>619</v>
      </c>
      <c r="D2679" t="s">
        <v>1260</v>
      </c>
      <c r="E2679" t="s">
        <v>1241</v>
      </c>
      <c r="F2679">
        <v>2014</v>
      </c>
      <c r="G2679" t="s">
        <v>471</v>
      </c>
      <c r="H2679" t="s">
        <v>10</v>
      </c>
      <c r="I2679" s="1">
        <v>44653</v>
      </c>
      <c r="J2679" t="s">
        <v>1391</v>
      </c>
      <c r="K2679" t="s">
        <v>1401</v>
      </c>
      <c r="L2679">
        <v>102</v>
      </c>
      <c r="M2679" t="s">
        <v>1211</v>
      </c>
      <c r="N2679" t="s">
        <v>1196</v>
      </c>
      <c r="O2679">
        <v>1695200</v>
      </c>
      <c r="P2679">
        <v>343.09</v>
      </c>
    </row>
    <row r="2680" spans="1:16" x14ac:dyDescent="0.3">
      <c r="A2680">
        <v>1437</v>
      </c>
      <c r="B2680" t="s">
        <v>90</v>
      </c>
      <c r="C2680">
        <v>540</v>
      </c>
      <c r="D2680" t="s">
        <v>1337</v>
      </c>
      <c r="E2680" t="s">
        <v>1241</v>
      </c>
      <c r="F2680">
        <v>2004</v>
      </c>
      <c r="G2680" t="s">
        <v>679</v>
      </c>
      <c r="H2680" t="s">
        <v>28</v>
      </c>
      <c r="I2680" s="1">
        <v>44653</v>
      </c>
      <c r="J2680" t="s">
        <v>1391</v>
      </c>
      <c r="K2680" t="s">
        <v>1401</v>
      </c>
      <c r="L2680">
        <v>108</v>
      </c>
      <c r="M2680" t="s">
        <v>1205</v>
      </c>
      <c r="N2680" t="s">
        <v>1196</v>
      </c>
      <c r="O2680">
        <v>258200</v>
      </c>
      <c r="P2680">
        <v>11.62</v>
      </c>
    </row>
    <row r="2681" spans="1:16" x14ac:dyDescent="0.3">
      <c r="A2681">
        <v>3639</v>
      </c>
      <c r="B2681" t="s">
        <v>75</v>
      </c>
      <c r="C2681">
        <v>619</v>
      </c>
      <c r="D2681" t="s">
        <v>1260</v>
      </c>
      <c r="E2681" t="s">
        <v>1241</v>
      </c>
      <c r="F2681">
        <v>2015</v>
      </c>
      <c r="G2681" t="s">
        <v>471</v>
      </c>
      <c r="H2681" t="s">
        <v>10</v>
      </c>
      <c r="I2681" s="1">
        <v>44654</v>
      </c>
      <c r="J2681" t="s">
        <v>1391</v>
      </c>
      <c r="K2681" t="s">
        <v>1401</v>
      </c>
      <c r="L2681">
        <v>102</v>
      </c>
      <c r="M2681" t="s">
        <v>1211</v>
      </c>
      <c r="N2681" t="s">
        <v>1196</v>
      </c>
      <c r="O2681">
        <v>1695200</v>
      </c>
      <c r="P2681">
        <v>343.09</v>
      </c>
    </row>
    <row r="2682" spans="1:16" x14ac:dyDescent="0.3">
      <c r="A2682">
        <v>3636</v>
      </c>
      <c r="B2682" t="s">
        <v>75</v>
      </c>
      <c r="C2682">
        <v>619</v>
      </c>
      <c r="D2682" t="s">
        <v>1260</v>
      </c>
      <c r="E2682" t="s">
        <v>1241</v>
      </c>
      <c r="F2682">
        <v>2014</v>
      </c>
      <c r="G2682" t="s">
        <v>471</v>
      </c>
      <c r="H2682" t="s">
        <v>10</v>
      </c>
      <c r="I2682" s="1">
        <v>44654</v>
      </c>
      <c r="J2682" t="s">
        <v>1391</v>
      </c>
      <c r="K2682" t="s">
        <v>1401</v>
      </c>
      <c r="L2682">
        <v>102</v>
      </c>
      <c r="M2682" t="s">
        <v>1211</v>
      </c>
      <c r="N2682" t="s">
        <v>1196</v>
      </c>
      <c r="O2682">
        <v>1695200</v>
      </c>
      <c r="P2682">
        <v>343.09</v>
      </c>
    </row>
    <row r="2683" spans="1:16" x14ac:dyDescent="0.3">
      <c r="A2683">
        <v>1449</v>
      </c>
      <c r="B2683" t="s">
        <v>435</v>
      </c>
      <c r="C2683">
        <v>576</v>
      </c>
      <c r="D2683" t="s">
        <v>1301</v>
      </c>
      <c r="E2683" t="s">
        <v>1241</v>
      </c>
      <c r="F2683">
        <v>2005</v>
      </c>
      <c r="G2683" t="s">
        <v>450</v>
      </c>
      <c r="H2683" t="s">
        <v>32</v>
      </c>
      <c r="I2683" s="1">
        <v>44652</v>
      </c>
      <c r="J2683" t="s">
        <v>1391</v>
      </c>
      <c r="K2683" t="s">
        <v>1401</v>
      </c>
      <c r="L2683">
        <v>109</v>
      </c>
      <c r="M2683" t="s">
        <v>1204</v>
      </c>
      <c r="N2683" t="s">
        <v>1196</v>
      </c>
      <c r="O2683">
        <v>543500</v>
      </c>
      <c r="P2683">
        <v>67.52</v>
      </c>
    </row>
    <row r="2684" spans="1:16" x14ac:dyDescent="0.3">
      <c r="A2684">
        <v>1451</v>
      </c>
      <c r="B2684" t="s">
        <v>90</v>
      </c>
      <c r="C2684">
        <v>610</v>
      </c>
      <c r="D2684" t="s">
        <v>1269</v>
      </c>
      <c r="E2684" t="s">
        <v>1241</v>
      </c>
      <c r="F2684">
        <v>1997</v>
      </c>
      <c r="G2684" t="s">
        <v>674</v>
      </c>
      <c r="H2684" t="s">
        <v>10</v>
      </c>
      <c r="I2684" s="1">
        <v>44654</v>
      </c>
      <c r="J2684" t="s">
        <v>1391</v>
      </c>
      <c r="K2684" t="s">
        <v>1401</v>
      </c>
      <c r="L2684">
        <v>107</v>
      </c>
      <c r="M2684" t="s">
        <v>1206</v>
      </c>
      <c r="N2684" t="s">
        <v>1196</v>
      </c>
      <c r="O2684">
        <v>127300</v>
      </c>
      <c r="P2684">
        <v>17.55</v>
      </c>
    </row>
    <row r="2685" spans="1:16" x14ac:dyDescent="0.3">
      <c r="A2685">
        <v>3623</v>
      </c>
      <c r="B2685" t="s">
        <v>75</v>
      </c>
      <c r="C2685">
        <v>619</v>
      </c>
      <c r="D2685" t="s">
        <v>1260</v>
      </c>
      <c r="E2685" t="s">
        <v>1241</v>
      </c>
      <c r="F2685">
        <v>2014</v>
      </c>
      <c r="G2685" t="s">
        <v>471</v>
      </c>
      <c r="H2685" t="s">
        <v>32</v>
      </c>
      <c r="I2685" s="1">
        <v>44655</v>
      </c>
      <c r="J2685" t="s">
        <v>1391</v>
      </c>
      <c r="K2685" t="s">
        <v>1401</v>
      </c>
      <c r="L2685">
        <v>102</v>
      </c>
      <c r="M2685" t="s">
        <v>1211</v>
      </c>
      <c r="N2685" t="s">
        <v>1196</v>
      </c>
      <c r="O2685">
        <v>1695200</v>
      </c>
      <c r="P2685">
        <v>343.09</v>
      </c>
    </row>
    <row r="2686" spans="1:16" x14ac:dyDescent="0.3">
      <c r="A2686">
        <v>1473</v>
      </c>
      <c r="B2686" t="s">
        <v>435</v>
      </c>
      <c r="C2686">
        <v>576</v>
      </c>
      <c r="D2686" t="s">
        <v>1301</v>
      </c>
      <c r="E2686" t="s">
        <v>1241</v>
      </c>
      <c r="F2686">
        <v>2005</v>
      </c>
      <c r="G2686" t="s">
        <v>450</v>
      </c>
      <c r="H2686" t="s">
        <v>32</v>
      </c>
      <c r="I2686" s="1">
        <v>44655</v>
      </c>
      <c r="J2686" t="s">
        <v>1391</v>
      </c>
      <c r="K2686" t="s">
        <v>1401</v>
      </c>
      <c r="L2686">
        <v>114</v>
      </c>
      <c r="M2686" t="s">
        <v>1199</v>
      </c>
      <c r="N2686" t="s">
        <v>1196</v>
      </c>
      <c r="O2686">
        <v>655000</v>
      </c>
      <c r="P2686">
        <v>14.72</v>
      </c>
    </row>
    <row r="2687" spans="1:16" x14ac:dyDescent="0.3">
      <c r="A2687">
        <v>1476</v>
      </c>
      <c r="B2687" t="s">
        <v>435</v>
      </c>
      <c r="C2687">
        <v>540</v>
      </c>
      <c r="D2687" t="s">
        <v>1337</v>
      </c>
      <c r="E2687" t="s">
        <v>1241</v>
      </c>
      <c r="F2687">
        <v>2005</v>
      </c>
      <c r="G2687" t="s">
        <v>436</v>
      </c>
      <c r="H2687" t="s">
        <v>28</v>
      </c>
      <c r="I2687" s="1">
        <v>44656</v>
      </c>
      <c r="J2687" t="s">
        <v>1391</v>
      </c>
      <c r="K2687" t="s">
        <v>1401</v>
      </c>
      <c r="L2687">
        <v>103</v>
      </c>
      <c r="M2687" t="s">
        <v>1210</v>
      </c>
      <c r="N2687" t="s">
        <v>1196</v>
      </c>
      <c r="O2687">
        <v>513800</v>
      </c>
      <c r="P2687">
        <v>21.5</v>
      </c>
    </row>
    <row r="2688" spans="1:16" x14ac:dyDescent="0.3">
      <c r="A2688">
        <v>3616</v>
      </c>
      <c r="B2688" t="s">
        <v>83</v>
      </c>
      <c r="C2688">
        <v>587</v>
      </c>
      <c r="D2688" t="s">
        <v>1292</v>
      </c>
      <c r="E2688" t="s">
        <v>1241</v>
      </c>
      <c r="F2688">
        <v>2008</v>
      </c>
      <c r="G2688" t="s">
        <v>359</v>
      </c>
      <c r="H2688" t="s">
        <v>10</v>
      </c>
      <c r="I2688" s="1">
        <v>44654</v>
      </c>
      <c r="J2688" t="s">
        <v>1391</v>
      </c>
      <c r="K2688" t="s">
        <v>1401</v>
      </c>
      <c r="L2688">
        <v>102</v>
      </c>
      <c r="M2688" t="s">
        <v>1211</v>
      </c>
      <c r="N2688" t="s">
        <v>1196</v>
      </c>
      <c r="O2688">
        <v>1695200</v>
      </c>
      <c r="P2688">
        <v>343.09</v>
      </c>
    </row>
    <row r="2689" spans="1:16" x14ac:dyDescent="0.3">
      <c r="A2689">
        <v>3615</v>
      </c>
      <c r="B2689" t="s">
        <v>90</v>
      </c>
      <c r="C2689">
        <v>619</v>
      </c>
      <c r="D2689" t="s">
        <v>1260</v>
      </c>
      <c r="E2689" t="s">
        <v>1241</v>
      </c>
      <c r="F2689">
        <v>2007</v>
      </c>
      <c r="G2689" t="s">
        <v>843</v>
      </c>
      <c r="H2689" t="s">
        <v>28</v>
      </c>
      <c r="I2689" s="1">
        <v>44656</v>
      </c>
      <c r="J2689" t="s">
        <v>1391</v>
      </c>
      <c r="K2689" t="s">
        <v>1401</v>
      </c>
      <c r="L2689">
        <v>104</v>
      </c>
      <c r="M2689" t="s">
        <v>1209</v>
      </c>
      <c r="N2689" t="s">
        <v>1196</v>
      </c>
      <c r="O2689">
        <v>347700</v>
      </c>
      <c r="P2689">
        <v>28.8</v>
      </c>
    </row>
    <row r="2690" spans="1:16" x14ac:dyDescent="0.3">
      <c r="A2690">
        <v>3610</v>
      </c>
      <c r="B2690" t="s">
        <v>75</v>
      </c>
      <c r="C2690">
        <v>610</v>
      </c>
      <c r="D2690" t="s">
        <v>1269</v>
      </c>
      <c r="E2690" t="s">
        <v>1241</v>
      </c>
      <c r="F2690">
        <v>2015</v>
      </c>
      <c r="G2690" t="s">
        <v>444</v>
      </c>
      <c r="H2690" t="s">
        <v>10</v>
      </c>
      <c r="I2690" s="1">
        <v>44656</v>
      </c>
      <c r="J2690" t="s">
        <v>1391</v>
      </c>
      <c r="K2690" t="s">
        <v>1401</v>
      </c>
      <c r="L2690">
        <v>102</v>
      </c>
      <c r="M2690" t="s">
        <v>1211</v>
      </c>
      <c r="N2690" t="s">
        <v>1196</v>
      </c>
      <c r="O2690">
        <v>1695200</v>
      </c>
      <c r="P2690">
        <v>343.09</v>
      </c>
    </row>
    <row r="2691" spans="1:16" x14ac:dyDescent="0.3">
      <c r="A2691">
        <v>3604</v>
      </c>
      <c r="B2691" t="s">
        <v>75</v>
      </c>
      <c r="C2691">
        <v>619</v>
      </c>
      <c r="D2691" t="s">
        <v>1260</v>
      </c>
      <c r="E2691" t="s">
        <v>1241</v>
      </c>
      <c r="F2691">
        <v>2014</v>
      </c>
      <c r="G2691" t="s">
        <v>471</v>
      </c>
      <c r="H2691" t="s">
        <v>32</v>
      </c>
      <c r="I2691" s="1">
        <v>44653</v>
      </c>
      <c r="J2691" t="s">
        <v>1391</v>
      </c>
      <c r="K2691" t="s">
        <v>1401</v>
      </c>
      <c r="L2691">
        <v>102</v>
      </c>
      <c r="M2691" t="s">
        <v>1211</v>
      </c>
      <c r="N2691" t="s">
        <v>1196</v>
      </c>
      <c r="O2691">
        <v>1695200</v>
      </c>
      <c r="P2691">
        <v>343.09</v>
      </c>
    </row>
    <row r="2692" spans="1:16" x14ac:dyDescent="0.3">
      <c r="A2692">
        <v>1498</v>
      </c>
      <c r="B2692" t="s">
        <v>75</v>
      </c>
      <c r="C2692">
        <v>576</v>
      </c>
      <c r="D2692" t="s">
        <v>1301</v>
      </c>
      <c r="E2692" t="s">
        <v>1241</v>
      </c>
      <c r="F2692">
        <v>2005</v>
      </c>
      <c r="G2692" t="s">
        <v>600</v>
      </c>
      <c r="H2692" t="s">
        <v>18</v>
      </c>
      <c r="I2692" s="1">
        <v>44655</v>
      </c>
      <c r="J2692" t="s">
        <v>1391</v>
      </c>
      <c r="K2692" t="s">
        <v>1401</v>
      </c>
      <c r="L2692">
        <v>102</v>
      </c>
      <c r="M2692" t="s">
        <v>1211</v>
      </c>
      <c r="N2692" t="s">
        <v>1196</v>
      </c>
      <c r="O2692">
        <v>1695200</v>
      </c>
      <c r="P2692">
        <v>343.09</v>
      </c>
    </row>
    <row r="2693" spans="1:16" x14ac:dyDescent="0.3">
      <c r="A2693">
        <v>3603</v>
      </c>
      <c r="B2693" t="s">
        <v>75</v>
      </c>
      <c r="C2693">
        <v>576</v>
      </c>
      <c r="D2693" t="s">
        <v>1301</v>
      </c>
      <c r="E2693" t="s">
        <v>1241</v>
      </c>
      <c r="F2693">
        <v>2008</v>
      </c>
      <c r="G2693" t="s">
        <v>578</v>
      </c>
      <c r="H2693" t="s">
        <v>28</v>
      </c>
      <c r="I2693" s="1">
        <v>44654</v>
      </c>
      <c r="J2693" t="s">
        <v>1391</v>
      </c>
      <c r="K2693" t="s">
        <v>1401</v>
      </c>
      <c r="L2693">
        <v>102</v>
      </c>
      <c r="M2693" t="s">
        <v>1211</v>
      </c>
      <c r="N2693" t="s">
        <v>1196</v>
      </c>
      <c r="O2693">
        <v>1695200</v>
      </c>
      <c r="P2693">
        <v>343.09</v>
      </c>
    </row>
    <row r="2694" spans="1:16" x14ac:dyDescent="0.3">
      <c r="A2694">
        <v>3595</v>
      </c>
      <c r="B2694" t="s">
        <v>235</v>
      </c>
      <c r="C2694">
        <v>580</v>
      </c>
      <c r="D2694" t="s">
        <v>1297</v>
      </c>
      <c r="E2694" t="s">
        <v>1241</v>
      </c>
      <c r="F2694">
        <v>1997</v>
      </c>
      <c r="G2694" t="s">
        <v>967</v>
      </c>
      <c r="H2694" t="s">
        <v>28</v>
      </c>
      <c r="I2694" s="1">
        <v>44655</v>
      </c>
      <c r="J2694" t="s">
        <v>1391</v>
      </c>
      <c r="K2694" t="s">
        <v>1401</v>
      </c>
      <c r="L2694">
        <v>109</v>
      </c>
      <c r="M2694" t="s">
        <v>1204</v>
      </c>
      <c r="N2694" t="s">
        <v>1196</v>
      </c>
      <c r="O2694">
        <v>543500</v>
      </c>
      <c r="P2694">
        <v>67.52</v>
      </c>
    </row>
    <row r="2695" spans="1:16" x14ac:dyDescent="0.3">
      <c r="A2695">
        <v>1516</v>
      </c>
      <c r="B2695" t="s">
        <v>435</v>
      </c>
      <c r="C2695">
        <v>540</v>
      </c>
      <c r="D2695" t="s">
        <v>1337</v>
      </c>
      <c r="E2695" t="s">
        <v>1241</v>
      </c>
      <c r="F2695">
        <v>2005</v>
      </c>
      <c r="G2695" t="s">
        <v>436</v>
      </c>
      <c r="H2695" t="s">
        <v>47</v>
      </c>
      <c r="I2695" s="1">
        <v>44655</v>
      </c>
      <c r="J2695" t="s">
        <v>1391</v>
      </c>
      <c r="K2695" t="s">
        <v>1401</v>
      </c>
      <c r="L2695">
        <v>102</v>
      </c>
      <c r="M2695" t="s">
        <v>1211</v>
      </c>
      <c r="N2695" t="s">
        <v>1196</v>
      </c>
      <c r="O2695">
        <v>1695200</v>
      </c>
      <c r="P2695">
        <v>343.09</v>
      </c>
    </row>
    <row r="2696" spans="1:16" x14ac:dyDescent="0.3">
      <c r="A2696">
        <v>3586</v>
      </c>
      <c r="B2696" t="s">
        <v>75</v>
      </c>
      <c r="C2696">
        <v>619</v>
      </c>
      <c r="D2696" t="s">
        <v>1260</v>
      </c>
      <c r="E2696" t="s">
        <v>1241</v>
      </c>
      <c r="F2696">
        <v>2014</v>
      </c>
      <c r="G2696" t="s">
        <v>471</v>
      </c>
      <c r="H2696" t="s">
        <v>28</v>
      </c>
      <c r="I2696" s="1">
        <v>44656</v>
      </c>
      <c r="J2696" t="s">
        <v>1391</v>
      </c>
      <c r="K2696" t="s">
        <v>1401</v>
      </c>
      <c r="L2696">
        <v>102</v>
      </c>
      <c r="M2696" t="s">
        <v>1211</v>
      </c>
      <c r="N2696" t="s">
        <v>1196</v>
      </c>
      <c r="O2696">
        <v>1695200</v>
      </c>
      <c r="P2696">
        <v>343.09</v>
      </c>
    </row>
    <row r="2697" spans="1:16" x14ac:dyDescent="0.3">
      <c r="A2697">
        <v>1539</v>
      </c>
      <c r="B2697" t="s">
        <v>90</v>
      </c>
      <c r="C2697">
        <v>576</v>
      </c>
      <c r="D2697" t="s">
        <v>1301</v>
      </c>
      <c r="E2697" t="s">
        <v>1241</v>
      </c>
      <c r="F2697">
        <v>2000</v>
      </c>
      <c r="G2697" t="s">
        <v>572</v>
      </c>
      <c r="H2697" t="s">
        <v>32</v>
      </c>
      <c r="I2697" s="1">
        <v>44655</v>
      </c>
      <c r="J2697" t="s">
        <v>1391</v>
      </c>
      <c r="K2697" t="s">
        <v>1401</v>
      </c>
      <c r="L2697">
        <v>103</v>
      </c>
      <c r="M2697" t="s">
        <v>1210</v>
      </c>
      <c r="N2697" t="s">
        <v>1196</v>
      </c>
      <c r="O2697">
        <v>513800</v>
      </c>
      <c r="P2697">
        <v>21.5</v>
      </c>
    </row>
    <row r="2698" spans="1:16" x14ac:dyDescent="0.3">
      <c r="A2698">
        <v>1541</v>
      </c>
      <c r="B2698" t="s">
        <v>435</v>
      </c>
      <c r="C2698">
        <v>540</v>
      </c>
      <c r="D2698" t="s">
        <v>1337</v>
      </c>
      <c r="E2698" t="s">
        <v>1241</v>
      </c>
      <c r="F2698">
        <v>2005</v>
      </c>
      <c r="G2698" t="s">
        <v>436</v>
      </c>
      <c r="H2698" t="s">
        <v>10</v>
      </c>
      <c r="I2698" s="1">
        <v>44656</v>
      </c>
      <c r="J2698" t="s">
        <v>1391</v>
      </c>
      <c r="K2698" t="s">
        <v>1401</v>
      </c>
      <c r="L2698">
        <v>114</v>
      </c>
      <c r="M2698" t="s">
        <v>1199</v>
      </c>
      <c r="N2698" t="s">
        <v>1196</v>
      </c>
      <c r="O2698">
        <v>655000</v>
      </c>
      <c r="P2698">
        <v>14.72</v>
      </c>
    </row>
    <row r="2699" spans="1:16" x14ac:dyDescent="0.3">
      <c r="A2699">
        <v>1543</v>
      </c>
      <c r="B2699" t="s">
        <v>75</v>
      </c>
      <c r="C2699">
        <v>592</v>
      </c>
      <c r="D2699" t="s">
        <v>1287</v>
      </c>
      <c r="E2699" t="s">
        <v>1241</v>
      </c>
      <c r="F2699">
        <v>2005</v>
      </c>
      <c r="G2699">
        <v>307</v>
      </c>
      <c r="H2699" t="s">
        <v>18</v>
      </c>
      <c r="I2699" s="1">
        <v>44653</v>
      </c>
      <c r="J2699" t="s">
        <v>1391</v>
      </c>
      <c r="K2699" t="s">
        <v>1401</v>
      </c>
      <c r="L2699">
        <v>109</v>
      </c>
      <c r="M2699" t="s">
        <v>1204</v>
      </c>
      <c r="N2699" t="s">
        <v>1196</v>
      </c>
      <c r="O2699">
        <v>543500</v>
      </c>
      <c r="P2699">
        <v>67.52</v>
      </c>
    </row>
    <row r="2700" spans="1:16" x14ac:dyDescent="0.3">
      <c r="A2700">
        <v>1544</v>
      </c>
      <c r="B2700" t="s">
        <v>83</v>
      </c>
      <c r="C2700">
        <v>619</v>
      </c>
      <c r="D2700" t="s">
        <v>1260</v>
      </c>
      <c r="E2700" t="s">
        <v>1241</v>
      </c>
      <c r="F2700">
        <v>1998</v>
      </c>
      <c r="G2700" t="s">
        <v>670</v>
      </c>
      <c r="H2700" t="s">
        <v>47</v>
      </c>
      <c r="I2700" s="1">
        <v>44653</v>
      </c>
      <c r="J2700" t="s">
        <v>1391</v>
      </c>
      <c r="K2700" t="s">
        <v>1401</v>
      </c>
      <c r="L2700">
        <v>103</v>
      </c>
      <c r="M2700" t="s">
        <v>1210</v>
      </c>
      <c r="N2700" t="s">
        <v>1196</v>
      </c>
      <c r="O2700">
        <v>513800</v>
      </c>
      <c r="P2700">
        <v>21.5</v>
      </c>
    </row>
    <row r="2701" spans="1:16" x14ac:dyDescent="0.3">
      <c r="A2701">
        <v>3574</v>
      </c>
      <c r="B2701" t="s">
        <v>454</v>
      </c>
      <c r="C2701">
        <v>576</v>
      </c>
      <c r="D2701" t="s">
        <v>1301</v>
      </c>
      <c r="E2701" t="s">
        <v>1241</v>
      </c>
      <c r="F2701">
        <v>1997</v>
      </c>
      <c r="G2701" t="s">
        <v>480</v>
      </c>
      <c r="H2701" t="s">
        <v>18</v>
      </c>
      <c r="I2701" s="1">
        <v>44655</v>
      </c>
      <c r="J2701" t="s">
        <v>1391</v>
      </c>
      <c r="K2701" t="s">
        <v>1401</v>
      </c>
      <c r="L2701">
        <v>114</v>
      </c>
      <c r="M2701" t="s">
        <v>1199</v>
      </c>
      <c r="N2701" t="s">
        <v>1196</v>
      </c>
      <c r="O2701">
        <v>655000</v>
      </c>
      <c r="P2701">
        <v>14.72</v>
      </c>
    </row>
    <row r="2702" spans="1:16" x14ac:dyDescent="0.3">
      <c r="A2702">
        <v>1555</v>
      </c>
      <c r="B2702" t="s">
        <v>75</v>
      </c>
      <c r="C2702">
        <v>548</v>
      </c>
      <c r="D2702" t="s">
        <v>1329</v>
      </c>
      <c r="E2702" t="s">
        <v>1241</v>
      </c>
      <c r="F2702">
        <v>2005</v>
      </c>
      <c r="G2702" t="s">
        <v>605</v>
      </c>
      <c r="H2702" t="s">
        <v>28</v>
      </c>
      <c r="I2702" s="1">
        <v>44655</v>
      </c>
      <c r="J2702" t="s">
        <v>1391</v>
      </c>
      <c r="K2702" t="s">
        <v>1401</v>
      </c>
      <c r="L2702">
        <v>111</v>
      </c>
      <c r="M2702" t="s">
        <v>1202</v>
      </c>
      <c r="N2702" t="s">
        <v>1196</v>
      </c>
      <c r="O2702">
        <v>54500</v>
      </c>
      <c r="P2702">
        <v>129.15</v>
      </c>
    </row>
    <row r="2703" spans="1:16" x14ac:dyDescent="0.3">
      <c r="A2703">
        <v>3568</v>
      </c>
      <c r="B2703" t="s">
        <v>83</v>
      </c>
      <c r="C2703">
        <v>512</v>
      </c>
      <c r="D2703" t="s">
        <v>1363</v>
      </c>
      <c r="E2703" t="s">
        <v>1246</v>
      </c>
      <c r="F2703">
        <v>2009</v>
      </c>
      <c r="G2703" t="s">
        <v>707</v>
      </c>
      <c r="H2703" t="s">
        <v>28</v>
      </c>
      <c r="I2703" s="1">
        <v>44656</v>
      </c>
      <c r="J2703" t="s">
        <v>1391</v>
      </c>
      <c r="K2703" t="s">
        <v>1401</v>
      </c>
      <c r="L2703">
        <v>102</v>
      </c>
      <c r="M2703" t="s">
        <v>1211</v>
      </c>
      <c r="N2703" t="s">
        <v>1196</v>
      </c>
      <c r="O2703">
        <v>1695200</v>
      </c>
      <c r="P2703">
        <v>343.09</v>
      </c>
    </row>
    <row r="2704" spans="1:16" x14ac:dyDescent="0.3">
      <c r="A2704">
        <v>1562</v>
      </c>
      <c r="B2704" t="s">
        <v>83</v>
      </c>
      <c r="C2704">
        <v>610</v>
      </c>
      <c r="D2704" t="s">
        <v>1269</v>
      </c>
      <c r="E2704" t="s">
        <v>1241</v>
      </c>
      <c r="F2704">
        <v>2005</v>
      </c>
      <c r="G2704" t="s">
        <v>475</v>
      </c>
      <c r="H2704" t="s">
        <v>18</v>
      </c>
      <c r="I2704" s="1">
        <v>44655</v>
      </c>
      <c r="J2704" t="s">
        <v>1391</v>
      </c>
      <c r="K2704" t="s">
        <v>1401</v>
      </c>
      <c r="L2704">
        <v>102</v>
      </c>
      <c r="M2704" t="s">
        <v>1211</v>
      </c>
      <c r="N2704" t="s">
        <v>1196</v>
      </c>
      <c r="O2704">
        <v>1695200</v>
      </c>
      <c r="P2704">
        <v>343.09</v>
      </c>
    </row>
    <row r="2705" spans="1:16" x14ac:dyDescent="0.3">
      <c r="A2705">
        <v>1568</v>
      </c>
      <c r="B2705" t="s">
        <v>83</v>
      </c>
      <c r="C2705">
        <v>512</v>
      </c>
      <c r="D2705" t="s">
        <v>1363</v>
      </c>
      <c r="E2705" t="s">
        <v>1246</v>
      </c>
      <c r="F2705">
        <v>2007</v>
      </c>
      <c r="G2705" t="s">
        <v>704</v>
      </c>
      <c r="H2705" t="s">
        <v>32</v>
      </c>
      <c r="I2705" s="1">
        <v>44656</v>
      </c>
      <c r="J2705" t="s">
        <v>1391</v>
      </c>
      <c r="K2705" t="s">
        <v>1401</v>
      </c>
      <c r="L2705">
        <v>102</v>
      </c>
      <c r="M2705" t="s">
        <v>1211</v>
      </c>
      <c r="N2705" t="s">
        <v>1196</v>
      </c>
      <c r="O2705">
        <v>1695200</v>
      </c>
      <c r="P2705">
        <v>343.09</v>
      </c>
    </row>
    <row r="2706" spans="1:16" x14ac:dyDescent="0.3">
      <c r="A2706">
        <v>3563</v>
      </c>
      <c r="B2706" t="s">
        <v>75</v>
      </c>
      <c r="C2706">
        <v>587</v>
      </c>
      <c r="D2706" t="s">
        <v>1292</v>
      </c>
      <c r="E2706" t="s">
        <v>1241</v>
      </c>
      <c r="F2706">
        <v>2008</v>
      </c>
      <c r="G2706" t="s">
        <v>827</v>
      </c>
      <c r="H2706" t="s">
        <v>101</v>
      </c>
      <c r="I2706" s="1">
        <v>44656</v>
      </c>
      <c r="J2706" t="s">
        <v>1391</v>
      </c>
      <c r="K2706" t="s">
        <v>1401</v>
      </c>
      <c r="L2706">
        <v>102</v>
      </c>
      <c r="M2706" t="s">
        <v>1211</v>
      </c>
      <c r="N2706" t="s">
        <v>1196</v>
      </c>
      <c r="O2706">
        <v>1695200</v>
      </c>
      <c r="P2706">
        <v>343.09</v>
      </c>
    </row>
    <row r="2707" spans="1:16" x14ac:dyDescent="0.3">
      <c r="A2707">
        <v>3561</v>
      </c>
      <c r="B2707" t="s">
        <v>75</v>
      </c>
      <c r="C2707">
        <v>548</v>
      </c>
      <c r="D2707" t="s">
        <v>1329</v>
      </c>
      <c r="E2707" t="s">
        <v>1241</v>
      </c>
      <c r="F2707">
        <v>2016</v>
      </c>
      <c r="G2707" t="s">
        <v>706</v>
      </c>
      <c r="H2707" t="s">
        <v>69</v>
      </c>
      <c r="I2707" s="1">
        <v>44654</v>
      </c>
      <c r="J2707" t="s">
        <v>1391</v>
      </c>
      <c r="K2707" t="s">
        <v>1401</v>
      </c>
      <c r="L2707">
        <v>105</v>
      </c>
      <c r="M2707" t="s">
        <v>1208</v>
      </c>
      <c r="N2707" t="s">
        <v>1196</v>
      </c>
      <c r="O2707">
        <v>52100</v>
      </c>
      <c r="P2707">
        <v>6.21</v>
      </c>
    </row>
    <row r="2708" spans="1:16" x14ac:dyDescent="0.3">
      <c r="A2708">
        <v>1587</v>
      </c>
      <c r="B2708" t="s">
        <v>83</v>
      </c>
      <c r="C2708">
        <v>576</v>
      </c>
      <c r="D2708" t="s">
        <v>1301</v>
      </c>
      <c r="E2708" t="s">
        <v>1241</v>
      </c>
      <c r="F2708">
        <v>1998</v>
      </c>
      <c r="G2708" t="s">
        <v>572</v>
      </c>
      <c r="H2708" t="s">
        <v>28</v>
      </c>
      <c r="I2708" s="1">
        <v>44655</v>
      </c>
      <c r="J2708" t="s">
        <v>1391</v>
      </c>
      <c r="K2708" t="s">
        <v>1401</v>
      </c>
      <c r="L2708">
        <v>102</v>
      </c>
      <c r="M2708" t="s">
        <v>1211</v>
      </c>
      <c r="N2708" t="s">
        <v>1196</v>
      </c>
      <c r="O2708">
        <v>1695200</v>
      </c>
      <c r="P2708">
        <v>343.09</v>
      </c>
    </row>
    <row r="2709" spans="1:16" x14ac:dyDescent="0.3">
      <c r="A2709">
        <v>3553</v>
      </c>
      <c r="B2709" t="s">
        <v>435</v>
      </c>
      <c r="C2709">
        <v>587</v>
      </c>
      <c r="D2709" t="s">
        <v>1292</v>
      </c>
      <c r="E2709" t="s">
        <v>1241</v>
      </c>
      <c r="F2709">
        <v>2012</v>
      </c>
      <c r="G2709" t="s">
        <v>437</v>
      </c>
      <c r="H2709" t="s">
        <v>32</v>
      </c>
      <c r="I2709" s="1">
        <v>44655</v>
      </c>
      <c r="J2709" t="s">
        <v>1391</v>
      </c>
      <c r="K2709" t="s">
        <v>1401</v>
      </c>
      <c r="L2709">
        <v>102</v>
      </c>
      <c r="M2709" t="s">
        <v>1211</v>
      </c>
      <c r="N2709" t="s">
        <v>1196</v>
      </c>
      <c r="O2709">
        <v>1695200</v>
      </c>
      <c r="P2709">
        <v>343.09</v>
      </c>
    </row>
    <row r="2710" spans="1:16" x14ac:dyDescent="0.3">
      <c r="A2710">
        <v>3552</v>
      </c>
      <c r="B2710" t="s">
        <v>75</v>
      </c>
      <c r="C2710">
        <v>611</v>
      </c>
      <c r="D2710" t="s">
        <v>1268</v>
      </c>
      <c r="E2710" t="s">
        <v>1241</v>
      </c>
      <c r="F2710">
        <v>2007</v>
      </c>
      <c r="G2710" t="s">
        <v>684</v>
      </c>
      <c r="H2710" t="s">
        <v>32</v>
      </c>
      <c r="I2710" s="1">
        <v>44656</v>
      </c>
      <c r="J2710" t="s">
        <v>1391</v>
      </c>
      <c r="K2710" t="s">
        <v>1401</v>
      </c>
      <c r="L2710">
        <v>102</v>
      </c>
      <c r="M2710" t="s">
        <v>1211</v>
      </c>
      <c r="N2710" t="s">
        <v>1196</v>
      </c>
      <c r="O2710">
        <v>1695200</v>
      </c>
      <c r="P2710">
        <v>343.09</v>
      </c>
    </row>
    <row r="2711" spans="1:16" x14ac:dyDescent="0.3">
      <c r="A2711">
        <v>1596</v>
      </c>
      <c r="B2711" t="s">
        <v>235</v>
      </c>
      <c r="C2711">
        <v>619</v>
      </c>
      <c r="D2711" t="s">
        <v>1260</v>
      </c>
      <c r="E2711" t="s">
        <v>1241</v>
      </c>
      <c r="F2711">
        <v>1997</v>
      </c>
      <c r="G2711" t="s">
        <v>467</v>
      </c>
      <c r="H2711" t="s">
        <v>32</v>
      </c>
      <c r="I2711" s="1">
        <v>44652</v>
      </c>
      <c r="J2711" t="s">
        <v>1391</v>
      </c>
      <c r="K2711" t="s">
        <v>1401</v>
      </c>
      <c r="L2711">
        <v>102</v>
      </c>
      <c r="M2711" t="s">
        <v>1211</v>
      </c>
      <c r="N2711" t="s">
        <v>1196</v>
      </c>
      <c r="O2711">
        <v>1695200</v>
      </c>
      <c r="P2711">
        <v>343.09</v>
      </c>
    </row>
    <row r="2712" spans="1:16" x14ac:dyDescent="0.3">
      <c r="A2712">
        <v>3537</v>
      </c>
      <c r="B2712" t="s">
        <v>90</v>
      </c>
      <c r="C2712">
        <v>550</v>
      </c>
      <c r="D2712" t="s">
        <v>1327</v>
      </c>
      <c r="E2712" t="s">
        <v>1241</v>
      </c>
      <c r="F2712">
        <v>2006</v>
      </c>
      <c r="G2712" t="s">
        <v>456</v>
      </c>
      <c r="H2712" t="s">
        <v>10</v>
      </c>
      <c r="I2712" s="1">
        <v>44653</v>
      </c>
      <c r="J2712" t="s">
        <v>1391</v>
      </c>
      <c r="K2712" t="s">
        <v>1401</v>
      </c>
      <c r="L2712">
        <v>104</v>
      </c>
      <c r="M2712" t="s">
        <v>1209</v>
      </c>
      <c r="N2712" t="s">
        <v>1196</v>
      </c>
      <c r="O2712">
        <v>347700</v>
      </c>
      <c r="P2712">
        <v>28.8</v>
      </c>
    </row>
    <row r="2713" spans="1:16" x14ac:dyDescent="0.3">
      <c r="A2713">
        <v>1628</v>
      </c>
      <c r="B2713" t="s">
        <v>90</v>
      </c>
      <c r="C2713">
        <v>619</v>
      </c>
      <c r="D2713" t="s">
        <v>1260</v>
      </c>
      <c r="E2713" t="s">
        <v>1241</v>
      </c>
      <c r="F2713">
        <v>1999</v>
      </c>
      <c r="G2713" t="s">
        <v>717</v>
      </c>
      <c r="H2713" t="s">
        <v>28</v>
      </c>
      <c r="I2713" s="1">
        <v>44656</v>
      </c>
      <c r="J2713" t="s">
        <v>1391</v>
      </c>
      <c r="K2713" t="s">
        <v>1401</v>
      </c>
      <c r="L2713">
        <v>114</v>
      </c>
      <c r="M2713" t="s">
        <v>1199</v>
      </c>
      <c r="N2713" t="s">
        <v>1196</v>
      </c>
      <c r="O2713">
        <v>655000</v>
      </c>
      <c r="P2713">
        <v>14.72</v>
      </c>
    </row>
    <row r="2714" spans="1:16" x14ac:dyDescent="0.3">
      <c r="A2714">
        <v>1631</v>
      </c>
      <c r="B2714" t="s">
        <v>90</v>
      </c>
      <c r="C2714">
        <v>540</v>
      </c>
      <c r="D2714" t="s">
        <v>1337</v>
      </c>
      <c r="E2714" t="s">
        <v>1241</v>
      </c>
      <c r="F2714">
        <v>1999</v>
      </c>
      <c r="G2714" t="s">
        <v>719</v>
      </c>
      <c r="H2714" t="s">
        <v>101</v>
      </c>
      <c r="I2714" s="1">
        <v>44656</v>
      </c>
      <c r="J2714" t="s">
        <v>1391</v>
      </c>
      <c r="K2714" t="s">
        <v>1401</v>
      </c>
      <c r="L2714">
        <v>105</v>
      </c>
      <c r="M2714" t="s">
        <v>1208</v>
      </c>
      <c r="N2714" t="s">
        <v>1196</v>
      </c>
      <c r="O2714">
        <v>52100</v>
      </c>
      <c r="P2714">
        <v>6.21</v>
      </c>
    </row>
    <row r="2715" spans="1:16" x14ac:dyDescent="0.3">
      <c r="A2715">
        <v>3532</v>
      </c>
      <c r="B2715" t="s">
        <v>75</v>
      </c>
      <c r="C2715">
        <v>592</v>
      </c>
      <c r="D2715" t="s">
        <v>1287</v>
      </c>
      <c r="E2715" t="s">
        <v>1241</v>
      </c>
      <c r="F2715">
        <v>2021</v>
      </c>
      <c r="G2715">
        <v>208</v>
      </c>
      <c r="H2715" t="s">
        <v>32</v>
      </c>
      <c r="I2715" s="1">
        <v>44656</v>
      </c>
      <c r="J2715" t="s">
        <v>1391</v>
      </c>
      <c r="K2715" t="s">
        <v>1401</v>
      </c>
      <c r="L2715">
        <v>102</v>
      </c>
      <c r="M2715" t="s">
        <v>1211</v>
      </c>
      <c r="N2715" t="s">
        <v>1196</v>
      </c>
      <c r="O2715">
        <v>1695200</v>
      </c>
      <c r="P2715">
        <v>343.09</v>
      </c>
    </row>
    <row r="2716" spans="1:16" x14ac:dyDescent="0.3">
      <c r="A2716">
        <v>3527</v>
      </c>
      <c r="B2716" t="s">
        <v>435</v>
      </c>
      <c r="C2716">
        <v>540</v>
      </c>
      <c r="D2716" t="s">
        <v>1337</v>
      </c>
      <c r="E2716" t="s">
        <v>1241</v>
      </c>
      <c r="F2716">
        <v>2004</v>
      </c>
      <c r="G2716" t="s">
        <v>436</v>
      </c>
      <c r="H2716" t="s">
        <v>32</v>
      </c>
      <c r="I2716" s="1">
        <v>44655</v>
      </c>
      <c r="J2716" t="s">
        <v>1391</v>
      </c>
      <c r="K2716" t="s">
        <v>1401</v>
      </c>
      <c r="L2716">
        <v>104</v>
      </c>
      <c r="M2716" t="s">
        <v>1209</v>
      </c>
      <c r="N2716" t="s">
        <v>1196</v>
      </c>
      <c r="O2716">
        <v>347700</v>
      </c>
      <c r="P2716">
        <v>28.8</v>
      </c>
    </row>
    <row r="2717" spans="1:16" x14ac:dyDescent="0.3">
      <c r="A2717">
        <v>1648</v>
      </c>
      <c r="B2717" t="s">
        <v>90</v>
      </c>
      <c r="C2717">
        <v>587</v>
      </c>
      <c r="D2717" t="s">
        <v>1292</v>
      </c>
      <c r="E2717" t="s">
        <v>1241</v>
      </c>
      <c r="F2717">
        <v>2006</v>
      </c>
      <c r="G2717" t="s">
        <v>724</v>
      </c>
      <c r="H2717" t="s">
        <v>18</v>
      </c>
      <c r="I2717" s="1">
        <v>44654</v>
      </c>
      <c r="J2717" t="s">
        <v>1391</v>
      </c>
      <c r="K2717" t="s">
        <v>1401</v>
      </c>
      <c r="L2717">
        <v>101</v>
      </c>
      <c r="M2717" t="s">
        <v>1212</v>
      </c>
      <c r="N2717" t="s">
        <v>1196</v>
      </c>
      <c r="O2717">
        <v>201500</v>
      </c>
      <c r="P2717">
        <v>16.11</v>
      </c>
    </row>
    <row r="2718" spans="1:16" x14ac:dyDescent="0.3">
      <c r="A2718">
        <v>1653</v>
      </c>
      <c r="B2718" t="s">
        <v>90</v>
      </c>
      <c r="C2718">
        <v>580</v>
      </c>
      <c r="D2718" t="s">
        <v>1297</v>
      </c>
      <c r="E2718" t="s">
        <v>1241</v>
      </c>
      <c r="F2718">
        <v>2006</v>
      </c>
      <c r="G2718" t="s">
        <v>727</v>
      </c>
      <c r="H2718" t="s">
        <v>28</v>
      </c>
      <c r="I2718" s="1">
        <v>44652</v>
      </c>
      <c r="J2718" t="s">
        <v>1391</v>
      </c>
      <c r="K2718" t="s">
        <v>1401</v>
      </c>
      <c r="L2718">
        <v>103</v>
      </c>
      <c r="M2718" t="s">
        <v>1210</v>
      </c>
      <c r="N2718" t="s">
        <v>1196</v>
      </c>
      <c r="O2718">
        <v>513800</v>
      </c>
      <c r="P2718">
        <v>21.5</v>
      </c>
    </row>
    <row r="2719" spans="1:16" x14ac:dyDescent="0.3">
      <c r="A2719">
        <v>3518</v>
      </c>
      <c r="B2719" t="s">
        <v>75</v>
      </c>
      <c r="C2719">
        <v>576</v>
      </c>
      <c r="D2719" t="s">
        <v>1301</v>
      </c>
      <c r="E2719" t="s">
        <v>1241</v>
      </c>
      <c r="F2719">
        <v>2010</v>
      </c>
      <c r="G2719" t="s">
        <v>578</v>
      </c>
      <c r="H2719" t="s">
        <v>10</v>
      </c>
      <c r="I2719" s="1">
        <v>44653</v>
      </c>
      <c r="J2719" t="s">
        <v>1391</v>
      </c>
      <c r="K2719" t="s">
        <v>1401</v>
      </c>
      <c r="L2719">
        <v>103</v>
      </c>
      <c r="M2719" t="s">
        <v>1210</v>
      </c>
      <c r="N2719" t="s">
        <v>1196</v>
      </c>
      <c r="O2719">
        <v>513800</v>
      </c>
      <c r="P2719">
        <v>21.5</v>
      </c>
    </row>
    <row r="2720" spans="1:16" x14ac:dyDescent="0.3">
      <c r="A2720">
        <v>3514</v>
      </c>
      <c r="B2720" t="s">
        <v>90</v>
      </c>
      <c r="C2720">
        <v>587</v>
      </c>
      <c r="D2720" t="s">
        <v>1292</v>
      </c>
      <c r="E2720" t="s">
        <v>1241</v>
      </c>
      <c r="F2720">
        <v>2007</v>
      </c>
      <c r="G2720" t="s">
        <v>777</v>
      </c>
      <c r="H2720" t="s">
        <v>618</v>
      </c>
      <c r="I2720" s="1">
        <v>44656</v>
      </c>
      <c r="J2720" t="s">
        <v>1391</v>
      </c>
      <c r="K2720" t="s">
        <v>1401</v>
      </c>
      <c r="L2720">
        <v>105</v>
      </c>
      <c r="M2720" t="s">
        <v>1208</v>
      </c>
      <c r="N2720" t="s">
        <v>1196</v>
      </c>
      <c r="O2720">
        <v>52100</v>
      </c>
      <c r="P2720">
        <v>6.21</v>
      </c>
    </row>
    <row r="2721" spans="1:16" x14ac:dyDescent="0.3">
      <c r="A2721">
        <v>3504</v>
      </c>
      <c r="B2721" t="s">
        <v>75</v>
      </c>
      <c r="C2721">
        <v>587</v>
      </c>
      <c r="D2721" t="s">
        <v>1292</v>
      </c>
      <c r="E2721" t="s">
        <v>1241</v>
      </c>
      <c r="F2721">
        <v>2006</v>
      </c>
      <c r="G2721" t="s">
        <v>359</v>
      </c>
      <c r="H2721" t="s">
        <v>283</v>
      </c>
      <c r="I2721" s="1">
        <v>44654</v>
      </c>
      <c r="J2721" t="s">
        <v>1391</v>
      </c>
      <c r="K2721" t="s">
        <v>1401</v>
      </c>
      <c r="L2721">
        <v>104</v>
      </c>
      <c r="M2721" t="s">
        <v>1209</v>
      </c>
      <c r="N2721" t="s">
        <v>1196</v>
      </c>
      <c r="O2721">
        <v>347700</v>
      </c>
      <c r="P2721">
        <v>28.8</v>
      </c>
    </row>
    <row r="2722" spans="1:16" x14ac:dyDescent="0.3">
      <c r="A2722">
        <v>1692</v>
      </c>
      <c r="B2722" t="s">
        <v>435</v>
      </c>
      <c r="C2722">
        <v>576</v>
      </c>
      <c r="D2722" t="s">
        <v>1301</v>
      </c>
      <c r="E2722" t="s">
        <v>1241</v>
      </c>
      <c r="F2722">
        <v>2006</v>
      </c>
      <c r="G2722" t="s">
        <v>450</v>
      </c>
      <c r="H2722" t="s">
        <v>10</v>
      </c>
      <c r="I2722" s="1">
        <v>44653</v>
      </c>
      <c r="J2722" t="s">
        <v>1391</v>
      </c>
      <c r="K2722" t="s">
        <v>1401</v>
      </c>
      <c r="L2722">
        <v>108</v>
      </c>
      <c r="M2722" t="s">
        <v>1205</v>
      </c>
      <c r="N2722" t="s">
        <v>1196</v>
      </c>
      <c r="O2722">
        <v>258200</v>
      </c>
      <c r="P2722">
        <v>11.62</v>
      </c>
    </row>
    <row r="2723" spans="1:16" x14ac:dyDescent="0.3">
      <c r="A2723">
        <v>1696</v>
      </c>
      <c r="B2723" t="s">
        <v>83</v>
      </c>
      <c r="C2723">
        <v>592</v>
      </c>
      <c r="D2723" t="s">
        <v>1287</v>
      </c>
      <c r="E2723" t="s">
        <v>1241</v>
      </c>
      <c r="F2723">
        <v>2005</v>
      </c>
      <c r="G2723">
        <v>407</v>
      </c>
      <c r="H2723" t="s">
        <v>18</v>
      </c>
      <c r="I2723" s="1">
        <v>44656</v>
      </c>
      <c r="J2723" t="s">
        <v>1391</v>
      </c>
      <c r="K2723" t="s">
        <v>1401</v>
      </c>
      <c r="L2723">
        <v>102</v>
      </c>
      <c r="M2723" t="s">
        <v>1211</v>
      </c>
      <c r="N2723" t="s">
        <v>1196</v>
      </c>
      <c r="O2723">
        <v>1695200</v>
      </c>
      <c r="P2723">
        <v>343.09</v>
      </c>
    </row>
    <row r="2724" spans="1:16" x14ac:dyDescent="0.3">
      <c r="A2724">
        <v>1702</v>
      </c>
      <c r="B2724" t="s">
        <v>75</v>
      </c>
      <c r="C2724">
        <v>619</v>
      </c>
      <c r="D2724" t="s">
        <v>1260</v>
      </c>
      <c r="E2724" t="s">
        <v>1241</v>
      </c>
      <c r="F2724">
        <v>1998</v>
      </c>
      <c r="G2724" t="s">
        <v>702</v>
      </c>
      <c r="H2724" t="s">
        <v>10</v>
      </c>
      <c r="I2724" s="1">
        <v>44655</v>
      </c>
      <c r="J2724" t="s">
        <v>1391</v>
      </c>
      <c r="K2724" t="s">
        <v>1401</v>
      </c>
      <c r="L2724">
        <v>105</v>
      </c>
      <c r="M2724" t="s">
        <v>1208</v>
      </c>
      <c r="N2724" t="s">
        <v>1196</v>
      </c>
      <c r="O2724">
        <v>52100</v>
      </c>
      <c r="P2724">
        <v>6.21</v>
      </c>
    </row>
    <row r="2725" spans="1:16" x14ac:dyDescent="0.3">
      <c r="A2725">
        <v>1711</v>
      </c>
      <c r="B2725" t="s">
        <v>90</v>
      </c>
      <c r="C2725">
        <v>619</v>
      </c>
      <c r="D2725" t="s">
        <v>1260</v>
      </c>
      <c r="E2725" t="s">
        <v>1241</v>
      </c>
      <c r="F2725">
        <v>1996</v>
      </c>
      <c r="G2725" t="s">
        <v>485</v>
      </c>
      <c r="H2725" t="s">
        <v>28</v>
      </c>
      <c r="I2725" s="1">
        <v>44654</v>
      </c>
      <c r="J2725" t="s">
        <v>1391</v>
      </c>
      <c r="K2725" t="s">
        <v>1401</v>
      </c>
      <c r="L2725">
        <v>114</v>
      </c>
      <c r="M2725" t="s">
        <v>1199</v>
      </c>
      <c r="N2725" t="s">
        <v>1196</v>
      </c>
      <c r="O2725">
        <v>655000</v>
      </c>
      <c r="P2725">
        <v>14.72</v>
      </c>
    </row>
    <row r="2726" spans="1:16" x14ac:dyDescent="0.3">
      <c r="A2726">
        <v>3492</v>
      </c>
      <c r="B2726" t="s">
        <v>83</v>
      </c>
      <c r="C2726">
        <v>619</v>
      </c>
      <c r="D2726" t="s">
        <v>1260</v>
      </c>
      <c r="E2726" t="s">
        <v>1241</v>
      </c>
      <c r="F2726">
        <v>2005</v>
      </c>
      <c r="G2726" t="s">
        <v>842</v>
      </c>
      <c r="H2726" t="s">
        <v>10</v>
      </c>
      <c r="I2726" s="1">
        <v>44652</v>
      </c>
      <c r="J2726" t="s">
        <v>1391</v>
      </c>
      <c r="K2726" t="s">
        <v>1401</v>
      </c>
      <c r="L2726">
        <v>102</v>
      </c>
      <c r="M2726" t="s">
        <v>1211</v>
      </c>
      <c r="N2726" t="s">
        <v>1196</v>
      </c>
      <c r="O2726">
        <v>1695200</v>
      </c>
      <c r="P2726">
        <v>343.09</v>
      </c>
    </row>
    <row r="2727" spans="1:16" x14ac:dyDescent="0.3">
      <c r="A2727">
        <v>3488</v>
      </c>
      <c r="B2727" t="s">
        <v>90</v>
      </c>
      <c r="C2727">
        <v>534</v>
      </c>
      <c r="D2727" t="s">
        <v>1343</v>
      </c>
      <c r="E2727" t="s">
        <v>1241</v>
      </c>
      <c r="F2727">
        <v>2008</v>
      </c>
      <c r="G2727" t="s">
        <v>900</v>
      </c>
      <c r="H2727" t="s">
        <v>18</v>
      </c>
      <c r="I2727" s="1">
        <v>44653</v>
      </c>
      <c r="J2727" t="s">
        <v>1391</v>
      </c>
      <c r="K2727" t="s">
        <v>1401</v>
      </c>
      <c r="L2727">
        <v>104</v>
      </c>
      <c r="M2727" t="s">
        <v>1209</v>
      </c>
      <c r="N2727" t="s">
        <v>1196</v>
      </c>
      <c r="O2727">
        <v>347700</v>
      </c>
      <c r="P2727">
        <v>28.8</v>
      </c>
    </row>
    <row r="2728" spans="1:16" x14ac:dyDescent="0.3">
      <c r="A2728">
        <v>1731</v>
      </c>
      <c r="B2728" t="s">
        <v>454</v>
      </c>
      <c r="C2728">
        <v>587</v>
      </c>
      <c r="D2728" t="s">
        <v>1292</v>
      </c>
      <c r="E2728" t="s">
        <v>1241</v>
      </c>
      <c r="F2728">
        <v>2006</v>
      </c>
      <c r="G2728" t="s">
        <v>737</v>
      </c>
      <c r="H2728" t="s">
        <v>69</v>
      </c>
      <c r="I2728" s="1">
        <v>44655</v>
      </c>
      <c r="J2728" t="s">
        <v>1391</v>
      </c>
      <c r="K2728" t="s">
        <v>1401</v>
      </c>
      <c r="L2728">
        <v>115</v>
      </c>
      <c r="M2728" t="s">
        <v>1198</v>
      </c>
      <c r="N2728" t="s">
        <v>1196</v>
      </c>
      <c r="O2728">
        <v>246000</v>
      </c>
      <c r="P2728">
        <v>7.89</v>
      </c>
    </row>
    <row r="2729" spans="1:16" x14ac:dyDescent="0.3">
      <c r="A2729">
        <v>1744</v>
      </c>
      <c r="B2729" t="s">
        <v>75</v>
      </c>
      <c r="C2729">
        <v>576</v>
      </c>
      <c r="D2729" t="s">
        <v>1301</v>
      </c>
      <c r="E2729" t="s">
        <v>1241</v>
      </c>
      <c r="F2729">
        <v>1999</v>
      </c>
      <c r="G2729" t="s">
        <v>572</v>
      </c>
      <c r="H2729" t="s">
        <v>32</v>
      </c>
      <c r="I2729" s="1">
        <v>44654</v>
      </c>
      <c r="J2729" t="s">
        <v>1391</v>
      </c>
      <c r="K2729" t="s">
        <v>1401</v>
      </c>
      <c r="L2729">
        <v>102</v>
      </c>
      <c r="M2729" t="s">
        <v>1211</v>
      </c>
      <c r="N2729" t="s">
        <v>1196</v>
      </c>
      <c r="O2729">
        <v>1695200</v>
      </c>
      <c r="P2729">
        <v>343.09</v>
      </c>
    </row>
    <row r="2730" spans="1:16" x14ac:dyDescent="0.3">
      <c r="A2730">
        <v>3475</v>
      </c>
      <c r="B2730" t="s">
        <v>8</v>
      </c>
      <c r="C2730">
        <v>623</v>
      </c>
      <c r="D2730" t="s">
        <v>8</v>
      </c>
      <c r="E2730" t="s">
        <v>1241</v>
      </c>
      <c r="F2730">
        <v>2008</v>
      </c>
      <c r="G2730" t="s">
        <v>971</v>
      </c>
      <c r="H2730" t="s">
        <v>10</v>
      </c>
      <c r="I2730" s="1">
        <v>44654</v>
      </c>
      <c r="J2730" t="s">
        <v>1391</v>
      </c>
      <c r="K2730" t="s">
        <v>1401</v>
      </c>
      <c r="L2730">
        <v>104</v>
      </c>
      <c r="M2730" t="s">
        <v>1209</v>
      </c>
      <c r="N2730" t="s">
        <v>1196</v>
      </c>
      <c r="O2730">
        <v>347700</v>
      </c>
      <c r="P2730">
        <v>28.8</v>
      </c>
    </row>
    <row r="2731" spans="1:16" x14ac:dyDescent="0.3">
      <c r="A2731">
        <v>1751</v>
      </c>
      <c r="B2731" t="s">
        <v>83</v>
      </c>
      <c r="C2731">
        <v>548</v>
      </c>
      <c r="D2731" t="s">
        <v>1329</v>
      </c>
      <c r="E2731" t="s">
        <v>1241</v>
      </c>
      <c r="F2731">
        <v>2007</v>
      </c>
      <c r="G2731" t="s">
        <v>593</v>
      </c>
      <c r="H2731" t="s">
        <v>32</v>
      </c>
      <c r="I2731" s="1">
        <v>44653</v>
      </c>
      <c r="J2731" t="s">
        <v>1391</v>
      </c>
      <c r="K2731" t="s">
        <v>1401</v>
      </c>
      <c r="L2731">
        <v>102</v>
      </c>
      <c r="M2731" t="s">
        <v>1211</v>
      </c>
      <c r="N2731" t="s">
        <v>1196</v>
      </c>
      <c r="O2731">
        <v>1695200</v>
      </c>
      <c r="P2731">
        <v>343.09</v>
      </c>
    </row>
    <row r="2732" spans="1:16" x14ac:dyDescent="0.3">
      <c r="A2732">
        <v>3470</v>
      </c>
      <c r="B2732" t="s">
        <v>75</v>
      </c>
      <c r="C2732">
        <v>576</v>
      </c>
      <c r="D2732" t="s">
        <v>1301</v>
      </c>
      <c r="E2732" t="s">
        <v>1241</v>
      </c>
      <c r="F2732">
        <v>2005</v>
      </c>
      <c r="G2732" t="s">
        <v>578</v>
      </c>
      <c r="H2732" t="s">
        <v>69</v>
      </c>
      <c r="I2732" s="1">
        <v>44656</v>
      </c>
      <c r="J2732" t="s">
        <v>1391</v>
      </c>
      <c r="K2732" t="s">
        <v>1401</v>
      </c>
      <c r="L2732">
        <v>102</v>
      </c>
      <c r="M2732" t="s">
        <v>1211</v>
      </c>
      <c r="N2732" t="s">
        <v>1196</v>
      </c>
      <c r="O2732">
        <v>1695200</v>
      </c>
      <c r="P2732">
        <v>343.09</v>
      </c>
    </row>
    <row r="2733" spans="1:16" x14ac:dyDescent="0.3">
      <c r="A2733">
        <v>1763</v>
      </c>
      <c r="B2733" t="s">
        <v>454</v>
      </c>
      <c r="C2733">
        <v>580</v>
      </c>
      <c r="D2733" t="s">
        <v>1297</v>
      </c>
      <c r="E2733" t="s">
        <v>1241</v>
      </c>
      <c r="F2733">
        <v>1997</v>
      </c>
      <c r="G2733" t="s">
        <v>744</v>
      </c>
      <c r="H2733" t="s">
        <v>32</v>
      </c>
      <c r="I2733" s="1">
        <v>44655</v>
      </c>
      <c r="J2733" t="s">
        <v>1391</v>
      </c>
      <c r="K2733" t="s">
        <v>1401</v>
      </c>
      <c r="L2733">
        <v>102</v>
      </c>
      <c r="M2733" t="s">
        <v>1211</v>
      </c>
      <c r="N2733" t="s">
        <v>1196</v>
      </c>
      <c r="O2733">
        <v>1695200</v>
      </c>
      <c r="P2733">
        <v>343.09</v>
      </c>
    </row>
    <row r="2734" spans="1:16" x14ac:dyDescent="0.3">
      <c r="A2734">
        <v>1765</v>
      </c>
      <c r="B2734" t="s">
        <v>90</v>
      </c>
      <c r="C2734">
        <v>619</v>
      </c>
      <c r="D2734" t="s">
        <v>1260</v>
      </c>
      <c r="E2734" t="s">
        <v>1241</v>
      </c>
      <c r="F2734">
        <v>1997</v>
      </c>
      <c r="G2734" t="s">
        <v>746</v>
      </c>
      <c r="H2734" t="s">
        <v>28</v>
      </c>
      <c r="I2734" s="1">
        <v>44656</v>
      </c>
      <c r="J2734" t="s">
        <v>1391</v>
      </c>
      <c r="K2734" t="s">
        <v>1401</v>
      </c>
      <c r="L2734">
        <v>104</v>
      </c>
      <c r="M2734" t="s">
        <v>1209</v>
      </c>
      <c r="N2734" t="s">
        <v>1196</v>
      </c>
      <c r="O2734">
        <v>347700</v>
      </c>
      <c r="P2734">
        <v>28.8</v>
      </c>
    </row>
    <row r="2735" spans="1:16" x14ac:dyDescent="0.3">
      <c r="A2735">
        <v>3444</v>
      </c>
      <c r="B2735" t="s">
        <v>83</v>
      </c>
      <c r="C2735">
        <v>619</v>
      </c>
      <c r="D2735" t="s">
        <v>1260</v>
      </c>
      <c r="E2735" t="s">
        <v>1241</v>
      </c>
      <c r="F2735">
        <v>2018</v>
      </c>
      <c r="G2735" t="s">
        <v>460</v>
      </c>
      <c r="H2735" t="s">
        <v>69</v>
      </c>
      <c r="I2735" s="1">
        <v>44655</v>
      </c>
      <c r="J2735" t="s">
        <v>1391</v>
      </c>
      <c r="K2735" t="s">
        <v>1401</v>
      </c>
      <c r="L2735">
        <v>102</v>
      </c>
      <c r="M2735" t="s">
        <v>1211</v>
      </c>
      <c r="N2735" t="s">
        <v>1196</v>
      </c>
      <c r="O2735">
        <v>1695200</v>
      </c>
      <c r="P2735">
        <v>343.09</v>
      </c>
    </row>
    <row r="2736" spans="1:16" x14ac:dyDescent="0.3">
      <c r="A2736">
        <v>1811</v>
      </c>
      <c r="B2736" t="s">
        <v>37</v>
      </c>
      <c r="C2736">
        <v>549</v>
      </c>
      <c r="D2736" t="s">
        <v>1328</v>
      </c>
      <c r="E2736" t="s">
        <v>1241</v>
      </c>
      <c r="F2736">
        <v>1983</v>
      </c>
      <c r="G2736" t="s">
        <v>752</v>
      </c>
      <c r="H2736" t="s">
        <v>66</v>
      </c>
      <c r="I2736" s="1">
        <v>44656</v>
      </c>
      <c r="J2736" t="s">
        <v>1391</v>
      </c>
      <c r="K2736" t="s">
        <v>1401</v>
      </c>
      <c r="L2736">
        <v>109</v>
      </c>
      <c r="M2736" t="s">
        <v>1204</v>
      </c>
      <c r="N2736" t="s">
        <v>1196</v>
      </c>
      <c r="O2736">
        <v>543500</v>
      </c>
      <c r="P2736">
        <v>67.52</v>
      </c>
    </row>
    <row r="2737" spans="1:16" x14ac:dyDescent="0.3">
      <c r="A2737">
        <v>3437</v>
      </c>
      <c r="B2737" t="s">
        <v>75</v>
      </c>
      <c r="C2737">
        <v>610</v>
      </c>
      <c r="D2737" t="s">
        <v>1269</v>
      </c>
      <c r="E2737" t="s">
        <v>1241</v>
      </c>
      <c r="F2737">
        <v>2011</v>
      </c>
      <c r="G2737" t="s">
        <v>444</v>
      </c>
      <c r="H2737" t="s">
        <v>28</v>
      </c>
      <c r="I2737" s="1">
        <v>44655</v>
      </c>
      <c r="J2737" t="s">
        <v>1391</v>
      </c>
      <c r="K2737" t="s">
        <v>1401</v>
      </c>
      <c r="L2737">
        <v>108</v>
      </c>
      <c r="M2737" t="s">
        <v>1205</v>
      </c>
      <c r="N2737" t="s">
        <v>1196</v>
      </c>
      <c r="O2737">
        <v>258200</v>
      </c>
      <c r="P2737">
        <v>11.62</v>
      </c>
    </row>
    <row r="2738" spans="1:16" x14ac:dyDescent="0.3">
      <c r="A2738">
        <v>3432</v>
      </c>
      <c r="B2738" t="s">
        <v>90</v>
      </c>
      <c r="C2738">
        <v>550</v>
      </c>
      <c r="D2738" t="s">
        <v>1327</v>
      </c>
      <c r="E2738" t="s">
        <v>1241</v>
      </c>
      <c r="F2738">
        <v>2008</v>
      </c>
      <c r="G2738" t="s">
        <v>784</v>
      </c>
      <c r="H2738" t="s">
        <v>18</v>
      </c>
      <c r="I2738" s="1">
        <v>44654</v>
      </c>
      <c r="J2738" t="s">
        <v>1391</v>
      </c>
      <c r="K2738" t="s">
        <v>1401</v>
      </c>
      <c r="L2738">
        <v>109</v>
      </c>
      <c r="M2738" t="s">
        <v>1204</v>
      </c>
      <c r="N2738" t="s">
        <v>1196</v>
      </c>
      <c r="O2738">
        <v>543500</v>
      </c>
      <c r="P2738">
        <v>67.52</v>
      </c>
    </row>
    <row r="2739" spans="1:16" x14ac:dyDescent="0.3">
      <c r="A2739">
        <v>3429</v>
      </c>
      <c r="B2739" t="s">
        <v>90</v>
      </c>
      <c r="C2739">
        <v>619</v>
      </c>
      <c r="D2739" t="s">
        <v>1260</v>
      </c>
      <c r="E2739" t="s">
        <v>1241</v>
      </c>
      <c r="F2739">
        <v>2006</v>
      </c>
      <c r="G2739" t="s">
        <v>866</v>
      </c>
      <c r="H2739" t="s">
        <v>10</v>
      </c>
      <c r="I2739" s="1">
        <v>44653</v>
      </c>
      <c r="J2739" t="s">
        <v>1391</v>
      </c>
      <c r="K2739" t="s">
        <v>1401</v>
      </c>
      <c r="L2739">
        <v>102</v>
      </c>
      <c r="M2739" t="s">
        <v>1211</v>
      </c>
      <c r="N2739" t="s">
        <v>1196</v>
      </c>
      <c r="O2739">
        <v>1695200</v>
      </c>
      <c r="P2739">
        <v>343.09</v>
      </c>
    </row>
    <row r="2740" spans="1:16" x14ac:dyDescent="0.3">
      <c r="A2740">
        <v>1840</v>
      </c>
      <c r="B2740" t="s">
        <v>75</v>
      </c>
      <c r="C2740">
        <v>611</v>
      </c>
      <c r="D2740" t="s">
        <v>1268</v>
      </c>
      <c r="E2740" t="s">
        <v>1241</v>
      </c>
      <c r="F2740">
        <v>2007</v>
      </c>
      <c r="G2740" t="s">
        <v>684</v>
      </c>
      <c r="H2740" t="s">
        <v>283</v>
      </c>
      <c r="I2740" s="1">
        <v>44656</v>
      </c>
      <c r="J2740" t="s">
        <v>1391</v>
      </c>
      <c r="K2740" t="s">
        <v>1401</v>
      </c>
      <c r="L2740">
        <v>103</v>
      </c>
      <c r="M2740" t="s">
        <v>1210</v>
      </c>
      <c r="N2740" t="s">
        <v>1196</v>
      </c>
      <c r="O2740">
        <v>513800</v>
      </c>
      <c r="P2740">
        <v>21.5</v>
      </c>
    </row>
    <row r="2741" spans="1:16" x14ac:dyDescent="0.3">
      <c r="A2741">
        <v>3427</v>
      </c>
      <c r="B2741" t="s">
        <v>75</v>
      </c>
      <c r="C2741">
        <v>633</v>
      </c>
      <c r="D2741" t="s">
        <v>1248</v>
      </c>
      <c r="E2741" t="s">
        <v>1241</v>
      </c>
      <c r="F2741">
        <v>2007</v>
      </c>
      <c r="G2741" t="s">
        <v>581</v>
      </c>
      <c r="H2741" t="s">
        <v>28</v>
      </c>
      <c r="I2741" s="1">
        <v>44654</v>
      </c>
      <c r="J2741" t="s">
        <v>1391</v>
      </c>
      <c r="K2741" t="s">
        <v>1401</v>
      </c>
      <c r="L2741">
        <v>102</v>
      </c>
      <c r="M2741" t="s">
        <v>1211</v>
      </c>
      <c r="N2741" t="s">
        <v>1196</v>
      </c>
      <c r="O2741">
        <v>1695200</v>
      </c>
      <c r="P2741">
        <v>343.09</v>
      </c>
    </row>
    <row r="2742" spans="1:16" x14ac:dyDescent="0.3">
      <c r="A2742">
        <v>1846</v>
      </c>
      <c r="B2742" t="s">
        <v>90</v>
      </c>
      <c r="C2742">
        <v>576</v>
      </c>
      <c r="D2742" t="s">
        <v>1301</v>
      </c>
      <c r="E2742" t="s">
        <v>1241</v>
      </c>
      <c r="F2742">
        <v>1998</v>
      </c>
      <c r="G2742" t="s">
        <v>572</v>
      </c>
      <c r="H2742" t="s">
        <v>32</v>
      </c>
      <c r="I2742" s="1">
        <v>44652</v>
      </c>
      <c r="J2742" t="s">
        <v>1391</v>
      </c>
      <c r="K2742" t="s">
        <v>1401</v>
      </c>
      <c r="L2742">
        <v>102</v>
      </c>
      <c r="M2742" t="s">
        <v>1211</v>
      </c>
      <c r="N2742" t="s">
        <v>1196</v>
      </c>
      <c r="O2742">
        <v>1695200</v>
      </c>
      <c r="P2742">
        <v>343.09</v>
      </c>
    </row>
    <row r="2743" spans="1:16" x14ac:dyDescent="0.3">
      <c r="A2743">
        <v>3425</v>
      </c>
      <c r="B2743" t="s">
        <v>75</v>
      </c>
      <c r="C2743">
        <v>619</v>
      </c>
      <c r="D2743" t="s">
        <v>1260</v>
      </c>
      <c r="E2743" t="s">
        <v>1241</v>
      </c>
      <c r="F2743">
        <v>2013</v>
      </c>
      <c r="G2743" t="s">
        <v>471</v>
      </c>
      <c r="H2743" t="s">
        <v>45</v>
      </c>
      <c r="I2743" s="1">
        <v>44656</v>
      </c>
      <c r="J2743" t="s">
        <v>1391</v>
      </c>
      <c r="K2743" t="s">
        <v>1401</v>
      </c>
      <c r="L2743">
        <v>102</v>
      </c>
      <c r="M2743" t="s">
        <v>1211</v>
      </c>
      <c r="N2743" t="s">
        <v>1196</v>
      </c>
      <c r="O2743">
        <v>1695200</v>
      </c>
      <c r="P2743">
        <v>343.09</v>
      </c>
    </row>
    <row r="2744" spans="1:16" x14ac:dyDescent="0.3">
      <c r="A2744">
        <v>3417</v>
      </c>
      <c r="B2744" t="s">
        <v>83</v>
      </c>
      <c r="C2744">
        <v>548</v>
      </c>
      <c r="D2744" t="s">
        <v>1329</v>
      </c>
      <c r="E2744" t="s">
        <v>1241</v>
      </c>
      <c r="F2744">
        <v>2004</v>
      </c>
      <c r="G2744" t="s">
        <v>593</v>
      </c>
      <c r="H2744" t="s">
        <v>69</v>
      </c>
      <c r="I2744" s="1">
        <v>44653</v>
      </c>
      <c r="J2744" t="s">
        <v>1391</v>
      </c>
      <c r="K2744" t="s">
        <v>1401</v>
      </c>
      <c r="L2744">
        <v>102</v>
      </c>
      <c r="M2744" t="s">
        <v>1211</v>
      </c>
      <c r="N2744" t="s">
        <v>1196</v>
      </c>
      <c r="O2744">
        <v>1695200</v>
      </c>
      <c r="P2744">
        <v>343.09</v>
      </c>
    </row>
    <row r="2745" spans="1:16" x14ac:dyDescent="0.3">
      <c r="A2745">
        <v>1866</v>
      </c>
      <c r="B2745" t="s">
        <v>761</v>
      </c>
      <c r="C2745">
        <v>530</v>
      </c>
      <c r="D2745" t="s">
        <v>1346</v>
      </c>
      <c r="E2745" t="s">
        <v>1241</v>
      </c>
      <c r="F2745">
        <v>2007</v>
      </c>
      <c r="G2745" t="s">
        <v>762</v>
      </c>
      <c r="H2745" t="s">
        <v>32</v>
      </c>
      <c r="I2745" s="1">
        <v>44656</v>
      </c>
      <c r="J2745" t="s">
        <v>1391</v>
      </c>
      <c r="K2745" t="s">
        <v>1401</v>
      </c>
      <c r="L2745">
        <v>103</v>
      </c>
      <c r="M2745" t="s">
        <v>1210</v>
      </c>
      <c r="N2745" t="s">
        <v>1196</v>
      </c>
      <c r="O2745">
        <v>513800</v>
      </c>
      <c r="P2745">
        <v>21.5</v>
      </c>
    </row>
    <row r="2746" spans="1:16" x14ac:dyDescent="0.3">
      <c r="A2746">
        <v>1886</v>
      </c>
      <c r="B2746" t="s">
        <v>90</v>
      </c>
      <c r="C2746">
        <v>610</v>
      </c>
      <c r="D2746" t="s">
        <v>1269</v>
      </c>
      <c r="E2746" t="s">
        <v>1241</v>
      </c>
      <c r="F2746">
        <v>1998</v>
      </c>
      <c r="G2746" t="s">
        <v>674</v>
      </c>
      <c r="H2746" t="s">
        <v>32</v>
      </c>
      <c r="I2746" s="1">
        <v>44655</v>
      </c>
      <c r="J2746" t="s">
        <v>1391</v>
      </c>
      <c r="K2746" t="s">
        <v>1401</v>
      </c>
      <c r="L2746">
        <v>103</v>
      </c>
      <c r="M2746" t="s">
        <v>1210</v>
      </c>
      <c r="N2746" t="s">
        <v>1196</v>
      </c>
      <c r="O2746">
        <v>513800</v>
      </c>
      <c r="P2746">
        <v>21.5</v>
      </c>
    </row>
    <row r="2747" spans="1:16" x14ac:dyDescent="0.3">
      <c r="A2747">
        <v>3392</v>
      </c>
      <c r="B2747" t="s">
        <v>75</v>
      </c>
      <c r="C2747">
        <v>610</v>
      </c>
      <c r="D2747" t="s">
        <v>1269</v>
      </c>
      <c r="E2747" t="s">
        <v>1241</v>
      </c>
      <c r="F2747">
        <v>2008</v>
      </c>
      <c r="G2747" t="s">
        <v>444</v>
      </c>
      <c r="H2747" t="s">
        <v>18</v>
      </c>
      <c r="I2747" s="1">
        <v>44656</v>
      </c>
      <c r="J2747" t="s">
        <v>1391</v>
      </c>
      <c r="K2747" t="s">
        <v>1401</v>
      </c>
      <c r="L2747">
        <v>114</v>
      </c>
      <c r="M2747" t="s">
        <v>1199</v>
      </c>
      <c r="N2747" t="s">
        <v>1196</v>
      </c>
      <c r="O2747">
        <v>655000</v>
      </c>
      <c r="P2747">
        <v>14.72</v>
      </c>
    </row>
    <row r="2748" spans="1:16" x14ac:dyDescent="0.3">
      <c r="A2748">
        <v>1914</v>
      </c>
      <c r="B2748" t="s">
        <v>83</v>
      </c>
      <c r="C2748">
        <v>550</v>
      </c>
      <c r="D2748" t="s">
        <v>1327</v>
      </c>
      <c r="E2748" t="s">
        <v>1241</v>
      </c>
      <c r="F2748">
        <v>1999</v>
      </c>
      <c r="G2748" t="s">
        <v>571</v>
      </c>
      <c r="H2748" t="s">
        <v>45</v>
      </c>
      <c r="I2748" s="1">
        <v>44653</v>
      </c>
      <c r="J2748" t="s">
        <v>1391</v>
      </c>
      <c r="K2748" t="s">
        <v>1401</v>
      </c>
      <c r="L2748">
        <v>107</v>
      </c>
      <c r="M2748" t="s">
        <v>1206</v>
      </c>
      <c r="N2748" t="s">
        <v>1196</v>
      </c>
      <c r="O2748">
        <v>127300</v>
      </c>
      <c r="P2748">
        <v>17.55</v>
      </c>
    </row>
    <row r="2749" spans="1:16" x14ac:dyDescent="0.3">
      <c r="A2749">
        <v>3385</v>
      </c>
      <c r="B2749" t="s">
        <v>75</v>
      </c>
      <c r="C2749">
        <v>619</v>
      </c>
      <c r="D2749" t="s">
        <v>1260</v>
      </c>
      <c r="E2749" t="s">
        <v>1241</v>
      </c>
      <c r="F2749">
        <v>2007</v>
      </c>
      <c r="G2749" t="s">
        <v>739</v>
      </c>
      <c r="H2749" t="s">
        <v>10</v>
      </c>
      <c r="I2749" s="1">
        <v>44654</v>
      </c>
      <c r="J2749" t="s">
        <v>1391</v>
      </c>
      <c r="K2749" t="s">
        <v>1401</v>
      </c>
      <c r="L2749">
        <v>102</v>
      </c>
      <c r="M2749" t="s">
        <v>1211</v>
      </c>
      <c r="N2749" t="s">
        <v>1196</v>
      </c>
      <c r="O2749">
        <v>1695200</v>
      </c>
      <c r="P2749">
        <v>343.09</v>
      </c>
    </row>
    <row r="2750" spans="1:16" x14ac:dyDescent="0.3">
      <c r="A2750">
        <v>3374</v>
      </c>
      <c r="B2750" t="s">
        <v>75</v>
      </c>
      <c r="C2750">
        <v>550</v>
      </c>
      <c r="D2750" t="s">
        <v>1327</v>
      </c>
      <c r="E2750" t="s">
        <v>1241</v>
      </c>
      <c r="F2750">
        <v>2006</v>
      </c>
      <c r="G2750" t="s">
        <v>808</v>
      </c>
      <c r="H2750" t="s">
        <v>28</v>
      </c>
      <c r="I2750" s="1">
        <v>44656</v>
      </c>
      <c r="J2750" t="s">
        <v>1391</v>
      </c>
      <c r="K2750" t="s">
        <v>1401</v>
      </c>
      <c r="L2750">
        <v>102</v>
      </c>
      <c r="M2750" t="s">
        <v>1211</v>
      </c>
      <c r="N2750" t="s">
        <v>1196</v>
      </c>
      <c r="O2750">
        <v>1695200</v>
      </c>
      <c r="P2750">
        <v>343.09</v>
      </c>
    </row>
    <row r="2751" spans="1:16" x14ac:dyDescent="0.3">
      <c r="A2751">
        <v>1938</v>
      </c>
      <c r="B2751" t="s">
        <v>75</v>
      </c>
      <c r="C2751">
        <v>619</v>
      </c>
      <c r="D2751" t="s">
        <v>1260</v>
      </c>
      <c r="E2751" t="s">
        <v>1241</v>
      </c>
      <c r="F2751">
        <v>1998</v>
      </c>
      <c r="G2751" t="s">
        <v>766</v>
      </c>
      <c r="H2751" t="s">
        <v>10</v>
      </c>
      <c r="I2751" s="1">
        <v>44656</v>
      </c>
      <c r="J2751" t="s">
        <v>1391</v>
      </c>
      <c r="K2751" t="s">
        <v>1401</v>
      </c>
      <c r="L2751">
        <v>104</v>
      </c>
      <c r="M2751" t="s">
        <v>1209</v>
      </c>
      <c r="N2751" t="s">
        <v>1196</v>
      </c>
      <c r="O2751">
        <v>347700</v>
      </c>
      <c r="P2751">
        <v>28.8</v>
      </c>
    </row>
    <row r="2752" spans="1:16" x14ac:dyDescent="0.3">
      <c r="A2752">
        <v>3370</v>
      </c>
      <c r="B2752" t="s">
        <v>75</v>
      </c>
      <c r="C2752">
        <v>587</v>
      </c>
      <c r="D2752" t="s">
        <v>1292</v>
      </c>
      <c r="E2752" t="s">
        <v>1241</v>
      </c>
      <c r="F2752">
        <v>2005</v>
      </c>
      <c r="G2752" t="s">
        <v>359</v>
      </c>
      <c r="H2752" t="s">
        <v>10</v>
      </c>
      <c r="I2752" s="1">
        <v>44653</v>
      </c>
      <c r="J2752" t="s">
        <v>1391</v>
      </c>
      <c r="K2752" t="s">
        <v>1401</v>
      </c>
      <c r="L2752">
        <v>102</v>
      </c>
      <c r="M2752" t="s">
        <v>1211</v>
      </c>
      <c r="N2752" t="s">
        <v>1196</v>
      </c>
      <c r="O2752">
        <v>1695200</v>
      </c>
      <c r="P2752">
        <v>343.09</v>
      </c>
    </row>
    <row r="2753" spans="1:16" x14ac:dyDescent="0.3">
      <c r="A2753">
        <v>1944</v>
      </c>
      <c r="B2753" t="s">
        <v>90</v>
      </c>
      <c r="C2753">
        <v>576</v>
      </c>
      <c r="D2753" t="s">
        <v>1301</v>
      </c>
      <c r="E2753" t="s">
        <v>1241</v>
      </c>
      <c r="F2753">
        <v>1999</v>
      </c>
      <c r="G2753" t="s">
        <v>572</v>
      </c>
      <c r="H2753" t="s">
        <v>10</v>
      </c>
      <c r="I2753" s="1">
        <v>44653</v>
      </c>
      <c r="J2753" t="s">
        <v>1391</v>
      </c>
      <c r="K2753" t="s">
        <v>1401</v>
      </c>
      <c r="L2753">
        <v>109</v>
      </c>
      <c r="M2753" t="s">
        <v>1204</v>
      </c>
      <c r="N2753" t="s">
        <v>1196</v>
      </c>
      <c r="O2753">
        <v>543500</v>
      </c>
      <c r="P2753">
        <v>67.52</v>
      </c>
    </row>
    <row r="2754" spans="1:16" x14ac:dyDescent="0.3">
      <c r="A2754">
        <v>1947</v>
      </c>
      <c r="B2754" t="s">
        <v>90</v>
      </c>
      <c r="C2754">
        <v>619</v>
      </c>
      <c r="D2754" t="s">
        <v>1260</v>
      </c>
      <c r="E2754" t="s">
        <v>1241</v>
      </c>
      <c r="F2754">
        <v>1999</v>
      </c>
      <c r="G2754" t="s">
        <v>694</v>
      </c>
      <c r="H2754" t="s">
        <v>28</v>
      </c>
      <c r="I2754" s="1">
        <v>44652</v>
      </c>
      <c r="J2754" t="s">
        <v>1391</v>
      </c>
      <c r="K2754" t="s">
        <v>1401</v>
      </c>
      <c r="L2754">
        <v>103</v>
      </c>
      <c r="M2754" t="s">
        <v>1210</v>
      </c>
      <c r="N2754" t="s">
        <v>1196</v>
      </c>
      <c r="O2754">
        <v>513800</v>
      </c>
      <c r="P2754">
        <v>21.5</v>
      </c>
    </row>
    <row r="2755" spans="1:16" x14ac:dyDescent="0.3">
      <c r="A2755">
        <v>3367</v>
      </c>
      <c r="B2755" t="s">
        <v>75</v>
      </c>
      <c r="C2755">
        <v>576</v>
      </c>
      <c r="D2755" t="s">
        <v>1301</v>
      </c>
      <c r="E2755" t="s">
        <v>1241</v>
      </c>
      <c r="F2755">
        <v>2005</v>
      </c>
      <c r="G2755" t="s">
        <v>578</v>
      </c>
      <c r="H2755" t="s">
        <v>45</v>
      </c>
      <c r="I2755" s="1">
        <v>44652</v>
      </c>
      <c r="J2755" t="s">
        <v>1391</v>
      </c>
      <c r="K2755" t="s">
        <v>1401</v>
      </c>
      <c r="L2755">
        <v>104</v>
      </c>
      <c r="M2755" t="s">
        <v>1209</v>
      </c>
      <c r="N2755" t="s">
        <v>1196</v>
      </c>
      <c r="O2755">
        <v>347700</v>
      </c>
      <c r="P2755">
        <v>28.8</v>
      </c>
    </row>
    <row r="2756" spans="1:16" x14ac:dyDescent="0.3">
      <c r="A2756">
        <v>1957</v>
      </c>
      <c r="B2756" t="s">
        <v>83</v>
      </c>
      <c r="C2756">
        <v>550</v>
      </c>
      <c r="D2756" t="s">
        <v>1327</v>
      </c>
      <c r="E2756" t="s">
        <v>1241</v>
      </c>
      <c r="F2756">
        <v>1999</v>
      </c>
      <c r="G2756" t="s">
        <v>592</v>
      </c>
      <c r="H2756" t="s">
        <v>32</v>
      </c>
      <c r="I2756" s="1">
        <v>44655</v>
      </c>
      <c r="J2756" t="s">
        <v>1391</v>
      </c>
      <c r="K2756" t="s">
        <v>1401</v>
      </c>
      <c r="L2756">
        <v>109</v>
      </c>
      <c r="M2756" t="s">
        <v>1204</v>
      </c>
      <c r="N2756" t="s">
        <v>1196</v>
      </c>
      <c r="O2756">
        <v>543500</v>
      </c>
      <c r="P2756">
        <v>67.52</v>
      </c>
    </row>
    <row r="2757" spans="1:16" x14ac:dyDescent="0.3">
      <c r="A2757">
        <v>3352</v>
      </c>
      <c r="B2757" t="s">
        <v>83</v>
      </c>
      <c r="C2757">
        <v>587</v>
      </c>
      <c r="D2757" t="s">
        <v>1292</v>
      </c>
      <c r="E2757" t="s">
        <v>1241</v>
      </c>
      <c r="F2757">
        <v>2007</v>
      </c>
      <c r="G2757" t="s">
        <v>590</v>
      </c>
      <c r="H2757" t="s">
        <v>10</v>
      </c>
      <c r="I2757" s="1">
        <v>44654</v>
      </c>
      <c r="J2757" t="s">
        <v>1391</v>
      </c>
      <c r="K2757" t="s">
        <v>1401</v>
      </c>
      <c r="L2757">
        <v>102</v>
      </c>
      <c r="M2757" t="s">
        <v>1211</v>
      </c>
      <c r="N2757" t="s">
        <v>1196</v>
      </c>
      <c r="O2757">
        <v>1695200</v>
      </c>
      <c r="P2757">
        <v>343.09</v>
      </c>
    </row>
    <row r="2758" spans="1:16" x14ac:dyDescent="0.3">
      <c r="A2758">
        <v>1987</v>
      </c>
      <c r="B2758" t="s">
        <v>435</v>
      </c>
      <c r="C2758">
        <v>587</v>
      </c>
      <c r="D2758" t="s">
        <v>1292</v>
      </c>
      <c r="E2758" t="s">
        <v>1241</v>
      </c>
      <c r="F2758">
        <v>2008</v>
      </c>
      <c r="G2758" t="s">
        <v>437</v>
      </c>
      <c r="H2758" t="s">
        <v>32</v>
      </c>
      <c r="I2758" s="1">
        <v>44655</v>
      </c>
      <c r="J2758" t="s">
        <v>1391</v>
      </c>
      <c r="K2758" t="s">
        <v>1401</v>
      </c>
      <c r="L2758">
        <v>102</v>
      </c>
      <c r="M2758" t="s">
        <v>1211</v>
      </c>
      <c r="N2758" t="s">
        <v>1196</v>
      </c>
      <c r="O2758">
        <v>1695200</v>
      </c>
      <c r="P2758">
        <v>343.09</v>
      </c>
    </row>
    <row r="2759" spans="1:16" x14ac:dyDescent="0.3">
      <c r="A2759">
        <v>3339</v>
      </c>
      <c r="B2759" t="s">
        <v>83</v>
      </c>
      <c r="C2759">
        <v>587</v>
      </c>
      <c r="D2759" t="s">
        <v>1292</v>
      </c>
      <c r="E2759" t="s">
        <v>1241</v>
      </c>
      <c r="F2759">
        <v>2009</v>
      </c>
      <c r="G2759" t="s">
        <v>359</v>
      </c>
      <c r="H2759" t="s">
        <v>32</v>
      </c>
      <c r="I2759" s="1">
        <v>44655</v>
      </c>
      <c r="J2759" t="s">
        <v>1391</v>
      </c>
      <c r="K2759" t="s">
        <v>1401</v>
      </c>
      <c r="L2759">
        <v>104</v>
      </c>
      <c r="M2759" t="s">
        <v>1209</v>
      </c>
      <c r="N2759" t="s">
        <v>1196</v>
      </c>
      <c r="O2759">
        <v>347700</v>
      </c>
      <c r="P2759">
        <v>28.8</v>
      </c>
    </row>
    <row r="2760" spans="1:16" x14ac:dyDescent="0.3">
      <c r="A2760">
        <v>1996</v>
      </c>
      <c r="B2760" t="s">
        <v>90</v>
      </c>
      <c r="C2760">
        <v>610</v>
      </c>
      <c r="D2760" t="s">
        <v>1269</v>
      </c>
      <c r="E2760" t="s">
        <v>1241</v>
      </c>
      <c r="F2760">
        <v>2000</v>
      </c>
      <c r="G2760" t="s">
        <v>475</v>
      </c>
      <c r="H2760" t="s">
        <v>32</v>
      </c>
      <c r="I2760" s="1">
        <v>44655</v>
      </c>
      <c r="J2760" t="s">
        <v>1391</v>
      </c>
      <c r="K2760" t="s">
        <v>1401</v>
      </c>
      <c r="L2760">
        <v>104</v>
      </c>
      <c r="M2760" t="s">
        <v>1209</v>
      </c>
      <c r="N2760" t="s">
        <v>1196</v>
      </c>
      <c r="O2760">
        <v>347700</v>
      </c>
      <c r="P2760">
        <v>28.8</v>
      </c>
    </row>
    <row r="2761" spans="1:16" x14ac:dyDescent="0.3">
      <c r="A2761">
        <v>1998</v>
      </c>
      <c r="B2761" t="s">
        <v>435</v>
      </c>
      <c r="C2761">
        <v>548</v>
      </c>
      <c r="D2761" t="s">
        <v>1329</v>
      </c>
      <c r="E2761" t="s">
        <v>1241</v>
      </c>
      <c r="F2761">
        <v>2008</v>
      </c>
      <c r="G2761" t="s">
        <v>465</v>
      </c>
      <c r="H2761" t="s">
        <v>32</v>
      </c>
      <c r="I2761" s="1">
        <v>44655</v>
      </c>
      <c r="J2761" t="s">
        <v>1391</v>
      </c>
      <c r="K2761" t="s">
        <v>1401</v>
      </c>
      <c r="L2761">
        <v>104</v>
      </c>
      <c r="M2761" t="s">
        <v>1209</v>
      </c>
      <c r="N2761" t="s">
        <v>1196</v>
      </c>
      <c r="O2761">
        <v>347700</v>
      </c>
      <c r="P2761">
        <v>28.8</v>
      </c>
    </row>
    <row r="2762" spans="1:16" x14ac:dyDescent="0.3">
      <c r="A2762">
        <v>2003</v>
      </c>
      <c r="B2762" t="s">
        <v>614</v>
      </c>
      <c r="C2762">
        <v>580</v>
      </c>
      <c r="D2762" t="s">
        <v>1297</v>
      </c>
      <c r="E2762" t="s">
        <v>1241</v>
      </c>
      <c r="F2762">
        <v>2007</v>
      </c>
      <c r="G2762" t="s">
        <v>780</v>
      </c>
      <c r="H2762" t="s">
        <v>32</v>
      </c>
      <c r="I2762" s="1">
        <v>44656</v>
      </c>
      <c r="J2762" t="s">
        <v>1391</v>
      </c>
      <c r="K2762" t="s">
        <v>1401</v>
      </c>
      <c r="L2762">
        <v>114</v>
      </c>
      <c r="M2762" t="s">
        <v>1199</v>
      </c>
      <c r="N2762" t="s">
        <v>1196</v>
      </c>
      <c r="O2762">
        <v>655000</v>
      </c>
      <c r="P2762">
        <v>14.72</v>
      </c>
    </row>
    <row r="2763" spans="1:16" x14ac:dyDescent="0.3">
      <c r="A2763">
        <v>3334</v>
      </c>
      <c r="B2763" t="s">
        <v>83</v>
      </c>
      <c r="C2763">
        <v>587</v>
      </c>
      <c r="D2763" t="s">
        <v>1292</v>
      </c>
      <c r="E2763" t="s">
        <v>1241</v>
      </c>
      <c r="F2763">
        <v>2006</v>
      </c>
      <c r="G2763" t="s">
        <v>590</v>
      </c>
      <c r="H2763" t="s">
        <v>10</v>
      </c>
      <c r="I2763" s="1">
        <v>44655</v>
      </c>
      <c r="J2763" t="s">
        <v>1391</v>
      </c>
      <c r="K2763" t="s">
        <v>1401</v>
      </c>
      <c r="L2763">
        <v>102</v>
      </c>
      <c r="M2763" t="s">
        <v>1211</v>
      </c>
      <c r="N2763" t="s">
        <v>1196</v>
      </c>
      <c r="O2763">
        <v>1695200</v>
      </c>
      <c r="P2763">
        <v>343.09</v>
      </c>
    </row>
    <row r="2764" spans="1:16" x14ac:dyDescent="0.3">
      <c r="A2764">
        <v>3333</v>
      </c>
      <c r="B2764" t="s">
        <v>435</v>
      </c>
      <c r="C2764">
        <v>540</v>
      </c>
      <c r="D2764" t="s">
        <v>1337</v>
      </c>
      <c r="E2764" t="s">
        <v>1241</v>
      </c>
      <c r="F2764">
        <v>2006</v>
      </c>
      <c r="G2764" t="s">
        <v>436</v>
      </c>
      <c r="H2764" t="s">
        <v>32</v>
      </c>
      <c r="I2764" s="1">
        <v>44655</v>
      </c>
      <c r="J2764" t="s">
        <v>1391</v>
      </c>
      <c r="K2764" t="s">
        <v>1401</v>
      </c>
      <c r="L2764">
        <v>102</v>
      </c>
      <c r="M2764" t="s">
        <v>1211</v>
      </c>
      <c r="N2764" t="s">
        <v>1196</v>
      </c>
      <c r="O2764">
        <v>1695200</v>
      </c>
      <c r="P2764">
        <v>343.09</v>
      </c>
    </row>
    <row r="2765" spans="1:16" x14ac:dyDescent="0.3">
      <c r="A2765">
        <v>3331</v>
      </c>
      <c r="B2765" t="s">
        <v>75</v>
      </c>
      <c r="C2765">
        <v>576</v>
      </c>
      <c r="D2765" t="s">
        <v>1301</v>
      </c>
      <c r="E2765" t="s">
        <v>1241</v>
      </c>
      <c r="F2765">
        <v>2005</v>
      </c>
      <c r="G2765" t="s">
        <v>578</v>
      </c>
      <c r="H2765" t="s">
        <v>10</v>
      </c>
      <c r="I2765" s="1">
        <v>44657</v>
      </c>
      <c r="J2765" t="s">
        <v>1391</v>
      </c>
      <c r="K2765" t="s">
        <v>1401</v>
      </c>
      <c r="L2765">
        <v>102</v>
      </c>
      <c r="M2765" t="s">
        <v>1211</v>
      </c>
      <c r="N2765" t="s">
        <v>1196</v>
      </c>
      <c r="O2765">
        <v>1695200</v>
      </c>
      <c r="P2765">
        <v>343.09</v>
      </c>
    </row>
    <row r="2766" spans="1:16" x14ac:dyDescent="0.3">
      <c r="A2766">
        <v>2012</v>
      </c>
      <c r="B2766" t="s">
        <v>75</v>
      </c>
      <c r="C2766">
        <v>619</v>
      </c>
      <c r="D2766" t="s">
        <v>1260</v>
      </c>
      <c r="E2766" t="s">
        <v>1241</v>
      </c>
      <c r="F2766">
        <v>2001</v>
      </c>
      <c r="G2766" t="s">
        <v>460</v>
      </c>
      <c r="H2766" t="s">
        <v>69</v>
      </c>
      <c r="I2766" s="1">
        <v>44656</v>
      </c>
      <c r="J2766" t="s">
        <v>1391</v>
      </c>
      <c r="K2766" t="s">
        <v>1401</v>
      </c>
      <c r="L2766">
        <v>109</v>
      </c>
      <c r="M2766" t="s">
        <v>1204</v>
      </c>
      <c r="N2766" t="s">
        <v>1196</v>
      </c>
      <c r="O2766">
        <v>543500</v>
      </c>
      <c r="P2766">
        <v>67.52</v>
      </c>
    </row>
    <row r="2767" spans="1:16" x14ac:dyDescent="0.3">
      <c r="A2767">
        <v>2013</v>
      </c>
      <c r="B2767" t="s">
        <v>90</v>
      </c>
      <c r="C2767">
        <v>540</v>
      </c>
      <c r="D2767" t="s">
        <v>1337</v>
      </c>
      <c r="E2767" t="s">
        <v>1241</v>
      </c>
      <c r="F2767">
        <v>2002</v>
      </c>
      <c r="G2767" t="s">
        <v>440</v>
      </c>
      <c r="H2767" t="s">
        <v>10</v>
      </c>
      <c r="I2767" s="1">
        <v>44656</v>
      </c>
      <c r="J2767" t="s">
        <v>1391</v>
      </c>
      <c r="K2767" t="s">
        <v>1401</v>
      </c>
      <c r="L2767">
        <v>102</v>
      </c>
      <c r="M2767" t="s">
        <v>1211</v>
      </c>
      <c r="N2767" t="s">
        <v>1196</v>
      </c>
      <c r="O2767">
        <v>1695200</v>
      </c>
      <c r="P2767">
        <v>343.09</v>
      </c>
    </row>
    <row r="2768" spans="1:16" x14ac:dyDescent="0.3">
      <c r="A2768">
        <v>2039</v>
      </c>
      <c r="B2768" t="s">
        <v>435</v>
      </c>
      <c r="C2768">
        <v>619</v>
      </c>
      <c r="D2768" t="s">
        <v>1260</v>
      </c>
      <c r="E2768" t="s">
        <v>1241</v>
      </c>
      <c r="F2768">
        <v>2001</v>
      </c>
      <c r="G2768" t="s">
        <v>448</v>
      </c>
      <c r="H2768" t="s">
        <v>32</v>
      </c>
      <c r="I2768" s="1">
        <v>44655</v>
      </c>
      <c r="J2768" t="s">
        <v>1391</v>
      </c>
      <c r="K2768" t="s">
        <v>1401</v>
      </c>
      <c r="L2768">
        <v>104</v>
      </c>
      <c r="M2768" t="s">
        <v>1209</v>
      </c>
      <c r="N2768" t="s">
        <v>1196</v>
      </c>
      <c r="O2768">
        <v>347700</v>
      </c>
      <c r="P2768">
        <v>28.8</v>
      </c>
    </row>
    <row r="2769" spans="1:16" x14ac:dyDescent="0.3">
      <c r="A2769">
        <v>3311</v>
      </c>
      <c r="B2769" t="s">
        <v>75</v>
      </c>
      <c r="C2769">
        <v>576</v>
      </c>
      <c r="D2769" t="s">
        <v>1301</v>
      </c>
      <c r="E2769" t="s">
        <v>1241</v>
      </c>
      <c r="F2769">
        <v>2005</v>
      </c>
      <c r="G2769" t="s">
        <v>578</v>
      </c>
      <c r="H2769" t="s">
        <v>45</v>
      </c>
      <c r="I2769" s="1">
        <v>44655</v>
      </c>
      <c r="J2769" t="s">
        <v>1391</v>
      </c>
      <c r="K2769" t="s">
        <v>1401</v>
      </c>
      <c r="L2769">
        <v>102</v>
      </c>
      <c r="M2769" t="s">
        <v>1211</v>
      </c>
      <c r="N2769" t="s">
        <v>1196</v>
      </c>
      <c r="O2769">
        <v>1695200</v>
      </c>
      <c r="P2769">
        <v>343.09</v>
      </c>
    </row>
    <row r="2770" spans="1:16" x14ac:dyDescent="0.3">
      <c r="A2770">
        <v>2047</v>
      </c>
      <c r="B2770" t="s">
        <v>83</v>
      </c>
      <c r="C2770">
        <v>587</v>
      </c>
      <c r="D2770" t="s">
        <v>1292</v>
      </c>
      <c r="E2770" t="s">
        <v>1241</v>
      </c>
      <c r="F2770">
        <v>2000</v>
      </c>
      <c r="G2770" t="s">
        <v>590</v>
      </c>
      <c r="H2770" t="s">
        <v>283</v>
      </c>
      <c r="I2770" s="1">
        <v>44655</v>
      </c>
      <c r="J2770" t="s">
        <v>1391</v>
      </c>
      <c r="K2770" t="s">
        <v>1401</v>
      </c>
      <c r="L2770">
        <v>102</v>
      </c>
      <c r="M2770" t="s">
        <v>1211</v>
      </c>
      <c r="N2770" t="s">
        <v>1196</v>
      </c>
      <c r="O2770">
        <v>1695200</v>
      </c>
      <c r="P2770">
        <v>343.09</v>
      </c>
    </row>
    <row r="2771" spans="1:16" x14ac:dyDescent="0.3">
      <c r="A2771">
        <v>2055</v>
      </c>
      <c r="B2771" t="s">
        <v>83</v>
      </c>
      <c r="C2771">
        <v>619</v>
      </c>
      <c r="D2771" t="s">
        <v>1260</v>
      </c>
      <c r="E2771" t="s">
        <v>1241</v>
      </c>
      <c r="F2771">
        <v>2009</v>
      </c>
      <c r="G2771" t="s">
        <v>769</v>
      </c>
      <c r="H2771" t="s">
        <v>10</v>
      </c>
      <c r="I2771" s="1">
        <v>44653</v>
      </c>
      <c r="J2771" t="s">
        <v>1391</v>
      </c>
      <c r="K2771" t="s">
        <v>1401</v>
      </c>
      <c r="L2771">
        <v>109</v>
      </c>
      <c r="M2771" t="s">
        <v>1204</v>
      </c>
      <c r="N2771" t="s">
        <v>1196</v>
      </c>
      <c r="O2771">
        <v>543500</v>
      </c>
      <c r="P2771">
        <v>67.52</v>
      </c>
    </row>
    <row r="2772" spans="1:16" x14ac:dyDescent="0.3">
      <c r="A2772">
        <v>2058</v>
      </c>
      <c r="B2772" t="s">
        <v>90</v>
      </c>
      <c r="C2772">
        <v>550</v>
      </c>
      <c r="D2772" t="s">
        <v>1327</v>
      </c>
      <c r="E2772" t="s">
        <v>1241</v>
      </c>
      <c r="F2772">
        <v>2001</v>
      </c>
      <c r="G2772" t="s">
        <v>784</v>
      </c>
      <c r="H2772" t="s">
        <v>10</v>
      </c>
      <c r="I2772" s="1">
        <v>44653</v>
      </c>
      <c r="J2772" t="s">
        <v>1391</v>
      </c>
      <c r="K2772" t="s">
        <v>1401</v>
      </c>
      <c r="L2772">
        <v>109</v>
      </c>
      <c r="M2772" t="s">
        <v>1204</v>
      </c>
      <c r="N2772" t="s">
        <v>1196</v>
      </c>
      <c r="O2772">
        <v>543500</v>
      </c>
      <c r="P2772">
        <v>67.52</v>
      </c>
    </row>
    <row r="2773" spans="1:16" x14ac:dyDescent="0.3">
      <c r="A2773">
        <v>2080</v>
      </c>
      <c r="B2773" t="s">
        <v>75</v>
      </c>
      <c r="C2773">
        <v>619</v>
      </c>
      <c r="D2773" t="s">
        <v>1260</v>
      </c>
      <c r="E2773" t="s">
        <v>1241</v>
      </c>
      <c r="F2773">
        <v>2000</v>
      </c>
      <c r="G2773" t="s">
        <v>739</v>
      </c>
      <c r="H2773" t="s">
        <v>740</v>
      </c>
      <c r="I2773" s="1">
        <v>44655</v>
      </c>
      <c r="J2773" t="s">
        <v>1391</v>
      </c>
      <c r="K2773" t="s">
        <v>1401</v>
      </c>
      <c r="L2773">
        <v>102</v>
      </c>
      <c r="M2773" t="s">
        <v>1211</v>
      </c>
      <c r="N2773" t="s">
        <v>1196</v>
      </c>
      <c r="O2773">
        <v>1695200</v>
      </c>
      <c r="P2773">
        <v>343.09</v>
      </c>
    </row>
    <row r="2774" spans="1:16" x14ac:dyDescent="0.3">
      <c r="A2774">
        <v>3286</v>
      </c>
      <c r="B2774" t="s">
        <v>90</v>
      </c>
      <c r="C2774">
        <v>576</v>
      </c>
      <c r="D2774" t="s">
        <v>1301</v>
      </c>
      <c r="E2774" t="s">
        <v>1241</v>
      </c>
      <c r="F2774">
        <v>2014</v>
      </c>
      <c r="G2774" t="s">
        <v>698</v>
      </c>
      <c r="H2774" t="s">
        <v>32</v>
      </c>
      <c r="I2774" s="1">
        <v>44655</v>
      </c>
      <c r="J2774" t="s">
        <v>1391</v>
      </c>
      <c r="K2774" t="s">
        <v>1401</v>
      </c>
      <c r="L2774">
        <v>102</v>
      </c>
      <c r="M2774" t="s">
        <v>1211</v>
      </c>
      <c r="N2774" t="s">
        <v>1196</v>
      </c>
      <c r="O2774">
        <v>1695200</v>
      </c>
      <c r="P2774">
        <v>343.09</v>
      </c>
    </row>
    <row r="2775" spans="1:16" x14ac:dyDescent="0.3">
      <c r="A2775">
        <v>2111</v>
      </c>
      <c r="B2775" t="s">
        <v>83</v>
      </c>
      <c r="C2775">
        <v>548</v>
      </c>
      <c r="D2775" t="s">
        <v>1329</v>
      </c>
      <c r="E2775" t="s">
        <v>1241</v>
      </c>
      <c r="F2775">
        <v>2009</v>
      </c>
      <c r="G2775" t="s">
        <v>790</v>
      </c>
      <c r="H2775" t="s">
        <v>28</v>
      </c>
      <c r="I2775" s="1">
        <v>44652</v>
      </c>
      <c r="J2775" t="s">
        <v>1391</v>
      </c>
      <c r="K2775" t="s">
        <v>1401</v>
      </c>
      <c r="L2775">
        <v>101</v>
      </c>
      <c r="M2775" t="s">
        <v>1212</v>
      </c>
      <c r="N2775" t="s">
        <v>1196</v>
      </c>
      <c r="O2775">
        <v>201500</v>
      </c>
      <c r="P2775">
        <v>16.11</v>
      </c>
    </row>
    <row r="2776" spans="1:16" x14ac:dyDescent="0.3">
      <c r="A2776">
        <v>2112</v>
      </c>
      <c r="B2776" t="s">
        <v>90</v>
      </c>
      <c r="C2776">
        <v>576</v>
      </c>
      <c r="D2776" t="s">
        <v>1301</v>
      </c>
      <c r="E2776" t="s">
        <v>1241</v>
      </c>
      <c r="F2776">
        <v>2002</v>
      </c>
      <c r="G2776" t="s">
        <v>698</v>
      </c>
      <c r="H2776" t="s">
        <v>28</v>
      </c>
      <c r="I2776" s="1">
        <v>44654</v>
      </c>
      <c r="J2776" t="s">
        <v>1391</v>
      </c>
      <c r="K2776" t="s">
        <v>1401</v>
      </c>
      <c r="L2776">
        <v>109</v>
      </c>
      <c r="M2776" t="s">
        <v>1204</v>
      </c>
      <c r="N2776" t="s">
        <v>1196</v>
      </c>
      <c r="O2776">
        <v>543500</v>
      </c>
      <c r="P2776">
        <v>67.52</v>
      </c>
    </row>
    <row r="2777" spans="1:16" x14ac:dyDescent="0.3">
      <c r="A2777">
        <v>2122</v>
      </c>
      <c r="B2777" t="s">
        <v>90</v>
      </c>
      <c r="C2777">
        <v>576</v>
      </c>
      <c r="D2777" t="s">
        <v>1301</v>
      </c>
      <c r="E2777" t="s">
        <v>1241</v>
      </c>
      <c r="F2777">
        <v>2002</v>
      </c>
      <c r="G2777" t="s">
        <v>776</v>
      </c>
      <c r="H2777" t="s">
        <v>10</v>
      </c>
      <c r="I2777" s="1">
        <v>44654</v>
      </c>
      <c r="J2777" t="s">
        <v>1391</v>
      </c>
      <c r="K2777" t="s">
        <v>1401</v>
      </c>
      <c r="L2777">
        <v>102</v>
      </c>
      <c r="M2777" t="s">
        <v>1211</v>
      </c>
      <c r="N2777" t="s">
        <v>1196</v>
      </c>
      <c r="O2777">
        <v>1695200</v>
      </c>
      <c r="P2777">
        <v>343.09</v>
      </c>
    </row>
    <row r="2778" spans="1:16" x14ac:dyDescent="0.3">
      <c r="A2778">
        <v>3263</v>
      </c>
      <c r="B2778" t="s">
        <v>83</v>
      </c>
      <c r="C2778">
        <v>610</v>
      </c>
      <c r="D2778" t="s">
        <v>1269</v>
      </c>
      <c r="E2778" t="s">
        <v>1241</v>
      </c>
      <c r="F2778">
        <v>2007</v>
      </c>
      <c r="G2778" t="s">
        <v>475</v>
      </c>
      <c r="H2778" t="s">
        <v>45</v>
      </c>
      <c r="I2778" s="1">
        <v>44654</v>
      </c>
      <c r="J2778" t="s">
        <v>1391</v>
      </c>
      <c r="K2778" t="s">
        <v>1401</v>
      </c>
      <c r="L2778">
        <v>102</v>
      </c>
      <c r="M2778" t="s">
        <v>1211</v>
      </c>
      <c r="N2778" t="s">
        <v>1196</v>
      </c>
      <c r="O2778">
        <v>1695200</v>
      </c>
      <c r="P2778">
        <v>343.09</v>
      </c>
    </row>
    <row r="2779" spans="1:16" x14ac:dyDescent="0.3">
      <c r="A2779">
        <v>3259</v>
      </c>
      <c r="B2779" t="s">
        <v>90</v>
      </c>
      <c r="C2779">
        <v>619</v>
      </c>
      <c r="D2779" t="s">
        <v>1260</v>
      </c>
      <c r="E2779" t="s">
        <v>1241</v>
      </c>
      <c r="F2779">
        <v>1994</v>
      </c>
      <c r="G2779" t="s">
        <v>448</v>
      </c>
      <c r="H2779" t="s">
        <v>28</v>
      </c>
      <c r="I2779" s="1">
        <v>44653</v>
      </c>
      <c r="J2779" t="s">
        <v>1391</v>
      </c>
      <c r="K2779" t="s">
        <v>1401</v>
      </c>
      <c r="L2779">
        <v>101</v>
      </c>
      <c r="M2779" t="s">
        <v>1212</v>
      </c>
      <c r="N2779" t="s">
        <v>1196</v>
      </c>
      <c r="O2779">
        <v>201500</v>
      </c>
      <c r="P2779">
        <v>16.11</v>
      </c>
    </row>
    <row r="2780" spans="1:16" x14ac:dyDescent="0.3">
      <c r="A2780">
        <v>2134</v>
      </c>
      <c r="B2780" t="s">
        <v>83</v>
      </c>
      <c r="C2780">
        <v>587</v>
      </c>
      <c r="D2780" t="s">
        <v>1292</v>
      </c>
      <c r="E2780" t="s">
        <v>1241</v>
      </c>
      <c r="F2780">
        <v>2002</v>
      </c>
      <c r="G2780" t="s">
        <v>445</v>
      </c>
      <c r="H2780" t="s">
        <v>10</v>
      </c>
      <c r="I2780" s="1">
        <v>44655</v>
      </c>
      <c r="J2780" t="s">
        <v>1391</v>
      </c>
      <c r="K2780" t="s">
        <v>1401</v>
      </c>
      <c r="L2780">
        <v>102</v>
      </c>
      <c r="M2780" t="s">
        <v>1211</v>
      </c>
      <c r="N2780" t="s">
        <v>1196</v>
      </c>
      <c r="O2780">
        <v>1695200</v>
      </c>
      <c r="P2780">
        <v>343.09</v>
      </c>
    </row>
    <row r="2781" spans="1:16" x14ac:dyDescent="0.3">
      <c r="A2781">
        <v>2140</v>
      </c>
      <c r="B2781" t="s">
        <v>75</v>
      </c>
      <c r="C2781">
        <v>619</v>
      </c>
      <c r="D2781" t="s">
        <v>1260</v>
      </c>
      <c r="E2781" t="s">
        <v>1241</v>
      </c>
      <c r="F2781">
        <v>2000</v>
      </c>
      <c r="G2781" t="s">
        <v>795</v>
      </c>
      <c r="H2781" t="s">
        <v>69</v>
      </c>
      <c r="I2781" s="1">
        <v>44656</v>
      </c>
      <c r="J2781" t="s">
        <v>1391</v>
      </c>
      <c r="K2781" t="s">
        <v>1401</v>
      </c>
      <c r="L2781">
        <v>103</v>
      </c>
      <c r="M2781" t="s">
        <v>1210</v>
      </c>
      <c r="N2781" t="s">
        <v>1196</v>
      </c>
      <c r="O2781">
        <v>513800</v>
      </c>
      <c r="P2781">
        <v>21.5</v>
      </c>
    </row>
    <row r="2782" spans="1:16" x14ac:dyDescent="0.3">
      <c r="A2782">
        <v>3239</v>
      </c>
      <c r="B2782" t="s">
        <v>83</v>
      </c>
      <c r="C2782">
        <v>619</v>
      </c>
      <c r="D2782" t="s">
        <v>1260</v>
      </c>
      <c r="E2782" t="s">
        <v>1241</v>
      </c>
      <c r="F2782">
        <v>2006</v>
      </c>
      <c r="G2782" t="s">
        <v>842</v>
      </c>
      <c r="H2782" t="s">
        <v>32</v>
      </c>
      <c r="I2782" s="1">
        <v>44652</v>
      </c>
      <c r="J2782" t="s">
        <v>1391</v>
      </c>
      <c r="K2782" t="s">
        <v>1401</v>
      </c>
      <c r="L2782">
        <v>105</v>
      </c>
      <c r="M2782" t="s">
        <v>1208</v>
      </c>
      <c r="N2782" t="s">
        <v>1196</v>
      </c>
      <c r="O2782">
        <v>52100</v>
      </c>
      <c r="P2782">
        <v>6.21</v>
      </c>
    </row>
    <row r="2783" spans="1:16" x14ac:dyDescent="0.3">
      <c r="A2783">
        <v>2162</v>
      </c>
      <c r="B2783" t="s">
        <v>90</v>
      </c>
      <c r="C2783">
        <v>610</v>
      </c>
      <c r="D2783" t="s">
        <v>1269</v>
      </c>
      <c r="E2783" t="s">
        <v>1241</v>
      </c>
      <c r="F2783">
        <v>2001</v>
      </c>
      <c r="G2783" t="s">
        <v>475</v>
      </c>
      <c r="H2783" t="s">
        <v>10</v>
      </c>
      <c r="I2783" s="1">
        <v>44652</v>
      </c>
      <c r="J2783" t="s">
        <v>1391</v>
      </c>
      <c r="K2783" t="s">
        <v>1401</v>
      </c>
      <c r="L2783">
        <v>114</v>
      </c>
      <c r="M2783" t="s">
        <v>1199</v>
      </c>
      <c r="N2783" t="s">
        <v>1196</v>
      </c>
      <c r="O2783">
        <v>655000</v>
      </c>
      <c r="P2783">
        <v>14.72</v>
      </c>
    </row>
    <row r="2784" spans="1:16" x14ac:dyDescent="0.3">
      <c r="A2784">
        <v>3223</v>
      </c>
      <c r="B2784" t="s">
        <v>75</v>
      </c>
      <c r="C2784">
        <v>611</v>
      </c>
      <c r="D2784" t="s">
        <v>1268</v>
      </c>
      <c r="E2784" t="s">
        <v>1241</v>
      </c>
      <c r="F2784">
        <v>2007</v>
      </c>
      <c r="G2784" t="s">
        <v>684</v>
      </c>
      <c r="H2784" t="s">
        <v>18</v>
      </c>
      <c r="I2784" s="1">
        <v>44656</v>
      </c>
      <c r="J2784" t="s">
        <v>1391</v>
      </c>
      <c r="K2784" t="s">
        <v>1401</v>
      </c>
      <c r="L2784">
        <v>103</v>
      </c>
      <c r="M2784" t="s">
        <v>1210</v>
      </c>
      <c r="N2784" t="s">
        <v>1196</v>
      </c>
      <c r="O2784">
        <v>513800</v>
      </c>
      <c r="P2784">
        <v>21.5</v>
      </c>
    </row>
    <row r="2785" spans="1:16" x14ac:dyDescent="0.3">
      <c r="A2785">
        <v>2193</v>
      </c>
      <c r="B2785" t="s">
        <v>90</v>
      </c>
      <c r="C2785">
        <v>550</v>
      </c>
      <c r="D2785" t="s">
        <v>1327</v>
      </c>
      <c r="E2785" t="s">
        <v>1241</v>
      </c>
      <c r="F2785">
        <v>2001</v>
      </c>
      <c r="G2785" t="s">
        <v>458</v>
      </c>
      <c r="H2785" t="s">
        <v>10</v>
      </c>
      <c r="I2785" s="1">
        <v>44656</v>
      </c>
      <c r="J2785" t="s">
        <v>1391</v>
      </c>
      <c r="K2785" t="s">
        <v>1401</v>
      </c>
      <c r="L2785">
        <v>111</v>
      </c>
      <c r="M2785" t="s">
        <v>1202</v>
      </c>
      <c r="N2785" t="s">
        <v>1196</v>
      </c>
      <c r="O2785">
        <v>54500</v>
      </c>
      <c r="P2785">
        <v>129.15</v>
      </c>
    </row>
    <row r="2786" spans="1:16" x14ac:dyDescent="0.3">
      <c r="A2786">
        <v>2202</v>
      </c>
      <c r="B2786" t="s">
        <v>90</v>
      </c>
      <c r="C2786">
        <v>587</v>
      </c>
      <c r="D2786" t="s">
        <v>1292</v>
      </c>
      <c r="E2786" t="s">
        <v>1241</v>
      </c>
      <c r="F2786">
        <v>2005</v>
      </c>
      <c r="G2786" t="s">
        <v>439</v>
      </c>
      <c r="H2786" t="s">
        <v>10</v>
      </c>
      <c r="I2786" s="1">
        <v>44655</v>
      </c>
      <c r="J2786" t="s">
        <v>1391</v>
      </c>
      <c r="K2786" t="s">
        <v>1401</v>
      </c>
      <c r="L2786">
        <v>111</v>
      </c>
      <c r="M2786" t="s">
        <v>1202</v>
      </c>
      <c r="N2786" t="s">
        <v>1196</v>
      </c>
      <c r="O2786">
        <v>54500</v>
      </c>
      <c r="P2786">
        <v>129.15</v>
      </c>
    </row>
    <row r="2787" spans="1:16" x14ac:dyDescent="0.3">
      <c r="A2787">
        <v>3208</v>
      </c>
      <c r="B2787" t="s">
        <v>75</v>
      </c>
      <c r="C2787">
        <v>587</v>
      </c>
      <c r="D2787" t="s">
        <v>1292</v>
      </c>
      <c r="E2787" t="s">
        <v>1241</v>
      </c>
      <c r="F2787">
        <v>2005</v>
      </c>
      <c r="G2787" t="s">
        <v>359</v>
      </c>
      <c r="H2787" t="s">
        <v>283</v>
      </c>
      <c r="I2787" s="1">
        <v>44655</v>
      </c>
      <c r="J2787" t="s">
        <v>1391</v>
      </c>
      <c r="K2787" t="s">
        <v>1401</v>
      </c>
      <c r="L2787">
        <v>102</v>
      </c>
      <c r="M2787" t="s">
        <v>1211</v>
      </c>
      <c r="N2787" t="s">
        <v>1196</v>
      </c>
      <c r="O2787">
        <v>1695200</v>
      </c>
      <c r="P2787">
        <v>343.09</v>
      </c>
    </row>
    <row r="2788" spans="1:16" x14ac:dyDescent="0.3">
      <c r="A2788">
        <v>3197</v>
      </c>
      <c r="B2788" t="s">
        <v>75</v>
      </c>
      <c r="C2788">
        <v>550</v>
      </c>
      <c r="D2788" t="s">
        <v>1327</v>
      </c>
      <c r="E2788" t="s">
        <v>1241</v>
      </c>
      <c r="F2788">
        <v>1997</v>
      </c>
      <c r="G2788" t="s">
        <v>592</v>
      </c>
      <c r="H2788" t="s">
        <v>28</v>
      </c>
      <c r="I2788" s="1">
        <v>44655</v>
      </c>
      <c r="J2788" t="s">
        <v>1391</v>
      </c>
      <c r="K2788" t="s">
        <v>1401</v>
      </c>
      <c r="L2788">
        <v>115</v>
      </c>
      <c r="M2788" t="s">
        <v>1198</v>
      </c>
      <c r="N2788" t="s">
        <v>1196</v>
      </c>
      <c r="O2788">
        <v>246000</v>
      </c>
      <c r="P2788">
        <v>7.89</v>
      </c>
    </row>
    <row r="2789" spans="1:16" x14ac:dyDescent="0.3">
      <c r="A2789">
        <v>2222</v>
      </c>
      <c r="B2789" t="s">
        <v>90</v>
      </c>
      <c r="C2789">
        <v>548</v>
      </c>
      <c r="D2789" t="s">
        <v>1329</v>
      </c>
      <c r="E2789" t="s">
        <v>1241</v>
      </c>
      <c r="F2789">
        <v>2010</v>
      </c>
      <c r="G2789" t="s">
        <v>810</v>
      </c>
      <c r="H2789" t="s">
        <v>18</v>
      </c>
      <c r="I2789" s="1">
        <v>44653</v>
      </c>
      <c r="J2789" t="s">
        <v>1391</v>
      </c>
      <c r="K2789" t="s">
        <v>1401</v>
      </c>
      <c r="L2789">
        <v>109</v>
      </c>
      <c r="M2789" t="s">
        <v>1204</v>
      </c>
      <c r="N2789" t="s">
        <v>1196</v>
      </c>
      <c r="O2789">
        <v>543500</v>
      </c>
      <c r="P2789">
        <v>67.52</v>
      </c>
    </row>
    <row r="2790" spans="1:16" x14ac:dyDescent="0.3">
      <c r="A2790">
        <v>2227</v>
      </c>
      <c r="B2790" t="s">
        <v>75</v>
      </c>
      <c r="C2790">
        <v>619</v>
      </c>
      <c r="D2790" t="s">
        <v>1260</v>
      </c>
      <c r="E2790" t="s">
        <v>1241</v>
      </c>
      <c r="F2790">
        <v>2010</v>
      </c>
      <c r="G2790" t="s">
        <v>460</v>
      </c>
      <c r="H2790" t="s">
        <v>32</v>
      </c>
      <c r="I2790" s="1">
        <v>44652</v>
      </c>
      <c r="J2790" t="s">
        <v>1391</v>
      </c>
      <c r="K2790" t="s">
        <v>1401</v>
      </c>
      <c r="L2790">
        <v>103</v>
      </c>
      <c r="M2790" t="s">
        <v>1210</v>
      </c>
      <c r="N2790" t="s">
        <v>1196</v>
      </c>
      <c r="O2790">
        <v>513800</v>
      </c>
      <c r="P2790">
        <v>21.5</v>
      </c>
    </row>
    <row r="2791" spans="1:16" x14ac:dyDescent="0.3">
      <c r="A2791">
        <v>2229</v>
      </c>
      <c r="B2791" t="s">
        <v>90</v>
      </c>
      <c r="C2791">
        <v>587</v>
      </c>
      <c r="D2791" t="s">
        <v>1292</v>
      </c>
      <c r="E2791" t="s">
        <v>1241</v>
      </c>
      <c r="F2791">
        <v>2001</v>
      </c>
      <c r="G2791" t="s">
        <v>446</v>
      </c>
      <c r="H2791" t="s">
        <v>47</v>
      </c>
      <c r="I2791" s="1">
        <v>44655</v>
      </c>
      <c r="J2791" t="s">
        <v>1391</v>
      </c>
      <c r="K2791" t="s">
        <v>1401</v>
      </c>
      <c r="L2791">
        <v>114</v>
      </c>
      <c r="M2791" t="s">
        <v>1199</v>
      </c>
      <c r="N2791" t="s">
        <v>1196</v>
      </c>
      <c r="O2791">
        <v>655000</v>
      </c>
      <c r="P2791">
        <v>14.72</v>
      </c>
    </row>
    <row r="2792" spans="1:16" x14ac:dyDescent="0.3">
      <c r="A2792">
        <v>3187</v>
      </c>
      <c r="B2792" t="s">
        <v>83</v>
      </c>
      <c r="C2792">
        <v>587</v>
      </c>
      <c r="D2792" t="s">
        <v>1292</v>
      </c>
      <c r="E2792" t="s">
        <v>1241</v>
      </c>
      <c r="F2792">
        <v>2007</v>
      </c>
      <c r="G2792" t="s">
        <v>359</v>
      </c>
      <c r="H2792" t="s">
        <v>32</v>
      </c>
      <c r="I2792" s="1">
        <v>44656</v>
      </c>
      <c r="J2792" t="s">
        <v>1391</v>
      </c>
      <c r="K2792" t="s">
        <v>1401</v>
      </c>
      <c r="L2792">
        <v>103</v>
      </c>
      <c r="M2792" t="s">
        <v>1210</v>
      </c>
      <c r="N2792" t="s">
        <v>1196</v>
      </c>
      <c r="O2792">
        <v>513800</v>
      </c>
      <c r="P2792">
        <v>21.5</v>
      </c>
    </row>
    <row r="2793" spans="1:16" x14ac:dyDescent="0.3">
      <c r="A2793">
        <v>3178</v>
      </c>
      <c r="B2793" t="s">
        <v>90</v>
      </c>
      <c r="C2793">
        <v>619</v>
      </c>
      <c r="D2793" t="s">
        <v>1260</v>
      </c>
      <c r="E2793" t="s">
        <v>1241</v>
      </c>
      <c r="F2793">
        <v>2004</v>
      </c>
      <c r="G2793" t="s">
        <v>944</v>
      </c>
      <c r="H2793" t="s">
        <v>32</v>
      </c>
      <c r="I2793" s="1">
        <v>44652</v>
      </c>
      <c r="J2793" t="s">
        <v>1391</v>
      </c>
      <c r="K2793" t="s">
        <v>1401</v>
      </c>
      <c r="L2793">
        <v>102</v>
      </c>
      <c r="M2793" t="s">
        <v>1211</v>
      </c>
      <c r="N2793" t="s">
        <v>1196</v>
      </c>
      <c r="O2793">
        <v>1695200</v>
      </c>
      <c r="P2793">
        <v>343.09</v>
      </c>
    </row>
    <row r="2794" spans="1:16" x14ac:dyDescent="0.3">
      <c r="A2794">
        <v>3174</v>
      </c>
      <c r="B2794" t="s">
        <v>75</v>
      </c>
      <c r="C2794">
        <v>576</v>
      </c>
      <c r="D2794" t="s">
        <v>1301</v>
      </c>
      <c r="E2794" t="s">
        <v>1241</v>
      </c>
      <c r="F2794">
        <v>2006</v>
      </c>
      <c r="G2794" t="s">
        <v>578</v>
      </c>
      <c r="H2794" t="s">
        <v>28</v>
      </c>
      <c r="I2794" s="1">
        <v>44655</v>
      </c>
      <c r="J2794" t="s">
        <v>1391</v>
      </c>
      <c r="K2794" t="s">
        <v>1401</v>
      </c>
      <c r="L2794">
        <v>104</v>
      </c>
      <c r="M2794" t="s">
        <v>1209</v>
      </c>
      <c r="N2794" t="s">
        <v>1196</v>
      </c>
      <c r="O2794">
        <v>347700</v>
      </c>
      <c r="P2794">
        <v>28.8</v>
      </c>
    </row>
    <row r="2795" spans="1:16" x14ac:dyDescent="0.3">
      <c r="A2795">
        <v>3167</v>
      </c>
      <c r="B2795" t="s">
        <v>83</v>
      </c>
      <c r="C2795">
        <v>557</v>
      </c>
      <c r="D2795" t="s">
        <v>1320</v>
      </c>
      <c r="E2795" t="s">
        <v>1246</v>
      </c>
      <c r="F2795">
        <v>2012</v>
      </c>
      <c r="G2795" t="s">
        <v>942</v>
      </c>
      <c r="H2795" t="s">
        <v>32</v>
      </c>
      <c r="I2795" s="1">
        <v>44653</v>
      </c>
      <c r="J2795" t="s">
        <v>1391</v>
      </c>
      <c r="K2795" t="s">
        <v>1401</v>
      </c>
      <c r="L2795">
        <v>102</v>
      </c>
      <c r="M2795" t="s">
        <v>1211</v>
      </c>
      <c r="N2795" t="s">
        <v>1196</v>
      </c>
      <c r="O2795">
        <v>1695200</v>
      </c>
      <c r="P2795">
        <v>343.09</v>
      </c>
    </row>
    <row r="2796" spans="1:16" x14ac:dyDescent="0.3">
      <c r="A2796">
        <v>3153</v>
      </c>
      <c r="B2796" t="s">
        <v>75</v>
      </c>
      <c r="C2796">
        <v>619</v>
      </c>
      <c r="D2796" t="s">
        <v>1260</v>
      </c>
      <c r="E2796" t="s">
        <v>1241</v>
      </c>
      <c r="F2796">
        <v>2017</v>
      </c>
      <c r="G2796" t="s">
        <v>826</v>
      </c>
      <c r="H2796" t="s">
        <v>32</v>
      </c>
      <c r="I2796" s="1">
        <v>44656</v>
      </c>
      <c r="J2796" t="s">
        <v>1391</v>
      </c>
      <c r="K2796" t="s">
        <v>1401</v>
      </c>
      <c r="L2796">
        <v>102</v>
      </c>
      <c r="M2796" t="s">
        <v>1211</v>
      </c>
      <c r="N2796" t="s">
        <v>1196</v>
      </c>
      <c r="O2796">
        <v>1695200</v>
      </c>
      <c r="P2796">
        <v>343.09</v>
      </c>
    </row>
    <row r="2797" spans="1:16" x14ac:dyDescent="0.3">
      <c r="A2797">
        <v>2303</v>
      </c>
      <c r="B2797" t="s">
        <v>75</v>
      </c>
      <c r="C2797">
        <v>576</v>
      </c>
      <c r="D2797" t="s">
        <v>1301</v>
      </c>
      <c r="E2797" t="s">
        <v>1241</v>
      </c>
      <c r="F2797">
        <v>2004</v>
      </c>
      <c r="G2797" t="s">
        <v>578</v>
      </c>
      <c r="H2797" t="s">
        <v>28</v>
      </c>
      <c r="I2797" s="1">
        <v>44656</v>
      </c>
      <c r="J2797" t="s">
        <v>1391</v>
      </c>
      <c r="K2797" t="s">
        <v>1401</v>
      </c>
      <c r="L2797">
        <v>105</v>
      </c>
      <c r="M2797" t="s">
        <v>1208</v>
      </c>
      <c r="N2797" t="s">
        <v>1196</v>
      </c>
      <c r="O2797">
        <v>52100</v>
      </c>
      <c r="P2797">
        <v>6.21</v>
      </c>
    </row>
    <row r="2798" spans="1:16" x14ac:dyDescent="0.3">
      <c r="A2798">
        <v>2315</v>
      </c>
      <c r="B2798" t="s">
        <v>75</v>
      </c>
      <c r="C2798">
        <v>633</v>
      </c>
      <c r="D2798" t="s">
        <v>1248</v>
      </c>
      <c r="E2798" t="s">
        <v>1241</v>
      </c>
      <c r="F2798">
        <v>2003</v>
      </c>
      <c r="G2798" t="s">
        <v>838</v>
      </c>
      <c r="H2798" t="s">
        <v>18</v>
      </c>
      <c r="I2798" s="1">
        <v>44652</v>
      </c>
      <c r="J2798" t="s">
        <v>1391</v>
      </c>
      <c r="K2798" t="s">
        <v>1401</v>
      </c>
      <c r="L2798">
        <v>102</v>
      </c>
      <c r="M2798" t="s">
        <v>1211</v>
      </c>
      <c r="N2798" t="s">
        <v>1196</v>
      </c>
      <c r="O2798">
        <v>1695200</v>
      </c>
      <c r="P2798">
        <v>343.09</v>
      </c>
    </row>
    <row r="2799" spans="1:16" x14ac:dyDescent="0.3">
      <c r="A2799">
        <v>2320</v>
      </c>
      <c r="B2799" t="s">
        <v>83</v>
      </c>
      <c r="C2799">
        <v>548</v>
      </c>
      <c r="D2799" t="s">
        <v>1329</v>
      </c>
      <c r="E2799" t="s">
        <v>1241</v>
      </c>
      <c r="F2799">
        <v>2011</v>
      </c>
      <c r="G2799" t="s">
        <v>593</v>
      </c>
      <c r="H2799" t="s">
        <v>32</v>
      </c>
      <c r="I2799" s="1">
        <v>44655</v>
      </c>
      <c r="J2799" t="s">
        <v>1391</v>
      </c>
      <c r="K2799" t="s">
        <v>1401</v>
      </c>
      <c r="L2799">
        <v>104</v>
      </c>
      <c r="M2799" t="s">
        <v>1209</v>
      </c>
      <c r="N2799" t="s">
        <v>1196</v>
      </c>
      <c r="O2799">
        <v>347700</v>
      </c>
      <c r="P2799">
        <v>28.8</v>
      </c>
    </row>
    <row r="2800" spans="1:16" x14ac:dyDescent="0.3">
      <c r="A2800">
        <v>2327</v>
      </c>
      <c r="B2800" t="s">
        <v>83</v>
      </c>
      <c r="C2800">
        <v>576</v>
      </c>
      <c r="D2800" t="s">
        <v>1301</v>
      </c>
      <c r="E2800" t="s">
        <v>1241</v>
      </c>
      <c r="F2800">
        <v>2006</v>
      </c>
      <c r="G2800" t="s">
        <v>823</v>
      </c>
      <c r="H2800" t="s">
        <v>28</v>
      </c>
      <c r="I2800" s="1">
        <v>44655</v>
      </c>
      <c r="J2800" t="s">
        <v>1391</v>
      </c>
      <c r="K2800" t="s">
        <v>1401</v>
      </c>
      <c r="L2800">
        <v>109</v>
      </c>
      <c r="M2800" t="s">
        <v>1204</v>
      </c>
      <c r="N2800" t="s">
        <v>1196</v>
      </c>
      <c r="O2800">
        <v>543500</v>
      </c>
      <c r="P2800">
        <v>67.52</v>
      </c>
    </row>
    <row r="2801" spans="1:16" x14ac:dyDescent="0.3">
      <c r="A2801">
        <v>2357</v>
      </c>
      <c r="B2801" t="s">
        <v>83</v>
      </c>
      <c r="C2801">
        <v>619</v>
      </c>
      <c r="D2801" t="s">
        <v>1260</v>
      </c>
      <c r="E2801" t="s">
        <v>1241</v>
      </c>
      <c r="F2801">
        <v>2004</v>
      </c>
      <c r="G2801" t="s">
        <v>842</v>
      </c>
      <c r="H2801" t="s">
        <v>10</v>
      </c>
      <c r="I2801" s="1">
        <v>44655</v>
      </c>
      <c r="J2801" t="s">
        <v>1391</v>
      </c>
      <c r="K2801" t="s">
        <v>1401</v>
      </c>
      <c r="L2801">
        <v>102</v>
      </c>
      <c r="M2801" t="s">
        <v>1211</v>
      </c>
      <c r="N2801" t="s">
        <v>1196</v>
      </c>
      <c r="O2801">
        <v>1695200</v>
      </c>
      <c r="P2801">
        <v>343.09</v>
      </c>
    </row>
    <row r="2802" spans="1:16" x14ac:dyDescent="0.3">
      <c r="A2802">
        <v>3121</v>
      </c>
      <c r="B2802" t="s">
        <v>83</v>
      </c>
      <c r="C2802">
        <v>587</v>
      </c>
      <c r="D2802" t="s">
        <v>1292</v>
      </c>
      <c r="E2802" t="s">
        <v>1241</v>
      </c>
      <c r="F2802">
        <v>2009</v>
      </c>
      <c r="G2802" t="s">
        <v>359</v>
      </c>
      <c r="H2802" t="s">
        <v>10</v>
      </c>
      <c r="I2802" s="1">
        <v>44655</v>
      </c>
      <c r="J2802" t="s">
        <v>1391</v>
      </c>
      <c r="K2802" t="s">
        <v>1401</v>
      </c>
      <c r="L2802">
        <v>102</v>
      </c>
      <c r="M2802" t="s">
        <v>1211</v>
      </c>
      <c r="N2802" t="s">
        <v>1196</v>
      </c>
      <c r="O2802">
        <v>1695200</v>
      </c>
      <c r="P2802">
        <v>343.09</v>
      </c>
    </row>
    <row r="2803" spans="1:16" x14ac:dyDescent="0.3">
      <c r="A2803">
        <v>2384</v>
      </c>
      <c r="B2803" t="s">
        <v>75</v>
      </c>
      <c r="C2803">
        <v>540</v>
      </c>
      <c r="D2803" t="s">
        <v>1337</v>
      </c>
      <c r="E2803" t="s">
        <v>1241</v>
      </c>
      <c r="F2803">
        <v>2012</v>
      </c>
      <c r="G2803" t="s">
        <v>440</v>
      </c>
      <c r="H2803" t="s">
        <v>18</v>
      </c>
      <c r="I2803" s="1">
        <v>44654</v>
      </c>
      <c r="J2803" t="s">
        <v>1391</v>
      </c>
      <c r="K2803" t="s">
        <v>1401</v>
      </c>
      <c r="L2803">
        <v>102</v>
      </c>
      <c r="M2803" t="s">
        <v>1211</v>
      </c>
      <c r="N2803" t="s">
        <v>1196</v>
      </c>
      <c r="O2803">
        <v>1695200</v>
      </c>
      <c r="P2803">
        <v>343.09</v>
      </c>
    </row>
    <row r="2804" spans="1:16" x14ac:dyDescent="0.3">
      <c r="A2804">
        <v>3120</v>
      </c>
      <c r="B2804" t="s">
        <v>90</v>
      </c>
      <c r="C2804">
        <v>580</v>
      </c>
      <c r="D2804" t="s">
        <v>1297</v>
      </c>
      <c r="E2804" t="s">
        <v>1241</v>
      </c>
      <c r="F2804">
        <v>2005</v>
      </c>
      <c r="G2804" t="s">
        <v>727</v>
      </c>
      <c r="H2804" t="s">
        <v>10</v>
      </c>
      <c r="I2804" s="1">
        <v>44656</v>
      </c>
      <c r="J2804" t="s">
        <v>1391</v>
      </c>
      <c r="K2804" t="s">
        <v>1401</v>
      </c>
      <c r="L2804">
        <v>114</v>
      </c>
      <c r="M2804" t="s">
        <v>1199</v>
      </c>
      <c r="N2804" t="s">
        <v>1196</v>
      </c>
      <c r="O2804">
        <v>655000</v>
      </c>
      <c r="P2804">
        <v>14.72</v>
      </c>
    </row>
    <row r="2805" spans="1:16" x14ac:dyDescent="0.3">
      <c r="A2805">
        <v>2386</v>
      </c>
      <c r="B2805" t="s">
        <v>90</v>
      </c>
      <c r="C2805">
        <v>576</v>
      </c>
      <c r="D2805" t="s">
        <v>1301</v>
      </c>
      <c r="E2805" t="s">
        <v>1241</v>
      </c>
      <c r="F2805">
        <v>2003</v>
      </c>
      <c r="G2805" t="s">
        <v>776</v>
      </c>
      <c r="H2805" t="s">
        <v>45</v>
      </c>
      <c r="I2805" s="1">
        <v>44654</v>
      </c>
      <c r="J2805" t="s">
        <v>1391</v>
      </c>
      <c r="K2805" t="s">
        <v>1401</v>
      </c>
      <c r="L2805">
        <v>102</v>
      </c>
      <c r="M2805" t="s">
        <v>1211</v>
      </c>
      <c r="N2805" t="s">
        <v>1196</v>
      </c>
      <c r="O2805">
        <v>1695200</v>
      </c>
      <c r="P2805">
        <v>343.09</v>
      </c>
    </row>
    <row r="2806" spans="1:16" x14ac:dyDescent="0.3">
      <c r="A2806">
        <v>2389</v>
      </c>
      <c r="B2806" t="s">
        <v>90</v>
      </c>
      <c r="C2806">
        <v>610</v>
      </c>
      <c r="D2806" t="s">
        <v>1269</v>
      </c>
      <c r="E2806" t="s">
        <v>1241</v>
      </c>
      <c r="F2806">
        <v>2009</v>
      </c>
      <c r="G2806" t="s">
        <v>475</v>
      </c>
      <c r="H2806" t="s">
        <v>18</v>
      </c>
      <c r="I2806" s="1">
        <v>44654</v>
      </c>
      <c r="J2806" t="s">
        <v>1391</v>
      </c>
      <c r="K2806" t="s">
        <v>1401</v>
      </c>
      <c r="L2806">
        <v>101</v>
      </c>
      <c r="M2806" t="s">
        <v>1212</v>
      </c>
      <c r="N2806" t="s">
        <v>1196</v>
      </c>
      <c r="O2806">
        <v>201500</v>
      </c>
      <c r="P2806">
        <v>16.11</v>
      </c>
    </row>
    <row r="2807" spans="1:16" x14ac:dyDescent="0.3">
      <c r="A2807">
        <v>3114</v>
      </c>
      <c r="B2807" t="s">
        <v>75</v>
      </c>
      <c r="C2807">
        <v>576</v>
      </c>
      <c r="D2807" t="s">
        <v>1301</v>
      </c>
      <c r="E2807" t="s">
        <v>1241</v>
      </c>
      <c r="F2807">
        <v>2003</v>
      </c>
      <c r="G2807" t="s">
        <v>698</v>
      </c>
      <c r="H2807" t="s">
        <v>45</v>
      </c>
      <c r="I2807" s="1">
        <v>44655</v>
      </c>
      <c r="J2807" t="s">
        <v>1391</v>
      </c>
      <c r="K2807" t="s">
        <v>1401</v>
      </c>
      <c r="L2807">
        <v>101</v>
      </c>
      <c r="M2807" t="s">
        <v>1212</v>
      </c>
      <c r="N2807" t="s">
        <v>1196</v>
      </c>
      <c r="O2807">
        <v>201500</v>
      </c>
      <c r="P2807">
        <v>16.11</v>
      </c>
    </row>
    <row r="2808" spans="1:16" x14ac:dyDescent="0.3">
      <c r="A2808">
        <v>2396</v>
      </c>
      <c r="B2808" t="s">
        <v>435</v>
      </c>
      <c r="C2808">
        <v>580</v>
      </c>
      <c r="D2808" t="s">
        <v>1297</v>
      </c>
      <c r="E2808" t="s">
        <v>1241</v>
      </c>
      <c r="F2808">
        <v>2001</v>
      </c>
      <c r="G2808" t="s">
        <v>469</v>
      </c>
      <c r="H2808" t="s">
        <v>47</v>
      </c>
      <c r="I2808" s="1">
        <v>44654</v>
      </c>
      <c r="J2808" t="s">
        <v>1391</v>
      </c>
      <c r="K2808" t="s">
        <v>1401</v>
      </c>
      <c r="L2808">
        <v>102</v>
      </c>
      <c r="M2808" t="s">
        <v>1211</v>
      </c>
      <c r="N2808" t="s">
        <v>1196</v>
      </c>
      <c r="O2808">
        <v>1695200</v>
      </c>
      <c r="P2808">
        <v>343.09</v>
      </c>
    </row>
    <row r="2809" spans="1:16" x14ac:dyDescent="0.3">
      <c r="A2809">
        <v>3107</v>
      </c>
      <c r="B2809" t="s">
        <v>83</v>
      </c>
      <c r="C2809">
        <v>587</v>
      </c>
      <c r="D2809" t="s">
        <v>1292</v>
      </c>
      <c r="E2809" t="s">
        <v>1241</v>
      </c>
      <c r="F2809">
        <v>2011</v>
      </c>
      <c r="G2809" t="s">
        <v>359</v>
      </c>
      <c r="H2809" t="s">
        <v>32</v>
      </c>
      <c r="I2809" s="1">
        <v>44656</v>
      </c>
      <c r="J2809" t="s">
        <v>1391</v>
      </c>
      <c r="K2809" t="s">
        <v>1401</v>
      </c>
      <c r="L2809">
        <v>102</v>
      </c>
      <c r="M2809" t="s">
        <v>1211</v>
      </c>
      <c r="N2809" t="s">
        <v>1196</v>
      </c>
      <c r="O2809">
        <v>1695200</v>
      </c>
      <c r="P2809">
        <v>343.09</v>
      </c>
    </row>
    <row r="2810" spans="1:16" x14ac:dyDescent="0.3">
      <c r="A2810">
        <v>2402</v>
      </c>
      <c r="B2810" t="s">
        <v>75</v>
      </c>
      <c r="C2810">
        <v>576</v>
      </c>
      <c r="D2810" t="s">
        <v>1301</v>
      </c>
      <c r="E2810" t="s">
        <v>1241</v>
      </c>
      <c r="F2810">
        <v>2004</v>
      </c>
      <c r="G2810" t="s">
        <v>578</v>
      </c>
      <c r="H2810" t="s">
        <v>28</v>
      </c>
      <c r="I2810" s="1">
        <v>44655</v>
      </c>
      <c r="J2810" t="s">
        <v>1391</v>
      </c>
      <c r="K2810" t="s">
        <v>1401</v>
      </c>
      <c r="L2810">
        <v>102</v>
      </c>
      <c r="M2810" t="s">
        <v>1211</v>
      </c>
      <c r="N2810" t="s">
        <v>1196</v>
      </c>
      <c r="O2810">
        <v>1695200</v>
      </c>
      <c r="P2810">
        <v>343.09</v>
      </c>
    </row>
    <row r="2811" spans="1:16" x14ac:dyDescent="0.3">
      <c r="A2811">
        <v>2405</v>
      </c>
      <c r="B2811" t="s">
        <v>90</v>
      </c>
      <c r="C2811">
        <v>587</v>
      </c>
      <c r="D2811" t="s">
        <v>1292</v>
      </c>
      <c r="E2811" t="s">
        <v>1241</v>
      </c>
      <c r="F2811">
        <v>2006</v>
      </c>
      <c r="G2811" t="s">
        <v>812</v>
      </c>
      <c r="H2811" t="s">
        <v>10</v>
      </c>
      <c r="I2811" s="1">
        <v>44655</v>
      </c>
      <c r="J2811" t="s">
        <v>1391</v>
      </c>
      <c r="K2811" t="s">
        <v>1401</v>
      </c>
      <c r="L2811">
        <v>102</v>
      </c>
      <c r="M2811" t="s">
        <v>1211</v>
      </c>
      <c r="N2811" t="s">
        <v>1196</v>
      </c>
      <c r="O2811">
        <v>1695200</v>
      </c>
      <c r="P2811">
        <v>343.09</v>
      </c>
    </row>
    <row r="2812" spans="1:16" x14ac:dyDescent="0.3">
      <c r="A2812">
        <v>2409</v>
      </c>
      <c r="B2812" t="s">
        <v>83</v>
      </c>
      <c r="C2812">
        <v>587</v>
      </c>
      <c r="D2812" t="s">
        <v>1292</v>
      </c>
      <c r="E2812" t="s">
        <v>1241</v>
      </c>
      <c r="F2812">
        <v>2004</v>
      </c>
      <c r="G2812" t="s">
        <v>140</v>
      </c>
      <c r="H2812" t="s">
        <v>45</v>
      </c>
      <c r="I2812" s="1">
        <v>44652</v>
      </c>
      <c r="J2812" t="s">
        <v>1391</v>
      </c>
      <c r="K2812" t="s">
        <v>1401</v>
      </c>
      <c r="L2812">
        <v>114</v>
      </c>
      <c r="M2812" t="s">
        <v>1199</v>
      </c>
      <c r="N2812" t="s">
        <v>1196</v>
      </c>
      <c r="O2812">
        <v>655000</v>
      </c>
      <c r="P2812">
        <v>14.72</v>
      </c>
    </row>
    <row r="2813" spans="1:16" x14ac:dyDescent="0.3">
      <c r="A2813">
        <v>3097</v>
      </c>
      <c r="B2813" t="s">
        <v>75</v>
      </c>
      <c r="C2813">
        <v>576</v>
      </c>
      <c r="D2813" t="s">
        <v>1301</v>
      </c>
      <c r="E2813" t="s">
        <v>1241</v>
      </c>
      <c r="F2813">
        <v>2005</v>
      </c>
      <c r="G2813" t="s">
        <v>578</v>
      </c>
      <c r="H2813" t="s">
        <v>28</v>
      </c>
      <c r="I2813" s="1">
        <v>44657</v>
      </c>
      <c r="J2813" t="s">
        <v>1391</v>
      </c>
      <c r="K2813" t="s">
        <v>1401</v>
      </c>
      <c r="L2813">
        <v>102</v>
      </c>
      <c r="M2813" t="s">
        <v>1211</v>
      </c>
      <c r="N2813" t="s">
        <v>1196</v>
      </c>
      <c r="O2813">
        <v>1695200</v>
      </c>
      <c r="P2813">
        <v>343.09</v>
      </c>
    </row>
    <row r="2814" spans="1:16" x14ac:dyDescent="0.3">
      <c r="A2814">
        <v>2413</v>
      </c>
      <c r="B2814" t="s">
        <v>90</v>
      </c>
      <c r="C2814">
        <v>550</v>
      </c>
      <c r="D2814" t="s">
        <v>1327</v>
      </c>
      <c r="E2814" t="s">
        <v>1241</v>
      </c>
      <c r="F2814">
        <v>1996</v>
      </c>
      <c r="G2814" t="s">
        <v>456</v>
      </c>
      <c r="H2814" t="s">
        <v>618</v>
      </c>
      <c r="I2814" s="1">
        <v>44653</v>
      </c>
      <c r="J2814" t="s">
        <v>1391</v>
      </c>
      <c r="K2814" t="s">
        <v>1401</v>
      </c>
      <c r="L2814">
        <v>108</v>
      </c>
      <c r="M2814" t="s">
        <v>1205</v>
      </c>
      <c r="N2814" t="s">
        <v>1196</v>
      </c>
      <c r="O2814">
        <v>258200</v>
      </c>
      <c r="P2814">
        <v>11.62</v>
      </c>
    </row>
    <row r="2815" spans="1:16" x14ac:dyDescent="0.3">
      <c r="A2815">
        <v>2416</v>
      </c>
      <c r="B2815" t="s">
        <v>75</v>
      </c>
      <c r="C2815">
        <v>587</v>
      </c>
      <c r="D2815" t="s">
        <v>1292</v>
      </c>
      <c r="E2815" t="s">
        <v>1241</v>
      </c>
      <c r="F2815">
        <v>2006</v>
      </c>
      <c r="G2815" t="s">
        <v>359</v>
      </c>
      <c r="H2815" t="s">
        <v>10</v>
      </c>
      <c r="I2815" s="1">
        <v>44656</v>
      </c>
      <c r="J2815" t="s">
        <v>1391</v>
      </c>
      <c r="K2815" t="s">
        <v>1401</v>
      </c>
      <c r="L2815">
        <v>103</v>
      </c>
      <c r="M2815" t="s">
        <v>1210</v>
      </c>
      <c r="N2815" t="s">
        <v>1196</v>
      </c>
      <c r="O2815">
        <v>513800</v>
      </c>
      <c r="P2815">
        <v>21.5</v>
      </c>
    </row>
    <row r="2816" spans="1:16" x14ac:dyDescent="0.3">
      <c r="A2816">
        <v>3082</v>
      </c>
      <c r="B2816" t="s">
        <v>90</v>
      </c>
      <c r="C2816">
        <v>619</v>
      </c>
      <c r="D2816" t="s">
        <v>1260</v>
      </c>
      <c r="E2816" t="s">
        <v>1241</v>
      </c>
      <c r="F2816">
        <v>2005</v>
      </c>
      <c r="G2816" t="s">
        <v>936</v>
      </c>
      <c r="H2816" t="s">
        <v>10</v>
      </c>
      <c r="I2816" s="1">
        <v>44656</v>
      </c>
      <c r="J2816" t="s">
        <v>1391</v>
      </c>
      <c r="K2816" t="s">
        <v>1401</v>
      </c>
      <c r="L2816">
        <v>102</v>
      </c>
      <c r="M2816" t="s">
        <v>1211</v>
      </c>
      <c r="N2816" t="s">
        <v>1196</v>
      </c>
      <c r="O2816">
        <v>1695200</v>
      </c>
      <c r="P2816">
        <v>343.09</v>
      </c>
    </row>
    <row r="2817" spans="1:16" x14ac:dyDescent="0.3">
      <c r="A2817">
        <v>2439</v>
      </c>
      <c r="B2817" t="s">
        <v>75</v>
      </c>
      <c r="C2817">
        <v>540</v>
      </c>
      <c r="D2817" t="s">
        <v>1337</v>
      </c>
      <c r="E2817" t="s">
        <v>1241</v>
      </c>
      <c r="F2817">
        <v>2012</v>
      </c>
      <c r="G2817" t="s">
        <v>76</v>
      </c>
      <c r="H2817" t="s">
        <v>18</v>
      </c>
      <c r="I2817" s="1">
        <v>44652</v>
      </c>
      <c r="J2817" t="s">
        <v>1391</v>
      </c>
      <c r="K2817" t="s">
        <v>1401</v>
      </c>
      <c r="L2817">
        <v>102</v>
      </c>
      <c r="M2817" t="s">
        <v>1211</v>
      </c>
      <c r="N2817" t="s">
        <v>1196</v>
      </c>
      <c r="O2817">
        <v>1695200</v>
      </c>
      <c r="P2817">
        <v>343.09</v>
      </c>
    </row>
    <row r="2818" spans="1:16" x14ac:dyDescent="0.3">
      <c r="A2818">
        <v>2448</v>
      </c>
      <c r="B2818" t="s">
        <v>83</v>
      </c>
      <c r="C2818">
        <v>587</v>
      </c>
      <c r="D2818" t="s">
        <v>1292</v>
      </c>
      <c r="E2818" t="s">
        <v>1241</v>
      </c>
      <c r="F2818">
        <v>2004</v>
      </c>
      <c r="G2818" t="s">
        <v>359</v>
      </c>
      <c r="H2818" t="s">
        <v>28</v>
      </c>
      <c r="I2818" s="1">
        <v>44656</v>
      </c>
      <c r="J2818" t="s">
        <v>1391</v>
      </c>
      <c r="K2818" t="s">
        <v>1401</v>
      </c>
      <c r="L2818">
        <v>102</v>
      </c>
      <c r="M2818" t="s">
        <v>1211</v>
      </c>
      <c r="N2818" t="s">
        <v>1196</v>
      </c>
      <c r="O2818">
        <v>1695200</v>
      </c>
      <c r="P2818">
        <v>343.09</v>
      </c>
    </row>
    <row r="2819" spans="1:16" x14ac:dyDescent="0.3">
      <c r="A2819">
        <v>2454</v>
      </c>
      <c r="B2819" t="s">
        <v>90</v>
      </c>
      <c r="C2819">
        <v>619</v>
      </c>
      <c r="D2819" t="s">
        <v>1260</v>
      </c>
      <c r="E2819" t="s">
        <v>1241</v>
      </c>
      <c r="F2819">
        <v>1988</v>
      </c>
      <c r="G2819" t="s">
        <v>485</v>
      </c>
      <c r="H2819" t="s">
        <v>32</v>
      </c>
      <c r="I2819" s="1">
        <v>44653</v>
      </c>
      <c r="J2819" t="s">
        <v>1391</v>
      </c>
      <c r="K2819" t="s">
        <v>1401</v>
      </c>
      <c r="L2819">
        <v>114</v>
      </c>
      <c r="M2819" t="s">
        <v>1199</v>
      </c>
      <c r="N2819" t="s">
        <v>1196</v>
      </c>
      <c r="O2819">
        <v>655000</v>
      </c>
      <c r="P2819">
        <v>14.72</v>
      </c>
    </row>
    <row r="2820" spans="1:16" x14ac:dyDescent="0.3">
      <c r="A2820">
        <v>2459</v>
      </c>
      <c r="B2820" t="s">
        <v>83</v>
      </c>
      <c r="C2820">
        <v>587</v>
      </c>
      <c r="D2820" t="s">
        <v>1292</v>
      </c>
      <c r="E2820" t="s">
        <v>1241</v>
      </c>
      <c r="F2820">
        <v>2005</v>
      </c>
      <c r="G2820" t="s">
        <v>359</v>
      </c>
      <c r="H2820" t="s">
        <v>28</v>
      </c>
      <c r="I2820" s="1">
        <v>44656</v>
      </c>
      <c r="J2820" t="s">
        <v>1391</v>
      </c>
      <c r="K2820" t="s">
        <v>1401</v>
      </c>
      <c r="L2820">
        <v>102</v>
      </c>
      <c r="M2820" t="s">
        <v>1211</v>
      </c>
      <c r="N2820" t="s">
        <v>1196</v>
      </c>
      <c r="O2820">
        <v>1695200</v>
      </c>
      <c r="P2820">
        <v>343.09</v>
      </c>
    </row>
    <row r="2821" spans="1:16" x14ac:dyDescent="0.3">
      <c r="A2821">
        <v>3065</v>
      </c>
      <c r="B2821" t="s">
        <v>90</v>
      </c>
      <c r="C2821">
        <v>610</v>
      </c>
      <c r="D2821" t="s">
        <v>1269</v>
      </c>
      <c r="E2821" t="s">
        <v>1241</v>
      </c>
      <c r="F2821">
        <v>2005</v>
      </c>
      <c r="G2821" t="s">
        <v>475</v>
      </c>
      <c r="H2821" t="s">
        <v>47</v>
      </c>
      <c r="I2821" s="1">
        <v>44653</v>
      </c>
      <c r="J2821" t="s">
        <v>1391</v>
      </c>
      <c r="K2821" t="s">
        <v>1401</v>
      </c>
      <c r="L2821">
        <v>102</v>
      </c>
      <c r="M2821" t="s">
        <v>1211</v>
      </c>
      <c r="N2821" t="s">
        <v>1196</v>
      </c>
      <c r="O2821">
        <v>1695200</v>
      </c>
      <c r="P2821">
        <v>343.09</v>
      </c>
    </row>
    <row r="2822" spans="1:16" x14ac:dyDescent="0.3">
      <c r="A2822">
        <v>2478</v>
      </c>
      <c r="B2822" t="s">
        <v>75</v>
      </c>
      <c r="C2822">
        <v>587</v>
      </c>
      <c r="D2822" t="s">
        <v>1292</v>
      </c>
      <c r="E2822" t="s">
        <v>1241</v>
      </c>
      <c r="F2822">
        <v>2004</v>
      </c>
      <c r="G2822" t="s">
        <v>783</v>
      </c>
      <c r="H2822" t="s">
        <v>45</v>
      </c>
      <c r="I2822" s="1">
        <v>44656</v>
      </c>
      <c r="J2822" t="s">
        <v>1391</v>
      </c>
      <c r="K2822" t="s">
        <v>1401</v>
      </c>
      <c r="L2822">
        <v>103</v>
      </c>
      <c r="M2822" t="s">
        <v>1210</v>
      </c>
      <c r="N2822" t="s">
        <v>1196</v>
      </c>
      <c r="O2822">
        <v>513800</v>
      </c>
      <c r="P2822">
        <v>21.5</v>
      </c>
    </row>
    <row r="2823" spans="1:16" x14ac:dyDescent="0.3">
      <c r="A2823">
        <v>3061</v>
      </c>
      <c r="B2823" t="s">
        <v>75</v>
      </c>
      <c r="C2823">
        <v>611</v>
      </c>
      <c r="D2823" t="s">
        <v>1268</v>
      </c>
      <c r="E2823" t="s">
        <v>1241</v>
      </c>
      <c r="F2823">
        <v>2006</v>
      </c>
      <c r="G2823" t="s">
        <v>684</v>
      </c>
      <c r="H2823" t="s">
        <v>18</v>
      </c>
      <c r="I2823" s="1">
        <v>44656</v>
      </c>
      <c r="J2823" t="s">
        <v>1391</v>
      </c>
      <c r="K2823" t="s">
        <v>1401</v>
      </c>
      <c r="L2823">
        <v>102</v>
      </c>
      <c r="M2823" t="s">
        <v>1211</v>
      </c>
      <c r="N2823" t="s">
        <v>1196</v>
      </c>
      <c r="O2823">
        <v>1695200</v>
      </c>
      <c r="P2823">
        <v>343.09</v>
      </c>
    </row>
    <row r="2824" spans="1:16" x14ac:dyDescent="0.3">
      <c r="A2824">
        <v>2486</v>
      </c>
      <c r="B2824" t="s">
        <v>90</v>
      </c>
      <c r="C2824">
        <v>576</v>
      </c>
      <c r="D2824" t="s">
        <v>1301</v>
      </c>
      <c r="E2824" t="s">
        <v>1241</v>
      </c>
      <c r="F2824">
        <v>2007</v>
      </c>
      <c r="G2824" t="s">
        <v>698</v>
      </c>
      <c r="H2824" t="s">
        <v>10</v>
      </c>
      <c r="I2824" s="1">
        <v>44655</v>
      </c>
      <c r="J2824" t="s">
        <v>1391</v>
      </c>
      <c r="K2824" t="s">
        <v>1401</v>
      </c>
      <c r="L2824">
        <v>109</v>
      </c>
      <c r="M2824" t="s">
        <v>1204</v>
      </c>
      <c r="N2824" t="s">
        <v>1196</v>
      </c>
      <c r="O2824">
        <v>543500</v>
      </c>
      <c r="P2824">
        <v>67.52</v>
      </c>
    </row>
    <row r="2825" spans="1:16" x14ac:dyDescent="0.3">
      <c r="A2825">
        <v>2490</v>
      </c>
      <c r="B2825" t="s">
        <v>90</v>
      </c>
      <c r="C2825">
        <v>610</v>
      </c>
      <c r="D2825" t="s">
        <v>1269</v>
      </c>
      <c r="E2825" t="s">
        <v>1241</v>
      </c>
      <c r="F2825">
        <v>2003</v>
      </c>
      <c r="G2825" t="s">
        <v>444</v>
      </c>
      <c r="H2825" t="s">
        <v>10</v>
      </c>
      <c r="I2825" s="1">
        <v>44654</v>
      </c>
      <c r="J2825" t="s">
        <v>1391</v>
      </c>
      <c r="K2825" t="s">
        <v>1401</v>
      </c>
      <c r="L2825">
        <v>103</v>
      </c>
      <c r="M2825" t="s">
        <v>1210</v>
      </c>
      <c r="N2825" t="s">
        <v>1196</v>
      </c>
      <c r="O2825">
        <v>513800</v>
      </c>
      <c r="P2825">
        <v>21.5</v>
      </c>
    </row>
    <row r="2826" spans="1:16" x14ac:dyDescent="0.3">
      <c r="A2826">
        <v>2494</v>
      </c>
      <c r="B2826" t="s">
        <v>75</v>
      </c>
      <c r="C2826">
        <v>587</v>
      </c>
      <c r="D2826" t="s">
        <v>1292</v>
      </c>
      <c r="E2826" t="s">
        <v>1241</v>
      </c>
      <c r="F2826">
        <v>2005</v>
      </c>
      <c r="G2826" t="s">
        <v>359</v>
      </c>
      <c r="H2826" t="s">
        <v>10</v>
      </c>
      <c r="I2826" s="1">
        <v>44655</v>
      </c>
      <c r="J2826" t="s">
        <v>1391</v>
      </c>
      <c r="K2826" t="s">
        <v>1401</v>
      </c>
      <c r="L2826">
        <v>101</v>
      </c>
      <c r="M2826" t="s">
        <v>1212</v>
      </c>
      <c r="N2826" t="s">
        <v>1196</v>
      </c>
      <c r="O2826">
        <v>201500</v>
      </c>
      <c r="P2826">
        <v>16.11</v>
      </c>
    </row>
    <row r="2827" spans="1:16" x14ac:dyDescent="0.3">
      <c r="A2827">
        <v>3047</v>
      </c>
      <c r="B2827" t="s">
        <v>90</v>
      </c>
      <c r="C2827">
        <v>633</v>
      </c>
      <c r="D2827" t="s">
        <v>1248</v>
      </c>
      <c r="E2827" t="s">
        <v>1241</v>
      </c>
      <c r="F2827">
        <v>2005</v>
      </c>
      <c r="G2827" t="s">
        <v>763</v>
      </c>
      <c r="H2827" t="s">
        <v>28</v>
      </c>
      <c r="I2827" s="1">
        <v>44653</v>
      </c>
      <c r="J2827" t="s">
        <v>1391</v>
      </c>
      <c r="K2827" t="s">
        <v>1401</v>
      </c>
      <c r="L2827">
        <v>102</v>
      </c>
      <c r="M2827" t="s">
        <v>1211</v>
      </c>
      <c r="N2827" t="s">
        <v>1196</v>
      </c>
      <c r="O2827">
        <v>1695200</v>
      </c>
      <c r="P2827">
        <v>343.09</v>
      </c>
    </row>
    <row r="2828" spans="1:16" x14ac:dyDescent="0.3">
      <c r="A2828">
        <v>2503</v>
      </c>
      <c r="B2828" t="s">
        <v>75</v>
      </c>
      <c r="C2828">
        <v>576</v>
      </c>
      <c r="D2828" t="s">
        <v>1301</v>
      </c>
      <c r="E2828" t="s">
        <v>1241</v>
      </c>
      <c r="F2828">
        <v>2005</v>
      </c>
      <c r="G2828" t="s">
        <v>578</v>
      </c>
      <c r="H2828" t="s">
        <v>28</v>
      </c>
      <c r="I2828" s="1">
        <v>44655</v>
      </c>
      <c r="J2828" t="s">
        <v>1391</v>
      </c>
      <c r="K2828" t="s">
        <v>1401</v>
      </c>
      <c r="L2828">
        <v>102</v>
      </c>
      <c r="M2828" t="s">
        <v>1211</v>
      </c>
      <c r="N2828" t="s">
        <v>1196</v>
      </c>
      <c r="O2828">
        <v>1695200</v>
      </c>
      <c r="P2828">
        <v>343.09</v>
      </c>
    </row>
    <row r="2829" spans="1:16" x14ac:dyDescent="0.3">
      <c r="A2829">
        <v>3036</v>
      </c>
      <c r="B2829" t="s">
        <v>8</v>
      </c>
      <c r="C2829">
        <v>549</v>
      </c>
      <c r="D2829" t="s">
        <v>1328</v>
      </c>
      <c r="E2829" t="s">
        <v>1241</v>
      </c>
      <c r="F2829">
        <v>1991</v>
      </c>
      <c r="G2829" t="s">
        <v>46</v>
      </c>
      <c r="H2829" t="s">
        <v>10</v>
      </c>
      <c r="I2829" s="1">
        <v>44652</v>
      </c>
      <c r="J2829" t="s">
        <v>1391</v>
      </c>
      <c r="K2829" t="s">
        <v>1401</v>
      </c>
      <c r="L2829">
        <v>102</v>
      </c>
      <c r="M2829" t="s">
        <v>1211</v>
      </c>
      <c r="N2829" t="s">
        <v>1196</v>
      </c>
      <c r="O2829">
        <v>1695200</v>
      </c>
      <c r="P2829">
        <v>343.09</v>
      </c>
    </row>
    <row r="2830" spans="1:16" x14ac:dyDescent="0.3">
      <c r="A2830">
        <v>2524</v>
      </c>
      <c r="B2830" t="s">
        <v>75</v>
      </c>
      <c r="C2830">
        <v>576</v>
      </c>
      <c r="D2830" t="s">
        <v>1301</v>
      </c>
      <c r="E2830" t="s">
        <v>1241</v>
      </c>
      <c r="F2830">
        <v>2005</v>
      </c>
      <c r="G2830" t="s">
        <v>578</v>
      </c>
      <c r="H2830" t="s">
        <v>32</v>
      </c>
      <c r="I2830" s="1">
        <v>44657</v>
      </c>
      <c r="J2830" t="s">
        <v>1391</v>
      </c>
      <c r="K2830" t="s">
        <v>1401</v>
      </c>
      <c r="L2830">
        <v>102</v>
      </c>
      <c r="M2830" t="s">
        <v>1211</v>
      </c>
      <c r="N2830" t="s">
        <v>1196</v>
      </c>
      <c r="O2830">
        <v>1695200</v>
      </c>
      <c r="P2830">
        <v>343.09</v>
      </c>
    </row>
    <row r="2831" spans="1:16" x14ac:dyDescent="0.3">
      <c r="A2831">
        <v>2535</v>
      </c>
      <c r="B2831" t="s">
        <v>75</v>
      </c>
      <c r="C2831">
        <v>587</v>
      </c>
      <c r="D2831" t="s">
        <v>1292</v>
      </c>
      <c r="E2831" t="s">
        <v>1241</v>
      </c>
      <c r="F2831">
        <v>2005</v>
      </c>
      <c r="G2831" t="s">
        <v>359</v>
      </c>
      <c r="H2831" t="s">
        <v>18</v>
      </c>
      <c r="I2831" s="1">
        <v>44653</v>
      </c>
      <c r="J2831" t="s">
        <v>1391</v>
      </c>
      <c r="K2831" t="s">
        <v>1401</v>
      </c>
      <c r="L2831">
        <v>102</v>
      </c>
      <c r="M2831" t="s">
        <v>1211</v>
      </c>
      <c r="N2831" t="s">
        <v>1196</v>
      </c>
      <c r="O2831">
        <v>1695200</v>
      </c>
      <c r="P2831">
        <v>343.09</v>
      </c>
    </row>
    <row r="2832" spans="1:16" x14ac:dyDescent="0.3">
      <c r="A2832">
        <v>3023</v>
      </c>
      <c r="B2832" t="s">
        <v>83</v>
      </c>
      <c r="C2832">
        <v>619</v>
      </c>
      <c r="D2832" t="s">
        <v>1260</v>
      </c>
      <c r="E2832" t="s">
        <v>1241</v>
      </c>
      <c r="F2832">
        <v>2007</v>
      </c>
      <c r="G2832" t="s">
        <v>842</v>
      </c>
      <c r="H2832" t="s">
        <v>10</v>
      </c>
      <c r="I2832" s="1">
        <v>44654</v>
      </c>
      <c r="J2832" t="s">
        <v>1391</v>
      </c>
      <c r="K2832" t="s">
        <v>1401</v>
      </c>
      <c r="L2832">
        <v>102</v>
      </c>
      <c r="M2832" t="s">
        <v>1211</v>
      </c>
      <c r="N2832" t="s">
        <v>1196</v>
      </c>
      <c r="O2832">
        <v>1695200</v>
      </c>
      <c r="P2832">
        <v>343.09</v>
      </c>
    </row>
    <row r="2833" spans="1:16" x14ac:dyDescent="0.3">
      <c r="A2833">
        <v>3022</v>
      </c>
      <c r="B2833" t="s">
        <v>435</v>
      </c>
      <c r="C2833">
        <v>542</v>
      </c>
      <c r="D2833" t="s">
        <v>1335</v>
      </c>
      <c r="E2833" t="s">
        <v>1241</v>
      </c>
      <c r="F2833">
        <v>2016</v>
      </c>
      <c r="G2833" t="s">
        <v>924</v>
      </c>
      <c r="H2833" t="s">
        <v>32</v>
      </c>
      <c r="I2833" s="1">
        <v>44656</v>
      </c>
      <c r="J2833" t="s">
        <v>1391</v>
      </c>
      <c r="K2833" t="s">
        <v>1401</v>
      </c>
      <c r="L2833">
        <v>114</v>
      </c>
      <c r="M2833" t="s">
        <v>1199</v>
      </c>
      <c r="N2833" t="s">
        <v>1196</v>
      </c>
      <c r="O2833">
        <v>655000</v>
      </c>
      <c r="P2833">
        <v>14.72</v>
      </c>
    </row>
    <row r="2834" spans="1:16" x14ac:dyDescent="0.3">
      <c r="A2834">
        <v>2549</v>
      </c>
      <c r="B2834" t="s">
        <v>75</v>
      </c>
      <c r="C2834">
        <v>619</v>
      </c>
      <c r="D2834" t="s">
        <v>1260</v>
      </c>
      <c r="E2834" t="s">
        <v>1241</v>
      </c>
      <c r="F2834">
        <v>2004</v>
      </c>
      <c r="G2834" t="s">
        <v>739</v>
      </c>
      <c r="H2834" t="s">
        <v>69</v>
      </c>
      <c r="I2834" s="1">
        <v>44653</v>
      </c>
      <c r="J2834" t="s">
        <v>1391</v>
      </c>
      <c r="K2834" t="s">
        <v>1401</v>
      </c>
      <c r="L2834">
        <v>102</v>
      </c>
      <c r="M2834" t="s">
        <v>1211</v>
      </c>
      <c r="N2834" t="s">
        <v>1196</v>
      </c>
      <c r="O2834">
        <v>1695200</v>
      </c>
      <c r="P2834">
        <v>343.09</v>
      </c>
    </row>
    <row r="2835" spans="1:16" x14ac:dyDescent="0.3">
      <c r="A2835">
        <v>2551</v>
      </c>
      <c r="B2835" t="s">
        <v>75</v>
      </c>
      <c r="C2835">
        <v>576</v>
      </c>
      <c r="D2835" t="s">
        <v>1301</v>
      </c>
      <c r="E2835" t="s">
        <v>1241</v>
      </c>
      <c r="F2835">
        <v>2006</v>
      </c>
      <c r="G2835" t="s">
        <v>578</v>
      </c>
      <c r="H2835" t="s">
        <v>10</v>
      </c>
      <c r="I2835" s="1">
        <v>44655</v>
      </c>
      <c r="J2835" t="s">
        <v>1391</v>
      </c>
      <c r="K2835" t="s">
        <v>1401</v>
      </c>
      <c r="L2835">
        <v>111</v>
      </c>
      <c r="M2835" t="s">
        <v>1202</v>
      </c>
      <c r="N2835" t="s">
        <v>1196</v>
      </c>
      <c r="O2835">
        <v>54500</v>
      </c>
      <c r="P2835">
        <v>129.15</v>
      </c>
    </row>
    <row r="2836" spans="1:16" x14ac:dyDescent="0.3">
      <c r="A2836">
        <v>2559</v>
      </c>
      <c r="B2836" t="s">
        <v>75</v>
      </c>
      <c r="C2836">
        <v>522</v>
      </c>
      <c r="D2836" t="s">
        <v>1354</v>
      </c>
      <c r="E2836" t="s">
        <v>1241</v>
      </c>
      <c r="F2836">
        <v>2008</v>
      </c>
      <c r="G2836" t="s">
        <v>790</v>
      </c>
      <c r="H2836" t="s">
        <v>45</v>
      </c>
      <c r="I2836" s="1">
        <v>44655</v>
      </c>
      <c r="J2836" t="s">
        <v>1391</v>
      </c>
      <c r="K2836" t="s">
        <v>1401</v>
      </c>
      <c r="L2836">
        <v>102</v>
      </c>
      <c r="M2836" t="s">
        <v>1211</v>
      </c>
      <c r="N2836" t="s">
        <v>1196</v>
      </c>
      <c r="O2836">
        <v>1695200</v>
      </c>
      <c r="P2836">
        <v>343.09</v>
      </c>
    </row>
    <row r="2837" spans="1:16" x14ac:dyDescent="0.3">
      <c r="A2837">
        <v>2566</v>
      </c>
      <c r="B2837" t="s">
        <v>75</v>
      </c>
      <c r="C2837">
        <v>576</v>
      </c>
      <c r="D2837" t="s">
        <v>1301</v>
      </c>
      <c r="E2837" t="s">
        <v>1241</v>
      </c>
      <c r="F2837">
        <v>2004</v>
      </c>
      <c r="G2837" t="s">
        <v>578</v>
      </c>
      <c r="H2837" t="s">
        <v>123</v>
      </c>
      <c r="I2837" s="1">
        <v>44656</v>
      </c>
      <c r="J2837" t="s">
        <v>1391</v>
      </c>
      <c r="K2837" t="s">
        <v>1401</v>
      </c>
      <c r="L2837">
        <v>106</v>
      </c>
      <c r="M2837" t="s">
        <v>1207</v>
      </c>
      <c r="N2837" t="s">
        <v>1196</v>
      </c>
      <c r="O2837">
        <v>182700</v>
      </c>
      <c r="P2837">
        <v>12.92</v>
      </c>
    </row>
    <row r="2838" spans="1:16" x14ac:dyDescent="0.3">
      <c r="A2838">
        <v>2574</v>
      </c>
      <c r="B2838" t="s">
        <v>83</v>
      </c>
      <c r="C2838">
        <v>548</v>
      </c>
      <c r="D2838" t="s">
        <v>1329</v>
      </c>
      <c r="E2838" t="s">
        <v>1241</v>
      </c>
      <c r="F2838">
        <v>2003</v>
      </c>
      <c r="G2838" t="s">
        <v>593</v>
      </c>
      <c r="H2838" t="s">
        <v>18</v>
      </c>
      <c r="I2838" s="1">
        <v>44652</v>
      </c>
      <c r="J2838" t="s">
        <v>1391</v>
      </c>
      <c r="K2838" t="s">
        <v>1401</v>
      </c>
      <c r="L2838">
        <v>103</v>
      </c>
      <c r="M2838" t="s">
        <v>1210</v>
      </c>
      <c r="N2838" t="s">
        <v>1196</v>
      </c>
      <c r="O2838">
        <v>513800</v>
      </c>
      <c r="P2838">
        <v>21.5</v>
      </c>
    </row>
    <row r="2839" spans="1:16" x14ac:dyDescent="0.3">
      <c r="A2839">
        <v>2578</v>
      </c>
      <c r="B2839" t="s">
        <v>75</v>
      </c>
      <c r="C2839">
        <v>587</v>
      </c>
      <c r="D2839" t="s">
        <v>1292</v>
      </c>
      <c r="E2839" t="s">
        <v>1241</v>
      </c>
      <c r="F2839">
        <v>2005</v>
      </c>
      <c r="G2839" t="s">
        <v>359</v>
      </c>
      <c r="H2839" t="s">
        <v>10</v>
      </c>
      <c r="I2839" s="1">
        <v>44654</v>
      </c>
      <c r="J2839" t="s">
        <v>1391</v>
      </c>
      <c r="K2839" t="s">
        <v>1401</v>
      </c>
      <c r="L2839">
        <v>102</v>
      </c>
      <c r="M2839" t="s">
        <v>1211</v>
      </c>
      <c r="N2839" t="s">
        <v>1196</v>
      </c>
      <c r="O2839">
        <v>1695200</v>
      </c>
      <c r="P2839">
        <v>343.09</v>
      </c>
    </row>
    <row r="2840" spans="1:16" x14ac:dyDescent="0.3">
      <c r="A2840">
        <v>2991</v>
      </c>
      <c r="B2840" t="s">
        <v>83</v>
      </c>
      <c r="C2840">
        <v>576</v>
      </c>
      <c r="D2840" t="s">
        <v>1301</v>
      </c>
      <c r="E2840" t="s">
        <v>1241</v>
      </c>
      <c r="F2840">
        <v>2007</v>
      </c>
      <c r="G2840" t="s">
        <v>698</v>
      </c>
      <c r="H2840" t="s">
        <v>28</v>
      </c>
      <c r="I2840" s="1">
        <v>44652</v>
      </c>
      <c r="J2840" t="s">
        <v>1391</v>
      </c>
      <c r="K2840" t="s">
        <v>1401</v>
      </c>
      <c r="L2840">
        <v>107</v>
      </c>
      <c r="M2840" t="s">
        <v>1206</v>
      </c>
      <c r="N2840" t="s">
        <v>1196</v>
      </c>
      <c r="O2840">
        <v>127300</v>
      </c>
      <c r="P2840">
        <v>17.55</v>
      </c>
    </row>
    <row r="2841" spans="1:16" x14ac:dyDescent="0.3">
      <c r="A2841">
        <v>2591</v>
      </c>
      <c r="B2841" t="s">
        <v>83</v>
      </c>
      <c r="C2841">
        <v>576</v>
      </c>
      <c r="D2841" t="s">
        <v>1301</v>
      </c>
      <c r="E2841" t="s">
        <v>1241</v>
      </c>
      <c r="F2841">
        <v>2002</v>
      </c>
      <c r="G2841" t="s">
        <v>698</v>
      </c>
      <c r="H2841" t="s">
        <v>28</v>
      </c>
      <c r="I2841" s="1">
        <v>44652</v>
      </c>
      <c r="J2841" t="s">
        <v>1391</v>
      </c>
      <c r="K2841" t="s">
        <v>1401</v>
      </c>
      <c r="L2841">
        <v>109</v>
      </c>
      <c r="M2841" t="s">
        <v>1204</v>
      </c>
      <c r="N2841" t="s">
        <v>1196</v>
      </c>
      <c r="O2841">
        <v>543500</v>
      </c>
      <c r="P2841">
        <v>67.52</v>
      </c>
    </row>
    <row r="2842" spans="1:16" x14ac:dyDescent="0.3">
      <c r="A2842">
        <v>2596</v>
      </c>
      <c r="B2842" t="s">
        <v>90</v>
      </c>
      <c r="C2842">
        <v>576</v>
      </c>
      <c r="D2842" t="s">
        <v>1301</v>
      </c>
      <c r="E2842" t="s">
        <v>1241</v>
      </c>
      <c r="F2842">
        <v>2006</v>
      </c>
      <c r="G2842" t="s">
        <v>698</v>
      </c>
      <c r="H2842" t="s">
        <v>18</v>
      </c>
      <c r="I2842" s="1">
        <v>44652</v>
      </c>
      <c r="J2842" t="s">
        <v>1391</v>
      </c>
      <c r="K2842" t="s">
        <v>1401</v>
      </c>
      <c r="L2842">
        <v>102</v>
      </c>
      <c r="M2842" t="s">
        <v>1211</v>
      </c>
      <c r="N2842" t="s">
        <v>1196</v>
      </c>
      <c r="O2842">
        <v>1695200</v>
      </c>
      <c r="P2842">
        <v>343.09</v>
      </c>
    </row>
    <row r="2843" spans="1:16" x14ac:dyDescent="0.3">
      <c r="A2843">
        <v>2597</v>
      </c>
      <c r="B2843" t="s">
        <v>435</v>
      </c>
      <c r="C2843">
        <v>619</v>
      </c>
      <c r="D2843" t="s">
        <v>1260</v>
      </c>
      <c r="E2843" t="s">
        <v>1241</v>
      </c>
      <c r="F2843">
        <v>2000</v>
      </c>
      <c r="G2843" t="s">
        <v>448</v>
      </c>
      <c r="H2843" t="s">
        <v>32</v>
      </c>
      <c r="I2843" s="1">
        <v>44653</v>
      </c>
      <c r="J2843" t="s">
        <v>1391</v>
      </c>
      <c r="K2843" t="s">
        <v>1401</v>
      </c>
      <c r="L2843">
        <v>114</v>
      </c>
      <c r="M2843" t="s">
        <v>1199</v>
      </c>
      <c r="N2843" t="s">
        <v>1196</v>
      </c>
      <c r="O2843">
        <v>655000</v>
      </c>
      <c r="P2843">
        <v>14.72</v>
      </c>
    </row>
    <row r="2844" spans="1:16" x14ac:dyDescent="0.3">
      <c r="A2844">
        <v>2988</v>
      </c>
      <c r="B2844" t="s">
        <v>90</v>
      </c>
      <c r="C2844">
        <v>576</v>
      </c>
      <c r="D2844" t="s">
        <v>1301</v>
      </c>
      <c r="E2844" t="s">
        <v>1241</v>
      </c>
      <c r="F2844">
        <v>2006</v>
      </c>
      <c r="G2844" t="s">
        <v>596</v>
      </c>
      <c r="H2844" t="s">
        <v>32</v>
      </c>
      <c r="I2844" s="1">
        <v>44656</v>
      </c>
      <c r="J2844" t="s">
        <v>1391</v>
      </c>
      <c r="K2844" t="s">
        <v>1401</v>
      </c>
      <c r="L2844">
        <v>102</v>
      </c>
      <c r="M2844" t="s">
        <v>1211</v>
      </c>
      <c r="N2844" t="s">
        <v>1196</v>
      </c>
      <c r="O2844">
        <v>1695200</v>
      </c>
      <c r="P2844">
        <v>343.09</v>
      </c>
    </row>
    <row r="2845" spans="1:16" x14ac:dyDescent="0.3">
      <c r="A2845">
        <v>2984</v>
      </c>
      <c r="B2845" t="s">
        <v>75</v>
      </c>
      <c r="C2845">
        <v>576</v>
      </c>
      <c r="D2845" t="s">
        <v>1301</v>
      </c>
      <c r="E2845" t="s">
        <v>1241</v>
      </c>
      <c r="F2845">
        <v>2005</v>
      </c>
      <c r="G2845" t="s">
        <v>578</v>
      </c>
      <c r="H2845" t="s">
        <v>32</v>
      </c>
      <c r="I2845" s="1">
        <v>44656</v>
      </c>
      <c r="J2845" t="s">
        <v>1391</v>
      </c>
      <c r="K2845" t="s">
        <v>1401</v>
      </c>
      <c r="L2845">
        <v>102</v>
      </c>
      <c r="M2845" t="s">
        <v>1211</v>
      </c>
      <c r="N2845" t="s">
        <v>1196</v>
      </c>
      <c r="O2845">
        <v>1695200</v>
      </c>
      <c r="P2845">
        <v>343.09</v>
      </c>
    </row>
    <row r="2846" spans="1:16" x14ac:dyDescent="0.3">
      <c r="A2846">
        <v>2981</v>
      </c>
      <c r="B2846" t="s">
        <v>235</v>
      </c>
      <c r="C2846">
        <v>619</v>
      </c>
      <c r="D2846" t="s">
        <v>1260</v>
      </c>
      <c r="E2846" t="s">
        <v>1241</v>
      </c>
      <c r="F2846">
        <v>2008</v>
      </c>
      <c r="G2846" t="s">
        <v>236</v>
      </c>
      <c r="H2846" t="s">
        <v>32</v>
      </c>
      <c r="I2846" s="1">
        <v>44655</v>
      </c>
      <c r="J2846" t="s">
        <v>1391</v>
      </c>
      <c r="K2846" t="s">
        <v>1401</v>
      </c>
      <c r="L2846">
        <v>102</v>
      </c>
      <c r="M2846" t="s">
        <v>1211</v>
      </c>
      <c r="N2846" t="s">
        <v>1196</v>
      </c>
      <c r="O2846">
        <v>1695200</v>
      </c>
      <c r="P2846">
        <v>343.09</v>
      </c>
    </row>
    <row r="2847" spans="1:16" x14ac:dyDescent="0.3">
      <c r="A2847">
        <v>2615</v>
      </c>
      <c r="B2847" t="s">
        <v>435</v>
      </c>
      <c r="C2847">
        <v>587</v>
      </c>
      <c r="D2847" t="s">
        <v>1292</v>
      </c>
      <c r="E2847" t="s">
        <v>1241</v>
      </c>
      <c r="F2847">
        <v>2013</v>
      </c>
      <c r="G2847" t="s">
        <v>437</v>
      </c>
      <c r="H2847" t="s">
        <v>69</v>
      </c>
      <c r="I2847" s="1">
        <v>44653</v>
      </c>
      <c r="J2847" t="s">
        <v>1391</v>
      </c>
      <c r="K2847" t="s">
        <v>1401</v>
      </c>
      <c r="L2847">
        <v>103</v>
      </c>
      <c r="M2847" t="s">
        <v>1210</v>
      </c>
      <c r="N2847" t="s">
        <v>1196</v>
      </c>
      <c r="O2847">
        <v>513800</v>
      </c>
      <c r="P2847">
        <v>21.5</v>
      </c>
    </row>
    <row r="2848" spans="1:16" x14ac:dyDescent="0.3">
      <c r="A2848">
        <v>2620</v>
      </c>
      <c r="B2848" t="s">
        <v>83</v>
      </c>
      <c r="C2848">
        <v>610</v>
      </c>
      <c r="D2848" t="s">
        <v>1269</v>
      </c>
      <c r="E2848" t="s">
        <v>1241</v>
      </c>
      <c r="F2848">
        <v>1994</v>
      </c>
      <c r="G2848" t="s">
        <v>444</v>
      </c>
      <c r="H2848" t="s">
        <v>32</v>
      </c>
      <c r="I2848" s="1">
        <v>44653</v>
      </c>
      <c r="J2848" t="s">
        <v>1391</v>
      </c>
      <c r="K2848" t="s">
        <v>1401</v>
      </c>
      <c r="L2848">
        <v>114</v>
      </c>
      <c r="M2848" t="s">
        <v>1199</v>
      </c>
      <c r="N2848" t="s">
        <v>1196</v>
      </c>
      <c r="O2848">
        <v>655000</v>
      </c>
      <c r="P2848">
        <v>14.72</v>
      </c>
    </row>
    <row r="2849" spans="1:16" x14ac:dyDescent="0.3">
      <c r="A2849">
        <v>2973</v>
      </c>
      <c r="B2849" t="s">
        <v>83</v>
      </c>
      <c r="C2849">
        <v>587</v>
      </c>
      <c r="D2849" t="s">
        <v>1292</v>
      </c>
      <c r="E2849" t="s">
        <v>1241</v>
      </c>
      <c r="F2849">
        <v>2005</v>
      </c>
      <c r="G2849" t="s">
        <v>359</v>
      </c>
      <c r="H2849" t="s">
        <v>283</v>
      </c>
      <c r="I2849" s="1">
        <v>44655</v>
      </c>
      <c r="J2849" t="s">
        <v>1391</v>
      </c>
      <c r="K2849" t="s">
        <v>1401</v>
      </c>
      <c r="L2849">
        <v>102</v>
      </c>
      <c r="M2849" t="s">
        <v>1211</v>
      </c>
      <c r="N2849" t="s">
        <v>1196</v>
      </c>
      <c r="O2849">
        <v>1695200</v>
      </c>
      <c r="P2849">
        <v>343.09</v>
      </c>
    </row>
    <row r="2850" spans="1:16" x14ac:dyDescent="0.3">
      <c r="A2850">
        <v>2645</v>
      </c>
      <c r="B2850" t="s">
        <v>75</v>
      </c>
      <c r="C2850">
        <v>550</v>
      </c>
      <c r="D2850" t="s">
        <v>1327</v>
      </c>
      <c r="E2850" t="s">
        <v>1241</v>
      </c>
      <c r="F2850">
        <v>2006</v>
      </c>
      <c r="G2850" t="s">
        <v>808</v>
      </c>
      <c r="H2850" t="s">
        <v>45</v>
      </c>
      <c r="I2850" s="1">
        <v>44654</v>
      </c>
      <c r="J2850" t="s">
        <v>1391</v>
      </c>
      <c r="K2850" t="s">
        <v>1401</v>
      </c>
      <c r="L2850">
        <v>102</v>
      </c>
      <c r="M2850" t="s">
        <v>1211</v>
      </c>
      <c r="N2850" t="s">
        <v>1196</v>
      </c>
      <c r="O2850">
        <v>1695200</v>
      </c>
      <c r="P2850">
        <v>343.09</v>
      </c>
    </row>
    <row r="2851" spans="1:16" x14ac:dyDescent="0.3">
      <c r="A2851">
        <v>2963</v>
      </c>
      <c r="B2851" t="s">
        <v>83</v>
      </c>
      <c r="C2851">
        <v>619</v>
      </c>
      <c r="D2851" t="s">
        <v>1260</v>
      </c>
      <c r="E2851" t="s">
        <v>1241</v>
      </c>
      <c r="F2851">
        <v>2005</v>
      </c>
      <c r="G2851" t="s">
        <v>842</v>
      </c>
      <c r="H2851" t="s">
        <v>10</v>
      </c>
      <c r="I2851" s="1">
        <v>44656</v>
      </c>
      <c r="J2851" t="s">
        <v>1391</v>
      </c>
      <c r="K2851" t="s">
        <v>1401</v>
      </c>
      <c r="L2851">
        <v>102</v>
      </c>
      <c r="M2851" t="s">
        <v>1211</v>
      </c>
      <c r="N2851" t="s">
        <v>1196</v>
      </c>
      <c r="O2851">
        <v>1695200</v>
      </c>
      <c r="P2851">
        <v>343.09</v>
      </c>
    </row>
    <row r="2852" spans="1:16" x14ac:dyDescent="0.3">
      <c r="A2852">
        <v>2655</v>
      </c>
      <c r="B2852" t="s">
        <v>83</v>
      </c>
      <c r="C2852">
        <v>576</v>
      </c>
      <c r="D2852" t="s">
        <v>1301</v>
      </c>
      <c r="E2852" t="s">
        <v>1241</v>
      </c>
      <c r="F2852">
        <v>2005</v>
      </c>
      <c r="G2852" t="s">
        <v>817</v>
      </c>
      <c r="H2852" t="s">
        <v>10</v>
      </c>
      <c r="I2852" s="1">
        <v>44653</v>
      </c>
      <c r="J2852" t="s">
        <v>1391</v>
      </c>
      <c r="K2852" t="s">
        <v>1401</v>
      </c>
      <c r="L2852">
        <v>114</v>
      </c>
      <c r="M2852" t="s">
        <v>1199</v>
      </c>
      <c r="N2852" t="s">
        <v>1196</v>
      </c>
      <c r="O2852">
        <v>655000</v>
      </c>
      <c r="P2852">
        <v>14.72</v>
      </c>
    </row>
    <row r="2853" spans="1:16" x14ac:dyDescent="0.3">
      <c r="A2853">
        <v>2700</v>
      </c>
      <c r="B2853" t="s">
        <v>435</v>
      </c>
      <c r="C2853">
        <v>587</v>
      </c>
      <c r="D2853" t="s">
        <v>1292</v>
      </c>
      <c r="E2853" t="s">
        <v>1241</v>
      </c>
      <c r="F2853">
        <v>2014</v>
      </c>
      <c r="G2853" t="s">
        <v>437</v>
      </c>
      <c r="H2853" t="s">
        <v>45</v>
      </c>
      <c r="I2853" s="1">
        <v>44653</v>
      </c>
      <c r="J2853" t="s">
        <v>1391</v>
      </c>
      <c r="K2853" t="s">
        <v>1401</v>
      </c>
      <c r="L2853">
        <v>107</v>
      </c>
      <c r="M2853" t="s">
        <v>1206</v>
      </c>
      <c r="N2853" t="s">
        <v>1196</v>
      </c>
      <c r="O2853">
        <v>127300</v>
      </c>
      <c r="P2853">
        <v>17.55</v>
      </c>
    </row>
    <row r="2854" spans="1:16" x14ac:dyDescent="0.3">
      <c r="A2854">
        <v>2718</v>
      </c>
      <c r="B2854" t="s">
        <v>90</v>
      </c>
      <c r="C2854">
        <v>610</v>
      </c>
      <c r="D2854" t="s">
        <v>1269</v>
      </c>
      <c r="E2854" t="s">
        <v>1241</v>
      </c>
      <c r="F2854">
        <v>1998</v>
      </c>
      <c r="G2854" t="s">
        <v>444</v>
      </c>
      <c r="H2854" t="s">
        <v>10</v>
      </c>
      <c r="I2854" s="1">
        <v>44656</v>
      </c>
      <c r="J2854" t="s">
        <v>1391</v>
      </c>
      <c r="K2854" t="s">
        <v>1401</v>
      </c>
      <c r="L2854">
        <v>114</v>
      </c>
      <c r="M2854" t="s">
        <v>1199</v>
      </c>
      <c r="N2854" t="s">
        <v>1196</v>
      </c>
      <c r="O2854">
        <v>655000</v>
      </c>
      <c r="P2854">
        <v>14.72</v>
      </c>
    </row>
    <row r="2855" spans="1:16" x14ac:dyDescent="0.3">
      <c r="A2855">
        <v>2752</v>
      </c>
      <c r="B2855" t="s">
        <v>90</v>
      </c>
      <c r="C2855">
        <v>619</v>
      </c>
      <c r="D2855" t="s">
        <v>1260</v>
      </c>
      <c r="E2855" t="s">
        <v>1241</v>
      </c>
      <c r="F2855">
        <v>2006</v>
      </c>
      <c r="G2855" t="s">
        <v>886</v>
      </c>
      <c r="H2855" t="s">
        <v>101</v>
      </c>
      <c r="I2855" s="1">
        <v>44655</v>
      </c>
      <c r="J2855" t="s">
        <v>1391</v>
      </c>
      <c r="K2855" t="s">
        <v>1401</v>
      </c>
      <c r="L2855">
        <v>102</v>
      </c>
      <c r="M2855" t="s">
        <v>1211</v>
      </c>
      <c r="N2855" t="s">
        <v>1196</v>
      </c>
      <c r="O2855">
        <v>1695200</v>
      </c>
      <c r="P2855">
        <v>343.09</v>
      </c>
    </row>
    <row r="2856" spans="1:16" x14ac:dyDescent="0.3">
      <c r="A2856">
        <v>2758</v>
      </c>
      <c r="B2856" t="s">
        <v>90</v>
      </c>
      <c r="C2856">
        <v>610</v>
      </c>
      <c r="D2856" t="s">
        <v>1269</v>
      </c>
      <c r="E2856" t="s">
        <v>1241</v>
      </c>
      <c r="F2856">
        <v>2006</v>
      </c>
      <c r="G2856" t="s">
        <v>444</v>
      </c>
      <c r="H2856" t="s">
        <v>28</v>
      </c>
      <c r="I2856" s="1">
        <v>44654</v>
      </c>
      <c r="J2856" t="s">
        <v>1391</v>
      </c>
      <c r="K2856" t="s">
        <v>1401</v>
      </c>
      <c r="L2856">
        <v>102</v>
      </c>
      <c r="M2856" t="s">
        <v>1211</v>
      </c>
      <c r="N2856" t="s">
        <v>1196</v>
      </c>
      <c r="O2856">
        <v>1695200</v>
      </c>
      <c r="P2856">
        <v>343.09</v>
      </c>
    </row>
    <row r="2857" spans="1:16" x14ac:dyDescent="0.3">
      <c r="A2857">
        <v>2764</v>
      </c>
      <c r="B2857" t="s">
        <v>435</v>
      </c>
      <c r="C2857">
        <v>619</v>
      </c>
      <c r="D2857" t="s">
        <v>1260</v>
      </c>
      <c r="E2857" t="s">
        <v>1241</v>
      </c>
      <c r="F2857">
        <v>2014</v>
      </c>
      <c r="G2857" t="s">
        <v>448</v>
      </c>
      <c r="H2857" t="s">
        <v>32</v>
      </c>
      <c r="I2857" s="1">
        <v>44652</v>
      </c>
      <c r="J2857" t="s">
        <v>1391</v>
      </c>
      <c r="K2857" t="s">
        <v>1401</v>
      </c>
      <c r="L2857">
        <v>106</v>
      </c>
      <c r="M2857" t="s">
        <v>1207</v>
      </c>
      <c r="N2857" t="s">
        <v>1196</v>
      </c>
      <c r="O2857">
        <v>182700</v>
      </c>
      <c r="P2857">
        <v>12.92</v>
      </c>
    </row>
    <row r="2858" spans="1:16" x14ac:dyDescent="0.3">
      <c r="A2858">
        <v>2766</v>
      </c>
      <c r="B2858" t="s">
        <v>83</v>
      </c>
      <c r="C2858">
        <v>512</v>
      </c>
      <c r="D2858" t="s">
        <v>1363</v>
      </c>
      <c r="E2858" t="s">
        <v>1246</v>
      </c>
      <c r="F2858">
        <v>2003</v>
      </c>
      <c r="G2858" t="s">
        <v>479</v>
      </c>
      <c r="H2858" t="s">
        <v>10</v>
      </c>
      <c r="I2858" s="1">
        <v>44656</v>
      </c>
      <c r="J2858" t="s">
        <v>1391</v>
      </c>
      <c r="K2858" t="s">
        <v>1401</v>
      </c>
      <c r="L2858">
        <v>102</v>
      </c>
      <c r="M2858" t="s">
        <v>1211</v>
      </c>
      <c r="N2858" t="s">
        <v>1196</v>
      </c>
      <c r="O2858">
        <v>1695200</v>
      </c>
      <c r="P2858">
        <v>343.09</v>
      </c>
    </row>
    <row r="2859" spans="1:16" x14ac:dyDescent="0.3">
      <c r="A2859">
        <v>2772</v>
      </c>
      <c r="B2859" t="s">
        <v>90</v>
      </c>
      <c r="C2859">
        <v>576</v>
      </c>
      <c r="D2859" t="s">
        <v>1301</v>
      </c>
      <c r="E2859" t="s">
        <v>1241</v>
      </c>
      <c r="F2859">
        <v>2004</v>
      </c>
      <c r="G2859" t="s">
        <v>698</v>
      </c>
      <c r="H2859" t="s">
        <v>32</v>
      </c>
      <c r="I2859" s="1">
        <v>44653</v>
      </c>
      <c r="J2859" t="s">
        <v>1391</v>
      </c>
      <c r="K2859" t="s">
        <v>1401</v>
      </c>
      <c r="L2859">
        <v>102</v>
      </c>
      <c r="M2859" t="s">
        <v>1211</v>
      </c>
      <c r="N2859" t="s">
        <v>1196</v>
      </c>
      <c r="O2859">
        <v>1695200</v>
      </c>
      <c r="P2859">
        <v>343.09</v>
      </c>
    </row>
    <row r="2860" spans="1:16" x14ac:dyDescent="0.3">
      <c r="A2860">
        <v>2776</v>
      </c>
      <c r="B2860" t="s">
        <v>75</v>
      </c>
      <c r="C2860">
        <v>576</v>
      </c>
      <c r="D2860" t="s">
        <v>1301</v>
      </c>
      <c r="E2860" t="s">
        <v>1241</v>
      </c>
      <c r="F2860">
        <v>2005</v>
      </c>
      <c r="G2860" t="s">
        <v>578</v>
      </c>
      <c r="H2860" t="s">
        <v>10</v>
      </c>
      <c r="I2860" s="1">
        <v>44652</v>
      </c>
      <c r="J2860" t="s">
        <v>1391</v>
      </c>
      <c r="K2860" t="s">
        <v>1401</v>
      </c>
      <c r="L2860">
        <v>104</v>
      </c>
      <c r="M2860" t="s">
        <v>1209</v>
      </c>
      <c r="N2860" t="s">
        <v>1196</v>
      </c>
      <c r="O2860">
        <v>347700</v>
      </c>
      <c r="P2860">
        <v>28.8</v>
      </c>
    </row>
    <row r="2861" spans="1:16" x14ac:dyDescent="0.3">
      <c r="A2861">
        <v>2780</v>
      </c>
      <c r="B2861" t="s">
        <v>75</v>
      </c>
      <c r="C2861">
        <v>633</v>
      </c>
      <c r="D2861" t="s">
        <v>1248</v>
      </c>
      <c r="E2861" t="s">
        <v>1241</v>
      </c>
      <c r="F2861">
        <v>2011</v>
      </c>
      <c r="G2861" t="s">
        <v>581</v>
      </c>
      <c r="H2861" t="s">
        <v>32</v>
      </c>
      <c r="I2861" s="1">
        <v>44652</v>
      </c>
      <c r="J2861" t="s">
        <v>1391</v>
      </c>
      <c r="K2861" t="s">
        <v>1401</v>
      </c>
      <c r="L2861">
        <v>102</v>
      </c>
      <c r="M2861" t="s">
        <v>1211</v>
      </c>
      <c r="N2861" t="s">
        <v>1196</v>
      </c>
      <c r="O2861">
        <v>1695200</v>
      </c>
      <c r="P2861">
        <v>343.09</v>
      </c>
    </row>
    <row r="2862" spans="1:16" x14ac:dyDescent="0.3">
      <c r="A2862">
        <v>2782</v>
      </c>
      <c r="B2862" t="s">
        <v>83</v>
      </c>
      <c r="C2862">
        <v>619</v>
      </c>
      <c r="D2862" t="s">
        <v>1260</v>
      </c>
      <c r="E2862" t="s">
        <v>1241</v>
      </c>
      <c r="F2862">
        <v>2002</v>
      </c>
      <c r="G2862" t="s">
        <v>670</v>
      </c>
      <c r="H2862" t="s">
        <v>69</v>
      </c>
      <c r="I2862" s="1">
        <v>44653</v>
      </c>
      <c r="J2862" t="s">
        <v>1391</v>
      </c>
      <c r="K2862" t="s">
        <v>1401</v>
      </c>
      <c r="L2862">
        <v>108</v>
      </c>
      <c r="M2862" t="s">
        <v>1205</v>
      </c>
      <c r="N2862" t="s">
        <v>1196</v>
      </c>
      <c r="O2862">
        <v>258200</v>
      </c>
      <c r="P2862">
        <v>11.62</v>
      </c>
    </row>
    <row r="2863" spans="1:16" x14ac:dyDescent="0.3">
      <c r="A2863">
        <v>2783</v>
      </c>
      <c r="B2863" t="s">
        <v>75</v>
      </c>
      <c r="C2863">
        <v>592</v>
      </c>
      <c r="D2863" t="s">
        <v>1287</v>
      </c>
      <c r="E2863" t="s">
        <v>1241</v>
      </c>
      <c r="F2863">
        <v>2014</v>
      </c>
      <c r="G2863">
        <v>208</v>
      </c>
      <c r="H2863" t="s">
        <v>28</v>
      </c>
      <c r="I2863" s="1">
        <v>44652</v>
      </c>
      <c r="J2863" t="s">
        <v>1391</v>
      </c>
      <c r="K2863" t="s">
        <v>1401</v>
      </c>
      <c r="L2863">
        <v>103</v>
      </c>
      <c r="M2863" t="s">
        <v>1210</v>
      </c>
      <c r="N2863" t="s">
        <v>1196</v>
      </c>
      <c r="O2863">
        <v>513800</v>
      </c>
      <c r="P2863">
        <v>21.5</v>
      </c>
    </row>
    <row r="2864" spans="1:16" x14ac:dyDescent="0.3">
      <c r="A2864">
        <v>2910</v>
      </c>
      <c r="B2864" t="s">
        <v>83</v>
      </c>
      <c r="C2864">
        <v>576</v>
      </c>
      <c r="D2864" t="s">
        <v>1301</v>
      </c>
      <c r="E2864" t="s">
        <v>1241</v>
      </c>
      <c r="F2864">
        <v>2007</v>
      </c>
      <c r="G2864" t="s">
        <v>698</v>
      </c>
      <c r="H2864" t="s">
        <v>32</v>
      </c>
      <c r="I2864" s="1">
        <v>44655</v>
      </c>
      <c r="J2864" t="s">
        <v>1391</v>
      </c>
      <c r="K2864" t="s">
        <v>1401</v>
      </c>
      <c r="L2864">
        <v>103</v>
      </c>
      <c r="M2864" t="s">
        <v>1210</v>
      </c>
      <c r="N2864" t="s">
        <v>1196</v>
      </c>
      <c r="O2864">
        <v>513800</v>
      </c>
      <c r="P2864">
        <v>21.5</v>
      </c>
    </row>
    <row r="2865" spans="1:16" x14ac:dyDescent="0.3">
      <c r="A2865">
        <v>2803</v>
      </c>
      <c r="B2865" t="s">
        <v>90</v>
      </c>
      <c r="C2865">
        <v>576</v>
      </c>
      <c r="D2865" t="s">
        <v>1301</v>
      </c>
      <c r="E2865" t="s">
        <v>1241</v>
      </c>
      <c r="F2865">
        <v>2003</v>
      </c>
      <c r="G2865" t="s">
        <v>698</v>
      </c>
      <c r="H2865" t="s">
        <v>32</v>
      </c>
      <c r="I2865" s="1">
        <v>44656</v>
      </c>
      <c r="J2865" t="s">
        <v>1391</v>
      </c>
      <c r="K2865" t="s">
        <v>1401</v>
      </c>
      <c r="L2865">
        <v>102</v>
      </c>
      <c r="M2865" t="s">
        <v>1211</v>
      </c>
      <c r="N2865" t="s">
        <v>1196</v>
      </c>
      <c r="O2865">
        <v>1695200</v>
      </c>
      <c r="P2865">
        <v>343.09</v>
      </c>
    </row>
    <row r="2866" spans="1:16" x14ac:dyDescent="0.3">
      <c r="A2866">
        <v>2804</v>
      </c>
      <c r="B2866" t="s">
        <v>90</v>
      </c>
      <c r="C2866">
        <v>610</v>
      </c>
      <c r="D2866" t="s">
        <v>1269</v>
      </c>
      <c r="E2866" t="s">
        <v>1241</v>
      </c>
      <c r="F2866">
        <v>2006</v>
      </c>
      <c r="G2866" t="s">
        <v>674</v>
      </c>
      <c r="H2866" t="s">
        <v>10</v>
      </c>
      <c r="I2866" s="1">
        <v>44656</v>
      </c>
      <c r="J2866" t="s">
        <v>1391</v>
      </c>
      <c r="K2866" t="s">
        <v>1401</v>
      </c>
      <c r="L2866">
        <v>102</v>
      </c>
      <c r="M2866" t="s">
        <v>1211</v>
      </c>
      <c r="N2866" t="s">
        <v>1196</v>
      </c>
      <c r="O2866">
        <v>1695200</v>
      </c>
      <c r="P2866">
        <v>343.09</v>
      </c>
    </row>
    <row r="2867" spans="1:16" x14ac:dyDescent="0.3">
      <c r="A2867">
        <v>2905</v>
      </c>
      <c r="B2867" t="s">
        <v>83</v>
      </c>
      <c r="C2867">
        <v>507</v>
      </c>
      <c r="D2867" t="s">
        <v>1368</v>
      </c>
      <c r="E2867" t="s">
        <v>1241</v>
      </c>
      <c r="F2867">
        <v>2008</v>
      </c>
      <c r="G2867" t="s">
        <v>688</v>
      </c>
      <c r="H2867" t="s">
        <v>18</v>
      </c>
      <c r="I2867" s="1">
        <v>44656</v>
      </c>
      <c r="J2867" t="s">
        <v>1391</v>
      </c>
      <c r="K2867" t="s">
        <v>1401</v>
      </c>
      <c r="L2867">
        <v>102</v>
      </c>
      <c r="M2867" t="s">
        <v>1211</v>
      </c>
      <c r="N2867" t="s">
        <v>1196</v>
      </c>
      <c r="O2867">
        <v>1695200</v>
      </c>
      <c r="P2867">
        <v>343.09</v>
      </c>
    </row>
    <row r="2868" spans="1:16" x14ac:dyDescent="0.3">
      <c r="A2868">
        <v>2813</v>
      </c>
      <c r="B2868" t="s">
        <v>83</v>
      </c>
      <c r="C2868">
        <v>550</v>
      </c>
      <c r="D2868" t="s">
        <v>1327</v>
      </c>
      <c r="E2868" t="s">
        <v>1241</v>
      </c>
      <c r="F2868">
        <v>2001</v>
      </c>
      <c r="G2868" t="s">
        <v>693</v>
      </c>
      <c r="H2868" t="s">
        <v>45</v>
      </c>
      <c r="I2868" s="1">
        <v>44655</v>
      </c>
      <c r="J2868" t="s">
        <v>1391</v>
      </c>
      <c r="K2868" t="s">
        <v>1401</v>
      </c>
      <c r="L2868">
        <v>109</v>
      </c>
      <c r="M2868" t="s">
        <v>1204</v>
      </c>
      <c r="N2868" t="s">
        <v>1196</v>
      </c>
      <c r="O2868">
        <v>543500</v>
      </c>
      <c r="P2868">
        <v>67.52</v>
      </c>
    </row>
    <row r="2869" spans="1:16" x14ac:dyDescent="0.3">
      <c r="A2869">
        <v>2832</v>
      </c>
      <c r="B2869" t="s">
        <v>90</v>
      </c>
      <c r="C2869">
        <v>610</v>
      </c>
      <c r="D2869" t="s">
        <v>1269</v>
      </c>
      <c r="E2869" t="s">
        <v>1241</v>
      </c>
      <c r="F2869">
        <v>2006</v>
      </c>
      <c r="G2869" t="s">
        <v>475</v>
      </c>
      <c r="H2869" t="s">
        <v>45</v>
      </c>
      <c r="I2869" s="1">
        <v>44655</v>
      </c>
      <c r="J2869" t="s">
        <v>1391</v>
      </c>
      <c r="K2869" t="s">
        <v>1401</v>
      </c>
      <c r="L2869">
        <v>114</v>
      </c>
      <c r="M2869" t="s">
        <v>1199</v>
      </c>
      <c r="N2869" t="s">
        <v>1196</v>
      </c>
      <c r="O2869">
        <v>655000</v>
      </c>
      <c r="P2869">
        <v>14.72</v>
      </c>
    </row>
    <row r="2870" spans="1:16" x14ac:dyDescent="0.3">
      <c r="A2870">
        <v>2886</v>
      </c>
      <c r="B2870" t="s">
        <v>83</v>
      </c>
      <c r="C2870">
        <v>587</v>
      </c>
      <c r="D2870" t="s">
        <v>1292</v>
      </c>
      <c r="E2870" t="s">
        <v>1241</v>
      </c>
      <c r="F2870">
        <v>2009</v>
      </c>
      <c r="G2870" t="s">
        <v>359</v>
      </c>
      <c r="H2870" t="s">
        <v>10</v>
      </c>
      <c r="I2870" s="1">
        <v>44656</v>
      </c>
      <c r="J2870" t="s">
        <v>1391</v>
      </c>
      <c r="K2870" t="s">
        <v>1401</v>
      </c>
      <c r="L2870">
        <v>102</v>
      </c>
      <c r="M2870" t="s">
        <v>1211</v>
      </c>
      <c r="N2870" t="s">
        <v>1196</v>
      </c>
      <c r="O2870">
        <v>1695200</v>
      </c>
      <c r="P2870">
        <v>343.09</v>
      </c>
    </row>
    <row r="2871" spans="1:16" x14ac:dyDescent="0.3">
      <c r="A2871">
        <v>2885</v>
      </c>
      <c r="B2871" t="s">
        <v>435</v>
      </c>
      <c r="C2871">
        <v>540</v>
      </c>
      <c r="D2871" t="s">
        <v>1337</v>
      </c>
      <c r="E2871" t="s">
        <v>1241</v>
      </c>
      <c r="F2871">
        <v>2003</v>
      </c>
      <c r="G2871" t="s">
        <v>436</v>
      </c>
      <c r="H2871" t="s">
        <v>123</v>
      </c>
      <c r="I2871" s="1">
        <v>44652</v>
      </c>
      <c r="J2871" t="s">
        <v>1391</v>
      </c>
      <c r="K2871" t="s">
        <v>1401</v>
      </c>
      <c r="L2871">
        <v>114</v>
      </c>
      <c r="M2871" t="s">
        <v>1199</v>
      </c>
      <c r="N2871" t="s">
        <v>1196</v>
      </c>
      <c r="O2871">
        <v>655000</v>
      </c>
      <c r="P2871">
        <v>14.72</v>
      </c>
    </row>
    <row r="2872" spans="1:16" x14ac:dyDescent="0.3">
      <c r="A2872">
        <v>2882</v>
      </c>
      <c r="B2872" t="s">
        <v>90</v>
      </c>
      <c r="C2872">
        <v>550</v>
      </c>
      <c r="D2872" t="s">
        <v>1327</v>
      </c>
      <c r="E2872" t="s">
        <v>1241</v>
      </c>
      <c r="F2872">
        <v>2004</v>
      </c>
      <c r="G2872" t="s">
        <v>784</v>
      </c>
      <c r="H2872" t="s">
        <v>10</v>
      </c>
      <c r="I2872" s="1">
        <v>44653</v>
      </c>
      <c r="J2872" t="s">
        <v>1391</v>
      </c>
      <c r="K2872" t="s">
        <v>1401</v>
      </c>
      <c r="L2872">
        <v>102</v>
      </c>
      <c r="M2872" t="s">
        <v>1211</v>
      </c>
      <c r="N2872" t="s">
        <v>1196</v>
      </c>
      <c r="O2872">
        <v>1695200</v>
      </c>
      <c r="P2872">
        <v>343.09</v>
      </c>
    </row>
    <row r="2873" spans="1:16" x14ac:dyDescent="0.3">
      <c r="A2873">
        <v>2853</v>
      </c>
      <c r="B2873" t="s">
        <v>75</v>
      </c>
      <c r="C2873">
        <v>576</v>
      </c>
      <c r="D2873" t="s">
        <v>1301</v>
      </c>
      <c r="E2873" t="s">
        <v>1241</v>
      </c>
      <c r="F2873">
        <v>2004</v>
      </c>
      <c r="G2873" t="s">
        <v>578</v>
      </c>
      <c r="H2873" t="s">
        <v>10</v>
      </c>
      <c r="I2873" s="1">
        <v>44655</v>
      </c>
      <c r="J2873" t="s">
        <v>1391</v>
      </c>
      <c r="K2873" t="s">
        <v>1401</v>
      </c>
      <c r="L2873">
        <v>102</v>
      </c>
      <c r="M2873" t="s">
        <v>1211</v>
      </c>
      <c r="N2873" t="s">
        <v>1196</v>
      </c>
      <c r="O2873">
        <v>1695200</v>
      </c>
      <c r="P2873">
        <v>343.09</v>
      </c>
    </row>
    <row r="2874" spans="1:16" x14ac:dyDescent="0.3">
      <c r="A2874">
        <v>2856</v>
      </c>
      <c r="B2874" t="s">
        <v>90</v>
      </c>
      <c r="C2874">
        <v>610</v>
      </c>
      <c r="D2874" t="s">
        <v>1269</v>
      </c>
      <c r="E2874" t="s">
        <v>1241</v>
      </c>
      <c r="F2874">
        <v>2006</v>
      </c>
      <c r="G2874" t="s">
        <v>674</v>
      </c>
      <c r="H2874" t="s">
        <v>18</v>
      </c>
      <c r="I2874" s="1">
        <v>44655</v>
      </c>
      <c r="J2874" t="s">
        <v>1391</v>
      </c>
      <c r="K2874" t="s">
        <v>1401</v>
      </c>
      <c r="L2874">
        <v>102</v>
      </c>
      <c r="M2874" t="s">
        <v>1211</v>
      </c>
      <c r="N2874" t="s">
        <v>1196</v>
      </c>
      <c r="O2874">
        <v>1695200</v>
      </c>
      <c r="P2874">
        <v>343.09</v>
      </c>
    </row>
    <row r="2875" spans="1:16" x14ac:dyDescent="0.3">
      <c r="A2875">
        <v>2863</v>
      </c>
      <c r="B2875" t="s">
        <v>235</v>
      </c>
      <c r="C2875">
        <v>619</v>
      </c>
      <c r="D2875" t="s">
        <v>1260</v>
      </c>
      <c r="E2875" t="s">
        <v>1241</v>
      </c>
      <c r="F2875">
        <v>2015</v>
      </c>
      <c r="G2875" t="s">
        <v>467</v>
      </c>
      <c r="H2875" t="s">
        <v>32</v>
      </c>
      <c r="I2875" s="1">
        <v>44657</v>
      </c>
      <c r="J2875" t="s">
        <v>1391</v>
      </c>
      <c r="K2875" t="s">
        <v>1401</v>
      </c>
      <c r="L2875">
        <v>103</v>
      </c>
      <c r="M2875" t="s">
        <v>1210</v>
      </c>
      <c r="N2875" t="s">
        <v>1196</v>
      </c>
      <c r="O2875">
        <v>513800</v>
      </c>
      <c r="P2875">
        <v>21.5</v>
      </c>
    </row>
    <row r="2876" spans="1:16" x14ac:dyDescent="0.3">
      <c r="A2876">
        <v>2870</v>
      </c>
      <c r="B2876" t="s">
        <v>90</v>
      </c>
      <c r="C2876">
        <v>576</v>
      </c>
      <c r="D2876" t="s">
        <v>1301</v>
      </c>
      <c r="E2876" t="s">
        <v>1241</v>
      </c>
      <c r="F2876">
        <v>2006</v>
      </c>
      <c r="G2876" t="s">
        <v>823</v>
      </c>
      <c r="H2876" t="s">
        <v>10</v>
      </c>
      <c r="I2876" s="1">
        <v>44653</v>
      </c>
      <c r="J2876" t="s">
        <v>1391</v>
      </c>
      <c r="K2876" t="s">
        <v>1401</v>
      </c>
      <c r="L2876">
        <v>102</v>
      </c>
      <c r="M2876" t="s">
        <v>1211</v>
      </c>
      <c r="N2876" t="s">
        <v>1196</v>
      </c>
      <c r="O2876">
        <v>1695200</v>
      </c>
      <c r="P2876">
        <v>343.09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424"/>
  <sheetViews>
    <sheetView topLeftCell="A101" workbookViewId="0">
      <selection activeCell="E105" sqref="E105"/>
    </sheetView>
  </sheetViews>
  <sheetFormatPr defaultRowHeight="14.4" x14ac:dyDescent="0.3"/>
  <cols>
    <col min="1" max="1" width="12.77734375" bestFit="1" customWidth="1"/>
    <col min="2" max="2" width="17.44140625" bestFit="1" customWidth="1"/>
    <col min="5" max="5" width="23.88671875" bestFit="1" customWidth="1"/>
    <col min="6" max="6" width="17.44140625" bestFit="1" customWidth="1"/>
    <col min="7" max="7" width="8.6640625" bestFit="1" customWidth="1"/>
    <col min="8" max="8" width="10.77734375" bestFit="1" customWidth="1"/>
    <col min="9" max="68" width="5" bestFit="1" customWidth="1"/>
    <col min="69" max="69" width="10.77734375" bestFit="1" customWidth="1"/>
    <col min="70" max="70" width="4.88671875" bestFit="1" customWidth="1"/>
    <col min="71" max="71" width="6.77734375" bestFit="1" customWidth="1"/>
    <col min="72" max="72" width="9.6640625" bestFit="1" customWidth="1"/>
    <col min="73" max="73" width="10.44140625" bestFit="1" customWidth="1"/>
    <col min="74" max="74" width="9.5546875" bestFit="1" customWidth="1"/>
    <col min="75" max="75" width="5.6640625" bestFit="1" customWidth="1"/>
    <col min="76" max="76" width="9.6640625" bestFit="1" customWidth="1"/>
    <col min="77" max="77" width="6.88671875" bestFit="1" customWidth="1"/>
    <col min="78" max="78" width="9.21875" bestFit="1" customWidth="1"/>
    <col min="79" max="79" width="8.33203125" bestFit="1" customWidth="1"/>
    <col min="80" max="80" width="7.33203125" bestFit="1" customWidth="1"/>
    <col min="81" max="81" width="6.6640625" bestFit="1" customWidth="1"/>
    <col min="82" max="82" width="14" bestFit="1" customWidth="1"/>
    <col min="83" max="83" width="4" bestFit="1" customWidth="1"/>
    <col min="84" max="84" width="4.77734375" bestFit="1" customWidth="1"/>
    <col min="85" max="85" width="9.6640625" bestFit="1" customWidth="1"/>
    <col min="86" max="86" width="15.21875" bestFit="1" customWidth="1"/>
    <col min="87" max="87" width="14.77734375" bestFit="1" customWidth="1"/>
    <col min="88" max="88" width="7.109375" bestFit="1" customWidth="1"/>
    <col min="89" max="89" width="11.44140625" bestFit="1" customWidth="1"/>
    <col min="90" max="90" width="7.109375" bestFit="1" customWidth="1"/>
    <col min="91" max="92" width="6.44140625" bestFit="1" customWidth="1"/>
    <col min="93" max="93" width="11.77734375" bestFit="1" customWidth="1"/>
    <col min="94" max="94" width="3.88671875" bestFit="1" customWidth="1"/>
    <col min="95" max="95" width="5" bestFit="1" customWidth="1"/>
    <col min="96" max="96" width="6.77734375" bestFit="1" customWidth="1"/>
    <col min="97" max="97" width="8" bestFit="1" customWidth="1"/>
    <col min="98" max="98" width="4.6640625" bestFit="1" customWidth="1"/>
    <col min="99" max="99" width="7.109375" bestFit="1" customWidth="1"/>
    <col min="100" max="100" width="5.44140625" bestFit="1" customWidth="1"/>
    <col min="101" max="101" width="7.6640625" bestFit="1" customWidth="1"/>
    <col min="102" max="102" width="4.6640625" bestFit="1" customWidth="1"/>
    <col min="103" max="103" width="7.44140625" bestFit="1" customWidth="1"/>
    <col min="104" max="105" width="5.88671875" bestFit="1" customWidth="1"/>
    <col min="106" max="106" width="11.88671875" bestFit="1" customWidth="1"/>
    <col min="107" max="107" width="5.109375" bestFit="1" customWidth="1"/>
    <col min="108" max="108" width="8.21875" bestFit="1" customWidth="1"/>
    <col min="109" max="109" width="4.6640625" bestFit="1" customWidth="1"/>
    <col min="110" max="110" width="6.21875" bestFit="1" customWidth="1"/>
    <col min="111" max="111" width="5.88671875" bestFit="1" customWidth="1"/>
    <col min="112" max="112" width="10.109375" bestFit="1" customWidth="1"/>
    <col min="113" max="113" width="8" bestFit="1" customWidth="1"/>
    <col min="114" max="114" width="7.33203125" bestFit="1" customWidth="1"/>
    <col min="115" max="115" width="7" bestFit="1" customWidth="1"/>
    <col min="116" max="116" width="6.44140625" bestFit="1" customWidth="1"/>
    <col min="117" max="117" width="5.21875" bestFit="1" customWidth="1"/>
    <col min="118" max="118" width="4.77734375" bestFit="1" customWidth="1"/>
    <col min="119" max="119" width="8.5546875" bestFit="1" customWidth="1"/>
    <col min="120" max="120" width="4.33203125" bestFit="1" customWidth="1"/>
    <col min="121" max="121" width="5.21875" bestFit="1" customWidth="1"/>
    <col min="122" max="122" width="10.109375" bestFit="1" customWidth="1"/>
    <col min="123" max="123" width="5.21875" bestFit="1" customWidth="1"/>
    <col min="124" max="124" width="6.88671875" bestFit="1" customWidth="1"/>
    <col min="125" max="125" width="12" bestFit="1" customWidth="1"/>
    <col min="126" max="126" width="7" bestFit="1" customWidth="1"/>
    <col min="127" max="127" width="6.21875" bestFit="1" customWidth="1"/>
    <col min="128" max="128" width="8.21875" bestFit="1" customWidth="1"/>
    <col min="129" max="129" width="5.109375" bestFit="1" customWidth="1"/>
    <col min="130" max="130" width="8.109375" bestFit="1" customWidth="1"/>
    <col min="131" max="131" width="6.44140625" bestFit="1" customWidth="1"/>
    <col min="132" max="132" width="5.44140625" bestFit="1" customWidth="1"/>
    <col min="133" max="133" width="8.77734375" bestFit="1" customWidth="1"/>
    <col min="134" max="134" width="6.109375" bestFit="1" customWidth="1"/>
    <col min="135" max="135" width="7.6640625" bestFit="1" customWidth="1"/>
    <col min="136" max="136" width="7" bestFit="1" customWidth="1"/>
    <col min="137" max="137" width="6.77734375" bestFit="1" customWidth="1"/>
    <col min="138" max="138" width="11.109375" bestFit="1" customWidth="1"/>
    <col min="139" max="139" width="5.88671875" bestFit="1" customWidth="1"/>
    <col min="140" max="140" width="8" bestFit="1" customWidth="1"/>
    <col min="141" max="141" width="7.77734375" bestFit="1" customWidth="1"/>
    <col min="142" max="142" width="6.88671875" bestFit="1" customWidth="1"/>
    <col min="143" max="143" width="5.21875" bestFit="1" customWidth="1"/>
    <col min="144" max="144" width="10.77734375" bestFit="1" customWidth="1"/>
  </cols>
  <sheetData>
    <row r="2" spans="1:8" x14ac:dyDescent="0.3">
      <c r="A2" t="s">
        <v>1383</v>
      </c>
    </row>
    <row r="3" spans="1:8" x14ac:dyDescent="0.3">
      <c r="A3" s="4" t="s">
        <v>1379</v>
      </c>
      <c r="B3" t="s">
        <v>1382</v>
      </c>
      <c r="E3" t="s">
        <v>1383</v>
      </c>
    </row>
    <row r="4" spans="1:8" x14ac:dyDescent="0.3">
      <c r="A4" s="5" t="s">
        <v>90</v>
      </c>
      <c r="B4" s="6">
        <v>945</v>
      </c>
      <c r="E4" s="4" t="s">
        <v>1382</v>
      </c>
      <c r="F4" s="4" t="s">
        <v>1384</v>
      </c>
    </row>
    <row r="5" spans="1:8" x14ac:dyDescent="0.3">
      <c r="A5" s="5" t="s">
        <v>83</v>
      </c>
      <c r="B5" s="6">
        <v>851</v>
      </c>
      <c r="E5" s="4" t="s">
        <v>1379</v>
      </c>
      <c r="F5" t="s">
        <v>1246</v>
      </c>
      <c r="G5" t="s">
        <v>1241</v>
      </c>
      <c r="H5" t="s">
        <v>1381</v>
      </c>
    </row>
    <row r="6" spans="1:8" x14ac:dyDescent="0.3">
      <c r="A6" s="5" t="s">
        <v>75</v>
      </c>
      <c r="B6" s="6">
        <v>644</v>
      </c>
      <c r="E6" s="5">
        <v>1940</v>
      </c>
      <c r="F6" s="6"/>
      <c r="G6" s="6">
        <v>1</v>
      </c>
      <c r="H6" s="6">
        <v>1</v>
      </c>
    </row>
    <row r="7" spans="1:8" x14ac:dyDescent="0.3">
      <c r="A7" s="5" t="s">
        <v>8</v>
      </c>
      <c r="B7" s="6">
        <v>581</v>
      </c>
      <c r="E7" s="5">
        <v>1943</v>
      </c>
      <c r="F7" s="6"/>
      <c r="G7" s="6">
        <v>1</v>
      </c>
      <c r="H7" s="6">
        <v>1</v>
      </c>
    </row>
    <row r="8" spans="1:8" x14ac:dyDescent="0.3">
      <c r="A8" s="5" t="s">
        <v>435</v>
      </c>
      <c r="B8" s="6">
        <v>466</v>
      </c>
      <c r="E8" s="5">
        <v>1957</v>
      </c>
      <c r="F8" s="6"/>
      <c r="G8" s="6">
        <v>1</v>
      </c>
      <c r="H8" s="6">
        <v>1</v>
      </c>
    </row>
    <row r="9" spans="1:8" x14ac:dyDescent="0.3">
      <c r="A9" s="5" t="s">
        <v>16</v>
      </c>
      <c r="B9" s="6">
        <v>297</v>
      </c>
      <c r="E9" s="5">
        <v>1960</v>
      </c>
      <c r="F9" s="6"/>
      <c r="G9" s="6">
        <v>3</v>
      </c>
      <c r="H9" s="6">
        <v>3</v>
      </c>
    </row>
    <row r="10" spans="1:8" x14ac:dyDescent="0.3">
      <c r="A10" s="5" t="s">
        <v>25</v>
      </c>
      <c r="B10" s="6">
        <v>187</v>
      </c>
      <c r="E10" s="5">
        <v>1962</v>
      </c>
      <c r="F10" s="6"/>
      <c r="G10" s="6">
        <v>1</v>
      </c>
      <c r="H10" s="6">
        <v>1</v>
      </c>
    </row>
    <row r="11" spans="1:8" x14ac:dyDescent="0.3">
      <c r="A11" s="5" t="s">
        <v>235</v>
      </c>
      <c r="B11" s="6">
        <v>154</v>
      </c>
      <c r="E11" s="5">
        <v>1963</v>
      </c>
      <c r="F11" s="6">
        <v>1</v>
      </c>
      <c r="G11" s="6">
        <v>2</v>
      </c>
      <c r="H11" s="6">
        <v>3</v>
      </c>
    </row>
    <row r="12" spans="1:8" x14ac:dyDescent="0.3">
      <c r="A12" s="5" t="s">
        <v>11</v>
      </c>
      <c r="B12" s="6">
        <v>105</v>
      </c>
      <c r="E12" s="5">
        <v>1965</v>
      </c>
      <c r="F12" s="6"/>
      <c r="G12" s="6">
        <v>1</v>
      </c>
      <c r="H12" s="6">
        <v>1</v>
      </c>
    </row>
    <row r="13" spans="1:8" x14ac:dyDescent="0.3">
      <c r="A13" s="5" t="s">
        <v>37</v>
      </c>
      <c r="B13" s="6">
        <v>90</v>
      </c>
      <c r="E13" s="5">
        <v>1967</v>
      </c>
      <c r="F13" s="6"/>
      <c r="G13" s="6">
        <v>3</v>
      </c>
      <c r="H13" s="6">
        <v>3</v>
      </c>
    </row>
    <row r="14" spans="1:8" x14ac:dyDescent="0.3">
      <c r="A14" s="5" t="s">
        <v>61</v>
      </c>
      <c r="B14" s="6">
        <v>44</v>
      </c>
      <c r="E14" s="5">
        <v>1968</v>
      </c>
      <c r="F14" s="6"/>
      <c r="G14" s="6">
        <v>1</v>
      </c>
      <c r="H14" s="6">
        <v>1</v>
      </c>
    </row>
    <row r="15" spans="1:8" x14ac:dyDescent="0.3">
      <c r="A15" s="5" t="s">
        <v>454</v>
      </c>
      <c r="B15" s="6">
        <v>42</v>
      </c>
      <c r="E15" s="5">
        <v>1969</v>
      </c>
      <c r="F15" s="6"/>
      <c r="G15" s="6">
        <v>2</v>
      </c>
      <c r="H15" s="6">
        <v>2</v>
      </c>
    </row>
    <row r="16" spans="1:8" x14ac:dyDescent="0.3">
      <c r="A16" s="5" t="s">
        <v>486</v>
      </c>
      <c r="B16" s="6">
        <v>40</v>
      </c>
      <c r="E16" s="5">
        <v>1970</v>
      </c>
      <c r="F16" s="6"/>
      <c r="G16" s="6">
        <v>2</v>
      </c>
      <c r="H16" s="6">
        <v>2</v>
      </c>
    </row>
    <row r="17" spans="1:8" x14ac:dyDescent="0.3">
      <c r="A17" s="5" t="s">
        <v>491</v>
      </c>
      <c r="B17" s="6">
        <v>17</v>
      </c>
      <c r="E17" s="5">
        <v>1971</v>
      </c>
      <c r="F17" s="6"/>
      <c r="G17" s="6">
        <v>2</v>
      </c>
      <c r="H17" s="6">
        <v>2</v>
      </c>
    </row>
    <row r="18" spans="1:8" x14ac:dyDescent="0.3">
      <c r="A18" s="5" t="s">
        <v>614</v>
      </c>
      <c r="B18" s="6">
        <v>15</v>
      </c>
      <c r="E18" s="5">
        <v>1972</v>
      </c>
      <c r="F18" s="6"/>
      <c r="G18" s="6">
        <v>6</v>
      </c>
      <c r="H18" s="6">
        <v>6</v>
      </c>
    </row>
    <row r="19" spans="1:8" x14ac:dyDescent="0.3">
      <c r="A19" s="5" t="s">
        <v>671</v>
      </c>
      <c r="B19" s="6">
        <v>12</v>
      </c>
      <c r="E19" s="5">
        <v>1973</v>
      </c>
      <c r="F19" s="6"/>
      <c r="G19" s="6">
        <v>3</v>
      </c>
      <c r="H19" s="6">
        <v>3</v>
      </c>
    </row>
    <row r="20" spans="1:8" x14ac:dyDescent="0.3">
      <c r="A20" s="5" t="s">
        <v>809</v>
      </c>
      <c r="B20" s="6">
        <v>8</v>
      </c>
      <c r="E20" s="5">
        <v>1974</v>
      </c>
      <c r="F20" s="6"/>
      <c r="G20" s="6">
        <v>3</v>
      </c>
      <c r="H20" s="6">
        <v>3</v>
      </c>
    </row>
    <row r="21" spans="1:8" x14ac:dyDescent="0.3">
      <c r="A21" s="5" t="s">
        <v>700</v>
      </c>
      <c r="B21" s="6">
        <v>7</v>
      </c>
      <c r="E21" s="5">
        <v>1975</v>
      </c>
      <c r="F21" s="6"/>
      <c r="G21" s="6">
        <v>3</v>
      </c>
      <c r="H21" s="6">
        <v>3</v>
      </c>
    </row>
    <row r="22" spans="1:8" x14ac:dyDescent="0.3">
      <c r="A22" s="5" t="s">
        <v>574</v>
      </c>
      <c r="B22" s="6">
        <v>6</v>
      </c>
      <c r="E22" s="5">
        <v>1976</v>
      </c>
      <c r="F22" s="6"/>
      <c r="G22" s="6">
        <v>9</v>
      </c>
      <c r="H22" s="6">
        <v>9</v>
      </c>
    </row>
    <row r="23" spans="1:8" x14ac:dyDescent="0.3">
      <c r="A23" s="5" t="s">
        <v>407</v>
      </c>
      <c r="B23" s="6">
        <v>5</v>
      </c>
      <c r="E23" s="5">
        <v>1977</v>
      </c>
      <c r="F23" s="6"/>
      <c r="G23" s="6">
        <v>8</v>
      </c>
      <c r="H23" s="6">
        <v>8</v>
      </c>
    </row>
    <row r="24" spans="1:8" x14ac:dyDescent="0.3">
      <c r="A24" s="5" t="s">
        <v>107</v>
      </c>
      <c r="B24" s="6">
        <v>4</v>
      </c>
      <c r="E24" s="5">
        <v>1978</v>
      </c>
      <c r="F24" s="6"/>
      <c r="G24" s="6">
        <v>2</v>
      </c>
      <c r="H24" s="6">
        <v>2</v>
      </c>
    </row>
    <row r="25" spans="1:8" x14ac:dyDescent="0.3">
      <c r="A25" s="5" t="s">
        <v>146</v>
      </c>
      <c r="B25" s="6">
        <v>2</v>
      </c>
      <c r="E25" s="5">
        <v>1979</v>
      </c>
      <c r="F25" s="6"/>
      <c r="G25" s="6">
        <v>4</v>
      </c>
      <c r="H25" s="6">
        <v>4</v>
      </c>
    </row>
    <row r="26" spans="1:8" x14ac:dyDescent="0.3">
      <c r="A26" s="5" t="s">
        <v>934</v>
      </c>
      <c r="B26" s="6">
        <v>2</v>
      </c>
      <c r="E26" s="5">
        <v>1980</v>
      </c>
      <c r="F26" s="6"/>
      <c r="G26" s="6">
        <v>9</v>
      </c>
      <c r="H26" s="6">
        <v>9</v>
      </c>
    </row>
    <row r="27" spans="1:8" x14ac:dyDescent="0.3">
      <c r="A27" s="5" t="s">
        <v>761</v>
      </c>
      <c r="B27" s="6">
        <v>1</v>
      </c>
      <c r="E27" s="5">
        <v>1981</v>
      </c>
      <c r="F27" s="6"/>
      <c r="G27" s="6">
        <v>5</v>
      </c>
      <c r="H27" s="6">
        <v>5</v>
      </c>
    </row>
    <row r="28" spans="1:8" x14ac:dyDescent="0.3">
      <c r="A28" s="5" t="s">
        <v>748</v>
      </c>
      <c r="B28" s="6">
        <v>1</v>
      </c>
      <c r="E28" s="5">
        <v>1982</v>
      </c>
      <c r="F28" s="6"/>
      <c r="G28" s="6">
        <v>3</v>
      </c>
      <c r="H28" s="6">
        <v>3</v>
      </c>
    </row>
    <row r="29" spans="1:8" x14ac:dyDescent="0.3">
      <c r="A29" s="5" t="s">
        <v>1381</v>
      </c>
      <c r="B29" s="6">
        <v>4526</v>
      </c>
      <c r="E29" s="5">
        <v>1983</v>
      </c>
      <c r="F29" s="6"/>
      <c r="G29" s="6">
        <v>6</v>
      </c>
      <c r="H29" s="6">
        <v>6</v>
      </c>
    </row>
    <row r="30" spans="1:8" x14ac:dyDescent="0.3">
      <c r="E30" s="5">
        <v>1984</v>
      </c>
      <c r="F30" s="6"/>
      <c r="G30" s="6">
        <v>8</v>
      </c>
      <c r="H30" s="6">
        <v>8</v>
      </c>
    </row>
    <row r="31" spans="1:8" x14ac:dyDescent="0.3">
      <c r="E31" s="5">
        <v>1985</v>
      </c>
      <c r="F31" s="6"/>
      <c r="G31" s="6">
        <v>11</v>
      </c>
      <c r="H31" s="6">
        <v>11</v>
      </c>
    </row>
    <row r="32" spans="1:8" x14ac:dyDescent="0.3">
      <c r="E32" s="5">
        <v>1986</v>
      </c>
      <c r="F32" s="6">
        <v>1</v>
      </c>
      <c r="G32" s="6">
        <v>8</v>
      </c>
      <c r="H32" s="6">
        <v>9</v>
      </c>
    </row>
    <row r="33" spans="1:8" x14ac:dyDescent="0.3">
      <c r="E33" s="5">
        <v>1987</v>
      </c>
      <c r="F33" s="6"/>
      <c r="G33" s="6">
        <v>9</v>
      </c>
      <c r="H33" s="6">
        <v>9</v>
      </c>
    </row>
    <row r="34" spans="1:8" x14ac:dyDescent="0.3">
      <c r="A34" t="s">
        <v>1385</v>
      </c>
      <c r="E34" s="5">
        <v>1988</v>
      </c>
      <c r="F34" s="6"/>
      <c r="G34" s="6">
        <v>10</v>
      </c>
      <c r="H34" s="6">
        <v>10</v>
      </c>
    </row>
    <row r="35" spans="1:8" x14ac:dyDescent="0.3">
      <c r="A35" s="4" t="s">
        <v>1379</v>
      </c>
      <c r="B35" t="s">
        <v>1382</v>
      </c>
      <c r="E35" s="5">
        <v>1989</v>
      </c>
      <c r="F35" s="6"/>
      <c r="G35" s="6">
        <v>25</v>
      </c>
      <c r="H35" s="6">
        <v>25</v>
      </c>
    </row>
    <row r="36" spans="1:8" x14ac:dyDescent="0.3">
      <c r="A36" s="5" t="s">
        <v>1196</v>
      </c>
      <c r="B36" s="6">
        <v>4538</v>
      </c>
      <c r="E36" s="5">
        <v>1990</v>
      </c>
      <c r="F36" s="6"/>
      <c r="G36" s="6">
        <v>38</v>
      </c>
      <c r="H36" s="6">
        <v>38</v>
      </c>
    </row>
    <row r="37" spans="1:8" x14ac:dyDescent="0.3">
      <c r="A37" s="7" t="s">
        <v>1211</v>
      </c>
      <c r="B37" s="6">
        <v>1630</v>
      </c>
      <c r="E37" s="5">
        <v>1991</v>
      </c>
      <c r="F37" s="6"/>
      <c r="G37" s="6">
        <v>45</v>
      </c>
      <c r="H37" s="6">
        <v>45</v>
      </c>
    </row>
    <row r="38" spans="1:8" x14ac:dyDescent="0.3">
      <c r="A38" s="7" t="s">
        <v>1209</v>
      </c>
      <c r="B38" s="6">
        <v>445</v>
      </c>
      <c r="E38" s="5">
        <v>1992</v>
      </c>
      <c r="F38" s="6"/>
      <c r="G38" s="6">
        <v>46</v>
      </c>
      <c r="H38" s="6">
        <v>46</v>
      </c>
    </row>
    <row r="39" spans="1:8" x14ac:dyDescent="0.3">
      <c r="A39" s="7" t="s">
        <v>1199</v>
      </c>
      <c r="B39" s="6">
        <v>660</v>
      </c>
      <c r="E39" s="5">
        <v>1993</v>
      </c>
      <c r="F39" s="6">
        <v>1</v>
      </c>
      <c r="G39" s="6">
        <v>62</v>
      </c>
      <c r="H39" s="6">
        <v>63</v>
      </c>
    </row>
    <row r="40" spans="1:8" x14ac:dyDescent="0.3">
      <c r="A40" s="7" t="s">
        <v>1208</v>
      </c>
      <c r="B40" s="6">
        <v>175</v>
      </c>
      <c r="E40" s="5">
        <v>1994</v>
      </c>
      <c r="F40" s="6"/>
      <c r="G40" s="6">
        <v>74</v>
      </c>
      <c r="H40" s="6">
        <v>74</v>
      </c>
    </row>
    <row r="41" spans="1:8" x14ac:dyDescent="0.3">
      <c r="A41" s="7" t="s">
        <v>1207</v>
      </c>
      <c r="B41" s="6">
        <v>100</v>
      </c>
      <c r="E41" s="5">
        <v>1995</v>
      </c>
      <c r="F41" s="6">
        <v>2</v>
      </c>
      <c r="G41" s="6">
        <v>79</v>
      </c>
      <c r="H41" s="6">
        <v>81</v>
      </c>
    </row>
    <row r="42" spans="1:8" x14ac:dyDescent="0.3">
      <c r="A42" s="7" t="s">
        <v>1205</v>
      </c>
      <c r="B42" s="6">
        <v>139</v>
      </c>
      <c r="E42" s="5">
        <v>1996</v>
      </c>
      <c r="F42" s="6">
        <v>2</v>
      </c>
      <c r="G42" s="6">
        <v>154</v>
      </c>
      <c r="H42" s="6">
        <v>156</v>
      </c>
    </row>
    <row r="43" spans="1:8" x14ac:dyDescent="0.3">
      <c r="A43" s="7" t="s">
        <v>1202</v>
      </c>
      <c r="B43" s="6">
        <v>92</v>
      </c>
      <c r="E43" s="5">
        <v>1997</v>
      </c>
      <c r="F43" s="6">
        <v>4</v>
      </c>
      <c r="G43" s="6">
        <v>142</v>
      </c>
      <c r="H43" s="6">
        <v>146</v>
      </c>
    </row>
    <row r="44" spans="1:8" x14ac:dyDescent="0.3">
      <c r="A44" s="7" t="s">
        <v>1212</v>
      </c>
      <c r="B44" s="6">
        <v>234</v>
      </c>
      <c r="E44" s="5">
        <v>1998</v>
      </c>
      <c r="F44" s="6">
        <v>3</v>
      </c>
      <c r="G44" s="6">
        <v>156</v>
      </c>
      <c r="H44" s="6">
        <v>159</v>
      </c>
    </row>
    <row r="45" spans="1:8" x14ac:dyDescent="0.3">
      <c r="A45" s="7" t="s">
        <v>1198</v>
      </c>
      <c r="B45" s="6">
        <v>139</v>
      </c>
      <c r="E45" s="5">
        <v>1999</v>
      </c>
      <c r="F45" s="6">
        <v>4</v>
      </c>
      <c r="G45" s="6">
        <v>133</v>
      </c>
      <c r="H45" s="6">
        <v>137</v>
      </c>
    </row>
    <row r="46" spans="1:8" x14ac:dyDescent="0.3">
      <c r="A46" s="7" t="s">
        <v>1197</v>
      </c>
      <c r="B46" s="6">
        <v>26</v>
      </c>
      <c r="E46" s="5">
        <v>2000</v>
      </c>
      <c r="F46" s="6">
        <v>8</v>
      </c>
      <c r="G46" s="6">
        <v>137</v>
      </c>
      <c r="H46" s="6">
        <v>145</v>
      </c>
    </row>
    <row r="47" spans="1:8" x14ac:dyDescent="0.3">
      <c r="A47" s="7" t="s">
        <v>1206</v>
      </c>
      <c r="B47" s="6">
        <v>112</v>
      </c>
      <c r="E47" s="5">
        <v>2001</v>
      </c>
      <c r="F47" s="6">
        <v>10</v>
      </c>
      <c r="G47" s="6">
        <v>142</v>
      </c>
      <c r="H47" s="6">
        <v>152</v>
      </c>
    </row>
    <row r="48" spans="1:8" x14ac:dyDescent="0.3">
      <c r="A48" s="7" t="s">
        <v>1210</v>
      </c>
      <c r="B48" s="6">
        <v>369</v>
      </c>
      <c r="E48" s="5">
        <v>2002</v>
      </c>
      <c r="F48" s="6">
        <v>8</v>
      </c>
      <c r="G48" s="6">
        <v>173</v>
      </c>
      <c r="H48" s="6">
        <v>181</v>
      </c>
    </row>
    <row r="49" spans="1:8" x14ac:dyDescent="0.3">
      <c r="A49" s="7" t="s">
        <v>1204</v>
      </c>
      <c r="B49" s="6">
        <v>417</v>
      </c>
      <c r="E49" s="5">
        <v>2003</v>
      </c>
      <c r="F49" s="6">
        <v>8</v>
      </c>
      <c r="G49" s="6">
        <v>165</v>
      </c>
      <c r="H49" s="6">
        <v>173</v>
      </c>
    </row>
    <row r="50" spans="1:8" x14ac:dyDescent="0.3">
      <c r="A50" s="5" t="s">
        <v>1381</v>
      </c>
      <c r="B50" s="6">
        <v>4538</v>
      </c>
      <c r="E50" s="5">
        <v>2004</v>
      </c>
      <c r="F50" s="6">
        <v>9</v>
      </c>
      <c r="G50" s="6">
        <v>229</v>
      </c>
      <c r="H50" s="6">
        <v>238</v>
      </c>
    </row>
    <row r="51" spans="1:8" x14ac:dyDescent="0.3">
      <c r="E51" s="5">
        <v>2005</v>
      </c>
      <c r="F51" s="6">
        <v>19</v>
      </c>
      <c r="G51" s="6">
        <v>328</v>
      </c>
      <c r="H51" s="6">
        <v>347</v>
      </c>
    </row>
    <row r="52" spans="1:8" x14ac:dyDescent="0.3">
      <c r="E52" s="5">
        <v>2006</v>
      </c>
      <c r="F52" s="6">
        <v>23</v>
      </c>
      <c r="G52" s="6">
        <v>310</v>
      </c>
      <c r="H52" s="6">
        <v>333</v>
      </c>
    </row>
    <row r="53" spans="1:8" x14ac:dyDescent="0.3">
      <c r="E53" s="5">
        <v>2007</v>
      </c>
      <c r="F53" s="6">
        <v>21</v>
      </c>
      <c r="G53" s="6">
        <v>230</v>
      </c>
      <c r="H53" s="6">
        <v>251</v>
      </c>
    </row>
    <row r="54" spans="1:8" x14ac:dyDescent="0.3">
      <c r="A54" t="s">
        <v>1387</v>
      </c>
      <c r="E54" s="5">
        <v>2008</v>
      </c>
      <c r="F54" s="6">
        <v>17</v>
      </c>
      <c r="G54" s="6">
        <v>173</v>
      </c>
      <c r="H54" s="6">
        <v>190</v>
      </c>
    </row>
    <row r="55" spans="1:8" x14ac:dyDescent="0.3">
      <c r="A55" s="4" t="s">
        <v>1379</v>
      </c>
      <c r="B55" t="s">
        <v>1382</v>
      </c>
      <c r="E55" s="5">
        <v>2009</v>
      </c>
      <c r="F55" s="6">
        <v>12</v>
      </c>
      <c r="G55" s="6">
        <v>113</v>
      </c>
      <c r="H55" s="6">
        <v>125</v>
      </c>
    </row>
    <row r="56" spans="1:8" x14ac:dyDescent="0.3">
      <c r="A56" s="5" t="s">
        <v>10</v>
      </c>
      <c r="B56" s="6">
        <v>1272</v>
      </c>
      <c r="E56" s="5">
        <v>2010</v>
      </c>
      <c r="F56" s="6">
        <v>8</v>
      </c>
      <c r="G56" s="6">
        <v>93</v>
      </c>
      <c r="H56" s="6">
        <v>101</v>
      </c>
    </row>
    <row r="57" spans="1:8" x14ac:dyDescent="0.3">
      <c r="A57" s="5" t="s">
        <v>32</v>
      </c>
      <c r="B57" s="6">
        <v>934</v>
      </c>
      <c r="E57" s="5">
        <v>2011</v>
      </c>
      <c r="F57" s="6">
        <v>4</v>
      </c>
      <c r="G57" s="6">
        <v>96</v>
      </c>
      <c r="H57" s="6">
        <v>100</v>
      </c>
    </row>
    <row r="58" spans="1:8" x14ac:dyDescent="0.3">
      <c r="A58" s="5" t="s">
        <v>18</v>
      </c>
      <c r="B58" s="6">
        <v>589</v>
      </c>
      <c r="E58" s="5">
        <v>2012</v>
      </c>
      <c r="F58" s="6">
        <v>7</v>
      </c>
      <c r="G58" s="6">
        <v>99</v>
      </c>
      <c r="H58" s="6">
        <v>106</v>
      </c>
    </row>
    <row r="59" spans="1:8" x14ac:dyDescent="0.3">
      <c r="A59" s="5" t="s">
        <v>28</v>
      </c>
      <c r="B59" s="6">
        <v>512</v>
      </c>
      <c r="E59" s="5">
        <v>2013</v>
      </c>
      <c r="F59" s="6">
        <v>2</v>
      </c>
      <c r="G59" s="6">
        <v>87</v>
      </c>
      <c r="H59" s="6">
        <v>89</v>
      </c>
    </row>
    <row r="60" spans="1:8" x14ac:dyDescent="0.3">
      <c r="A60" s="5" t="s">
        <v>69</v>
      </c>
      <c r="B60" s="6">
        <v>390</v>
      </c>
      <c r="E60" s="5">
        <v>2014</v>
      </c>
      <c r="F60" s="6">
        <v>4</v>
      </c>
      <c r="G60" s="6">
        <v>119</v>
      </c>
      <c r="H60" s="6">
        <v>123</v>
      </c>
    </row>
    <row r="61" spans="1:8" x14ac:dyDescent="0.3">
      <c r="A61" s="5" t="s">
        <v>45</v>
      </c>
      <c r="B61" s="6">
        <v>378</v>
      </c>
      <c r="E61" s="5">
        <v>2015</v>
      </c>
      <c r="F61" s="6"/>
      <c r="G61" s="6">
        <v>101</v>
      </c>
      <c r="H61" s="6">
        <v>101</v>
      </c>
    </row>
    <row r="62" spans="1:8" x14ac:dyDescent="0.3">
      <c r="A62" s="5" t="s">
        <v>47</v>
      </c>
      <c r="B62" s="6">
        <v>224</v>
      </c>
      <c r="E62" s="5">
        <v>2016</v>
      </c>
      <c r="F62" s="6">
        <v>1</v>
      </c>
      <c r="G62" s="6">
        <v>101</v>
      </c>
      <c r="H62" s="6">
        <v>102</v>
      </c>
    </row>
    <row r="63" spans="1:8" x14ac:dyDescent="0.3">
      <c r="A63" s="5" t="s">
        <v>283</v>
      </c>
      <c r="B63" s="6">
        <v>77</v>
      </c>
      <c r="E63" s="5">
        <v>2017</v>
      </c>
      <c r="F63" s="6">
        <v>3</v>
      </c>
      <c r="G63" s="6">
        <v>88</v>
      </c>
      <c r="H63" s="6">
        <v>91</v>
      </c>
    </row>
    <row r="64" spans="1:8" x14ac:dyDescent="0.3">
      <c r="A64" s="5" t="s">
        <v>101</v>
      </c>
      <c r="B64" s="6">
        <v>49</v>
      </c>
      <c r="E64" s="5">
        <v>2018</v>
      </c>
      <c r="F64" s="6">
        <v>4</v>
      </c>
      <c r="G64" s="6">
        <v>98</v>
      </c>
      <c r="H64" s="6">
        <v>102</v>
      </c>
    </row>
    <row r="65" spans="1:8" x14ac:dyDescent="0.3">
      <c r="A65" s="5" t="s">
        <v>66</v>
      </c>
      <c r="B65" s="6">
        <v>39</v>
      </c>
      <c r="E65" s="5">
        <v>2019</v>
      </c>
      <c r="F65" s="6">
        <v>1</v>
      </c>
      <c r="G65" s="6">
        <v>107</v>
      </c>
      <c r="H65" s="6">
        <v>108</v>
      </c>
    </row>
    <row r="66" spans="1:8" x14ac:dyDescent="0.3">
      <c r="A66" s="5" t="s">
        <v>123</v>
      </c>
      <c r="B66" s="6">
        <v>35</v>
      </c>
      <c r="E66" s="5">
        <v>2020</v>
      </c>
      <c r="F66" s="6">
        <v>2</v>
      </c>
      <c r="G66" s="6">
        <v>112</v>
      </c>
      <c r="H66" s="6">
        <v>114</v>
      </c>
    </row>
    <row r="67" spans="1:8" x14ac:dyDescent="0.3">
      <c r="A67" s="5" t="s">
        <v>618</v>
      </c>
      <c r="B67" s="6">
        <v>26</v>
      </c>
      <c r="E67" s="5">
        <v>2021</v>
      </c>
      <c r="F67" s="6">
        <v>1</v>
      </c>
      <c r="G67" s="6">
        <v>147</v>
      </c>
      <c r="H67" s="6">
        <v>148</v>
      </c>
    </row>
    <row r="68" spans="1:8" x14ac:dyDescent="0.3">
      <c r="A68" s="5" t="s">
        <v>154</v>
      </c>
      <c r="B68" s="6">
        <v>9</v>
      </c>
      <c r="E68" s="5">
        <v>2022</v>
      </c>
      <c r="F68" s="6"/>
      <c r="G68" s="6">
        <v>19</v>
      </c>
      <c r="H68" s="6">
        <v>19</v>
      </c>
    </row>
    <row r="69" spans="1:8" x14ac:dyDescent="0.3">
      <c r="A69" s="5" t="s">
        <v>740</v>
      </c>
      <c r="B69" s="6">
        <v>4</v>
      </c>
      <c r="E69" s="5" t="s">
        <v>1381</v>
      </c>
      <c r="F69" s="6">
        <v>190</v>
      </c>
      <c r="G69" s="6">
        <v>4348</v>
      </c>
      <c r="H69" s="6">
        <v>4538</v>
      </c>
    </row>
    <row r="70" spans="1:8" x14ac:dyDescent="0.3">
      <c r="A70" s="5" t="s">
        <v>1381</v>
      </c>
      <c r="B70" s="6">
        <v>4538</v>
      </c>
    </row>
    <row r="73" spans="1:8" ht="86.4" x14ac:dyDescent="0.3">
      <c r="E73" s="8" t="s">
        <v>1386</v>
      </c>
    </row>
    <row r="74" spans="1:8" x14ac:dyDescent="0.3">
      <c r="E74" s="4" t="s">
        <v>1379</v>
      </c>
      <c r="F74" t="s">
        <v>1382</v>
      </c>
    </row>
    <row r="75" spans="1:8" x14ac:dyDescent="0.3">
      <c r="E75" s="5" t="s">
        <v>1211</v>
      </c>
      <c r="F75" s="6">
        <v>1630</v>
      </c>
    </row>
    <row r="76" spans="1:8" x14ac:dyDescent="0.3">
      <c r="E76" s="7">
        <v>343.09</v>
      </c>
      <c r="F76" s="6">
        <v>1630</v>
      </c>
    </row>
    <row r="77" spans="1:8" x14ac:dyDescent="0.3">
      <c r="A77" t="s">
        <v>1396</v>
      </c>
      <c r="E77" s="5" t="s">
        <v>1199</v>
      </c>
      <c r="F77" s="6">
        <v>660</v>
      </c>
    </row>
    <row r="78" spans="1:8" x14ac:dyDescent="0.3">
      <c r="A78" s="4" t="s">
        <v>1379</v>
      </c>
      <c r="B78" t="s">
        <v>1382</v>
      </c>
      <c r="E78" s="7">
        <v>14.72</v>
      </c>
      <c r="F78" s="6">
        <v>660</v>
      </c>
    </row>
    <row r="79" spans="1:8" x14ac:dyDescent="0.3">
      <c r="A79" s="5" t="s">
        <v>1388</v>
      </c>
      <c r="B79" s="6">
        <v>15</v>
      </c>
      <c r="E79" s="5" t="s">
        <v>1209</v>
      </c>
      <c r="F79" s="6">
        <v>445</v>
      </c>
    </row>
    <row r="80" spans="1:8" x14ac:dyDescent="0.3">
      <c r="A80" s="5" t="s">
        <v>1389</v>
      </c>
      <c r="B80" s="6">
        <v>1663</v>
      </c>
      <c r="E80" s="7">
        <v>28.8</v>
      </c>
      <c r="F80" s="6">
        <v>445</v>
      </c>
    </row>
    <row r="81" spans="1:6" x14ac:dyDescent="0.3">
      <c r="A81" s="7" t="s">
        <v>1390</v>
      </c>
      <c r="B81" s="6">
        <v>1663</v>
      </c>
      <c r="E81" s="5" t="s">
        <v>1204</v>
      </c>
      <c r="F81" s="6">
        <v>417</v>
      </c>
    </row>
    <row r="82" spans="1:6" x14ac:dyDescent="0.3">
      <c r="A82" s="5" t="s">
        <v>1391</v>
      </c>
      <c r="B82" s="6">
        <v>2875</v>
      </c>
      <c r="E82" s="7">
        <v>67.52</v>
      </c>
      <c r="F82" s="6">
        <v>417</v>
      </c>
    </row>
    <row r="83" spans="1:6" x14ac:dyDescent="0.3">
      <c r="A83" s="7" t="s">
        <v>1392</v>
      </c>
      <c r="B83" s="6">
        <v>2548</v>
      </c>
      <c r="E83" s="5" t="s">
        <v>1210</v>
      </c>
      <c r="F83" s="6">
        <v>369</v>
      </c>
    </row>
    <row r="84" spans="1:6" x14ac:dyDescent="0.3">
      <c r="A84" s="7" t="s">
        <v>1393</v>
      </c>
      <c r="B84" s="6">
        <v>327</v>
      </c>
      <c r="E84" s="7">
        <v>21.5</v>
      </c>
      <c r="F84" s="6">
        <v>369</v>
      </c>
    </row>
    <row r="85" spans="1:6" x14ac:dyDescent="0.3">
      <c r="A85" s="9" t="s">
        <v>1394</v>
      </c>
      <c r="B85" s="6">
        <v>327</v>
      </c>
      <c r="E85" s="5" t="s">
        <v>1212</v>
      </c>
      <c r="F85" s="6">
        <v>234</v>
      </c>
    </row>
    <row r="86" spans="1:6" x14ac:dyDescent="0.3">
      <c r="A86" s="5" t="s">
        <v>1381</v>
      </c>
      <c r="B86" s="6">
        <v>4553</v>
      </c>
      <c r="E86" s="7">
        <v>16.11</v>
      </c>
      <c r="F86" s="6">
        <v>234</v>
      </c>
    </row>
    <row r="87" spans="1:6" x14ac:dyDescent="0.3">
      <c r="E87" s="5" t="s">
        <v>1208</v>
      </c>
      <c r="F87" s="6">
        <v>175</v>
      </c>
    </row>
    <row r="88" spans="1:6" x14ac:dyDescent="0.3">
      <c r="E88" s="7">
        <v>6.21</v>
      </c>
      <c r="F88" s="6">
        <v>175</v>
      </c>
    </row>
    <row r="89" spans="1:6" x14ac:dyDescent="0.3">
      <c r="A89" t="s">
        <v>1397</v>
      </c>
      <c r="E89" s="5" t="s">
        <v>1198</v>
      </c>
      <c r="F89" s="6">
        <v>139</v>
      </c>
    </row>
    <row r="90" spans="1:6" x14ac:dyDescent="0.3">
      <c r="A90" s="4" t="s">
        <v>1241</v>
      </c>
      <c r="B90" t="s">
        <v>1382</v>
      </c>
      <c r="E90" s="7">
        <v>7.89</v>
      </c>
      <c r="F90" s="6">
        <v>139</v>
      </c>
    </row>
    <row r="91" spans="1:6" x14ac:dyDescent="0.3">
      <c r="A91" s="5" t="s">
        <v>1246</v>
      </c>
      <c r="B91" s="6">
        <v>190</v>
      </c>
      <c r="E91" s="5" t="s">
        <v>1205</v>
      </c>
      <c r="F91" s="6">
        <v>139</v>
      </c>
    </row>
    <row r="92" spans="1:6" x14ac:dyDescent="0.3">
      <c r="A92" s="5" t="s">
        <v>1241</v>
      </c>
      <c r="B92" s="6">
        <v>4348</v>
      </c>
      <c r="E92" s="7">
        <v>11.62</v>
      </c>
      <c r="F92" s="6">
        <v>139</v>
      </c>
    </row>
    <row r="93" spans="1:6" x14ac:dyDescent="0.3">
      <c r="A93" s="5" t="s">
        <v>1381</v>
      </c>
      <c r="B93" s="6">
        <v>4538</v>
      </c>
      <c r="E93" s="5" t="s">
        <v>1206</v>
      </c>
      <c r="F93" s="6">
        <v>112</v>
      </c>
    </row>
    <row r="94" spans="1:6" x14ac:dyDescent="0.3">
      <c r="E94" s="7">
        <v>17.55</v>
      </c>
      <c r="F94" s="6">
        <v>112</v>
      </c>
    </row>
    <row r="95" spans="1:6" x14ac:dyDescent="0.3">
      <c r="E95" s="5" t="s">
        <v>1207</v>
      </c>
      <c r="F95" s="6">
        <v>100</v>
      </c>
    </row>
    <row r="96" spans="1:6" x14ac:dyDescent="0.3">
      <c r="E96" s="7">
        <v>12.92</v>
      </c>
      <c r="F96" s="6">
        <v>100</v>
      </c>
    </row>
    <row r="97" spans="1:6" x14ac:dyDescent="0.3">
      <c r="A97" t="s">
        <v>1398</v>
      </c>
      <c r="E97" s="5" t="s">
        <v>1202</v>
      </c>
      <c r="F97" s="6">
        <v>92</v>
      </c>
    </row>
    <row r="98" spans="1:6" x14ac:dyDescent="0.3">
      <c r="A98" s="4" t="s">
        <v>1241</v>
      </c>
      <c r="B98" t="s">
        <v>1382</v>
      </c>
      <c r="E98" s="7">
        <v>129.15</v>
      </c>
      <c r="F98" s="6">
        <v>92</v>
      </c>
    </row>
    <row r="99" spans="1:6" x14ac:dyDescent="0.3">
      <c r="A99" s="5">
        <v>52100</v>
      </c>
      <c r="B99" s="6">
        <v>175</v>
      </c>
      <c r="E99" s="5" t="s">
        <v>1197</v>
      </c>
      <c r="F99" s="6">
        <v>26</v>
      </c>
    </row>
    <row r="100" spans="1:6" x14ac:dyDescent="0.3">
      <c r="A100" s="7">
        <v>6.21</v>
      </c>
      <c r="B100" s="6">
        <v>175</v>
      </c>
      <c r="E100" s="7">
        <v>3.28</v>
      </c>
      <c r="F100" s="6">
        <v>26</v>
      </c>
    </row>
    <row r="101" spans="1:6" x14ac:dyDescent="0.3">
      <c r="A101" s="5">
        <v>54500</v>
      </c>
      <c r="B101" s="6">
        <v>92</v>
      </c>
      <c r="E101" s="5" t="s">
        <v>1381</v>
      </c>
      <c r="F101" s="6">
        <v>4538</v>
      </c>
    </row>
    <row r="102" spans="1:6" x14ac:dyDescent="0.3">
      <c r="A102" s="7">
        <v>129.15</v>
      </c>
      <c r="B102" s="6">
        <v>92</v>
      </c>
    </row>
    <row r="103" spans="1:6" x14ac:dyDescent="0.3">
      <c r="A103" s="5">
        <v>102400</v>
      </c>
      <c r="B103" s="6">
        <v>26</v>
      </c>
    </row>
    <row r="104" spans="1:6" x14ac:dyDescent="0.3">
      <c r="A104" s="7">
        <v>3.28</v>
      </c>
      <c r="B104" s="6">
        <v>26</v>
      </c>
    </row>
    <row r="105" spans="1:6" x14ac:dyDescent="0.3">
      <c r="A105" s="5">
        <v>127300</v>
      </c>
      <c r="B105" s="6">
        <v>112</v>
      </c>
      <c r="E105" t="s">
        <v>1398</v>
      </c>
    </row>
    <row r="106" spans="1:6" x14ac:dyDescent="0.3">
      <c r="A106" s="7">
        <v>17.55</v>
      </c>
      <c r="B106" s="6">
        <v>112</v>
      </c>
      <c r="E106" s="4" t="s">
        <v>1241</v>
      </c>
      <c r="F106" t="s">
        <v>1382</v>
      </c>
    </row>
    <row r="107" spans="1:6" x14ac:dyDescent="0.3">
      <c r="A107" s="5">
        <v>182700</v>
      </c>
      <c r="B107" s="6">
        <v>100</v>
      </c>
      <c r="E107" s="5">
        <v>3</v>
      </c>
      <c r="F107" s="6">
        <v>1</v>
      </c>
    </row>
    <row r="108" spans="1:6" x14ac:dyDescent="0.3">
      <c r="A108" s="7">
        <v>12.92</v>
      </c>
      <c r="B108" s="6">
        <v>100</v>
      </c>
      <c r="E108" s="5">
        <v>4</v>
      </c>
      <c r="F108" s="6">
        <v>1</v>
      </c>
    </row>
    <row r="109" spans="1:6" x14ac:dyDescent="0.3">
      <c r="A109" s="5">
        <v>201500</v>
      </c>
      <c r="B109" s="6">
        <v>234</v>
      </c>
      <c r="E109" s="5">
        <v>150</v>
      </c>
      <c r="F109" s="6">
        <v>1</v>
      </c>
    </row>
    <row r="110" spans="1:6" x14ac:dyDescent="0.3">
      <c r="A110" s="7">
        <v>16.11</v>
      </c>
      <c r="B110" s="6">
        <v>234</v>
      </c>
      <c r="E110" s="5">
        <v>200</v>
      </c>
      <c r="F110" s="6">
        <v>8</v>
      </c>
    </row>
    <row r="111" spans="1:6" x14ac:dyDescent="0.3">
      <c r="A111" s="5">
        <v>246000</v>
      </c>
      <c r="B111" s="6">
        <v>139</v>
      </c>
      <c r="E111" s="5">
        <v>206</v>
      </c>
      <c r="F111" s="6">
        <v>2</v>
      </c>
    </row>
    <row r="112" spans="1:6" x14ac:dyDescent="0.3">
      <c r="A112" s="7">
        <v>7.89</v>
      </c>
      <c r="B112" s="6">
        <v>139</v>
      </c>
      <c r="E112" s="5">
        <v>208</v>
      </c>
      <c r="F112" s="6">
        <v>3</v>
      </c>
    </row>
    <row r="113" spans="1:6" x14ac:dyDescent="0.3">
      <c r="A113" s="5">
        <v>258200</v>
      </c>
      <c r="B113" s="6">
        <v>139</v>
      </c>
      <c r="E113" s="5">
        <v>300</v>
      </c>
      <c r="F113" s="6">
        <v>1</v>
      </c>
    </row>
    <row r="114" spans="1:6" x14ac:dyDescent="0.3">
      <c r="A114" s="7">
        <v>11.62</v>
      </c>
      <c r="B114" s="6">
        <v>139</v>
      </c>
      <c r="E114" s="5">
        <v>307</v>
      </c>
      <c r="F114" s="6">
        <v>3</v>
      </c>
    </row>
    <row r="115" spans="1:6" x14ac:dyDescent="0.3">
      <c r="A115" s="5">
        <v>347700</v>
      </c>
      <c r="B115" s="6">
        <v>445</v>
      </c>
      <c r="E115" s="5">
        <v>308</v>
      </c>
      <c r="F115" s="6">
        <v>1</v>
      </c>
    </row>
    <row r="116" spans="1:6" x14ac:dyDescent="0.3">
      <c r="A116" s="7">
        <v>28.8</v>
      </c>
      <c r="B116" s="6">
        <v>445</v>
      </c>
      <c r="E116" s="5">
        <v>323</v>
      </c>
      <c r="F116" s="6">
        <v>4</v>
      </c>
    </row>
    <row r="117" spans="1:6" x14ac:dyDescent="0.3">
      <c r="A117" s="5">
        <v>513800</v>
      </c>
      <c r="B117" s="6">
        <v>369</v>
      </c>
      <c r="E117" s="5">
        <v>325</v>
      </c>
      <c r="F117" s="6">
        <v>1</v>
      </c>
    </row>
    <row r="118" spans="1:6" x14ac:dyDescent="0.3">
      <c r="A118" s="7">
        <v>21.5</v>
      </c>
      <c r="B118" s="6">
        <v>369</v>
      </c>
      <c r="E118" s="5">
        <v>350</v>
      </c>
      <c r="F118" s="6">
        <v>1</v>
      </c>
    </row>
    <row r="119" spans="1:6" x14ac:dyDescent="0.3">
      <c r="A119" s="5">
        <v>543500</v>
      </c>
      <c r="B119" s="6">
        <v>417</v>
      </c>
      <c r="E119" s="5">
        <v>390</v>
      </c>
      <c r="F119" s="6">
        <v>4</v>
      </c>
    </row>
    <row r="120" spans="1:6" x14ac:dyDescent="0.3">
      <c r="A120" s="7">
        <v>67.52</v>
      </c>
      <c r="B120" s="6">
        <v>417</v>
      </c>
      <c r="E120" s="5">
        <v>401</v>
      </c>
      <c r="F120" s="6">
        <v>1</v>
      </c>
    </row>
    <row r="121" spans="1:6" x14ac:dyDescent="0.3">
      <c r="A121" s="5">
        <v>655000</v>
      </c>
      <c r="B121" s="6">
        <v>660</v>
      </c>
      <c r="E121" s="5">
        <v>406</v>
      </c>
      <c r="F121" s="6">
        <v>1</v>
      </c>
    </row>
    <row r="122" spans="1:6" x14ac:dyDescent="0.3">
      <c r="A122" s="7">
        <v>14.72</v>
      </c>
      <c r="B122" s="6">
        <v>660</v>
      </c>
      <c r="E122" s="5">
        <v>407</v>
      </c>
      <c r="F122" s="6">
        <v>3</v>
      </c>
    </row>
    <row r="123" spans="1:6" x14ac:dyDescent="0.3">
      <c r="A123" s="5">
        <v>1695200</v>
      </c>
      <c r="B123" s="6">
        <v>1630</v>
      </c>
      <c r="E123" s="5">
        <v>500</v>
      </c>
      <c r="F123" s="6">
        <v>1</v>
      </c>
    </row>
    <row r="124" spans="1:6" x14ac:dyDescent="0.3">
      <c r="A124" s="7">
        <v>343.09</v>
      </c>
      <c r="B124" s="6">
        <v>1630</v>
      </c>
      <c r="E124" s="5">
        <v>560</v>
      </c>
      <c r="F124" s="6">
        <v>1</v>
      </c>
    </row>
    <row r="125" spans="1:6" x14ac:dyDescent="0.3">
      <c r="A125" s="5" t="s">
        <v>1381</v>
      </c>
      <c r="B125" s="6">
        <v>4538</v>
      </c>
      <c r="E125" s="5">
        <v>626</v>
      </c>
      <c r="F125" s="6">
        <v>3</v>
      </c>
    </row>
    <row r="126" spans="1:6" x14ac:dyDescent="0.3">
      <c r="E126" s="5">
        <v>690</v>
      </c>
      <c r="F126" s="6">
        <v>2</v>
      </c>
    </row>
    <row r="127" spans="1:6" x14ac:dyDescent="0.3">
      <c r="E127" s="5">
        <v>710</v>
      </c>
      <c r="F127" s="6">
        <v>1</v>
      </c>
    </row>
    <row r="128" spans="1:6" x14ac:dyDescent="0.3">
      <c r="E128" s="5">
        <v>744</v>
      </c>
      <c r="F128" s="6">
        <v>1</v>
      </c>
    </row>
    <row r="129" spans="1:6" x14ac:dyDescent="0.3">
      <c r="E129" s="5">
        <v>790</v>
      </c>
      <c r="F129" s="6">
        <v>1</v>
      </c>
    </row>
    <row r="130" spans="1:6" x14ac:dyDescent="0.3">
      <c r="E130" s="5">
        <v>883</v>
      </c>
      <c r="F130" s="6">
        <v>1</v>
      </c>
    </row>
    <row r="131" spans="1:6" x14ac:dyDescent="0.3">
      <c r="A131" t="s">
        <v>1397</v>
      </c>
      <c r="E131" s="5">
        <v>990</v>
      </c>
      <c r="F131" s="6">
        <v>1</v>
      </c>
    </row>
    <row r="132" spans="1:6" x14ac:dyDescent="0.3">
      <c r="A132" s="4" t="s">
        <v>1241</v>
      </c>
      <c r="B132" t="s">
        <v>1382</v>
      </c>
      <c r="E132" s="5">
        <v>1290</v>
      </c>
      <c r="F132" s="6">
        <v>1</v>
      </c>
    </row>
    <row r="133" spans="1:6" x14ac:dyDescent="0.3">
      <c r="A133" s="5" t="s">
        <v>90</v>
      </c>
      <c r="B133" s="6">
        <v>945</v>
      </c>
      <c r="E133" s="5">
        <v>2855</v>
      </c>
      <c r="F133" s="6">
        <v>1</v>
      </c>
    </row>
    <row r="134" spans="1:6" x14ac:dyDescent="0.3">
      <c r="A134" s="7">
        <v>1986</v>
      </c>
      <c r="B134" s="6">
        <v>1</v>
      </c>
      <c r="E134" s="5">
        <v>30600</v>
      </c>
      <c r="F134" s="6">
        <v>1</v>
      </c>
    </row>
    <row r="135" spans="1:6" x14ac:dyDescent="0.3">
      <c r="A135" s="9" t="s">
        <v>1199</v>
      </c>
      <c r="B135" s="6">
        <v>1</v>
      </c>
      <c r="E135" s="5" t="s">
        <v>827</v>
      </c>
      <c r="F135" s="6">
        <v>11</v>
      </c>
    </row>
    <row r="136" spans="1:6" x14ac:dyDescent="0.3">
      <c r="A136" s="7">
        <v>1988</v>
      </c>
      <c r="B136" s="6">
        <v>3</v>
      </c>
      <c r="E136" s="5" t="s">
        <v>567</v>
      </c>
      <c r="F136" s="6">
        <v>1</v>
      </c>
    </row>
    <row r="137" spans="1:6" x14ac:dyDescent="0.3">
      <c r="A137" s="9" t="s">
        <v>1199</v>
      </c>
      <c r="B137" s="6">
        <v>2</v>
      </c>
      <c r="E137" s="5" t="s">
        <v>268</v>
      </c>
      <c r="F137" s="6">
        <v>1</v>
      </c>
    </row>
    <row r="138" spans="1:6" x14ac:dyDescent="0.3">
      <c r="A138" s="9" t="s">
        <v>1205</v>
      </c>
      <c r="B138" s="6">
        <v>1</v>
      </c>
      <c r="E138" s="5" t="s">
        <v>1117</v>
      </c>
      <c r="F138" s="6">
        <v>1</v>
      </c>
    </row>
    <row r="139" spans="1:6" x14ac:dyDescent="0.3">
      <c r="A139" s="7">
        <v>1989</v>
      </c>
      <c r="B139" s="6">
        <v>6</v>
      </c>
      <c r="E139" s="5" t="s">
        <v>50</v>
      </c>
      <c r="F139" s="6">
        <v>1</v>
      </c>
    </row>
    <row r="140" spans="1:6" x14ac:dyDescent="0.3">
      <c r="A140" s="9" t="s">
        <v>1211</v>
      </c>
      <c r="B140" s="6">
        <v>2</v>
      </c>
      <c r="E140" s="5" t="s">
        <v>911</v>
      </c>
      <c r="F140" s="6">
        <v>3</v>
      </c>
    </row>
    <row r="141" spans="1:6" x14ac:dyDescent="0.3">
      <c r="A141" s="9" t="s">
        <v>1199</v>
      </c>
      <c r="B141" s="6">
        <v>1</v>
      </c>
      <c r="E141" s="5" t="s">
        <v>963</v>
      </c>
      <c r="F141" s="6">
        <v>2</v>
      </c>
    </row>
    <row r="142" spans="1:6" x14ac:dyDescent="0.3">
      <c r="A142" s="9" t="s">
        <v>1212</v>
      </c>
      <c r="B142" s="6">
        <v>3</v>
      </c>
      <c r="E142" s="5" t="s">
        <v>233</v>
      </c>
      <c r="F142" s="6">
        <v>1</v>
      </c>
    </row>
    <row r="143" spans="1:6" x14ac:dyDescent="0.3">
      <c r="A143" s="7">
        <v>1990</v>
      </c>
      <c r="B143" s="6">
        <v>4</v>
      </c>
      <c r="E143" s="5" t="s">
        <v>867</v>
      </c>
      <c r="F143" s="6">
        <v>4</v>
      </c>
    </row>
    <row r="144" spans="1:6" x14ac:dyDescent="0.3">
      <c r="A144" s="9" t="s">
        <v>1211</v>
      </c>
      <c r="B144" s="6">
        <v>2</v>
      </c>
      <c r="E144" s="5" t="s">
        <v>996</v>
      </c>
      <c r="F144" s="6">
        <v>1</v>
      </c>
    </row>
    <row r="145" spans="1:6" x14ac:dyDescent="0.3">
      <c r="A145" s="9" t="s">
        <v>1209</v>
      </c>
      <c r="B145" s="6">
        <v>1</v>
      </c>
      <c r="E145" s="5" t="s">
        <v>1155</v>
      </c>
      <c r="F145" s="6">
        <v>1</v>
      </c>
    </row>
    <row r="146" spans="1:6" x14ac:dyDescent="0.3">
      <c r="A146" s="9" t="s">
        <v>1202</v>
      </c>
      <c r="B146" s="6">
        <v>1</v>
      </c>
      <c r="E146" s="5" t="s">
        <v>1068</v>
      </c>
      <c r="F146" s="6">
        <v>1</v>
      </c>
    </row>
    <row r="147" spans="1:6" x14ac:dyDescent="0.3">
      <c r="A147" s="7">
        <v>1991</v>
      </c>
      <c r="B147" s="6">
        <v>11</v>
      </c>
      <c r="E147" s="5" t="s">
        <v>119</v>
      </c>
      <c r="F147" s="6">
        <v>1</v>
      </c>
    </row>
    <row r="148" spans="1:6" x14ac:dyDescent="0.3">
      <c r="A148" s="9" t="s">
        <v>1211</v>
      </c>
      <c r="B148" s="6">
        <v>1</v>
      </c>
      <c r="E148" s="5" t="s">
        <v>803</v>
      </c>
      <c r="F148" s="6">
        <v>1</v>
      </c>
    </row>
    <row r="149" spans="1:6" x14ac:dyDescent="0.3">
      <c r="A149" s="9" t="s">
        <v>1209</v>
      </c>
      <c r="B149" s="6">
        <v>3</v>
      </c>
      <c r="E149" s="5" t="s">
        <v>947</v>
      </c>
      <c r="F149" s="6">
        <v>1</v>
      </c>
    </row>
    <row r="150" spans="1:6" x14ac:dyDescent="0.3">
      <c r="A150" s="9" t="s">
        <v>1199</v>
      </c>
      <c r="B150" s="6">
        <v>3</v>
      </c>
      <c r="E150" s="5" t="s">
        <v>645</v>
      </c>
      <c r="F150" s="6">
        <v>1</v>
      </c>
    </row>
    <row r="151" spans="1:6" x14ac:dyDescent="0.3">
      <c r="A151" s="9" t="s">
        <v>1207</v>
      </c>
      <c r="B151" s="6">
        <v>1</v>
      </c>
      <c r="E151" s="5" t="s">
        <v>922</v>
      </c>
      <c r="F151" s="6">
        <v>2</v>
      </c>
    </row>
    <row r="152" spans="1:6" x14ac:dyDescent="0.3">
      <c r="A152" s="9" t="s">
        <v>1210</v>
      </c>
      <c r="B152" s="6">
        <v>2</v>
      </c>
      <c r="E152" s="5" t="s">
        <v>851</v>
      </c>
      <c r="F152" s="6">
        <v>1</v>
      </c>
    </row>
    <row r="153" spans="1:6" x14ac:dyDescent="0.3">
      <c r="A153" s="9" t="s">
        <v>1204</v>
      </c>
      <c r="B153" s="6">
        <v>1</v>
      </c>
      <c r="E153" s="5" t="s">
        <v>479</v>
      </c>
      <c r="F153" s="6">
        <v>11</v>
      </c>
    </row>
    <row r="154" spans="1:6" x14ac:dyDescent="0.3">
      <c r="A154" s="7">
        <v>1992</v>
      </c>
      <c r="B154" s="6">
        <v>12</v>
      </c>
      <c r="E154" s="5" t="s">
        <v>685</v>
      </c>
      <c r="F154" s="6">
        <v>6</v>
      </c>
    </row>
    <row r="155" spans="1:6" x14ac:dyDescent="0.3">
      <c r="A155" s="9" t="s">
        <v>1211</v>
      </c>
      <c r="B155" s="6">
        <v>3</v>
      </c>
      <c r="E155" s="5" t="s">
        <v>1004</v>
      </c>
      <c r="F155" s="6">
        <v>1</v>
      </c>
    </row>
    <row r="156" spans="1:6" x14ac:dyDescent="0.3">
      <c r="A156" s="9" t="s">
        <v>1209</v>
      </c>
      <c r="B156" s="6">
        <v>1</v>
      </c>
      <c r="E156" s="5" t="s">
        <v>707</v>
      </c>
      <c r="F156" s="6">
        <v>26</v>
      </c>
    </row>
    <row r="157" spans="1:6" x14ac:dyDescent="0.3">
      <c r="A157" s="9" t="s">
        <v>1199</v>
      </c>
      <c r="B157" s="6">
        <v>4</v>
      </c>
      <c r="E157" s="5" t="s">
        <v>84</v>
      </c>
      <c r="F157" s="6">
        <v>11</v>
      </c>
    </row>
    <row r="158" spans="1:6" x14ac:dyDescent="0.3">
      <c r="A158" s="9" t="s">
        <v>1208</v>
      </c>
      <c r="B158" s="6">
        <v>1</v>
      </c>
      <c r="E158" s="5" t="s">
        <v>583</v>
      </c>
      <c r="F158" s="6">
        <v>1</v>
      </c>
    </row>
    <row r="159" spans="1:6" x14ac:dyDescent="0.3">
      <c r="A159" s="9" t="s">
        <v>1205</v>
      </c>
      <c r="B159" s="6">
        <v>1</v>
      </c>
      <c r="E159" s="5" t="s">
        <v>811</v>
      </c>
      <c r="F159" s="6">
        <v>2</v>
      </c>
    </row>
    <row r="160" spans="1:6" x14ac:dyDescent="0.3">
      <c r="A160" s="9" t="s">
        <v>1212</v>
      </c>
      <c r="B160" s="6">
        <v>1</v>
      </c>
      <c r="E160" s="5" t="s">
        <v>907</v>
      </c>
      <c r="F160" s="6">
        <v>2</v>
      </c>
    </row>
    <row r="161" spans="1:6" x14ac:dyDescent="0.3">
      <c r="A161" s="9" t="s">
        <v>1198</v>
      </c>
      <c r="B161" s="6">
        <v>1</v>
      </c>
      <c r="E161" s="5" t="s">
        <v>1006</v>
      </c>
      <c r="F161" s="6">
        <v>1</v>
      </c>
    </row>
    <row r="162" spans="1:6" x14ac:dyDescent="0.3">
      <c r="A162" s="7">
        <v>1993</v>
      </c>
      <c r="B162" s="6">
        <v>16</v>
      </c>
      <c r="E162" s="5" t="s">
        <v>804</v>
      </c>
      <c r="F162" s="6">
        <v>1</v>
      </c>
    </row>
    <row r="163" spans="1:6" x14ac:dyDescent="0.3">
      <c r="A163" s="9" t="s">
        <v>1211</v>
      </c>
      <c r="B163" s="6">
        <v>3</v>
      </c>
      <c r="E163" s="5" t="s">
        <v>697</v>
      </c>
      <c r="F163" s="6">
        <v>1</v>
      </c>
    </row>
    <row r="164" spans="1:6" x14ac:dyDescent="0.3">
      <c r="A164" s="9" t="s">
        <v>1209</v>
      </c>
      <c r="B164" s="6">
        <v>1</v>
      </c>
      <c r="E164" s="5" t="s">
        <v>889</v>
      </c>
      <c r="F164" s="6">
        <v>5</v>
      </c>
    </row>
    <row r="165" spans="1:6" x14ac:dyDescent="0.3">
      <c r="A165" s="9" t="s">
        <v>1199</v>
      </c>
      <c r="B165" s="6">
        <v>6</v>
      </c>
      <c r="E165" s="5" t="s">
        <v>1024</v>
      </c>
      <c r="F165" s="6">
        <v>1</v>
      </c>
    </row>
    <row r="166" spans="1:6" x14ac:dyDescent="0.3">
      <c r="A166" s="9" t="s">
        <v>1208</v>
      </c>
      <c r="B166" s="6">
        <v>1</v>
      </c>
      <c r="E166" s="5" t="s">
        <v>841</v>
      </c>
      <c r="F166" s="6">
        <v>1</v>
      </c>
    </row>
    <row r="167" spans="1:6" x14ac:dyDescent="0.3">
      <c r="A167" s="9" t="s">
        <v>1207</v>
      </c>
      <c r="B167" s="6">
        <v>1</v>
      </c>
      <c r="E167" s="5" t="s">
        <v>158</v>
      </c>
      <c r="F167" s="6">
        <v>1</v>
      </c>
    </row>
    <row r="168" spans="1:6" x14ac:dyDescent="0.3">
      <c r="A168" s="9" t="s">
        <v>1212</v>
      </c>
      <c r="B168" s="6">
        <v>2</v>
      </c>
      <c r="E168" s="5" t="s">
        <v>180</v>
      </c>
      <c r="F168" s="6">
        <v>1</v>
      </c>
    </row>
    <row r="169" spans="1:6" x14ac:dyDescent="0.3">
      <c r="A169" s="9" t="s">
        <v>1206</v>
      </c>
      <c r="B169" s="6">
        <v>1</v>
      </c>
      <c r="E169" s="5" t="s">
        <v>991</v>
      </c>
      <c r="F169" s="6">
        <v>1</v>
      </c>
    </row>
    <row r="170" spans="1:6" x14ac:dyDescent="0.3">
      <c r="A170" s="9" t="s">
        <v>1204</v>
      </c>
      <c r="B170" s="6">
        <v>1</v>
      </c>
      <c r="E170" s="5" t="s">
        <v>145</v>
      </c>
      <c r="F170" s="6">
        <v>1</v>
      </c>
    </row>
    <row r="171" spans="1:6" x14ac:dyDescent="0.3">
      <c r="A171" s="7">
        <v>1994</v>
      </c>
      <c r="B171" s="6">
        <v>34</v>
      </c>
      <c r="E171" s="5" t="s">
        <v>1058</v>
      </c>
      <c r="F171" s="6">
        <v>1</v>
      </c>
    </row>
    <row r="172" spans="1:6" x14ac:dyDescent="0.3">
      <c r="A172" s="9" t="s">
        <v>1211</v>
      </c>
      <c r="B172" s="6">
        <v>7</v>
      </c>
      <c r="E172" s="5" t="s">
        <v>657</v>
      </c>
      <c r="F172" s="6">
        <v>2</v>
      </c>
    </row>
    <row r="173" spans="1:6" x14ac:dyDescent="0.3">
      <c r="A173" s="9" t="s">
        <v>1209</v>
      </c>
      <c r="B173" s="6">
        <v>2</v>
      </c>
      <c r="E173" s="5" t="s">
        <v>858</v>
      </c>
      <c r="F173" s="6">
        <v>2</v>
      </c>
    </row>
    <row r="174" spans="1:6" x14ac:dyDescent="0.3">
      <c r="A174" s="9" t="s">
        <v>1199</v>
      </c>
      <c r="B174" s="6">
        <v>11</v>
      </c>
      <c r="E174" s="5" t="s">
        <v>704</v>
      </c>
      <c r="F174" s="6">
        <v>4</v>
      </c>
    </row>
    <row r="175" spans="1:6" x14ac:dyDescent="0.3">
      <c r="A175" s="9" t="s">
        <v>1208</v>
      </c>
      <c r="B175" s="6">
        <v>2</v>
      </c>
      <c r="E175" s="5" t="s">
        <v>961</v>
      </c>
      <c r="F175" s="6">
        <v>1</v>
      </c>
    </row>
    <row r="176" spans="1:6" x14ac:dyDescent="0.3">
      <c r="A176" s="9" t="s">
        <v>1207</v>
      </c>
      <c r="B176" s="6">
        <v>1</v>
      </c>
      <c r="E176" s="5" t="s">
        <v>680</v>
      </c>
      <c r="F176" s="6">
        <v>5</v>
      </c>
    </row>
    <row r="177" spans="1:6" x14ac:dyDescent="0.3">
      <c r="A177" s="9" t="s">
        <v>1205</v>
      </c>
      <c r="B177" s="6">
        <v>1</v>
      </c>
      <c r="E177" s="5" t="s">
        <v>931</v>
      </c>
      <c r="F177" s="6">
        <v>1</v>
      </c>
    </row>
    <row r="178" spans="1:6" x14ac:dyDescent="0.3">
      <c r="A178" s="9" t="s">
        <v>1212</v>
      </c>
      <c r="B178" s="6">
        <v>5</v>
      </c>
      <c r="E178" s="5" t="s">
        <v>923</v>
      </c>
      <c r="F178" s="6">
        <v>2</v>
      </c>
    </row>
    <row r="179" spans="1:6" x14ac:dyDescent="0.3">
      <c r="A179" s="9" t="s">
        <v>1198</v>
      </c>
      <c r="B179" s="6">
        <v>1</v>
      </c>
      <c r="E179" s="5" t="s">
        <v>825</v>
      </c>
      <c r="F179" s="6">
        <v>1</v>
      </c>
    </row>
    <row r="180" spans="1:6" x14ac:dyDescent="0.3">
      <c r="A180" s="9" t="s">
        <v>1206</v>
      </c>
      <c r="B180" s="6">
        <v>1</v>
      </c>
      <c r="E180" s="5" t="s">
        <v>974</v>
      </c>
      <c r="F180" s="6">
        <v>1</v>
      </c>
    </row>
    <row r="181" spans="1:6" x14ac:dyDescent="0.3">
      <c r="A181" s="9" t="s">
        <v>1210</v>
      </c>
      <c r="B181" s="6">
        <v>1</v>
      </c>
      <c r="E181" s="5" t="s">
        <v>1057</v>
      </c>
      <c r="F181" s="6">
        <v>1</v>
      </c>
    </row>
    <row r="182" spans="1:6" x14ac:dyDescent="0.3">
      <c r="A182" s="9" t="s">
        <v>1204</v>
      </c>
      <c r="B182" s="6">
        <v>2</v>
      </c>
      <c r="E182" s="5" t="s">
        <v>155</v>
      </c>
      <c r="F182" s="6">
        <v>1</v>
      </c>
    </row>
    <row r="183" spans="1:6" x14ac:dyDescent="0.3">
      <c r="A183" s="7">
        <v>1995</v>
      </c>
      <c r="B183" s="6">
        <v>29</v>
      </c>
      <c r="E183" s="5" t="s">
        <v>499</v>
      </c>
      <c r="F183" s="6">
        <v>1</v>
      </c>
    </row>
    <row r="184" spans="1:6" x14ac:dyDescent="0.3">
      <c r="A184" s="9" t="s">
        <v>1211</v>
      </c>
      <c r="B184" s="6">
        <v>7</v>
      </c>
      <c r="E184" s="5" t="s">
        <v>544</v>
      </c>
      <c r="F184" s="6">
        <v>1</v>
      </c>
    </row>
    <row r="185" spans="1:6" x14ac:dyDescent="0.3">
      <c r="A185" s="9" t="s">
        <v>1209</v>
      </c>
      <c r="B185" s="6">
        <v>1</v>
      </c>
      <c r="E185" s="5" t="s">
        <v>1077</v>
      </c>
      <c r="F185" s="6">
        <v>1</v>
      </c>
    </row>
    <row r="186" spans="1:6" x14ac:dyDescent="0.3">
      <c r="A186" s="9" t="s">
        <v>1199</v>
      </c>
      <c r="B186" s="6">
        <v>13</v>
      </c>
      <c r="E186" s="5" t="s">
        <v>1019</v>
      </c>
      <c r="F186" s="6">
        <v>1</v>
      </c>
    </row>
    <row r="187" spans="1:6" x14ac:dyDescent="0.3">
      <c r="A187" s="9" t="s">
        <v>1208</v>
      </c>
      <c r="B187" s="6">
        <v>1</v>
      </c>
      <c r="E187" s="5" t="s">
        <v>526</v>
      </c>
      <c r="F187" s="6">
        <v>1</v>
      </c>
    </row>
    <row r="188" spans="1:6" x14ac:dyDescent="0.3">
      <c r="A188" s="9" t="s">
        <v>1207</v>
      </c>
      <c r="B188" s="6">
        <v>1</v>
      </c>
      <c r="E188" s="5" t="s">
        <v>203</v>
      </c>
      <c r="F188" s="6">
        <v>2</v>
      </c>
    </row>
    <row r="189" spans="1:6" x14ac:dyDescent="0.3">
      <c r="A189" s="9" t="s">
        <v>1202</v>
      </c>
      <c r="B189" s="6">
        <v>1</v>
      </c>
      <c r="E189" s="5" t="s">
        <v>85</v>
      </c>
      <c r="F189" s="6">
        <v>1</v>
      </c>
    </row>
    <row r="190" spans="1:6" x14ac:dyDescent="0.3">
      <c r="A190" s="9" t="s">
        <v>1212</v>
      </c>
      <c r="B190" s="6">
        <v>1</v>
      </c>
      <c r="E190" s="5" t="s">
        <v>278</v>
      </c>
      <c r="F190" s="6">
        <v>1</v>
      </c>
    </row>
    <row r="191" spans="1:6" x14ac:dyDescent="0.3">
      <c r="A191" s="9" t="s">
        <v>1197</v>
      </c>
      <c r="B191" s="6">
        <v>2</v>
      </c>
      <c r="E191" s="5" t="s">
        <v>865</v>
      </c>
      <c r="F191" s="6">
        <v>1</v>
      </c>
    </row>
    <row r="192" spans="1:6" x14ac:dyDescent="0.3">
      <c r="A192" s="9" t="s">
        <v>1206</v>
      </c>
      <c r="B192" s="6">
        <v>1</v>
      </c>
      <c r="E192" s="5" t="s">
        <v>177</v>
      </c>
      <c r="F192" s="6">
        <v>5</v>
      </c>
    </row>
    <row r="193" spans="1:6" x14ac:dyDescent="0.3">
      <c r="A193" s="9" t="s">
        <v>1210</v>
      </c>
      <c r="B193" s="6">
        <v>1</v>
      </c>
      <c r="E193" s="5" t="s">
        <v>949</v>
      </c>
      <c r="F193" s="6">
        <v>1</v>
      </c>
    </row>
    <row r="194" spans="1:6" x14ac:dyDescent="0.3">
      <c r="A194" s="7">
        <v>1996</v>
      </c>
      <c r="B194" s="6">
        <v>69</v>
      </c>
      <c r="E194" s="5" t="s">
        <v>21</v>
      </c>
      <c r="F194" s="6">
        <v>1</v>
      </c>
    </row>
    <row r="195" spans="1:6" x14ac:dyDescent="0.3">
      <c r="A195" s="9" t="s">
        <v>1211</v>
      </c>
      <c r="B195" s="6">
        <v>14</v>
      </c>
      <c r="E195" s="5" t="s">
        <v>832</v>
      </c>
      <c r="F195" s="6">
        <v>1</v>
      </c>
    </row>
    <row r="196" spans="1:6" x14ac:dyDescent="0.3">
      <c r="A196" s="9" t="s">
        <v>1209</v>
      </c>
      <c r="B196" s="6">
        <v>9</v>
      </c>
      <c r="E196" s="5" t="s">
        <v>311</v>
      </c>
      <c r="F196" s="6">
        <v>1</v>
      </c>
    </row>
    <row r="197" spans="1:6" x14ac:dyDescent="0.3">
      <c r="A197" s="9" t="s">
        <v>1199</v>
      </c>
      <c r="B197" s="6">
        <v>15</v>
      </c>
      <c r="E197" s="5" t="s">
        <v>282</v>
      </c>
      <c r="F197" s="6">
        <v>1</v>
      </c>
    </row>
    <row r="198" spans="1:6" x14ac:dyDescent="0.3">
      <c r="A198" s="9" t="s">
        <v>1208</v>
      </c>
      <c r="B198" s="6">
        <v>5</v>
      </c>
      <c r="E198" s="5" t="s">
        <v>209</v>
      </c>
      <c r="F198" s="6">
        <v>8</v>
      </c>
    </row>
    <row r="199" spans="1:6" x14ac:dyDescent="0.3">
      <c r="A199" s="9" t="s">
        <v>1207</v>
      </c>
      <c r="B199" s="6">
        <v>1</v>
      </c>
      <c r="E199" s="5" t="s">
        <v>1178</v>
      </c>
      <c r="F199" s="6">
        <v>1</v>
      </c>
    </row>
    <row r="200" spans="1:6" x14ac:dyDescent="0.3">
      <c r="A200" s="9" t="s">
        <v>1205</v>
      </c>
      <c r="B200" s="6">
        <v>5</v>
      </c>
      <c r="E200" s="5" t="s">
        <v>60</v>
      </c>
      <c r="F200" s="6">
        <v>1</v>
      </c>
    </row>
    <row r="201" spans="1:6" x14ac:dyDescent="0.3">
      <c r="A201" s="9" t="s">
        <v>1202</v>
      </c>
      <c r="B201" s="6">
        <v>2</v>
      </c>
      <c r="E201" s="5" t="s">
        <v>22</v>
      </c>
      <c r="F201" s="6">
        <v>8</v>
      </c>
    </row>
    <row r="202" spans="1:6" x14ac:dyDescent="0.3">
      <c r="A202" s="9" t="s">
        <v>1212</v>
      </c>
      <c r="B202" s="6">
        <v>3</v>
      </c>
      <c r="E202" s="5" t="s">
        <v>127</v>
      </c>
      <c r="F202" s="6">
        <v>1</v>
      </c>
    </row>
    <row r="203" spans="1:6" x14ac:dyDescent="0.3">
      <c r="A203" s="9" t="s">
        <v>1198</v>
      </c>
      <c r="B203" s="6">
        <v>2</v>
      </c>
      <c r="E203" s="5" t="s">
        <v>836</v>
      </c>
      <c r="F203" s="6">
        <v>1</v>
      </c>
    </row>
    <row r="204" spans="1:6" x14ac:dyDescent="0.3">
      <c r="A204" s="9" t="s">
        <v>1197</v>
      </c>
      <c r="B204" s="6">
        <v>1</v>
      </c>
      <c r="E204" s="5" t="s">
        <v>102</v>
      </c>
      <c r="F204" s="6">
        <v>1</v>
      </c>
    </row>
    <row r="205" spans="1:6" x14ac:dyDescent="0.3">
      <c r="A205" s="9" t="s">
        <v>1206</v>
      </c>
      <c r="B205" s="6">
        <v>3</v>
      </c>
      <c r="E205" s="5" t="s">
        <v>1064</v>
      </c>
      <c r="F205" s="6">
        <v>1</v>
      </c>
    </row>
    <row r="206" spans="1:6" x14ac:dyDescent="0.3">
      <c r="A206" s="9" t="s">
        <v>1210</v>
      </c>
      <c r="B206" s="6">
        <v>5</v>
      </c>
      <c r="E206" s="5" t="s">
        <v>232</v>
      </c>
      <c r="F206" s="6">
        <v>3</v>
      </c>
    </row>
    <row r="207" spans="1:6" x14ac:dyDescent="0.3">
      <c r="A207" s="9" t="s">
        <v>1204</v>
      </c>
      <c r="B207" s="6">
        <v>4</v>
      </c>
      <c r="E207" s="5" t="s">
        <v>1181</v>
      </c>
      <c r="F207" s="6">
        <v>1</v>
      </c>
    </row>
    <row r="208" spans="1:6" x14ac:dyDescent="0.3">
      <c r="A208" s="7">
        <v>1997</v>
      </c>
      <c r="B208" s="6">
        <v>53</v>
      </c>
      <c r="E208" s="5" t="s">
        <v>347</v>
      </c>
      <c r="F208" s="6">
        <v>1</v>
      </c>
    </row>
    <row r="209" spans="1:6" x14ac:dyDescent="0.3">
      <c r="A209" s="9" t="s">
        <v>1211</v>
      </c>
      <c r="B209" s="6">
        <v>12</v>
      </c>
      <c r="E209" s="5" t="s">
        <v>1062</v>
      </c>
      <c r="F209" s="6">
        <v>1</v>
      </c>
    </row>
    <row r="210" spans="1:6" x14ac:dyDescent="0.3">
      <c r="A210" s="9" t="s">
        <v>1209</v>
      </c>
      <c r="B210" s="6">
        <v>6</v>
      </c>
      <c r="E210" s="5" t="s">
        <v>196</v>
      </c>
      <c r="F210" s="6">
        <v>1</v>
      </c>
    </row>
    <row r="211" spans="1:6" x14ac:dyDescent="0.3">
      <c r="A211" s="9" t="s">
        <v>1199</v>
      </c>
      <c r="B211" s="6">
        <v>8</v>
      </c>
      <c r="E211" s="5" t="s">
        <v>187</v>
      </c>
      <c r="F211" s="6">
        <v>2</v>
      </c>
    </row>
    <row r="212" spans="1:6" x14ac:dyDescent="0.3">
      <c r="A212" s="9" t="s">
        <v>1208</v>
      </c>
      <c r="B212" s="6">
        <v>2</v>
      </c>
      <c r="E212" s="5" t="s">
        <v>189</v>
      </c>
      <c r="F212" s="6">
        <v>1</v>
      </c>
    </row>
    <row r="213" spans="1:6" x14ac:dyDescent="0.3">
      <c r="A213" s="9" t="s">
        <v>1207</v>
      </c>
      <c r="B213" s="6">
        <v>2</v>
      </c>
      <c r="E213" s="5" t="s">
        <v>1094</v>
      </c>
      <c r="F213" s="6">
        <v>1</v>
      </c>
    </row>
    <row r="214" spans="1:6" x14ac:dyDescent="0.3">
      <c r="A214" s="9" t="s">
        <v>1205</v>
      </c>
      <c r="B214" s="6">
        <v>4</v>
      </c>
      <c r="E214" s="5" t="s">
        <v>1097</v>
      </c>
      <c r="F214" s="6">
        <v>1</v>
      </c>
    </row>
    <row r="215" spans="1:6" x14ac:dyDescent="0.3">
      <c r="A215" s="9" t="s">
        <v>1212</v>
      </c>
      <c r="B215" s="6">
        <v>3</v>
      </c>
      <c r="E215" s="5" t="s">
        <v>709</v>
      </c>
      <c r="F215" s="6">
        <v>1</v>
      </c>
    </row>
    <row r="216" spans="1:6" x14ac:dyDescent="0.3">
      <c r="A216" s="9" t="s">
        <v>1198</v>
      </c>
      <c r="B216" s="6">
        <v>5</v>
      </c>
      <c r="E216" s="5" t="s">
        <v>237</v>
      </c>
      <c r="F216" s="6">
        <v>1</v>
      </c>
    </row>
    <row r="217" spans="1:6" x14ac:dyDescent="0.3">
      <c r="A217" s="9" t="s">
        <v>1197</v>
      </c>
      <c r="B217" s="6">
        <v>2</v>
      </c>
      <c r="E217" s="5" t="s">
        <v>1142</v>
      </c>
      <c r="F217" s="6">
        <v>1</v>
      </c>
    </row>
    <row r="218" spans="1:6" x14ac:dyDescent="0.3">
      <c r="A218" s="9" t="s">
        <v>1206</v>
      </c>
      <c r="B218" s="6">
        <v>1</v>
      </c>
      <c r="E218" s="5" t="s">
        <v>749</v>
      </c>
      <c r="F218" s="6">
        <v>1</v>
      </c>
    </row>
    <row r="219" spans="1:6" x14ac:dyDescent="0.3">
      <c r="A219" s="9" t="s">
        <v>1210</v>
      </c>
      <c r="B219" s="6">
        <v>2</v>
      </c>
      <c r="E219" s="5" t="s">
        <v>844</v>
      </c>
      <c r="F219" s="6">
        <v>7</v>
      </c>
    </row>
    <row r="220" spans="1:6" x14ac:dyDescent="0.3">
      <c r="A220" s="9" t="s">
        <v>1204</v>
      </c>
      <c r="B220" s="6">
        <v>6</v>
      </c>
      <c r="E220" s="5" t="s">
        <v>688</v>
      </c>
      <c r="F220" s="6">
        <v>13</v>
      </c>
    </row>
    <row r="221" spans="1:6" x14ac:dyDescent="0.3">
      <c r="A221" s="7">
        <v>1998</v>
      </c>
      <c r="B221" s="6">
        <v>55</v>
      </c>
      <c r="E221" s="5" t="s">
        <v>1001</v>
      </c>
      <c r="F221" s="6">
        <v>1</v>
      </c>
    </row>
    <row r="222" spans="1:6" x14ac:dyDescent="0.3">
      <c r="A222" s="9" t="s">
        <v>1211</v>
      </c>
      <c r="B222" s="6">
        <v>14</v>
      </c>
      <c r="E222" s="5" t="s">
        <v>791</v>
      </c>
      <c r="F222" s="6">
        <v>2</v>
      </c>
    </row>
    <row r="223" spans="1:6" x14ac:dyDescent="0.3">
      <c r="A223" s="9" t="s">
        <v>1209</v>
      </c>
      <c r="B223" s="6">
        <v>3</v>
      </c>
      <c r="E223" s="5" t="s">
        <v>1015</v>
      </c>
      <c r="F223" s="6">
        <v>2</v>
      </c>
    </row>
    <row r="224" spans="1:6" x14ac:dyDescent="0.3">
      <c r="A224" s="9" t="s">
        <v>1199</v>
      </c>
      <c r="B224" s="6">
        <v>11</v>
      </c>
      <c r="E224" s="5" t="s">
        <v>205</v>
      </c>
      <c r="F224" s="6">
        <v>1</v>
      </c>
    </row>
    <row r="225" spans="1:6" x14ac:dyDescent="0.3">
      <c r="A225" s="9" t="s">
        <v>1205</v>
      </c>
      <c r="B225" s="6">
        <v>2</v>
      </c>
      <c r="E225" s="5" t="s">
        <v>361</v>
      </c>
      <c r="F225" s="6">
        <v>1</v>
      </c>
    </row>
    <row r="226" spans="1:6" x14ac:dyDescent="0.3">
      <c r="A226" s="9" t="s">
        <v>1202</v>
      </c>
      <c r="B226" s="6">
        <v>5</v>
      </c>
      <c r="E226" s="5" t="s">
        <v>1165</v>
      </c>
      <c r="F226" s="6">
        <v>1</v>
      </c>
    </row>
    <row r="227" spans="1:6" x14ac:dyDescent="0.3">
      <c r="A227" s="9" t="s">
        <v>1212</v>
      </c>
      <c r="B227" s="6">
        <v>5</v>
      </c>
      <c r="E227" s="5" t="s">
        <v>1186</v>
      </c>
      <c r="F227" s="6">
        <v>1</v>
      </c>
    </row>
    <row r="228" spans="1:6" x14ac:dyDescent="0.3">
      <c r="A228" s="9" t="s">
        <v>1198</v>
      </c>
      <c r="B228" s="6">
        <v>3</v>
      </c>
      <c r="E228" s="5" t="s">
        <v>571</v>
      </c>
      <c r="F228" s="6">
        <v>47</v>
      </c>
    </row>
    <row r="229" spans="1:6" x14ac:dyDescent="0.3">
      <c r="A229" s="9" t="s">
        <v>1197</v>
      </c>
      <c r="B229" s="6">
        <v>1</v>
      </c>
      <c r="E229" s="5" t="s">
        <v>1114</v>
      </c>
      <c r="F229" s="6">
        <v>1</v>
      </c>
    </row>
    <row r="230" spans="1:6" x14ac:dyDescent="0.3">
      <c r="A230" s="9" t="s">
        <v>1206</v>
      </c>
      <c r="B230" s="6">
        <v>2</v>
      </c>
      <c r="E230" s="5" t="s">
        <v>1084</v>
      </c>
      <c r="F230" s="6">
        <v>1</v>
      </c>
    </row>
    <row r="231" spans="1:6" x14ac:dyDescent="0.3">
      <c r="A231" s="9" t="s">
        <v>1210</v>
      </c>
      <c r="B231" s="6">
        <v>3</v>
      </c>
      <c r="E231" s="5" t="s">
        <v>953</v>
      </c>
      <c r="F231" s="6">
        <v>1</v>
      </c>
    </row>
    <row r="232" spans="1:6" x14ac:dyDescent="0.3">
      <c r="A232" s="9" t="s">
        <v>1204</v>
      </c>
      <c r="B232" s="6">
        <v>6</v>
      </c>
      <c r="E232" s="5" t="s">
        <v>733</v>
      </c>
      <c r="F232" s="6">
        <v>2</v>
      </c>
    </row>
    <row r="233" spans="1:6" x14ac:dyDescent="0.3">
      <c r="A233" s="7">
        <v>1999</v>
      </c>
      <c r="B233" s="6">
        <v>44</v>
      </c>
      <c r="E233" s="5" t="s">
        <v>921</v>
      </c>
      <c r="F233" s="6">
        <v>3</v>
      </c>
    </row>
    <row r="234" spans="1:6" x14ac:dyDescent="0.3">
      <c r="A234" s="9" t="s">
        <v>1211</v>
      </c>
      <c r="B234" s="6">
        <v>9</v>
      </c>
      <c r="E234" s="5" t="s">
        <v>796</v>
      </c>
      <c r="F234" s="6">
        <v>1</v>
      </c>
    </row>
    <row r="235" spans="1:6" x14ac:dyDescent="0.3">
      <c r="A235" s="9" t="s">
        <v>1209</v>
      </c>
      <c r="B235" s="6">
        <v>3</v>
      </c>
      <c r="E235" s="5" t="s">
        <v>219</v>
      </c>
      <c r="F235" s="6">
        <v>1</v>
      </c>
    </row>
    <row r="236" spans="1:6" x14ac:dyDescent="0.3">
      <c r="A236" s="9" t="s">
        <v>1199</v>
      </c>
      <c r="B236" s="6">
        <v>6</v>
      </c>
      <c r="E236" s="5" t="s">
        <v>565</v>
      </c>
      <c r="F236" s="6">
        <v>1</v>
      </c>
    </row>
    <row r="237" spans="1:6" x14ac:dyDescent="0.3">
      <c r="A237" s="9" t="s">
        <v>1208</v>
      </c>
      <c r="B237" s="6">
        <v>4</v>
      </c>
      <c r="E237" s="5" t="s">
        <v>1143</v>
      </c>
      <c r="F237" s="6">
        <v>1</v>
      </c>
    </row>
    <row r="238" spans="1:6" x14ac:dyDescent="0.3">
      <c r="A238" s="9" t="s">
        <v>1207</v>
      </c>
      <c r="B238" s="6">
        <v>2</v>
      </c>
      <c r="E238" s="5" t="s">
        <v>846</v>
      </c>
      <c r="F238" s="6">
        <v>1</v>
      </c>
    </row>
    <row r="239" spans="1:6" x14ac:dyDescent="0.3">
      <c r="A239" s="9" t="s">
        <v>1205</v>
      </c>
      <c r="B239" s="6">
        <v>1</v>
      </c>
      <c r="E239" s="5" t="s">
        <v>877</v>
      </c>
      <c r="F239" s="6">
        <v>4</v>
      </c>
    </row>
    <row r="240" spans="1:6" x14ac:dyDescent="0.3">
      <c r="A240" s="9" t="s">
        <v>1202</v>
      </c>
      <c r="B240" s="6">
        <v>1</v>
      </c>
      <c r="E240" s="5" t="s">
        <v>801</v>
      </c>
      <c r="F240" s="6">
        <v>1</v>
      </c>
    </row>
    <row r="241" spans="1:6" x14ac:dyDescent="0.3">
      <c r="A241" s="9" t="s">
        <v>1212</v>
      </c>
      <c r="B241" s="6">
        <v>2</v>
      </c>
      <c r="E241" s="5" t="s">
        <v>847</v>
      </c>
      <c r="F241" s="6">
        <v>2</v>
      </c>
    </row>
    <row r="242" spans="1:6" x14ac:dyDescent="0.3">
      <c r="A242" s="9" t="s">
        <v>1198</v>
      </c>
      <c r="B242" s="6">
        <v>2</v>
      </c>
      <c r="E242" s="5" t="s">
        <v>91</v>
      </c>
      <c r="F242" s="6">
        <v>2</v>
      </c>
    </row>
    <row r="243" spans="1:6" x14ac:dyDescent="0.3">
      <c r="A243" s="9" t="s">
        <v>1197</v>
      </c>
      <c r="B243" s="6">
        <v>1</v>
      </c>
      <c r="E243" s="5" t="s">
        <v>138</v>
      </c>
      <c r="F243" s="6">
        <v>1</v>
      </c>
    </row>
    <row r="244" spans="1:6" x14ac:dyDescent="0.3">
      <c r="A244" s="9" t="s">
        <v>1206</v>
      </c>
      <c r="B244" s="6">
        <v>2</v>
      </c>
      <c r="E244" s="5" t="s">
        <v>694</v>
      </c>
      <c r="F244" s="6">
        <v>14</v>
      </c>
    </row>
    <row r="245" spans="1:6" x14ac:dyDescent="0.3">
      <c r="A245" s="9" t="s">
        <v>1210</v>
      </c>
      <c r="B245" s="6">
        <v>4</v>
      </c>
      <c r="E245" s="5" t="s">
        <v>585</v>
      </c>
      <c r="F245" s="6">
        <v>1</v>
      </c>
    </row>
    <row r="246" spans="1:6" x14ac:dyDescent="0.3">
      <c r="A246" s="9" t="s">
        <v>1204</v>
      </c>
      <c r="B246" s="6">
        <v>7</v>
      </c>
      <c r="E246" s="5" t="s">
        <v>689</v>
      </c>
      <c r="F246" s="6">
        <v>1</v>
      </c>
    </row>
    <row r="247" spans="1:6" x14ac:dyDescent="0.3">
      <c r="A247" s="7">
        <v>2000</v>
      </c>
      <c r="B247" s="6">
        <v>38</v>
      </c>
      <c r="E247" s="5" t="s">
        <v>419</v>
      </c>
      <c r="F247" s="6">
        <v>2</v>
      </c>
    </row>
    <row r="248" spans="1:6" x14ac:dyDescent="0.3">
      <c r="A248" s="9" t="s">
        <v>1211</v>
      </c>
      <c r="B248" s="6">
        <v>13</v>
      </c>
      <c r="E248" s="5" t="s">
        <v>488</v>
      </c>
      <c r="F248" s="6">
        <v>1</v>
      </c>
    </row>
    <row r="249" spans="1:6" x14ac:dyDescent="0.3">
      <c r="A249" s="9" t="s">
        <v>1209</v>
      </c>
      <c r="B249" s="6">
        <v>6</v>
      </c>
      <c r="E249" s="5" t="s">
        <v>550</v>
      </c>
      <c r="F249" s="6">
        <v>1</v>
      </c>
    </row>
    <row r="250" spans="1:6" x14ac:dyDescent="0.3">
      <c r="A250" s="9" t="s">
        <v>1199</v>
      </c>
      <c r="B250" s="6">
        <v>5</v>
      </c>
      <c r="E250" s="5" t="s">
        <v>34</v>
      </c>
      <c r="F250" s="6">
        <v>1</v>
      </c>
    </row>
    <row r="251" spans="1:6" x14ac:dyDescent="0.3">
      <c r="A251" s="9" t="s">
        <v>1208</v>
      </c>
      <c r="B251" s="6">
        <v>2</v>
      </c>
      <c r="E251" s="5" t="s">
        <v>471</v>
      </c>
      <c r="F251" s="6">
        <v>52</v>
      </c>
    </row>
    <row r="252" spans="1:6" x14ac:dyDescent="0.3">
      <c r="A252" s="9" t="s">
        <v>1212</v>
      </c>
      <c r="B252" s="6">
        <v>1</v>
      </c>
      <c r="E252" s="5" t="s">
        <v>501</v>
      </c>
      <c r="F252" s="6">
        <v>4</v>
      </c>
    </row>
    <row r="253" spans="1:6" x14ac:dyDescent="0.3">
      <c r="A253" s="9" t="s">
        <v>1198</v>
      </c>
      <c r="B253" s="6">
        <v>1</v>
      </c>
      <c r="E253" s="5" t="s">
        <v>904</v>
      </c>
      <c r="F253" s="6">
        <v>2</v>
      </c>
    </row>
    <row r="254" spans="1:6" x14ac:dyDescent="0.3">
      <c r="A254" s="9" t="s">
        <v>1206</v>
      </c>
      <c r="B254" s="6">
        <v>1</v>
      </c>
      <c r="E254" s="5" t="s">
        <v>295</v>
      </c>
      <c r="F254" s="6">
        <v>1</v>
      </c>
    </row>
    <row r="255" spans="1:6" x14ac:dyDescent="0.3">
      <c r="A255" s="9" t="s">
        <v>1210</v>
      </c>
      <c r="B255" s="6">
        <v>2</v>
      </c>
      <c r="E255" s="5" t="s">
        <v>13</v>
      </c>
      <c r="F255" s="6">
        <v>3</v>
      </c>
    </row>
    <row r="256" spans="1:6" x14ac:dyDescent="0.3">
      <c r="A256" s="9" t="s">
        <v>1204</v>
      </c>
      <c r="B256" s="6">
        <v>7</v>
      </c>
      <c r="E256" s="5" t="s">
        <v>1051</v>
      </c>
      <c r="F256" s="6">
        <v>1</v>
      </c>
    </row>
    <row r="257" spans="1:6" x14ac:dyDescent="0.3">
      <c r="A257" s="7">
        <v>2001</v>
      </c>
      <c r="B257" s="6">
        <v>45</v>
      </c>
      <c r="E257" s="5" t="s">
        <v>605</v>
      </c>
      <c r="F257" s="6">
        <v>5</v>
      </c>
    </row>
    <row r="258" spans="1:6" x14ac:dyDescent="0.3">
      <c r="A258" s="9" t="s">
        <v>1211</v>
      </c>
      <c r="B258" s="6">
        <v>8</v>
      </c>
      <c r="E258" s="5" t="s">
        <v>1000</v>
      </c>
      <c r="F258" s="6">
        <v>2</v>
      </c>
    </row>
    <row r="259" spans="1:6" x14ac:dyDescent="0.3">
      <c r="A259" s="9" t="s">
        <v>1209</v>
      </c>
      <c r="B259" s="6">
        <v>3</v>
      </c>
      <c r="E259" s="5" t="s">
        <v>698</v>
      </c>
      <c r="F259" s="6">
        <v>79</v>
      </c>
    </row>
    <row r="260" spans="1:6" x14ac:dyDescent="0.3">
      <c r="A260" s="9" t="s">
        <v>1199</v>
      </c>
      <c r="B260" s="6">
        <v>11</v>
      </c>
      <c r="E260" s="5" t="s">
        <v>691</v>
      </c>
      <c r="F260" s="6">
        <v>6</v>
      </c>
    </row>
    <row r="261" spans="1:6" x14ac:dyDescent="0.3">
      <c r="A261" s="9" t="s">
        <v>1208</v>
      </c>
      <c r="B261" s="6">
        <v>1</v>
      </c>
      <c r="E261" s="5" t="s">
        <v>1069</v>
      </c>
      <c r="F261" s="6">
        <v>1</v>
      </c>
    </row>
    <row r="262" spans="1:6" x14ac:dyDescent="0.3">
      <c r="A262" s="9" t="s">
        <v>1205</v>
      </c>
      <c r="B262" s="6">
        <v>1</v>
      </c>
      <c r="E262" s="5" t="s">
        <v>752</v>
      </c>
      <c r="F262" s="6">
        <v>1</v>
      </c>
    </row>
    <row r="263" spans="1:6" x14ac:dyDescent="0.3">
      <c r="A263" s="9" t="s">
        <v>1202</v>
      </c>
      <c r="B263" s="6">
        <v>2</v>
      </c>
      <c r="E263" s="5" t="s">
        <v>225</v>
      </c>
      <c r="F263" s="6">
        <v>1</v>
      </c>
    </row>
    <row r="264" spans="1:6" x14ac:dyDescent="0.3">
      <c r="A264" s="9" t="s">
        <v>1212</v>
      </c>
      <c r="B264" s="6">
        <v>3</v>
      </c>
      <c r="E264" s="5" t="s">
        <v>769</v>
      </c>
      <c r="F264" s="6">
        <v>3</v>
      </c>
    </row>
    <row r="265" spans="1:6" x14ac:dyDescent="0.3">
      <c r="A265" s="9" t="s">
        <v>1198</v>
      </c>
      <c r="B265" s="6">
        <v>3</v>
      </c>
      <c r="E265" s="5" t="s">
        <v>619</v>
      </c>
      <c r="F265" s="6">
        <v>3</v>
      </c>
    </row>
    <row r="266" spans="1:6" x14ac:dyDescent="0.3">
      <c r="A266" s="9" t="s">
        <v>1210</v>
      </c>
      <c r="B266" s="6">
        <v>5</v>
      </c>
      <c r="E266" s="5" t="s">
        <v>716</v>
      </c>
      <c r="F266" s="6">
        <v>1</v>
      </c>
    </row>
    <row r="267" spans="1:6" x14ac:dyDescent="0.3">
      <c r="A267" s="9" t="s">
        <v>1204</v>
      </c>
      <c r="B267" s="6">
        <v>8</v>
      </c>
      <c r="E267" s="5" t="s">
        <v>439</v>
      </c>
      <c r="F267" s="6">
        <v>2</v>
      </c>
    </row>
    <row r="268" spans="1:6" x14ac:dyDescent="0.3">
      <c r="A268" s="7">
        <v>2002</v>
      </c>
      <c r="B268" s="6">
        <v>54</v>
      </c>
      <c r="E268" s="5" t="s">
        <v>612</v>
      </c>
      <c r="F268" s="6">
        <v>6</v>
      </c>
    </row>
    <row r="269" spans="1:6" x14ac:dyDescent="0.3">
      <c r="A269" s="9" t="s">
        <v>1211</v>
      </c>
      <c r="B269" s="6">
        <v>17</v>
      </c>
      <c r="E269" s="5" t="s">
        <v>1040</v>
      </c>
      <c r="F269" s="6">
        <v>1</v>
      </c>
    </row>
    <row r="270" spans="1:6" x14ac:dyDescent="0.3">
      <c r="A270" s="9" t="s">
        <v>1209</v>
      </c>
      <c r="B270" s="6">
        <v>5</v>
      </c>
      <c r="E270" s="5" t="s">
        <v>957</v>
      </c>
      <c r="F270" s="6">
        <v>1</v>
      </c>
    </row>
    <row r="271" spans="1:6" x14ac:dyDescent="0.3">
      <c r="A271" s="9" t="s">
        <v>1199</v>
      </c>
      <c r="B271" s="6">
        <v>4</v>
      </c>
      <c r="E271" s="5" t="s">
        <v>1035</v>
      </c>
      <c r="F271" s="6">
        <v>1</v>
      </c>
    </row>
    <row r="272" spans="1:6" x14ac:dyDescent="0.3">
      <c r="A272" s="9" t="s">
        <v>1208</v>
      </c>
      <c r="B272" s="6">
        <v>2</v>
      </c>
      <c r="E272" s="5" t="s">
        <v>823</v>
      </c>
      <c r="F272" s="6">
        <v>38</v>
      </c>
    </row>
    <row r="273" spans="1:6" x14ac:dyDescent="0.3">
      <c r="A273" s="9" t="s">
        <v>1207</v>
      </c>
      <c r="B273" s="6">
        <v>1</v>
      </c>
      <c r="E273" s="5" t="s">
        <v>543</v>
      </c>
      <c r="F273" s="6">
        <v>1</v>
      </c>
    </row>
    <row r="274" spans="1:6" x14ac:dyDescent="0.3">
      <c r="A274" s="9" t="s">
        <v>1205</v>
      </c>
      <c r="B274" s="6">
        <v>3</v>
      </c>
      <c r="E274" s="5" t="s">
        <v>248</v>
      </c>
      <c r="F274" s="6">
        <v>1</v>
      </c>
    </row>
    <row r="275" spans="1:6" x14ac:dyDescent="0.3">
      <c r="A275" s="9" t="s">
        <v>1202</v>
      </c>
      <c r="B275" s="6">
        <v>1</v>
      </c>
      <c r="E275" s="5" t="s">
        <v>813</v>
      </c>
      <c r="F275" s="6">
        <v>1</v>
      </c>
    </row>
    <row r="276" spans="1:6" x14ac:dyDescent="0.3">
      <c r="A276" s="9" t="s">
        <v>1212</v>
      </c>
      <c r="B276" s="6">
        <v>4</v>
      </c>
      <c r="E276" s="5" t="s">
        <v>782</v>
      </c>
      <c r="F276" s="6">
        <v>1</v>
      </c>
    </row>
    <row r="277" spans="1:6" x14ac:dyDescent="0.3">
      <c r="A277" s="9" t="s">
        <v>1198</v>
      </c>
      <c r="B277" s="6">
        <v>2</v>
      </c>
      <c r="E277" s="5" t="s">
        <v>919</v>
      </c>
      <c r="F277" s="6">
        <v>1</v>
      </c>
    </row>
    <row r="278" spans="1:6" x14ac:dyDescent="0.3">
      <c r="A278" s="9" t="s">
        <v>1206</v>
      </c>
      <c r="B278" s="6">
        <v>2</v>
      </c>
      <c r="E278" s="5" t="s">
        <v>765</v>
      </c>
      <c r="F278" s="6">
        <v>2</v>
      </c>
    </row>
    <row r="279" spans="1:6" x14ac:dyDescent="0.3">
      <c r="A279" s="9" t="s">
        <v>1210</v>
      </c>
      <c r="B279" s="6">
        <v>4</v>
      </c>
      <c r="E279" s="5" t="s">
        <v>925</v>
      </c>
      <c r="F279" s="6">
        <v>1</v>
      </c>
    </row>
    <row r="280" spans="1:6" x14ac:dyDescent="0.3">
      <c r="A280" s="9" t="s">
        <v>1204</v>
      </c>
      <c r="B280" s="6">
        <v>9</v>
      </c>
      <c r="E280" s="5" t="s">
        <v>1123</v>
      </c>
      <c r="F280" s="6">
        <v>1</v>
      </c>
    </row>
    <row r="281" spans="1:6" x14ac:dyDescent="0.3">
      <c r="A281" s="7">
        <v>2003</v>
      </c>
      <c r="B281" s="6">
        <v>36</v>
      </c>
      <c r="E281" s="5" t="s">
        <v>587</v>
      </c>
      <c r="F281" s="6">
        <v>1</v>
      </c>
    </row>
    <row r="282" spans="1:6" x14ac:dyDescent="0.3">
      <c r="A282" s="9" t="s">
        <v>1211</v>
      </c>
      <c r="B282" s="6">
        <v>13</v>
      </c>
      <c r="E282" s="5" t="s">
        <v>706</v>
      </c>
      <c r="F282" s="6">
        <v>4</v>
      </c>
    </row>
    <row r="283" spans="1:6" x14ac:dyDescent="0.3">
      <c r="A283" s="9" t="s">
        <v>1209</v>
      </c>
      <c r="B283" s="6">
        <v>4</v>
      </c>
      <c r="E283" s="5" t="s">
        <v>859</v>
      </c>
      <c r="F283" s="6">
        <v>2</v>
      </c>
    </row>
    <row r="284" spans="1:6" x14ac:dyDescent="0.3">
      <c r="A284" s="9" t="s">
        <v>1199</v>
      </c>
      <c r="B284" s="6">
        <v>4</v>
      </c>
      <c r="E284" s="5" t="s">
        <v>241</v>
      </c>
      <c r="F284" s="6">
        <v>1</v>
      </c>
    </row>
    <row r="285" spans="1:6" x14ac:dyDescent="0.3">
      <c r="A285" s="9" t="s">
        <v>1212</v>
      </c>
      <c r="B285" s="6">
        <v>4</v>
      </c>
      <c r="E285" s="5" t="s">
        <v>940</v>
      </c>
      <c r="F285" s="6">
        <v>1</v>
      </c>
    </row>
    <row r="286" spans="1:6" x14ac:dyDescent="0.3">
      <c r="A286" s="9" t="s">
        <v>1198</v>
      </c>
      <c r="B286" s="6">
        <v>1</v>
      </c>
      <c r="E286" s="5" t="s">
        <v>1175</v>
      </c>
      <c r="F286" s="6">
        <v>1</v>
      </c>
    </row>
    <row r="287" spans="1:6" x14ac:dyDescent="0.3">
      <c r="A287" s="9" t="s">
        <v>1210</v>
      </c>
      <c r="B287" s="6">
        <v>5</v>
      </c>
      <c r="E287" s="5" t="s">
        <v>726</v>
      </c>
      <c r="F287" s="6">
        <v>3</v>
      </c>
    </row>
    <row r="288" spans="1:6" x14ac:dyDescent="0.3">
      <c r="A288" s="9" t="s">
        <v>1204</v>
      </c>
      <c r="B288" s="6">
        <v>5</v>
      </c>
      <c r="E288" s="5" t="s">
        <v>1045</v>
      </c>
      <c r="F288" s="6">
        <v>1</v>
      </c>
    </row>
    <row r="289" spans="1:6" x14ac:dyDescent="0.3">
      <c r="A289" s="7">
        <v>2004</v>
      </c>
      <c r="B289" s="6">
        <v>62</v>
      </c>
      <c r="E289" s="5" t="s">
        <v>301</v>
      </c>
      <c r="F289" s="6">
        <v>1</v>
      </c>
    </row>
    <row r="290" spans="1:6" x14ac:dyDescent="0.3">
      <c r="A290" s="9" t="s">
        <v>1211</v>
      </c>
      <c r="B290" s="6">
        <v>25</v>
      </c>
      <c r="E290" s="5" t="s">
        <v>239</v>
      </c>
      <c r="F290" s="6">
        <v>1</v>
      </c>
    </row>
    <row r="291" spans="1:6" x14ac:dyDescent="0.3">
      <c r="A291" s="9" t="s">
        <v>1209</v>
      </c>
      <c r="B291" s="6">
        <v>3</v>
      </c>
      <c r="E291" s="5" t="s">
        <v>349</v>
      </c>
      <c r="F291" s="6">
        <v>1</v>
      </c>
    </row>
    <row r="292" spans="1:6" x14ac:dyDescent="0.3">
      <c r="A292" s="9" t="s">
        <v>1199</v>
      </c>
      <c r="B292" s="6">
        <v>11</v>
      </c>
      <c r="E292" s="5" t="s">
        <v>472</v>
      </c>
      <c r="F292" s="6">
        <v>19</v>
      </c>
    </row>
    <row r="293" spans="1:6" x14ac:dyDescent="0.3">
      <c r="A293" s="9" t="s">
        <v>1208</v>
      </c>
      <c r="B293" s="6">
        <v>1</v>
      </c>
      <c r="E293" s="5" t="s">
        <v>887</v>
      </c>
      <c r="F293" s="6">
        <v>3</v>
      </c>
    </row>
    <row r="294" spans="1:6" x14ac:dyDescent="0.3">
      <c r="A294" s="9" t="s">
        <v>1205</v>
      </c>
      <c r="B294" s="6">
        <v>2</v>
      </c>
      <c r="E294" s="5" t="s">
        <v>741</v>
      </c>
      <c r="F294" s="6">
        <v>2</v>
      </c>
    </row>
    <row r="295" spans="1:6" x14ac:dyDescent="0.3">
      <c r="A295" s="9" t="s">
        <v>1212</v>
      </c>
      <c r="B295" s="6">
        <v>7</v>
      </c>
      <c r="E295" s="5" t="s">
        <v>590</v>
      </c>
      <c r="F295" s="6">
        <v>27</v>
      </c>
    </row>
    <row r="296" spans="1:6" x14ac:dyDescent="0.3">
      <c r="A296" s="9" t="s">
        <v>1198</v>
      </c>
      <c r="B296" s="6">
        <v>1</v>
      </c>
      <c r="E296" s="5" t="s">
        <v>564</v>
      </c>
      <c r="F296" s="6">
        <v>1</v>
      </c>
    </row>
    <row r="297" spans="1:6" x14ac:dyDescent="0.3">
      <c r="A297" s="9" t="s">
        <v>1206</v>
      </c>
      <c r="B297" s="6">
        <v>2</v>
      </c>
      <c r="E297" s="5" t="s">
        <v>20</v>
      </c>
      <c r="F297" s="6">
        <v>15</v>
      </c>
    </row>
    <row r="298" spans="1:6" x14ac:dyDescent="0.3">
      <c r="A298" s="9" t="s">
        <v>1210</v>
      </c>
      <c r="B298" s="6">
        <v>5</v>
      </c>
      <c r="E298" s="5" t="s">
        <v>893</v>
      </c>
      <c r="F298" s="6">
        <v>1</v>
      </c>
    </row>
    <row r="299" spans="1:6" x14ac:dyDescent="0.3">
      <c r="A299" s="9" t="s">
        <v>1204</v>
      </c>
      <c r="B299" s="6">
        <v>5</v>
      </c>
      <c r="E299" s="5" t="s">
        <v>897</v>
      </c>
      <c r="F299" s="6">
        <v>1</v>
      </c>
    </row>
    <row r="300" spans="1:6" x14ac:dyDescent="0.3">
      <c r="A300" s="7">
        <v>2005</v>
      </c>
      <c r="B300" s="6">
        <v>75</v>
      </c>
      <c r="E300" s="5" t="s">
        <v>79</v>
      </c>
      <c r="F300" s="6">
        <v>7</v>
      </c>
    </row>
    <row r="301" spans="1:6" x14ac:dyDescent="0.3">
      <c r="A301" s="9" t="s">
        <v>1211</v>
      </c>
      <c r="B301" s="6">
        <v>26</v>
      </c>
      <c r="E301" s="5" t="s">
        <v>1154</v>
      </c>
      <c r="F301" s="6">
        <v>1</v>
      </c>
    </row>
    <row r="302" spans="1:6" x14ac:dyDescent="0.3">
      <c r="A302" s="9" t="s">
        <v>1209</v>
      </c>
      <c r="B302" s="6">
        <v>3</v>
      </c>
      <c r="E302" s="5" t="s">
        <v>723</v>
      </c>
      <c r="F302" s="6">
        <v>13</v>
      </c>
    </row>
    <row r="303" spans="1:6" x14ac:dyDescent="0.3">
      <c r="A303" s="9" t="s">
        <v>1199</v>
      </c>
      <c r="B303" s="6">
        <v>13</v>
      </c>
      <c r="E303" s="5" t="s">
        <v>878</v>
      </c>
      <c r="F303" s="6">
        <v>1</v>
      </c>
    </row>
    <row r="304" spans="1:6" x14ac:dyDescent="0.3">
      <c r="A304" s="9" t="s">
        <v>1208</v>
      </c>
      <c r="B304" s="6">
        <v>3</v>
      </c>
      <c r="E304" s="5" t="s">
        <v>450</v>
      </c>
      <c r="F304" s="6">
        <v>55</v>
      </c>
    </row>
    <row r="305" spans="1:6" x14ac:dyDescent="0.3">
      <c r="A305" s="9" t="s">
        <v>1202</v>
      </c>
      <c r="B305" s="6">
        <v>3</v>
      </c>
      <c r="E305" s="5" t="s">
        <v>313</v>
      </c>
      <c r="F305" s="6">
        <v>2</v>
      </c>
    </row>
    <row r="306" spans="1:6" x14ac:dyDescent="0.3">
      <c r="A306" s="9" t="s">
        <v>1212</v>
      </c>
      <c r="B306" s="6">
        <v>6</v>
      </c>
      <c r="E306" s="5" t="s">
        <v>251</v>
      </c>
      <c r="F306" s="6">
        <v>1</v>
      </c>
    </row>
    <row r="307" spans="1:6" x14ac:dyDescent="0.3">
      <c r="A307" s="9" t="s">
        <v>1198</v>
      </c>
      <c r="B307" s="6">
        <v>2</v>
      </c>
      <c r="E307" s="5" t="s">
        <v>124</v>
      </c>
      <c r="F307" s="6">
        <v>3</v>
      </c>
    </row>
    <row r="308" spans="1:6" x14ac:dyDescent="0.3">
      <c r="A308" s="9" t="s">
        <v>1197</v>
      </c>
      <c r="B308" s="6">
        <v>1</v>
      </c>
      <c r="E308" s="5" t="s">
        <v>345</v>
      </c>
      <c r="F308" s="6">
        <v>1</v>
      </c>
    </row>
    <row r="309" spans="1:6" x14ac:dyDescent="0.3">
      <c r="A309" s="9" t="s">
        <v>1206</v>
      </c>
      <c r="B309" s="6">
        <v>2</v>
      </c>
      <c r="E309" s="5" t="s">
        <v>316</v>
      </c>
      <c r="F309" s="6">
        <v>1</v>
      </c>
    </row>
    <row r="310" spans="1:6" x14ac:dyDescent="0.3">
      <c r="A310" s="9" t="s">
        <v>1210</v>
      </c>
      <c r="B310" s="6">
        <v>8</v>
      </c>
      <c r="E310" s="5" t="s">
        <v>24</v>
      </c>
      <c r="F310" s="6">
        <v>10</v>
      </c>
    </row>
    <row r="311" spans="1:6" x14ac:dyDescent="0.3">
      <c r="A311" s="9" t="s">
        <v>1204</v>
      </c>
      <c r="B311" s="6">
        <v>8</v>
      </c>
      <c r="E311" s="5" t="s">
        <v>368</v>
      </c>
      <c r="F311" s="6">
        <v>1</v>
      </c>
    </row>
    <row r="312" spans="1:6" x14ac:dyDescent="0.3">
      <c r="A312" s="7">
        <v>2006</v>
      </c>
      <c r="B312" s="6">
        <v>81</v>
      </c>
      <c r="E312" s="5" t="s">
        <v>65</v>
      </c>
      <c r="F312" s="6">
        <v>4</v>
      </c>
    </row>
    <row r="313" spans="1:6" x14ac:dyDescent="0.3">
      <c r="A313" s="9" t="s">
        <v>1211</v>
      </c>
      <c r="B313" s="6">
        <v>34</v>
      </c>
      <c r="E313" s="5" t="s">
        <v>160</v>
      </c>
      <c r="F313" s="6">
        <v>1</v>
      </c>
    </row>
    <row r="314" spans="1:6" x14ac:dyDescent="0.3">
      <c r="A314" s="9" t="s">
        <v>1209</v>
      </c>
      <c r="B314" s="6">
        <v>9</v>
      </c>
      <c r="E314" s="5" t="s">
        <v>1071</v>
      </c>
      <c r="F314" s="6">
        <v>1</v>
      </c>
    </row>
    <row r="315" spans="1:6" x14ac:dyDescent="0.3">
      <c r="A315" s="9" t="s">
        <v>1199</v>
      </c>
      <c r="B315" s="6">
        <v>9</v>
      </c>
      <c r="E315" s="5" t="s">
        <v>837</v>
      </c>
      <c r="F315" s="6">
        <v>1</v>
      </c>
    </row>
    <row r="316" spans="1:6" x14ac:dyDescent="0.3">
      <c r="A316" s="9" t="s">
        <v>1208</v>
      </c>
      <c r="B316" s="6">
        <v>6</v>
      </c>
      <c r="E316" s="5" t="s">
        <v>67</v>
      </c>
      <c r="F316" s="6">
        <v>1</v>
      </c>
    </row>
    <row r="317" spans="1:6" x14ac:dyDescent="0.3">
      <c r="A317" s="9" t="s">
        <v>1205</v>
      </c>
      <c r="B317" s="6">
        <v>3</v>
      </c>
      <c r="E317" s="5" t="s">
        <v>223</v>
      </c>
      <c r="F317" s="6">
        <v>2</v>
      </c>
    </row>
    <row r="318" spans="1:6" x14ac:dyDescent="0.3">
      <c r="A318" s="9" t="s">
        <v>1212</v>
      </c>
      <c r="B318" s="6">
        <v>5</v>
      </c>
      <c r="E318" s="5" t="s">
        <v>49</v>
      </c>
      <c r="F318" s="6">
        <v>1</v>
      </c>
    </row>
    <row r="319" spans="1:6" x14ac:dyDescent="0.3">
      <c r="A319" s="9" t="s">
        <v>1198</v>
      </c>
      <c r="B319" s="6">
        <v>1</v>
      </c>
      <c r="E319" s="5" t="s">
        <v>9</v>
      </c>
      <c r="F319" s="6">
        <v>2</v>
      </c>
    </row>
    <row r="320" spans="1:6" x14ac:dyDescent="0.3">
      <c r="A320" s="9" t="s">
        <v>1206</v>
      </c>
      <c r="B320" s="6">
        <v>1</v>
      </c>
      <c r="E320" s="5" t="s">
        <v>55</v>
      </c>
      <c r="F320" s="6">
        <v>1</v>
      </c>
    </row>
    <row r="321" spans="1:6" x14ac:dyDescent="0.3">
      <c r="A321" s="9" t="s">
        <v>1210</v>
      </c>
      <c r="B321" s="6">
        <v>9</v>
      </c>
      <c r="E321" s="5" t="s">
        <v>109</v>
      </c>
      <c r="F321" s="6">
        <v>1</v>
      </c>
    </row>
    <row r="322" spans="1:6" x14ac:dyDescent="0.3">
      <c r="A322" s="9" t="s">
        <v>1204</v>
      </c>
      <c r="B322" s="6">
        <v>4</v>
      </c>
      <c r="E322" s="5" t="s">
        <v>31</v>
      </c>
      <c r="F322" s="6">
        <v>1</v>
      </c>
    </row>
    <row r="323" spans="1:6" x14ac:dyDescent="0.3">
      <c r="A323" s="7">
        <v>2007</v>
      </c>
      <c r="B323" s="6">
        <v>54</v>
      </c>
      <c r="E323" s="5" t="s">
        <v>839</v>
      </c>
      <c r="F323" s="6">
        <v>6</v>
      </c>
    </row>
    <row r="324" spans="1:6" x14ac:dyDescent="0.3">
      <c r="A324" s="9" t="s">
        <v>1211</v>
      </c>
      <c r="B324" s="6">
        <v>20</v>
      </c>
      <c r="E324" s="5" t="s">
        <v>1096</v>
      </c>
      <c r="F324" s="6">
        <v>1</v>
      </c>
    </row>
    <row r="325" spans="1:6" x14ac:dyDescent="0.3">
      <c r="A325" s="9" t="s">
        <v>1209</v>
      </c>
      <c r="B325" s="6">
        <v>7</v>
      </c>
      <c r="E325" s="5" t="s">
        <v>309</v>
      </c>
      <c r="F325" s="6">
        <v>2</v>
      </c>
    </row>
    <row r="326" spans="1:6" x14ac:dyDescent="0.3">
      <c r="A326" s="9" t="s">
        <v>1199</v>
      </c>
      <c r="B326" s="6">
        <v>5</v>
      </c>
      <c r="E326" s="5" t="s">
        <v>651</v>
      </c>
      <c r="F326" s="6">
        <v>1</v>
      </c>
    </row>
    <row r="327" spans="1:6" x14ac:dyDescent="0.3">
      <c r="A327" s="9" t="s">
        <v>1208</v>
      </c>
      <c r="B327" s="6">
        <v>4</v>
      </c>
      <c r="E327" s="5" t="s">
        <v>892</v>
      </c>
      <c r="F327" s="6">
        <v>1</v>
      </c>
    </row>
    <row r="328" spans="1:6" x14ac:dyDescent="0.3">
      <c r="A328" s="9" t="s">
        <v>1207</v>
      </c>
      <c r="B328" s="6">
        <v>1</v>
      </c>
      <c r="E328" s="5" t="s">
        <v>524</v>
      </c>
      <c r="F328" s="6">
        <v>3</v>
      </c>
    </row>
    <row r="329" spans="1:6" x14ac:dyDescent="0.3">
      <c r="A329" s="9" t="s">
        <v>1205</v>
      </c>
      <c r="B329" s="6">
        <v>3</v>
      </c>
      <c r="E329" s="5" t="s">
        <v>898</v>
      </c>
      <c r="F329" s="6">
        <v>2</v>
      </c>
    </row>
    <row r="330" spans="1:6" x14ac:dyDescent="0.3">
      <c r="A330" s="9" t="s">
        <v>1212</v>
      </c>
      <c r="B330" s="6">
        <v>2</v>
      </c>
      <c r="E330" s="5" t="s">
        <v>814</v>
      </c>
      <c r="F330" s="6">
        <v>1</v>
      </c>
    </row>
    <row r="331" spans="1:6" x14ac:dyDescent="0.3">
      <c r="A331" s="9" t="s">
        <v>1198</v>
      </c>
      <c r="B331" s="6">
        <v>3</v>
      </c>
      <c r="E331" s="5" t="s">
        <v>855</v>
      </c>
      <c r="F331" s="6">
        <v>1</v>
      </c>
    </row>
    <row r="332" spans="1:6" x14ac:dyDescent="0.3">
      <c r="A332" s="9" t="s">
        <v>1210</v>
      </c>
      <c r="B332" s="6">
        <v>3</v>
      </c>
      <c r="E332" s="5" t="s">
        <v>19</v>
      </c>
      <c r="F332" s="6">
        <v>1</v>
      </c>
    </row>
    <row r="333" spans="1:6" x14ac:dyDescent="0.3">
      <c r="A333" s="9" t="s">
        <v>1204</v>
      </c>
      <c r="B333" s="6">
        <v>6</v>
      </c>
      <c r="E333" s="5" t="s">
        <v>164</v>
      </c>
      <c r="F333" s="6">
        <v>1</v>
      </c>
    </row>
    <row r="334" spans="1:6" x14ac:dyDescent="0.3">
      <c r="A334" s="7">
        <v>2008</v>
      </c>
      <c r="B334" s="6">
        <v>36</v>
      </c>
      <c r="E334" s="5" t="s">
        <v>642</v>
      </c>
      <c r="F334" s="6">
        <v>1</v>
      </c>
    </row>
    <row r="335" spans="1:6" x14ac:dyDescent="0.3">
      <c r="A335" s="9" t="s">
        <v>1211</v>
      </c>
      <c r="B335" s="6">
        <v>13</v>
      </c>
      <c r="E335" s="5" t="s">
        <v>152</v>
      </c>
      <c r="F335" s="6">
        <v>1</v>
      </c>
    </row>
    <row r="336" spans="1:6" x14ac:dyDescent="0.3">
      <c r="A336" s="9" t="s">
        <v>1209</v>
      </c>
      <c r="B336" s="6">
        <v>3</v>
      </c>
      <c r="E336" s="5" t="s">
        <v>594</v>
      </c>
      <c r="F336" s="6">
        <v>19</v>
      </c>
    </row>
    <row r="337" spans="1:6" x14ac:dyDescent="0.3">
      <c r="A337" s="9" t="s">
        <v>1199</v>
      </c>
      <c r="B337" s="6">
        <v>2</v>
      </c>
      <c r="E337" s="5" t="s">
        <v>670</v>
      </c>
      <c r="F337" s="6">
        <v>16</v>
      </c>
    </row>
    <row r="338" spans="1:6" x14ac:dyDescent="0.3">
      <c r="A338" s="9" t="s">
        <v>1208</v>
      </c>
      <c r="B338" s="6">
        <v>2</v>
      </c>
      <c r="E338" s="5" t="s">
        <v>909</v>
      </c>
      <c r="F338" s="6">
        <v>2</v>
      </c>
    </row>
    <row r="339" spans="1:6" x14ac:dyDescent="0.3">
      <c r="A339" s="9" t="s">
        <v>1205</v>
      </c>
      <c r="B339" s="6">
        <v>1</v>
      </c>
      <c r="E339" s="5" t="s">
        <v>1003</v>
      </c>
      <c r="F339" s="6">
        <v>1</v>
      </c>
    </row>
    <row r="340" spans="1:6" x14ac:dyDescent="0.3">
      <c r="A340" s="9" t="s">
        <v>1212</v>
      </c>
      <c r="B340" s="6">
        <v>5</v>
      </c>
      <c r="E340" s="5" t="s">
        <v>1002</v>
      </c>
      <c r="F340" s="6">
        <v>1</v>
      </c>
    </row>
    <row r="341" spans="1:6" x14ac:dyDescent="0.3">
      <c r="A341" s="9" t="s">
        <v>1197</v>
      </c>
      <c r="B341" s="6">
        <v>1</v>
      </c>
      <c r="E341" s="5" t="s">
        <v>144</v>
      </c>
      <c r="F341" s="6">
        <v>1</v>
      </c>
    </row>
    <row r="342" spans="1:6" x14ac:dyDescent="0.3">
      <c r="A342" s="9" t="s">
        <v>1206</v>
      </c>
      <c r="B342" s="6">
        <v>1</v>
      </c>
      <c r="E342" s="5" t="s">
        <v>667</v>
      </c>
      <c r="F342" s="6">
        <v>8</v>
      </c>
    </row>
    <row r="343" spans="1:6" x14ac:dyDescent="0.3">
      <c r="A343" s="9" t="s">
        <v>1210</v>
      </c>
      <c r="B343" s="6">
        <v>2</v>
      </c>
      <c r="E343" s="5" t="s">
        <v>388</v>
      </c>
      <c r="F343" s="6">
        <v>2</v>
      </c>
    </row>
    <row r="344" spans="1:6" x14ac:dyDescent="0.3">
      <c r="A344" s="9" t="s">
        <v>1204</v>
      </c>
      <c r="B344" s="6">
        <v>6</v>
      </c>
      <c r="E344" s="5" t="s">
        <v>810</v>
      </c>
      <c r="F344" s="6">
        <v>13</v>
      </c>
    </row>
    <row r="345" spans="1:6" x14ac:dyDescent="0.3">
      <c r="A345" s="7">
        <v>2009</v>
      </c>
      <c r="B345" s="6">
        <v>19</v>
      </c>
      <c r="E345" s="5" t="s">
        <v>267</v>
      </c>
      <c r="F345" s="6">
        <v>1</v>
      </c>
    </row>
    <row r="346" spans="1:6" x14ac:dyDescent="0.3">
      <c r="A346" s="9" t="s">
        <v>1211</v>
      </c>
      <c r="B346" s="6">
        <v>6</v>
      </c>
      <c r="E346" s="5" t="s">
        <v>242</v>
      </c>
      <c r="F346" s="6">
        <v>1</v>
      </c>
    </row>
    <row r="347" spans="1:6" x14ac:dyDescent="0.3">
      <c r="A347" s="9" t="s">
        <v>1209</v>
      </c>
      <c r="B347" s="6">
        <v>2</v>
      </c>
      <c r="E347" s="5" t="s">
        <v>339</v>
      </c>
      <c r="F347" s="6">
        <v>2</v>
      </c>
    </row>
    <row r="348" spans="1:6" x14ac:dyDescent="0.3">
      <c r="A348" s="9" t="s">
        <v>1199</v>
      </c>
      <c r="B348" s="6">
        <v>5</v>
      </c>
      <c r="E348" s="5" t="s">
        <v>327</v>
      </c>
      <c r="F348" s="6">
        <v>1</v>
      </c>
    </row>
    <row r="349" spans="1:6" x14ac:dyDescent="0.3">
      <c r="A349" s="9" t="s">
        <v>1212</v>
      </c>
      <c r="B349" s="6">
        <v>3</v>
      </c>
      <c r="E349" s="5" t="s">
        <v>322</v>
      </c>
      <c r="F349" s="6">
        <v>1</v>
      </c>
    </row>
    <row r="350" spans="1:6" x14ac:dyDescent="0.3">
      <c r="A350" s="9" t="s">
        <v>1210</v>
      </c>
      <c r="B350" s="6">
        <v>2</v>
      </c>
      <c r="E350" s="5" t="s">
        <v>321</v>
      </c>
      <c r="F350" s="6">
        <v>1</v>
      </c>
    </row>
    <row r="351" spans="1:6" x14ac:dyDescent="0.3">
      <c r="A351" s="9" t="s">
        <v>1204</v>
      </c>
      <c r="B351" s="6">
        <v>1</v>
      </c>
      <c r="E351" s="5" t="s">
        <v>314</v>
      </c>
      <c r="F351" s="6">
        <v>3</v>
      </c>
    </row>
    <row r="352" spans="1:6" x14ac:dyDescent="0.3">
      <c r="A352" s="7">
        <v>2010</v>
      </c>
      <c r="B352" s="6">
        <v>21</v>
      </c>
      <c r="E352" s="5" t="s">
        <v>175</v>
      </c>
      <c r="F352" s="6">
        <v>15</v>
      </c>
    </row>
    <row r="353" spans="1:6" x14ac:dyDescent="0.3">
      <c r="A353" s="9" t="s">
        <v>1211</v>
      </c>
      <c r="B353" s="6">
        <v>9</v>
      </c>
      <c r="E353" s="5" t="s">
        <v>738</v>
      </c>
      <c r="F353" s="6">
        <v>1</v>
      </c>
    </row>
    <row r="354" spans="1:6" x14ac:dyDescent="0.3">
      <c r="A354" s="9" t="s">
        <v>1209</v>
      </c>
      <c r="B354" s="6">
        <v>1</v>
      </c>
      <c r="E354" s="5" t="s">
        <v>613</v>
      </c>
      <c r="F354" s="6">
        <v>1</v>
      </c>
    </row>
    <row r="355" spans="1:6" x14ac:dyDescent="0.3">
      <c r="A355" s="9" t="s">
        <v>1199</v>
      </c>
      <c r="B355" s="6">
        <v>3</v>
      </c>
      <c r="E355" s="5" t="s">
        <v>673</v>
      </c>
      <c r="F355" s="6">
        <v>1</v>
      </c>
    </row>
    <row r="356" spans="1:6" x14ac:dyDescent="0.3">
      <c r="A356" s="9" t="s">
        <v>1208</v>
      </c>
      <c r="B356" s="6">
        <v>1</v>
      </c>
      <c r="E356" s="5" t="s">
        <v>588</v>
      </c>
      <c r="F356" s="6">
        <v>2</v>
      </c>
    </row>
    <row r="357" spans="1:6" x14ac:dyDescent="0.3">
      <c r="A357" s="9" t="s">
        <v>1207</v>
      </c>
      <c r="B357" s="6">
        <v>1</v>
      </c>
      <c r="E357" s="5" t="s">
        <v>772</v>
      </c>
      <c r="F357" s="6">
        <v>2</v>
      </c>
    </row>
    <row r="358" spans="1:6" x14ac:dyDescent="0.3">
      <c r="A358" s="9" t="s">
        <v>1198</v>
      </c>
      <c r="B358" s="6">
        <v>1</v>
      </c>
      <c r="E358" s="5" t="s">
        <v>299</v>
      </c>
      <c r="F358" s="6">
        <v>5</v>
      </c>
    </row>
    <row r="359" spans="1:6" x14ac:dyDescent="0.3">
      <c r="A359" s="9" t="s">
        <v>1206</v>
      </c>
      <c r="B359" s="6">
        <v>2</v>
      </c>
      <c r="E359" s="5" t="s">
        <v>990</v>
      </c>
      <c r="F359" s="6">
        <v>1</v>
      </c>
    </row>
    <row r="360" spans="1:6" x14ac:dyDescent="0.3">
      <c r="A360" s="9" t="s">
        <v>1210</v>
      </c>
      <c r="B360" s="6">
        <v>2</v>
      </c>
      <c r="E360" s="5" t="s">
        <v>568</v>
      </c>
      <c r="F360" s="6">
        <v>1</v>
      </c>
    </row>
    <row r="361" spans="1:6" x14ac:dyDescent="0.3">
      <c r="A361" s="9" t="s">
        <v>1204</v>
      </c>
      <c r="B361" s="6">
        <v>1</v>
      </c>
      <c r="E361" s="5" t="s">
        <v>97</v>
      </c>
      <c r="F361" s="6">
        <v>5</v>
      </c>
    </row>
    <row r="362" spans="1:6" x14ac:dyDescent="0.3">
      <c r="A362" s="7">
        <v>2011</v>
      </c>
      <c r="B362" s="6">
        <v>11</v>
      </c>
      <c r="E362" s="5" t="s">
        <v>602</v>
      </c>
      <c r="F362" s="6">
        <v>1</v>
      </c>
    </row>
    <row r="363" spans="1:6" x14ac:dyDescent="0.3">
      <c r="A363" s="9" t="s">
        <v>1211</v>
      </c>
      <c r="B363" s="6">
        <v>8</v>
      </c>
      <c r="E363" s="5" t="s">
        <v>463</v>
      </c>
      <c r="F363" s="6">
        <v>7</v>
      </c>
    </row>
    <row r="364" spans="1:6" x14ac:dyDescent="0.3">
      <c r="A364" s="9" t="s">
        <v>1212</v>
      </c>
      <c r="B364" s="6">
        <v>1</v>
      </c>
      <c r="E364" s="5" t="s">
        <v>681</v>
      </c>
      <c r="F364" s="6">
        <v>4</v>
      </c>
    </row>
    <row r="365" spans="1:6" x14ac:dyDescent="0.3">
      <c r="A365" s="9" t="s">
        <v>1198</v>
      </c>
      <c r="B365" s="6">
        <v>1</v>
      </c>
      <c r="E365" s="5" t="s">
        <v>903</v>
      </c>
      <c r="F365" s="6">
        <v>1</v>
      </c>
    </row>
    <row r="366" spans="1:6" x14ac:dyDescent="0.3">
      <c r="A366" s="9" t="s">
        <v>1204</v>
      </c>
      <c r="B366" s="6">
        <v>1</v>
      </c>
      <c r="E366" s="5" t="s">
        <v>1118</v>
      </c>
      <c r="F366" s="6">
        <v>1</v>
      </c>
    </row>
    <row r="367" spans="1:6" x14ac:dyDescent="0.3">
      <c r="A367" s="7">
        <v>2012</v>
      </c>
      <c r="B367" s="6">
        <v>21</v>
      </c>
      <c r="E367" s="5" t="s">
        <v>946</v>
      </c>
      <c r="F367" s="6">
        <v>1</v>
      </c>
    </row>
    <row r="368" spans="1:6" x14ac:dyDescent="0.3">
      <c r="A368" s="9" t="s">
        <v>1211</v>
      </c>
      <c r="B368" s="6">
        <v>10</v>
      </c>
      <c r="E368" s="5" t="s">
        <v>452</v>
      </c>
      <c r="F368" s="6">
        <v>2</v>
      </c>
    </row>
    <row r="369" spans="1:6" x14ac:dyDescent="0.3">
      <c r="A369" s="9" t="s">
        <v>1209</v>
      </c>
      <c r="B369" s="6">
        <v>2</v>
      </c>
      <c r="E369" s="5" t="s">
        <v>762</v>
      </c>
      <c r="F369" s="6">
        <v>1</v>
      </c>
    </row>
    <row r="370" spans="1:6" x14ac:dyDescent="0.3">
      <c r="A370" s="9" t="s">
        <v>1199</v>
      </c>
      <c r="B370" s="6">
        <v>3</v>
      </c>
      <c r="E370" s="5" t="s">
        <v>676</v>
      </c>
      <c r="F370" s="6">
        <v>6</v>
      </c>
    </row>
    <row r="371" spans="1:6" x14ac:dyDescent="0.3">
      <c r="A371" s="9" t="s">
        <v>1207</v>
      </c>
      <c r="B371" s="6">
        <v>1</v>
      </c>
      <c r="E371" s="5" t="s">
        <v>598</v>
      </c>
      <c r="F371" s="6">
        <v>4</v>
      </c>
    </row>
    <row r="372" spans="1:6" x14ac:dyDescent="0.3">
      <c r="A372" s="9" t="s">
        <v>1212</v>
      </c>
      <c r="B372" s="6">
        <v>2</v>
      </c>
      <c r="E372" s="5" t="s">
        <v>879</v>
      </c>
      <c r="F372" s="6">
        <v>1</v>
      </c>
    </row>
    <row r="373" spans="1:6" x14ac:dyDescent="0.3">
      <c r="A373" s="9" t="s">
        <v>1198</v>
      </c>
      <c r="B373" s="6">
        <v>1</v>
      </c>
      <c r="E373" s="5" t="s">
        <v>591</v>
      </c>
      <c r="F373" s="6">
        <v>2</v>
      </c>
    </row>
    <row r="374" spans="1:6" x14ac:dyDescent="0.3">
      <c r="A374" s="9" t="s">
        <v>1204</v>
      </c>
      <c r="B374" s="6">
        <v>2</v>
      </c>
      <c r="E374" s="5" t="s">
        <v>227</v>
      </c>
      <c r="F374" s="6">
        <v>1</v>
      </c>
    </row>
    <row r="375" spans="1:6" x14ac:dyDescent="0.3">
      <c r="A375" s="7">
        <v>2013</v>
      </c>
      <c r="B375" s="6">
        <v>7</v>
      </c>
      <c r="E375" s="5" t="s">
        <v>326</v>
      </c>
      <c r="F375" s="6">
        <v>1</v>
      </c>
    </row>
    <row r="376" spans="1:6" x14ac:dyDescent="0.3">
      <c r="A376" s="9" t="s">
        <v>1211</v>
      </c>
      <c r="B376" s="6">
        <v>3</v>
      </c>
      <c r="E376" s="5" t="s">
        <v>39</v>
      </c>
      <c r="F376" s="6">
        <v>1</v>
      </c>
    </row>
    <row r="377" spans="1:6" x14ac:dyDescent="0.3">
      <c r="A377" s="9" t="s">
        <v>1199</v>
      </c>
      <c r="B377" s="6">
        <v>2</v>
      </c>
      <c r="E377" s="5" t="s">
        <v>294</v>
      </c>
      <c r="F377" s="6">
        <v>1</v>
      </c>
    </row>
    <row r="378" spans="1:6" x14ac:dyDescent="0.3">
      <c r="A378" s="9" t="s">
        <v>1208</v>
      </c>
      <c r="B378" s="6">
        <v>1</v>
      </c>
      <c r="E378" s="5" t="s">
        <v>360</v>
      </c>
      <c r="F378" s="6">
        <v>12</v>
      </c>
    </row>
    <row r="379" spans="1:6" x14ac:dyDescent="0.3">
      <c r="A379" s="9" t="s">
        <v>1212</v>
      </c>
      <c r="B379" s="6">
        <v>1</v>
      </c>
      <c r="E379" s="5" t="s">
        <v>458</v>
      </c>
      <c r="F379" s="6">
        <v>32</v>
      </c>
    </row>
    <row r="380" spans="1:6" x14ac:dyDescent="0.3">
      <c r="A380" s="7">
        <v>2014</v>
      </c>
      <c r="B380" s="6">
        <v>14</v>
      </c>
      <c r="E380" s="5" t="s">
        <v>1073</v>
      </c>
      <c r="F380" s="6">
        <v>1</v>
      </c>
    </row>
    <row r="381" spans="1:6" x14ac:dyDescent="0.3">
      <c r="A381" s="9" t="s">
        <v>1211</v>
      </c>
      <c r="B381" s="6">
        <v>5</v>
      </c>
      <c r="E381" s="5" t="s">
        <v>1135</v>
      </c>
      <c r="F381" s="6">
        <v>1</v>
      </c>
    </row>
    <row r="382" spans="1:6" x14ac:dyDescent="0.3">
      <c r="A382" s="9" t="s">
        <v>1209</v>
      </c>
      <c r="B382" s="6">
        <v>1</v>
      </c>
      <c r="E382" s="5" t="s">
        <v>1116</v>
      </c>
      <c r="F382" s="6">
        <v>1</v>
      </c>
    </row>
    <row r="383" spans="1:6" x14ac:dyDescent="0.3">
      <c r="A383" s="9" t="s">
        <v>1199</v>
      </c>
      <c r="B383" s="6">
        <v>5</v>
      </c>
      <c r="E383" s="5" t="s">
        <v>1082</v>
      </c>
      <c r="F383" s="6">
        <v>2</v>
      </c>
    </row>
    <row r="384" spans="1:6" x14ac:dyDescent="0.3">
      <c r="A384" s="9" t="s">
        <v>1207</v>
      </c>
      <c r="B384" s="6">
        <v>1</v>
      </c>
      <c r="E384" s="5" t="s">
        <v>1053</v>
      </c>
      <c r="F384" s="6">
        <v>1</v>
      </c>
    </row>
    <row r="385" spans="1:6" x14ac:dyDescent="0.3">
      <c r="A385" s="9" t="s">
        <v>1205</v>
      </c>
      <c r="B385" s="6">
        <v>1</v>
      </c>
      <c r="E385" s="5" t="s">
        <v>1126</v>
      </c>
      <c r="F385" s="6">
        <v>1</v>
      </c>
    </row>
    <row r="386" spans="1:6" x14ac:dyDescent="0.3">
      <c r="A386" s="9" t="s">
        <v>1204</v>
      </c>
      <c r="B386" s="6">
        <v>1</v>
      </c>
      <c r="E386" s="5" t="s">
        <v>994</v>
      </c>
      <c r="F386" s="6">
        <v>1</v>
      </c>
    </row>
    <row r="387" spans="1:6" x14ac:dyDescent="0.3">
      <c r="A387" s="7">
        <v>2015</v>
      </c>
      <c r="B387" s="6">
        <v>7</v>
      </c>
      <c r="E387" s="5" t="s">
        <v>1020</v>
      </c>
      <c r="F387" s="6">
        <v>2</v>
      </c>
    </row>
    <row r="388" spans="1:6" x14ac:dyDescent="0.3">
      <c r="A388" s="9" t="s">
        <v>1211</v>
      </c>
      <c r="B388" s="6">
        <v>4</v>
      </c>
      <c r="E388" s="5" t="s">
        <v>982</v>
      </c>
      <c r="F388" s="6">
        <v>3</v>
      </c>
    </row>
    <row r="389" spans="1:6" x14ac:dyDescent="0.3">
      <c r="A389" s="9" t="s">
        <v>1199</v>
      </c>
      <c r="B389" s="6">
        <v>1</v>
      </c>
      <c r="E389" s="5" t="s">
        <v>506</v>
      </c>
      <c r="F389" s="6">
        <v>2</v>
      </c>
    </row>
    <row r="390" spans="1:6" x14ac:dyDescent="0.3">
      <c r="A390" s="9" t="s">
        <v>1210</v>
      </c>
      <c r="B390" s="6">
        <v>1</v>
      </c>
      <c r="E390" s="5" t="s">
        <v>962</v>
      </c>
      <c r="F390" s="6">
        <v>1</v>
      </c>
    </row>
    <row r="391" spans="1:6" x14ac:dyDescent="0.3">
      <c r="A391" s="9" t="s">
        <v>1204</v>
      </c>
      <c r="B391" s="6">
        <v>1</v>
      </c>
      <c r="E391" s="5" t="s">
        <v>1059</v>
      </c>
      <c r="F391" s="6">
        <v>1</v>
      </c>
    </row>
    <row r="392" spans="1:6" x14ac:dyDescent="0.3">
      <c r="A392" s="7">
        <v>2016</v>
      </c>
      <c r="B392" s="6">
        <v>3</v>
      </c>
      <c r="E392" s="5" t="s">
        <v>861</v>
      </c>
      <c r="F392" s="6">
        <v>4</v>
      </c>
    </row>
    <row r="393" spans="1:6" x14ac:dyDescent="0.3">
      <c r="A393" s="9" t="s">
        <v>1211</v>
      </c>
      <c r="B393" s="6">
        <v>1</v>
      </c>
      <c r="E393" s="5" t="s">
        <v>357</v>
      </c>
      <c r="F393" s="6">
        <v>1</v>
      </c>
    </row>
    <row r="394" spans="1:6" x14ac:dyDescent="0.3">
      <c r="A394" s="9" t="s">
        <v>1210</v>
      </c>
      <c r="B394" s="6">
        <v>2</v>
      </c>
      <c r="E394" s="5" t="s">
        <v>1083</v>
      </c>
      <c r="F394" s="6">
        <v>1</v>
      </c>
    </row>
    <row r="395" spans="1:6" x14ac:dyDescent="0.3">
      <c r="A395" s="7">
        <v>2017</v>
      </c>
      <c r="B395" s="6">
        <v>3</v>
      </c>
      <c r="E395" s="5" t="s">
        <v>1025</v>
      </c>
      <c r="F395" s="6">
        <v>1</v>
      </c>
    </row>
    <row r="396" spans="1:6" x14ac:dyDescent="0.3">
      <c r="A396" s="9" t="s">
        <v>1211</v>
      </c>
      <c r="B396" s="6">
        <v>1</v>
      </c>
      <c r="E396" s="5" t="s">
        <v>794</v>
      </c>
      <c r="F396" s="6">
        <v>6</v>
      </c>
    </row>
    <row r="397" spans="1:6" x14ac:dyDescent="0.3">
      <c r="A397" s="9" t="s">
        <v>1202</v>
      </c>
      <c r="B397" s="6">
        <v>1</v>
      </c>
      <c r="E397" s="5" t="s">
        <v>607</v>
      </c>
      <c r="F397" s="6">
        <v>18</v>
      </c>
    </row>
    <row r="398" spans="1:6" x14ac:dyDescent="0.3">
      <c r="A398" s="9" t="s">
        <v>1210</v>
      </c>
      <c r="B398" s="6">
        <v>1</v>
      </c>
      <c r="E398" s="5" t="s">
        <v>1133</v>
      </c>
      <c r="F398" s="6">
        <v>1</v>
      </c>
    </row>
    <row r="399" spans="1:6" x14ac:dyDescent="0.3">
      <c r="A399" s="7">
        <v>2018</v>
      </c>
      <c r="B399" s="6">
        <v>5</v>
      </c>
      <c r="E399" s="5" t="s">
        <v>536</v>
      </c>
      <c r="F399" s="6">
        <v>1</v>
      </c>
    </row>
    <row r="400" spans="1:6" x14ac:dyDescent="0.3">
      <c r="A400" s="9" t="s">
        <v>1211</v>
      </c>
      <c r="B400" s="6">
        <v>4</v>
      </c>
      <c r="E400" s="5" t="s">
        <v>833</v>
      </c>
      <c r="F400" s="6">
        <v>1</v>
      </c>
    </row>
    <row r="401" spans="1:6" x14ac:dyDescent="0.3">
      <c r="A401" s="9" t="s">
        <v>1210</v>
      </c>
      <c r="B401" s="6">
        <v>1</v>
      </c>
      <c r="E401" s="5" t="s">
        <v>593</v>
      </c>
      <c r="F401" s="6">
        <v>54</v>
      </c>
    </row>
    <row r="402" spans="1:6" x14ac:dyDescent="0.3">
      <c r="A402" s="7">
        <v>2019</v>
      </c>
      <c r="B402" s="6">
        <v>1</v>
      </c>
      <c r="E402" s="5" t="s">
        <v>1048</v>
      </c>
      <c r="F402" s="6">
        <v>1</v>
      </c>
    </row>
    <row r="403" spans="1:6" x14ac:dyDescent="0.3">
      <c r="A403" s="9" t="s">
        <v>1211</v>
      </c>
      <c r="B403" s="6">
        <v>1</v>
      </c>
      <c r="E403" s="5" t="s">
        <v>856</v>
      </c>
      <c r="F403" s="6">
        <v>1</v>
      </c>
    </row>
    <row r="404" spans="1:6" x14ac:dyDescent="0.3">
      <c r="A404" s="7">
        <v>2020</v>
      </c>
      <c r="B404" s="6">
        <v>7</v>
      </c>
      <c r="E404" s="5" t="s">
        <v>198</v>
      </c>
      <c r="F404" s="6">
        <v>1</v>
      </c>
    </row>
    <row r="405" spans="1:6" x14ac:dyDescent="0.3">
      <c r="A405" s="9" t="s">
        <v>1211</v>
      </c>
      <c r="B405" s="6">
        <v>6</v>
      </c>
      <c r="E405" s="5" t="s">
        <v>88</v>
      </c>
      <c r="F405" s="6">
        <v>1</v>
      </c>
    </row>
    <row r="406" spans="1:6" x14ac:dyDescent="0.3">
      <c r="A406" s="9" t="s">
        <v>1206</v>
      </c>
      <c r="B406" s="6">
        <v>1</v>
      </c>
      <c r="E406" s="5" t="s">
        <v>202</v>
      </c>
      <c r="F406" s="6">
        <v>1</v>
      </c>
    </row>
    <row r="407" spans="1:6" x14ac:dyDescent="0.3">
      <c r="A407" s="7">
        <v>2021</v>
      </c>
      <c r="B407" s="6">
        <v>6</v>
      </c>
      <c r="E407" s="5" t="s">
        <v>273</v>
      </c>
      <c r="F407" s="6">
        <v>1</v>
      </c>
    </row>
    <row r="408" spans="1:6" x14ac:dyDescent="0.3">
      <c r="A408" s="9" t="s">
        <v>1211</v>
      </c>
      <c r="B408" s="6">
        <v>3</v>
      </c>
      <c r="E408" s="5" t="s">
        <v>333</v>
      </c>
      <c r="F408" s="6">
        <v>1</v>
      </c>
    </row>
    <row r="409" spans="1:6" x14ac:dyDescent="0.3">
      <c r="A409" s="9" t="s">
        <v>1199</v>
      </c>
      <c r="B409" s="6">
        <v>1</v>
      </c>
      <c r="E409" s="5" t="s">
        <v>895</v>
      </c>
      <c r="F409" s="6">
        <v>1</v>
      </c>
    </row>
    <row r="410" spans="1:6" x14ac:dyDescent="0.3">
      <c r="A410" s="9" t="s">
        <v>1210</v>
      </c>
      <c r="B410" s="6">
        <v>2</v>
      </c>
      <c r="E410" s="5" t="s">
        <v>95</v>
      </c>
      <c r="F410" s="6">
        <v>1</v>
      </c>
    </row>
    <row r="411" spans="1:6" x14ac:dyDescent="0.3">
      <c r="A411" s="7">
        <v>2022</v>
      </c>
      <c r="B411" s="6">
        <v>2</v>
      </c>
      <c r="E411" s="5" t="s">
        <v>104</v>
      </c>
      <c r="F411" s="6">
        <v>1</v>
      </c>
    </row>
    <row r="412" spans="1:6" x14ac:dyDescent="0.3">
      <c r="A412" s="9" t="s">
        <v>1211</v>
      </c>
      <c r="B412" s="6">
        <v>2</v>
      </c>
      <c r="E412" s="5" t="s">
        <v>243</v>
      </c>
      <c r="F412" s="6">
        <v>1</v>
      </c>
    </row>
    <row r="413" spans="1:6" x14ac:dyDescent="0.3">
      <c r="A413" s="5" t="s">
        <v>83</v>
      </c>
      <c r="B413" s="6">
        <v>851</v>
      </c>
      <c r="E413" s="5" t="s">
        <v>52</v>
      </c>
      <c r="F413" s="6">
        <v>1</v>
      </c>
    </row>
    <row r="414" spans="1:6" x14ac:dyDescent="0.3">
      <c r="A414" s="7">
        <v>1963</v>
      </c>
      <c r="B414" s="6">
        <v>2</v>
      </c>
      <c r="E414" s="5" t="s">
        <v>341</v>
      </c>
      <c r="F414" s="6">
        <v>2</v>
      </c>
    </row>
    <row r="415" spans="1:6" x14ac:dyDescent="0.3">
      <c r="A415" s="9" t="s">
        <v>1204</v>
      </c>
      <c r="B415" s="6">
        <v>2</v>
      </c>
      <c r="E415" s="5" t="s">
        <v>192</v>
      </c>
      <c r="F415" s="6">
        <v>1</v>
      </c>
    </row>
    <row r="416" spans="1:6" x14ac:dyDescent="0.3">
      <c r="A416" s="7">
        <v>1971</v>
      </c>
      <c r="B416" s="6">
        <v>1</v>
      </c>
      <c r="E416" s="5" t="s">
        <v>354</v>
      </c>
      <c r="F416" s="6">
        <v>1</v>
      </c>
    </row>
    <row r="417" spans="1:6" x14ac:dyDescent="0.3">
      <c r="A417" s="9" t="s">
        <v>1210</v>
      </c>
      <c r="B417" s="6">
        <v>1</v>
      </c>
      <c r="E417" s="5" t="s">
        <v>42</v>
      </c>
      <c r="F417" s="6">
        <v>5</v>
      </c>
    </row>
    <row r="418" spans="1:6" x14ac:dyDescent="0.3">
      <c r="A418" s="7">
        <v>1972</v>
      </c>
      <c r="B418" s="6">
        <v>2</v>
      </c>
      <c r="E418" s="5" t="s">
        <v>650</v>
      </c>
      <c r="F418" s="6">
        <v>1</v>
      </c>
    </row>
    <row r="419" spans="1:6" x14ac:dyDescent="0.3">
      <c r="A419" s="9" t="s">
        <v>1209</v>
      </c>
      <c r="B419" s="6">
        <v>1</v>
      </c>
      <c r="E419" s="5" t="s">
        <v>249</v>
      </c>
      <c r="F419" s="6">
        <v>4</v>
      </c>
    </row>
    <row r="420" spans="1:6" x14ac:dyDescent="0.3">
      <c r="A420" s="9" t="s">
        <v>1208</v>
      </c>
      <c r="B420" s="6">
        <v>1</v>
      </c>
      <c r="E420" s="5" t="s">
        <v>460</v>
      </c>
      <c r="F420" s="6">
        <v>46</v>
      </c>
    </row>
    <row r="421" spans="1:6" x14ac:dyDescent="0.3">
      <c r="A421" s="7">
        <v>1975</v>
      </c>
      <c r="B421" s="6">
        <v>1</v>
      </c>
      <c r="E421" s="5" t="s">
        <v>1130</v>
      </c>
      <c r="F421" s="6">
        <v>1</v>
      </c>
    </row>
    <row r="422" spans="1:6" x14ac:dyDescent="0.3">
      <c r="A422" s="9" t="s">
        <v>1211</v>
      </c>
      <c r="B422" s="6">
        <v>1</v>
      </c>
      <c r="E422" s="5" t="s">
        <v>1129</v>
      </c>
      <c r="F422" s="6">
        <v>2</v>
      </c>
    </row>
    <row r="423" spans="1:6" x14ac:dyDescent="0.3">
      <c r="A423" s="7">
        <v>1978</v>
      </c>
      <c r="B423" s="6">
        <v>1</v>
      </c>
      <c r="E423" s="5" t="s">
        <v>1050</v>
      </c>
      <c r="F423" s="6">
        <v>2</v>
      </c>
    </row>
    <row r="424" spans="1:6" x14ac:dyDescent="0.3">
      <c r="A424" s="9" t="s">
        <v>1205</v>
      </c>
      <c r="B424" s="6">
        <v>1</v>
      </c>
      <c r="E424" s="5" t="s">
        <v>1075</v>
      </c>
      <c r="F424" s="6">
        <v>1</v>
      </c>
    </row>
    <row r="425" spans="1:6" x14ac:dyDescent="0.3">
      <c r="A425" s="7">
        <v>1979</v>
      </c>
      <c r="B425" s="6">
        <v>1</v>
      </c>
      <c r="E425" s="5" t="s">
        <v>1018</v>
      </c>
      <c r="F425" s="6">
        <v>1</v>
      </c>
    </row>
    <row r="426" spans="1:6" x14ac:dyDescent="0.3">
      <c r="A426" s="9" t="s">
        <v>1211</v>
      </c>
      <c r="B426" s="6">
        <v>1</v>
      </c>
      <c r="E426" s="5" t="s">
        <v>586</v>
      </c>
      <c r="F426" s="6">
        <v>6</v>
      </c>
    </row>
    <row r="427" spans="1:6" x14ac:dyDescent="0.3">
      <c r="A427" s="7">
        <v>1980</v>
      </c>
      <c r="B427" s="6">
        <v>1</v>
      </c>
      <c r="E427" s="5" t="s">
        <v>751</v>
      </c>
      <c r="F427" s="6">
        <v>1</v>
      </c>
    </row>
    <row r="428" spans="1:6" x14ac:dyDescent="0.3">
      <c r="A428" s="9" t="s">
        <v>1199</v>
      </c>
      <c r="B428" s="6">
        <v>1</v>
      </c>
      <c r="E428" s="5" t="s">
        <v>436</v>
      </c>
      <c r="F428" s="6">
        <v>132</v>
      </c>
    </row>
    <row r="429" spans="1:6" x14ac:dyDescent="0.3">
      <c r="A429" s="7">
        <v>1984</v>
      </c>
      <c r="B429" s="6">
        <v>1</v>
      </c>
      <c r="E429" s="5" t="s">
        <v>1029</v>
      </c>
      <c r="F429" s="6">
        <v>1</v>
      </c>
    </row>
    <row r="430" spans="1:6" x14ac:dyDescent="0.3">
      <c r="A430" s="9" t="s">
        <v>1209</v>
      </c>
      <c r="B430" s="6">
        <v>1</v>
      </c>
      <c r="E430" s="5" t="s">
        <v>1107</v>
      </c>
      <c r="F430" s="6">
        <v>1</v>
      </c>
    </row>
    <row r="431" spans="1:6" x14ac:dyDescent="0.3">
      <c r="A431" s="7">
        <v>1985</v>
      </c>
      <c r="B431" s="6">
        <v>1</v>
      </c>
      <c r="E431" s="5" t="s">
        <v>1080</v>
      </c>
      <c r="F431" s="6">
        <v>1</v>
      </c>
    </row>
    <row r="432" spans="1:6" x14ac:dyDescent="0.3">
      <c r="A432" s="9" t="s">
        <v>1199</v>
      </c>
      <c r="B432" s="6">
        <v>1</v>
      </c>
      <c r="E432" s="5" t="s">
        <v>1100</v>
      </c>
      <c r="F432" s="6">
        <v>1</v>
      </c>
    </row>
    <row r="433" spans="1:6" x14ac:dyDescent="0.3">
      <c r="A433" s="7">
        <v>1986</v>
      </c>
      <c r="B433" s="6">
        <v>1</v>
      </c>
      <c r="E433" s="5" t="s">
        <v>1121</v>
      </c>
      <c r="F433" s="6">
        <v>1</v>
      </c>
    </row>
    <row r="434" spans="1:6" x14ac:dyDescent="0.3">
      <c r="A434" s="9" t="s">
        <v>1210</v>
      </c>
      <c r="B434" s="6">
        <v>1</v>
      </c>
      <c r="E434" s="5" t="s">
        <v>1022</v>
      </c>
      <c r="F434" s="6">
        <v>1</v>
      </c>
    </row>
    <row r="435" spans="1:6" x14ac:dyDescent="0.3">
      <c r="A435" s="7">
        <v>1989</v>
      </c>
      <c r="B435" s="6">
        <v>2</v>
      </c>
      <c r="E435" s="5" t="s">
        <v>365</v>
      </c>
      <c r="F435" s="6">
        <v>1</v>
      </c>
    </row>
    <row r="436" spans="1:6" x14ac:dyDescent="0.3">
      <c r="A436" s="9" t="s">
        <v>1211</v>
      </c>
      <c r="B436" s="6">
        <v>1</v>
      </c>
      <c r="E436" s="5" t="s">
        <v>371</v>
      </c>
      <c r="F436" s="6">
        <v>1</v>
      </c>
    </row>
    <row r="437" spans="1:6" x14ac:dyDescent="0.3">
      <c r="A437" s="9" t="s">
        <v>1204</v>
      </c>
      <c r="B437" s="6">
        <v>1</v>
      </c>
      <c r="E437" s="5" t="s">
        <v>678</v>
      </c>
      <c r="F437" s="6">
        <v>3</v>
      </c>
    </row>
    <row r="438" spans="1:6" x14ac:dyDescent="0.3">
      <c r="A438" s="7">
        <v>1990</v>
      </c>
      <c r="B438" s="6">
        <v>5</v>
      </c>
      <c r="E438" s="5" t="s">
        <v>414</v>
      </c>
      <c r="F438" s="6">
        <v>2</v>
      </c>
    </row>
    <row r="439" spans="1:6" x14ac:dyDescent="0.3">
      <c r="A439" s="9" t="s">
        <v>1211</v>
      </c>
      <c r="B439" s="6">
        <v>1</v>
      </c>
      <c r="E439" s="5" t="s">
        <v>1195</v>
      </c>
      <c r="F439" s="6">
        <v>1</v>
      </c>
    </row>
    <row r="440" spans="1:6" x14ac:dyDescent="0.3">
      <c r="A440" s="9" t="s">
        <v>1207</v>
      </c>
      <c r="B440" s="6">
        <v>1</v>
      </c>
      <c r="E440" s="5" t="s">
        <v>969</v>
      </c>
      <c r="F440" s="6">
        <v>1</v>
      </c>
    </row>
    <row r="441" spans="1:6" x14ac:dyDescent="0.3">
      <c r="A441" s="9" t="s">
        <v>1205</v>
      </c>
      <c r="B441" s="6">
        <v>1</v>
      </c>
      <c r="E441" s="5" t="s">
        <v>937</v>
      </c>
      <c r="F441" s="6">
        <v>3</v>
      </c>
    </row>
    <row r="442" spans="1:6" x14ac:dyDescent="0.3">
      <c r="A442" s="9" t="s">
        <v>1198</v>
      </c>
      <c r="B442" s="6">
        <v>1</v>
      </c>
      <c r="E442" s="5" t="s">
        <v>655</v>
      </c>
      <c r="F442" s="6">
        <v>1</v>
      </c>
    </row>
    <row r="443" spans="1:6" x14ac:dyDescent="0.3">
      <c r="A443" s="9" t="s">
        <v>1210</v>
      </c>
      <c r="B443" s="6">
        <v>1</v>
      </c>
      <c r="E443" s="5" t="s">
        <v>289</v>
      </c>
      <c r="F443" s="6">
        <v>2</v>
      </c>
    </row>
    <row r="444" spans="1:6" x14ac:dyDescent="0.3">
      <c r="A444" s="7">
        <v>1991</v>
      </c>
      <c r="B444" s="6">
        <v>10</v>
      </c>
      <c r="E444" s="5" t="s">
        <v>790</v>
      </c>
      <c r="F444" s="6">
        <v>10</v>
      </c>
    </row>
    <row r="445" spans="1:6" x14ac:dyDescent="0.3">
      <c r="A445" s="9" t="s">
        <v>1211</v>
      </c>
      <c r="B445" s="6">
        <v>1</v>
      </c>
      <c r="E445" s="5" t="s">
        <v>456</v>
      </c>
      <c r="F445" s="6">
        <v>14</v>
      </c>
    </row>
    <row r="446" spans="1:6" x14ac:dyDescent="0.3">
      <c r="A446" s="9" t="s">
        <v>1209</v>
      </c>
      <c r="B446" s="6">
        <v>1</v>
      </c>
      <c r="E446" s="5" t="s">
        <v>430</v>
      </c>
      <c r="F446" s="6">
        <v>1</v>
      </c>
    </row>
    <row r="447" spans="1:6" x14ac:dyDescent="0.3">
      <c r="A447" s="9" t="s">
        <v>1199</v>
      </c>
      <c r="B447" s="6">
        <v>2</v>
      </c>
      <c r="E447" s="5" t="s">
        <v>38</v>
      </c>
      <c r="F447" s="6">
        <v>1</v>
      </c>
    </row>
    <row r="448" spans="1:6" x14ac:dyDescent="0.3">
      <c r="A448" s="9" t="s">
        <v>1212</v>
      </c>
      <c r="B448" s="6">
        <v>1</v>
      </c>
      <c r="E448" s="5" t="s">
        <v>352</v>
      </c>
      <c r="F448" s="6">
        <v>1</v>
      </c>
    </row>
    <row r="449" spans="1:6" x14ac:dyDescent="0.3">
      <c r="A449" s="9" t="s">
        <v>1198</v>
      </c>
      <c r="B449" s="6">
        <v>4</v>
      </c>
      <c r="E449" s="5" t="s">
        <v>156</v>
      </c>
      <c r="F449" s="6">
        <v>1</v>
      </c>
    </row>
    <row r="450" spans="1:6" x14ac:dyDescent="0.3">
      <c r="A450" s="9" t="s">
        <v>1204</v>
      </c>
      <c r="B450" s="6">
        <v>1</v>
      </c>
      <c r="E450" s="5" t="s">
        <v>783</v>
      </c>
      <c r="F450" s="6">
        <v>4</v>
      </c>
    </row>
    <row r="451" spans="1:6" x14ac:dyDescent="0.3">
      <c r="A451" s="7">
        <v>1992</v>
      </c>
      <c r="B451" s="6">
        <v>7</v>
      </c>
      <c r="E451" s="5" t="s">
        <v>708</v>
      </c>
      <c r="F451" s="6">
        <v>2</v>
      </c>
    </row>
    <row r="452" spans="1:6" x14ac:dyDescent="0.3">
      <c r="A452" s="9" t="s">
        <v>1211</v>
      </c>
      <c r="B452" s="6">
        <v>1</v>
      </c>
      <c r="E452" s="5" t="s">
        <v>589</v>
      </c>
      <c r="F452" s="6">
        <v>1</v>
      </c>
    </row>
    <row r="453" spans="1:6" x14ac:dyDescent="0.3">
      <c r="A453" s="9" t="s">
        <v>1199</v>
      </c>
      <c r="B453" s="6">
        <v>2</v>
      </c>
      <c r="E453" s="5" t="s">
        <v>353</v>
      </c>
      <c r="F453" s="6">
        <v>2</v>
      </c>
    </row>
    <row r="454" spans="1:6" x14ac:dyDescent="0.3">
      <c r="A454" s="9" t="s">
        <v>1208</v>
      </c>
      <c r="B454" s="6">
        <v>1</v>
      </c>
      <c r="E454" s="5" t="s">
        <v>290</v>
      </c>
      <c r="F454" s="6">
        <v>1</v>
      </c>
    </row>
    <row r="455" spans="1:6" x14ac:dyDescent="0.3">
      <c r="A455" s="9" t="s">
        <v>1205</v>
      </c>
      <c r="B455" s="6">
        <v>1</v>
      </c>
      <c r="E455" s="5" t="s">
        <v>404</v>
      </c>
      <c r="F455" s="6">
        <v>1</v>
      </c>
    </row>
    <row r="456" spans="1:6" x14ac:dyDescent="0.3">
      <c r="A456" s="9" t="s">
        <v>1198</v>
      </c>
      <c r="B456" s="6">
        <v>1</v>
      </c>
      <c r="E456" s="5" t="s">
        <v>214</v>
      </c>
      <c r="F456" s="6">
        <v>1</v>
      </c>
    </row>
    <row r="457" spans="1:6" x14ac:dyDescent="0.3">
      <c r="A457" s="9" t="s">
        <v>1197</v>
      </c>
      <c r="B457" s="6">
        <v>1</v>
      </c>
      <c r="E457" s="5" t="s">
        <v>312</v>
      </c>
      <c r="F457" s="6">
        <v>1</v>
      </c>
    </row>
    <row r="458" spans="1:6" x14ac:dyDescent="0.3">
      <c r="A458" s="7">
        <v>1993</v>
      </c>
      <c r="B458" s="6">
        <v>14</v>
      </c>
      <c r="E458" s="5" t="s">
        <v>979</v>
      </c>
      <c r="F458" s="6">
        <v>2</v>
      </c>
    </row>
    <row r="459" spans="1:6" x14ac:dyDescent="0.3">
      <c r="A459" s="9" t="s">
        <v>1211</v>
      </c>
      <c r="B459" s="6">
        <v>4</v>
      </c>
      <c r="E459" s="5" t="s">
        <v>800</v>
      </c>
      <c r="F459" s="6">
        <v>6</v>
      </c>
    </row>
    <row r="460" spans="1:6" x14ac:dyDescent="0.3">
      <c r="A460" s="9" t="s">
        <v>1209</v>
      </c>
      <c r="B460" s="6">
        <v>3</v>
      </c>
      <c r="E460" s="5" t="s">
        <v>830</v>
      </c>
      <c r="F460" s="6">
        <v>1</v>
      </c>
    </row>
    <row r="461" spans="1:6" x14ac:dyDescent="0.3">
      <c r="A461" s="9" t="s">
        <v>1208</v>
      </c>
      <c r="B461" s="6">
        <v>1</v>
      </c>
      <c r="E461" s="5" t="s">
        <v>438</v>
      </c>
      <c r="F461" s="6">
        <v>4</v>
      </c>
    </row>
    <row r="462" spans="1:6" x14ac:dyDescent="0.3">
      <c r="A462" s="9" t="s">
        <v>1202</v>
      </c>
      <c r="B462" s="6">
        <v>1</v>
      </c>
      <c r="E462" s="5" t="s">
        <v>481</v>
      </c>
      <c r="F462" s="6">
        <v>5</v>
      </c>
    </row>
    <row r="463" spans="1:6" x14ac:dyDescent="0.3">
      <c r="A463" s="9" t="s">
        <v>1210</v>
      </c>
      <c r="B463" s="6">
        <v>2</v>
      </c>
      <c r="E463" s="5" t="s">
        <v>1033</v>
      </c>
      <c r="F463" s="6">
        <v>1</v>
      </c>
    </row>
    <row r="464" spans="1:6" x14ac:dyDescent="0.3">
      <c r="A464" s="9" t="s">
        <v>1204</v>
      </c>
      <c r="B464" s="6">
        <v>3</v>
      </c>
      <c r="E464" s="5" t="s">
        <v>373</v>
      </c>
      <c r="F464" s="6">
        <v>2</v>
      </c>
    </row>
    <row r="465" spans="1:6" x14ac:dyDescent="0.3">
      <c r="A465" s="7">
        <v>1994</v>
      </c>
      <c r="B465" s="6">
        <v>14</v>
      </c>
      <c r="E465" s="5" t="s">
        <v>418</v>
      </c>
      <c r="F465" s="6">
        <v>2</v>
      </c>
    </row>
    <row r="466" spans="1:6" x14ac:dyDescent="0.3">
      <c r="A466" s="9" t="s">
        <v>1211</v>
      </c>
      <c r="B466" s="6">
        <v>1</v>
      </c>
      <c r="E466" s="5" t="s">
        <v>988</v>
      </c>
      <c r="F466" s="6">
        <v>1</v>
      </c>
    </row>
    <row r="467" spans="1:6" x14ac:dyDescent="0.3">
      <c r="A467" s="9" t="s">
        <v>1209</v>
      </c>
      <c r="B467" s="6">
        <v>2</v>
      </c>
      <c r="E467" s="5" t="s">
        <v>967</v>
      </c>
      <c r="F467" s="6">
        <v>3</v>
      </c>
    </row>
    <row r="468" spans="1:6" x14ac:dyDescent="0.3">
      <c r="A468" s="9" t="s">
        <v>1199</v>
      </c>
      <c r="B468" s="6">
        <v>5</v>
      </c>
      <c r="E468" s="5" t="s">
        <v>455</v>
      </c>
      <c r="F468" s="6">
        <v>3</v>
      </c>
    </row>
    <row r="469" spans="1:6" x14ac:dyDescent="0.3">
      <c r="A469" s="9" t="s">
        <v>1208</v>
      </c>
      <c r="B469" s="6">
        <v>1</v>
      </c>
      <c r="E469" s="5" t="s">
        <v>675</v>
      </c>
      <c r="F469" s="6">
        <v>1</v>
      </c>
    </row>
    <row r="470" spans="1:6" x14ac:dyDescent="0.3">
      <c r="A470" s="9" t="s">
        <v>1198</v>
      </c>
      <c r="B470" s="6">
        <v>2</v>
      </c>
      <c r="E470" s="5" t="s">
        <v>578</v>
      </c>
      <c r="F470" s="6">
        <v>94</v>
      </c>
    </row>
    <row r="471" spans="1:6" x14ac:dyDescent="0.3">
      <c r="A471" s="9" t="s">
        <v>1206</v>
      </c>
      <c r="B471" s="6">
        <v>1</v>
      </c>
      <c r="E471" s="5" t="s">
        <v>482</v>
      </c>
      <c r="F471" s="6">
        <v>5</v>
      </c>
    </row>
    <row r="472" spans="1:6" x14ac:dyDescent="0.3">
      <c r="A472" s="9" t="s">
        <v>1204</v>
      </c>
      <c r="B472" s="6">
        <v>2</v>
      </c>
      <c r="E472" s="5" t="s">
        <v>161</v>
      </c>
      <c r="F472" s="6">
        <v>1</v>
      </c>
    </row>
    <row r="473" spans="1:6" x14ac:dyDescent="0.3">
      <c r="A473" s="7">
        <v>1995</v>
      </c>
      <c r="B473" s="6">
        <v>18</v>
      </c>
      <c r="E473" s="5" t="s">
        <v>737</v>
      </c>
      <c r="F473" s="6">
        <v>1</v>
      </c>
    </row>
    <row r="474" spans="1:6" x14ac:dyDescent="0.3">
      <c r="A474" s="9" t="s">
        <v>1211</v>
      </c>
      <c r="B474" s="6">
        <v>3</v>
      </c>
      <c r="E474" s="5" t="s">
        <v>950</v>
      </c>
      <c r="F474" s="6">
        <v>1</v>
      </c>
    </row>
    <row r="475" spans="1:6" x14ac:dyDescent="0.3">
      <c r="A475" s="9" t="s">
        <v>1209</v>
      </c>
      <c r="B475" s="6">
        <v>2</v>
      </c>
      <c r="E475" s="5" t="s">
        <v>183</v>
      </c>
      <c r="F475" s="6">
        <v>1</v>
      </c>
    </row>
    <row r="476" spans="1:6" x14ac:dyDescent="0.3">
      <c r="A476" s="9" t="s">
        <v>1199</v>
      </c>
      <c r="B476" s="6">
        <v>1</v>
      </c>
      <c r="E476" s="5" t="s">
        <v>736</v>
      </c>
      <c r="F476" s="6">
        <v>2</v>
      </c>
    </row>
    <row r="477" spans="1:6" x14ac:dyDescent="0.3">
      <c r="A477" s="9" t="s">
        <v>1208</v>
      </c>
      <c r="B477" s="6">
        <v>2</v>
      </c>
      <c r="E477" s="5" t="s">
        <v>425</v>
      </c>
      <c r="F477" s="6">
        <v>1</v>
      </c>
    </row>
    <row r="478" spans="1:6" x14ac:dyDescent="0.3">
      <c r="A478" s="9" t="s">
        <v>1207</v>
      </c>
      <c r="B478" s="6">
        <v>1</v>
      </c>
      <c r="E478" s="5" t="s">
        <v>559</v>
      </c>
      <c r="F478" s="6">
        <v>1</v>
      </c>
    </row>
    <row r="479" spans="1:6" x14ac:dyDescent="0.3">
      <c r="A479" s="9" t="s">
        <v>1205</v>
      </c>
      <c r="B479" s="6">
        <v>1</v>
      </c>
      <c r="E479" s="5" t="s">
        <v>29</v>
      </c>
      <c r="F479" s="6">
        <v>2</v>
      </c>
    </row>
    <row r="480" spans="1:6" x14ac:dyDescent="0.3">
      <c r="A480" s="9" t="s">
        <v>1202</v>
      </c>
      <c r="B480" s="6">
        <v>1</v>
      </c>
      <c r="E480" s="5" t="s">
        <v>849</v>
      </c>
      <c r="F480" s="6">
        <v>4</v>
      </c>
    </row>
    <row r="481" spans="1:6" x14ac:dyDescent="0.3">
      <c r="A481" s="9" t="s">
        <v>1212</v>
      </c>
      <c r="B481" s="6">
        <v>1</v>
      </c>
      <c r="E481" s="5" t="s">
        <v>15</v>
      </c>
      <c r="F481" s="6">
        <v>1</v>
      </c>
    </row>
    <row r="482" spans="1:6" x14ac:dyDescent="0.3">
      <c r="A482" s="9" t="s">
        <v>1198</v>
      </c>
      <c r="B482" s="6">
        <v>3</v>
      </c>
      <c r="E482" s="5" t="s">
        <v>284</v>
      </c>
      <c r="F482" s="6">
        <v>2</v>
      </c>
    </row>
    <row r="483" spans="1:6" x14ac:dyDescent="0.3">
      <c r="A483" s="9" t="s">
        <v>1210</v>
      </c>
      <c r="B483" s="6">
        <v>2</v>
      </c>
      <c r="E483" s="5" t="s">
        <v>163</v>
      </c>
      <c r="F483" s="6">
        <v>3</v>
      </c>
    </row>
    <row r="484" spans="1:6" x14ac:dyDescent="0.3">
      <c r="A484" s="9" t="s">
        <v>1204</v>
      </c>
      <c r="B484" s="6">
        <v>1</v>
      </c>
      <c r="E484" s="5" t="s">
        <v>364</v>
      </c>
      <c r="F484" s="6">
        <v>1</v>
      </c>
    </row>
    <row r="485" spans="1:6" x14ac:dyDescent="0.3">
      <c r="A485" s="7">
        <v>1996</v>
      </c>
      <c r="B485" s="6">
        <v>40</v>
      </c>
      <c r="E485" s="5" t="s">
        <v>168</v>
      </c>
      <c r="F485" s="6">
        <v>1</v>
      </c>
    </row>
    <row r="486" spans="1:6" x14ac:dyDescent="0.3">
      <c r="A486" s="9" t="s">
        <v>1211</v>
      </c>
      <c r="B486" s="6">
        <v>11</v>
      </c>
      <c r="E486" s="5" t="s">
        <v>1161</v>
      </c>
      <c r="F486" s="6">
        <v>1</v>
      </c>
    </row>
    <row r="487" spans="1:6" x14ac:dyDescent="0.3">
      <c r="A487" s="9" t="s">
        <v>1209</v>
      </c>
      <c r="B487" s="6">
        <v>4</v>
      </c>
      <c r="E487" s="5" t="s">
        <v>58</v>
      </c>
      <c r="F487" s="6">
        <v>24</v>
      </c>
    </row>
    <row r="488" spans="1:6" x14ac:dyDescent="0.3">
      <c r="A488" s="9" t="s">
        <v>1199</v>
      </c>
      <c r="B488" s="6">
        <v>3</v>
      </c>
      <c r="E488" s="5" t="s">
        <v>33</v>
      </c>
      <c r="F488" s="6">
        <v>40</v>
      </c>
    </row>
    <row r="489" spans="1:6" x14ac:dyDescent="0.3">
      <c r="A489" s="9" t="s">
        <v>1208</v>
      </c>
      <c r="B489" s="6">
        <v>3</v>
      </c>
      <c r="E489" s="5" t="s">
        <v>411</v>
      </c>
      <c r="F489" s="6">
        <v>1</v>
      </c>
    </row>
    <row r="490" spans="1:6" x14ac:dyDescent="0.3">
      <c r="A490" s="9" t="s">
        <v>1207</v>
      </c>
      <c r="B490" s="6">
        <v>2</v>
      </c>
      <c r="E490" s="5" t="s">
        <v>422</v>
      </c>
      <c r="F490" s="6">
        <v>1</v>
      </c>
    </row>
    <row r="491" spans="1:6" x14ac:dyDescent="0.3">
      <c r="A491" s="9" t="s">
        <v>1205</v>
      </c>
      <c r="B491" s="6">
        <v>1</v>
      </c>
      <c r="E491" s="5" t="s">
        <v>551</v>
      </c>
      <c r="F491" s="6">
        <v>1</v>
      </c>
    </row>
    <row r="492" spans="1:6" x14ac:dyDescent="0.3">
      <c r="A492" s="9" t="s">
        <v>1212</v>
      </c>
      <c r="B492" s="6">
        <v>4</v>
      </c>
      <c r="E492" s="5" t="s">
        <v>652</v>
      </c>
      <c r="F492" s="6">
        <v>1</v>
      </c>
    </row>
    <row r="493" spans="1:6" x14ac:dyDescent="0.3">
      <c r="A493" s="9" t="s">
        <v>1198</v>
      </c>
      <c r="B493" s="6">
        <v>3</v>
      </c>
      <c r="E493" s="5" t="s">
        <v>429</v>
      </c>
      <c r="F493" s="6">
        <v>1</v>
      </c>
    </row>
    <row r="494" spans="1:6" x14ac:dyDescent="0.3">
      <c r="A494" s="9" t="s">
        <v>1197</v>
      </c>
      <c r="B494" s="6">
        <v>1</v>
      </c>
      <c r="E494" s="5" t="s">
        <v>157</v>
      </c>
      <c r="F494" s="6">
        <v>2</v>
      </c>
    </row>
    <row r="495" spans="1:6" x14ac:dyDescent="0.3">
      <c r="A495" s="9" t="s">
        <v>1210</v>
      </c>
      <c r="B495" s="6">
        <v>6</v>
      </c>
      <c r="E495" s="5" t="s">
        <v>534</v>
      </c>
      <c r="F495" s="6">
        <v>1</v>
      </c>
    </row>
    <row r="496" spans="1:6" x14ac:dyDescent="0.3">
      <c r="A496" s="9" t="s">
        <v>1204</v>
      </c>
      <c r="B496" s="6">
        <v>2</v>
      </c>
      <c r="E496" s="5" t="s">
        <v>910</v>
      </c>
      <c r="F496" s="6">
        <v>3</v>
      </c>
    </row>
    <row r="497" spans="1:6" x14ac:dyDescent="0.3">
      <c r="A497" s="7">
        <v>1997</v>
      </c>
      <c r="B497" s="6">
        <v>37</v>
      </c>
      <c r="E497" s="5" t="s">
        <v>767</v>
      </c>
      <c r="F497" s="6">
        <v>2</v>
      </c>
    </row>
    <row r="498" spans="1:6" x14ac:dyDescent="0.3">
      <c r="A498" s="9" t="s">
        <v>1211</v>
      </c>
      <c r="B498" s="6">
        <v>10</v>
      </c>
      <c r="E498" s="5" t="s">
        <v>505</v>
      </c>
      <c r="F498" s="6">
        <v>7</v>
      </c>
    </row>
    <row r="499" spans="1:6" x14ac:dyDescent="0.3">
      <c r="A499" s="9" t="s">
        <v>1209</v>
      </c>
      <c r="B499" s="6">
        <v>2</v>
      </c>
      <c r="E499" s="5" t="s">
        <v>725</v>
      </c>
      <c r="F499" s="6">
        <v>3</v>
      </c>
    </row>
    <row r="500" spans="1:6" x14ac:dyDescent="0.3">
      <c r="A500" s="9" t="s">
        <v>1199</v>
      </c>
      <c r="B500" s="6">
        <v>6</v>
      </c>
      <c r="E500" s="5" t="s">
        <v>603</v>
      </c>
      <c r="F500" s="6">
        <v>3</v>
      </c>
    </row>
    <row r="501" spans="1:6" x14ac:dyDescent="0.3">
      <c r="A501" s="9" t="s">
        <v>1208</v>
      </c>
      <c r="B501" s="6">
        <v>4</v>
      </c>
      <c r="E501" s="5" t="s">
        <v>941</v>
      </c>
      <c r="F501" s="6">
        <v>1</v>
      </c>
    </row>
    <row r="502" spans="1:6" x14ac:dyDescent="0.3">
      <c r="A502" s="9" t="s">
        <v>1207</v>
      </c>
      <c r="B502" s="6">
        <v>2</v>
      </c>
      <c r="E502" s="5" t="s">
        <v>577</v>
      </c>
      <c r="F502" s="6">
        <v>1</v>
      </c>
    </row>
    <row r="503" spans="1:6" x14ac:dyDescent="0.3">
      <c r="A503" s="9" t="s">
        <v>1205</v>
      </c>
      <c r="B503" s="6">
        <v>3</v>
      </c>
      <c r="E503" s="5" t="s">
        <v>880</v>
      </c>
      <c r="F503" s="6">
        <v>2</v>
      </c>
    </row>
    <row r="504" spans="1:6" x14ac:dyDescent="0.3">
      <c r="A504" s="9" t="s">
        <v>1212</v>
      </c>
      <c r="B504" s="6">
        <v>2</v>
      </c>
      <c r="E504" s="5" t="s">
        <v>1139</v>
      </c>
      <c r="F504" s="6">
        <v>1</v>
      </c>
    </row>
    <row r="505" spans="1:6" x14ac:dyDescent="0.3">
      <c r="A505" s="9" t="s">
        <v>1198</v>
      </c>
      <c r="B505" s="6">
        <v>1</v>
      </c>
      <c r="E505" s="5" t="s">
        <v>840</v>
      </c>
      <c r="F505" s="6">
        <v>2</v>
      </c>
    </row>
    <row r="506" spans="1:6" x14ac:dyDescent="0.3">
      <c r="A506" s="9" t="s">
        <v>1197</v>
      </c>
      <c r="B506" s="6">
        <v>1</v>
      </c>
      <c r="E506" s="5" t="s">
        <v>308</v>
      </c>
      <c r="F506" s="6">
        <v>1</v>
      </c>
    </row>
    <row r="507" spans="1:6" x14ac:dyDescent="0.3">
      <c r="A507" s="9" t="s">
        <v>1206</v>
      </c>
      <c r="B507" s="6">
        <v>1</v>
      </c>
      <c r="E507" s="5" t="s">
        <v>40</v>
      </c>
      <c r="F507" s="6">
        <v>1</v>
      </c>
    </row>
    <row r="508" spans="1:6" x14ac:dyDescent="0.3">
      <c r="A508" s="9" t="s">
        <v>1210</v>
      </c>
      <c r="B508" s="6">
        <v>1</v>
      </c>
      <c r="E508" s="5" t="s">
        <v>280</v>
      </c>
      <c r="F508" s="6">
        <v>1</v>
      </c>
    </row>
    <row r="509" spans="1:6" x14ac:dyDescent="0.3">
      <c r="A509" s="9" t="s">
        <v>1204</v>
      </c>
      <c r="B509" s="6">
        <v>4</v>
      </c>
      <c r="E509" s="5" t="s">
        <v>470</v>
      </c>
      <c r="F509" s="6">
        <v>2</v>
      </c>
    </row>
    <row r="510" spans="1:6" x14ac:dyDescent="0.3">
      <c r="A510" s="7">
        <v>1998</v>
      </c>
      <c r="B510" s="6">
        <v>41</v>
      </c>
      <c r="E510" s="5" t="s">
        <v>1023</v>
      </c>
      <c r="F510" s="6">
        <v>1</v>
      </c>
    </row>
    <row r="511" spans="1:6" x14ac:dyDescent="0.3">
      <c r="A511" s="9" t="s">
        <v>1211</v>
      </c>
      <c r="B511" s="6">
        <v>14</v>
      </c>
      <c r="E511" s="5" t="s">
        <v>616</v>
      </c>
      <c r="F511" s="6">
        <v>3</v>
      </c>
    </row>
    <row r="512" spans="1:6" x14ac:dyDescent="0.3">
      <c r="A512" s="9" t="s">
        <v>1209</v>
      </c>
      <c r="B512" s="6">
        <v>1</v>
      </c>
      <c r="E512" s="5" t="s">
        <v>1054</v>
      </c>
      <c r="F512" s="6">
        <v>1</v>
      </c>
    </row>
    <row r="513" spans="1:6" x14ac:dyDescent="0.3">
      <c r="A513" s="9" t="s">
        <v>1199</v>
      </c>
      <c r="B513" s="6">
        <v>7</v>
      </c>
      <c r="E513" s="5" t="s">
        <v>857</v>
      </c>
      <c r="F513" s="6">
        <v>1</v>
      </c>
    </row>
    <row r="514" spans="1:6" x14ac:dyDescent="0.3">
      <c r="A514" s="9" t="s">
        <v>1208</v>
      </c>
      <c r="B514" s="6">
        <v>3</v>
      </c>
      <c r="E514" s="5" t="s">
        <v>710</v>
      </c>
      <c r="F514" s="6">
        <v>1</v>
      </c>
    </row>
    <row r="515" spans="1:6" x14ac:dyDescent="0.3">
      <c r="A515" s="9" t="s">
        <v>1207</v>
      </c>
      <c r="B515" s="6">
        <v>1</v>
      </c>
      <c r="E515" s="5" t="s">
        <v>753</v>
      </c>
      <c r="F515" s="6">
        <v>1</v>
      </c>
    </row>
    <row r="516" spans="1:6" x14ac:dyDescent="0.3">
      <c r="A516" s="9" t="s">
        <v>1205</v>
      </c>
      <c r="B516" s="6">
        <v>2</v>
      </c>
      <c r="E516" s="5" t="s">
        <v>692</v>
      </c>
      <c r="F516" s="6">
        <v>3</v>
      </c>
    </row>
    <row r="517" spans="1:6" x14ac:dyDescent="0.3">
      <c r="A517" s="9" t="s">
        <v>1212</v>
      </c>
      <c r="B517" s="6">
        <v>1</v>
      </c>
      <c r="E517" s="5" t="s">
        <v>677</v>
      </c>
      <c r="F517" s="6">
        <v>5</v>
      </c>
    </row>
    <row r="518" spans="1:6" x14ac:dyDescent="0.3">
      <c r="A518" s="9" t="s">
        <v>1198</v>
      </c>
      <c r="B518" s="6">
        <v>2</v>
      </c>
      <c r="E518" s="5" t="s">
        <v>80</v>
      </c>
      <c r="F518" s="6">
        <v>3</v>
      </c>
    </row>
    <row r="519" spans="1:6" x14ac:dyDescent="0.3">
      <c r="A519" s="9" t="s">
        <v>1197</v>
      </c>
      <c r="B519" s="6">
        <v>2</v>
      </c>
      <c r="E519" s="5" t="s">
        <v>1174</v>
      </c>
      <c r="F519" s="6">
        <v>1</v>
      </c>
    </row>
    <row r="520" spans="1:6" x14ac:dyDescent="0.3">
      <c r="A520" s="9" t="s">
        <v>1210</v>
      </c>
      <c r="B520" s="6">
        <v>5</v>
      </c>
      <c r="E520" s="5" t="s">
        <v>81</v>
      </c>
      <c r="F520" s="6">
        <v>5</v>
      </c>
    </row>
    <row r="521" spans="1:6" x14ac:dyDescent="0.3">
      <c r="A521" s="9" t="s">
        <v>1204</v>
      </c>
      <c r="B521" s="6">
        <v>3</v>
      </c>
      <c r="E521" s="5" t="s">
        <v>1093</v>
      </c>
      <c r="F521" s="6">
        <v>1</v>
      </c>
    </row>
    <row r="522" spans="1:6" x14ac:dyDescent="0.3">
      <c r="A522" s="7">
        <v>1999</v>
      </c>
      <c r="B522" s="6">
        <v>36</v>
      </c>
      <c r="E522" s="5" t="s">
        <v>92</v>
      </c>
      <c r="F522" s="6">
        <v>8</v>
      </c>
    </row>
    <row r="523" spans="1:6" x14ac:dyDescent="0.3">
      <c r="A523" s="9" t="s">
        <v>1211</v>
      </c>
      <c r="B523" s="6">
        <v>10</v>
      </c>
      <c r="E523" s="5" t="s">
        <v>1144</v>
      </c>
      <c r="F523" s="6">
        <v>1</v>
      </c>
    </row>
    <row r="524" spans="1:6" x14ac:dyDescent="0.3">
      <c r="A524" s="9" t="s">
        <v>1209</v>
      </c>
      <c r="B524" s="6">
        <v>5</v>
      </c>
      <c r="E524" s="5" t="s">
        <v>1167</v>
      </c>
      <c r="F524" s="6">
        <v>1</v>
      </c>
    </row>
    <row r="525" spans="1:6" x14ac:dyDescent="0.3">
      <c r="A525" s="9" t="s">
        <v>1199</v>
      </c>
      <c r="B525" s="6">
        <v>4</v>
      </c>
      <c r="E525" s="5" t="s">
        <v>1067</v>
      </c>
      <c r="F525" s="6">
        <v>1</v>
      </c>
    </row>
    <row r="526" spans="1:6" x14ac:dyDescent="0.3">
      <c r="A526" s="9" t="s">
        <v>1208</v>
      </c>
      <c r="B526" s="6">
        <v>1</v>
      </c>
      <c r="E526" s="5" t="s">
        <v>1120</v>
      </c>
      <c r="F526" s="6">
        <v>1</v>
      </c>
    </row>
    <row r="527" spans="1:6" x14ac:dyDescent="0.3">
      <c r="A527" s="9" t="s">
        <v>1207</v>
      </c>
      <c r="B527" s="6">
        <v>2</v>
      </c>
      <c r="E527" s="5" t="s">
        <v>87</v>
      </c>
      <c r="F527" s="6">
        <v>1</v>
      </c>
    </row>
    <row r="528" spans="1:6" x14ac:dyDescent="0.3">
      <c r="A528" s="9" t="s">
        <v>1205</v>
      </c>
      <c r="B528" s="6">
        <v>1</v>
      </c>
      <c r="E528" s="5" t="s">
        <v>1119</v>
      </c>
      <c r="F528" s="6">
        <v>1</v>
      </c>
    </row>
    <row r="529" spans="1:6" x14ac:dyDescent="0.3">
      <c r="A529" s="9" t="s">
        <v>1198</v>
      </c>
      <c r="B529" s="6">
        <v>1</v>
      </c>
      <c r="E529" s="5" t="s">
        <v>372</v>
      </c>
      <c r="F529" s="6">
        <v>2</v>
      </c>
    </row>
    <row r="530" spans="1:6" x14ac:dyDescent="0.3">
      <c r="A530" s="9" t="s">
        <v>1197</v>
      </c>
      <c r="B530" s="6">
        <v>1</v>
      </c>
      <c r="E530" s="5" t="s">
        <v>1036</v>
      </c>
      <c r="F530" s="6">
        <v>1</v>
      </c>
    </row>
    <row r="531" spans="1:6" x14ac:dyDescent="0.3">
      <c r="A531" s="9" t="s">
        <v>1206</v>
      </c>
      <c r="B531" s="6">
        <v>5</v>
      </c>
      <c r="E531" s="5" t="s">
        <v>912</v>
      </c>
      <c r="F531" s="6">
        <v>1</v>
      </c>
    </row>
    <row r="532" spans="1:6" x14ac:dyDescent="0.3">
      <c r="A532" s="9" t="s">
        <v>1210</v>
      </c>
      <c r="B532" s="6">
        <v>2</v>
      </c>
      <c r="E532" s="5" t="s">
        <v>451</v>
      </c>
      <c r="F532" s="6">
        <v>3</v>
      </c>
    </row>
    <row r="533" spans="1:6" x14ac:dyDescent="0.3">
      <c r="A533" s="9" t="s">
        <v>1204</v>
      </c>
      <c r="B533" s="6">
        <v>4</v>
      </c>
      <c r="E533" s="5" t="s">
        <v>658</v>
      </c>
      <c r="F533" s="6">
        <v>1</v>
      </c>
    </row>
    <row r="534" spans="1:6" x14ac:dyDescent="0.3">
      <c r="A534" s="7">
        <v>2000</v>
      </c>
      <c r="B534" s="6">
        <v>39</v>
      </c>
      <c r="E534" s="5" t="s">
        <v>130</v>
      </c>
      <c r="F534" s="6">
        <v>1</v>
      </c>
    </row>
    <row r="535" spans="1:6" x14ac:dyDescent="0.3">
      <c r="A535" s="9" t="s">
        <v>1211</v>
      </c>
      <c r="B535" s="6">
        <v>16</v>
      </c>
      <c r="E535" s="5" t="s">
        <v>86</v>
      </c>
      <c r="F535" s="6">
        <v>1</v>
      </c>
    </row>
    <row r="536" spans="1:6" x14ac:dyDescent="0.3">
      <c r="A536" s="9" t="s">
        <v>1209</v>
      </c>
      <c r="B536" s="6">
        <v>2</v>
      </c>
      <c r="E536" s="5" t="s">
        <v>115</v>
      </c>
      <c r="F536" s="6">
        <v>3</v>
      </c>
    </row>
    <row r="537" spans="1:6" x14ac:dyDescent="0.3">
      <c r="A537" s="9" t="s">
        <v>1199</v>
      </c>
      <c r="B537" s="6">
        <v>3</v>
      </c>
      <c r="E537" s="5" t="s">
        <v>779</v>
      </c>
      <c r="F537" s="6">
        <v>2</v>
      </c>
    </row>
    <row r="538" spans="1:6" x14ac:dyDescent="0.3">
      <c r="A538" s="9" t="s">
        <v>1208</v>
      </c>
      <c r="B538" s="6">
        <v>2</v>
      </c>
      <c r="E538" s="5" t="s">
        <v>555</v>
      </c>
      <c r="F538" s="6">
        <v>1</v>
      </c>
    </row>
    <row r="539" spans="1:6" x14ac:dyDescent="0.3">
      <c r="A539" s="9" t="s">
        <v>1207</v>
      </c>
      <c r="B539" s="6">
        <v>2</v>
      </c>
      <c r="E539" s="5" t="s">
        <v>468</v>
      </c>
      <c r="F539" s="6">
        <v>6</v>
      </c>
    </row>
    <row r="540" spans="1:6" x14ac:dyDescent="0.3">
      <c r="A540" s="9" t="s">
        <v>1205</v>
      </c>
      <c r="B540" s="6">
        <v>1</v>
      </c>
      <c r="E540" s="5" t="s">
        <v>492</v>
      </c>
      <c r="F540" s="6">
        <v>5</v>
      </c>
    </row>
    <row r="541" spans="1:6" x14ac:dyDescent="0.3">
      <c r="A541" s="9" t="s">
        <v>1206</v>
      </c>
      <c r="B541" s="6">
        <v>2</v>
      </c>
      <c r="E541" s="5" t="s">
        <v>599</v>
      </c>
      <c r="F541" s="6">
        <v>16</v>
      </c>
    </row>
    <row r="542" spans="1:6" x14ac:dyDescent="0.3">
      <c r="A542" s="9" t="s">
        <v>1210</v>
      </c>
      <c r="B542" s="6">
        <v>4</v>
      </c>
      <c r="E542" s="5" t="s">
        <v>26</v>
      </c>
      <c r="F542" s="6">
        <v>1</v>
      </c>
    </row>
    <row r="543" spans="1:6" x14ac:dyDescent="0.3">
      <c r="A543" s="9" t="s">
        <v>1204</v>
      </c>
      <c r="B543" s="6">
        <v>7</v>
      </c>
      <c r="E543" s="5" t="s">
        <v>1189</v>
      </c>
      <c r="F543" s="6">
        <v>1</v>
      </c>
    </row>
    <row r="544" spans="1:6" x14ac:dyDescent="0.3">
      <c r="A544" s="7">
        <v>2001</v>
      </c>
      <c r="B544" s="6">
        <v>43</v>
      </c>
      <c r="E544" s="5" t="s">
        <v>938</v>
      </c>
      <c r="F544" s="6">
        <v>1</v>
      </c>
    </row>
    <row r="545" spans="1:6" x14ac:dyDescent="0.3">
      <c r="A545" s="9" t="s">
        <v>1211</v>
      </c>
      <c r="B545" s="6">
        <v>12</v>
      </c>
      <c r="E545" s="5" t="s">
        <v>1134</v>
      </c>
      <c r="F545" s="6">
        <v>1</v>
      </c>
    </row>
    <row r="546" spans="1:6" x14ac:dyDescent="0.3">
      <c r="A546" s="9" t="s">
        <v>1209</v>
      </c>
      <c r="B546" s="6">
        <v>4</v>
      </c>
      <c r="E546" s="5" t="s">
        <v>517</v>
      </c>
      <c r="F546" s="6">
        <v>1</v>
      </c>
    </row>
    <row r="547" spans="1:6" x14ac:dyDescent="0.3">
      <c r="A547" s="9" t="s">
        <v>1199</v>
      </c>
      <c r="B547" s="6">
        <v>6</v>
      </c>
      <c r="E547" s="5" t="s">
        <v>378</v>
      </c>
      <c r="F547" s="6">
        <v>1</v>
      </c>
    </row>
    <row r="548" spans="1:6" x14ac:dyDescent="0.3">
      <c r="A548" s="9" t="s">
        <v>1208</v>
      </c>
      <c r="B548" s="6">
        <v>1</v>
      </c>
      <c r="E548" s="5" t="s">
        <v>1066</v>
      </c>
      <c r="F548" s="6">
        <v>1</v>
      </c>
    </row>
    <row r="549" spans="1:6" x14ac:dyDescent="0.3">
      <c r="A549" s="9" t="s">
        <v>1207</v>
      </c>
      <c r="B549" s="6">
        <v>2</v>
      </c>
      <c r="E549" s="5" t="s">
        <v>789</v>
      </c>
      <c r="F549" s="6">
        <v>1</v>
      </c>
    </row>
    <row r="550" spans="1:6" x14ac:dyDescent="0.3">
      <c r="A550" s="9" t="s">
        <v>1202</v>
      </c>
      <c r="B550" s="6">
        <v>1</v>
      </c>
      <c r="E550" s="5" t="s">
        <v>116</v>
      </c>
      <c r="F550" s="6">
        <v>11</v>
      </c>
    </row>
    <row r="551" spans="1:6" x14ac:dyDescent="0.3">
      <c r="A551" s="9" t="s">
        <v>1212</v>
      </c>
      <c r="B551" s="6">
        <v>1</v>
      </c>
      <c r="E551" s="5" t="s">
        <v>122</v>
      </c>
      <c r="F551" s="6">
        <v>5</v>
      </c>
    </row>
    <row r="552" spans="1:6" x14ac:dyDescent="0.3">
      <c r="A552" s="9" t="s">
        <v>1198</v>
      </c>
      <c r="B552" s="6">
        <v>1</v>
      </c>
      <c r="E552" s="5" t="s">
        <v>271</v>
      </c>
      <c r="F552" s="6">
        <v>1</v>
      </c>
    </row>
    <row r="553" spans="1:6" x14ac:dyDescent="0.3">
      <c r="A553" s="9" t="s">
        <v>1197</v>
      </c>
      <c r="B553" s="6">
        <v>1</v>
      </c>
      <c r="E553" s="5" t="s">
        <v>960</v>
      </c>
      <c r="F553" s="6">
        <v>1</v>
      </c>
    </row>
    <row r="554" spans="1:6" x14ac:dyDescent="0.3">
      <c r="A554" s="9" t="s">
        <v>1206</v>
      </c>
      <c r="B554" s="6">
        <v>3</v>
      </c>
      <c r="E554" s="5" t="s">
        <v>812</v>
      </c>
      <c r="F554" s="6">
        <v>3</v>
      </c>
    </row>
    <row r="555" spans="1:6" x14ac:dyDescent="0.3">
      <c r="A555" s="9" t="s">
        <v>1210</v>
      </c>
      <c r="B555" s="6">
        <v>6</v>
      </c>
      <c r="E555" s="5" t="s">
        <v>489</v>
      </c>
      <c r="F555" s="6">
        <v>4</v>
      </c>
    </row>
    <row r="556" spans="1:6" x14ac:dyDescent="0.3">
      <c r="A556" s="9" t="s">
        <v>1204</v>
      </c>
      <c r="B556" s="6">
        <v>5</v>
      </c>
      <c r="E556" s="5" t="s">
        <v>780</v>
      </c>
      <c r="F556" s="6">
        <v>1</v>
      </c>
    </row>
    <row r="557" spans="1:6" x14ac:dyDescent="0.3">
      <c r="A557" s="7">
        <v>2002</v>
      </c>
      <c r="B557" s="6">
        <v>42</v>
      </c>
      <c r="E557" s="5" t="s">
        <v>113</v>
      </c>
      <c r="F557" s="6">
        <v>1</v>
      </c>
    </row>
    <row r="558" spans="1:6" x14ac:dyDescent="0.3">
      <c r="A558" s="9" t="s">
        <v>1211</v>
      </c>
      <c r="B558" s="6">
        <v>14</v>
      </c>
      <c r="E558" s="5" t="s">
        <v>890</v>
      </c>
      <c r="F558" s="6">
        <v>1</v>
      </c>
    </row>
    <row r="559" spans="1:6" x14ac:dyDescent="0.3">
      <c r="A559" s="9" t="s">
        <v>1209</v>
      </c>
      <c r="B559" s="6">
        <v>3</v>
      </c>
      <c r="E559" s="5" t="s">
        <v>666</v>
      </c>
      <c r="F559" s="6">
        <v>1</v>
      </c>
    </row>
    <row r="560" spans="1:6" x14ac:dyDescent="0.3">
      <c r="A560" s="9" t="s">
        <v>1199</v>
      </c>
      <c r="B560" s="6">
        <v>7</v>
      </c>
      <c r="E560" s="5" t="s">
        <v>374</v>
      </c>
      <c r="F560" s="6">
        <v>1</v>
      </c>
    </row>
    <row r="561" spans="1:6" x14ac:dyDescent="0.3">
      <c r="A561" s="9" t="s">
        <v>1207</v>
      </c>
      <c r="B561" s="6">
        <v>1</v>
      </c>
      <c r="E561" s="5" t="s">
        <v>44</v>
      </c>
      <c r="F561" s="6">
        <v>3</v>
      </c>
    </row>
    <row r="562" spans="1:6" x14ac:dyDescent="0.3">
      <c r="A562" s="9" t="s">
        <v>1205</v>
      </c>
      <c r="B562" s="6">
        <v>1</v>
      </c>
      <c r="E562" s="5" t="s">
        <v>970</v>
      </c>
      <c r="F562" s="6">
        <v>1</v>
      </c>
    </row>
    <row r="563" spans="1:6" x14ac:dyDescent="0.3">
      <c r="A563" s="9" t="s">
        <v>1202</v>
      </c>
      <c r="B563" s="6">
        <v>1</v>
      </c>
      <c r="E563" s="5" t="s">
        <v>139</v>
      </c>
      <c r="F563" s="6">
        <v>6</v>
      </c>
    </row>
    <row r="564" spans="1:6" x14ac:dyDescent="0.3">
      <c r="A564" s="9" t="s">
        <v>1212</v>
      </c>
      <c r="B564" s="6">
        <v>4</v>
      </c>
      <c r="E564" s="5" t="s">
        <v>1153</v>
      </c>
      <c r="F564" s="6">
        <v>1</v>
      </c>
    </row>
    <row r="565" spans="1:6" x14ac:dyDescent="0.3">
      <c r="A565" s="9" t="s">
        <v>1198</v>
      </c>
      <c r="B565" s="6">
        <v>1</v>
      </c>
      <c r="E565" s="5" t="s">
        <v>319</v>
      </c>
      <c r="F565" s="6">
        <v>1</v>
      </c>
    </row>
    <row r="566" spans="1:6" x14ac:dyDescent="0.3">
      <c r="A566" s="9" t="s">
        <v>1206</v>
      </c>
      <c r="B566" s="6">
        <v>4</v>
      </c>
      <c r="E566" s="5" t="s">
        <v>1112</v>
      </c>
      <c r="F566" s="6">
        <v>1</v>
      </c>
    </row>
    <row r="567" spans="1:6" x14ac:dyDescent="0.3">
      <c r="A567" s="9" t="s">
        <v>1210</v>
      </c>
      <c r="B567" s="6">
        <v>1</v>
      </c>
      <c r="E567" s="5" t="s">
        <v>815</v>
      </c>
      <c r="F567" s="6">
        <v>1</v>
      </c>
    </row>
    <row r="568" spans="1:6" x14ac:dyDescent="0.3">
      <c r="A568" s="9" t="s">
        <v>1204</v>
      </c>
      <c r="B568" s="6">
        <v>5</v>
      </c>
      <c r="E568" s="5" t="s">
        <v>1099</v>
      </c>
      <c r="F568" s="6">
        <v>1</v>
      </c>
    </row>
    <row r="569" spans="1:6" x14ac:dyDescent="0.3">
      <c r="A569" s="7">
        <v>2003</v>
      </c>
      <c r="B569" s="6">
        <v>48</v>
      </c>
      <c r="E569" s="5" t="s">
        <v>453</v>
      </c>
      <c r="F569" s="6">
        <v>47</v>
      </c>
    </row>
    <row r="570" spans="1:6" x14ac:dyDescent="0.3">
      <c r="A570" s="9" t="s">
        <v>1211</v>
      </c>
      <c r="B570" s="6">
        <v>17</v>
      </c>
      <c r="E570" s="5" t="s">
        <v>854</v>
      </c>
      <c r="F570" s="6">
        <v>1</v>
      </c>
    </row>
    <row r="571" spans="1:6" x14ac:dyDescent="0.3">
      <c r="A571" s="9" t="s">
        <v>1209</v>
      </c>
      <c r="B571" s="6">
        <v>8</v>
      </c>
      <c r="E571" s="5" t="s">
        <v>572</v>
      </c>
      <c r="F571" s="6">
        <v>44</v>
      </c>
    </row>
    <row r="572" spans="1:6" x14ac:dyDescent="0.3">
      <c r="A572" s="9" t="s">
        <v>1199</v>
      </c>
      <c r="B572" s="6">
        <v>6</v>
      </c>
      <c r="E572" s="5" t="s">
        <v>1127</v>
      </c>
      <c r="F572" s="6">
        <v>1</v>
      </c>
    </row>
    <row r="573" spans="1:6" x14ac:dyDescent="0.3">
      <c r="A573" s="9" t="s">
        <v>1208</v>
      </c>
      <c r="B573" s="6">
        <v>2</v>
      </c>
      <c r="E573" s="5" t="s">
        <v>561</v>
      </c>
      <c r="F573" s="6">
        <v>1</v>
      </c>
    </row>
    <row r="574" spans="1:6" x14ac:dyDescent="0.3">
      <c r="A574" s="9" t="s">
        <v>1207</v>
      </c>
      <c r="B574" s="6">
        <v>2</v>
      </c>
      <c r="E574" s="5" t="s">
        <v>932</v>
      </c>
      <c r="F574" s="6">
        <v>1</v>
      </c>
    </row>
    <row r="575" spans="1:6" x14ac:dyDescent="0.3">
      <c r="A575" s="9" t="s">
        <v>1205</v>
      </c>
      <c r="B575" s="6">
        <v>6</v>
      </c>
      <c r="E575" s="5" t="s">
        <v>400</v>
      </c>
      <c r="F575" s="6">
        <v>3</v>
      </c>
    </row>
    <row r="576" spans="1:6" x14ac:dyDescent="0.3">
      <c r="A576" s="9" t="s">
        <v>1212</v>
      </c>
      <c r="B576" s="6">
        <v>2</v>
      </c>
      <c r="E576" s="5" t="s">
        <v>108</v>
      </c>
      <c r="F576" s="6">
        <v>1</v>
      </c>
    </row>
    <row r="577" spans="1:6" x14ac:dyDescent="0.3">
      <c r="A577" s="9" t="s">
        <v>1210</v>
      </c>
      <c r="B577" s="6">
        <v>3</v>
      </c>
      <c r="E577" s="5" t="s">
        <v>719</v>
      </c>
      <c r="F577" s="6">
        <v>5</v>
      </c>
    </row>
    <row r="578" spans="1:6" x14ac:dyDescent="0.3">
      <c r="A578" s="9" t="s">
        <v>1204</v>
      </c>
      <c r="B578" s="6">
        <v>2</v>
      </c>
      <c r="E578" s="5" t="s">
        <v>1086</v>
      </c>
      <c r="F578" s="6">
        <v>1</v>
      </c>
    </row>
    <row r="579" spans="1:6" x14ac:dyDescent="0.3">
      <c r="A579" s="7">
        <v>2004</v>
      </c>
      <c r="B579" s="6">
        <v>53</v>
      </c>
      <c r="E579" s="5" t="s">
        <v>905</v>
      </c>
      <c r="F579" s="6">
        <v>1</v>
      </c>
    </row>
    <row r="580" spans="1:6" x14ac:dyDescent="0.3">
      <c r="A580" s="9" t="s">
        <v>1211</v>
      </c>
      <c r="B580" s="6">
        <v>21</v>
      </c>
      <c r="E580" s="5" t="s">
        <v>705</v>
      </c>
      <c r="F580" s="6">
        <v>1</v>
      </c>
    </row>
    <row r="581" spans="1:6" x14ac:dyDescent="0.3">
      <c r="A581" s="9" t="s">
        <v>1209</v>
      </c>
      <c r="B581" s="6">
        <v>11</v>
      </c>
      <c r="E581" s="5" t="s">
        <v>528</v>
      </c>
      <c r="F581" s="6">
        <v>1</v>
      </c>
    </row>
    <row r="582" spans="1:6" x14ac:dyDescent="0.3">
      <c r="A582" s="9" t="s">
        <v>1199</v>
      </c>
      <c r="B582" s="6">
        <v>7</v>
      </c>
      <c r="E582" s="5" t="s">
        <v>843</v>
      </c>
      <c r="F582" s="6">
        <v>2</v>
      </c>
    </row>
    <row r="583" spans="1:6" x14ac:dyDescent="0.3">
      <c r="A583" s="9" t="s">
        <v>1208</v>
      </c>
      <c r="B583" s="6">
        <v>2</v>
      </c>
      <c r="E583" s="5" t="s">
        <v>798</v>
      </c>
      <c r="F583" s="6">
        <v>3</v>
      </c>
    </row>
    <row r="584" spans="1:6" x14ac:dyDescent="0.3">
      <c r="A584" s="9" t="s">
        <v>1207</v>
      </c>
      <c r="B584" s="6">
        <v>1</v>
      </c>
      <c r="E584" s="5" t="s">
        <v>744</v>
      </c>
      <c r="F584" s="6">
        <v>1</v>
      </c>
    </row>
    <row r="585" spans="1:6" x14ac:dyDescent="0.3">
      <c r="A585" s="9" t="s">
        <v>1212</v>
      </c>
      <c r="B585" s="6">
        <v>4</v>
      </c>
      <c r="E585" s="5" t="s">
        <v>927</v>
      </c>
      <c r="F585" s="6">
        <v>1</v>
      </c>
    </row>
    <row r="586" spans="1:6" x14ac:dyDescent="0.3">
      <c r="A586" s="9" t="s">
        <v>1198</v>
      </c>
      <c r="B586" s="6">
        <v>1</v>
      </c>
      <c r="E586" s="5" t="s">
        <v>808</v>
      </c>
      <c r="F586" s="6">
        <v>21</v>
      </c>
    </row>
    <row r="587" spans="1:6" x14ac:dyDescent="0.3">
      <c r="A587" s="9" t="s">
        <v>1210</v>
      </c>
      <c r="B587" s="6">
        <v>4</v>
      </c>
      <c r="E587" s="5" t="s">
        <v>207</v>
      </c>
      <c r="F587" s="6">
        <v>1</v>
      </c>
    </row>
    <row r="588" spans="1:6" x14ac:dyDescent="0.3">
      <c r="A588" s="9" t="s">
        <v>1204</v>
      </c>
      <c r="B588" s="6">
        <v>2</v>
      </c>
      <c r="E588" s="5" t="s">
        <v>1169</v>
      </c>
      <c r="F588" s="6">
        <v>1</v>
      </c>
    </row>
    <row r="589" spans="1:6" x14ac:dyDescent="0.3">
      <c r="A589" s="7">
        <v>2005</v>
      </c>
      <c r="B589" s="6">
        <v>84</v>
      </c>
      <c r="E589" s="5" t="s">
        <v>952</v>
      </c>
      <c r="F589" s="6">
        <v>1</v>
      </c>
    </row>
    <row r="590" spans="1:6" x14ac:dyDescent="0.3">
      <c r="A590" s="9" t="s">
        <v>1211</v>
      </c>
      <c r="B590" s="6">
        <v>38</v>
      </c>
      <c r="E590" s="5" t="s">
        <v>412</v>
      </c>
      <c r="F590" s="6">
        <v>1</v>
      </c>
    </row>
    <row r="591" spans="1:6" x14ac:dyDescent="0.3">
      <c r="A591" s="9" t="s">
        <v>1209</v>
      </c>
      <c r="B591" s="6">
        <v>6</v>
      </c>
      <c r="E591" s="5" t="s">
        <v>76</v>
      </c>
      <c r="F591" s="6">
        <v>5</v>
      </c>
    </row>
    <row r="592" spans="1:6" x14ac:dyDescent="0.3">
      <c r="A592" s="9" t="s">
        <v>1199</v>
      </c>
      <c r="B592" s="6">
        <v>10</v>
      </c>
      <c r="E592" s="5" t="s">
        <v>272</v>
      </c>
      <c r="F592" s="6">
        <v>1</v>
      </c>
    </row>
    <row r="593" spans="1:6" x14ac:dyDescent="0.3">
      <c r="A593" s="9" t="s">
        <v>1208</v>
      </c>
      <c r="B593" s="6">
        <v>4</v>
      </c>
      <c r="E593" s="5" t="s">
        <v>674</v>
      </c>
      <c r="F593" s="6">
        <v>30</v>
      </c>
    </row>
    <row r="594" spans="1:6" x14ac:dyDescent="0.3">
      <c r="A594" s="9" t="s">
        <v>1207</v>
      </c>
      <c r="B594" s="6">
        <v>1</v>
      </c>
      <c r="E594" s="5" t="s">
        <v>774</v>
      </c>
      <c r="F594" s="6">
        <v>1</v>
      </c>
    </row>
    <row r="595" spans="1:6" x14ac:dyDescent="0.3">
      <c r="A595" s="9" t="s">
        <v>1205</v>
      </c>
      <c r="B595" s="6">
        <v>2</v>
      </c>
      <c r="E595" s="5" t="s">
        <v>834</v>
      </c>
      <c r="F595" s="6">
        <v>1</v>
      </c>
    </row>
    <row r="596" spans="1:6" x14ac:dyDescent="0.3">
      <c r="A596" s="9" t="s">
        <v>1212</v>
      </c>
      <c r="B596" s="6">
        <v>4</v>
      </c>
      <c r="E596" s="5" t="s">
        <v>247</v>
      </c>
      <c r="F596" s="6">
        <v>1</v>
      </c>
    </row>
    <row r="597" spans="1:6" x14ac:dyDescent="0.3">
      <c r="A597" s="9" t="s">
        <v>1206</v>
      </c>
      <c r="B597" s="6">
        <v>1</v>
      </c>
      <c r="E597" s="5" t="s">
        <v>1151</v>
      </c>
      <c r="F597" s="6">
        <v>1</v>
      </c>
    </row>
    <row r="598" spans="1:6" x14ac:dyDescent="0.3">
      <c r="A598" s="9" t="s">
        <v>1210</v>
      </c>
      <c r="B598" s="6">
        <v>10</v>
      </c>
      <c r="E598" s="5" t="s">
        <v>265</v>
      </c>
      <c r="F598" s="6">
        <v>2</v>
      </c>
    </row>
    <row r="599" spans="1:6" x14ac:dyDescent="0.3">
      <c r="A599" s="9" t="s">
        <v>1204</v>
      </c>
      <c r="B599" s="6">
        <v>8</v>
      </c>
      <c r="E599" s="5" t="s">
        <v>449</v>
      </c>
      <c r="F599" s="6">
        <v>1</v>
      </c>
    </row>
    <row r="600" spans="1:6" x14ac:dyDescent="0.3">
      <c r="A600" s="7">
        <v>2006</v>
      </c>
      <c r="B600" s="6">
        <v>101</v>
      </c>
      <c r="E600" s="5" t="s">
        <v>1170</v>
      </c>
      <c r="F600" s="6">
        <v>1</v>
      </c>
    </row>
    <row r="601" spans="1:6" x14ac:dyDescent="0.3">
      <c r="A601" s="9" t="s">
        <v>1211</v>
      </c>
      <c r="B601" s="6">
        <v>39</v>
      </c>
      <c r="E601" s="5" t="s">
        <v>336</v>
      </c>
      <c r="F601" s="6">
        <v>1</v>
      </c>
    </row>
    <row r="602" spans="1:6" x14ac:dyDescent="0.3">
      <c r="A602" s="9" t="s">
        <v>1209</v>
      </c>
      <c r="B602" s="6">
        <v>9</v>
      </c>
      <c r="E602" s="5" t="s">
        <v>617</v>
      </c>
      <c r="F602" s="6">
        <v>1</v>
      </c>
    </row>
    <row r="603" spans="1:6" x14ac:dyDescent="0.3">
      <c r="A603" s="9" t="s">
        <v>1199</v>
      </c>
      <c r="B603" s="6">
        <v>14</v>
      </c>
      <c r="E603" s="5" t="s">
        <v>916</v>
      </c>
      <c r="F603" s="6">
        <v>4</v>
      </c>
    </row>
    <row r="604" spans="1:6" x14ac:dyDescent="0.3">
      <c r="A604" s="9" t="s">
        <v>1208</v>
      </c>
      <c r="B604" s="6">
        <v>4</v>
      </c>
      <c r="E604" s="5" t="s">
        <v>795</v>
      </c>
      <c r="F604" s="6">
        <v>3</v>
      </c>
    </row>
    <row r="605" spans="1:6" x14ac:dyDescent="0.3">
      <c r="A605" s="9" t="s">
        <v>1205</v>
      </c>
      <c r="B605" s="6">
        <v>4</v>
      </c>
      <c r="E605" s="5" t="s">
        <v>179</v>
      </c>
      <c r="F605" s="6">
        <v>1</v>
      </c>
    </row>
    <row r="606" spans="1:6" x14ac:dyDescent="0.3">
      <c r="A606" s="9" t="s">
        <v>1212</v>
      </c>
      <c r="B606" s="6">
        <v>4</v>
      </c>
      <c r="E606" s="5" t="s">
        <v>615</v>
      </c>
      <c r="F606" s="6">
        <v>1</v>
      </c>
    </row>
    <row r="607" spans="1:6" x14ac:dyDescent="0.3">
      <c r="A607" s="9" t="s">
        <v>1198</v>
      </c>
      <c r="B607" s="6">
        <v>3</v>
      </c>
      <c r="E607" s="5" t="s">
        <v>228</v>
      </c>
      <c r="F607" s="6">
        <v>1</v>
      </c>
    </row>
    <row r="608" spans="1:6" x14ac:dyDescent="0.3">
      <c r="A608" s="9" t="s">
        <v>1206</v>
      </c>
      <c r="B608" s="6">
        <v>3</v>
      </c>
      <c r="E608" s="5" t="s">
        <v>558</v>
      </c>
      <c r="F608" s="6">
        <v>1</v>
      </c>
    </row>
    <row r="609" spans="1:6" x14ac:dyDescent="0.3">
      <c r="A609" s="9" t="s">
        <v>1210</v>
      </c>
      <c r="B609" s="6">
        <v>15</v>
      </c>
      <c r="E609" s="5" t="s">
        <v>392</v>
      </c>
      <c r="F609" s="6">
        <v>1</v>
      </c>
    </row>
    <row r="610" spans="1:6" x14ac:dyDescent="0.3">
      <c r="A610" s="9" t="s">
        <v>1204</v>
      </c>
      <c r="B610" s="6">
        <v>6</v>
      </c>
      <c r="E610" s="5" t="s">
        <v>625</v>
      </c>
      <c r="F610" s="6">
        <v>1</v>
      </c>
    </row>
    <row r="611" spans="1:6" x14ac:dyDescent="0.3">
      <c r="A611" s="7">
        <v>2007</v>
      </c>
      <c r="B611" s="6">
        <v>70</v>
      </c>
      <c r="E611" s="5" t="s">
        <v>105</v>
      </c>
      <c r="F611" s="6">
        <v>1</v>
      </c>
    </row>
    <row r="612" spans="1:6" x14ac:dyDescent="0.3">
      <c r="A612" s="9" t="s">
        <v>1211</v>
      </c>
      <c r="B612" s="6">
        <v>38</v>
      </c>
      <c r="E612" s="5" t="s">
        <v>281</v>
      </c>
      <c r="F612" s="6">
        <v>1</v>
      </c>
    </row>
    <row r="613" spans="1:6" x14ac:dyDescent="0.3">
      <c r="A613" s="9" t="s">
        <v>1209</v>
      </c>
      <c r="B613" s="6">
        <v>7</v>
      </c>
      <c r="E613" s="5" t="s">
        <v>498</v>
      </c>
      <c r="F613" s="6">
        <v>4</v>
      </c>
    </row>
    <row r="614" spans="1:6" x14ac:dyDescent="0.3">
      <c r="A614" s="9" t="s">
        <v>1199</v>
      </c>
      <c r="B614" s="6">
        <v>5</v>
      </c>
      <c r="E614" s="5" t="s">
        <v>580</v>
      </c>
      <c r="F614" s="6">
        <v>10</v>
      </c>
    </row>
    <row r="615" spans="1:6" x14ac:dyDescent="0.3">
      <c r="A615" s="9" t="s">
        <v>1208</v>
      </c>
      <c r="B615" s="6">
        <v>2</v>
      </c>
      <c r="E615" s="5" t="s">
        <v>1110</v>
      </c>
      <c r="F615" s="6">
        <v>1</v>
      </c>
    </row>
    <row r="616" spans="1:6" x14ac:dyDescent="0.3">
      <c r="A616" s="9" t="s">
        <v>1207</v>
      </c>
      <c r="B616" s="6">
        <v>1</v>
      </c>
      <c r="E616" s="5" t="s">
        <v>520</v>
      </c>
      <c r="F616" s="6">
        <v>1</v>
      </c>
    </row>
    <row r="617" spans="1:6" x14ac:dyDescent="0.3">
      <c r="A617" s="9" t="s">
        <v>1205</v>
      </c>
      <c r="B617" s="6">
        <v>1</v>
      </c>
      <c r="E617" s="5" t="s">
        <v>972</v>
      </c>
      <c r="F617" s="6">
        <v>1</v>
      </c>
    </row>
    <row r="618" spans="1:6" x14ac:dyDescent="0.3">
      <c r="A618" s="9" t="s">
        <v>1202</v>
      </c>
      <c r="B618" s="6">
        <v>2</v>
      </c>
      <c r="E618" s="5" t="s">
        <v>1070</v>
      </c>
      <c r="F618" s="6">
        <v>1</v>
      </c>
    </row>
    <row r="619" spans="1:6" x14ac:dyDescent="0.3">
      <c r="A619" s="9" t="s">
        <v>1212</v>
      </c>
      <c r="B619" s="6">
        <v>1</v>
      </c>
      <c r="E619" s="5" t="s">
        <v>244</v>
      </c>
      <c r="F619" s="6">
        <v>2</v>
      </c>
    </row>
    <row r="620" spans="1:6" x14ac:dyDescent="0.3">
      <c r="A620" s="9" t="s">
        <v>1198</v>
      </c>
      <c r="B620" s="6">
        <v>2</v>
      </c>
      <c r="E620" s="5" t="s">
        <v>566</v>
      </c>
      <c r="F620" s="6">
        <v>1</v>
      </c>
    </row>
    <row r="621" spans="1:6" x14ac:dyDescent="0.3">
      <c r="A621" s="9" t="s">
        <v>1206</v>
      </c>
      <c r="B621" s="6">
        <v>1</v>
      </c>
      <c r="E621" s="5" t="s">
        <v>500</v>
      </c>
      <c r="F621" s="6">
        <v>3</v>
      </c>
    </row>
    <row r="622" spans="1:6" x14ac:dyDescent="0.3">
      <c r="A622" s="9" t="s">
        <v>1210</v>
      </c>
      <c r="B622" s="6">
        <v>7</v>
      </c>
      <c r="E622" s="5" t="s">
        <v>881</v>
      </c>
      <c r="F622" s="6">
        <v>1</v>
      </c>
    </row>
    <row r="623" spans="1:6" x14ac:dyDescent="0.3">
      <c r="A623" s="9" t="s">
        <v>1204</v>
      </c>
      <c r="B623" s="6">
        <v>3</v>
      </c>
      <c r="E623" s="5" t="s">
        <v>380</v>
      </c>
      <c r="F623" s="6">
        <v>3</v>
      </c>
    </row>
    <row r="624" spans="1:6" x14ac:dyDescent="0.3">
      <c r="A624" s="7">
        <v>2008</v>
      </c>
      <c r="B624" s="6">
        <v>44</v>
      </c>
      <c r="E624" s="5" t="s">
        <v>522</v>
      </c>
      <c r="F624" s="6">
        <v>1</v>
      </c>
    </row>
    <row r="625" spans="1:6" x14ac:dyDescent="0.3">
      <c r="A625" s="9" t="s">
        <v>1211</v>
      </c>
      <c r="B625" s="6">
        <v>28</v>
      </c>
      <c r="E625" s="5" t="s">
        <v>229</v>
      </c>
      <c r="F625" s="6">
        <v>6</v>
      </c>
    </row>
    <row r="626" spans="1:6" x14ac:dyDescent="0.3">
      <c r="A626" s="9" t="s">
        <v>1209</v>
      </c>
      <c r="B626" s="6">
        <v>5</v>
      </c>
      <c r="E626" s="5" t="s">
        <v>169</v>
      </c>
      <c r="F626" s="6">
        <v>6</v>
      </c>
    </row>
    <row r="627" spans="1:6" x14ac:dyDescent="0.3">
      <c r="A627" s="9" t="s">
        <v>1199</v>
      </c>
      <c r="B627" s="6">
        <v>1</v>
      </c>
      <c r="E627" s="5" t="s">
        <v>581</v>
      </c>
      <c r="F627" s="6">
        <v>40</v>
      </c>
    </row>
    <row r="628" spans="1:6" x14ac:dyDescent="0.3">
      <c r="A628" s="9" t="s">
        <v>1208</v>
      </c>
      <c r="B628" s="6">
        <v>2</v>
      </c>
      <c r="E628" s="5" t="s">
        <v>334</v>
      </c>
      <c r="F628" s="6">
        <v>1</v>
      </c>
    </row>
    <row r="629" spans="1:6" x14ac:dyDescent="0.3">
      <c r="A629" s="9" t="s">
        <v>1207</v>
      </c>
      <c r="B629" s="6">
        <v>1</v>
      </c>
      <c r="E629" s="5" t="s">
        <v>181</v>
      </c>
      <c r="F629" s="6">
        <v>1</v>
      </c>
    </row>
    <row r="630" spans="1:6" x14ac:dyDescent="0.3">
      <c r="A630" s="9" t="s">
        <v>1212</v>
      </c>
      <c r="B630" s="6">
        <v>3</v>
      </c>
      <c r="E630" s="5" t="s">
        <v>201</v>
      </c>
      <c r="F630" s="6">
        <v>1</v>
      </c>
    </row>
    <row r="631" spans="1:6" x14ac:dyDescent="0.3">
      <c r="A631" s="9" t="s">
        <v>1198</v>
      </c>
      <c r="B631" s="6">
        <v>1</v>
      </c>
      <c r="E631" s="5" t="s">
        <v>770</v>
      </c>
      <c r="F631" s="6">
        <v>2</v>
      </c>
    </row>
    <row r="632" spans="1:6" x14ac:dyDescent="0.3">
      <c r="A632" s="9" t="s">
        <v>1210</v>
      </c>
      <c r="B632" s="6">
        <v>1</v>
      </c>
      <c r="E632" s="5" t="s">
        <v>721</v>
      </c>
      <c r="F632" s="6">
        <v>3</v>
      </c>
    </row>
    <row r="633" spans="1:6" x14ac:dyDescent="0.3">
      <c r="A633" s="9" t="s">
        <v>1204</v>
      </c>
      <c r="B633" s="6">
        <v>2</v>
      </c>
      <c r="E633" s="5" t="s">
        <v>1158</v>
      </c>
      <c r="F633" s="6">
        <v>1</v>
      </c>
    </row>
    <row r="634" spans="1:6" x14ac:dyDescent="0.3">
      <c r="A634" s="7">
        <v>2009</v>
      </c>
      <c r="B634" s="6">
        <v>30</v>
      </c>
      <c r="E634" s="5" t="s">
        <v>987</v>
      </c>
      <c r="F634" s="6">
        <v>1</v>
      </c>
    </row>
    <row r="635" spans="1:6" x14ac:dyDescent="0.3">
      <c r="A635" s="9" t="s">
        <v>1211</v>
      </c>
      <c r="B635" s="6">
        <v>13</v>
      </c>
      <c r="E635" s="5" t="s">
        <v>714</v>
      </c>
      <c r="F635" s="6">
        <v>2</v>
      </c>
    </row>
    <row r="636" spans="1:6" x14ac:dyDescent="0.3">
      <c r="A636" s="9" t="s">
        <v>1209</v>
      </c>
      <c r="B636" s="6">
        <v>5</v>
      </c>
      <c r="E636" s="5" t="s">
        <v>426</v>
      </c>
      <c r="F636" s="6">
        <v>1</v>
      </c>
    </row>
    <row r="637" spans="1:6" x14ac:dyDescent="0.3">
      <c r="A637" s="9" t="s">
        <v>1199</v>
      </c>
      <c r="B637" s="6">
        <v>2</v>
      </c>
      <c r="E637" s="5" t="s">
        <v>231</v>
      </c>
      <c r="F637" s="6">
        <v>3</v>
      </c>
    </row>
    <row r="638" spans="1:6" x14ac:dyDescent="0.3">
      <c r="A638" s="9" t="s">
        <v>1208</v>
      </c>
      <c r="B638" s="6">
        <v>2</v>
      </c>
      <c r="E638" s="5" t="s">
        <v>986</v>
      </c>
      <c r="F638" s="6">
        <v>1</v>
      </c>
    </row>
    <row r="639" spans="1:6" x14ac:dyDescent="0.3">
      <c r="A639" s="9" t="s">
        <v>1205</v>
      </c>
      <c r="B639" s="6">
        <v>1</v>
      </c>
      <c r="E639" s="5" t="s">
        <v>984</v>
      </c>
      <c r="F639" s="6">
        <v>1</v>
      </c>
    </row>
    <row r="640" spans="1:6" x14ac:dyDescent="0.3">
      <c r="A640" s="9" t="s">
        <v>1202</v>
      </c>
      <c r="B640" s="6">
        <v>1</v>
      </c>
      <c r="E640" s="5" t="s">
        <v>493</v>
      </c>
      <c r="F640" s="6">
        <v>1</v>
      </c>
    </row>
    <row r="641" spans="1:6" x14ac:dyDescent="0.3">
      <c r="A641" s="9" t="s">
        <v>1212</v>
      </c>
      <c r="B641" s="6">
        <v>2</v>
      </c>
      <c r="E641" s="5" t="s">
        <v>393</v>
      </c>
      <c r="F641" s="6">
        <v>1</v>
      </c>
    </row>
    <row r="642" spans="1:6" x14ac:dyDescent="0.3">
      <c r="A642" s="9" t="s">
        <v>1210</v>
      </c>
      <c r="B642" s="6">
        <v>1</v>
      </c>
      <c r="E642" s="5" t="s">
        <v>218</v>
      </c>
      <c r="F642" s="6">
        <v>2</v>
      </c>
    </row>
    <row r="643" spans="1:6" x14ac:dyDescent="0.3">
      <c r="A643" s="9" t="s">
        <v>1204</v>
      </c>
      <c r="B643" s="6">
        <v>3</v>
      </c>
      <c r="E643" s="5" t="s">
        <v>208</v>
      </c>
      <c r="F643" s="6">
        <v>1</v>
      </c>
    </row>
    <row r="644" spans="1:6" x14ac:dyDescent="0.3">
      <c r="A644" s="7">
        <v>2010</v>
      </c>
      <c r="B644" s="6">
        <v>21</v>
      </c>
      <c r="E644" s="5" t="s">
        <v>527</v>
      </c>
      <c r="F644" s="6">
        <v>11</v>
      </c>
    </row>
    <row r="645" spans="1:6" x14ac:dyDescent="0.3">
      <c r="A645" s="9" t="s">
        <v>1211</v>
      </c>
      <c r="B645" s="6">
        <v>9</v>
      </c>
      <c r="E645" s="5" t="s">
        <v>647</v>
      </c>
      <c r="F645" s="6">
        <v>2</v>
      </c>
    </row>
    <row r="646" spans="1:6" x14ac:dyDescent="0.3">
      <c r="A646" s="9" t="s">
        <v>1199</v>
      </c>
      <c r="B646" s="6">
        <v>3</v>
      </c>
      <c r="E646" s="5" t="s">
        <v>185</v>
      </c>
      <c r="F646" s="6">
        <v>2</v>
      </c>
    </row>
    <row r="647" spans="1:6" x14ac:dyDescent="0.3">
      <c r="A647" s="9" t="s">
        <v>1208</v>
      </c>
      <c r="B647" s="6">
        <v>1</v>
      </c>
      <c r="E647" s="5" t="s">
        <v>627</v>
      </c>
      <c r="F647" s="6">
        <v>5</v>
      </c>
    </row>
    <row r="648" spans="1:6" x14ac:dyDescent="0.3">
      <c r="A648" s="9" t="s">
        <v>1212</v>
      </c>
      <c r="B648" s="6">
        <v>2</v>
      </c>
      <c r="E648" s="5" t="s">
        <v>216</v>
      </c>
      <c r="F648" s="6">
        <v>1</v>
      </c>
    </row>
    <row r="649" spans="1:6" x14ac:dyDescent="0.3">
      <c r="A649" s="9" t="s">
        <v>1210</v>
      </c>
      <c r="B649" s="6">
        <v>5</v>
      </c>
      <c r="E649" s="5" t="s">
        <v>246</v>
      </c>
      <c r="F649" s="6">
        <v>1</v>
      </c>
    </row>
    <row r="650" spans="1:6" x14ac:dyDescent="0.3">
      <c r="A650" s="9" t="s">
        <v>1204</v>
      </c>
      <c r="B650" s="6">
        <v>1</v>
      </c>
      <c r="E650" s="5" t="s">
        <v>255</v>
      </c>
      <c r="F650" s="6">
        <v>3</v>
      </c>
    </row>
    <row r="651" spans="1:6" x14ac:dyDescent="0.3">
      <c r="A651" s="7">
        <v>2011</v>
      </c>
      <c r="B651" s="6">
        <v>9</v>
      </c>
      <c r="E651" s="5" t="s">
        <v>665</v>
      </c>
      <c r="F651" s="6">
        <v>1</v>
      </c>
    </row>
    <row r="652" spans="1:6" x14ac:dyDescent="0.3">
      <c r="A652" s="9" t="s">
        <v>1211</v>
      </c>
      <c r="B652" s="6">
        <v>6</v>
      </c>
      <c r="E652" s="5" t="s">
        <v>413</v>
      </c>
      <c r="F652" s="6">
        <v>1</v>
      </c>
    </row>
    <row r="653" spans="1:6" x14ac:dyDescent="0.3">
      <c r="A653" s="9" t="s">
        <v>1209</v>
      </c>
      <c r="B653" s="6">
        <v>2</v>
      </c>
      <c r="E653" s="5" t="s">
        <v>238</v>
      </c>
      <c r="F653" s="6">
        <v>3</v>
      </c>
    </row>
    <row r="654" spans="1:6" x14ac:dyDescent="0.3">
      <c r="A654" s="9" t="s">
        <v>1210</v>
      </c>
      <c r="B654" s="6">
        <v>1</v>
      </c>
      <c r="E654" s="5" t="s">
        <v>367</v>
      </c>
      <c r="F654" s="6">
        <v>1</v>
      </c>
    </row>
    <row r="655" spans="1:6" x14ac:dyDescent="0.3">
      <c r="A655" s="7">
        <v>2012</v>
      </c>
      <c r="B655" s="6">
        <v>12</v>
      </c>
      <c r="E655" s="5" t="s">
        <v>293</v>
      </c>
      <c r="F655" s="6">
        <v>1</v>
      </c>
    </row>
    <row r="656" spans="1:6" x14ac:dyDescent="0.3">
      <c r="A656" s="9" t="s">
        <v>1211</v>
      </c>
      <c r="B656" s="6">
        <v>8</v>
      </c>
      <c r="E656" s="5" t="s">
        <v>195</v>
      </c>
      <c r="F656" s="6">
        <v>4</v>
      </c>
    </row>
    <row r="657" spans="1:6" x14ac:dyDescent="0.3">
      <c r="A657" s="9" t="s">
        <v>1209</v>
      </c>
      <c r="B657" s="6">
        <v>1</v>
      </c>
      <c r="E657" s="5" t="s">
        <v>363</v>
      </c>
      <c r="F657" s="6">
        <v>1</v>
      </c>
    </row>
    <row r="658" spans="1:6" x14ac:dyDescent="0.3">
      <c r="A658" s="9" t="s">
        <v>1199</v>
      </c>
      <c r="B658" s="6">
        <v>1</v>
      </c>
      <c r="E658" s="5" t="s">
        <v>537</v>
      </c>
      <c r="F658" s="6">
        <v>3</v>
      </c>
    </row>
    <row r="659" spans="1:6" x14ac:dyDescent="0.3">
      <c r="A659" s="9" t="s">
        <v>1208</v>
      </c>
      <c r="B659" s="6">
        <v>1</v>
      </c>
      <c r="E659" s="5" t="s">
        <v>508</v>
      </c>
      <c r="F659" s="6">
        <v>2</v>
      </c>
    </row>
    <row r="660" spans="1:6" x14ac:dyDescent="0.3">
      <c r="A660" s="9" t="s">
        <v>1205</v>
      </c>
      <c r="B660" s="6">
        <v>1</v>
      </c>
      <c r="E660" s="5" t="s">
        <v>623</v>
      </c>
      <c r="F660" s="6">
        <v>1</v>
      </c>
    </row>
    <row r="661" spans="1:6" x14ac:dyDescent="0.3">
      <c r="A661" s="7">
        <v>2013</v>
      </c>
      <c r="B661" s="6">
        <v>8</v>
      </c>
      <c r="E661" s="5" t="s">
        <v>226</v>
      </c>
      <c r="F661" s="6">
        <v>1</v>
      </c>
    </row>
    <row r="662" spans="1:6" x14ac:dyDescent="0.3">
      <c r="A662" s="9" t="s">
        <v>1211</v>
      </c>
      <c r="B662" s="6">
        <v>1</v>
      </c>
      <c r="E662" s="5" t="s">
        <v>394</v>
      </c>
      <c r="F662" s="6">
        <v>1</v>
      </c>
    </row>
    <row r="663" spans="1:6" x14ac:dyDescent="0.3">
      <c r="A663" s="9" t="s">
        <v>1209</v>
      </c>
      <c r="B663" s="6">
        <v>1</v>
      </c>
      <c r="E663" s="5" t="s">
        <v>433</v>
      </c>
      <c r="F663" s="6">
        <v>1</v>
      </c>
    </row>
    <row r="664" spans="1:6" x14ac:dyDescent="0.3">
      <c r="A664" s="9" t="s">
        <v>1199</v>
      </c>
      <c r="B664" s="6">
        <v>2</v>
      </c>
      <c r="E664" s="5" t="s">
        <v>405</v>
      </c>
      <c r="F664" s="6">
        <v>3</v>
      </c>
    </row>
    <row r="665" spans="1:6" x14ac:dyDescent="0.3">
      <c r="A665" s="9" t="s">
        <v>1208</v>
      </c>
      <c r="B665" s="6">
        <v>1</v>
      </c>
      <c r="E665" s="5" t="s">
        <v>819</v>
      </c>
      <c r="F665" s="6">
        <v>1</v>
      </c>
    </row>
    <row r="666" spans="1:6" x14ac:dyDescent="0.3">
      <c r="A666" s="9" t="s">
        <v>1212</v>
      </c>
      <c r="B666" s="6">
        <v>1</v>
      </c>
      <c r="E666" s="5" t="s">
        <v>474</v>
      </c>
      <c r="F666" s="6">
        <v>3</v>
      </c>
    </row>
    <row r="667" spans="1:6" x14ac:dyDescent="0.3">
      <c r="A667" s="9" t="s">
        <v>1204</v>
      </c>
      <c r="B667" s="6">
        <v>2</v>
      </c>
      <c r="E667" s="5" t="s">
        <v>1032</v>
      </c>
      <c r="F667" s="6">
        <v>1</v>
      </c>
    </row>
    <row r="668" spans="1:6" x14ac:dyDescent="0.3">
      <c r="A668" s="7">
        <v>2014</v>
      </c>
      <c r="B668" s="6">
        <v>4</v>
      </c>
      <c r="E668" s="5" t="s">
        <v>143</v>
      </c>
      <c r="F668" s="6">
        <v>1</v>
      </c>
    </row>
    <row r="669" spans="1:6" x14ac:dyDescent="0.3">
      <c r="A669" s="9" t="s">
        <v>1211</v>
      </c>
      <c r="B669" s="6">
        <v>3</v>
      </c>
      <c r="E669" s="5" t="s">
        <v>215</v>
      </c>
      <c r="F669" s="6">
        <v>1</v>
      </c>
    </row>
    <row r="670" spans="1:6" x14ac:dyDescent="0.3">
      <c r="A670" s="9" t="s">
        <v>1198</v>
      </c>
      <c r="B670" s="6">
        <v>1</v>
      </c>
      <c r="E670" s="5" t="s">
        <v>125</v>
      </c>
      <c r="F670" s="6">
        <v>1</v>
      </c>
    </row>
    <row r="671" spans="1:6" x14ac:dyDescent="0.3">
      <c r="A671" s="7">
        <v>2015</v>
      </c>
      <c r="B671" s="6">
        <v>1</v>
      </c>
      <c r="E671" s="5" t="s">
        <v>1152</v>
      </c>
      <c r="F671" s="6">
        <v>1</v>
      </c>
    </row>
    <row r="672" spans="1:6" x14ac:dyDescent="0.3">
      <c r="A672" s="9" t="s">
        <v>1210</v>
      </c>
      <c r="B672" s="6">
        <v>1</v>
      </c>
      <c r="E672" s="5" t="s">
        <v>269</v>
      </c>
      <c r="F672" s="6">
        <v>1</v>
      </c>
    </row>
    <row r="673" spans="1:6" x14ac:dyDescent="0.3">
      <c r="A673" s="7">
        <v>2016</v>
      </c>
      <c r="B673" s="6">
        <v>1</v>
      </c>
      <c r="E673" s="5" t="s">
        <v>317</v>
      </c>
      <c r="F673" s="6">
        <v>1</v>
      </c>
    </row>
    <row r="674" spans="1:6" x14ac:dyDescent="0.3">
      <c r="A674" s="9" t="s">
        <v>1198</v>
      </c>
      <c r="B674" s="6">
        <v>1</v>
      </c>
      <c r="E674" s="5" t="s">
        <v>325</v>
      </c>
      <c r="F674" s="6">
        <v>1</v>
      </c>
    </row>
    <row r="675" spans="1:6" x14ac:dyDescent="0.3">
      <c r="A675" s="7">
        <v>2018</v>
      </c>
      <c r="B675" s="6">
        <v>3</v>
      </c>
      <c r="E675" s="5" t="s">
        <v>351</v>
      </c>
      <c r="F675" s="6">
        <v>1</v>
      </c>
    </row>
    <row r="676" spans="1:6" x14ac:dyDescent="0.3">
      <c r="A676" s="9" t="s">
        <v>1211</v>
      </c>
      <c r="B676" s="6">
        <v>3</v>
      </c>
      <c r="E676" s="5" t="s">
        <v>1090</v>
      </c>
      <c r="F676" s="6">
        <v>2</v>
      </c>
    </row>
    <row r="677" spans="1:6" x14ac:dyDescent="0.3">
      <c r="A677" s="7">
        <v>2019</v>
      </c>
      <c r="B677" s="6">
        <v>1</v>
      </c>
      <c r="E677" s="5" t="s">
        <v>1095</v>
      </c>
      <c r="F677" s="6">
        <v>1</v>
      </c>
    </row>
    <row r="678" spans="1:6" x14ac:dyDescent="0.3">
      <c r="A678" s="9" t="s">
        <v>1211</v>
      </c>
      <c r="B678" s="6">
        <v>1</v>
      </c>
      <c r="E678" s="5" t="s">
        <v>94</v>
      </c>
      <c r="F678" s="6">
        <v>1</v>
      </c>
    </row>
    <row r="679" spans="1:6" x14ac:dyDescent="0.3">
      <c r="A679" s="7">
        <v>2021</v>
      </c>
      <c r="B679" s="6">
        <v>1</v>
      </c>
      <c r="E679" s="5" t="s">
        <v>1047</v>
      </c>
      <c r="F679" s="6">
        <v>1</v>
      </c>
    </row>
    <row r="680" spans="1:6" x14ac:dyDescent="0.3">
      <c r="A680" s="9" t="s">
        <v>1211</v>
      </c>
      <c r="B680" s="6">
        <v>1</v>
      </c>
      <c r="E680" s="5" t="s">
        <v>467</v>
      </c>
      <c r="F680" s="6">
        <v>73</v>
      </c>
    </row>
    <row r="681" spans="1:6" x14ac:dyDescent="0.3">
      <c r="A681" s="5" t="s">
        <v>75</v>
      </c>
      <c r="B681" s="6">
        <v>644</v>
      </c>
      <c r="E681" s="5" t="s">
        <v>1088</v>
      </c>
      <c r="F681" s="6">
        <v>1</v>
      </c>
    </row>
    <row r="682" spans="1:6" x14ac:dyDescent="0.3">
      <c r="A682" s="7">
        <v>1987</v>
      </c>
      <c r="B682" s="6">
        <v>2</v>
      </c>
      <c r="E682" s="5" t="s">
        <v>1085</v>
      </c>
      <c r="F682" s="6">
        <v>1</v>
      </c>
    </row>
    <row r="683" spans="1:6" x14ac:dyDescent="0.3">
      <c r="A683" s="9" t="s">
        <v>1202</v>
      </c>
      <c r="B683" s="6">
        <v>1</v>
      </c>
      <c r="E683" s="5" t="s">
        <v>1132</v>
      </c>
      <c r="F683" s="6">
        <v>1</v>
      </c>
    </row>
    <row r="684" spans="1:6" x14ac:dyDescent="0.3">
      <c r="A684" s="9" t="s">
        <v>1210</v>
      </c>
      <c r="B684" s="6">
        <v>1</v>
      </c>
      <c r="E684" s="5" t="s">
        <v>1081</v>
      </c>
      <c r="F684" s="6">
        <v>1</v>
      </c>
    </row>
    <row r="685" spans="1:6" x14ac:dyDescent="0.3">
      <c r="A685" s="7">
        <v>1988</v>
      </c>
      <c r="B685" s="6">
        <v>1</v>
      </c>
      <c r="E685" s="5" t="s">
        <v>604</v>
      </c>
      <c r="F685" s="6">
        <v>6</v>
      </c>
    </row>
    <row r="686" spans="1:6" x14ac:dyDescent="0.3">
      <c r="A686" s="9" t="s">
        <v>1199</v>
      </c>
      <c r="B686" s="6">
        <v>1</v>
      </c>
      <c r="E686" s="5" t="s">
        <v>448</v>
      </c>
      <c r="F686" s="6">
        <v>137</v>
      </c>
    </row>
    <row r="687" spans="1:6" x14ac:dyDescent="0.3">
      <c r="A687" s="7">
        <v>1990</v>
      </c>
      <c r="B687" s="6">
        <v>3</v>
      </c>
      <c r="E687" s="5" t="s">
        <v>1027</v>
      </c>
      <c r="F687" s="6">
        <v>1</v>
      </c>
    </row>
    <row r="688" spans="1:6" x14ac:dyDescent="0.3">
      <c r="A688" s="9" t="s">
        <v>1199</v>
      </c>
      <c r="B688" s="6">
        <v>2</v>
      </c>
      <c r="E688" s="5" t="s">
        <v>1109</v>
      </c>
      <c r="F688" s="6">
        <v>2</v>
      </c>
    </row>
    <row r="689" spans="1:6" x14ac:dyDescent="0.3">
      <c r="A689" s="9" t="s">
        <v>1198</v>
      </c>
      <c r="B689" s="6">
        <v>1</v>
      </c>
      <c r="E689" s="5" t="s">
        <v>1052</v>
      </c>
      <c r="F689" s="6">
        <v>1</v>
      </c>
    </row>
    <row r="690" spans="1:6" x14ac:dyDescent="0.3">
      <c r="A690" s="7">
        <v>1991</v>
      </c>
      <c r="B690" s="6">
        <v>6</v>
      </c>
      <c r="E690" s="5" t="s">
        <v>1104</v>
      </c>
      <c r="F690" s="6">
        <v>1</v>
      </c>
    </row>
    <row r="691" spans="1:6" x14ac:dyDescent="0.3">
      <c r="A691" s="9" t="s">
        <v>1209</v>
      </c>
      <c r="B691" s="6">
        <v>1</v>
      </c>
      <c r="E691" s="5" t="s">
        <v>742</v>
      </c>
      <c r="F691" s="6">
        <v>2</v>
      </c>
    </row>
    <row r="692" spans="1:6" x14ac:dyDescent="0.3">
      <c r="A692" s="9" t="s">
        <v>1199</v>
      </c>
      <c r="B692" s="6">
        <v>5</v>
      </c>
      <c r="E692" s="5" t="s">
        <v>1087</v>
      </c>
      <c r="F692" s="6">
        <v>1</v>
      </c>
    </row>
    <row r="693" spans="1:6" x14ac:dyDescent="0.3">
      <c r="A693" s="7">
        <v>1992</v>
      </c>
      <c r="B693" s="6">
        <v>7</v>
      </c>
      <c r="E693" s="5" t="s">
        <v>976</v>
      </c>
      <c r="F693" s="6">
        <v>1</v>
      </c>
    </row>
    <row r="694" spans="1:6" x14ac:dyDescent="0.3">
      <c r="A694" s="9" t="s">
        <v>1211</v>
      </c>
      <c r="B694" s="6">
        <v>2</v>
      </c>
      <c r="E694" s="5" t="s">
        <v>1164</v>
      </c>
      <c r="F694" s="6">
        <v>1</v>
      </c>
    </row>
    <row r="695" spans="1:6" x14ac:dyDescent="0.3">
      <c r="A695" s="9" t="s">
        <v>1199</v>
      </c>
      <c r="B695" s="6">
        <v>3</v>
      </c>
      <c r="E695" s="5" t="s">
        <v>1076</v>
      </c>
      <c r="F695" s="6">
        <v>1</v>
      </c>
    </row>
    <row r="696" spans="1:6" x14ac:dyDescent="0.3">
      <c r="A696" s="9" t="s">
        <v>1205</v>
      </c>
      <c r="B696" s="6">
        <v>1</v>
      </c>
      <c r="E696" s="5" t="s">
        <v>959</v>
      </c>
      <c r="F696" s="6">
        <v>1</v>
      </c>
    </row>
    <row r="697" spans="1:6" x14ac:dyDescent="0.3">
      <c r="A697" s="9" t="s">
        <v>1198</v>
      </c>
      <c r="B697" s="6">
        <v>1</v>
      </c>
      <c r="E697" s="5" t="s">
        <v>134</v>
      </c>
      <c r="F697" s="6">
        <v>1</v>
      </c>
    </row>
    <row r="698" spans="1:6" x14ac:dyDescent="0.3">
      <c r="A698" s="7">
        <v>1993</v>
      </c>
      <c r="B698" s="6">
        <v>3</v>
      </c>
      <c r="E698" s="5" t="s">
        <v>197</v>
      </c>
      <c r="F698" s="6">
        <v>2</v>
      </c>
    </row>
    <row r="699" spans="1:6" x14ac:dyDescent="0.3">
      <c r="A699" s="9" t="s">
        <v>1199</v>
      </c>
      <c r="B699" s="6">
        <v>1</v>
      </c>
      <c r="E699" s="5" t="s">
        <v>166</v>
      </c>
      <c r="F699" s="6">
        <v>1</v>
      </c>
    </row>
    <row r="700" spans="1:6" x14ac:dyDescent="0.3">
      <c r="A700" s="9" t="s">
        <v>1207</v>
      </c>
      <c r="B700" s="6">
        <v>1</v>
      </c>
      <c r="E700" s="5" t="s">
        <v>174</v>
      </c>
      <c r="F700" s="6">
        <v>1</v>
      </c>
    </row>
    <row r="701" spans="1:6" x14ac:dyDescent="0.3">
      <c r="A701" s="9" t="s">
        <v>1210</v>
      </c>
      <c r="B701" s="6">
        <v>1</v>
      </c>
      <c r="E701" s="5" t="s">
        <v>23</v>
      </c>
      <c r="F701" s="6">
        <v>39</v>
      </c>
    </row>
    <row r="702" spans="1:6" x14ac:dyDescent="0.3">
      <c r="A702" s="7">
        <v>1994</v>
      </c>
      <c r="B702" s="6">
        <v>2</v>
      </c>
      <c r="E702" s="5" t="s">
        <v>1150</v>
      </c>
      <c r="F702" s="6">
        <v>1</v>
      </c>
    </row>
    <row r="703" spans="1:6" x14ac:dyDescent="0.3">
      <c r="A703" s="9" t="s">
        <v>1212</v>
      </c>
      <c r="B703" s="6">
        <v>1</v>
      </c>
      <c r="E703" s="5" t="s">
        <v>51</v>
      </c>
      <c r="F703" s="6">
        <v>30</v>
      </c>
    </row>
    <row r="704" spans="1:6" x14ac:dyDescent="0.3">
      <c r="A704" s="9" t="s">
        <v>1198</v>
      </c>
      <c r="B704" s="6">
        <v>1</v>
      </c>
      <c r="E704" s="5" t="s">
        <v>525</v>
      </c>
      <c r="F704" s="6">
        <v>2</v>
      </c>
    </row>
    <row r="705" spans="1:6" x14ac:dyDescent="0.3">
      <c r="A705" s="7">
        <v>1995</v>
      </c>
      <c r="B705" s="6">
        <v>13</v>
      </c>
      <c r="E705" s="5" t="s">
        <v>211</v>
      </c>
      <c r="F705" s="6">
        <v>2</v>
      </c>
    </row>
    <row r="706" spans="1:6" x14ac:dyDescent="0.3">
      <c r="A706" s="9" t="s">
        <v>1209</v>
      </c>
      <c r="B706" s="6">
        <v>3</v>
      </c>
      <c r="E706" s="5" t="s">
        <v>1089</v>
      </c>
      <c r="F706" s="6">
        <v>1</v>
      </c>
    </row>
    <row r="707" spans="1:6" x14ac:dyDescent="0.3">
      <c r="A707" s="9" t="s">
        <v>1199</v>
      </c>
      <c r="B707" s="6">
        <v>2</v>
      </c>
      <c r="E707" s="5" t="s">
        <v>928</v>
      </c>
      <c r="F707" s="6">
        <v>1</v>
      </c>
    </row>
    <row r="708" spans="1:6" x14ac:dyDescent="0.3">
      <c r="A708" s="9" t="s">
        <v>1208</v>
      </c>
      <c r="B708" s="6">
        <v>1</v>
      </c>
      <c r="E708" s="5" t="s">
        <v>1038</v>
      </c>
      <c r="F708" s="6">
        <v>1</v>
      </c>
    </row>
    <row r="709" spans="1:6" x14ac:dyDescent="0.3">
      <c r="A709" s="9" t="s">
        <v>1205</v>
      </c>
      <c r="B709" s="6">
        <v>1</v>
      </c>
      <c r="E709" s="5" t="s">
        <v>1026</v>
      </c>
      <c r="F709" s="6">
        <v>1</v>
      </c>
    </row>
    <row r="710" spans="1:6" x14ac:dyDescent="0.3">
      <c r="A710" s="9" t="s">
        <v>1210</v>
      </c>
      <c r="B710" s="6">
        <v>2</v>
      </c>
      <c r="E710" s="5" t="s">
        <v>355</v>
      </c>
      <c r="F710" s="6">
        <v>1</v>
      </c>
    </row>
    <row r="711" spans="1:6" x14ac:dyDescent="0.3">
      <c r="A711" s="9" t="s">
        <v>1204</v>
      </c>
      <c r="B711" s="6">
        <v>4</v>
      </c>
      <c r="E711" s="5" t="s">
        <v>1176</v>
      </c>
      <c r="F711" s="6">
        <v>1</v>
      </c>
    </row>
    <row r="712" spans="1:6" x14ac:dyDescent="0.3">
      <c r="A712" s="7">
        <v>1996</v>
      </c>
      <c r="B712" s="6">
        <v>10</v>
      </c>
      <c r="E712" s="5" t="s">
        <v>117</v>
      </c>
      <c r="F712" s="6">
        <v>1</v>
      </c>
    </row>
    <row r="713" spans="1:6" x14ac:dyDescent="0.3">
      <c r="A713" s="9" t="s">
        <v>1211</v>
      </c>
      <c r="B713" s="6">
        <v>1</v>
      </c>
      <c r="E713" s="5" t="s">
        <v>818</v>
      </c>
      <c r="F713" s="6">
        <v>4</v>
      </c>
    </row>
    <row r="714" spans="1:6" x14ac:dyDescent="0.3">
      <c r="A714" s="9" t="s">
        <v>1209</v>
      </c>
      <c r="B714" s="6">
        <v>3</v>
      </c>
      <c r="E714" s="5" t="s">
        <v>885</v>
      </c>
      <c r="F714" s="6">
        <v>1</v>
      </c>
    </row>
    <row r="715" spans="1:6" x14ac:dyDescent="0.3">
      <c r="A715" s="9" t="s">
        <v>1205</v>
      </c>
      <c r="B715" s="6">
        <v>1</v>
      </c>
      <c r="E715" s="5" t="s">
        <v>73</v>
      </c>
      <c r="F715" s="6">
        <v>4</v>
      </c>
    </row>
    <row r="716" spans="1:6" x14ac:dyDescent="0.3">
      <c r="A716" s="9" t="s">
        <v>1202</v>
      </c>
      <c r="B716" s="6">
        <v>1</v>
      </c>
      <c r="E716" s="5" t="s">
        <v>41</v>
      </c>
      <c r="F716" s="6">
        <v>1</v>
      </c>
    </row>
    <row r="717" spans="1:6" x14ac:dyDescent="0.3">
      <c r="A717" s="9" t="s">
        <v>1212</v>
      </c>
      <c r="B717" s="6">
        <v>1</v>
      </c>
      <c r="E717" s="5" t="s">
        <v>444</v>
      </c>
      <c r="F717" s="6">
        <v>74</v>
      </c>
    </row>
    <row r="718" spans="1:6" x14ac:dyDescent="0.3">
      <c r="A718" s="9" t="s">
        <v>1198</v>
      </c>
      <c r="B718" s="6">
        <v>1</v>
      </c>
      <c r="E718" s="5" t="s">
        <v>968</v>
      </c>
      <c r="F718" s="6">
        <v>2</v>
      </c>
    </row>
    <row r="719" spans="1:6" x14ac:dyDescent="0.3">
      <c r="A719" s="9" t="s">
        <v>1206</v>
      </c>
      <c r="B719" s="6">
        <v>1</v>
      </c>
      <c r="E719" s="5" t="s">
        <v>978</v>
      </c>
      <c r="F719" s="6">
        <v>2</v>
      </c>
    </row>
    <row r="720" spans="1:6" x14ac:dyDescent="0.3">
      <c r="A720" s="9" t="s">
        <v>1210</v>
      </c>
      <c r="B720" s="6">
        <v>1</v>
      </c>
      <c r="E720" s="5" t="s">
        <v>888</v>
      </c>
      <c r="F720" s="6">
        <v>2</v>
      </c>
    </row>
    <row r="721" spans="1:6" x14ac:dyDescent="0.3">
      <c r="A721" s="7">
        <v>1997</v>
      </c>
      <c r="B721" s="6">
        <v>19</v>
      </c>
      <c r="E721" s="5" t="s">
        <v>682</v>
      </c>
      <c r="F721" s="6">
        <v>9</v>
      </c>
    </row>
    <row r="722" spans="1:6" x14ac:dyDescent="0.3">
      <c r="A722" s="9" t="s">
        <v>1211</v>
      </c>
      <c r="B722" s="6">
        <v>7</v>
      </c>
      <c r="E722" s="5" t="s">
        <v>781</v>
      </c>
      <c r="F722" s="6">
        <v>1</v>
      </c>
    </row>
    <row r="723" spans="1:6" x14ac:dyDescent="0.3">
      <c r="A723" s="9" t="s">
        <v>1209</v>
      </c>
      <c r="B723" s="6">
        <v>2</v>
      </c>
      <c r="E723" s="5" t="s">
        <v>806</v>
      </c>
      <c r="F723" s="6">
        <v>1</v>
      </c>
    </row>
    <row r="724" spans="1:6" x14ac:dyDescent="0.3">
      <c r="A724" s="9" t="s">
        <v>1199</v>
      </c>
      <c r="B724" s="6">
        <v>2</v>
      </c>
      <c r="E724" s="5" t="s">
        <v>866</v>
      </c>
      <c r="F724" s="6">
        <v>4</v>
      </c>
    </row>
    <row r="725" spans="1:6" x14ac:dyDescent="0.3">
      <c r="A725" s="9" t="s">
        <v>1207</v>
      </c>
      <c r="B725" s="6">
        <v>1</v>
      </c>
      <c r="E725" s="5" t="s">
        <v>848</v>
      </c>
      <c r="F725" s="6">
        <v>4</v>
      </c>
    </row>
    <row r="726" spans="1:6" x14ac:dyDescent="0.3">
      <c r="A726" s="9" t="s">
        <v>1198</v>
      </c>
      <c r="B726" s="6">
        <v>3</v>
      </c>
      <c r="E726" s="5" t="s">
        <v>860</v>
      </c>
      <c r="F726" s="6">
        <v>1</v>
      </c>
    </row>
    <row r="727" spans="1:6" x14ac:dyDescent="0.3">
      <c r="A727" s="9" t="s">
        <v>1197</v>
      </c>
      <c r="B727" s="6">
        <v>1</v>
      </c>
      <c r="E727" s="5" t="s">
        <v>913</v>
      </c>
      <c r="F727" s="6">
        <v>1</v>
      </c>
    </row>
    <row r="728" spans="1:6" x14ac:dyDescent="0.3">
      <c r="A728" s="9" t="s">
        <v>1206</v>
      </c>
      <c r="B728" s="6">
        <v>1</v>
      </c>
      <c r="E728" s="5" t="s">
        <v>899</v>
      </c>
      <c r="F728" s="6">
        <v>1</v>
      </c>
    </row>
    <row r="729" spans="1:6" x14ac:dyDescent="0.3">
      <c r="A729" s="9" t="s">
        <v>1210</v>
      </c>
      <c r="B729" s="6">
        <v>1</v>
      </c>
      <c r="E729" s="5" t="s">
        <v>601</v>
      </c>
      <c r="F729" s="6">
        <v>4</v>
      </c>
    </row>
    <row r="730" spans="1:6" x14ac:dyDescent="0.3">
      <c r="A730" s="9" t="s">
        <v>1204</v>
      </c>
      <c r="B730" s="6">
        <v>1</v>
      </c>
      <c r="E730" s="5" t="s">
        <v>315</v>
      </c>
      <c r="F730" s="6">
        <v>1</v>
      </c>
    </row>
    <row r="731" spans="1:6" x14ac:dyDescent="0.3">
      <c r="A731" s="7">
        <v>1998</v>
      </c>
      <c r="B731" s="6">
        <v>17</v>
      </c>
      <c r="E731" s="5" t="s">
        <v>111</v>
      </c>
      <c r="F731" s="6">
        <v>2</v>
      </c>
    </row>
    <row r="732" spans="1:6" x14ac:dyDescent="0.3">
      <c r="A732" s="9" t="s">
        <v>1211</v>
      </c>
      <c r="B732" s="6">
        <v>6</v>
      </c>
      <c r="E732" s="5" t="s">
        <v>635</v>
      </c>
      <c r="F732" s="6">
        <v>1</v>
      </c>
    </row>
    <row r="733" spans="1:6" x14ac:dyDescent="0.3">
      <c r="A733" s="9" t="s">
        <v>1209</v>
      </c>
      <c r="B733" s="6">
        <v>1</v>
      </c>
      <c r="E733" s="5" t="s">
        <v>178</v>
      </c>
      <c r="F733" s="6">
        <v>4</v>
      </c>
    </row>
    <row r="734" spans="1:6" x14ac:dyDescent="0.3">
      <c r="A734" s="9" t="s">
        <v>1208</v>
      </c>
      <c r="B734" s="6">
        <v>1</v>
      </c>
      <c r="E734" s="5" t="s">
        <v>98</v>
      </c>
      <c r="F734" s="6">
        <v>1</v>
      </c>
    </row>
    <row r="735" spans="1:6" x14ac:dyDescent="0.3">
      <c r="A735" s="9" t="s">
        <v>1207</v>
      </c>
      <c r="B735" s="6">
        <v>1</v>
      </c>
      <c r="E735" s="5" t="s">
        <v>340</v>
      </c>
      <c r="F735" s="6">
        <v>1</v>
      </c>
    </row>
    <row r="736" spans="1:6" x14ac:dyDescent="0.3">
      <c r="A736" s="9" t="s">
        <v>1212</v>
      </c>
      <c r="B736" s="6">
        <v>2</v>
      </c>
      <c r="E736" s="5" t="s">
        <v>224</v>
      </c>
      <c r="F736" s="6">
        <v>1</v>
      </c>
    </row>
    <row r="737" spans="1:6" x14ac:dyDescent="0.3">
      <c r="A737" s="9" t="s">
        <v>1206</v>
      </c>
      <c r="B737" s="6">
        <v>1</v>
      </c>
      <c r="E737" s="5" t="s">
        <v>48</v>
      </c>
      <c r="F737" s="6">
        <v>1</v>
      </c>
    </row>
    <row r="738" spans="1:6" x14ac:dyDescent="0.3">
      <c r="A738" s="9" t="s">
        <v>1210</v>
      </c>
      <c r="B738" s="6">
        <v>1</v>
      </c>
      <c r="E738" s="5" t="s">
        <v>210</v>
      </c>
      <c r="F738" s="6">
        <v>1</v>
      </c>
    </row>
    <row r="739" spans="1:6" x14ac:dyDescent="0.3">
      <c r="A739" s="9" t="s">
        <v>1204</v>
      </c>
      <c r="B739" s="6">
        <v>4</v>
      </c>
      <c r="E739" s="5" t="s">
        <v>1111</v>
      </c>
      <c r="F739" s="6">
        <v>2</v>
      </c>
    </row>
    <row r="740" spans="1:6" x14ac:dyDescent="0.3">
      <c r="A740" s="7">
        <v>1999</v>
      </c>
      <c r="B740" s="6">
        <v>19</v>
      </c>
      <c r="E740" s="5" t="s">
        <v>1171</v>
      </c>
      <c r="F740" s="6">
        <v>1</v>
      </c>
    </row>
    <row r="741" spans="1:6" x14ac:dyDescent="0.3">
      <c r="A741" s="9" t="s">
        <v>1211</v>
      </c>
      <c r="B741" s="6">
        <v>7</v>
      </c>
      <c r="E741" s="5" t="s">
        <v>420</v>
      </c>
      <c r="F741" s="6">
        <v>1</v>
      </c>
    </row>
    <row r="742" spans="1:6" x14ac:dyDescent="0.3">
      <c r="A742" s="9" t="s">
        <v>1209</v>
      </c>
      <c r="B742" s="6">
        <v>2</v>
      </c>
      <c r="E742" s="5" t="s">
        <v>257</v>
      </c>
      <c r="F742" s="6">
        <v>1</v>
      </c>
    </row>
    <row r="743" spans="1:6" x14ac:dyDescent="0.3">
      <c r="A743" s="9" t="s">
        <v>1199</v>
      </c>
      <c r="B743" s="6">
        <v>2</v>
      </c>
      <c r="E743" s="5" t="s">
        <v>30</v>
      </c>
      <c r="F743" s="6">
        <v>3</v>
      </c>
    </row>
    <row r="744" spans="1:6" x14ac:dyDescent="0.3">
      <c r="A744" s="9" t="s">
        <v>1208</v>
      </c>
      <c r="B744" s="6">
        <v>2</v>
      </c>
      <c r="E744" s="5" t="s">
        <v>292</v>
      </c>
      <c r="F744" s="6">
        <v>2</v>
      </c>
    </row>
    <row r="745" spans="1:6" x14ac:dyDescent="0.3">
      <c r="A745" s="9" t="s">
        <v>1205</v>
      </c>
      <c r="B745" s="6">
        <v>1</v>
      </c>
      <c r="E745" s="5" t="s">
        <v>906</v>
      </c>
      <c r="F745" s="6">
        <v>3</v>
      </c>
    </row>
    <row r="746" spans="1:6" x14ac:dyDescent="0.3">
      <c r="A746" s="9" t="s">
        <v>1210</v>
      </c>
      <c r="B746" s="6">
        <v>2</v>
      </c>
      <c r="E746" s="5" t="s">
        <v>943</v>
      </c>
      <c r="F746" s="6">
        <v>2</v>
      </c>
    </row>
    <row r="747" spans="1:6" x14ac:dyDescent="0.3">
      <c r="A747" s="9" t="s">
        <v>1204</v>
      </c>
      <c r="B747" s="6">
        <v>3</v>
      </c>
      <c r="E747" s="5" t="s">
        <v>718</v>
      </c>
      <c r="F747" s="6">
        <v>1</v>
      </c>
    </row>
    <row r="748" spans="1:6" x14ac:dyDescent="0.3">
      <c r="A748" s="7">
        <v>2000</v>
      </c>
      <c r="B748" s="6">
        <v>19</v>
      </c>
      <c r="E748" s="5" t="s">
        <v>989</v>
      </c>
      <c r="F748" s="6">
        <v>1</v>
      </c>
    </row>
    <row r="749" spans="1:6" x14ac:dyDescent="0.3">
      <c r="A749" s="9" t="s">
        <v>1211</v>
      </c>
      <c r="B749" s="6">
        <v>10</v>
      </c>
      <c r="E749" s="5" t="s">
        <v>366</v>
      </c>
      <c r="F749" s="6">
        <v>1</v>
      </c>
    </row>
    <row r="750" spans="1:6" x14ac:dyDescent="0.3">
      <c r="A750" s="9" t="s">
        <v>1209</v>
      </c>
      <c r="B750" s="6">
        <v>1</v>
      </c>
      <c r="E750" s="5" t="s">
        <v>191</v>
      </c>
      <c r="F750" s="6">
        <v>1</v>
      </c>
    </row>
    <row r="751" spans="1:6" x14ac:dyDescent="0.3">
      <c r="A751" s="9" t="s">
        <v>1208</v>
      </c>
      <c r="B751" s="6">
        <v>3</v>
      </c>
      <c r="E751" s="5" t="s">
        <v>1055</v>
      </c>
      <c r="F751" s="6">
        <v>1</v>
      </c>
    </row>
    <row r="752" spans="1:6" x14ac:dyDescent="0.3">
      <c r="A752" s="9" t="s">
        <v>1212</v>
      </c>
      <c r="B752" s="6">
        <v>1</v>
      </c>
      <c r="E752" s="5" t="s">
        <v>788</v>
      </c>
      <c r="F752" s="6">
        <v>1</v>
      </c>
    </row>
    <row r="753" spans="1:6" x14ac:dyDescent="0.3">
      <c r="A753" s="9" t="s">
        <v>1210</v>
      </c>
      <c r="B753" s="6">
        <v>3</v>
      </c>
      <c r="E753" s="5" t="s">
        <v>383</v>
      </c>
      <c r="F753" s="6">
        <v>1</v>
      </c>
    </row>
    <row r="754" spans="1:6" x14ac:dyDescent="0.3">
      <c r="A754" s="9" t="s">
        <v>1204</v>
      </c>
      <c r="B754" s="6">
        <v>1</v>
      </c>
      <c r="E754" s="5" t="s">
        <v>307</v>
      </c>
      <c r="F754" s="6">
        <v>1</v>
      </c>
    </row>
    <row r="755" spans="1:6" x14ac:dyDescent="0.3">
      <c r="A755" s="7">
        <v>2001</v>
      </c>
      <c r="B755" s="6">
        <v>21</v>
      </c>
      <c r="E755" s="5" t="s">
        <v>754</v>
      </c>
      <c r="F755" s="6">
        <v>1</v>
      </c>
    </row>
    <row r="756" spans="1:6" x14ac:dyDescent="0.3">
      <c r="A756" s="9" t="s">
        <v>1211</v>
      </c>
      <c r="B756" s="6">
        <v>13</v>
      </c>
      <c r="E756" s="5" t="s">
        <v>162</v>
      </c>
      <c r="F756" s="6">
        <v>1</v>
      </c>
    </row>
    <row r="757" spans="1:6" x14ac:dyDescent="0.3">
      <c r="A757" s="9" t="s">
        <v>1209</v>
      </c>
      <c r="B757" s="6">
        <v>1</v>
      </c>
      <c r="E757" s="5" t="s">
        <v>870</v>
      </c>
      <c r="F757" s="6">
        <v>1</v>
      </c>
    </row>
    <row r="758" spans="1:6" x14ac:dyDescent="0.3">
      <c r="A758" s="9" t="s">
        <v>1199</v>
      </c>
      <c r="B758" s="6">
        <v>1</v>
      </c>
      <c r="E758" s="5" t="s">
        <v>230</v>
      </c>
      <c r="F758" s="6">
        <v>1</v>
      </c>
    </row>
    <row r="759" spans="1:6" x14ac:dyDescent="0.3">
      <c r="A759" s="9" t="s">
        <v>1212</v>
      </c>
      <c r="B759" s="6">
        <v>1</v>
      </c>
      <c r="E759" s="5" t="s">
        <v>868</v>
      </c>
      <c r="F759" s="6">
        <v>2</v>
      </c>
    </row>
    <row r="760" spans="1:6" x14ac:dyDescent="0.3">
      <c r="A760" s="9" t="s">
        <v>1198</v>
      </c>
      <c r="B760" s="6">
        <v>1</v>
      </c>
      <c r="E760" s="5" t="s">
        <v>466</v>
      </c>
      <c r="F760" s="6">
        <v>1</v>
      </c>
    </row>
    <row r="761" spans="1:6" x14ac:dyDescent="0.3">
      <c r="A761" s="9" t="s">
        <v>1210</v>
      </c>
      <c r="B761" s="6">
        <v>2</v>
      </c>
      <c r="E761" s="5" t="s">
        <v>992</v>
      </c>
      <c r="F761" s="6">
        <v>1</v>
      </c>
    </row>
    <row r="762" spans="1:6" x14ac:dyDescent="0.3">
      <c r="A762" s="9" t="s">
        <v>1204</v>
      </c>
      <c r="B762" s="6">
        <v>2</v>
      </c>
      <c r="E762" s="5" t="s">
        <v>669</v>
      </c>
      <c r="F762" s="6">
        <v>1</v>
      </c>
    </row>
    <row r="763" spans="1:6" x14ac:dyDescent="0.3">
      <c r="A763" s="7">
        <v>2002</v>
      </c>
      <c r="B763" s="6">
        <v>21</v>
      </c>
      <c r="E763" s="5" t="s">
        <v>995</v>
      </c>
      <c r="F763" s="6">
        <v>1</v>
      </c>
    </row>
    <row r="764" spans="1:6" x14ac:dyDescent="0.3">
      <c r="A764" s="9" t="s">
        <v>1211</v>
      </c>
      <c r="B764" s="6">
        <v>7</v>
      </c>
      <c r="E764" s="5" t="s">
        <v>332</v>
      </c>
      <c r="F764" s="6">
        <v>1</v>
      </c>
    </row>
    <row r="765" spans="1:6" x14ac:dyDescent="0.3">
      <c r="A765" s="9" t="s">
        <v>1209</v>
      </c>
      <c r="B765" s="6">
        <v>1</v>
      </c>
      <c r="E765" s="5" t="s">
        <v>1091</v>
      </c>
      <c r="F765" s="6">
        <v>1</v>
      </c>
    </row>
    <row r="766" spans="1:6" x14ac:dyDescent="0.3">
      <c r="A766" s="9" t="s">
        <v>1199</v>
      </c>
      <c r="B766" s="6">
        <v>2</v>
      </c>
      <c r="E766" s="5" t="s">
        <v>151</v>
      </c>
      <c r="F766" s="6">
        <v>1</v>
      </c>
    </row>
    <row r="767" spans="1:6" x14ac:dyDescent="0.3">
      <c r="A767" s="9" t="s">
        <v>1208</v>
      </c>
      <c r="B767" s="6">
        <v>3</v>
      </c>
      <c r="E767" s="5" t="s">
        <v>286</v>
      </c>
      <c r="F767" s="6">
        <v>1</v>
      </c>
    </row>
    <row r="768" spans="1:6" x14ac:dyDescent="0.3">
      <c r="A768" s="9" t="s">
        <v>1207</v>
      </c>
      <c r="B768" s="6">
        <v>1</v>
      </c>
      <c r="E768" s="5" t="s">
        <v>785</v>
      </c>
      <c r="F768" s="6">
        <v>1</v>
      </c>
    </row>
    <row r="769" spans="1:6" x14ac:dyDescent="0.3">
      <c r="A769" s="9" t="s">
        <v>1198</v>
      </c>
      <c r="B769" s="6">
        <v>1</v>
      </c>
      <c r="E769" s="5" t="s">
        <v>150</v>
      </c>
      <c r="F769" s="6">
        <v>1</v>
      </c>
    </row>
    <row r="770" spans="1:6" x14ac:dyDescent="0.3">
      <c r="A770" s="9" t="s">
        <v>1206</v>
      </c>
      <c r="B770" s="6">
        <v>1</v>
      </c>
      <c r="E770" s="5" t="s">
        <v>276</v>
      </c>
      <c r="F770" s="6">
        <v>2</v>
      </c>
    </row>
    <row r="771" spans="1:6" x14ac:dyDescent="0.3">
      <c r="A771" s="9" t="s">
        <v>1210</v>
      </c>
      <c r="B771" s="6">
        <v>1</v>
      </c>
      <c r="E771" s="5" t="s">
        <v>1182</v>
      </c>
      <c r="F771" s="6">
        <v>1</v>
      </c>
    </row>
    <row r="772" spans="1:6" x14ac:dyDescent="0.3">
      <c r="A772" s="9" t="s">
        <v>1204</v>
      </c>
      <c r="B772" s="6">
        <v>4</v>
      </c>
      <c r="E772" s="5" t="s">
        <v>120</v>
      </c>
      <c r="F772" s="6">
        <v>4</v>
      </c>
    </row>
    <row r="773" spans="1:6" x14ac:dyDescent="0.3">
      <c r="A773" s="7">
        <v>2003</v>
      </c>
      <c r="B773" s="6">
        <v>27</v>
      </c>
      <c r="E773" s="5" t="s">
        <v>1166</v>
      </c>
      <c r="F773" s="6">
        <v>1</v>
      </c>
    </row>
    <row r="774" spans="1:6" x14ac:dyDescent="0.3">
      <c r="A774" s="9" t="s">
        <v>1211</v>
      </c>
      <c r="B774" s="6">
        <v>10</v>
      </c>
      <c r="E774" s="5" t="s">
        <v>217</v>
      </c>
      <c r="F774" s="6">
        <v>1</v>
      </c>
    </row>
    <row r="775" spans="1:6" x14ac:dyDescent="0.3">
      <c r="A775" s="9" t="s">
        <v>1209</v>
      </c>
      <c r="B775" s="6">
        <v>3</v>
      </c>
      <c r="E775" s="5" t="s">
        <v>756</v>
      </c>
      <c r="F775" s="6">
        <v>1</v>
      </c>
    </row>
    <row r="776" spans="1:6" x14ac:dyDescent="0.3">
      <c r="A776" s="9" t="s">
        <v>1199</v>
      </c>
      <c r="B776" s="6">
        <v>2</v>
      </c>
      <c r="E776" s="5" t="s">
        <v>1063</v>
      </c>
      <c r="F776" s="6">
        <v>1</v>
      </c>
    </row>
    <row r="777" spans="1:6" x14ac:dyDescent="0.3">
      <c r="A777" s="9" t="s">
        <v>1208</v>
      </c>
      <c r="B777" s="6">
        <v>1</v>
      </c>
      <c r="E777" s="5" t="s">
        <v>165</v>
      </c>
      <c r="F777" s="6">
        <v>3</v>
      </c>
    </row>
    <row r="778" spans="1:6" x14ac:dyDescent="0.3">
      <c r="A778" s="9" t="s">
        <v>1207</v>
      </c>
      <c r="B778" s="6">
        <v>1</v>
      </c>
      <c r="E778" s="5" t="s">
        <v>622</v>
      </c>
      <c r="F778" s="6">
        <v>1</v>
      </c>
    </row>
    <row r="779" spans="1:6" x14ac:dyDescent="0.3">
      <c r="A779" s="9" t="s">
        <v>1202</v>
      </c>
      <c r="B779" s="6">
        <v>1</v>
      </c>
      <c r="E779" s="5" t="s">
        <v>828</v>
      </c>
      <c r="F779" s="6">
        <v>1</v>
      </c>
    </row>
    <row r="780" spans="1:6" x14ac:dyDescent="0.3">
      <c r="A780" s="9" t="s">
        <v>1212</v>
      </c>
      <c r="B780" s="6">
        <v>3</v>
      </c>
      <c r="E780" s="5" t="s">
        <v>523</v>
      </c>
      <c r="F780" s="6">
        <v>1</v>
      </c>
    </row>
    <row r="781" spans="1:6" x14ac:dyDescent="0.3">
      <c r="A781" s="9" t="s">
        <v>1206</v>
      </c>
      <c r="B781" s="6">
        <v>1</v>
      </c>
      <c r="E781" s="5" t="s">
        <v>944</v>
      </c>
      <c r="F781" s="6">
        <v>1</v>
      </c>
    </row>
    <row r="782" spans="1:6" x14ac:dyDescent="0.3">
      <c r="A782" s="9" t="s">
        <v>1210</v>
      </c>
      <c r="B782" s="6">
        <v>1</v>
      </c>
      <c r="E782" s="5" t="s">
        <v>379</v>
      </c>
      <c r="F782" s="6">
        <v>1</v>
      </c>
    </row>
    <row r="783" spans="1:6" x14ac:dyDescent="0.3">
      <c r="A783" s="9" t="s">
        <v>1204</v>
      </c>
      <c r="B783" s="6">
        <v>4</v>
      </c>
      <c r="E783" s="5" t="s">
        <v>875</v>
      </c>
      <c r="F783" s="6">
        <v>2</v>
      </c>
    </row>
    <row r="784" spans="1:6" x14ac:dyDescent="0.3">
      <c r="A784" s="7">
        <v>2004</v>
      </c>
      <c r="B784" s="6">
        <v>53</v>
      </c>
      <c r="E784" s="5" t="s">
        <v>469</v>
      </c>
      <c r="F784" s="6">
        <v>14</v>
      </c>
    </row>
    <row r="785" spans="1:6" x14ac:dyDescent="0.3">
      <c r="A785" s="9" t="s">
        <v>1211</v>
      </c>
      <c r="B785" s="6">
        <v>23</v>
      </c>
      <c r="E785" s="5" t="s">
        <v>1125</v>
      </c>
      <c r="F785" s="6">
        <v>1</v>
      </c>
    </row>
    <row r="786" spans="1:6" x14ac:dyDescent="0.3">
      <c r="A786" s="9" t="s">
        <v>1209</v>
      </c>
      <c r="B786" s="6">
        <v>2</v>
      </c>
      <c r="E786" s="5" t="s">
        <v>1102</v>
      </c>
      <c r="F786" s="6">
        <v>1</v>
      </c>
    </row>
    <row r="787" spans="1:6" x14ac:dyDescent="0.3">
      <c r="A787" s="9" t="s">
        <v>1199</v>
      </c>
      <c r="B787" s="6">
        <v>7</v>
      </c>
      <c r="E787" s="5" t="s">
        <v>793</v>
      </c>
      <c r="F787" s="6">
        <v>1</v>
      </c>
    </row>
    <row r="788" spans="1:6" x14ac:dyDescent="0.3">
      <c r="A788" s="9" t="s">
        <v>1208</v>
      </c>
      <c r="B788" s="6">
        <v>4</v>
      </c>
      <c r="E788" s="5" t="s">
        <v>1028</v>
      </c>
      <c r="F788" s="6">
        <v>1</v>
      </c>
    </row>
    <row r="789" spans="1:6" x14ac:dyDescent="0.3">
      <c r="A789" s="9" t="s">
        <v>1207</v>
      </c>
      <c r="B789" s="6">
        <v>1</v>
      </c>
      <c r="E789" s="5" t="s">
        <v>1049</v>
      </c>
      <c r="F789" s="6">
        <v>1</v>
      </c>
    </row>
    <row r="790" spans="1:6" x14ac:dyDescent="0.3">
      <c r="A790" s="9" t="s">
        <v>1202</v>
      </c>
      <c r="B790" s="6">
        <v>1</v>
      </c>
      <c r="E790" s="5" t="s">
        <v>1031</v>
      </c>
      <c r="F790" s="6">
        <v>1</v>
      </c>
    </row>
    <row r="791" spans="1:6" x14ac:dyDescent="0.3">
      <c r="A791" s="9" t="s">
        <v>1206</v>
      </c>
      <c r="B791" s="6">
        <v>2</v>
      </c>
      <c r="E791" s="5" t="s">
        <v>730</v>
      </c>
      <c r="F791" s="6">
        <v>21</v>
      </c>
    </row>
    <row r="792" spans="1:6" x14ac:dyDescent="0.3">
      <c r="A792" s="9" t="s">
        <v>1210</v>
      </c>
      <c r="B792" s="6">
        <v>10</v>
      </c>
      <c r="E792" s="5" t="s">
        <v>852</v>
      </c>
      <c r="F792" s="6">
        <v>4</v>
      </c>
    </row>
    <row r="793" spans="1:6" x14ac:dyDescent="0.3">
      <c r="A793" s="9" t="s">
        <v>1204</v>
      </c>
      <c r="B793" s="6">
        <v>3</v>
      </c>
      <c r="E793" s="5" t="s">
        <v>441</v>
      </c>
      <c r="F793" s="6">
        <v>37</v>
      </c>
    </row>
    <row r="794" spans="1:6" x14ac:dyDescent="0.3">
      <c r="A794" s="7">
        <v>2005</v>
      </c>
      <c r="B794" s="6">
        <v>83</v>
      </c>
      <c r="E794" s="5" t="s">
        <v>1103</v>
      </c>
      <c r="F794" s="6">
        <v>1</v>
      </c>
    </row>
    <row r="795" spans="1:6" x14ac:dyDescent="0.3">
      <c r="A795" s="9" t="s">
        <v>1211</v>
      </c>
      <c r="B795" s="6">
        <v>36</v>
      </c>
      <c r="E795" s="5" t="s">
        <v>862</v>
      </c>
      <c r="F795" s="6">
        <v>2</v>
      </c>
    </row>
    <row r="796" spans="1:6" x14ac:dyDescent="0.3">
      <c r="A796" s="9" t="s">
        <v>1209</v>
      </c>
      <c r="B796" s="6">
        <v>8</v>
      </c>
      <c r="E796" s="5" t="s">
        <v>485</v>
      </c>
      <c r="F796" s="6">
        <v>20</v>
      </c>
    </row>
    <row r="797" spans="1:6" x14ac:dyDescent="0.3">
      <c r="A797" s="9" t="s">
        <v>1199</v>
      </c>
      <c r="B797" s="6">
        <v>9</v>
      </c>
      <c r="E797" s="5" t="s">
        <v>797</v>
      </c>
      <c r="F797" s="6">
        <v>1</v>
      </c>
    </row>
    <row r="798" spans="1:6" x14ac:dyDescent="0.3">
      <c r="A798" s="9" t="s">
        <v>1208</v>
      </c>
      <c r="B798" s="6">
        <v>4</v>
      </c>
      <c r="E798" s="5" t="s">
        <v>204</v>
      </c>
      <c r="F798" s="6">
        <v>1</v>
      </c>
    </row>
    <row r="799" spans="1:6" x14ac:dyDescent="0.3">
      <c r="A799" s="9" t="s">
        <v>1207</v>
      </c>
      <c r="B799" s="6">
        <v>2</v>
      </c>
      <c r="E799" s="5" t="s">
        <v>926</v>
      </c>
      <c r="F799" s="6">
        <v>1</v>
      </c>
    </row>
    <row r="800" spans="1:6" x14ac:dyDescent="0.3">
      <c r="A800" s="9" t="s">
        <v>1205</v>
      </c>
      <c r="B800" s="6">
        <v>1</v>
      </c>
      <c r="E800" s="5" t="s">
        <v>745</v>
      </c>
      <c r="F800" s="6">
        <v>1</v>
      </c>
    </row>
    <row r="801" spans="1:6" x14ac:dyDescent="0.3">
      <c r="A801" s="9" t="s">
        <v>1202</v>
      </c>
      <c r="B801" s="6">
        <v>2</v>
      </c>
      <c r="E801" s="5" t="s">
        <v>1021</v>
      </c>
      <c r="F801" s="6">
        <v>3</v>
      </c>
    </row>
    <row r="802" spans="1:6" x14ac:dyDescent="0.3">
      <c r="A802" s="9" t="s">
        <v>1212</v>
      </c>
      <c r="B802" s="6">
        <v>3</v>
      </c>
      <c r="E802" s="5" t="s">
        <v>1098</v>
      </c>
      <c r="F802" s="6">
        <v>1</v>
      </c>
    </row>
    <row r="803" spans="1:6" x14ac:dyDescent="0.3">
      <c r="A803" s="9" t="s">
        <v>1198</v>
      </c>
      <c r="B803" s="6">
        <v>1</v>
      </c>
      <c r="E803" s="5" t="s">
        <v>975</v>
      </c>
      <c r="F803" s="6">
        <v>1</v>
      </c>
    </row>
    <row r="804" spans="1:6" x14ac:dyDescent="0.3">
      <c r="A804" s="9" t="s">
        <v>1206</v>
      </c>
      <c r="B804" s="6">
        <v>1</v>
      </c>
      <c r="E804" s="5" t="s">
        <v>1124</v>
      </c>
      <c r="F804" s="6">
        <v>1</v>
      </c>
    </row>
    <row r="805" spans="1:6" x14ac:dyDescent="0.3">
      <c r="A805" s="9" t="s">
        <v>1210</v>
      </c>
      <c r="B805" s="6">
        <v>9</v>
      </c>
      <c r="E805" s="5" t="s">
        <v>1078</v>
      </c>
      <c r="F805" s="6">
        <v>1</v>
      </c>
    </row>
    <row r="806" spans="1:6" x14ac:dyDescent="0.3">
      <c r="A806" s="9" t="s">
        <v>1204</v>
      </c>
      <c r="B806" s="6">
        <v>7</v>
      </c>
      <c r="E806" s="5" t="s">
        <v>1101</v>
      </c>
      <c r="F806" s="6">
        <v>1</v>
      </c>
    </row>
    <row r="807" spans="1:6" x14ac:dyDescent="0.3">
      <c r="A807" s="7">
        <v>2006</v>
      </c>
      <c r="B807" s="6">
        <v>69</v>
      </c>
      <c r="E807" s="5" t="s">
        <v>1115</v>
      </c>
      <c r="F807" s="6">
        <v>1</v>
      </c>
    </row>
    <row r="808" spans="1:6" x14ac:dyDescent="0.3">
      <c r="A808" s="9" t="s">
        <v>1211</v>
      </c>
      <c r="B808" s="6">
        <v>34</v>
      </c>
      <c r="E808" s="5" t="s">
        <v>977</v>
      </c>
      <c r="F808" s="6">
        <v>1</v>
      </c>
    </row>
    <row r="809" spans="1:6" x14ac:dyDescent="0.3">
      <c r="A809" s="9" t="s">
        <v>1209</v>
      </c>
      <c r="B809" s="6">
        <v>6</v>
      </c>
      <c r="E809" s="5" t="s">
        <v>478</v>
      </c>
      <c r="F809" s="6">
        <v>4</v>
      </c>
    </row>
    <row r="810" spans="1:6" x14ac:dyDescent="0.3">
      <c r="A810" s="9" t="s">
        <v>1199</v>
      </c>
      <c r="B810" s="6">
        <v>6</v>
      </c>
      <c r="E810" s="5" t="s">
        <v>998</v>
      </c>
      <c r="F810" s="6">
        <v>1</v>
      </c>
    </row>
    <row r="811" spans="1:6" x14ac:dyDescent="0.3">
      <c r="A811" s="9" t="s">
        <v>1208</v>
      </c>
      <c r="B811" s="6">
        <v>3</v>
      </c>
      <c r="E811" s="5" t="s">
        <v>475</v>
      </c>
      <c r="F811" s="6">
        <v>88</v>
      </c>
    </row>
    <row r="812" spans="1:6" x14ac:dyDescent="0.3">
      <c r="A812" s="9" t="s">
        <v>1205</v>
      </c>
      <c r="B812" s="6">
        <v>1</v>
      </c>
      <c r="E812" s="5" t="s">
        <v>1108</v>
      </c>
      <c r="F812" s="6">
        <v>1</v>
      </c>
    </row>
    <row r="813" spans="1:6" x14ac:dyDescent="0.3">
      <c r="A813" s="9" t="s">
        <v>1202</v>
      </c>
      <c r="B813" s="6">
        <v>1</v>
      </c>
      <c r="E813" s="5" t="s">
        <v>569</v>
      </c>
      <c r="F813" s="6">
        <v>2</v>
      </c>
    </row>
    <row r="814" spans="1:6" x14ac:dyDescent="0.3">
      <c r="A814" s="9" t="s">
        <v>1212</v>
      </c>
      <c r="B814" s="6">
        <v>3</v>
      </c>
      <c r="E814" s="5" t="s">
        <v>535</v>
      </c>
      <c r="F814" s="6">
        <v>2</v>
      </c>
    </row>
    <row r="815" spans="1:6" x14ac:dyDescent="0.3">
      <c r="A815" s="9" t="s">
        <v>1198</v>
      </c>
      <c r="B815" s="6">
        <v>1</v>
      </c>
      <c r="E815" s="5" t="s">
        <v>1014</v>
      </c>
      <c r="F815" s="6">
        <v>1</v>
      </c>
    </row>
    <row r="816" spans="1:6" x14ac:dyDescent="0.3">
      <c r="A816" s="9" t="s">
        <v>1206</v>
      </c>
      <c r="B816" s="6">
        <v>1</v>
      </c>
      <c r="E816" s="5" t="s">
        <v>695</v>
      </c>
      <c r="F816" s="6">
        <v>1</v>
      </c>
    </row>
    <row r="817" spans="1:6" x14ac:dyDescent="0.3">
      <c r="A817" s="9" t="s">
        <v>1210</v>
      </c>
      <c r="B817" s="6">
        <v>6</v>
      </c>
      <c r="E817" s="5" t="s">
        <v>396</v>
      </c>
      <c r="F817" s="6">
        <v>4</v>
      </c>
    </row>
    <row r="818" spans="1:6" x14ac:dyDescent="0.3">
      <c r="A818" s="9" t="s">
        <v>1204</v>
      </c>
      <c r="B818" s="6">
        <v>7</v>
      </c>
      <c r="E818" s="5" t="s">
        <v>297</v>
      </c>
      <c r="F818" s="6">
        <v>2</v>
      </c>
    </row>
    <row r="819" spans="1:6" x14ac:dyDescent="0.3">
      <c r="A819" s="7">
        <v>2007</v>
      </c>
      <c r="B819" s="6">
        <v>48</v>
      </c>
      <c r="E819" s="5" t="s">
        <v>519</v>
      </c>
      <c r="F819" s="6">
        <v>2</v>
      </c>
    </row>
    <row r="820" spans="1:6" x14ac:dyDescent="0.3">
      <c r="A820" s="9" t="s">
        <v>1211</v>
      </c>
      <c r="B820" s="6">
        <v>22</v>
      </c>
      <c r="E820" s="5" t="s">
        <v>548</v>
      </c>
      <c r="F820" s="6">
        <v>2</v>
      </c>
    </row>
    <row r="821" spans="1:6" x14ac:dyDescent="0.3">
      <c r="A821" s="9" t="s">
        <v>1209</v>
      </c>
      <c r="B821" s="6">
        <v>4</v>
      </c>
      <c r="E821" s="5" t="s">
        <v>775</v>
      </c>
      <c r="F821" s="6">
        <v>1</v>
      </c>
    </row>
    <row r="822" spans="1:6" x14ac:dyDescent="0.3">
      <c r="A822" s="9" t="s">
        <v>1199</v>
      </c>
      <c r="B822" s="6">
        <v>7</v>
      </c>
      <c r="E822" s="5" t="s">
        <v>971</v>
      </c>
      <c r="F822" s="6">
        <v>1</v>
      </c>
    </row>
    <row r="823" spans="1:6" x14ac:dyDescent="0.3">
      <c r="A823" s="9" t="s">
        <v>1205</v>
      </c>
      <c r="B823" s="6">
        <v>3</v>
      </c>
      <c r="E823" s="5" t="s">
        <v>951</v>
      </c>
      <c r="F823" s="6">
        <v>1</v>
      </c>
    </row>
    <row r="824" spans="1:6" x14ac:dyDescent="0.3">
      <c r="A824" s="9" t="s">
        <v>1212</v>
      </c>
      <c r="B824" s="6">
        <v>5</v>
      </c>
      <c r="E824" s="5" t="s">
        <v>36</v>
      </c>
      <c r="F824" s="6">
        <v>23</v>
      </c>
    </row>
    <row r="825" spans="1:6" x14ac:dyDescent="0.3">
      <c r="A825" s="9" t="s">
        <v>1206</v>
      </c>
      <c r="B825" s="6">
        <v>1</v>
      </c>
      <c r="E825" s="5" t="s">
        <v>787</v>
      </c>
      <c r="F825" s="6">
        <v>1</v>
      </c>
    </row>
    <row r="826" spans="1:6" x14ac:dyDescent="0.3">
      <c r="A826" s="9" t="s">
        <v>1210</v>
      </c>
      <c r="B826" s="6">
        <v>5</v>
      </c>
      <c r="E826" s="5" t="s">
        <v>348</v>
      </c>
      <c r="F826" s="6">
        <v>1</v>
      </c>
    </row>
    <row r="827" spans="1:6" x14ac:dyDescent="0.3">
      <c r="A827" s="9" t="s">
        <v>1204</v>
      </c>
      <c r="B827" s="6">
        <v>1</v>
      </c>
      <c r="E827" s="5" t="s">
        <v>592</v>
      </c>
      <c r="F827" s="6">
        <v>9</v>
      </c>
    </row>
    <row r="828" spans="1:6" x14ac:dyDescent="0.3">
      <c r="A828" s="7">
        <v>2008</v>
      </c>
      <c r="B828" s="6">
        <v>34</v>
      </c>
      <c r="E828" s="5" t="s">
        <v>646</v>
      </c>
      <c r="F828" s="6">
        <v>1</v>
      </c>
    </row>
    <row r="829" spans="1:6" x14ac:dyDescent="0.3">
      <c r="A829" s="9" t="s">
        <v>1211</v>
      </c>
      <c r="B829" s="6">
        <v>21</v>
      </c>
      <c r="E829" s="5" t="s">
        <v>110</v>
      </c>
      <c r="F829" s="6">
        <v>1</v>
      </c>
    </row>
    <row r="830" spans="1:6" x14ac:dyDescent="0.3">
      <c r="A830" s="9" t="s">
        <v>1209</v>
      </c>
      <c r="B830" s="6">
        <v>1</v>
      </c>
      <c r="E830" s="5" t="s">
        <v>717</v>
      </c>
      <c r="F830" s="6">
        <v>1</v>
      </c>
    </row>
    <row r="831" spans="1:6" x14ac:dyDescent="0.3">
      <c r="A831" s="9" t="s">
        <v>1199</v>
      </c>
      <c r="B831" s="6">
        <v>3</v>
      </c>
      <c r="E831" s="5" t="s">
        <v>750</v>
      </c>
      <c r="F831" s="6">
        <v>2</v>
      </c>
    </row>
    <row r="832" spans="1:6" x14ac:dyDescent="0.3">
      <c r="A832" s="9" t="s">
        <v>1208</v>
      </c>
      <c r="B832" s="6">
        <v>2</v>
      </c>
      <c r="E832" s="5" t="s">
        <v>1138</v>
      </c>
      <c r="F832" s="6">
        <v>1</v>
      </c>
    </row>
    <row r="833" spans="1:6" x14ac:dyDescent="0.3">
      <c r="A833" s="9" t="s">
        <v>1207</v>
      </c>
      <c r="B833" s="6">
        <v>1</v>
      </c>
      <c r="E833" s="5" t="s">
        <v>206</v>
      </c>
      <c r="F833" s="6">
        <v>1</v>
      </c>
    </row>
    <row r="834" spans="1:6" x14ac:dyDescent="0.3">
      <c r="A834" s="9" t="s">
        <v>1205</v>
      </c>
      <c r="B834" s="6">
        <v>1</v>
      </c>
      <c r="E834" s="5" t="s">
        <v>277</v>
      </c>
      <c r="F834" s="6">
        <v>1</v>
      </c>
    </row>
    <row r="835" spans="1:6" x14ac:dyDescent="0.3">
      <c r="A835" s="9" t="s">
        <v>1212</v>
      </c>
      <c r="B835" s="6">
        <v>1</v>
      </c>
      <c r="E835" s="5" t="s">
        <v>838</v>
      </c>
      <c r="F835" s="6">
        <v>1</v>
      </c>
    </row>
    <row r="836" spans="1:6" x14ac:dyDescent="0.3">
      <c r="A836" s="9" t="s">
        <v>1210</v>
      </c>
      <c r="B836" s="6">
        <v>1</v>
      </c>
      <c r="E836" s="5" t="s">
        <v>876</v>
      </c>
      <c r="F836" s="6">
        <v>1</v>
      </c>
    </row>
    <row r="837" spans="1:6" x14ac:dyDescent="0.3">
      <c r="A837" s="9" t="s">
        <v>1204</v>
      </c>
      <c r="B837" s="6">
        <v>3</v>
      </c>
      <c r="E837" s="5" t="s">
        <v>377</v>
      </c>
      <c r="F837" s="6">
        <v>2</v>
      </c>
    </row>
    <row r="838" spans="1:6" x14ac:dyDescent="0.3">
      <c r="A838" s="7">
        <v>2009</v>
      </c>
      <c r="B838" s="6">
        <v>27</v>
      </c>
      <c r="E838" s="5" t="s">
        <v>190</v>
      </c>
      <c r="F838" s="6">
        <v>1</v>
      </c>
    </row>
    <row r="839" spans="1:6" x14ac:dyDescent="0.3">
      <c r="A839" s="9" t="s">
        <v>1211</v>
      </c>
      <c r="B839" s="6">
        <v>10</v>
      </c>
      <c r="E839" s="5" t="s">
        <v>59</v>
      </c>
      <c r="F839" s="6">
        <v>2</v>
      </c>
    </row>
    <row r="840" spans="1:6" x14ac:dyDescent="0.3">
      <c r="A840" s="9" t="s">
        <v>1209</v>
      </c>
      <c r="B840" s="6">
        <v>2</v>
      </c>
      <c r="E840" s="5" t="s">
        <v>997</v>
      </c>
      <c r="F840" s="6">
        <v>1</v>
      </c>
    </row>
    <row r="841" spans="1:6" x14ac:dyDescent="0.3">
      <c r="A841" s="9" t="s">
        <v>1199</v>
      </c>
      <c r="B841" s="6">
        <v>5</v>
      </c>
      <c r="E841" s="5" t="s">
        <v>999</v>
      </c>
      <c r="F841" s="6">
        <v>1</v>
      </c>
    </row>
    <row r="842" spans="1:6" x14ac:dyDescent="0.3">
      <c r="A842" s="9" t="s">
        <v>1208</v>
      </c>
      <c r="B842" s="6">
        <v>2</v>
      </c>
      <c r="E842" s="5" t="s">
        <v>966</v>
      </c>
      <c r="F842" s="6">
        <v>1</v>
      </c>
    </row>
    <row r="843" spans="1:6" x14ac:dyDescent="0.3">
      <c r="A843" s="9" t="s">
        <v>1205</v>
      </c>
      <c r="B843" s="6">
        <v>1</v>
      </c>
      <c r="E843" s="5" t="s">
        <v>1140</v>
      </c>
      <c r="F843" s="6">
        <v>1</v>
      </c>
    </row>
    <row r="844" spans="1:6" x14ac:dyDescent="0.3">
      <c r="A844" s="9" t="s">
        <v>1212</v>
      </c>
      <c r="B844" s="6">
        <v>2</v>
      </c>
      <c r="E844" s="5" t="s">
        <v>285</v>
      </c>
      <c r="F844" s="6">
        <v>2</v>
      </c>
    </row>
    <row r="845" spans="1:6" x14ac:dyDescent="0.3">
      <c r="A845" s="9" t="s">
        <v>1210</v>
      </c>
      <c r="B845" s="6">
        <v>3</v>
      </c>
      <c r="E845" s="5" t="s">
        <v>1106</v>
      </c>
      <c r="F845" s="6">
        <v>1</v>
      </c>
    </row>
    <row r="846" spans="1:6" x14ac:dyDescent="0.3">
      <c r="A846" s="9" t="s">
        <v>1204</v>
      </c>
      <c r="B846" s="6">
        <v>2</v>
      </c>
      <c r="E846" s="5" t="s">
        <v>1179</v>
      </c>
      <c r="F846" s="6">
        <v>1</v>
      </c>
    </row>
    <row r="847" spans="1:6" x14ac:dyDescent="0.3">
      <c r="A847" s="7">
        <v>2010</v>
      </c>
      <c r="B847" s="6">
        <v>21</v>
      </c>
      <c r="E847" s="5" t="s">
        <v>199</v>
      </c>
      <c r="F847" s="6">
        <v>1</v>
      </c>
    </row>
    <row r="848" spans="1:6" x14ac:dyDescent="0.3">
      <c r="A848" s="9" t="s">
        <v>1211</v>
      </c>
      <c r="B848" s="6">
        <v>10</v>
      </c>
      <c r="E848" s="5" t="s">
        <v>532</v>
      </c>
      <c r="F848" s="6">
        <v>1</v>
      </c>
    </row>
    <row r="849" spans="1:6" x14ac:dyDescent="0.3">
      <c r="A849" s="9" t="s">
        <v>1209</v>
      </c>
      <c r="B849" s="6">
        <v>2</v>
      </c>
      <c r="E849" s="5" t="s">
        <v>129</v>
      </c>
      <c r="F849" s="6">
        <v>2</v>
      </c>
    </row>
    <row r="850" spans="1:6" x14ac:dyDescent="0.3">
      <c r="A850" s="9" t="s">
        <v>1199</v>
      </c>
      <c r="B850" s="6">
        <v>1</v>
      </c>
      <c r="E850" s="5" t="s">
        <v>346</v>
      </c>
      <c r="F850" s="6">
        <v>1</v>
      </c>
    </row>
    <row r="851" spans="1:6" x14ac:dyDescent="0.3">
      <c r="A851" s="9" t="s">
        <v>1212</v>
      </c>
      <c r="B851" s="6">
        <v>1</v>
      </c>
      <c r="E851" s="5" t="s">
        <v>842</v>
      </c>
      <c r="F851" s="6">
        <v>59</v>
      </c>
    </row>
    <row r="852" spans="1:6" x14ac:dyDescent="0.3">
      <c r="A852" s="9" t="s">
        <v>1206</v>
      </c>
      <c r="B852" s="6">
        <v>1</v>
      </c>
      <c r="E852" s="5" t="s">
        <v>99</v>
      </c>
      <c r="F852" s="6">
        <v>1</v>
      </c>
    </row>
    <row r="853" spans="1:6" x14ac:dyDescent="0.3">
      <c r="A853" s="9" t="s">
        <v>1210</v>
      </c>
      <c r="B853" s="6">
        <v>3</v>
      </c>
      <c r="E853" s="5" t="s">
        <v>582</v>
      </c>
      <c r="F853" s="6">
        <v>12</v>
      </c>
    </row>
    <row r="854" spans="1:6" x14ac:dyDescent="0.3">
      <c r="A854" s="9" t="s">
        <v>1204</v>
      </c>
      <c r="B854" s="6">
        <v>3</v>
      </c>
      <c r="E854" s="5" t="s">
        <v>764</v>
      </c>
      <c r="F854" s="6">
        <v>1</v>
      </c>
    </row>
    <row r="855" spans="1:6" x14ac:dyDescent="0.3">
      <c r="A855" s="7">
        <v>2011</v>
      </c>
      <c r="B855" s="6">
        <v>14</v>
      </c>
      <c r="E855" s="5" t="s">
        <v>731</v>
      </c>
      <c r="F855" s="6">
        <v>3</v>
      </c>
    </row>
    <row r="856" spans="1:6" x14ac:dyDescent="0.3">
      <c r="A856" s="9" t="s">
        <v>1211</v>
      </c>
      <c r="B856" s="6">
        <v>8</v>
      </c>
      <c r="E856" s="5" t="s">
        <v>600</v>
      </c>
      <c r="F856" s="6">
        <v>12</v>
      </c>
    </row>
    <row r="857" spans="1:6" x14ac:dyDescent="0.3">
      <c r="A857" s="9" t="s">
        <v>1209</v>
      </c>
      <c r="B857" s="6">
        <v>1</v>
      </c>
      <c r="E857" s="5" t="s">
        <v>114</v>
      </c>
      <c r="F857" s="6">
        <v>1</v>
      </c>
    </row>
    <row r="858" spans="1:6" x14ac:dyDescent="0.3">
      <c r="A858" s="9" t="s">
        <v>1199</v>
      </c>
      <c r="B858" s="6">
        <v>2</v>
      </c>
      <c r="E858" s="5" t="s">
        <v>628</v>
      </c>
      <c r="F858" s="6">
        <v>1</v>
      </c>
    </row>
    <row r="859" spans="1:6" x14ac:dyDescent="0.3">
      <c r="A859" s="9" t="s">
        <v>1205</v>
      </c>
      <c r="B859" s="6">
        <v>1</v>
      </c>
      <c r="E859" s="5" t="s">
        <v>660</v>
      </c>
      <c r="F859" s="6">
        <v>1</v>
      </c>
    </row>
    <row r="860" spans="1:6" x14ac:dyDescent="0.3">
      <c r="A860" s="9" t="s">
        <v>1206</v>
      </c>
      <c r="B860" s="6">
        <v>1</v>
      </c>
      <c r="E860" s="5" t="s">
        <v>687</v>
      </c>
      <c r="F860" s="6">
        <v>1</v>
      </c>
    </row>
    <row r="861" spans="1:6" x14ac:dyDescent="0.3">
      <c r="A861" s="9" t="s">
        <v>1204</v>
      </c>
      <c r="B861" s="6">
        <v>1</v>
      </c>
      <c r="E861" s="5" t="s">
        <v>821</v>
      </c>
      <c r="F861" s="6">
        <v>4</v>
      </c>
    </row>
    <row r="862" spans="1:6" x14ac:dyDescent="0.3">
      <c r="A862" s="7">
        <v>2012</v>
      </c>
      <c r="B862" s="6">
        <v>18</v>
      </c>
      <c r="E862" s="5" t="s">
        <v>476</v>
      </c>
      <c r="F862" s="6">
        <v>6</v>
      </c>
    </row>
    <row r="863" spans="1:6" x14ac:dyDescent="0.3">
      <c r="A863" s="9" t="s">
        <v>1211</v>
      </c>
      <c r="B863" s="6">
        <v>12</v>
      </c>
      <c r="E863" s="5" t="s">
        <v>835</v>
      </c>
      <c r="F863" s="6">
        <v>1</v>
      </c>
    </row>
    <row r="864" spans="1:6" x14ac:dyDescent="0.3">
      <c r="A864" s="9" t="s">
        <v>1209</v>
      </c>
      <c r="B864" s="6">
        <v>1</v>
      </c>
      <c r="E864" s="5" t="s">
        <v>713</v>
      </c>
      <c r="F864" s="6">
        <v>3</v>
      </c>
    </row>
    <row r="865" spans="1:6" x14ac:dyDescent="0.3">
      <c r="A865" s="9" t="s">
        <v>1199</v>
      </c>
      <c r="B865" s="6">
        <v>1</v>
      </c>
      <c r="E865" s="5" t="s">
        <v>1160</v>
      </c>
      <c r="F865" s="6">
        <v>1</v>
      </c>
    </row>
    <row r="866" spans="1:6" x14ac:dyDescent="0.3">
      <c r="A866" s="9" t="s">
        <v>1208</v>
      </c>
      <c r="B866" s="6">
        <v>1</v>
      </c>
      <c r="E866" s="5" t="s">
        <v>490</v>
      </c>
      <c r="F866" s="6">
        <v>3</v>
      </c>
    </row>
    <row r="867" spans="1:6" x14ac:dyDescent="0.3">
      <c r="A867" s="9" t="s">
        <v>1205</v>
      </c>
      <c r="B867" s="6">
        <v>1</v>
      </c>
      <c r="E867" s="5" t="s">
        <v>831</v>
      </c>
      <c r="F867" s="6">
        <v>1</v>
      </c>
    </row>
    <row r="868" spans="1:6" x14ac:dyDescent="0.3">
      <c r="A868" s="9" t="s">
        <v>1197</v>
      </c>
      <c r="B868" s="6">
        <v>1</v>
      </c>
      <c r="E868" s="5" t="s">
        <v>901</v>
      </c>
      <c r="F868" s="6">
        <v>1</v>
      </c>
    </row>
    <row r="869" spans="1:6" x14ac:dyDescent="0.3">
      <c r="A869" s="9" t="s">
        <v>1204</v>
      </c>
      <c r="B869" s="6">
        <v>1</v>
      </c>
      <c r="E869" s="5" t="s">
        <v>149</v>
      </c>
      <c r="F869" s="6">
        <v>1</v>
      </c>
    </row>
    <row r="870" spans="1:6" x14ac:dyDescent="0.3">
      <c r="A870" s="7">
        <v>2013</v>
      </c>
      <c r="B870" s="6">
        <v>15</v>
      </c>
      <c r="E870" s="5" t="s">
        <v>954</v>
      </c>
      <c r="F870" s="6">
        <v>1</v>
      </c>
    </row>
    <row r="871" spans="1:6" x14ac:dyDescent="0.3">
      <c r="A871" s="9" t="s">
        <v>1211</v>
      </c>
      <c r="B871" s="6">
        <v>9</v>
      </c>
      <c r="E871" s="5" t="s">
        <v>1187</v>
      </c>
      <c r="F871" s="6">
        <v>1</v>
      </c>
    </row>
    <row r="872" spans="1:6" x14ac:dyDescent="0.3">
      <c r="A872" s="9" t="s">
        <v>1199</v>
      </c>
      <c r="B872" s="6">
        <v>1</v>
      </c>
      <c r="E872" s="5" t="s">
        <v>440</v>
      </c>
      <c r="F872" s="6">
        <v>18</v>
      </c>
    </row>
    <row r="873" spans="1:6" x14ac:dyDescent="0.3">
      <c r="A873" s="9" t="s">
        <v>1205</v>
      </c>
      <c r="B873" s="6">
        <v>1</v>
      </c>
      <c r="E873" s="5" t="s">
        <v>1092</v>
      </c>
      <c r="F873" s="6">
        <v>3</v>
      </c>
    </row>
    <row r="874" spans="1:6" x14ac:dyDescent="0.3">
      <c r="A874" s="9" t="s">
        <v>1212</v>
      </c>
      <c r="B874" s="6">
        <v>1</v>
      </c>
      <c r="E874" s="5" t="s">
        <v>654</v>
      </c>
      <c r="F874" s="6">
        <v>1</v>
      </c>
    </row>
    <row r="875" spans="1:6" x14ac:dyDescent="0.3">
      <c r="A875" s="9" t="s">
        <v>1198</v>
      </c>
      <c r="B875" s="6">
        <v>1</v>
      </c>
      <c r="E875" s="5" t="s">
        <v>664</v>
      </c>
      <c r="F875" s="6">
        <v>1</v>
      </c>
    </row>
    <row r="876" spans="1:6" x14ac:dyDescent="0.3">
      <c r="A876" s="9" t="s">
        <v>1206</v>
      </c>
      <c r="B876" s="6">
        <v>1</v>
      </c>
      <c r="E876" s="5" t="s">
        <v>539</v>
      </c>
      <c r="F876" s="6">
        <v>1</v>
      </c>
    </row>
    <row r="877" spans="1:6" x14ac:dyDescent="0.3">
      <c r="A877" s="9" t="s">
        <v>1210</v>
      </c>
      <c r="B877" s="6">
        <v>1</v>
      </c>
      <c r="E877" s="5" t="s">
        <v>896</v>
      </c>
      <c r="F877" s="6">
        <v>1</v>
      </c>
    </row>
    <row r="878" spans="1:6" x14ac:dyDescent="0.3">
      <c r="A878" s="7">
        <v>2014</v>
      </c>
      <c r="B878" s="6">
        <v>23</v>
      </c>
      <c r="E878" s="5" t="s">
        <v>184</v>
      </c>
      <c r="F878" s="6">
        <v>4</v>
      </c>
    </row>
    <row r="879" spans="1:6" x14ac:dyDescent="0.3">
      <c r="A879" s="9" t="s">
        <v>1211</v>
      </c>
      <c r="B879" s="6">
        <v>15</v>
      </c>
      <c r="E879" s="5" t="s">
        <v>557</v>
      </c>
      <c r="F879" s="6">
        <v>1</v>
      </c>
    </row>
    <row r="880" spans="1:6" x14ac:dyDescent="0.3">
      <c r="A880" s="9" t="s">
        <v>1209</v>
      </c>
      <c r="B880" s="6">
        <v>1</v>
      </c>
      <c r="E880" s="5" t="s">
        <v>908</v>
      </c>
      <c r="F880" s="6">
        <v>1</v>
      </c>
    </row>
    <row r="881" spans="1:6" x14ac:dyDescent="0.3">
      <c r="A881" s="9" t="s">
        <v>1212</v>
      </c>
      <c r="B881" s="6">
        <v>2</v>
      </c>
      <c r="E881" s="5" t="s">
        <v>596</v>
      </c>
      <c r="F881" s="6">
        <v>12</v>
      </c>
    </row>
    <row r="882" spans="1:6" x14ac:dyDescent="0.3">
      <c r="A882" s="9" t="s">
        <v>1210</v>
      </c>
      <c r="B882" s="6">
        <v>3</v>
      </c>
      <c r="E882" s="5" t="s">
        <v>14</v>
      </c>
      <c r="F882" s="6">
        <v>1</v>
      </c>
    </row>
    <row r="883" spans="1:6" x14ac:dyDescent="0.3">
      <c r="A883" s="9" t="s">
        <v>1204</v>
      </c>
      <c r="B883" s="6">
        <v>2</v>
      </c>
      <c r="E883" s="5" t="s">
        <v>510</v>
      </c>
      <c r="F883" s="6">
        <v>1</v>
      </c>
    </row>
    <row r="884" spans="1:6" x14ac:dyDescent="0.3">
      <c r="A884" s="7">
        <v>2015</v>
      </c>
      <c r="B884" s="6">
        <v>21</v>
      </c>
      <c r="E884" s="5" t="s">
        <v>637</v>
      </c>
      <c r="F884" s="6">
        <v>6</v>
      </c>
    </row>
    <row r="885" spans="1:6" x14ac:dyDescent="0.3">
      <c r="A885" s="9" t="s">
        <v>1211</v>
      </c>
      <c r="B885" s="6">
        <v>14</v>
      </c>
      <c r="E885" s="5" t="s">
        <v>507</v>
      </c>
      <c r="F885" s="6">
        <v>2</v>
      </c>
    </row>
    <row r="886" spans="1:6" x14ac:dyDescent="0.3">
      <c r="A886" s="9" t="s">
        <v>1209</v>
      </c>
      <c r="B886" s="6">
        <v>1</v>
      </c>
      <c r="E886" s="5" t="s">
        <v>641</v>
      </c>
      <c r="F886" s="6">
        <v>1</v>
      </c>
    </row>
    <row r="887" spans="1:6" x14ac:dyDescent="0.3">
      <c r="A887" s="9" t="s">
        <v>1199</v>
      </c>
      <c r="B887" s="6">
        <v>2</v>
      </c>
      <c r="E887" s="5" t="s">
        <v>620</v>
      </c>
      <c r="F887" s="6">
        <v>1</v>
      </c>
    </row>
    <row r="888" spans="1:6" x14ac:dyDescent="0.3">
      <c r="A888" s="9" t="s">
        <v>1202</v>
      </c>
      <c r="B888" s="6">
        <v>1</v>
      </c>
      <c r="E888" s="5" t="s">
        <v>1141</v>
      </c>
      <c r="F888" s="6">
        <v>1</v>
      </c>
    </row>
    <row r="889" spans="1:6" x14ac:dyDescent="0.3">
      <c r="A889" s="9" t="s">
        <v>1210</v>
      </c>
      <c r="B889" s="6">
        <v>2</v>
      </c>
      <c r="E889" s="5" t="s">
        <v>261</v>
      </c>
      <c r="F889" s="6">
        <v>1</v>
      </c>
    </row>
    <row r="890" spans="1:6" x14ac:dyDescent="0.3">
      <c r="A890" s="9" t="s">
        <v>1204</v>
      </c>
      <c r="B890" s="6">
        <v>1</v>
      </c>
      <c r="E890" s="5" t="s">
        <v>724</v>
      </c>
      <c r="F890" s="6">
        <v>8</v>
      </c>
    </row>
    <row r="891" spans="1:6" x14ac:dyDescent="0.3">
      <c r="A891" s="7">
        <v>2016</v>
      </c>
      <c r="B891" s="6">
        <v>12</v>
      </c>
      <c r="E891" s="5" t="s">
        <v>965</v>
      </c>
      <c r="F891" s="6">
        <v>1</v>
      </c>
    </row>
    <row r="892" spans="1:6" x14ac:dyDescent="0.3">
      <c r="A892" s="9" t="s">
        <v>1211</v>
      </c>
      <c r="B892" s="6">
        <v>9</v>
      </c>
      <c r="E892" s="5" t="s">
        <v>930</v>
      </c>
      <c r="F892" s="6">
        <v>1</v>
      </c>
    </row>
    <row r="893" spans="1:6" x14ac:dyDescent="0.3">
      <c r="A893" s="9" t="s">
        <v>1208</v>
      </c>
      <c r="B893" s="6">
        <v>2</v>
      </c>
      <c r="E893" s="5" t="s">
        <v>873</v>
      </c>
      <c r="F893" s="6">
        <v>2</v>
      </c>
    </row>
    <row r="894" spans="1:6" x14ac:dyDescent="0.3">
      <c r="A894" s="9" t="s">
        <v>1210</v>
      </c>
      <c r="B894" s="6">
        <v>1</v>
      </c>
      <c r="E894" s="5" t="s">
        <v>672</v>
      </c>
      <c r="F894" s="6">
        <v>2</v>
      </c>
    </row>
    <row r="895" spans="1:6" x14ac:dyDescent="0.3">
      <c r="A895" s="7">
        <v>2017</v>
      </c>
      <c r="B895" s="6">
        <v>6</v>
      </c>
      <c r="E895" s="5" t="s">
        <v>920</v>
      </c>
      <c r="F895" s="6">
        <v>1</v>
      </c>
    </row>
    <row r="896" spans="1:6" x14ac:dyDescent="0.3">
      <c r="A896" s="9" t="s">
        <v>1211</v>
      </c>
      <c r="B896" s="6">
        <v>3</v>
      </c>
      <c r="E896" s="5" t="s">
        <v>1042</v>
      </c>
      <c r="F896" s="6">
        <v>1</v>
      </c>
    </row>
    <row r="897" spans="1:6" x14ac:dyDescent="0.3">
      <c r="A897" s="9" t="s">
        <v>1209</v>
      </c>
      <c r="B897" s="6">
        <v>1</v>
      </c>
      <c r="E897" s="5" t="s">
        <v>1157</v>
      </c>
      <c r="F897" s="6">
        <v>1</v>
      </c>
    </row>
    <row r="898" spans="1:6" x14ac:dyDescent="0.3">
      <c r="A898" s="9" t="s">
        <v>1212</v>
      </c>
      <c r="B898" s="6">
        <v>1</v>
      </c>
      <c r="E898" s="5" t="s">
        <v>981</v>
      </c>
      <c r="F898" s="6">
        <v>1</v>
      </c>
    </row>
    <row r="899" spans="1:6" x14ac:dyDescent="0.3">
      <c r="A899" s="9" t="s">
        <v>1204</v>
      </c>
      <c r="B899" s="6">
        <v>1</v>
      </c>
      <c r="E899" s="5" t="s">
        <v>356</v>
      </c>
      <c r="F899" s="6">
        <v>1</v>
      </c>
    </row>
    <row r="900" spans="1:6" x14ac:dyDescent="0.3">
      <c r="A900" s="7">
        <v>2018</v>
      </c>
      <c r="B900" s="6">
        <v>4</v>
      </c>
      <c r="E900" s="5" t="s">
        <v>437</v>
      </c>
      <c r="F900" s="6">
        <v>63</v>
      </c>
    </row>
    <row r="901" spans="1:6" x14ac:dyDescent="0.3">
      <c r="A901" s="9" t="s">
        <v>1211</v>
      </c>
      <c r="B901" s="6">
        <v>3</v>
      </c>
      <c r="E901" s="5" t="s">
        <v>1074</v>
      </c>
      <c r="F901" s="6">
        <v>1</v>
      </c>
    </row>
    <row r="902" spans="1:6" x14ac:dyDescent="0.3">
      <c r="A902" s="9" t="s">
        <v>1210</v>
      </c>
      <c r="B902" s="6">
        <v>1</v>
      </c>
      <c r="E902" s="5" t="s">
        <v>415</v>
      </c>
      <c r="F902" s="6">
        <v>2</v>
      </c>
    </row>
    <row r="903" spans="1:6" x14ac:dyDescent="0.3">
      <c r="A903" s="7">
        <v>2019</v>
      </c>
      <c r="B903" s="6">
        <v>1</v>
      </c>
      <c r="E903" s="5" t="s">
        <v>513</v>
      </c>
      <c r="F903" s="6">
        <v>1</v>
      </c>
    </row>
    <row r="904" spans="1:6" x14ac:dyDescent="0.3">
      <c r="A904" s="9" t="s">
        <v>1204</v>
      </c>
      <c r="B904" s="6">
        <v>1</v>
      </c>
      <c r="E904" s="5" t="s">
        <v>64</v>
      </c>
      <c r="F904" s="6">
        <v>1</v>
      </c>
    </row>
    <row r="905" spans="1:6" x14ac:dyDescent="0.3">
      <c r="A905" s="7">
        <v>2021</v>
      </c>
      <c r="B905" s="6">
        <v>5</v>
      </c>
      <c r="E905" s="5" t="s">
        <v>900</v>
      </c>
      <c r="F905" s="6">
        <v>2</v>
      </c>
    </row>
    <row r="906" spans="1:6" x14ac:dyDescent="0.3">
      <c r="A906" s="9" t="s">
        <v>1211</v>
      </c>
      <c r="B906" s="6">
        <v>4</v>
      </c>
      <c r="E906" s="5" t="s">
        <v>529</v>
      </c>
      <c r="F906" s="6">
        <v>1</v>
      </c>
    </row>
    <row r="907" spans="1:6" x14ac:dyDescent="0.3">
      <c r="A907" s="9" t="s">
        <v>1204</v>
      </c>
      <c r="B907" s="6">
        <v>1</v>
      </c>
      <c r="E907" s="5" t="s">
        <v>1046</v>
      </c>
      <c r="F907" s="6">
        <v>1</v>
      </c>
    </row>
    <row r="908" spans="1:6" x14ac:dyDescent="0.3">
      <c r="A908" s="5" t="s">
        <v>8</v>
      </c>
      <c r="B908" s="6">
        <v>581</v>
      </c>
      <c r="E908" s="5" t="s">
        <v>891</v>
      </c>
      <c r="F908" s="6">
        <v>3</v>
      </c>
    </row>
    <row r="909" spans="1:6" x14ac:dyDescent="0.3">
      <c r="A909" s="7">
        <v>1940</v>
      </c>
      <c r="B909" s="6">
        <v>1</v>
      </c>
      <c r="E909" s="5" t="s">
        <v>759</v>
      </c>
      <c r="F909" s="6">
        <v>1</v>
      </c>
    </row>
    <row r="910" spans="1:6" x14ac:dyDescent="0.3">
      <c r="A910" s="9" t="s">
        <v>1198</v>
      </c>
      <c r="B910" s="6">
        <v>1</v>
      </c>
      <c r="E910" s="5" t="s">
        <v>1192</v>
      </c>
      <c r="F910" s="6">
        <v>1</v>
      </c>
    </row>
    <row r="911" spans="1:6" x14ac:dyDescent="0.3">
      <c r="A911" s="7">
        <v>1960</v>
      </c>
      <c r="B911" s="6">
        <v>2</v>
      </c>
      <c r="E911" s="5" t="s">
        <v>872</v>
      </c>
      <c r="F911" s="6">
        <v>1</v>
      </c>
    </row>
    <row r="912" spans="1:6" x14ac:dyDescent="0.3">
      <c r="A912" s="9" t="s">
        <v>1199</v>
      </c>
      <c r="B912" s="6">
        <v>1</v>
      </c>
      <c r="E912" s="5" t="s">
        <v>416</v>
      </c>
      <c r="F912" s="6">
        <v>3</v>
      </c>
    </row>
    <row r="913" spans="1:6" x14ac:dyDescent="0.3">
      <c r="A913" s="9" t="s">
        <v>1208</v>
      </c>
      <c r="B913" s="6">
        <v>1</v>
      </c>
      <c r="E913" s="5" t="s">
        <v>948</v>
      </c>
      <c r="F913" s="6">
        <v>2</v>
      </c>
    </row>
    <row r="914" spans="1:6" x14ac:dyDescent="0.3">
      <c r="A914" s="7">
        <v>1962</v>
      </c>
      <c r="B914" s="6">
        <v>1</v>
      </c>
      <c r="E914" s="5" t="s">
        <v>324</v>
      </c>
      <c r="F914" s="6">
        <v>2</v>
      </c>
    </row>
    <row r="915" spans="1:6" x14ac:dyDescent="0.3">
      <c r="A915" s="9" t="s">
        <v>1199</v>
      </c>
      <c r="B915" s="6">
        <v>1</v>
      </c>
      <c r="E915" s="5" t="s">
        <v>259</v>
      </c>
      <c r="F915" s="6">
        <v>1</v>
      </c>
    </row>
    <row r="916" spans="1:6" x14ac:dyDescent="0.3">
      <c r="A916" s="7">
        <v>1965</v>
      </c>
      <c r="B916" s="6">
        <v>1</v>
      </c>
      <c r="E916" s="5" t="s">
        <v>103</v>
      </c>
      <c r="F916" s="6">
        <v>2</v>
      </c>
    </row>
    <row r="917" spans="1:6" x14ac:dyDescent="0.3">
      <c r="A917" s="9" t="s">
        <v>1199</v>
      </c>
      <c r="B917" s="6">
        <v>1</v>
      </c>
      <c r="E917" s="5" t="s">
        <v>584</v>
      </c>
      <c r="F917" s="6">
        <v>36</v>
      </c>
    </row>
    <row r="918" spans="1:6" x14ac:dyDescent="0.3">
      <c r="A918" s="7">
        <v>1967</v>
      </c>
      <c r="B918" s="6">
        <v>3</v>
      </c>
      <c r="E918" s="5" t="s">
        <v>68</v>
      </c>
      <c r="F918" s="6">
        <v>3</v>
      </c>
    </row>
    <row r="919" spans="1:6" x14ac:dyDescent="0.3">
      <c r="A919" s="9" t="s">
        <v>1199</v>
      </c>
      <c r="B919" s="6">
        <v>1</v>
      </c>
      <c r="E919" s="5" t="s">
        <v>188</v>
      </c>
      <c r="F919" s="6">
        <v>1</v>
      </c>
    </row>
    <row r="920" spans="1:6" x14ac:dyDescent="0.3">
      <c r="A920" s="9" t="s">
        <v>1198</v>
      </c>
      <c r="B920" s="6">
        <v>1</v>
      </c>
      <c r="E920" s="5" t="s">
        <v>410</v>
      </c>
      <c r="F920" s="6">
        <v>1</v>
      </c>
    </row>
    <row r="921" spans="1:6" x14ac:dyDescent="0.3">
      <c r="A921" s="9" t="s">
        <v>1210</v>
      </c>
      <c r="B921" s="6">
        <v>1</v>
      </c>
      <c r="E921" s="5" t="s">
        <v>1037</v>
      </c>
      <c r="F921" s="6">
        <v>1</v>
      </c>
    </row>
    <row r="922" spans="1:6" x14ac:dyDescent="0.3">
      <c r="A922" s="7">
        <v>1968</v>
      </c>
      <c r="B922" s="6">
        <v>1</v>
      </c>
      <c r="E922" s="5" t="s">
        <v>936</v>
      </c>
      <c r="F922" s="6">
        <v>1</v>
      </c>
    </row>
    <row r="923" spans="1:6" x14ac:dyDescent="0.3">
      <c r="A923" s="9" t="s">
        <v>1199</v>
      </c>
      <c r="B923" s="6">
        <v>1</v>
      </c>
      <c r="E923" s="5" t="s">
        <v>402</v>
      </c>
      <c r="F923" s="6">
        <v>1</v>
      </c>
    </row>
    <row r="924" spans="1:6" x14ac:dyDescent="0.3">
      <c r="A924" s="7">
        <v>1969</v>
      </c>
      <c r="B924" s="6">
        <v>1</v>
      </c>
      <c r="E924" s="5" t="s">
        <v>136</v>
      </c>
      <c r="F924" s="6">
        <v>5</v>
      </c>
    </row>
    <row r="925" spans="1:6" x14ac:dyDescent="0.3">
      <c r="A925" s="9" t="s">
        <v>1210</v>
      </c>
      <c r="B925" s="6">
        <v>1</v>
      </c>
      <c r="E925" s="5" t="s">
        <v>427</v>
      </c>
      <c r="F925" s="6">
        <v>7</v>
      </c>
    </row>
    <row r="926" spans="1:6" x14ac:dyDescent="0.3">
      <c r="A926" s="7">
        <v>1970</v>
      </c>
      <c r="B926" s="6">
        <v>1</v>
      </c>
      <c r="E926" s="5" t="s">
        <v>484</v>
      </c>
      <c r="F926" s="6">
        <v>7</v>
      </c>
    </row>
    <row r="927" spans="1:6" x14ac:dyDescent="0.3">
      <c r="A927" s="9" t="s">
        <v>1199</v>
      </c>
      <c r="B927" s="6">
        <v>1</v>
      </c>
      <c r="E927" s="5" t="s">
        <v>12</v>
      </c>
      <c r="F927" s="6">
        <v>1</v>
      </c>
    </row>
    <row r="928" spans="1:6" x14ac:dyDescent="0.3">
      <c r="A928" s="7">
        <v>1972</v>
      </c>
      <c r="B928" s="6">
        <v>1</v>
      </c>
      <c r="E928" s="5" t="s">
        <v>727</v>
      </c>
      <c r="F928" s="6">
        <v>32</v>
      </c>
    </row>
    <row r="929" spans="1:6" x14ac:dyDescent="0.3">
      <c r="A929" s="9" t="s">
        <v>1205</v>
      </c>
      <c r="B929" s="6">
        <v>1</v>
      </c>
      <c r="E929" s="5" t="s">
        <v>331</v>
      </c>
      <c r="F929" s="6">
        <v>1</v>
      </c>
    </row>
    <row r="930" spans="1:6" x14ac:dyDescent="0.3">
      <c r="A930" s="7">
        <v>1973</v>
      </c>
      <c r="B930" s="6">
        <v>1</v>
      </c>
      <c r="E930" s="5" t="s">
        <v>755</v>
      </c>
      <c r="F930" s="6">
        <v>1</v>
      </c>
    </row>
    <row r="931" spans="1:6" x14ac:dyDescent="0.3">
      <c r="A931" s="9" t="s">
        <v>1199</v>
      </c>
      <c r="B931" s="6">
        <v>1</v>
      </c>
      <c r="E931" s="5" t="s">
        <v>245</v>
      </c>
      <c r="F931" s="6">
        <v>1</v>
      </c>
    </row>
    <row r="932" spans="1:6" x14ac:dyDescent="0.3">
      <c r="A932" s="7">
        <v>1974</v>
      </c>
      <c r="B932" s="6">
        <v>1</v>
      </c>
      <c r="E932" s="5" t="s">
        <v>442</v>
      </c>
      <c r="F932" s="6">
        <v>13</v>
      </c>
    </row>
    <row r="933" spans="1:6" x14ac:dyDescent="0.3">
      <c r="A933" s="9" t="s">
        <v>1199</v>
      </c>
      <c r="B933" s="6">
        <v>1</v>
      </c>
      <c r="E933" s="5" t="s">
        <v>1010</v>
      </c>
      <c r="F933" s="6">
        <v>1</v>
      </c>
    </row>
    <row r="934" spans="1:6" x14ac:dyDescent="0.3">
      <c r="A934" s="7">
        <v>1976</v>
      </c>
      <c r="B934" s="6">
        <v>3</v>
      </c>
      <c r="E934" s="5" t="s">
        <v>643</v>
      </c>
      <c r="F934" s="6">
        <v>1</v>
      </c>
    </row>
    <row r="935" spans="1:6" x14ac:dyDescent="0.3">
      <c r="A935" s="9" t="s">
        <v>1209</v>
      </c>
      <c r="B935" s="6">
        <v>1</v>
      </c>
      <c r="E935" s="5" t="s">
        <v>547</v>
      </c>
      <c r="F935" s="6">
        <v>1</v>
      </c>
    </row>
    <row r="936" spans="1:6" x14ac:dyDescent="0.3">
      <c r="A936" s="9" t="s">
        <v>1208</v>
      </c>
      <c r="B936" s="6">
        <v>1</v>
      </c>
      <c r="E936" s="5" t="s">
        <v>686</v>
      </c>
      <c r="F936" s="6">
        <v>3</v>
      </c>
    </row>
    <row r="937" spans="1:6" x14ac:dyDescent="0.3">
      <c r="A937" s="9" t="s">
        <v>1204</v>
      </c>
      <c r="B937" s="6">
        <v>1</v>
      </c>
      <c r="E937" s="5" t="s">
        <v>1009</v>
      </c>
      <c r="F937" s="6">
        <v>1</v>
      </c>
    </row>
    <row r="938" spans="1:6" x14ac:dyDescent="0.3">
      <c r="A938" s="7">
        <v>1977</v>
      </c>
      <c r="B938" s="6">
        <v>5</v>
      </c>
      <c r="E938" s="5" t="s">
        <v>715</v>
      </c>
      <c r="F938" s="6">
        <v>2</v>
      </c>
    </row>
    <row r="939" spans="1:6" x14ac:dyDescent="0.3">
      <c r="A939" s="9" t="s">
        <v>1211</v>
      </c>
      <c r="B939" s="6">
        <v>1</v>
      </c>
      <c r="E939" s="5" t="s">
        <v>213</v>
      </c>
      <c r="F939" s="6">
        <v>1</v>
      </c>
    </row>
    <row r="940" spans="1:6" x14ac:dyDescent="0.3">
      <c r="A940" s="9" t="s">
        <v>1209</v>
      </c>
      <c r="B940" s="6">
        <v>2</v>
      </c>
      <c r="E940" s="5" t="s">
        <v>221</v>
      </c>
      <c r="F940" s="6">
        <v>1</v>
      </c>
    </row>
    <row r="941" spans="1:6" x14ac:dyDescent="0.3">
      <c r="A941" s="9" t="s">
        <v>1208</v>
      </c>
      <c r="B941" s="6">
        <v>1</v>
      </c>
      <c r="E941" s="5" t="s">
        <v>93</v>
      </c>
      <c r="F941" s="6">
        <v>1</v>
      </c>
    </row>
    <row r="942" spans="1:6" x14ac:dyDescent="0.3">
      <c r="A942" s="9" t="s">
        <v>1206</v>
      </c>
      <c r="B942" s="6">
        <v>1</v>
      </c>
      <c r="E942" s="5" t="s">
        <v>82</v>
      </c>
      <c r="F942" s="6">
        <v>2</v>
      </c>
    </row>
    <row r="943" spans="1:6" x14ac:dyDescent="0.3">
      <c r="A943" s="7">
        <v>1979</v>
      </c>
      <c r="B943" s="6">
        <v>2</v>
      </c>
      <c r="E943" s="5" t="s">
        <v>408</v>
      </c>
      <c r="F943" s="6">
        <v>1</v>
      </c>
    </row>
    <row r="944" spans="1:6" x14ac:dyDescent="0.3">
      <c r="A944" s="9" t="s">
        <v>1199</v>
      </c>
      <c r="B944" s="6">
        <v>1</v>
      </c>
      <c r="E944" s="5" t="s">
        <v>302</v>
      </c>
      <c r="F944" s="6">
        <v>1</v>
      </c>
    </row>
    <row r="945" spans="1:6" x14ac:dyDescent="0.3">
      <c r="A945" s="9" t="s">
        <v>1204</v>
      </c>
      <c r="B945" s="6">
        <v>1</v>
      </c>
      <c r="E945" s="5" t="s">
        <v>802</v>
      </c>
      <c r="F945" s="6">
        <v>2</v>
      </c>
    </row>
    <row r="946" spans="1:6" x14ac:dyDescent="0.3">
      <c r="A946" s="7">
        <v>1980</v>
      </c>
      <c r="B946" s="6">
        <v>4</v>
      </c>
      <c r="E946" s="5" t="s">
        <v>78</v>
      </c>
      <c r="F946" s="6">
        <v>1</v>
      </c>
    </row>
    <row r="947" spans="1:6" x14ac:dyDescent="0.3">
      <c r="A947" s="9" t="s">
        <v>1205</v>
      </c>
      <c r="B947" s="6">
        <v>1</v>
      </c>
      <c r="E947" s="5" t="s">
        <v>399</v>
      </c>
      <c r="F947" s="6">
        <v>1</v>
      </c>
    </row>
    <row r="948" spans="1:6" x14ac:dyDescent="0.3">
      <c r="A948" s="9" t="s">
        <v>1202</v>
      </c>
      <c r="B948" s="6">
        <v>1</v>
      </c>
      <c r="E948" s="5" t="s">
        <v>477</v>
      </c>
      <c r="F948" s="6">
        <v>5</v>
      </c>
    </row>
    <row r="949" spans="1:6" x14ac:dyDescent="0.3">
      <c r="A949" s="9" t="s">
        <v>1210</v>
      </c>
      <c r="B949" s="6">
        <v>2</v>
      </c>
      <c r="E949" s="5" t="s">
        <v>980</v>
      </c>
      <c r="F949" s="6">
        <v>1</v>
      </c>
    </row>
    <row r="950" spans="1:6" x14ac:dyDescent="0.3">
      <c r="A950" s="7">
        <v>1981</v>
      </c>
      <c r="B950" s="6">
        <v>3</v>
      </c>
      <c r="E950" s="5" t="s">
        <v>699</v>
      </c>
      <c r="F950" s="6">
        <v>4</v>
      </c>
    </row>
    <row r="951" spans="1:6" x14ac:dyDescent="0.3">
      <c r="A951" s="9" t="s">
        <v>1211</v>
      </c>
      <c r="B951" s="6">
        <v>2</v>
      </c>
      <c r="E951" s="5" t="s">
        <v>256</v>
      </c>
      <c r="F951" s="6">
        <v>1</v>
      </c>
    </row>
    <row r="952" spans="1:6" x14ac:dyDescent="0.3">
      <c r="A952" s="9" t="s">
        <v>1207</v>
      </c>
      <c r="B952" s="6">
        <v>1</v>
      </c>
      <c r="E952" s="5" t="s">
        <v>610</v>
      </c>
      <c r="F952" s="6">
        <v>1</v>
      </c>
    </row>
    <row r="953" spans="1:6" x14ac:dyDescent="0.3">
      <c r="A953" s="7">
        <v>1982</v>
      </c>
      <c r="B953" s="6">
        <v>2</v>
      </c>
      <c r="E953" s="5" t="s">
        <v>579</v>
      </c>
      <c r="F953" s="6">
        <v>2</v>
      </c>
    </row>
    <row r="954" spans="1:6" x14ac:dyDescent="0.3">
      <c r="A954" s="9" t="s">
        <v>1199</v>
      </c>
      <c r="B954" s="6">
        <v>1</v>
      </c>
      <c r="E954" s="5" t="s">
        <v>776</v>
      </c>
      <c r="F954" s="6">
        <v>12</v>
      </c>
    </row>
    <row r="955" spans="1:6" x14ac:dyDescent="0.3">
      <c r="A955" s="9" t="s">
        <v>1212</v>
      </c>
      <c r="B955" s="6">
        <v>1</v>
      </c>
      <c r="E955" s="5" t="s">
        <v>1173</v>
      </c>
      <c r="F955" s="6">
        <v>1</v>
      </c>
    </row>
    <row r="956" spans="1:6" x14ac:dyDescent="0.3">
      <c r="A956" s="7">
        <v>1983</v>
      </c>
      <c r="B956" s="6">
        <v>1</v>
      </c>
      <c r="E956" s="5" t="s">
        <v>777</v>
      </c>
      <c r="F956" s="6">
        <v>10</v>
      </c>
    </row>
    <row r="957" spans="1:6" x14ac:dyDescent="0.3">
      <c r="A957" s="9" t="s">
        <v>1205</v>
      </c>
      <c r="B957" s="6">
        <v>1</v>
      </c>
      <c r="E957" s="5" t="s">
        <v>381</v>
      </c>
      <c r="F957" s="6">
        <v>1</v>
      </c>
    </row>
    <row r="958" spans="1:6" x14ac:dyDescent="0.3">
      <c r="A958" s="7">
        <v>1984</v>
      </c>
      <c r="B958" s="6">
        <v>2</v>
      </c>
      <c r="E958" s="5" t="s">
        <v>894</v>
      </c>
      <c r="F958" s="6">
        <v>1</v>
      </c>
    </row>
    <row r="959" spans="1:6" x14ac:dyDescent="0.3">
      <c r="A959" s="9" t="s">
        <v>1211</v>
      </c>
      <c r="B959" s="6">
        <v>1</v>
      </c>
      <c r="E959" s="5" t="s">
        <v>54</v>
      </c>
      <c r="F959" s="6">
        <v>9</v>
      </c>
    </row>
    <row r="960" spans="1:6" x14ac:dyDescent="0.3">
      <c r="A960" s="9" t="s">
        <v>1202</v>
      </c>
      <c r="B960" s="6">
        <v>1</v>
      </c>
      <c r="E960" s="5" t="s">
        <v>447</v>
      </c>
      <c r="F960" s="6">
        <v>2</v>
      </c>
    </row>
    <row r="961" spans="1:6" x14ac:dyDescent="0.3">
      <c r="A961" s="7">
        <v>1985</v>
      </c>
      <c r="B961" s="6">
        <v>4</v>
      </c>
      <c r="E961" s="5" t="s">
        <v>1041</v>
      </c>
      <c r="F961" s="6">
        <v>1</v>
      </c>
    </row>
    <row r="962" spans="1:6" x14ac:dyDescent="0.3">
      <c r="A962" s="9" t="s">
        <v>1211</v>
      </c>
      <c r="B962" s="6">
        <v>2</v>
      </c>
      <c r="E962" s="5" t="s">
        <v>629</v>
      </c>
      <c r="F962" s="6">
        <v>3</v>
      </c>
    </row>
    <row r="963" spans="1:6" x14ac:dyDescent="0.3">
      <c r="A963" s="9" t="s">
        <v>1199</v>
      </c>
      <c r="B963" s="6">
        <v>1</v>
      </c>
      <c r="E963" s="5" t="s">
        <v>446</v>
      </c>
      <c r="F963" s="6">
        <v>25</v>
      </c>
    </row>
    <row r="964" spans="1:6" x14ac:dyDescent="0.3">
      <c r="A964" s="9" t="s">
        <v>1210</v>
      </c>
      <c r="B964" s="6">
        <v>1</v>
      </c>
      <c r="E964" s="5" t="s">
        <v>826</v>
      </c>
      <c r="F964" s="6">
        <v>12</v>
      </c>
    </row>
    <row r="965" spans="1:6" x14ac:dyDescent="0.3">
      <c r="A965" s="7">
        <v>1987</v>
      </c>
      <c r="B965" s="6">
        <v>1</v>
      </c>
      <c r="E965" s="5" t="s">
        <v>263</v>
      </c>
      <c r="F965" s="6">
        <v>1</v>
      </c>
    </row>
    <row r="966" spans="1:6" x14ac:dyDescent="0.3">
      <c r="A966" s="9" t="s">
        <v>1198</v>
      </c>
      <c r="B966" s="6">
        <v>1</v>
      </c>
      <c r="E966" s="5" t="s">
        <v>43</v>
      </c>
      <c r="F966" s="6">
        <v>1</v>
      </c>
    </row>
    <row r="967" spans="1:6" x14ac:dyDescent="0.3">
      <c r="A967" s="7">
        <v>1989</v>
      </c>
      <c r="B967" s="6">
        <v>4</v>
      </c>
      <c r="E967" s="5" t="s">
        <v>824</v>
      </c>
      <c r="F967" s="6">
        <v>1</v>
      </c>
    </row>
    <row r="968" spans="1:6" x14ac:dyDescent="0.3">
      <c r="A968" s="9" t="s">
        <v>1211</v>
      </c>
      <c r="B968" s="6">
        <v>1</v>
      </c>
      <c r="E968" s="5" t="s">
        <v>712</v>
      </c>
      <c r="F968" s="6">
        <v>2</v>
      </c>
    </row>
    <row r="969" spans="1:6" x14ac:dyDescent="0.3">
      <c r="A969" s="9" t="s">
        <v>1199</v>
      </c>
      <c r="B969" s="6">
        <v>2</v>
      </c>
      <c r="E969" s="5" t="s">
        <v>595</v>
      </c>
      <c r="F969" s="6">
        <v>2</v>
      </c>
    </row>
    <row r="970" spans="1:6" x14ac:dyDescent="0.3">
      <c r="A970" s="9" t="s">
        <v>1210</v>
      </c>
      <c r="B970" s="6">
        <v>1</v>
      </c>
      <c r="E970" s="5" t="s">
        <v>461</v>
      </c>
      <c r="F970" s="6">
        <v>29</v>
      </c>
    </row>
    <row r="971" spans="1:6" x14ac:dyDescent="0.3">
      <c r="A971" s="7">
        <v>1990</v>
      </c>
      <c r="B971" s="6">
        <v>5</v>
      </c>
      <c r="E971" s="5" t="s">
        <v>431</v>
      </c>
      <c r="F971" s="6">
        <v>1</v>
      </c>
    </row>
    <row r="972" spans="1:6" x14ac:dyDescent="0.3">
      <c r="A972" s="9" t="s">
        <v>1211</v>
      </c>
      <c r="B972" s="6">
        <v>2</v>
      </c>
      <c r="E972" s="5" t="s">
        <v>1008</v>
      </c>
      <c r="F972" s="6">
        <v>1</v>
      </c>
    </row>
    <row r="973" spans="1:6" x14ac:dyDescent="0.3">
      <c r="A973" s="9" t="s">
        <v>1209</v>
      </c>
      <c r="B973" s="6">
        <v>1</v>
      </c>
      <c r="E973" s="5" t="s">
        <v>1061</v>
      </c>
      <c r="F973" s="6">
        <v>1</v>
      </c>
    </row>
    <row r="974" spans="1:6" x14ac:dyDescent="0.3">
      <c r="A974" s="9" t="s">
        <v>1199</v>
      </c>
      <c r="B974" s="6">
        <v>1</v>
      </c>
      <c r="E974" s="5" t="s">
        <v>786</v>
      </c>
      <c r="F974" s="6">
        <v>1</v>
      </c>
    </row>
    <row r="975" spans="1:6" x14ac:dyDescent="0.3">
      <c r="A975" s="9" t="s">
        <v>1204</v>
      </c>
      <c r="B975" s="6">
        <v>1</v>
      </c>
      <c r="E975" s="5" t="s">
        <v>886</v>
      </c>
      <c r="F975" s="6">
        <v>4</v>
      </c>
    </row>
    <row r="976" spans="1:6" x14ac:dyDescent="0.3">
      <c r="A976" s="7">
        <v>1991</v>
      </c>
      <c r="B976" s="6">
        <v>2</v>
      </c>
      <c r="E976" s="5" t="s">
        <v>743</v>
      </c>
      <c r="F976" s="6">
        <v>4</v>
      </c>
    </row>
    <row r="977" spans="1:6" x14ac:dyDescent="0.3">
      <c r="A977" s="9" t="s">
        <v>1211</v>
      </c>
      <c r="B977" s="6">
        <v>2</v>
      </c>
      <c r="E977" s="5" t="s">
        <v>760</v>
      </c>
      <c r="F977" s="6">
        <v>25</v>
      </c>
    </row>
    <row r="978" spans="1:6" x14ac:dyDescent="0.3">
      <c r="A978" s="7">
        <v>1992</v>
      </c>
      <c r="B978" s="6">
        <v>3</v>
      </c>
      <c r="E978" s="5" t="s">
        <v>746</v>
      </c>
      <c r="F978" s="6">
        <v>5</v>
      </c>
    </row>
    <row r="979" spans="1:6" x14ac:dyDescent="0.3">
      <c r="A979" s="9" t="s">
        <v>1211</v>
      </c>
      <c r="B979" s="6">
        <v>1</v>
      </c>
      <c r="E979" s="5" t="s">
        <v>575</v>
      </c>
      <c r="F979" s="6">
        <v>20</v>
      </c>
    </row>
    <row r="980" spans="1:6" x14ac:dyDescent="0.3">
      <c r="A980" s="9" t="s">
        <v>1199</v>
      </c>
      <c r="B980" s="6">
        <v>1</v>
      </c>
      <c r="E980" s="5" t="s">
        <v>270</v>
      </c>
      <c r="F980" s="6">
        <v>1</v>
      </c>
    </row>
    <row r="981" spans="1:6" x14ac:dyDescent="0.3">
      <c r="A981" s="9" t="s">
        <v>1198</v>
      </c>
      <c r="B981" s="6">
        <v>1</v>
      </c>
      <c r="E981" s="5" t="s">
        <v>531</v>
      </c>
      <c r="F981" s="6">
        <v>2</v>
      </c>
    </row>
    <row r="982" spans="1:6" x14ac:dyDescent="0.3">
      <c r="A982" s="7">
        <v>1993</v>
      </c>
      <c r="B982" s="6">
        <v>4</v>
      </c>
      <c r="E982" s="5" t="s">
        <v>310</v>
      </c>
      <c r="F982" s="6">
        <v>1</v>
      </c>
    </row>
    <row r="983" spans="1:6" x14ac:dyDescent="0.3">
      <c r="A983" s="9" t="s">
        <v>1211</v>
      </c>
      <c r="B983" s="6">
        <v>1</v>
      </c>
      <c r="E983" s="5" t="s">
        <v>236</v>
      </c>
      <c r="F983" s="6">
        <v>5</v>
      </c>
    </row>
    <row r="984" spans="1:6" x14ac:dyDescent="0.3">
      <c r="A984" s="9" t="s">
        <v>1199</v>
      </c>
      <c r="B984" s="6">
        <v>2</v>
      </c>
      <c r="E984" s="5" t="s">
        <v>1016</v>
      </c>
      <c r="F984" s="6">
        <v>2</v>
      </c>
    </row>
    <row r="985" spans="1:6" x14ac:dyDescent="0.3">
      <c r="A985" s="9" t="s">
        <v>1205</v>
      </c>
      <c r="B985" s="6">
        <v>1</v>
      </c>
      <c r="E985" s="5" t="s">
        <v>118</v>
      </c>
      <c r="F985" s="6">
        <v>2</v>
      </c>
    </row>
    <row r="986" spans="1:6" x14ac:dyDescent="0.3">
      <c r="A986" s="7">
        <v>1994</v>
      </c>
      <c r="B986" s="6">
        <v>4</v>
      </c>
      <c r="E986" s="5" t="s">
        <v>1136</v>
      </c>
      <c r="F986" s="6">
        <v>1</v>
      </c>
    </row>
    <row r="987" spans="1:6" x14ac:dyDescent="0.3">
      <c r="A987" s="9" t="s">
        <v>1211</v>
      </c>
      <c r="B987" s="6">
        <v>1</v>
      </c>
      <c r="E987" s="5" t="s">
        <v>1147</v>
      </c>
      <c r="F987" s="6">
        <v>1</v>
      </c>
    </row>
    <row r="988" spans="1:6" x14ac:dyDescent="0.3">
      <c r="A988" s="9" t="s">
        <v>1209</v>
      </c>
      <c r="B988" s="6">
        <v>1</v>
      </c>
      <c r="E988" s="5" t="s">
        <v>958</v>
      </c>
      <c r="F988" s="6">
        <v>1</v>
      </c>
    </row>
    <row r="989" spans="1:6" x14ac:dyDescent="0.3">
      <c r="A989" s="9" t="s">
        <v>1206</v>
      </c>
      <c r="B989" s="6">
        <v>1</v>
      </c>
      <c r="E989" s="5" t="s">
        <v>62</v>
      </c>
      <c r="F989" s="6">
        <v>1</v>
      </c>
    </row>
    <row r="990" spans="1:6" x14ac:dyDescent="0.3">
      <c r="A990" s="9" t="s">
        <v>1210</v>
      </c>
      <c r="B990" s="6">
        <v>1</v>
      </c>
      <c r="E990" s="5" t="s">
        <v>1194</v>
      </c>
      <c r="F990" s="6">
        <v>1</v>
      </c>
    </row>
    <row r="991" spans="1:6" x14ac:dyDescent="0.3">
      <c r="A991" s="7">
        <v>1995</v>
      </c>
      <c r="B991" s="6">
        <v>3</v>
      </c>
      <c r="E991" s="5" t="s">
        <v>323</v>
      </c>
      <c r="F991" s="6">
        <v>1</v>
      </c>
    </row>
    <row r="992" spans="1:6" x14ac:dyDescent="0.3">
      <c r="A992" s="9" t="s">
        <v>1199</v>
      </c>
      <c r="B992" s="6">
        <v>1</v>
      </c>
      <c r="E992" s="5" t="s">
        <v>266</v>
      </c>
      <c r="F992" s="6">
        <v>1</v>
      </c>
    </row>
    <row r="993" spans="1:6" x14ac:dyDescent="0.3">
      <c r="A993" s="9" t="s">
        <v>1208</v>
      </c>
      <c r="B993" s="6">
        <v>1</v>
      </c>
      <c r="E993" s="5" t="s">
        <v>624</v>
      </c>
      <c r="F993" s="6">
        <v>1</v>
      </c>
    </row>
    <row r="994" spans="1:6" x14ac:dyDescent="0.3">
      <c r="A994" s="9" t="s">
        <v>1210</v>
      </c>
      <c r="B994" s="6">
        <v>1</v>
      </c>
      <c r="E994" s="5" t="s">
        <v>253</v>
      </c>
      <c r="F994" s="6">
        <v>1</v>
      </c>
    </row>
    <row r="995" spans="1:6" x14ac:dyDescent="0.3">
      <c r="A995" s="7">
        <v>1996</v>
      </c>
      <c r="B995" s="6">
        <v>5</v>
      </c>
      <c r="E995" s="5" t="s">
        <v>121</v>
      </c>
      <c r="F995" s="6">
        <v>3</v>
      </c>
    </row>
    <row r="996" spans="1:6" x14ac:dyDescent="0.3">
      <c r="A996" s="9" t="s">
        <v>1211</v>
      </c>
      <c r="B996" s="6">
        <v>1</v>
      </c>
      <c r="E996" s="5" t="s">
        <v>148</v>
      </c>
      <c r="F996" s="6">
        <v>1</v>
      </c>
    </row>
    <row r="997" spans="1:6" x14ac:dyDescent="0.3">
      <c r="A997" s="9" t="s">
        <v>1199</v>
      </c>
      <c r="B997" s="6">
        <v>2</v>
      </c>
      <c r="E997" s="5" t="s">
        <v>142</v>
      </c>
      <c r="F997" s="6">
        <v>1</v>
      </c>
    </row>
    <row r="998" spans="1:6" x14ac:dyDescent="0.3">
      <c r="A998" s="9" t="s">
        <v>1208</v>
      </c>
      <c r="B998" s="6">
        <v>1</v>
      </c>
      <c r="E998" s="5" t="s">
        <v>864</v>
      </c>
      <c r="F998" s="6">
        <v>2</v>
      </c>
    </row>
    <row r="999" spans="1:6" x14ac:dyDescent="0.3">
      <c r="A999" s="9" t="s">
        <v>1210</v>
      </c>
      <c r="B999" s="6">
        <v>1</v>
      </c>
      <c r="E999" s="5" t="s">
        <v>563</v>
      </c>
      <c r="F999" s="6">
        <v>1</v>
      </c>
    </row>
    <row r="1000" spans="1:6" x14ac:dyDescent="0.3">
      <c r="A1000" s="7">
        <v>1997</v>
      </c>
      <c r="B1000" s="6">
        <v>6</v>
      </c>
      <c r="E1000" s="5" t="s">
        <v>829</v>
      </c>
      <c r="F1000" s="6">
        <v>1</v>
      </c>
    </row>
    <row r="1001" spans="1:6" x14ac:dyDescent="0.3">
      <c r="A1001" s="9" t="s">
        <v>1209</v>
      </c>
      <c r="B1001" s="6">
        <v>1</v>
      </c>
      <c r="E1001" s="5" t="s">
        <v>573</v>
      </c>
      <c r="F1001" s="6">
        <v>1</v>
      </c>
    </row>
    <row r="1002" spans="1:6" x14ac:dyDescent="0.3">
      <c r="A1002" s="9" t="s">
        <v>1208</v>
      </c>
      <c r="B1002" s="6">
        <v>1</v>
      </c>
      <c r="E1002" s="5" t="s">
        <v>465</v>
      </c>
      <c r="F1002" s="6">
        <v>7</v>
      </c>
    </row>
    <row r="1003" spans="1:6" x14ac:dyDescent="0.3">
      <c r="A1003" s="9" t="s">
        <v>1205</v>
      </c>
      <c r="B1003" s="6">
        <v>1</v>
      </c>
      <c r="E1003" s="5" t="s">
        <v>668</v>
      </c>
      <c r="F1003" s="6">
        <v>7</v>
      </c>
    </row>
    <row r="1004" spans="1:6" x14ac:dyDescent="0.3">
      <c r="A1004" s="9" t="s">
        <v>1202</v>
      </c>
      <c r="B1004" s="6">
        <v>1</v>
      </c>
      <c r="E1004" s="5" t="s">
        <v>375</v>
      </c>
      <c r="F1004" s="6">
        <v>33</v>
      </c>
    </row>
    <row r="1005" spans="1:6" x14ac:dyDescent="0.3">
      <c r="A1005" s="9" t="s">
        <v>1212</v>
      </c>
      <c r="B1005" s="6">
        <v>1</v>
      </c>
      <c r="E1005" s="5" t="s">
        <v>171</v>
      </c>
      <c r="F1005" s="6">
        <v>1</v>
      </c>
    </row>
    <row r="1006" spans="1:6" x14ac:dyDescent="0.3">
      <c r="A1006" s="9" t="s">
        <v>1206</v>
      </c>
      <c r="B1006" s="6">
        <v>1</v>
      </c>
      <c r="E1006" s="5" t="s">
        <v>1131</v>
      </c>
      <c r="F1006" s="6">
        <v>1</v>
      </c>
    </row>
    <row r="1007" spans="1:6" x14ac:dyDescent="0.3">
      <c r="A1007" s="7">
        <v>1998</v>
      </c>
      <c r="B1007" s="6">
        <v>10</v>
      </c>
      <c r="E1007" s="5" t="s">
        <v>956</v>
      </c>
      <c r="F1007" s="6">
        <v>3</v>
      </c>
    </row>
    <row r="1008" spans="1:6" x14ac:dyDescent="0.3">
      <c r="A1008" s="9" t="s">
        <v>1211</v>
      </c>
      <c r="B1008" s="6">
        <v>3</v>
      </c>
      <c r="E1008" s="5" t="s">
        <v>853</v>
      </c>
      <c r="F1008" s="6">
        <v>2</v>
      </c>
    </row>
    <row r="1009" spans="1:6" x14ac:dyDescent="0.3">
      <c r="A1009" s="9" t="s">
        <v>1199</v>
      </c>
      <c r="B1009" s="6">
        <v>2</v>
      </c>
      <c r="E1009" s="5" t="s">
        <v>220</v>
      </c>
      <c r="F1009" s="6">
        <v>1</v>
      </c>
    </row>
    <row r="1010" spans="1:6" x14ac:dyDescent="0.3">
      <c r="A1010" s="9" t="s">
        <v>1207</v>
      </c>
      <c r="B1010" s="6">
        <v>1</v>
      </c>
      <c r="E1010" s="5" t="s">
        <v>406</v>
      </c>
      <c r="F1010" s="6">
        <v>1</v>
      </c>
    </row>
    <row r="1011" spans="1:6" x14ac:dyDescent="0.3">
      <c r="A1011" s="9" t="s">
        <v>1202</v>
      </c>
      <c r="B1011" s="6">
        <v>1</v>
      </c>
      <c r="E1011" s="5" t="s">
        <v>1163</v>
      </c>
      <c r="F1011" s="6">
        <v>1</v>
      </c>
    </row>
    <row r="1012" spans="1:6" x14ac:dyDescent="0.3">
      <c r="A1012" s="9" t="s">
        <v>1206</v>
      </c>
      <c r="B1012" s="6">
        <v>2</v>
      </c>
      <c r="E1012" s="5" t="s">
        <v>597</v>
      </c>
      <c r="F1012" s="6">
        <v>1</v>
      </c>
    </row>
    <row r="1013" spans="1:6" x14ac:dyDescent="0.3">
      <c r="A1013" s="9" t="s">
        <v>1204</v>
      </c>
      <c r="B1013" s="6">
        <v>1</v>
      </c>
      <c r="E1013" s="5" t="s">
        <v>661</v>
      </c>
      <c r="F1013" s="6">
        <v>1</v>
      </c>
    </row>
    <row r="1014" spans="1:6" x14ac:dyDescent="0.3">
      <c r="A1014" s="7">
        <v>1999</v>
      </c>
      <c r="B1014" s="6">
        <v>3</v>
      </c>
      <c r="E1014" s="5" t="s">
        <v>902</v>
      </c>
      <c r="F1014" s="6">
        <v>1</v>
      </c>
    </row>
    <row r="1015" spans="1:6" x14ac:dyDescent="0.3">
      <c r="A1015" s="9" t="s">
        <v>1211</v>
      </c>
      <c r="B1015" s="6">
        <v>1</v>
      </c>
      <c r="E1015" s="5" t="s">
        <v>817</v>
      </c>
      <c r="F1015" s="6">
        <v>6</v>
      </c>
    </row>
    <row r="1016" spans="1:6" x14ac:dyDescent="0.3">
      <c r="A1016" s="9" t="s">
        <v>1209</v>
      </c>
      <c r="B1016" s="6">
        <v>1</v>
      </c>
      <c r="E1016" s="5" t="s">
        <v>917</v>
      </c>
      <c r="F1016" s="6">
        <v>2</v>
      </c>
    </row>
    <row r="1017" spans="1:6" x14ac:dyDescent="0.3">
      <c r="A1017" s="9" t="s">
        <v>1199</v>
      </c>
      <c r="B1017" s="6">
        <v>1</v>
      </c>
      <c r="E1017" s="5" t="s">
        <v>338</v>
      </c>
      <c r="F1017" s="6">
        <v>2</v>
      </c>
    </row>
    <row r="1018" spans="1:6" x14ac:dyDescent="0.3">
      <c r="A1018" s="7">
        <v>2000</v>
      </c>
      <c r="B1018" s="6">
        <v>9</v>
      </c>
      <c r="E1018" s="5" t="s">
        <v>609</v>
      </c>
      <c r="F1018" s="6">
        <v>4</v>
      </c>
    </row>
    <row r="1019" spans="1:6" x14ac:dyDescent="0.3">
      <c r="A1019" s="9" t="s">
        <v>1209</v>
      </c>
      <c r="B1019" s="6">
        <v>4</v>
      </c>
      <c r="E1019" s="5" t="s">
        <v>983</v>
      </c>
      <c r="F1019" s="6">
        <v>1</v>
      </c>
    </row>
    <row r="1020" spans="1:6" x14ac:dyDescent="0.3">
      <c r="A1020" s="9" t="s">
        <v>1199</v>
      </c>
      <c r="B1020" s="6">
        <v>1</v>
      </c>
      <c r="E1020" s="5" t="s">
        <v>734</v>
      </c>
      <c r="F1020" s="6">
        <v>1</v>
      </c>
    </row>
    <row r="1021" spans="1:6" x14ac:dyDescent="0.3">
      <c r="A1021" s="9" t="s">
        <v>1207</v>
      </c>
      <c r="B1021" s="6">
        <v>1</v>
      </c>
      <c r="E1021" s="5" t="s">
        <v>473</v>
      </c>
      <c r="F1021" s="6">
        <v>15</v>
      </c>
    </row>
    <row r="1022" spans="1:6" x14ac:dyDescent="0.3">
      <c r="A1022" s="9" t="s">
        <v>1206</v>
      </c>
      <c r="B1022" s="6">
        <v>1</v>
      </c>
      <c r="E1022" s="5" t="s">
        <v>1122</v>
      </c>
      <c r="F1022" s="6">
        <v>1</v>
      </c>
    </row>
    <row r="1023" spans="1:6" x14ac:dyDescent="0.3">
      <c r="A1023" s="9" t="s">
        <v>1210</v>
      </c>
      <c r="B1023" s="6">
        <v>2</v>
      </c>
      <c r="E1023" s="5" t="s">
        <v>1113</v>
      </c>
      <c r="F1023" s="6">
        <v>1</v>
      </c>
    </row>
    <row r="1024" spans="1:6" x14ac:dyDescent="0.3">
      <c r="A1024" s="7">
        <v>2001</v>
      </c>
      <c r="B1024" s="6">
        <v>4</v>
      </c>
      <c r="E1024" s="5" t="s">
        <v>683</v>
      </c>
      <c r="F1024" s="6">
        <v>4</v>
      </c>
    </row>
    <row r="1025" spans="1:6" x14ac:dyDescent="0.3">
      <c r="A1025" s="9" t="s">
        <v>1209</v>
      </c>
      <c r="B1025" s="6">
        <v>1</v>
      </c>
      <c r="E1025" s="5" t="s">
        <v>514</v>
      </c>
      <c r="F1025" s="6">
        <v>1</v>
      </c>
    </row>
    <row r="1026" spans="1:6" x14ac:dyDescent="0.3">
      <c r="A1026" s="9" t="s">
        <v>1199</v>
      </c>
      <c r="B1026" s="6">
        <v>1</v>
      </c>
      <c r="E1026" s="5" t="s">
        <v>1149</v>
      </c>
      <c r="F1026" s="6">
        <v>1</v>
      </c>
    </row>
    <row r="1027" spans="1:6" x14ac:dyDescent="0.3">
      <c r="A1027" s="9" t="s">
        <v>1205</v>
      </c>
      <c r="B1027" s="6">
        <v>1</v>
      </c>
      <c r="E1027" s="5" t="s">
        <v>459</v>
      </c>
      <c r="F1027" s="6">
        <v>1</v>
      </c>
    </row>
    <row r="1028" spans="1:6" x14ac:dyDescent="0.3">
      <c r="A1028" s="9" t="s">
        <v>1198</v>
      </c>
      <c r="B1028" s="6">
        <v>1</v>
      </c>
      <c r="E1028" s="5" t="s">
        <v>344</v>
      </c>
      <c r="F1028" s="6">
        <v>3</v>
      </c>
    </row>
    <row r="1029" spans="1:6" x14ac:dyDescent="0.3">
      <c r="A1029" s="7">
        <v>2002</v>
      </c>
      <c r="B1029" s="6">
        <v>7</v>
      </c>
      <c r="E1029" s="5" t="s">
        <v>1072</v>
      </c>
      <c r="F1029" s="6">
        <v>1</v>
      </c>
    </row>
    <row r="1030" spans="1:6" x14ac:dyDescent="0.3">
      <c r="A1030" s="9" t="s">
        <v>1211</v>
      </c>
      <c r="B1030" s="6">
        <v>2</v>
      </c>
      <c r="E1030" s="5" t="s">
        <v>1146</v>
      </c>
      <c r="F1030" s="6">
        <v>1</v>
      </c>
    </row>
    <row r="1031" spans="1:6" x14ac:dyDescent="0.3">
      <c r="A1031" s="9" t="s">
        <v>1199</v>
      </c>
      <c r="B1031" s="6">
        <v>2</v>
      </c>
      <c r="E1031" s="5" t="s">
        <v>822</v>
      </c>
      <c r="F1031" s="6">
        <v>8</v>
      </c>
    </row>
    <row r="1032" spans="1:6" x14ac:dyDescent="0.3">
      <c r="A1032" s="9" t="s">
        <v>1208</v>
      </c>
      <c r="B1032" s="6">
        <v>1</v>
      </c>
      <c r="E1032" s="5" t="s">
        <v>883</v>
      </c>
      <c r="F1032" s="6">
        <v>4</v>
      </c>
    </row>
    <row r="1033" spans="1:6" x14ac:dyDescent="0.3">
      <c r="A1033" s="9" t="s">
        <v>1202</v>
      </c>
      <c r="B1033" s="6">
        <v>1</v>
      </c>
      <c r="E1033" s="5" t="s">
        <v>549</v>
      </c>
      <c r="F1033" s="6">
        <v>1</v>
      </c>
    </row>
    <row r="1034" spans="1:6" x14ac:dyDescent="0.3">
      <c r="A1034" s="9" t="s">
        <v>1210</v>
      </c>
      <c r="B1034" s="6">
        <v>1</v>
      </c>
      <c r="E1034" s="5" t="s">
        <v>382</v>
      </c>
      <c r="F1034" s="6">
        <v>1</v>
      </c>
    </row>
    <row r="1035" spans="1:6" x14ac:dyDescent="0.3">
      <c r="A1035" s="7">
        <v>2003</v>
      </c>
      <c r="B1035" s="6">
        <v>5</v>
      </c>
      <c r="E1035" s="5" t="s">
        <v>757</v>
      </c>
      <c r="F1035" s="6">
        <v>1</v>
      </c>
    </row>
    <row r="1036" spans="1:6" x14ac:dyDescent="0.3">
      <c r="A1036" s="9" t="s">
        <v>1211</v>
      </c>
      <c r="B1036" s="6">
        <v>1</v>
      </c>
      <c r="E1036" s="5" t="s">
        <v>147</v>
      </c>
      <c r="F1036" s="6">
        <v>1</v>
      </c>
    </row>
    <row r="1037" spans="1:6" x14ac:dyDescent="0.3">
      <c r="A1037" s="9" t="s">
        <v>1209</v>
      </c>
      <c r="B1037" s="6">
        <v>1</v>
      </c>
      <c r="E1037" s="5" t="s">
        <v>401</v>
      </c>
      <c r="F1037" s="6">
        <v>2</v>
      </c>
    </row>
    <row r="1038" spans="1:6" x14ac:dyDescent="0.3">
      <c r="A1038" s="9" t="s">
        <v>1199</v>
      </c>
      <c r="B1038" s="6">
        <v>1</v>
      </c>
      <c r="E1038" s="5" t="s">
        <v>1156</v>
      </c>
      <c r="F1038" s="6">
        <v>1</v>
      </c>
    </row>
    <row r="1039" spans="1:6" x14ac:dyDescent="0.3">
      <c r="A1039" s="9" t="s">
        <v>1212</v>
      </c>
      <c r="B1039" s="6">
        <v>1</v>
      </c>
      <c r="E1039" s="5" t="s">
        <v>1060</v>
      </c>
      <c r="F1039" s="6">
        <v>1</v>
      </c>
    </row>
    <row r="1040" spans="1:6" x14ac:dyDescent="0.3">
      <c r="A1040" s="9" t="s">
        <v>1210</v>
      </c>
      <c r="B1040" s="6">
        <v>1</v>
      </c>
      <c r="E1040" s="5" t="s">
        <v>918</v>
      </c>
      <c r="F1040" s="6">
        <v>2</v>
      </c>
    </row>
    <row r="1041" spans="1:6" x14ac:dyDescent="0.3">
      <c r="A1041" s="7">
        <v>2004</v>
      </c>
      <c r="B1041" s="6">
        <v>6</v>
      </c>
      <c r="E1041" s="5" t="s">
        <v>1013</v>
      </c>
      <c r="F1041" s="6">
        <v>1</v>
      </c>
    </row>
    <row r="1042" spans="1:6" x14ac:dyDescent="0.3">
      <c r="A1042" s="9" t="s">
        <v>1211</v>
      </c>
      <c r="B1042" s="6">
        <v>1</v>
      </c>
      <c r="E1042" s="5" t="s">
        <v>720</v>
      </c>
      <c r="F1042" s="6">
        <v>1</v>
      </c>
    </row>
    <row r="1043" spans="1:6" x14ac:dyDescent="0.3">
      <c r="A1043" s="9" t="s">
        <v>1199</v>
      </c>
      <c r="B1043" s="6">
        <v>1</v>
      </c>
      <c r="E1043" s="5" t="s">
        <v>71</v>
      </c>
      <c r="F1043" s="6">
        <v>4</v>
      </c>
    </row>
    <row r="1044" spans="1:6" x14ac:dyDescent="0.3">
      <c r="A1044" s="9" t="s">
        <v>1198</v>
      </c>
      <c r="B1044" s="6">
        <v>1</v>
      </c>
      <c r="E1044" s="5" t="s">
        <v>137</v>
      </c>
      <c r="F1044" s="6">
        <v>1</v>
      </c>
    </row>
    <row r="1045" spans="1:6" x14ac:dyDescent="0.3">
      <c r="A1045" s="9" t="s">
        <v>1210</v>
      </c>
      <c r="B1045" s="6">
        <v>1</v>
      </c>
      <c r="E1045" s="5" t="s">
        <v>696</v>
      </c>
      <c r="F1045" s="6">
        <v>2</v>
      </c>
    </row>
    <row r="1046" spans="1:6" x14ac:dyDescent="0.3">
      <c r="A1046" s="9" t="s">
        <v>1204</v>
      </c>
      <c r="B1046" s="6">
        <v>2</v>
      </c>
      <c r="E1046" s="5" t="s">
        <v>291</v>
      </c>
      <c r="F1046" s="6">
        <v>1</v>
      </c>
    </row>
    <row r="1047" spans="1:6" x14ac:dyDescent="0.3">
      <c r="A1047" s="7">
        <v>2005</v>
      </c>
      <c r="B1047" s="6">
        <v>17</v>
      </c>
      <c r="E1047" s="5" t="s">
        <v>350</v>
      </c>
      <c r="F1047" s="6">
        <v>1</v>
      </c>
    </row>
    <row r="1048" spans="1:6" x14ac:dyDescent="0.3">
      <c r="A1048" s="9" t="s">
        <v>1211</v>
      </c>
      <c r="B1048" s="6">
        <v>5</v>
      </c>
      <c r="E1048" s="5" t="s">
        <v>850</v>
      </c>
      <c r="F1048" s="6">
        <v>1</v>
      </c>
    </row>
    <row r="1049" spans="1:6" x14ac:dyDescent="0.3">
      <c r="A1049" s="9" t="s">
        <v>1209</v>
      </c>
      <c r="B1049" s="6">
        <v>1</v>
      </c>
      <c r="E1049" s="5" t="s">
        <v>140</v>
      </c>
      <c r="F1049" s="6">
        <v>33</v>
      </c>
    </row>
    <row r="1050" spans="1:6" x14ac:dyDescent="0.3">
      <c r="A1050" s="9" t="s">
        <v>1199</v>
      </c>
      <c r="B1050" s="6">
        <v>2</v>
      </c>
      <c r="E1050" s="5" t="s">
        <v>176</v>
      </c>
      <c r="F1050" s="6">
        <v>1</v>
      </c>
    </row>
    <row r="1051" spans="1:6" x14ac:dyDescent="0.3">
      <c r="A1051" s="9" t="s">
        <v>1212</v>
      </c>
      <c r="B1051" s="6">
        <v>1</v>
      </c>
      <c r="E1051" s="5" t="s">
        <v>159</v>
      </c>
      <c r="F1051" s="6">
        <v>1</v>
      </c>
    </row>
    <row r="1052" spans="1:6" x14ac:dyDescent="0.3">
      <c r="A1052" s="9" t="s">
        <v>1198</v>
      </c>
      <c r="B1052" s="6">
        <v>1</v>
      </c>
      <c r="E1052" s="5" t="s">
        <v>250</v>
      </c>
      <c r="F1052" s="6">
        <v>2</v>
      </c>
    </row>
    <row r="1053" spans="1:6" x14ac:dyDescent="0.3">
      <c r="A1053" s="9" t="s">
        <v>1210</v>
      </c>
      <c r="B1053" s="6">
        <v>4</v>
      </c>
      <c r="E1053" s="5" t="s">
        <v>376</v>
      </c>
      <c r="F1053" s="6">
        <v>1</v>
      </c>
    </row>
    <row r="1054" spans="1:6" x14ac:dyDescent="0.3">
      <c r="A1054" s="9" t="s">
        <v>1204</v>
      </c>
      <c r="B1054" s="6">
        <v>3</v>
      </c>
      <c r="E1054" s="5" t="s">
        <v>722</v>
      </c>
      <c r="F1054" s="6">
        <v>1</v>
      </c>
    </row>
    <row r="1055" spans="1:6" x14ac:dyDescent="0.3">
      <c r="A1055" s="7">
        <v>2006</v>
      </c>
      <c r="B1055" s="6">
        <v>5</v>
      </c>
      <c r="E1055" s="5" t="s">
        <v>882</v>
      </c>
      <c r="F1055" s="6">
        <v>2</v>
      </c>
    </row>
    <row r="1056" spans="1:6" x14ac:dyDescent="0.3">
      <c r="A1056" s="9" t="s">
        <v>1211</v>
      </c>
      <c r="B1056" s="6">
        <v>2</v>
      </c>
      <c r="E1056" s="5" t="s">
        <v>1030</v>
      </c>
      <c r="F1056" s="6">
        <v>1</v>
      </c>
    </row>
    <row r="1057" spans="1:6" x14ac:dyDescent="0.3">
      <c r="A1057" s="9" t="s">
        <v>1209</v>
      </c>
      <c r="B1057" s="6">
        <v>1</v>
      </c>
      <c r="E1057" s="5" t="s">
        <v>126</v>
      </c>
      <c r="F1057" s="6">
        <v>1</v>
      </c>
    </row>
    <row r="1058" spans="1:6" x14ac:dyDescent="0.3">
      <c r="A1058" s="9" t="s">
        <v>1198</v>
      </c>
      <c r="B1058" s="6">
        <v>1</v>
      </c>
      <c r="E1058" s="5" t="s">
        <v>766</v>
      </c>
      <c r="F1058" s="6">
        <v>5</v>
      </c>
    </row>
    <row r="1059" spans="1:6" x14ac:dyDescent="0.3">
      <c r="A1059" s="9" t="s">
        <v>1210</v>
      </c>
      <c r="B1059" s="6">
        <v>1</v>
      </c>
      <c r="E1059" s="5" t="s">
        <v>640</v>
      </c>
      <c r="F1059" s="6">
        <v>2</v>
      </c>
    </row>
    <row r="1060" spans="1:6" x14ac:dyDescent="0.3">
      <c r="A1060" s="7">
        <v>2007</v>
      </c>
      <c r="B1060" s="6">
        <v>16</v>
      </c>
      <c r="E1060" s="5" t="s">
        <v>538</v>
      </c>
      <c r="F1060" s="6">
        <v>1</v>
      </c>
    </row>
    <row r="1061" spans="1:6" x14ac:dyDescent="0.3">
      <c r="A1061" s="9" t="s">
        <v>1211</v>
      </c>
      <c r="B1061" s="6">
        <v>4</v>
      </c>
      <c r="E1061" s="5" t="s">
        <v>554</v>
      </c>
      <c r="F1061" s="6">
        <v>1</v>
      </c>
    </row>
    <row r="1062" spans="1:6" x14ac:dyDescent="0.3">
      <c r="A1062" s="9" t="s">
        <v>1209</v>
      </c>
      <c r="B1062" s="6">
        <v>3</v>
      </c>
      <c r="E1062" s="5" t="s">
        <v>167</v>
      </c>
      <c r="F1062" s="6">
        <v>1</v>
      </c>
    </row>
    <row r="1063" spans="1:6" x14ac:dyDescent="0.3">
      <c r="A1063" s="9" t="s">
        <v>1199</v>
      </c>
      <c r="B1063" s="6">
        <v>2</v>
      </c>
      <c r="E1063" s="5" t="s">
        <v>153</v>
      </c>
      <c r="F1063" s="6">
        <v>1</v>
      </c>
    </row>
    <row r="1064" spans="1:6" x14ac:dyDescent="0.3">
      <c r="A1064" s="9" t="s">
        <v>1208</v>
      </c>
      <c r="B1064" s="6">
        <v>1</v>
      </c>
      <c r="E1064" s="5" t="s">
        <v>74</v>
      </c>
      <c r="F1064" s="6">
        <v>1</v>
      </c>
    </row>
    <row r="1065" spans="1:6" x14ac:dyDescent="0.3">
      <c r="A1065" s="9" t="s">
        <v>1212</v>
      </c>
      <c r="B1065" s="6">
        <v>1</v>
      </c>
      <c r="E1065" s="5" t="s">
        <v>212</v>
      </c>
      <c r="F1065" s="6">
        <v>1</v>
      </c>
    </row>
    <row r="1066" spans="1:6" x14ac:dyDescent="0.3">
      <c r="A1066" s="9" t="s">
        <v>1206</v>
      </c>
      <c r="B1066" s="6">
        <v>2</v>
      </c>
      <c r="E1066" s="5" t="s">
        <v>540</v>
      </c>
      <c r="F1066" s="6">
        <v>2</v>
      </c>
    </row>
    <row r="1067" spans="1:6" x14ac:dyDescent="0.3">
      <c r="A1067" s="9" t="s">
        <v>1210</v>
      </c>
      <c r="B1067" s="6">
        <v>2</v>
      </c>
      <c r="E1067" s="5" t="s">
        <v>515</v>
      </c>
      <c r="F1067" s="6">
        <v>1</v>
      </c>
    </row>
    <row r="1068" spans="1:6" x14ac:dyDescent="0.3">
      <c r="A1068" s="9" t="s">
        <v>1204</v>
      </c>
      <c r="B1068" s="6">
        <v>1</v>
      </c>
      <c r="E1068" s="5" t="s">
        <v>690</v>
      </c>
      <c r="F1068" s="6">
        <v>6</v>
      </c>
    </row>
    <row r="1069" spans="1:6" x14ac:dyDescent="0.3">
      <c r="A1069" s="7">
        <v>2008</v>
      </c>
      <c r="B1069" s="6">
        <v>23</v>
      </c>
      <c r="E1069" s="5" t="s">
        <v>546</v>
      </c>
      <c r="F1069" s="6">
        <v>1</v>
      </c>
    </row>
    <row r="1070" spans="1:6" x14ac:dyDescent="0.3">
      <c r="A1070" s="9" t="s">
        <v>1211</v>
      </c>
      <c r="B1070" s="6">
        <v>4</v>
      </c>
      <c r="E1070" s="5" t="s">
        <v>521</v>
      </c>
      <c r="F1070" s="6">
        <v>2</v>
      </c>
    </row>
    <row r="1071" spans="1:6" x14ac:dyDescent="0.3">
      <c r="A1071" s="9" t="s">
        <v>1209</v>
      </c>
      <c r="B1071" s="6">
        <v>4</v>
      </c>
      <c r="E1071" s="5" t="s">
        <v>504</v>
      </c>
      <c r="F1071" s="6">
        <v>1</v>
      </c>
    </row>
    <row r="1072" spans="1:6" x14ac:dyDescent="0.3">
      <c r="A1072" s="9" t="s">
        <v>1199</v>
      </c>
      <c r="B1072" s="6">
        <v>3</v>
      </c>
      <c r="E1072" s="5" t="s">
        <v>300</v>
      </c>
      <c r="F1072" s="6">
        <v>1</v>
      </c>
    </row>
    <row r="1073" spans="1:6" x14ac:dyDescent="0.3">
      <c r="A1073" s="9" t="s">
        <v>1208</v>
      </c>
      <c r="B1073" s="6">
        <v>1</v>
      </c>
      <c r="E1073" s="5" t="s">
        <v>702</v>
      </c>
      <c r="F1073" s="6">
        <v>9</v>
      </c>
    </row>
    <row r="1074" spans="1:6" x14ac:dyDescent="0.3">
      <c r="A1074" s="9" t="s">
        <v>1207</v>
      </c>
      <c r="B1074" s="6">
        <v>2</v>
      </c>
      <c r="E1074" s="5" t="s">
        <v>993</v>
      </c>
      <c r="F1074" s="6">
        <v>1</v>
      </c>
    </row>
    <row r="1075" spans="1:6" x14ac:dyDescent="0.3">
      <c r="A1075" s="9" t="s">
        <v>1205</v>
      </c>
      <c r="B1075" s="6">
        <v>2</v>
      </c>
      <c r="E1075" s="5" t="s">
        <v>1137</v>
      </c>
      <c r="F1075" s="6">
        <v>1</v>
      </c>
    </row>
    <row r="1076" spans="1:6" x14ac:dyDescent="0.3">
      <c r="A1076" s="9" t="s">
        <v>1202</v>
      </c>
      <c r="B1076" s="6">
        <v>5</v>
      </c>
      <c r="E1076" s="5" t="s">
        <v>784</v>
      </c>
      <c r="F1076" s="6">
        <v>9</v>
      </c>
    </row>
    <row r="1077" spans="1:6" x14ac:dyDescent="0.3">
      <c r="A1077" s="9" t="s">
        <v>1198</v>
      </c>
      <c r="B1077" s="6">
        <v>1</v>
      </c>
      <c r="E1077" s="5" t="s">
        <v>533</v>
      </c>
      <c r="F1077" s="6">
        <v>3</v>
      </c>
    </row>
    <row r="1078" spans="1:6" x14ac:dyDescent="0.3">
      <c r="A1078" s="9" t="s">
        <v>1210</v>
      </c>
      <c r="B1078" s="6">
        <v>1</v>
      </c>
      <c r="E1078" s="5" t="s">
        <v>329</v>
      </c>
      <c r="F1078" s="6">
        <v>1</v>
      </c>
    </row>
    <row r="1079" spans="1:6" x14ac:dyDescent="0.3">
      <c r="A1079" s="7">
        <v>2009</v>
      </c>
      <c r="B1079" s="6">
        <v>10</v>
      </c>
      <c r="E1079" s="5" t="s">
        <v>845</v>
      </c>
      <c r="F1079" s="6">
        <v>1</v>
      </c>
    </row>
    <row r="1080" spans="1:6" x14ac:dyDescent="0.3">
      <c r="A1080" s="9" t="s">
        <v>1211</v>
      </c>
      <c r="B1080" s="6">
        <v>4</v>
      </c>
      <c r="E1080" s="5" t="s">
        <v>1007</v>
      </c>
      <c r="F1080" s="6">
        <v>1</v>
      </c>
    </row>
    <row r="1081" spans="1:6" x14ac:dyDescent="0.3">
      <c r="A1081" s="9" t="s">
        <v>1199</v>
      </c>
      <c r="B1081" s="6">
        <v>1</v>
      </c>
      <c r="E1081" s="5" t="s">
        <v>659</v>
      </c>
      <c r="F1081" s="6">
        <v>1</v>
      </c>
    </row>
    <row r="1082" spans="1:6" x14ac:dyDescent="0.3">
      <c r="A1082" s="9" t="s">
        <v>1212</v>
      </c>
      <c r="B1082" s="6">
        <v>1</v>
      </c>
      <c r="E1082" s="5" t="s">
        <v>1056</v>
      </c>
      <c r="F1082" s="6">
        <v>1</v>
      </c>
    </row>
    <row r="1083" spans="1:6" x14ac:dyDescent="0.3">
      <c r="A1083" s="9" t="s">
        <v>1198</v>
      </c>
      <c r="B1083" s="6">
        <v>2</v>
      </c>
      <c r="E1083" s="5" t="s">
        <v>445</v>
      </c>
      <c r="F1083" s="6">
        <v>12</v>
      </c>
    </row>
    <row r="1084" spans="1:6" x14ac:dyDescent="0.3">
      <c r="A1084" s="9" t="s">
        <v>1210</v>
      </c>
      <c r="B1084" s="6">
        <v>2</v>
      </c>
      <c r="E1084" s="5" t="s">
        <v>553</v>
      </c>
      <c r="F1084" s="6">
        <v>1</v>
      </c>
    </row>
    <row r="1085" spans="1:6" x14ac:dyDescent="0.3">
      <c r="A1085" s="7">
        <v>2010</v>
      </c>
      <c r="B1085" s="6">
        <v>8</v>
      </c>
      <c r="E1085" s="5" t="s">
        <v>483</v>
      </c>
      <c r="F1085" s="6">
        <v>4</v>
      </c>
    </row>
    <row r="1086" spans="1:6" x14ac:dyDescent="0.3">
      <c r="A1086" s="9" t="s">
        <v>1211</v>
      </c>
      <c r="B1086" s="6">
        <v>1</v>
      </c>
      <c r="E1086" s="5" t="s">
        <v>254</v>
      </c>
      <c r="F1086" s="6">
        <v>1</v>
      </c>
    </row>
    <row r="1087" spans="1:6" x14ac:dyDescent="0.3">
      <c r="A1087" s="9" t="s">
        <v>1209</v>
      </c>
      <c r="B1087" s="6">
        <v>1</v>
      </c>
      <c r="E1087" s="5" t="s">
        <v>330</v>
      </c>
      <c r="F1087" s="6">
        <v>1</v>
      </c>
    </row>
    <row r="1088" spans="1:6" x14ac:dyDescent="0.3">
      <c r="A1088" s="9" t="s">
        <v>1202</v>
      </c>
      <c r="B1088" s="6">
        <v>1</v>
      </c>
      <c r="E1088" s="5" t="s">
        <v>530</v>
      </c>
      <c r="F1088" s="6">
        <v>1</v>
      </c>
    </row>
    <row r="1089" spans="1:6" x14ac:dyDescent="0.3">
      <c r="A1089" s="9" t="s">
        <v>1212</v>
      </c>
      <c r="B1089" s="6">
        <v>2</v>
      </c>
      <c r="E1089" s="5" t="s">
        <v>684</v>
      </c>
      <c r="F1089" s="6">
        <v>45</v>
      </c>
    </row>
    <row r="1090" spans="1:6" x14ac:dyDescent="0.3">
      <c r="A1090" s="9" t="s">
        <v>1197</v>
      </c>
      <c r="B1090" s="6">
        <v>1</v>
      </c>
      <c r="E1090" s="5" t="s">
        <v>279</v>
      </c>
      <c r="F1090" s="6">
        <v>1</v>
      </c>
    </row>
    <row r="1091" spans="1:6" x14ac:dyDescent="0.3">
      <c r="A1091" s="9" t="s">
        <v>1206</v>
      </c>
      <c r="B1091" s="6">
        <v>1</v>
      </c>
      <c r="E1091" s="5" t="s">
        <v>106</v>
      </c>
      <c r="F1091" s="6">
        <v>1</v>
      </c>
    </row>
    <row r="1092" spans="1:6" x14ac:dyDescent="0.3">
      <c r="A1092" s="9" t="s">
        <v>1204</v>
      </c>
      <c r="B1092" s="6">
        <v>1</v>
      </c>
      <c r="E1092" s="5" t="s">
        <v>768</v>
      </c>
      <c r="F1092" s="6">
        <v>3</v>
      </c>
    </row>
    <row r="1093" spans="1:6" x14ac:dyDescent="0.3">
      <c r="A1093" s="7">
        <v>2011</v>
      </c>
      <c r="B1093" s="6">
        <v>21</v>
      </c>
      <c r="E1093" s="5" t="s">
        <v>298</v>
      </c>
      <c r="F1093" s="6">
        <v>1</v>
      </c>
    </row>
    <row r="1094" spans="1:6" x14ac:dyDescent="0.3">
      <c r="A1094" s="9" t="s">
        <v>1211</v>
      </c>
      <c r="B1094" s="6">
        <v>3</v>
      </c>
      <c r="E1094" s="5" t="s">
        <v>172</v>
      </c>
      <c r="F1094" s="6">
        <v>1</v>
      </c>
    </row>
    <row r="1095" spans="1:6" x14ac:dyDescent="0.3">
      <c r="A1095" s="9" t="s">
        <v>1209</v>
      </c>
      <c r="B1095" s="6">
        <v>3</v>
      </c>
      <c r="E1095" s="5" t="s">
        <v>541</v>
      </c>
      <c r="F1095" s="6">
        <v>1</v>
      </c>
    </row>
    <row r="1096" spans="1:6" x14ac:dyDescent="0.3">
      <c r="A1096" s="9" t="s">
        <v>1199</v>
      </c>
      <c r="B1096" s="6">
        <v>5</v>
      </c>
      <c r="E1096" s="5" t="s">
        <v>1185</v>
      </c>
      <c r="F1096" s="6">
        <v>1</v>
      </c>
    </row>
    <row r="1097" spans="1:6" x14ac:dyDescent="0.3">
      <c r="A1097" s="9" t="s">
        <v>1207</v>
      </c>
      <c r="B1097" s="6">
        <v>2</v>
      </c>
      <c r="E1097" s="5" t="s">
        <v>57</v>
      </c>
      <c r="F1097" s="6">
        <v>11</v>
      </c>
    </row>
    <row r="1098" spans="1:6" x14ac:dyDescent="0.3">
      <c r="A1098" s="9" t="s">
        <v>1205</v>
      </c>
      <c r="B1098" s="6">
        <v>1</v>
      </c>
      <c r="E1098" s="5" t="s">
        <v>1177</v>
      </c>
      <c r="F1098" s="6">
        <v>1</v>
      </c>
    </row>
    <row r="1099" spans="1:6" x14ac:dyDescent="0.3">
      <c r="A1099" s="9" t="s">
        <v>1202</v>
      </c>
      <c r="B1099" s="6">
        <v>2</v>
      </c>
      <c r="E1099" s="5" t="s">
        <v>287</v>
      </c>
      <c r="F1099" s="6">
        <v>2</v>
      </c>
    </row>
    <row r="1100" spans="1:6" x14ac:dyDescent="0.3">
      <c r="A1100" s="9" t="s">
        <v>1212</v>
      </c>
      <c r="B1100" s="6">
        <v>1</v>
      </c>
      <c r="E1100" s="5" t="s">
        <v>89</v>
      </c>
      <c r="F1100" s="6">
        <v>2</v>
      </c>
    </row>
    <row r="1101" spans="1:6" x14ac:dyDescent="0.3">
      <c r="A1101" s="9" t="s">
        <v>1198</v>
      </c>
      <c r="B1101" s="6">
        <v>1</v>
      </c>
      <c r="E1101" s="5" t="s">
        <v>391</v>
      </c>
      <c r="F1101" s="6">
        <v>1</v>
      </c>
    </row>
    <row r="1102" spans="1:6" x14ac:dyDescent="0.3">
      <c r="A1102" s="9" t="s">
        <v>1210</v>
      </c>
      <c r="B1102" s="6">
        <v>1</v>
      </c>
      <c r="E1102" s="5" t="s">
        <v>552</v>
      </c>
      <c r="F1102" s="6">
        <v>1</v>
      </c>
    </row>
    <row r="1103" spans="1:6" x14ac:dyDescent="0.3">
      <c r="A1103" s="9" t="s">
        <v>1204</v>
      </c>
      <c r="B1103" s="6">
        <v>2</v>
      </c>
      <c r="E1103" s="5" t="s">
        <v>1005</v>
      </c>
      <c r="F1103" s="6">
        <v>1</v>
      </c>
    </row>
    <row r="1104" spans="1:6" x14ac:dyDescent="0.3">
      <c r="A1104" s="7">
        <v>2012</v>
      </c>
      <c r="B1104" s="6">
        <v>19</v>
      </c>
      <c r="E1104" s="5" t="s">
        <v>128</v>
      </c>
      <c r="F1104" s="6">
        <v>1</v>
      </c>
    </row>
    <row r="1105" spans="1:6" x14ac:dyDescent="0.3">
      <c r="A1105" s="9" t="s">
        <v>1211</v>
      </c>
      <c r="B1105" s="6">
        <v>2</v>
      </c>
      <c r="E1105" s="5" t="s">
        <v>935</v>
      </c>
      <c r="F1105" s="6">
        <v>2</v>
      </c>
    </row>
    <row r="1106" spans="1:6" x14ac:dyDescent="0.3">
      <c r="A1106" s="9" t="s">
        <v>1199</v>
      </c>
      <c r="B1106" s="6">
        <v>10</v>
      </c>
      <c r="E1106" s="5" t="s">
        <v>200</v>
      </c>
      <c r="F1106" s="6">
        <v>1</v>
      </c>
    </row>
    <row r="1107" spans="1:6" x14ac:dyDescent="0.3">
      <c r="A1107" s="9" t="s">
        <v>1205</v>
      </c>
      <c r="B1107" s="6">
        <v>1</v>
      </c>
      <c r="E1107" s="5" t="s">
        <v>863</v>
      </c>
      <c r="F1107" s="6">
        <v>8</v>
      </c>
    </row>
    <row r="1108" spans="1:6" x14ac:dyDescent="0.3">
      <c r="A1108" s="9" t="s">
        <v>1212</v>
      </c>
      <c r="B1108" s="6">
        <v>1</v>
      </c>
      <c r="E1108" s="5" t="s">
        <v>1148</v>
      </c>
      <c r="F1108" s="6">
        <v>1</v>
      </c>
    </row>
    <row r="1109" spans="1:6" x14ac:dyDescent="0.3">
      <c r="A1109" s="9" t="s">
        <v>1198</v>
      </c>
      <c r="B1109" s="6">
        <v>1</v>
      </c>
      <c r="E1109" s="5" t="s">
        <v>1105</v>
      </c>
      <c r="F1109" s="6">
        <v>1</v>
      </c>
    </row>
    <row r="1110" spans="1:6" x14ac:dyDescent="0.3">
      <c r="A1110" s="9" t="s">
        <v>1206</v>
      </c>
      <c r="B1110" s="6">
        <v>1</v>
      </c>
      <c r="E1110" s="5" t="s">
        <v>1188</v>
      </c>
      <c r="F1110" s="6">
        <v>1</v>
      </c>
    </row>
    <row r="1111" spans="1:6" x14ac:dyDescent="0.3">
      <c r="A1111" s="9" t="s">
        <v>1210</v>
      </c>
      <c r="B1111" s="6">
        <v>1</v>
      </c>
      <c r="E1111" s="5" t="s">
        <v>570</v>
      </c>
      <c r="F1111" s="6">
        <v>27</v>
      </c>
    </row>
    <row r="1112" spans="1:6" x14ac:dyDescent="0.3">
      <c r="A1112" s="9" t="s">
        <v>1204</v>
      </c>
      <c r="B1112" s="6">
        <v>2</v>
      </c>
      <c r="E1112" s="5" t="s">
        <v>679</v>
      </c>
      <c r="F1112" s="6">
        <v>22</v>
      </c>
    </row>
    <row r="1113" spans="1:6" x14ac:dyDescent="0.3">
      <c r="A1113" s="7">
        <v>2013</v>
      </c>
      <c r="B1113" s="6">
        <v>20</v>
      </c>
      <c r="E1113" s="5" t="s">
        <v>56</v>
      </c>
      <c r="F1113" s="6">
        <v>1</v>
      </c>
    </row>
    <row r="1114" spans="1:6" x14ac:dyDescent="0.3">
      <c r="A1114" s="9" t="s">
        <v>1211</v>
      </c>
      <c r="B1114" s="6">
        <v>4</v>
      </c>
      <c r="E1114" s="5" t="s">
        <v>409</v>
      </c>
      <c r="F1114" s="6">
        <v>1</v>
      </c>
    </row>
    <row r="1115" spans="1:6" x14ac:dyDescent="0.3">
      <c r="A1115" s="9" t="s">
        <v>1199</v>
      </c>
      <c r="B1115" s="6">
        <v>9</v>
      </c>
      <c r="E1115" s="5" t="s">
        <v>35</v>
      </c>
      <c r="F1115" s="6">
        <v>1</v>
      </c>
    </row>
    <row r="1116" spans="1:6" x14ac:dyDescent="0.3">
      <c r="A1116" s="9" t="s">
        <v>1198</v>
      </c>
      <c r="B1116" s="6">
        <v>2</v>
      </c>
      <c r="E1116" s="5" t="s">
        <v>771</v>
      </c>
      <c r="F1116" s="6">
        <v>1</v>
      </c>
    </row>
    <row r="1117" spans="1:6" x14ac:dyDescent="0.3">
      <c r="A1117" s="9" t="s">
        <v>1210</v>
      </c>
      <c r="B1117" s="6">
        <v>2</v>
      </c>
      <c r="E1117" s="5" t="s">
        <v>359</v>
      </c>
      <c r="F1117" s="6">
        <v>72</v>
      </c>
    </row>
    <row r="1118" spans="1:6" x14ac:dyDescent="0.3">
      <c r="A1118" s="9" t="s">
        <v>1204</v>
      </c>
      <c r="B1118" s="6">
        <v>3</v>
      </c>
      <c r="E1118" s="5" t="s">
        <v>77</v>
      </c>
      <c r="F1118" s="6">
        <v>1</v>
      </c>
    </row>
    <row r="1119" spans="1:6" x14ac:dyDescent="0.3">
      <c r="A1119" s="7">
        <v>2014</v>
      </c>
      <c r="B1119" s="6">
        <v>30</v>
      </c>
      <c r="E1119" s="5" t="s">
        <v>343</v>
      </c>
      <c r="F1119" s="6">
        <v>1</v>
      </c>
    </row>
    <row r="1120" spans="1:6" x14ac:dyDescent="0.3">
      <c r="A1120" s="9" t="s">
        <v>1211</v>
      </c>
      <c r="B1120" s="6">
        <v>7</v>
      </c>
      <c r="E1120" s="5" t="s">
        <v>480</v>
      </c>
      <c r="F1120" s="6">
        <v>2</v>
      </c>
    </row>
    <row r="1121" spans="1:6" x14ac:dyDescent="0.3">
      <c r="A1121" s="9" t="s">
        <v>1209</v>
      </c>
      <c r="B1121" s="6">
        <v>4</v>
      </c>
      <c r="E1121" s="5" t="s">
        <v>516</v>
      </c>
      <c r="F1121" s="6">
        <v>1</v>
      </c>
    </row>
    <row r="1122" spans="1:6" x14ac:dyDescent="0.3">
      <c r="A1122" s="9" t="s">
        <v>1199</v>
      </c>
      <c r="B1122" s="6">
        <v>10</v>
      </c>
      <c r="E1122" s="5" t="s">
        <v>656</v>
      </c>
      <c r="F1122" s="6">
        <v>1</v>
      </c>
    </row>
    <row r="1123" spans="1:6" x14ac:dyDescent="0.3">
      <c r="A1123" s="9" t="s">
        <v>1208</v>
      </c>
      <c r="B1123" s="6">
        <v>1</v>
      </c>
      <c r="E1123" s="5" t="s">
        <v>27</v>
      </c>
      <c r="F1123" s="6">
        <v>4</v>
      </c>
    </row>
    <row r="1124" spans="1:6" x14ac:dyDescent="0.3">
      <c r="A1124" s="9" t="s">
        <v>1205</v>
      </c>
      <c r="B1124" s="6">
        <v>1</v>
      </c>
      <c r="E1124" s="5" t="s">
        <v>72</v>
      </c>
      <c r="F1124" s="6">
        <v>2</v>
      </c>
    </row>
    <row r="1125" spans="1:6" x14ac:dyDescent="0.3">
      <c r="A1125" s="9" t="s">
        <v>1202</v>
      </c>
      <c r="B1125" s="6">
        <v>1</v>
      </c>
      <c r="E1125" s="5" t="s">
        <v>306</v>
      </c>
      <c r="F1125" s="6">
        <v>1</v>
      </c>
    </row>
    <row r="1126" spans="1:6" x14ac:dyDescent="0.3">
      <c r="A1126" s="9" t="s">
        <v>1212</v>
      </c>
      <c r="B1126" s="6">
        <v>1</v>
      </c>
      <c r="E1126" s="5" t="s">
        <v>693</v>
      </c>
      <c r="F1126" s="6">
        <v>12</v>
      </c>
    </row>
    <row r="1127" spans="1:6" x14ac:dyDescent="0.3">
      <c r="A1127" s="9" t="s">
        <v>1197</v>
      </c>
      <c r="B1127" s="6">
        <v>1</v>
      </c>
      <c r="E1127" s="5" t="s">
        <v>335</v>
      </c>
      <c r="F1127" s="6">
        <v>1</v>
      </c>
    </row>
    <row r="1128" spans="1:6" x14ac:dyDescent="0.3">
      <c r="A1128" s="9" t="s">
        <v>1206</v>
      </c>
      <c r="B1128" s="6">
        <v>1</v>
      </c>
      <c r="E1128" s="5" t="s">
        <v>763</v>
      </c>
      <c r="F1128" s="6">
        <v>2</v>
      </c>
    </row>
    <row r="1129" spans="1:6" x14ac:dyDescent="0.3">
      <c r="A1129" s="9" t="s">
        <v>1210</v>
      </c>
      <c r="B1129" s="6">
        <v>2</v>
      </c>
      <c r="E1129" s="5" t="s">
        <v>512</v>
      </c>
      <c r="F1129" s="6">
        <v>1</v>
      </c>
    </row>
    <row r="1130" spans="1:6" x14ac:dyDescent="0.3">
      <c r="A1130" s="9" t="s">
        <v>1204</v>
      </c>
      <c r="B1130" s="6">
        <v>1</v>
      </c>
      <c r="E1130" s="5" t="s">
        <v>606</v>
      </c>
      <c r="F1130" s="6">
        <v>8</v>
      </c>
    </row>
    <row r="1131" spans="1:6" x14ac:dyDescent="0.3">
      <c r="A1131" s="7">
        <v>2015</v>
      </c>
      <c r="B1131" s="6">
        <v>24</v>
      </c>
      <c r="E1131" s="5" t="s">
        <v>608</v>
      </c>
      <c r="F1131" s="6">
        <v>1</v>
      </c>
    </row>
    <row r="1132" spans="1:6" x14ac:dyDescent="0.3">
      <c r="A1132" s="9" t="s">
        <v>1211</v>
      </c>
      <c r="B1132" s="6">
        <v>5</v>
      </c>
      <c r="E1132" s="5" t="s">
        <v>262</v>
      </c>
      <c r="F1132" s="6">
        <v>1</v>
      </c>
    </row>
    <row r="1133" spans="1:6" x14ac:dyDescent="0.3">
      <c r="A1133" s="9" t="s">
        <v>1209</v>
      </c>
      <c r="B1133" s="6">
        <v>1</v>
      </c>
      <c r="E1133" s="5" t="s">
        <v>342</v>
      </c>
      <c r="F1133" s="6">
        <v>2</v>
      </c>
    </row>
    <row r="1134" spans="1:6" x14ac:dyDescent="0.3">
      <c r="A1134" s="9" t="s">
        <v>1199</v>
      </c>
      <c r="B1134" s="6">
        <v>6</v>
      </c>
      <c r="E1134" s="5" t="s">
        <v>1159</v>
      </c>
      <c r="F1134" s="6">
        <v>2</v>
      </c>
    </row>
    <row r="1135" spans="1:6" x14ac:dyDescent="0.3">
      <c r="A1135" s="9" t="s">
        <v>1208</v>
      </c>
      <c r="B1135" s="6">
        <v>1</v>
      </c>
      <c r="E1135" s="5" t="s">
        <v>173</v>
      </c>
      <c r="F1135" s="6">
        <v>1</v>
      </c>
    </row>
    <row r="1136" spans="1:6" x14ac:dyDescent="0.3">
      <c r="A1136" s="9" t="s">
        <v>1207</v>
      </c>
      <c r="B1136" s="6">
        <v>2</v>
      </c>
      <c r="E1136" s="5" t="s">
        <v>46</v>
      </c>
      <c r="F1136" s="6">
        <v>53</v>
      </c>
    </row>
    <row r="1137" spans="1:6" x14ac:dyDescent="0.3">
      <c r="A1137" s="9" t="s">
        <v>1212</v>
      </c>
      <c r="B1137" s="6">
        <v>2</v>
      </c>
      <c r="E1137" s="5" t="s">
        <v>649</v>
      </c>
      <c r="F1137" s="6">
        <v>1</v>
      </c>
    </row>
    <row r="1138" spans="1:6" x14ac:dyDescent="0.3">
      <c r="A1138" s="9" t="s">
        <v>1198</v>
      </c>
      <c r="B1138" s="6">
        <v>1</v>
      </c>
      <c r="E1138" s="5" t="s">
        <v>132</v>
      </c>
      <c r="F1138" s="6">
        <v>5</v>
      </c>
    </row>
    <row r="1139" spans="1:6" x14ac:dyDescent="0.3">
      <c r="A1139" s="9" t="s">
        <v>1210</v>
      </c>
      <c r="B1139" s="6">
        <v>5</v>
      </c>
      <c r="E1139" s="5" t="s">
        <v>240</v>
      </c>
      <c r="F1139" s="6">
        <v>4</v>
      </c>
    </row>
    <row r="1140" spans="1:6" x14ac:dyDescent="0.3">
      <c r="A1140" s="9" t="s">
        <v>1204</v>
      </c>
      <c r="B1140" s="6">
        <v>1</v>
      </c>
      <c r="E1140" s="5" t="s">
        <v>1065</v>
      </c>
      <c r="F1140" s="6">
        <v>1</v>
      </c>
    </row>
    <row r="1141" spans="1:6" x14ac:dyDescent="0.3">
      <c r="A1141" s="7">
        <v>2016</v>
      </c>
      <c r="B1141" s="6">
        <v>36</v>
      </c>
      <c r="E1141" s="5" t="s">
        <v>1184</v>
      </c>
      <c r="F1141" s="6">
        <v>1</v>
      </c>
    </row>
    <row r="1142" spans="1:6" x14ac:dyDescent="0.3">
      <c r="A1142" s="9" t="s">
        <v>1211</v>
      </c>
      <c r="B1142" s="6">
        <v>10</v>
      </c>
      <c r="E1142" s="5" t="s">
        <v>369</v>
      </c>
      <c r="F1142" s="6">
        <v>1</v>
      </c>
    </row>
    <row r="1143" spans="1:6" x14ac:dyDescent="0.3">
      <c r="A1143" s="9" t="s">
        <v>1209</v>
      </c>
      <c r="B1143" s="6">
        <v>4</v>
      </c>
      <c r="E1143" s="5" t="s">
        <v>234</v>
      </c>
      <c r="F1143" s="6">
        <v>1</v>
      </c>
    </row>
    <row r="1144" spans="1:6" x14ac:dyDescent="0.3">
      <c r="A1144" s="9" t="s">
        <v>1199</v>
      </c>
      <c r="B1144" s="6">
        <v>10</v>
      </c>
      <c r="E1144" s="5" t="s">
        <v>70</v>
      </c>
      <c r="F1144" s="6">
        <v>1</v>
      </c>
    </row>
    <row r="1145" spans="1:6" x14ac:dyDescent="0.3">
      <c r="A1145" s="9" t="s">
        <v>1207</v>
      </c>
      <c r="B1145" s="6">
        <v>1</v>
      </c>
      <c r="E1145" s="5" t="s">
        <v>1180</v>
      </c>
      <c r="F1145" s="6">
        <v>1</v>
      </c>
    </row>
    <row r="1146" spans="1:6" x14ac:dyDescent="0.3">
      <c r="A1146" s="9" t="s">
        <v>1212</v>
      </c>
      <c r="B1146" s="6">
        <v>2</v>
      </c>
      <c r="E1146" s="5" t="s">
        <v>193</v>
      </c>
      <c r="F1146" s="6">
        <v>2</v>
      </c>
    </row>
    <row r="1147" spans="1:6" x14ac:dyDescent="0.3">
      <c r="A1147" s="9" t="s">
        <v>1198</v>
      </c>
      <c r="B1147" s="6">
        <v>2</v>
      </c>
      <c r="E1147" s="5" t="s">
        <v>701</v>
      </c>
      <c r="F1147" s="6">
        <v>7</v>
      </c>
    </row>
    <row r="1148" spans="1:6" x14ac:dyDescent="0.3">
      <c r="A1148" s="9" t="s">
        <v>1210</v>
      </c>
      <c r="B1148" s="6">
        <v>2</v>
      </c>
      <c r="E1148" s="5" t="s">
        <v>1128</v>
      </c>
      <c r="F1148" s="6">
        <v>1</v>
      </c>
    </row>
    <row r="1149" spans="1:6" x14ac:dyDescent="0.3">
      <c r="A1149" s="9" t="s">
        <v>1204</v>
      </c>
      <c r="B1149" s="6">
        <v>5</v>
      </c>
      <c r="E1149" s="5" t="s">
        <v>303</v>
      </c>
      <c r="F1149" s="6">
        <v>1</v>
      </c>
    </row>
    <row r="1150" spans="1:6" x14ac:dyDescent="0.3">
      <c r="A1150" s="7">
        <v>2017</v>
      </c>
      <c r="B1150" s="6">
        <v>38</v>
      </c>
      <c r="E1150" s="5" t="s">
        <v>320</v>
      </c>
      <c r="F1150" s="6">
        <v>1</v>
      </c>
    </row>
    <row r="1151" spans="1:6" x14ac:dyDescent="0.3">
      <c r="A1151" s="9" t="s">
        <v>1211</v>
      </c>
      <c r="B1151" s="6">
        <v>12</v>
      </c>
      <c r="E1151" s="5" t="s">
        <v>131</v>
      </c>
      <c r="F1151" s="6">
        <v>2</v>
      </c>
    </row>
    <row r="1152" spans="1:6" x14ac:dyDescent="0.3">
      <c r="A1152" s="9" t="s">
        <v>1209</v>
      </c>
      <c r="B1152" s="6">
        <v>1</v>
      </c>
      <c r="E1152" s="5" t="s">
        <v>53</v>
      </c>
      <c r="F1152" s="6">
        <v>16</v>
      </c>
    </row>
    <row r="1153" spans="1:6" x14ac:dyDescent="0.3">
      <c r="A1153" s="9" t="s">
        <v>1199</v>
      </c>
      <c r="B1153" s="6">
        <v>6</v>
      </c>
      <c r="E1153" s="5" t="s">
        <v>735</v>
      </c>
      <c r="F1153" s="6">
        <v>1</v>
      </c>
    </row>
    <row r="1154" spans="1:6" x14ac:dyDescent="0.3">
      <c r="A1154" s="9" t="s">
        <v>1207</v>
      </c>
      <c r="B1154" s="6">
        <v>1</v>
      </c>
      <c r="E1154" s="5" t="s">
        <v>792</v>
      </c>
      <c r="F1154" s="6">
        <v>2</v>
      </c>
    </row>
    <row r="1155" spans="1:6" x14ac:dyDescent="0.3">
      <c r="A1155" s="9" t="s">
        <v>1205</v>
      </c>
      <c r="B1155" s="6">
        <v>4</v>
      </c>
      <c r="E1155" s="5" t="s">
        <v>464</v>
      </c>
      <c r="F1155" s="6">
        <v>14</v>
      </c>
    </row>
    <row r="1156" spans="1:6" x14ac:dyDescent="0.3">
      <c r="A1156" s="9" t="s">
        <v>1202</v>
      </c>
      <c r="B1156" s="6">
        <v>1</v>
      </c>
      <c r="E1156" s="5" t="s">
        <v>576</v>
      </c>
      <c r="F1156" s="6">
        <v>3</v>
      </c>
    </row>
    <row r="1157" spans="1:6" x14ac:dyDescent="0.3">
      <c r="A1157" s="9" t="s">
        <v>1198</v>
      </c>
      <c r="B1157" s="6">
        <v>2</v>
      </c>
      <c r="E1157" s="5" t="s">
        <v>503</v>
      </c>
      <c r="F1157" s="6">
        <v>1</v>
      </c>
    </row>
    <row r="1158" spans="1:6" x14ac:dyDescent="0.3">
      <c r="A1158" s="9" t="s">
        <v>1206</v>
      </c>
      <c r="B1158" s="6">
        <v>2</v>
      </c>
      <c r="E1158" s="5" t="s">
        <v>1193</v>
      </c>
      <c r="F1158" s="6">
        <v>1</v>
      </c>
    </row>
    <row r="1159" spans="1:6" x14ac:dyDescent="0.3">
      <c r="A1159" s="9" t="s">
        <v>1210</v>
      </c>
      <c r="B1159" s="6">
        <v>5</v>
      </c>
      <c r="E1159" s="5" t="s">
        <v>773</v>
      </c>
      <c r="F1159" s="6">
        <v>2</v>
      </c>
    </row>
    <row r="1160" spans="1:6" x14ac:dyDescent="0.3">
      <c r="A1160" s="9" t="s">
        <v>1204</v>
      </c>
      <c r="B1160" s="6">
        <v>4</v>
      </c>
      <c r="E1160" s="5" t="s">
        <v>1191</v>
      </c>
      <c r="F1160" s="6">
        <v>1</v>
      </c>
    </row>
    <row r="1161" spans="1:6" x14ac:dyDescent="0.3">
      <c r="A1161" s="7">
        <v>2018</v>
      </c>
      <c r="B1161" s="6">
        <v>37</v>
      </c>
      <c r="E1161" s="5" t="s">
        <v>728</v>
      </c>
      <c r="F1161" s="6">
        <v>1</v>
      </c>
    </row>
    <row r="1162" spans="1:6" x14ac:dyDescent="0.3">
      <c r="A1162" s="9" t="s">
        <v>1211</v>
      </c>
      <c r="B1162" s="6">
        <v>13</v>
      </c>
      <c r="E1162" s="5" t="s">
        <v>100</v>
      </c>
      <c r="F1162" s="6">
        <v>11</v>
      </c>
    </row>
    <row r="1163" spans="1:6" x14ac:dyDescent="0.3">
      <c r="A1163" s="9" t="s">
        <v>1209</v>
      </c>
      <c r="B1163" s="6">
        <v>4</v>
      </c>
      <c r="E1163" s="5" t="s">
        <v>304</v>
      </c>
      <c r="F1163" s="6">
        <v>1</v>
      </c>
    </row>
    <row r="1164" spans="1:6" x14ac:dyDescent="0.3">
      <c r="A1164" s="9" t="s">
        <v>1199</v>
      </c>
      <c r="B1164" s="6">
        <v>6</v>
      </c>
      <c r="E1164" s="5" t="s">
        <v>318</v>
      </c>
      <c r="F1164" s="6">
        <v>1</v>
      </c>
    </row>
    <row r="1165" spans="1:6" x14ac:dyDescent="0.3">
      <c r="A1165" s="9" t="s">
        <v>1208</v>
      </c>
      <c r="B1165" s="6">
        <v>1</v>
      </c>
      <c r="E1165" s="5" t="s">
        <v>924</v>
      </c>
      <c r="F1165" s="6">
        <v>4</v>
      </c>
    </row>
    <row r="1166" spans="1:6" x14ac:dyDescent="0.3">
      <c r="A1166" s="9" t="s">
        <v>1207</v>
      </c>
      <c r="B1166" s="6">
        <v>2</v>
      </c>
      <c r="E1166" s="5" t="s">
        <v>556</v>
      </c>
      <c r="F1166" s="6">
        <v>2</v>
      </c>
    </row>
    <row r="1167" spans="1:6" x14ac:dyDescent="0.3">
      <c r="A1167" s="9" t="s">
        <v>1205</v>
      </c>
      <c r="B1167" s="6">
        <v>2</v>
      </c>
      <c r="E1167" s="5" t="s">
        <v>1168</v>
      </c>
      <c r="F1167" s="6">
        <v>1</v>
      </c>
    </row>
    <row r="1168" spans="1:6" x14ac:dyDescent="0.3">
      <c r="A1168" s="9" t="s">
        <v>1212</v>
      </c>
      <c r="B1168" s="6">
        <v>2</v>
      </c>
      <c r="E1168" s="5" t="s">
        <v>511</v>
      </c>
      <c r="F1168" s="6">
        <v>3</v>
      </c>
    </row>
    <row r="1169" spans="1:6" x14ac:dyDescent="0.3">
      <c r="A1169" s="9" t="s">
        <v>1206</v>
      </c>
      <c r="B1169" s="6">
        <v>1</v>
      </c>
      <c r="E1169" s="5" t="s">
        <v>1039</v>
      </c>
      <c r="F1169" s="6">
        <v>1</v>
      </c>
    </row>
    <row r="1170" spans="1:6" x14ac:dyDescent="0.3">
      <c r="A1170" s="9" t="s">
        <v>1210</v>
      </c>
      <c r="B1170" s="6">
        <v>3</v>
      </c>
      <c r="E1170" s="5" t="s">
        <v>337</v>
      </c>
      <c r="F1170" s="6">
        <v>1</v>
      </c>
    </row>
    <row r="1171" spans="1:6" x14ac:dyDescent="0.3">
      <c r="A1171" s="9" t="s">
        <v>1204</v>
      </c>
      <c r="B1171" s="6">
        <v>3</v>
      </c>
      <c r="E1171" s="5" t="s">
        <v>611</v>
      </c>
      <c r="F1171" s="6">
        <v>6</v>
      </c>
    </row>
    <row r="1172" spans="1:6" x14ac:dyDescent="0.3">
      <c r="A1172" s="7">
        <v>2019</v>
      </c>
      <c r="B1172" s="6">
        <v>45</v>
      </c>
      <c r="E1172" s="5" t="s">
        <v>194</v>
      </c>
      <c r="F1172" s="6">
        <v>3</v>
      </c>
    </row>
    <row r="1173" spans="1:6" x14ac:dyDescent="0.3">
      <c r="A1173" s="9" t="s">
        <v>1211</v>
      </c>
      <c r="B1173" s="6">
        <v>8</v>
      </c>
      <c r="E1173" s="5" t="s">
        <v>182</v>
      </c>
      <c r="F1173" s="6">
        <v>5</v>
      </c>
    </row>
    <row r="1174" spans="1:6" x14ac:dyDescent="0.3">
      <c r="A1174" s="9" t="s">
        <v>1209</v>
      </c>
      <c r="B1174" s="6">
        <v>4</v>
      </c>
      <c r="E1174" s="5" t="s">
        <v>264</v>
      </c>
      <c r="F1174" s="6">
        <v>9</v>
      </c>
    </row>
    <row r="1175" spans="1:6" x14ac:dyDescent="0.3">
      <c r="A1175" s="9" t="s">
        <v>1199</v>
      </c>
      <c r="B1175" s="6">
        <v>10</v>
      </c>
      <c r="E1175" s="5" t="s">
        <v>945</v>
      </c>
      <c r="F1175" s="6">
        <v>1</v>
      </c>
    </row>
    <row r="1176" spans="1:6" x14ac:dyDescent="0.3">
      <c r="A1176" s="9" t="s">
        <v>1207</v>
      </c>
      <c r="B1176" s="6">
        <v>4</v>
      </c>
      <c r="E1176" s="5" t="s">
        <v>871</v>
      </c>
      <c r="F1176" s="6">
        <v>1</v>
      </c>
    </row>
    <row r="1177" spans="1:6" x14ac:dyDescent="0.3">
      <c r="A1177" s="9" t="s">
        <v>1205</v>
      </c>
      <c r="B1177" s="6">
        <v>3</v>
      </c>
      <c r="E1177" s="5" t="s">
        <v>807</v>
      </c>
      <c r="F1177" s="6">
        <v>1</v>
      </c>
    </row>
    <row r="1178" spans="1:6" x14ac:dyDescent="0.3">
      <c r="A1178" s="9" t="s">
        <v>1202</v>
      </c>
      <c r="B1178" s="6">
        <v>2</v>
      </c>
      <c r="E1178" s="5" t="s">
        <v>1079</v>
      </c>
      <c r="F1178" s="6">
        <v>1</v>
      </c>
    </row>
    <row r="1179" spans="1:6" x14ac:dyDescent="0.3">
      <c r="A1179" s="9" t="s">
        <v>1212</v>
      </c>
      <c r="B1179" s="6">
        <v>2</v>
      </c>
      <c r="E1179" s="5" t="s">
        <v>630</v>
      </c>
      <c r="F1179" s="6">
        <v>2</v>
      </c>
    </row>
    <row r="1180" spans="1:6" x14ac:dyDescent="0.3">
      <c r="A1180" s="9" t="s">
        <v>1198</v>
      </c>
      <c r="B1180" s="6">
        <v>2</v>
      </c>
      <c r="E1180" s="5" t="s">
        <v>939</v>
      </c>
      <c r="F1180" s="6">
        <v>1</v>
      </c>
    </row>
    <row r="1181" spans="1:6" x14ac:dyDescent="0.3">
      <c r="A1181" s="9" t="s">
        <v>1206</v>
      </c>
      <c r="B1181" s="6">
        <v>1</v>
      </c>
      <c r="E1181" s="5" t="s">
        <v>424</v>
      </c>
      <c r="F1181" s="6">
        <v>1</v>
      </c>
    </row>
    <row r="1182" spans="1:6" x14ac:dyDescent="0.3">
      <c r="A1182" s="9" t="s">
        <v>1210</v>
      </c>
      <c r="B1182" s="6">
        <v>4</v>
      </c>
      <c r="E1182" s="5" t="s">
        <v>799</v>
      </c>
      <c r="F1182" s="6">
        <v>4</v>
      </c>
    </row>
    <row r="1183" spans="1:6" x14ac:dyDescent="0.3">
      <c r="A1183" s="9" t="s">
        <v>1204</v>
      </c>
      <c r="B1183" s="6">
        <v>5</v>
      </c>
      <c r="E1183" s="5" t="s">
        <v>1017</v>
      </c>
      <c r="F1183" s="6">
        <v>1</v>
      </c>
    </row>
    <row r="1184" spans="1:6" x14ac:dyDescent="0.3">
      <c r="A1184" s="7">
        <v>2020</v>
      </c>
      <c r="B1184" s="6">
        <v>45</v>
      </c>
      <c r="E1184" s="5" t="s">
        <v>518</v>
      </c>
      <c r="F1184" s="6">
        <v>1</v>
      </c>
    </row>
    <row r="1185" spans="1:6" x14ac:dyDescent="0.3">
      <c r="A1185" s="9" t="s">
        <v>1211</v>
      </c>
      <c r="B1185" s="6">
        <v>9</v>
      </c>
      <c r="E1185" s="5" t="s">
        <v>397</v>
      </c>
      <c r="F1185" s="6">
        <v>1</v>
      </c>
    </row>
    <row r="1186" spans="1:6" x14ac:dyDescent="0.3">
      <c r="A1186" s="9" t="s">
        <v>1209</v>
      </c>
      <c r="B1186" s="6">
        <v>6</v>
      </c>
      <c r="E1186" s="5" t="s">
        <v>496</v>
      </c>
      <c r="F1186" s="6">
        <v>1</v>
      </c>
    </row>
    <row r="1187" spans="1:6" x14ac:dyDescent="0.3">
      <c r="A1187" s="9" t="s">
        <v>1199</v>
      </c>
      <c r="B1187" s="6">
        <v>10</v>
      </c>
      <c r="E1187" s="5" t="s">
        <v>497</v>
      </c>
      <c r="F1187" s="6">
        <v>1</v>
      </c>
    </row>
    <row r="1188" spans="1:6" x14ac:dyDescent="0.3">
      <c r="A1188" s="9" t="s">
        <v>1208</v>
      </c>
      <c r="B1188" s="6">
        <v>2</v>
      </c>
      <c r="E1188" s="5" t="s">
        <v>288</v>
      </c>
      <c r="F1188" s="6">
        <v>3</v>
      </c>
    </row>
    <row r="1189" spans="1:6" x14ac:dyDescent="0.3">
      <c r="A1189" s="9" t="s">
        <v>1207</v>
      </c>
      <c r="B1189" s="6">
        <v>1</v>
      </c>
      <c r="E1189" s="5" t="s">
        <v>403</v>
      </c>
      <c r="F1189" s="6">
        <v>1</v>
      </c>
    </row>
    <row r="1190" spans="1:6" x14ac:dyDescent="0.3">
      <c r="A1190" s="9" t="s">
        <v>1205</v>
      </c>
      <c r="B1190" s="6">
        <v>4</v>
      </c>
      <c r="E1190" s="5" t="s">
        <v>421</v>
      </c>
      <c r="F1190" s="6">
        <v>1</v>
      </c>
    </row>
    <row r="1191" spans="1:6" x14ac:dyDescent="0.3">
      <c r="A1191" s="9" t="s">
        <v>1202</v>
      </c>
      <c r="B1191" s="6">
        <v>2</v>
      </c>
      <c r="E1191" s="5" t="s">
        <v>915</v>
      </c>
      <c r="F1191" s="6">
        <v>2</v>
      </c>
    </row>
    <row r="1192" spans="1:6" x14ac:dyDescent="0.3">
      <c r="A1192" s="9" t="s">
        <v>1212</v>
      </c>
      <c r="B1192" s="6">
        <v>1</v>
      </c>
      <c r="E1192" s="5" t="s">
        <v>778</v>
      </c>
      <c r="F1192" s="6">
        <v>1</v>
      </c>
    </row>
    <row r="1193" spans="1:6" x14ac:dyDescent="0.3">
      <c r="A1193" s="9" t="s">
        <v>1198</v>
      </c>
      <c r="B1193" s="6">
        <v>2</v>
      </c>
      <c r="E1193" s="5" t="s">
        <v>739</v>
      </c>
      <c r="F1193" s="6">
        <v>24</v>
      </c>
    </row>
    <row r="1194" spans="1:6" x14ac:dyDescent="0.3">
      <c r="A1194" s="9" t="s">
        <v>1210</v>
      </c>
      <c r="B1194" s="6">
        <v>5</v>
      </c>
      <c r="E1194" s="5" t="s">
        <v>632</v>
      </c>
      <c r="F1194" s="6">
        <v>7</v>
      </c>
    </row>
    <row r="1195" spans="1:6" x14ac:dyDescent="0.3">
      <c r="A1195" s="9" t="s">
        <v>1204</v>
      </c>
      <c r="B1195" s="6">
        <v>3</v>
      </c>
      <c r="E1195" s="5" t="s">
        <v>626</v>
      </c>
      <c r="F1195" s="6">
        <v>1</v>
      </c>
    </row>
    <row r="1196" spans="1:6" x14ac:dyDescent="0.3">
      <c r="A1196" s="7">
        <v>2021</v>
      </c>
      <c r="B1196" s="6">
        <v>59</v>
      </c>
      <c r="E1196" s="5" t="s">
        <v>384</v>
      </c>
      <c r="F1196" s="6">
        <v>1</v>
      </c>
    </row>
    <row r="1197" spans="1:6" x14ac:dyDescent="0.3">
      <c r="A1197" s="9" t="s">
        <v>1211</v>
      </c>
      <c r="B1197" s="6">
        <v>22</v>
      </c>
      <c r="E1197" s="5" t="s">
        <v>186</v>
      </c>
      <c r="F1197" s="6">
        <v>3</v>
      </c>
    </row>
    <row r="1198" spans="1:6" x14ac:dyDescent="0.3">
      <c r="A1198" s="9" t="s">
        <v>1209</v>
      </c>
      <c r="B1198" s="6">
        <v>3</v>
      </c>
      <c r="E1198" s="5" t="s">
        <v>358</v>
      </c>
      <c r="F1198" s="6">
        <v>2</v>
      </c>
    </row>
    <row r="1199" spans="1:6" x14ac:dyDescent="0.3">
      <c r="A1199" s="9" t="s">
        <v>1199</v>
      </c>
      <c r="B1199" s="6">
        <v>9</v>
      </c>
      <c r="E1199" s="5" t="s">
        <v>362</v>
      </c>
      <c r="F1199" s="6">
        <v>1</v>
      </c>
    </row>
    <row r="1200" spans="1:6" x14ac:dyDescent="0.3">
      <c r="A1200" s="9" t="s">
        <v>1208</v>
      </c>
      <c r="B1200" s="6">
        <v>1</v>
      </c>
      <c r="E1200" s="5" t="s">
        <v>964</v>
      </c>
      <c r="F1200" s="6">
        <v>2</v>
      </c>
    </row>
    <row r="1201" spans="1:6" x14ac:dyDescent="0.3">
      <c r="A1201" s="9" t="s">
        <v>1207</v>
      </c>
      <c r="B1201" s="6">
        <v>3</v>
      </c>
      <c r="E1201" s="5" t="s">
        <v>1034</v>
      </c>
      <c r="F1201" s="6">
        <v>2</v>
      </c>
    </row>
    <row r="1202" spans="1:6" x14ac:dyDescent="0.3">
      <c r="A1202" s="9" t="s">
        <v>1205</v>
      </c>
      <c r="B1202" s="6">
        <v>2</v>
      </c>
      <c r="E1202" s="5" t="s">
        <v>274</v>
      </c>
      <c r="F1202" s="6">
        <v>1</v>
      </c>
    </row>
    <row r="1203" spans="1:6" x14ac:dyDescent="0.3">
      <c r="A1203" s="9" t="s">
        <v>1212</v>
      </c>
      <c r="B1203" s="6">
        <v>3</v>
      </c>
      <c r="E1203" s="5" t="s">
        <v>545</v>
      </c>
      <c r="F1203" s="6">
        <v>1</v>
      </c>
    </row>
    <row r="1204" spans="1:6" x14ac:dyDescent="0.3">
      <c r="A1204" s="9" t="s">
        <v>1198</v>
      </c>
      <c r="B1204" s="6">
        <v>3</v>
      </c>
      <c r="E1204" s="5" t="s">
        <v>495</v>
      </c>
      <c r="F1204" s="6">
        <v>2</v>
      </c>
    </row>
    <row r="1205" spans="1:6" x14ac:dyDescent="0.3">
      <c r="A1205" s="9" t="s">
        <v>1206</v>
      </c>
      <c r="B1205" s="6">
        <v>6</v>
      </c>
      <c r="E1205" s="5" t="s">
        <v>1145</v>
      </c>
      <c r="F1205" s="6">
        <v>1</v>
      </c>
    </row>
    <row r="1206" spans="1:6" x14ac:dyDescent="0.3">
      <c r="A1206" s="9" t="s">
        <v>1210</v>
      </c>
      <c r="B1206" s="6">
        <v>2</v>
      </c>
      <c r="E1206" s="5" t="s">
        <v>96</v>
      </c>
      <c r="F1206" s="6">
        <v>1</v>
      </c>
    </row>
    <row r="1207" spans="1:6" x14ac:dyDescent="0.3">
      <c r="A1207" s="9" t="s">
        <v>1204</v>
      </c>
      <c r="B1207" s="6">
        <v>5</v>
      </c>
      <c r="E1207" s="5" t="s">
        <v>747</v>
      </c>
      <c r="F1207" s="6">
        <v>12</v>
      </c>
    </row>
    <row r="1208" spans="1:6" x14ac:dyDescent="0.3">
      <c r="A1208" s="7">
        <v>2022</v>
      </c>
      <c r="B1208" s="6">
        <v>7</v>
      </c>
      <c r="E1208" s="5" t="s">
        <v>462</v>
      </c>
      <c r="F1208" s="6">
        <v>1</v>
      </c>
    </row>
    <row r="1209" spans="1:6" x14ac:dyDescent="0.3">
      <c r="A1209" s="9" t="s">
        <v>1211</v>
      </c>
      <c r="B1209" s="6">
        <v>3</v>
      </c>
      <c r="E1209" s="5" t="s">
        <v>112</v>
      </c>
      <c r="F1209" s="6">
        <v>5</v>
      </c>
    </row>
    <row r="1210" spans="1:6" x14ac:dyDescent="0.3">
      <c r="A1210" s="9" t="s">
        <v>1209</v>
      </c>
      <c r="B1210" s="6">
        <v>1</v>
      </c>
      <c r="E1210" s="5" t="s">
        <v>305</v>
      </c>
      <c r="F1210" s="6">
        <v>1</v>
      </c>
    </row>
    <row r="1211" spans="1:6" x14ac:dyDescent="0.3">
      <c r="A1211" s="9" t="s">
        <v>1207</v>
      </c>
      <c r="B1211" s="6">
        <v>1</v>
      </c>
      <c r="E1211" s="5" t="s">
        <v>443</v>
      </c>
      <c r="F1211" s="6">
        <v>17</v>
      </c>
    </row>
    <row r="1212" spans="1:6" x14ac:dyDescent="0.3">
      <c r="A1212" s="9" t="s">
        <v>1205</v>
      </c>
      <c r="B1212" s="6">
        <v>1</v>
      </c>
      <c r="E1212" s="5" t="s">
        <v>758</v>
      </c>
      <c r="F1212" s="6">
        <v>1</v>
      </c>
    </row>
    <row r="1213" spans="1:6" x14ac:dyDescent="0.3">
      <c r="A1213" s="9" t="s">
        <v>1204</v>
      </c>
      <c r="B1213" s="6">
        <v>1</v>
      </c>
      <c r="E1213" s="5" t="s">
        <v>395</v>
      </c>
      <c r="F1213" s="6">
        <v>1</v>
      </c>
    </row>
    <row r="1214" spans="1:6" x14ac:dyDescent="0.3">
      <c r="A1214" s="5" t="s">
        <v>435</v>
      </c>
      <c r="B1214" s="6">
        <v>466</v>
      </c>
      <c r="E1214" s="5" t="s">
        <v>1162</v>
      </c>
      <c r="F1214" s="6">
        <v>1</v>
      </c>
    </row>
    <row r="1215" spans="1:6" x14ac:dyDescent="0.3">
      <c r="A1215" s="7">
        <v>1984</v>
      </c>
      <c r="B1215" s="6">
        <v>2</v>
      </c>
      <c r="E1215" s="5" t="s">
        <v>929</v>
      </c>
      <c r="F1215" s="6">
        <v>1</v>
      </c>
    </row>
    <row r="1216" spans="1:6" x14ac:dyDescent="0.3">
      <c r="A1216" s="9" t="s">
        <v>1199</v>
      </c>
      <c r="B1216" s="6">
        <v>1</v>
      </c>
      <c r="E1216" s="5" t="s">
        <v>275</v>
      </c>
      <c r="F1216" s="6">
        <v>2</v>
      </c>
    </row>
    <row r="1217" spans="1:6" x14ac:dyDescent="0.3">
      <c r="A1217" s="9" t="s">
        <v>1212</v>
      </c>
      <c r="B1217" s="6">
        <v>1</v>
      </c>
      <c r="E1217" s="5" t="s">
        <v>1172</v>
      </c>
      <c r="F1217" s="6">
        <v>1</v>
      </c>
    </row>
    <row r="1218" spans="1:6" x14ac:dyDescent="0.3">
      <c r="A1218" s="7">
        <v>1986</v>
      </c>
      <c r="B1218" s="6">
        <v>2</v>
      </c>
      <c r="E1218" s="5" t="s">
        <v>955</v>
      </c>
      <c r="F1218" s="6">
        <v>1</v>
      </c>
    </row>
    <row r="1219" spans="1:6" x14ac:dyDescent="0.3">
      <c r="A1219" s="9" t="s">
        <v>1204</v>
      </c>
      <c r="B1219" s="6">
        <v>2</v>
      </c>
      <c r="E1219" s="5" t="s">
        <v>1183</v>
      </c>
      <c r="F1219" s="6">
        <v>1</v>
      </c>
    </row>
    <row r="1220" spans="1:6" x14ac:dyDescent="0.3">
      <c r="A1220" s="7">
        <v>1987</v>
      </c>
      <c r="B1220" s="6">
        <v>1</v>
      </c>
      <c r="E1220" s="5" t="s">
        <v>703</v>
      </c>
      <c r="F1220" s="6">
        <v>1</v>
      </c>
    </row>
    <row r="1221" spans="1:6" x14ac:dyDescent="0.3">
      <c r="A1221" s="9" t="s">
        <v>1199</v>
      </c>
      <c r="B1221" s="6">
        <v>1</v>
      </c>
      <c r="E1221" s="5" t="s">
        <v>135</v>
      </c>
      <c r="F1221" s="6">
        <v>1</v>
      </c>
    </row>
    <row r="1222" spans="1:6" x14ac:dyDescent="0.3">
      <c r="A1222" s="7">
        <v>1988</v>
      </c>
      <c r="B1222" s="6">
        <v>1</v>
      </c>
      <c r="E1222" s="5" t="s">
        <v>487</v>
      </c>
      <c r="F1222" s="6">
        <v>9</v>
      </c>
    </row>
    <row r="1223" spans="1:6" x14ac:dyDescent="0.3">
      <c r="A1223" s="9" t="s">
        <v>1199</v>
      </c>
      <c r="B1223" s="6">
        <v>1</v>
      </c>
      <c r="E1223" s="5" t="s">
        <v>973</v>
      </c>
      <c r="F1223" s="6">
        <v>1</v>
      </c>
    </row>
    <row r="1224" spans="1:6" x14ac:dyDescent="0.3">
      <c r="A1224" s="7">
        <v>1989</v>
      </c>
      <c r="B1224" s="6">
        <v>5</v>
      </c>
      <c r="E1224" s="5" t="s">
        <v>874</v>
      </c>
      <c r="F1224" s="6">
        <v>9</v>
      </c>
    </row>
    <row r="1225" spans="1:6" x14ac:dyDescent="0.3">
      <c r="A1225" s="9" t="s">
        <v>1209</v>
      </c>
      <c r="B1225" s="6">
        <v>1</v>
      </c>
      <c r="E1225" s="5" t="s">
        <v>621</v>
      </c>
      <c r="F1225" s="6">
        <v>5</v>
      </c>
    </row>
    <row r="1226" spans="1:6" x14ac:dyDescent="0.3">
      <c r="A1226" s="9" t="s">
        <v>1199</v>
      </c>
      <c r="B1226" s="6">
        <v>2</v>
      </c>
      <c r="E1226" s="5" t="s">
        <v>636</v>
      </c>
      <c r="F1226" s="6">
        <v>1</v>
      </c>
    </row>
    <row r="1227" spans="1:6" x14ac:dyDescent="0.3">
      <c r="A1227" s="9" t="s">
        <v>1205</v>
      </c>
      <c r="B1227" s="6">
        <v>1</v>
      </c>
      <c r="E1227" s="5" t="s">
        <v>542</v>
      </c>
      <c r="F1227" s="6">
        <v>1</v>
      </c>
    </row>
    <row r="1228" spans="1:6" x14ac:dyDescent="0.3">
      <c r="A1228" s="9" t="s">
        <v>1198</v>
      </c>
      <c r="B1228" s="6">
        <v>1</v>
      </c>
      <c r="E1228" s="5" t="s">
        <v>1011</v>
      </c>
      <c r="F1228" s="6">
        <v>1</v>
      </c>
    </row>
    <row r="1229" spans="1:6" x14ac:dyDescent="0.3">
      <c r="A1229" s="7">
        <v>1990</v>
      </c>
      <c r="B1229" s="6">
        <v>7</v>
      </c>
      <c r="E1229" s="5" t="s">
        <v>1012</v>
      </c>
      <c r="F1229" s="6">
        <v>1</v>
      </c>
    </row>
    <row r="1230" spans="1:6" x14ac:dyDescent="0.3">
      <c r="A1230" s="9" t="s">
        <v>1209</v>
      </c>
      <c r="B1230" s="6">
        <v>1</v>
      </c>
      <c r="E1230" s="5" t="s">
        <v>387</v>
      </c>
      <c r="F1230" s="6">
        <v>1</v>
      </c>
    </row>
    <row r="1231" spans="1:6" x14ac:dyDescent="0.3">
      <c r="A1231" s="9" t="s">
        <v>1199</v>
      </c>
      <c r="B1231" s="6">
        <v>3</v>
      </c>
      <c r="E1231" s="5" t="s">
        <v>816</v>
      </c>
      <c r="F1231" s="6">
        <v>1</v>
      </c>
    </row>
    <row r="1232" spans="1:6" x14ac:dyDescent="0.3">
      <c r="A1232" s="9" t="s">
        <v>1205</v>
      </c>
      <c r="B1232" s="6">
        <v>1</v>
      </c>
      <c r="E1232" s="5" t="s">
        <v>914</v>
      </c>
      <c r="F1232" s="6">
        <v>2</v>
      </c>
    </row>
    <row r="1233" spans="1:6" x14ac:dyDescent="0.3">
      <c r="A1233" s="9" t="s">
        <v>1212</v>
      </c>
      <c r="B1233" s="6">
        <v>1</v>
      </c>
      <c r="E1233" s="5" t="s">
        <v>729</v>
      </c>
      <c r="F1233" s="6">
        <v>8</v>
      </c>
    </row>
    <row r="1234" spans="1:6" x14ac:dyDescent="0.3">
      <c r="A1234" s="9" t="s">
        <v>1204</v>
      </c>
      <c r="B1234" s="6">
        <v>1</v>
      </c>
      <c r="E1234" s="5" t="s">
        <v>869</v>
      </c>
      <c r="F1234" s="6">
        <v>1</v>
      </c>
    </row>
    <row r="1235" spans="1:6" x14ac:dyDescent="0.3">
      <c r="A1235" s="7">
        <v>1991</v>
      </c>
      <c r="B1235" s="6">
        <v>6</v>
      </c>
      <c r="E1235" s="5" t="s">
        <v>258</v>
      </c>
      <c r="F1235" s="6">
        <v>1</v>
      </c>
    </row>
    <row r="1236" spans="1:6" x14ac:dyDescent="0.3">
      <c r="A1236" s="9" t="s">
        <v>1211</v>
      </c>
      <c r="B1236" s="6">
        <v>2</v>
      </c>
      <c r="E1236" s="5" t="s">
        <v>428</v>
      </c>
      <c r="F1236" s="6">
        <v>1</v>
      </c>
    </row>
    <row r="1237" spans="1:6" x14ac:dyDescent="0.3">
      <c r="A1237" s="9" t="s">
        <v>1209</v>
      </c>
      <c r="B1237" s="6">
        <v>1</v>
      </c>
      <c r="E1237" s="5" t="s">
        <v>1043</v>
      </c>
      <c r="F1237" s="6">
        <v>1</v>
      </c>
    </row>
    <row r="1238" spans="1:6" x14ac:dyDescent="0.3">
      <c r="A1238" s="9" t="s">
        <v>1207</v>
      </c>
      <c r="B1238" s="6">
        <v>1</v>
      </c>
      <c r="E1238" s="5" t="s">
        <v>942</v>
      </c>
      <c r="F1238" s="6">
        <v>3</v>
      </c>
    </row>
    <row r="1239" spans="1:6" x14ac:dyDescent="0.3">
      <c r="A1239" s="9" t="s">
        <v>1205</v>
      </c>
      <c r="B1239" s="6">
        <v>1</v>
      </c>
      <c r="E1239" s="5" t="s">
        <v>434</v>
      </c>
      <c r="F1239" s="6">
        <v>1</v>
      </c>
    </row>
    <row r="1240" spans="1:6" x14ac:dyDescent="0.3">
      <c r="A1240" s="9" t="s">
        <v>1204</v>
      </c>
      <c r="B1240" s="6">
        <v>1</v>
      </c>
      <c r="E1240" s="5" t="s">
        <v>933</v>
      </c>
      <c r="F1240" s="6">
        <v>1</v>
      </c>
    </row>
    <row r="1241" spans="1:6" x14ac:dyDescent="0.3">
      <c r="A1241" s="7">
        <v>1992</v>
      </c>
      <c r="B1241" s="6">
        <v>7</v>
      </c>
      <c r="E1241" s="5" t="s">
        <v>260</v>
      </c>
      <c r="F1241" s="6">
        <v>2</v>
      </c>
    </row>
    <row r="1242" spans="1:6" x14ac:dyDescent="0.3">
      <c r="A1242" s="9" t="s">
        <v>1211</v>
      </c>
      <c r="B1242" s="6">
        <v>2</v>
      </c>
      <c r="E1242" s="5" t="s">
        <v>170</v>
      </c>
      <c r="F1242" s="6">
        <v>1</v>
      </c>
    </row>
    <row r="1243" spans="1:6" x14ac:dyDescent="0.3">
      <c r="A1243" s="9" t="s">
        <v>1209</v>
      </c>
      <c r="B1243" s="6">
        <v>2</v>
      </c>
      <c r="E1243" s="5" t="s">
        <v>884</v>
      </c>
      <c r="F1243" s="6">
        <v>1</v>
      </c>
    </row>
    <row r="1244" spans="1:6" x14ac:dyDescent="0.3">
      <c r="A1244" s="9" t="s">
        <v>1199</v>
      </c>
      <c r="B1244" s="6">
        <v>1</v>
      </c>
      <c r="E1244" s="5" t="s">
        <v>1044</v>
      </c>
      <c r="F1244" s="6">
        <v>1</v>
      </c>
    </row>
    <row r="1245" spans="1:6" x14ac:dyDescent="0.3">
      <c r="A1245" s="9" t="s">
        <v>1210</v>
      </c>
      <c r="B1245" s="6">
        <v>1</v>
      </c>
      <c r="E1245" s="5" t="s">
        <v>662</v>
      </c>
      <c r="F1245" s="6">
        <v>1</v>
      </c>
    </row>
    <row r="1246" spans="1:6" x14ac:dyDescent="0.3">
      <c r="A1246" s="9" t="s">
        <v>1204</v>
      </c>
      <c r="B1246" s="6">
        <v>1</v>
      </c>
      <c r="E1246" s="5" t="s">
        <v>133</v>
      </c>
      <c r="F1246" s="6">
        <v>1</v>
      </c>
    </row>
    <row r="1247" spans="1:6" x14ac:dyDescent="0.3">
      <c r="A1247" s="7">
        <v>1993</v>
      </c>
      <c r="B1247" s="6">
        <v>9</v>
      </c>
      <c r="E1247" s="5" t="s">
        <v>663</v>
      </c>
      <c r="F1247" s="6">
        <v>1</v>
      </c>
    </row>
    <row r="1248" spans="1:6" x14ac:dyDescent="0.3">
      <c r="A1248" s="9" t="s">
        <v>1199</v>
      </c>
      <c r="B1248" s="6">
        <v>3</v>
      </c>
      <c r="E1248" s="5" t="s">
        <v>385</v>
      </c>
      <c r="F1248" s="6">
        <v>1</v>
      </c>
    </row>
    <row r="1249" spans="1:6" x14ac:dyDescent="0.3">
      <c r="A1249" s="9" t="s">
        <v>1212</v>
      </c>
      <c r="B1249" s="6">
        <v>2</v>
      </c>
      <c r="E1249" s="5" t="s">
        <v>634</v>
      </c>
      <c r="F1249" s="6">
        <v>1</v>
      </c>
    </row>
    <row r="1250" spans="1:6" x14ac:dyDescent="0.3">
      <c r="A1250" s="9" t="s">
        <v>1198</v>
      </c>
      <c r="B1250" s="6">
        <v>1</v>
      </c>
      <c r="E1250" s="5" t="s">
        <v>820</v>
      </c>
      <c r="F1250" s="6">
        <v>10</v>
      </c>
    </row>
    <row r="1251" spans="1:6" x14ac:dyDescent="0.3">
      <c r="A1251" s="9" t="s">
        <v>1206</v>
      </c>
      <c r="B1251" s="6">
        <v>1</v>
      </c>
      <c r="E1251" s="5" t="s">
        <v>732</v>
      </c>
      <c r="F1251" s="6">
        <v>1</v>
      </c>
    </row>
    <row r="1252" spans="1:6" x14ac:dyDescent="0.3">
      <c r="A1252" s="9" t="s">
        <v>1210</v>
      </c>
      <c r="B1252" s="6">
        <v>1</v>
      </c>
      <c r="E1252" s="5" t="s">
        <v>63</v>
      </c>
      <c r="F1252" s="6">
        <v>1</v>
      </c>
    </row>
    <row r="1253" spans="1:6" x14ac:dyDescent="0.3">
      <c r="A1253" s="9" t="s">
        <v>1204</v>
      </c>
      <c r="B1253" s="6">
        <v>1</v>
      </c>
      <c r="E1253" s="5" t="s">
        <v>985</v>
      </c>
      <c r="F1253" s="6">
        <v>1</v>
      </c>
    </row>
    <row r="1254" spans="1:6" x14ac:dyDescent="0.3">
      <c r="A1254" s="7">
        <v>1994</v>
      </c>
      <c r="B1254" s="6">
        <v>7</v>
      </c>
      <c r="E1254" s="5" t="s">
        <v>648</v>
      </c>
      <c r="F1254" s="6">
        <v>1</v>
      </c>
    </row>
    <row r="1255" spans="1:6" x14ac:dyDescent="0.3">
      <c r="A1255" s="9" t="s">
        <v>1211</v>
      </c>
      <c r="B1255" s="6">
        <v>2</v>
      </c>
      <c r="E1255" s="5" t="s">
        <v>296</v>
      </c>
      <c r="F1255" s="6">
        <v>1</v>
      </c>
    </row>
    <row r="1256" spans="1:6" x14ac:dyDescent="0.3">
      <c r="A1256" s="9" t="s">
        <v>1209</v>
      </c>
      <c r="B1256" s="6">
        <v>1</v>
      </c>
      <c r="E1256" s="5" t="s">
        <v>141</v>
      </c>
      <c r="F1256" s="6">
        <v>1</v>
      </c>
    </row>
    <row r="1257" spans="1:6" x14ac:dyDescent="0.3">
      <c r="A1257" s="9" t="s">
        <v>1212</v>
      </c>
      <c r="B1257" s="6">
        <v>1</v>
      </c>
      <c r="E1257" s="5" t="s">
        <v>711</v>
      </c>
      <c r="F1257" s="6">
        <v>8</v>
      </c>
    </row>
    <row r="1258" spans="1:6" x14ac:dyDescent="0.3">
      <c r="A1258" s="9" t="s">
        <v>1206</v>
      </c>
      <c r="B1258" s="6">
        <v>1</v>
      </c>
      <c r="E1258" s="5" t="s">
        <v>639</v>
      </c>
      <c r="F1258" s="6">
        <v>1</v>
      </c>
    </row>
    <row r="1259" spans="1:6" x14ac:dyDescent="0.3">
      <c r="A1259" s="9" t="s">
        <v>1204</v>
      </c>
      <c r="B1259" s="6">
        <v>2</v>
      </c>
      <c r="E1259" s="5" t="s">
        <v>560</v>
      </c>
      <c r="F1259" s="6">
        <v>3</v>
      </c>
    </row>
    <row r="1260" spans="1:6" x14ac:dyDescent="0.3">
      <c r="A1260" s="7">
        <v>1995</v>
      </c>
      <c r="B1260" s="6">
        <v>10</v>
      </c>
      <c r="E1260" s="5" t="s">
        <v>633</v>
      </c>
      <c r="F1260" s="6">
        <v>1</v>
      </c>
    </row>
    <row r="1261" spans="1:6" x14ac:dyDescent="0.3">
      <c r="A1261" s="9" t="s">
        <v>1211</v>
      </c>
      <c r="B1261" s="6">
        <v>2</v>
      </c>
      <c r="E1261" s="5" t="s">
        <v>423</v>
      </c>
      <c r="F1261" s="6">
        <v>2</v>
      </c>
    </row>
    <row r="1262" spans="1:6" x14ac:dyDescent="0.3">
      <c r="A1262" s="9" t="s">
        <v>1199</v>
      </c>
      <c r="B1262" s="6">
        <v>1</v>
      </c>
      <c r="E1262" s="5" t="s">
        <v>502</v>
      </c>
      <c r="F1262" s="6">
        <v>1</v>
      </c>
    </row>
    <row r="1263" spans="1:6" x14ac:dyDescent="0.3">
      <c r="A1263" s="9" t="s">
        <v>1207</v>
      </c>
      <c r="B1263" s="6">
        <v>1</v>
      </c>
      <c r="E1263" s="5" t="s">
        <v>398</v>
      </c>
      <c r="F1263" s="6">
        <v>12</v>
      </c>
    </row>
    <row r="1264" spans="1:6" x14ac:dyDescent="0.3">
      <c r="A1264" s="9" t="s">
        <v>1212</v>
      </c>
      <c r="B1264" s="6">
        <v>3</v>
      </c>
      <c r="E1264" s="5" t="s">
        <v>644</v>
      </c>
      <c r="F1264" s="6">
        <v>1</v>
      </c>
    </row>
    <row r="1265" spans="1:6" x14ac:dyDescent="0.3">
      <c r="A1265" s="9" t="s">
        <v>1210</v>
      </c>
      <c r="B1265" s="6">
        <v>2</v>
      </c>
      <c r="E1265" s="5" t="s">
        <v>631</v>
      </c>
      <c r="F1265" s="6">
        <v>3</v>
      </c>
    </row>
    <row r="1266" spans="1:6" x14ac:dyDescent="0.3">
      <c r="A1266" s="9" t="s">
        <v>1204</v>
      </c>
      <c r="B1266" s="6">
        <v>1</v>
      </c>
      <c r="E1266" s="5" t="s">
        <v>17</v>
      </c>
      <c r="F1266" s="6">
        <v>2</v>
      </c>
    </row>
    <row r="1267" spans="1:6" x14ac:dyDescent="0.3">
      <c r="A1267" s="7">
        <v>1996</v>
      </c>
      <c r="B1267" s="6">
        <v>9</v>
      </c>
      <c r="E1267" s="5" t="s">
        <v>432</v>
      </c>
      <c r="F1267" s="6">
        <v>1</v>
      </c>
    </row>
    <row r="1268" spans="1:6" x14ac:dyDescent="0.3">
      <c r="A1268" s="9" t="s">
        <v>1211</v>
      </c>
      <c r="B1268" s="6">
        <v>2</v>
      </c>
      <c r="E1268" s="5" t="s">
        <v>390</v>
      </c>
      <c r="F1268" s="6">
        <v>1</v>
      </c>
    </row>
    <row r="1269" spans="1:6" x14ac:dyDescent="0.3">
      <c r="A1269" s="9" t="s">
        <v>1199</v>
      </c>
      <c r="B1269" s="6">
        <v>1</v>
      </c>
      <c r="E1269" s="5" t="s">
        <v>389</v>
      </c>
      <c r="F1269" s="6">
        <v>1</v>
      </c>
    </row>
    <row r="1270" spans="1:6" x14ac:dyDescent="0.3">
      <c r="A1270" s="9" t="s">
        <v>1205</v>
      </c>
      <c r="B1270" s="6">
        <v>1</v>
      </c>
      <c r="E1270" s="5" t="s">
        <v>805</v>
      </c>
      <c r="F1270" s="6">
        <v>3</v>
      </c>
    </row>
    <row r="1271" spans="1:6" x14ac:dyDescent="0.3">
      <c r="A1271" s="9" t="s">
        <v>1202</v>
      </c>
      <c r="B1271" s="6">
        <v>2</v>
      </c>
      <c r="E1271" s="5" t="s">
        <v>457</v>
      </c>
      <c r="F1271" s="6">
        <v>1</v>
      </c>
    </row>
    <row r="1272" spans="1:6" x14ac:dyDescent="0.3">
      <c r="A1272" s="9" t="s">
        <v>1212</v>
      </c>
      <c r="B1272" s="6">
        <v>1</v>
      </c>
      <c r="E1272" s="5" t="s">
        <v>370</v>
      </c>
      <c r="F1272" s="6">
        <v>1</v>
      </c>
    </row>
    <row r="1273" spans="1:6" x14ac:dyDescent="0.3">
      <c r="A1273" s="9" t="s">
        <v>1198</v>
      </c>
      <c r="B1273" s="6">
        <v>1</v>
      </c>
      <c r="E1273" s="5" t="s">
        <v>252</v>
      </c>
      <c r="F1273" s="6">
        <v>1</v>
      </c>
    </row>
    <row r="1274" spans="1:6" x14ac:dyDescent="0.3">
      <c r="A1274" s="9" t="s">
        <v>1204</v>
      </c>
      <c r="B1274" s="6">
        <v>1</v>
      </c>
      <c r="E1274" s="5" t="s">
        <v>386</v>
      </c>
      <c r="F1274" s="6">
        <v>9</v>
      </c>
    </row>
    <row r="1275" spans="1:6" x14ac:dyDescent="0.3">
      <c r="A1275" s="7">
        <v>1997</v>
      </c>
      <c r="B1275" s="6">
        <v>6</v>
      </c>
      <c r="E1275" s="5" t="s">
        <v>222</v>
      </c>
      <c r="F1275" s="6">
        <v>1</v>
      </c>
    </row>
    <row r="1276" spans="1:6" x14ac:dyDescent="0.3">
      <c r="A1276" s="9" t="s">
        <v>1209</v>
      </c>
      <c r="B1276" s="6">
        <v>2</v>
      </c>
      <c r="E1276" s="5" t="s">
        <v>562</v>
      </c>
      <c r="F1276" s="6">
        <v>1</v>
      </c>
    </row>
    <row r="1277" spans="1:6" x14ac:dyDescent="0.3">
      <c r="A1277" s="9" t="s">
        <v>1207</v>
      </c>
      <c r="B1277" s="6">
        <v>1</v>
      </c>
      <c r="E1277" s="5" t="s">
        <v>509</v>
      </c>
      <c r="F1277" s="6">
        <v>1</v>
      </c>
    </row>
    <row r="1278" spans="1:6" x14ac:dyDescent="0.3">
      <c r="A1278" s="9" t="s">
        <v>1212</v>
      </c>
      <c r="B1278" s="6">
        <v>2</v>
      </c>
      <c r="E1278" s="5" t="s">
        <v>494</v>
      </c>
      <c r="F1278" s="6">
        <v>4</v>
      </c>
    </row>
    <row r="1279" spans="1:6" x14ac:dyDescent="0.3">
      <c r="A1279" s="9" t="s">
        <v>1210</v>
      </c>
      <c r="B1279" s="6">
        <v>1</v>
      </c>
      <c r="E1279" s="5" t="s">
        <v>417</v>
      </c>
      <c r="F1279" s="6">
        <v>2</v>
      </c>
    </row>
    <row r="1280" spans="1:6" x14ac:dyDescent="0.3">
      <c r="A1280" s="7">
        <v>1998</v>
      </c>
      <c r="B1280" s="6">
        <v>12</v>
      </c>
      <c r="E1280" s="5" t="s">
        <v>328</v>
      </c>
      <c r="F1280" s="6">
        <v>4</v>
      </c>
    </row>
    <row r="1281" spans="1:6" x14ac:dyDescent="0.3">
      <c r="A1281" s="9" t="s">
        <v>1211</v>
      </c>
      <c r="B1281" s="6">
        <v>1</v>
      </c>
      <c r="E1281" s="5" t="s">
        <v>653</v>
      </c>
      <c r="F1281" s="6">
        <v>1</v>
      </c>
    </row>
    <row r="1282" spans="1:6" x14ac:dyDescent="0.3">
      <c r="A1282" s="9" t="s">
        <v>1209</v>
      </c>
      <c r="B1282" s="6">
        <v>4</v>
      </c>
      <c r="E1282" s="5" t="s">
        <v>638</v>
      </c>
      <c r="F1282" s="6">
        <v>1</v>
      </c>
    </row>
    <row r="1283" spans="1:6" x14ac:dyDescent="0.3">
      <c r="A1283" s="9" t="s">
        <v>1199</v>
      </c>
      <c r="B1283" s="6">
        <v>3</v>
      </c>
      <c r="E1283" s="5" t="s">
        <v>1380</v>
      </c>
      <c r="F1283" s="6">
        <v>33</v>
      </c>
    </row>
    <row r="1284" spans="1:6" x14ac:dyDescent="0.3">
      <c r="A1284" s="9" t="s">
        <v>1208</v>
      </c>
      <c r="B1284" s="6">
        <v>2</v>
      </c>
      <c r="E1284" s="5" t="s">
        <v>1381</v>
      </c>
      <c r="F1284" s="6">
        <v>4553</v>
      </c>
    </row>
    <row r="1285" spans="1:6" x14ac:dyDescent="0.3">
      <c r="A1285" s="9" t="s">
        <v>1212</v>
      </c>
      <c r="B1285" s="6">
        <v>1</v>
      </c>
    </row>
    <row r="1286" spans="1:6" x14ac:dyDescent="0.3">
      <c r="A1286" s="9" t="s">
        <v>1204</v>
      </c>
      <c r="B1286" s="6">
        <v>1</v>
      </c>
    </row>
    <row r="1287" spans="1:6" x14ac:dyDescent="0.3">
      <c r="A1287" s="7">
        <v>1999</v>
      </c>
      <c r="B1287" s="6">
        <v>20</v>
      </c>
    </row>
    <row r="1288" spans="1:6" x14ac:dyDescent="0.3">
      <c r="A1288" s="9" t="s">
        <v>1211</v>
      </c>
      <c r="B1288" s="6">
        <v>1</v>
      </c>
    </row>
    <row r="1289" spans="1:6" x14ac:dyDescent="0.3">
      <c r="A1289" s="9" t="s">
        <v>1209</v>
      </c>
      <c r="B1289" s="6">
        <v>5</v>
      </c>
    </row>
    <row r="1290" spans="1:6" x14ac:dyDescent="0.3">
      <c r="A1290" s="9" t="s">
        <v>1199</v>
      </c>
      <c r="B1290" s="6">
        <v>4</v>
      </c>
    </row>
    <row r="1291" spans="1:6" x14ac:dyDescent="0.3">
      <c r="A1291" s="9" t="s">
        <v>1208</v>
      </c>
      <c r="B1291" s="6">
        <v>2</v>
      </c>
    </row>
    <row r="1292" spans="1:6" x14ac:dyDescent="0.3">
      <c r="A1292" s="9" t="s">
        <v>1207</v>
      </c>
      <c r="B1292" s="6">
        <v>1</v>
      </c>
    </row>
    <row r="1293" spans="1:6" x14ac:dyDescent="0.3">
      <c r="A1293" s="9" t="s">
        <v>1205</v>
      </c>
      <c r="B1293" s="6">
        <v>1</v>
      </c>
    </row>
    <row r="1294" spans="1:6" x14ac:dyDescent="0.3">
      <c r="A1294" s="9" t="s">
        <v>1202</v>
      </c>
      <c r="B1294" s="6">
        <v>2</v>
      </c>
    </row>
    <row r="1295" spans="1:6" x14ac:dyDescent="0.3">
      <c r="A1295" s="9" t="s">
        <v>1212</v>
      </c>
      <c r="B1295" s="6">
        <v>1</v>
      </c>
    </row>
    <row r="1296" spans="1:6" x14ac:dyDescent="0.3">
      <c r="A1296" s="9" t="s">
        <v>1198</v>
      </c>
      <c r="B1296" s="6">
        <v>2</v>
      </c>
    </row>
    <row r="1297" spans="1:2" x14ac:dyDescent="0.3">
      <c r="A1297" s="9" t="s">
        <v>1204</v>
      </c>
      <c r="B1297" s="6">
        <v>1</v>
      </c>
    </row>
    <row r="1298" spans="1:2" x14ac:dyDescent="0.3">
      <c r="A1298" s="7">
        <v>2000</v>
      </c>
      <c r="B1298" s="6">
        <v>19</v>
      </c>
    </row>
    <row r="1299" spans="1:2" x14ac:dyDescent="0.3">
      <c r="A1299" s="9" t="s">
        <v>1211</v>
      </c>
      <c r="B1299" s="6">
        <v>1</v>
      </c>
    </row>
    <row r="1300" spans="1:2" x14ac:dyDescent="0.3">
      <c r="A1300" s="9" t="s">
        <v>1209</v>
      </c>
      <c r="B1300" s="6">
        <v>5</v>
      </c>
    </row>
    <row r="1301" spans="1:2" x14ac:dyDescent="0.3">
      <c r="A1301" s="9" t="s">
        <v>1199</v>
      </c>
      <c r="B1301" s="6">
        <v>6</v>
      </c>
    </row>
    <row r="1302" spans="1:2" x14ac:dyDescent="0.3">
      <c r="A1302" s="9" t="s">
        <v>1207</v>
      </c>
      <c r="B1302" s="6">
        <v>1</v>
      </c>
    </row>
    <row r="1303" spans="1:2" x14ac:dyDescent="0.3">
      <c r="A1303" s="9" t="s">
        <v>1212</v>
      </c>
      <c r="B1303" s="6">
        <v>2</v>
      </c>
    </row>
    <row r="1304" spans="1:2" x14ac:dyDescent="0.3">
      <c r="A1304" s="9" t="s">
        <v>1198</v>
      </c>
      <c r="B1304" s="6">
        <v>1</v>
      </c>
    </row>
    <row r="1305" spans="1:2" x14ac:dyDescent="0.3">
      <c r="A1305" s="9" t="s">
        <v>1210</v>
      </c>
      <c r="B1305" s="6">
        <v>1</v>
      </c>
    </row>
    <row r="1306" spans="1:2" x14ac:dyDescent="0.3">
      <c r="A1306" s="9" t="s">
        <v>1204</v>
      </c>
      <c r="B1306" s="6">
        <v>2</v>
      </c>
    </row>
    <row r="1307" spans="1:2" x14ac:dyDescent="0.3">
      <c r="A1307" s="7">
        <v>2001</v>
      </c>
      <c r="B1307" s="6">
        <v>27</v>
      </c>
    </row>
    <row r="1308" spans="1:2" x14ac:dyDescent="0.3">
      <c r="A1308" s="9" t="s">
        <v>1211</v>
      </c>
      <c r="B1308" s="6">
        <v>5</v>
      </c>
    </row>
    <row r="1309" spans="1:2" x14ac:dyDescent="0.3">
      <c r="A1309" s="9" t="s">
        <v>1209</v>
      </c>
      <c r="B1309" s="6">
        <v>9</v>
      </c>
    </row>
    <row r="1310" spans="1:2" x14ac:dyDescent="0.3">
      <c r="A1310" s="9" t="s">
        <v>1199</v>
      </c>
      <c r="B1310" s="6">
        <v>1</v>
      </c>
    </row>
    <row r="1311" spans="1:2" x14ac:dyDescent="0.3">
      <c r="A1311" s="9" t="s">
        <v>1208</v>
      </c>
      <c r="B1311" s="6">
        <v>2</v>
      </c>
    </row>
    <row r="1312" spans="1:2" x14ac:dyDescent="0.3">
      <c r="A1312" s="9" t="s">
        <v>1202</v>
      </c>
      <c r="B1312" s="6">
        <v>1</v>
      </c>
    </row>
    <row r="1313" spans="1:2" x14ac:dyDescent="0.3">
      <c r="A1313" s="9" t="s">
        <v>1212</v>
      </c>
      <c r="B1313" s="6">
        <v>1</v>
      </c>
    </row>
    <row r="1314" spans="1:2" x14ac:dyDescent="0.3">
      <c r="A1314" s="9" t="s">
        <v>1198</v>
      </c>
      <c r="B1314" s="6">
        <v>2</v>
      </c>
    </row>
    <row r="1315" spans="1:2" x14ac:dyDescent="0.3">
      <c r="A1315" s="9" t="s">
        <v>1206</v>
      </c>
      <c r="B1315" s="6">
        <v>2</v>
      </c>
    </row>
    <row r="1316" spans="1:2" x14ac:dyDescent="0.3">
      <c r="A1316" s="9" t="s">
        <v>1210</v>
      </c>
      <c r="B1316" s="6">
        <v>2</v>
      </c>
    </row>
    <row r="1317" spans="1:2" x14ac:dyDescent="0.3">
      <c r="A1317" s="9" t="s">
        <v>1204</v>
      </c>
      <c r="B1317" s="6">
        <v>2</v>
      </c>
    </row>
    <row r="1318" spans="1:2" x14ac:dyDescent="0.3">
      <c r="A1318" s="7">
        <v>2002</v>
      </c>
      <c r="B1318" s="6">
        <v>31</v>
      </c>
    </row>
    <row r="1319" spans="1:2" x14ac:dyDescent="0.3">
      <c r="A1319" s="9" t="s">
        <v>1211</v>
      </c>
      <c r="B1319" s="6">
        <v>2</v>
      </c>
    </row>
    <row r="1320" spans="1:2" x14ac:dyDescent="0.3">
      <c r="A1320" s="9" t="s">
        <v>1209</v>
      </c>
      <c r="B1320" s="6">
        <v>12</v>
      </c>
    </row>
    <row r="1321" spans="1:2" x14ac:dyDescent="0.3">
      <c r="A1321" s="9" t="s">
        <v>1199</v>
      </c>
      <c r="B1321" s="6">
        <v>3</v>
      </c>
    </row>
    <row r="1322" spans="1:2" x14ac:dyDescent="0.3">
      <c r="A1322" s="9" t="s">
        <v>1208</v>
      </c>
      <c r="B1322" s="6">
        <v>2</v>
      </c>
    </row>
    <row r="1323" spans="1:2" x14ac:dyDescent="0.3">
      <c r="A1323" s="9" t="s">
        <v>1207</v>
      </c>
      <c r="B1323" s="6">
        <v>4</v>
      </c>
    </row>
    <row r="1324" spans="1:2" x14ac:dyDescent="0.3">
      <c r="A1324" s="9" t="s">
        <v>1212</v>
      </c>
      <c r="B1324" s="6">
        <v>1</v>
      </c>
    </row>
    <row r="1325" spans="1:2" x14ac:dyDescent="0.3">
      <c r="A1325" s="9" t="s">
        <v>1198</v>
      </c>
      <c r="B1325" s="6">
        <v>2</v>
      </c>
    </row>
    <row r="1326" spans="1:2" x14ac:dyDescent="0.3">
      <c r="A1326" s="9" t="s">
        <v>1206</v>
      </c>
      <c r="B1326" s="6">
        <v>1</v>
      </c>
    </row>
    <row r="1327" spans="1:2" x14ac:dyDescent="0.3">
      <c r="A1327" s="9" t="s">
        <v>1210</v>
      </c>
      <c r="B1327" s="6">
        <v>2</v>
      </c>
    </row>
    <row r="1328" spans="1:2" x14ac:dyDescent="0.3">
      <c r="A1328" s="9" t="s">
        <v>1204</v>
      </c>
      <c r="B1328" s="6">
        <v>2</v>
      </c>
    </row>
    <row r="1329" spans="1:2" x14ac:dyDescent="0.3">
      <c r="A1329" s="7">
        <v>2003</v>
      </c>
      <c r="B1329" s="6">
        <v>38</v>
      </c>
    </row>
    <row r="1330" spans="1:2" x14ac:dyDescent="0.3">
      <c r="A1330" s="9" t="s">
        <v>1211</v>
      </c>
      <c r="B1330" s="6">
        <v>6</v>
      </c>
    </row>
    <row r="1331" spans="1:2" x14ac:dyDescent="0.3">
      <c r="A1331" s="9" t="s">
        <v>1209</v>
      </c>
      <c r="B1331" s="6">
        <v>7</v>
      </c>
    </row>
    <row r="1332" spans="1:2" x14ac:dyDescent="0.3">
      <c r="A1332" s="9" t="s">
        <v>1199</v>
      </c>
      <c r="B1332" s="6">
        <v>7</v>
      </c>
    </row>
    <row r="1333" spans="1:2" x14ac:dyDescent="0.3">
      <c r="A1333" s="9" t="s">
        <v>1208</v>
      </c>
      <c r="B1333" s="6">
        <v>3</v>
      </c>
    </row>
    <row r="1334" spans="1:2" x14ac:dyDescent="0.3">
      <c r="A1334" s="9" t="s">
        <v>1205</v>
      </c>
      <c r="B1334" s="6">
        <v>2</v>
      </c>
    </row>
    <row r="1335" spans="1:2" x14ac:dyDescent="0.3">
      <c r="A1335" s="9" t="s">
        <v>1212</v>
      </c>
      <c r="B1335" s="6">
        <v>1</v>
      </c>
    </row>
    <row r="1336" spans="1:2" x14ac:dyDescent="0.3">
      <c r="A1336" s="9" t="s">
        <v>1198</v>
      </c>
      <c r="B1336" s="6">
        <v>1</v>
      </c>
    </row>
    <row r="1337" spans="1:2" x14ac:dyDescent="0.3">
      <c r="A1337" s="9" t="s">
        <v>1206</v>
      </c>
      <c r="B1337" s="6">
        <v>3</v>
      </c>
    </row>
    <row r="1338" spans="1:2" x14ac:dyDescent="0.3">
      <c r="A1338" s="9" t="s">
        <v>1210</v>
      </c>
      <c r="B1338" s="6">
        <v>6</v>
      </c>
    </row>
    <row r="1339" spans="1:2" x14ac:dyDescent="0.3">
      <c r="A1339" s="9" t="s">
        <v>1204</v>
      </c>
      <c r="B1339" s="6">
        <v>2</v>
      </c>
    </row>
    <row r="1340" spans="1:2" x14ac:dyDescent="0.3">
      <c r="A1340" s="7">
        <v>2004</v>
      </c>
      <c r="B1340" s="6">
        <v>39</v>
      </c>
    </row>
    <row r="1341" spans="1:2" x14ac:dyDescent="0.3">
      <c r="A1341" s="9" t="s">
        <v>1211</v>
      </c>
      <c r="B1341" s="6">
        <v>5</v>
      </c>
    </row>
    <row r="1342" spans="1:2" x14ac:dyDescent="0.3">
      <c r="A1342" s="9" t="s">
        <v>1209</v>
      </c>
      <c r="B1342" s="6">
        <v>9</v>
      </c>
    </row>
    <row r="1343" spans="1:2" x14ac:dyDescent="0.3">
      <c r="A1343" s="9" t="s">
        <v>1199</v>
      </c>
      <c r="B1343" s="6">
        <v>3</v>
      </c>
    </row>
    <row r="1344" spans="1:2" x14ac:dyDescent="0.3">
      <c r="A1344" s="9" t="s">
        <v>1208</v>
      </c>
      <c r="B1344" s="6">
        <v>2</v>
      </c>
    </row>
    <row r="1345" spans="1:2" x14ac:dyDescent="0.3">
      <c r="A1345" s="9" t="s">
        <v>1207</v>
      </c>
      <c r="B1345" s="6">
        <v>1</v>
      </c>
    </row>
    <row r="1346" spans="1:2" x14ac:dyDescent="0.3">
      <c r="A1346" s="9" t="s">
        <v>1205</v>
      </c>
      <c r="B1346" s="6">
        <v>1</v>
      </c>
    </row>
    <row r="1347" spans="1:2" x14ac:dyDescent="0.3">
      <c r="A1347" s="9" t="s">
        <v>1202</v>
      </c>
      <c r="B1347" s="6">
        <v>1</v>
      </c>
    </row>
    <row r="1348" spans="1:2" x14ac:dyDescent="0.3">
      <c r="A1348" s="9" t="s">
        <v>1212</v>
      </c>
      <c r="B1348" s="6">
        <v>2</v>
      </c>
    </row>
    <row r="1349" spans="1:2" x14ac:dyDescent="0.3">
      <c r="A1349" s="9" t="s">
        <v>1198</v>
      </c>
      <c r="B1349" s="6">
        <v>2</v>
      </c>
    </row>
    <row r="1350" spans="1:2" x14ac:dyDescent="0.3">
      <c r="A1350" s="9" t="s">
        <v>1206</v>
      </c>
      <c r="B1350" s="6">
        <v>2</v>
      </c>
    </row>
    <row r="1351" spans="1:2" x14ac:dyDescent="0.3">
      <c r="A1351" s="9" t="s">
        <v>1210</v>
      </c>
      <c r="B1351" s="6">
        <v>5</v>
      </c>
    </row>
    <row r="1352" spans="1:2" x14ac:dyDescent="0.3">
      <c r="A1352" s="9" t="s">
        <v>1204</v>
      </c>
      <c r="B1352" s="6">
        <v>6</v>
      </c>
    </row>
    <row r="1353" spans="1:2" x14ac:dyDescent="0.3">
      <c r="A1353" s="7">
        <v>2005</v>
      </c>
      <c r="B1353" s="6">
        <v>52</v>
      </c>
    </row>
    <row r="1354" spans="1:2" x14ac:dyDescent="0.3">
      <c r="A1354" s="9" t="s">
        <v>1211</v>
      </c>
      <c r="B1354" s="6">
        <v>14</v>
      </c>
    </row>
    <row r="1355" spans="1:2" x14ac:dyDescent="0.3">
      <c r="A1355" s="9" t="s">
        <v>1209</v>
      </c>
      <c r="B1355" s="6">
        <v>10</v>
      </c>
    </row>
    <row r="1356" spans="1:2" x14ac:dyDescent="0.3">
      <c r="A1356" s="9" t="s">
        <v>1199</v>
      </c>
      <c r="B1356" s="6">
        <v>7</v>
      </c>
    </row>
    <row r="1357" spans="1:2" x14ac:dyDescent="0.3">
      <c r="A1357" s="9" t="s">
        <v>1208</v>
      </c>
      <c r="B1357" s="6">
        <v>2</v>
      </c>
    </row>
    <row r="1358" spans="1:2" x14ac:dyDescent="0.3">
      <c r="A1358" s="9" t="s">
        <v>1207</v>
      </c>
      <c r="B1358" s="6">
        <v>1</v>
      </c>
    </row>
    <row r="1359" spans="1:2" x14ac:dyDescent="0.3">
      <c r="A1359" s="9" t="s">
        <v>1205</v>
      </c>
      <c r="B1359" s="6">
        <v>1</v>
      </c>
    </row>
    <row r="1360" spans="1:2" x14ac:dyDescent="0.3">
      <c r="A1360" s="9" t="s">
        <v>1202</v>
      </c>
      <c r="B1360" s="6">
        <v>2</v>
      </c>
    </row>
    <row r="1361" spans="1:2" x14ac:dyDescent="0.3">
      <c r="A1361" s="9" t="s">
        <v>1212</v>
      </c>
      <c r="B1361" s="6">
        <v>1</v>
      </c>
    </row>
    <row r="1362" spans="1:2" x14ac:dyDescent="0.3">
      <c r="A1362" s="9" t="s">
        <v>1198</v>
      </c>
      <c r="B1362" s="6">
        <v>2</v>
      </c>
    </row>
    <row r="1363" spans="1:2" x14ac:dyDescent="0.3">
      <c r="A1363" s="9" t="s">
        <v>1206</v>
      </c>
      <c r="B1363" s="6">
        <v>1</v>
      </c>
    </row>
    <row r="1364" spans="1:2" x14ac:dyDescent="0.3">
      <c r="A1364" s="9" t="s">
        <v>1210</v>
      </c>
      <c r="B1364" s="6">
        <v>4</v>
      </c>
    </row>
    <row r="1365" spans="1:2" x14ac:dyDescent="0.3">
      <c r="A1365" s="9" t="s">
        <v>1204</v>
      </c>
      <c r="B1365" s="6">
        <v>7</v>
      </c>
    </row>
    <row r="1366" spans="1:2" x14ac:dyDescent="0.3">
      <c r="A1366" s="7">
        <v>2006</v>
      </c>
      <c r="B1366" s="6">
        <v>40</v>
      </c>
    </row>
    <row r="1367" spans="1:2" x14ac:dyDescent="0.3">
      <c r="A1367" s="9" t="s">
        <v>1211</v>
      </c>
      <c r="B1367" s="6">
        <v>11</v>
      </c>
    </row>
    <row r="1368" spans="1:2" x14ac:dyDescent="0.3">
      <c r="A1368" s="9" t="s">
        <v>1209</v>
      </c>
      <c r="B1368" s="6">
        <v>9</v>
      </c>
    </row>
    <row r="1369" spans="1:2" x14ac:dyDescent="0.3">
      <c r="A1369" s="9" t="s">
        <v>1199</v>
      </c>
      <c r="B1369" s="6">
        <v>1</v>
      </c>
    </row>
    <row r="1370" spans="1:2" x14ac:dyDescent="0.3">
      <c r="A1370" s="9" t="s">
        <v>1208</v>
      </c>
      <c r="B1370" s="6">
        <v>3</v>
      </c>
    </row>
    <row r="1371" spans="1:2" x14ac:dyDescent="0.3">
      <c r="A1371" s="9" t="s">
        <v>1207</v>
      </c>
      <c r="B1371" s="6">
        <v>1</v>
      </c>
    </row>
    <row r="1372" spans="1:2" x14ac:dyDescent="0.3">
      <c r="A1372" s="9" t="s">
        <v>1205</v>
      </c>
      <c r="B1372" s="6">
        <v>2</v>
      </c>
    </row>
    <row r="1373" spans="1:2" x14ac:dyDescent="0.3">
      <c r="A1373" s="9" t="s">
        <v>1202</v>
      </c>
      <c r="B1373" s="6">
        <v>2</v>
      </c>
    </row>
    <row r="1374" spans="1:2" x14ac:dyDescent="0.3">
      <c r="A1374" s="9" t="s">
        <v>1212</v>
      </c>
      <c r="B1374" s="6">
        <v>1</v>
      </c>
    </row>
    <row r="1375" spans="1:2" x14ac:dyDescent="0.3">
      <c r="A1375" s="9" t="s">
        <v>1198</v>
      </c>
      <c r="B1375" s="6">
        <v>2</v>
      </c>
    </row>
    <row r="1376" spans="1:2" x14ac:dyDescent="0.3">
      <c r="A1376" s="9" t="s">
        <v>1197</v>
      </c>
      <c r="B1376" s="6">
        <v>1</v>
      </c>
    </row>
    <row r="1377" spans="1:2" x14ac:dyDescent="0.3">
      <c r="A1377" s="9" t="s">
        <v>1210</v>
      </c>
      <c r="B1377" s="6">
        <v>5</v>
      </c>
    </row>
    <row r="1378" spans="1:2" x14ac:dyDescent="0.3">
      <c r="A1378" s="9" t="s">
        <v>1204</v>
      </c>
      <c r="B1378" s="6">
        <v>2</v>
      </c>
    </row>
    <row r="1379" spans="1:2" x14ac:dyDescent="0.3">
      <c r="A1379" s="7">
        <v>2007</v>
      </c>
      <c r="B1379" s="6">
        <v>15</v>
      </c>
    </row>
    <row r="1380" spans="1:2" x14ac:dyDescent="0.3">
      <c r="A1380" s="9" t="s">
        <v>1211</v>
      </c>
      <c r="B1380" s="6">
        <v>2</v>
      </c>
    </row>
    <row r="1381" spans="1:2" x14ac:dyDescent="0.3">
      <c r="A1381" s="9" t="s">
        <v>1209</v>
      </c>
      <c r="B1381" s="6">
        <v>6</v>
      </c>
    </row>
    <row r="1382" spans="1:2" x14ac:dyDescent="0.3">
      <c r="A1382" s="9" t="s">
        <v>1199</v>
      </c>
      <c r="B1382" s="6">
        <v>2</v>
      </c>
    </row>
    <row r="1383" spans="1:2" x14ac:dyDescent="0.3">
      <c r="A1383" s="9" t="s">
        <v>1208</v>
      </c>
      <c r="B1383" s="6">
        <v>1</v>
      </c>
    </row>
    <row r="1384" spans="1:2" x14ac:dyDescent="0.3">
      <c r="A1384" s="9" t="s">
        <v>1202</v>
      </c>
      <c r="B1384" s="6">
        <v>1</v>
      </c>
    </row>
    <row r="1385" spans="1:2" x14ac:dyDescent="0.3">
      <c r="A1385" s="9" t="s">
        <v>1212</v>
      </c>
      <c r="B1385" s="6">
        <v>2</v>
      </c>
    </row>
    <row r="1386" spans="1:2" x14ac:dyDescent="0.3">
      <c r="A1386" s="9" t="s">
        <v>1204</v>
      </c>
      <c r="B1386" s="6">
        <v>1</v>
      </c>
    </row>
    <row r="1387" spans="1:2" x14ac:dyDescent="0.3">
      <c r="A1387" s="7">
        <v>2008</v>
      </c>
      <c r="B1387" s="6">
        <v>11</v>
      </c>
    </row>
    <row r="1388" spans="1:2" x14ac:dyDescent="0.3">
      <c r="A1388" s="9" t="s">
        <v>1211</v>
      </c>
      <c r="B1388" s="6">
        <v>3</v>
      </c>
    </row>
    <row r="1389" spans="1:2" x14ac:dyDescent="0.3">
      <c r="A1389" s="9" t="s">
        <v>1209</v>
      </c>
      <c r="B1389" s="6">
        <v>2</v>
      </c>
    </row>
    <row r="1390" spans="1:2" x14ac:dyDescent="0.3">
      <c r="A1390" s="9" t="s">
        <v>1199</v>
      </c>
      <c r="B1390" s="6">
        <v>2</v>
      </c>
    </row>
    <row r="1391" spans="1:2" x14ac:dyDescent="0.3">
      <c r="A1391" s="9" t="s">
        <v>1208</v>
      </c>
      <c r="B1391" s="6">
        <v>1</v>
      </c>
    </row>
    <row r="1392" spans="1:2" x14ac:dyDescent="0.3">
      <c r="A1392" s="9" t="s">
        <v>1205</v>
      </c>
      <c r="B1392" s="6">
        <v>2</v>
      </c>
    </row>
    <row r="1393" spans="1:2" x14ac:dyDescent="0.3">
      <c r="A1393" s="9" t="s">
        <v>1202</v>
      </c>
      <c r="B1393" s="6">
        <v>1</v>
      </c>
    </row>
    <row r="1394" spans="1:2" x14ac:dyDescent="0.3">
      <c r="A1394" s="7">
        <v>2009</v>
      </c>
      <c r="B1394" s="6">
        <v>8</v>
      </c>
    </row>
    <row r="1395" spans="1:2" x14ac:dyDescent="0.3">
      <c r="A1395" s="9" t="s">
        <v>1211</v>
      </c>
      <c r="B1395" s="6">
        <v>1</v>
      </c>
    </row>
    <row r="1396" spans="1:2" x14ac:dyDescent="0.3">
      <c r="A1396" s="9" t="s">
        <v>1209</v>
      </c>
      <c r="B1396" s="6">
        <v>3</v>
      </c>
    </row>
    <row r="1397" spans="1:2" x14ac:dyDescent="0.3">
      <c r="A1397" s="9" t="s">
        <v>1207</v>
      </c>
      <c r="B1397" s="6">
        <v>1</v>
      </c>
    </row>
    <row r="1398" spans="1:2" x14ac:dyDescent="0.3">
      <c r="A1398" s="9" t="s">
        <v>1205</v>
      </c>
      <c r="B1398" s="6">
        <v>1</v>
      </c>
    </row>
    <row r="1399" spans="1:2" x14ac:dyDescent="0.3">
      <c r="A1399" s="9" t="s">
        <v>1210</v>
      </c>
      <c r="B1399" s="6">
        <v>1</v>
      </c>
    </row>
    <row r="1400" spans="1:2" x14ac:dyDescent="0.3">
      <c r="A1400" s="9" t="s">
        <v>1204</v>
      </c>
      <c r="B1400" s="6">
        <v>1</v>
      </c>
    </row>
    <row r="1401" spans="1:2" x14ac:dyDescent="0.3">
      <c r="A1401" s="7">
        <v>2010</v>
      </c>
      <c r="B1401" s="6">
        <v>5</v>
      </c>
    </row>
    <row r="1402" spans="1:2" x14ac:dyDescent="0.3">
      <c r="A1402" s="9" t="s">
        <v>1209</v>
      </c>
      <c r="B1402" s="6">
        <v>1</v>
      </c>
    </row>
    <row r="1403" spans="1:2" x14ac:dyDescent="0.3">
      <c r="A1403" s="9" t="s">
        <v>1208</v>
      </c>
      <c r="B1403" s="6">
        <v>1</v>
      </c>
    </row>
    <row r="1404" spans="1:2" x14ac:dyDescent="0.3">
      <c r="A1404" s="9" t="s">
        <v>1207</v>
      </c>
      <c r="B1404" s="6">
        <v>1</v>
      </c>
    </row>
    <row r="1405" spans="1:2" x14ac:dyDescent="0.3">
      <c r="A1405" s="9" t="s">
        <v>1202</v>
      </c>
      <c r="B1405" s="6">
        <v>1</v>
      </c>
    </row>
    <row r="1406" spans="1:2" x14ac:dyDescent="0.3">
      <c r="A1406" s="9" t="s">
        <v>1198</v>
      </c>
      <c r="B1406" s="6">
        <v>1</v>
      </c>
    </row>
    <row r="1407" spans="1:2" x14ac:dyDescent="0.3">
      <c r="A1407" s="7">
        <v>2011</v>
      </c>
      <c r="B1407" s="6">
        <v>7</v>
      </c>
    </row>
    <row r="1408" spans="1:2" x14ac:dyDescent="0.3">
      <c r="A1408" s="9" t="s">
        <v>1211</v>
      </c>
      <c r="B1408" s="6">
        <v>1</v>
      </c>
    </row>
    <row r="1409" spans="1:2" x14ac:dyDescent="0.3">
      <c r="A1409" s="9" t="s">
        <v>1209</v>
      </c>
      <c r="B1409" s="6">
        <v>1</v>
      </c>
    </row>
    <row r="1410" spans="1:2" x14ac:dyDescent="0.3">
      <c r="A1410" s="9" t="s">
        <v>1208</v>
      </c>
      <c r="B1410" s="6">
        <v>2</v>
      </c>
    </row>
    <row r="1411" spans="1:2" x14ac:dyDescent="0.3">
      <c r="A1411" s="9" t="s">
        <v>1205</v>
      </c>
      <c r="B1411" s="6">
        <v>1</v>
      </c>
    </row>
    <row r="1412" spans="1:2" x14ac:dyDescent="0.3">
      <c r="A1412" s="9" t="s">
        <v>1212</v>
      </c>
      <c r="B1412" s="6">
        <v>1</v>
      </c>
    </row>
    <row r="1413" spans="1:2" x14ac:dyDescent="0.3">
      <c r="A1413" s="9" t="s">
        <v>1204</v>
      </c>
      <c r="B1413" s="6">
        <v>1</v>
      </c>
    </row>
    <row r="1414" spans="1:2" x14ac:dyDescent="0.3">
      <c r="A1414" s="7">
        <v>2012</v>
      </c>
      <c r="B1414" s="6">
        <v>13</v>
      </c>
    </row>
    <row r="1415" spans="1:2" x14ac:dyDescent="0.3">
      <c r="A1415" s="9" t="s">
        <v>1211</v>
      </c>
      <c r="B1415" s="6">
        <v>3</v>
      </c>
    </row>
    <row r="1416" spans="1:2" x14ac:dyDescent="0.3">
      <c r="A1416" s="9" t="s">
        <v>1209</v>
      </c>
      <c r="B1416" s="6">
        <v>1</v>
      </c>
    </row>
    <row r="1417" spans="1:2" x14ac:dyDescent="0.3">
      <c r="A1417" s="9" t="s">
        <v>1199</v>
      </c>
      <c r="B1417" s="6">
        <v>2</v>
      </c>
    </row>
    <row r="1418" spans="1:2" x14ac:dyDescent="0.3">
      <c r="A1418" s="9" t="s">
        <v>1205</v>
      </c>
      <c r="B1418" s="6">
        <v>1</v>
      </c>
    </row>
    <row r="1419" spans="1:2" x14ac:dyDescent="0.3">
      <c r="A1419" s="9" t="s">
        <v>1212</v>
      </c>
      <c r="B1419" s="6">
        <v>3</v>
      </c>
    </row>
    <row r="1420" spans="1:2" x14ac:dyDescent="0.3">
      <c r="A1420" s="9" t="s">
        <v>1198</v>
      </c>
      <c r="B1420" s="6">
        <v>1</v>
      </c>
    </row>
    <row r="1421" spans="1:2" x14ac:dyDescent="0.3">
      <c r="A1421" s="9" t="s">
        <v>1206</v>
      </c>
      <c r="B1421" s="6">
        <v>1</v>
      </c>
    </row>
    <row r="1422" spans="1:2" x14ac:dyDescent="0.3">
      <c r="A1422" s="9" t="s">
        <v>1210</v>
      </c>
      <c r="B1422" s="6">
        <v>1</v>
      </c>
    </row>
    <row r="1423" spans="1:2" x14ac:dyDescent="0.3">
      <c r="A1423" s="7">
        <v>2013</v>
      </c>
      <c r="B1423" s="6">
        <v>11</v>
      </c>
    </row>
    <row r="1424" spans="1:2" x14ac:dyDescent="0.3">
      <c r="A1424" s="9" t="s">
        <v>1209</v>
      </c>
      <c r="B1424" s="6">
        <v>2</v>
      </c>
    </row>
    <row r="1425" spans="1:2" x14ac:dyDescent="0.3">
      <c r="A1425" s="9" t="s">
        <v>1208</v>
      </c>
      <c r="B1425" s="6">
        <v>1</v>
      </c>
    </row>
    <row r="1426" spans="1:2" x14ac:dyDescent="0.3">
      <c r="A1426" s="9" t="s">
        <v>1205</v>
      </c>
      <c r="B1426" s="6">
        <v>2</v>
      </c>
    </row>
    <row r="1427" spans="1:2" x14ac:dyDescent="0.3">
      <c r="A1427" s="9" t="s">
        <v>1212</v>
      </c>
      <c r="B1427" s="6">
        <v>3</v>
      </c>
    </row>
    <row r="1428" spans="1:2" x14ac:dyDescent="0.3">
      <c r="A1428" s="9" t="s">
        <v>1210</v>
      </c>
      <c r="B1428" s="6">
        <v>3</v>
      </c>
    </row>
    <row r="1429" spans="1:2" x14ac:dyDescent="0.3">
      <c r="A1429" s="7">
        <v>2014</v>
      </c>
      <c r="B1429" s="6">
        <v>9</v>
      </c>
    </row>
    <row r="1430" spans="1:2" x14ac:dyDescent="0.3">
      <c r="A1430" s="9" t="s">
        <v>1211</v>
      </c>
      <c r="B1430" s="6">
        <v>2</v>
      </c>
    </row>
    <row r="1431" spans="1:2" x14ac:dyDescent="0.3">
      <c r="A1431" s="9" t="s">
        <v>1209</v>
      </c>
      <c r="B1431" s="6">
        <v>2</v>
      </c>
    </row>
    <row r="1432" spans="1:2" x14ac:dyDescent="0.3">
      <c r="A1432" s="9" t="s">
        <v>1199</v>
      </c>
      <c r="B1432" s="6">
        <v>1</v>
      </c>
    </row>
    <row r="1433" spans="1:2" x14ac:dyDescent="0.3">
      <c r="A1433" s="9" t="s">
        <v>1207</v>
      </c>
      <c r="B1433" s="6">
        <v>1</v>
      </c>
    </row>
    <row r="1434" spans="1:2" x14ac:dyDescent="0.3">
      <c r="A1434" s="9" t="s">
        <v>1202</v>
      </c>
      <c r="B1434" s="6">
        <v>1</v>
      </c>
    </row>
    <row r="1435" spans="1:2" x14ac:dyDescent="0.3">
      <c r="A1435" s="9" t="s">
        <v>1206</v>
      </c>
      <c r="B1435" s="6">
        <v>1</v>
      </c>
    </row>
    <row r="1436" spans="1:2" x14ac:dyDescent="0.3">
      <c r="A1436" s="9" t="s">
        <v>1204</v>
      </c>
      <c r="B1436" s="6">
        <v>1</v>
      </c>
    </row>
    <row r="1437" spans="1:2" x14ac:dyDescent="0.3">
      <c r="A1437" s="7">
        <v>2015</v>
      </c>
      <c r="B1437" s="6">
        <v>6</v>
      </c>
    </row>
    <row r="1438" spans="1:2" x14ac:dyDescent="0.3">
      <c r="A1438" s="9" t="s">
        <v>1211</v>
      </c>
      <c r="B1438" s="6">
        <v>1</v>
      </c>
    </row>
    <row r="1439" spans="1:2" x14ac:dyDescent="0.3">
      <c r="A1439" s="9" t="s">
        <v>1209</v>
      </c>
      <c r="B1439" s="6">
        <v>1</v>
      </c>
    </row>
    <row r="1440" spans="1:2" x14ac:dyDescent="0.3">
      <c r="A1440" s="9" t="s">
        <v>1205</v>
      </c>
      <c r="B1440" s="6">
        <v>1</v>
      </c>
    </row>
    <row r="1441" spans="1:2" x14ac:dyDescent="0.3">
      <c r="A1441" s="9" t="s">
        <v>1212</v>
      </c>
      <c r="B1441" s="6">
        <v>2</v>
      </c>
    </row>
    <row r="1442" spans="1:2" x14ac:dyDescent="0.3">
      <c r="A1442" s="9" t="s">
        <v>1197</v>
      </c>
      <c r="B1442" s="6">
        <v>1</v>
      </c>
    </row>
    <row r="1443" spans="1:2" x14ac:dyDescent="0.3">
      <c r="A1443" s="7">
        <v>2016</v>
      </c>
      <c r="B1443" s="6">
        <v>6</v>
      </c>
    </row>
    <row r="1444" spans="1:2" x14ac:dyDescent="0.3">
      <c r="A1444" s="9" t="s">
        <v>1211</v>
      </c>
      <c r="B1444" s="6">
        <v>2</v>
      </c>
    </row>
    <row r="1445" spans="1:2" x14ac:dyDescent="0.3">
      <c r="A1445" s="9" t="s">
        <v>1199</v>
      </c>
      <c r="B1445" s="6">
        <v>2</v>
      </c>
    </row>
    <row r="1446" spans="1:2" x14ac:dyDescent="0.3">
      <c r="A1446" s="9" t="s">
        <v>1208</v>
      </c>
      <c r="B1446" s="6">
        <v>1</v>
      </c>
    </row>
    <row r="1447" spans="1:2" x14ac:dyDescent="0.3">
      <c r="A1447" s="9" t="s">
        <v>1198</v>
      </c>
      <c r="B1447" s="6">
        <v>1</v>
      </c>
    </row>
    <row r="1448" spans="1:2" x14ac:dyDescent="0.3">
      <c r="A1448" s="7">
        <v>2017</v>
      </c>
      <c r="B1448" s="6">
        <v>3</v>
      </c>
    </row>
    <row r="1449" spans="1:2" x14ac:dyDescent="0.3">
      <c r="A1449" s="9" t="s">
        <v>1211</v>
      </c>
      <c r="B1449" s="6">
        <v>3</v>
      </c>
    </row>
    <row r="1450" spans="1:2" x14ac:dyDescent="0.3">
      <c r="A1450" s="7">
        <v>2018</v>
      </c>
      <c r="B1450" s="6">
        <v>6</v>
      </c>
    </row>
    <row r="1451" spans="1:2" x14ac:dyDescent="0.3">
      <c r="A1451" s="9" t="s">
        <v>1211</v>
      </c>
      <c r="B1451" s="6">
        <v>2</v>
      </c>
    </row>
    <row r="1452" spans="1:2" x14ac:dyDescent="0.3">
      <c r="A1452" s="9" t="s">
        <v>1199</v>
      </c>
      <c r="B1452" s="6">
        <v>2</v>
      </c>
    </row>
    <row r="1453" spans="1:2" x14ac:dyDescent="0.3">
      <c r="A1453" s="9" t="s">
        <v>1212</v>
      </c>
      <c r="B1453" s="6">
        <v>1</v>
      </c>
    </row>
    <row r="1454" spans="1:2" x14ac:dyDescent="0.3">
      <c r="A1454" s="9" t="s">
        <v>1198</v>
      </c>
      <c r="B1454" s="6">
        <v>1</v>
      </c>
    </row>
    <row r="1455" spans="1:2" x14ac:dyDescent="0.3">
      <c r="A1455" s="7">
        <v>2019</v>
      </c>
      <c r="B1455" s="6">
        <v>4</v>
      </c>
    </row>
    <row r="1456" spans="1:2" x14ac:dyDescent="0.3">
      <c r="A1456" s="9" t="s">
        <v>1211</v>
      </c>
      <c r="B1456" s="6">
        <v>2</v>
      </c>
    </row>
    <row r="1457" spans="1:2" x14ac:dyDescent="0.3">
      <c r="A1457" s="9" t="s">
        <v>1207</v>
      </c>
      <c r="B1457" s="6">
        <v>1</v>
      </c>
    </row>
    <row r="1458" spans="1:2" x14ac:dyDescent="0.3">
      <c r="A1458" s="9" t="s">
        <v>1206</v>
      </c>
      <c r="B1458" s="6">
        <v>1</v>
      </c>
    </row>
    <row r="1459" spans="1:2" x14ac:dyDescent="0.3">
      <c r="A1459" s="7">
        <v>2020</v>
      </c>
      <c r="B1459" s="6">
        <v>5</v>
      </c>
    </row>
    <row r="1460" spans="1:2" x14ac:dyDescent="0.3">
      <c r="A1460" s="9" t="s">
        <v>1211</v>
      </c>
      <c r="B1460" s="6">
        <v>1</v>
      </c>
    </row>
    <row r="1461" spans="1:2" x14ac:dyDescent="0.3">
      <c r="A1461" s="9" t="s">
        <v>1209</v>
      </c>
      <c r="B1461" s="6">
        <v>1</v>
      </c>
    </row>
    <row r="1462" spans="1:2" x14ac:dyDescent="0.3">
      <c r="A1462" s="9" t="s">
        <v>1208</v>
      </c>
      <c r="B1462" s="6">
        <v>2</v>
      </c>
    </row>
    <row r="1463" spans="1:2" x14ac:dyDescent="0.3">
      <c r="A1463" s="9" t="s">
        <v>1205</v>
      </c>
      <c r="B1463" s="6">
        <v>1</v>
      </c>
    </row>
    <row r="1464" spans="1:2" x14ac:dyDescent="0.3">
      <c r="A1464" s="7">
        <v>2021</v>
      </c>
      <c r="B1464" s="6">
        <v>6</v>
      </c>
    </row>
    <row r="1465" spans="1:2" x14ac:dyDescent="0.3">
      <c r="A1465" s="9" t="s">
        <v>1211</v>
      </c>
      <c r="B1465" s="6">
        <v>4</v>
      </c>
    </row>
    <row r="1466" spans="1:2" x14ac:dyDescent="0.3">
      <c r="A1466" s="9" t="s">
        <v>1209</v>
      </c>
      <c r="B1466" s="6">
        <v>1</v>
      </c>
    </row>
    <row r="1467" spans="1:2" x14ac:dyDescent="0.3">
      <c r="A1467" s="9" t="s">
        <v>1199</v>
      </c>
      <c r="B1467" s="6">
        <v>1</v>
      </c>
    </row>
    <row r="1468" spans="1:2" x14ac:dyDescent="0.3">
      <c r="A1468" s="7">
        <v>2022</v>
      </c>
      <c r="B1468" s="6">
        <v>1</v>
      </c>
    </row>
    <row r="1469" spans="1:2" x14ac:dyDescent="0.3">
      <c r="A1469" s="9" t="s">
        <v>1209</v>
      </c>
      <c r="B1469" s="6">
        <v>1</v>
      </c>
    </row>
    <row r="1470" spans="1:2" x14ac:dyDescent="0.3">
      <c r="A1470" s="5" t="s">
        <v>16</v>
      </c>
      <c r="B1470" s="6">
        <v>297</v>
      </c>
    </row>
    <row r="1471" spans="1:2" x14ac:dyDescent="0.3">
      <c r="A1471" s="7">
        <v>1974</v>
      </c>
      <c r="B1471" s="6">
        <v>1</v>
      </c>
    </row>
    <row r="1472" spans="1:2" x14ac:dyDescent="0.3">
      <c r="A1472" s="9" t="s">
        <v>1211</v>
      </c>
      <c r="B1472" s="6">
        <v>1</v>
      </c>
    </row>
    <row r="1473" spans="1:2" x14ac:dyDescent="0.3">
      <c r="A1473" s="7">
        <v>1985</v>
      </c>
      <c r="B1473" s="6">
        <v>2</v>
      </c>
    </row>
    <row r="1474" spans="1:2" x14ac:dyDescent="0.3">
      <c r="A1474" s="9" t="s">
        <v>1211</v>
      </c>
      <c r="B1474" s="6">
        <v>1</v>
      </c>
    </row>
    <row r="1475" spans="1:2" x14ac:dyDescent="0.3">
      <c r="A1475" s="9" t="s">
        <v>1204</v>
      </c>
      <c r="B1475" s="6">
        <v>1</v>
      </c>
    </row>
    <row r="1476" spans="1:2" x14ac:dyDescent="0.3">
      <c r="A1476" s="7">
        <v>1986</v>
      </c>
      <c r="B1476" s="6">
        <v>1</v>
      </c>
    </row>
    <row r="1477" spans="1:2" x14ac:dyDescent="0.3">
      <c r="A1477" s="9" t="s">
        <v>1212</v>
      </c>
      <c r="B1477" s="6">
        <v>1</v>
      </c>
    </row>
    <row r="1478" spans="1:2" x14ac:dyDescent="0.3">
      <c r="A1478" s="7">
        <v>1988</v>
      </c>
      <c r="B1478" s="6">
        <v>2</v>
      </c>
    </row>
    <row r="1479" spans="1:2" x14ac:dyDescent="0.3">
      <c r="A1479" s="9" t="s">
        <v>1199</v>
      </c>
      <c r="B1479" s="6">
        <v>1</v>
      </c>
    </row>
    <row r="1480" spans="1:2" x14ac:dyDescent="0.3">
      <c r="A1480" s="9" t="s">
        <v>1210</v>
      </c>
      <c r="B1480" s="6">
        <v>1</v>
      </c>
    </row>
    <row r="1481" spans="1:2" x14ac:dyDescent="0.3">
      <c r="A1481" s="7">
        <v>1993</v>
      </c>
      <c r="B1481" s="6">
        <v>2</v>
      </c>
    </row>
    <row r="1482" spans="1:2" x14ac:dyDescent="0.3">
      <c r="A1482" s="9" t="s">
        <v>1211</v>
      </c>
      <c r="B1482" s="6">
        <v>1</v>
      </c>
    </row>
    <row r="1483" spans="1:2" x14ac:dyDescent="0.3">
      <c r="A1483" s="9" t="s">
        <v>1212</v>
      </c>
      <c r="B1483" s="6">
        <v>1</v>
      </c>
    </row>
    <row r="1484" spans="1:2" x14ac:dyDescent="0.3">
      <c r="A1484" s="7">
        <v>1995</v>
      </c>
      <c r="B1484" s="6">
        <v>1</v>
      </c>
    </row>
    <row r="1485" spans="1:2" x14ac:dyDescent="0.3">
      <c r="A1485" s="9" t="s">
        <v>1202</v>
      </c>
      <c r="B1485" s="6">
        <v>1</v>
      </c>
    </row>
    <row r="1486" spans="1:2" x14ac:dyDescent="0.3">
      <c r="A1486" s="7">
        <v>1996</v>
      </c>
      <c r="B1486" s="6">
        <v>2</v>
      </c>
    </row>
    <row r="1487" spans="1:2" x14ac:dyDescent="0.3">
      <c r="A1487" s="9" t="s">
        <v>1211</v>
      </c>
      <c r="B1487" s="6">
        <v>2</v>
      </c>
    </row>
    <row r="1488" spans="1:2" x14ac:dyDescent="0.3">
      <c r="A1488" s="7">
        <v>1997</v>
      </c>
      <c r="B1488" s="6">
        <v>1</v>
      </c>
    </row>
    <row r="1489" spans="1:2" x14ac:dyDescent="0.3">
      <c r="A1489" s="9" t="s">
        <v>1211</v>
      </c>
      <c r="B1489" s="6">
        <v>1</v>
      </c>
    </row>
    <row r="1490" spans="1:2" x14ac:dyDescent="0.3">
      <c r="A1490" s="7">
        <v>1998</v>
      </c>
      <c r="B1490" s="6">
        <v>2</v>
      </c>
    </row>
    <row r="1491" spans="1:2" x14ac:dyDescent="0.3">
      <c r="A1491" s="9" t="s">
        <v>1209</v>
      </c>
      <c r="B1491" s="6">
        <v>1</v>
      </c>
    </row>
    <row r="1492" spans="1:2" x14ac:dyDescent="0.3">
      <c r="A1492" s="9" t="s">
        <v>1198</v>
      </c>
      <c r="B1492" s="6">
        <v>1</v>
      </c>
    </row>
    <row r="1493" spans="1:2" x14ac:dyDescent="0.3">
      <c r="A1493" s="7">
        <v>1999</v>
      </c>
      <c r="B1493" s="6">
        <v>2</v>
      </c>
    </row>
    <row r="1494" spans="1:2" x14ac:dyDescent="0.3">
      <c r="A1494" s="9" t="s">
        <v>1211</v>
      </c>
      <c r="B1494" s="6">
        <v>1</v>
      </c>
    </row>
    <row r="1495" spans="1:2" x14ac:dyDescent="0.3">
      <c r="A1495" s="9" t="s">
        <v>1209</v>
      </c>
      <c r="B1495" s="6">
        <v>1</v>
      </c>
    </row>
    <row r="1496" spans="1:2" x14ac:dyDescent="0.3">
      <c r="A1496" s="7">
        <v>2000</v>
      </c>
      <c r="B1496" s="6">
        <v>3</v>
      </c>
    </row>
    <row r="1497" spans="1:2" x14ac:dyDescent="0.3">
      <c r="A1497" s="9" t="s">
        <v>1211</v>
      </c>
      <c r="B1497" s="6">
        <v>2</v>
      </c>
    </row>
    <row r="1498" spans="1:2" x14ac:dyDescent="0.3">
      <c r="A1498" s="9" t="s">
        <v>1199</v>
      </c>
      <c r="B1498" s="6">
        <v>1</v>
      </c>
    </row>
    <row r="1499" spans="1:2" x14ac:dyDescent="0.3">
      <c r="A1499" s="7">
        <v>2001</v>
      </c>
      <c r="B1499" s="6">
        <v>3</v>
      </c>
    </row>
    <row r="1500" spans="1:2" x14ac:dyDescent="0.3">
      <c r="A1500" s="9" t="s">
        <v>1211</v>
      </c>
      <c r="B1500" s="6">
        <v>2</v>
      </c>
    </row>
    <row r="1501" spans="1:2" x14ac:dyDescent="0.3">
      <c r="A1501" s="9" t="s">
        <v>1204</v>
      </c>
      <c r="B1501" s="6">
        <v>1</v>
      </c>
    </row>
    <row r="1502" spans="1:2" x14ac:dyDescent="0.3">
      <c r="A1502" s="7">
        <v>2002</v>
      </c>
      <c r="B1502" s="6">
        <v>7</v>
      </c>
    </row>
    <row r="1503" spans="1:2" x14ac:dyDescent="0.3">
      <c r="A1503" s="9" t="s">
        <v>1211</v>
      </c>
      <c r="B1503" s="6">
        <v>1</v>
      </c>
    </row>
    <row r="1504" spans="1:2" x14ac:dyDescent="0.3">
      <c r="A1504" s="9" t="s">
        <v>1209</v>
      </c>
      <c r="B1504" s="6">
        <v>1</v>
      </c>
    </row>
    <row r="1505" spans="1:2" x14ac:dyDescent="0.3">
      <c r="A1505" s="9" t="s">
        <v>1212</v>
      </c>
      <c r="B1505" s="6">
        <v>2</v>
      </c>
    </row>
    <row r="1506" spans="1:2" x14ac:dyDescent="0.3">
      <c r="A1506" s="9" t="s">
        <v>1198</v>
      </c>
      <c r="B1506" s="6">
        <v>1</v>
      </c>
    </row>
    <row r="1507" spans="1:2" x14ac:dyDescent="0.3">
      <c r="A1507" s="9" t="s">
        <v>1206</v>
      </c>
      <c r="B1507" s="6">
        <v>1</v>
      </c>
    </row>
    <row r="1508" spans="1:2" x14ac:dyDescent="0.3">
      <c r="A1508" s="9" t="s">
        <v>1204</v>
      </c>
      <c r="B1508" s="6">
        <v>1</v>
      </c>
    </row>
    <row r="1509" spans="1:2" x14ac:dyDescent="0.3">
      <c r="A1509" s="7">
        <v>2003</v>
      </c>
      <c r="B1509" s="6">
        <v>7</v>
      </c>
    </row>
    <row r="1510" spans="1:2" x14ac:dyDescent="0.3">
      <c r="A1510" s="9" t="s">
        <v>1211</v>
      </c>
      <c r="B1510" s="6">
        <v>3</v>
      </c>
    </row>
    <row r="1511" spans="1:2" x14ac:dyDescent="0.3">
      <c r="A1511" s="9" t="s">
        <v>1209</v>
      </c>
      <c r="B1511" s="6">
        <v>1</v>
      </c>
    </row>
    <row r="1512" spans="1:2" x14ac:dyDescent="0.3">
      <c r="A1512" s="9" t="s">
        <v>1212</v>
      </c>
      <c r="B1512" s="6">
        <v>2</v>
      </c>
    </row>
    <row r="1513" spans="1:2" x14ac:dyDescent="0.3">
      <c r="A1513" s="9" t="s">
        <v>1204</v>
      </c>
      <c r="B1513" s="6">
        <v>1</v>
      </c>
    </row>
    <row r="1514" spans="1:2" x14ac:dyDescent="0.3">
      <c r="A1514" s="7">
        <v>2004</v>
      </c>
      <c r="B1514" s="6">
        <v>8</v>
      </c>
    </row>
    <row r="1515" spans="1:2" x14ac:dyDescent="0.3">
      <c r="A1515" s="9" t="s">
        <v>1211</v>
      </c>
      <c r="B1515" s="6">
        <v>4</v>
      </c>
    </row>
    <row r="1516" spans="1:2" x14ac:dyDescent="0.3">
      <c r="A1516" s="9" t="s">
        <v>1199</v>
      </c>
      <c r="B1516" s="6">
        <v>2</v>
      </c>
    </row>
    <row r="1517" spans="1:2" x14ac:dyDescent="0.3">
      <c r="A1517" s="9" t="s">
        <v>1205</v>
      </c>
      <c r="B1517" s="6">
        <v>1</v>
      </c>
    </row>
    <row r="1518" spans="1:2" x14ac:dyDescent="0.3">
      <c r="A1518" s="9" t="s">
        <v>1212</v>
      </c>
      <c r="B1518" s="6">
        <v>1</v>
      </c>
    </row>
    <row r="1519" spans="1:2" x14ac:dyDescent="0.3">
      <c r="A1519" s="7">
        <v>2005</v>
      </c>
      <c r="B1519" s="6">
        <v>15</v>
      </c>
    </row>
    <row r="1520" spans="1:2" x14ac:dyDescent="0.3">
      <c r="A1520" s="9" t="s">
        <v>1211</v>
      </c>
      <c r="B1520" s="6">
        <v>8</v>
      </c>
    </row>
    <row r="1521" spans="1:2" x14ac:dyDescent="0.3">
      <c r="A1521" s="9" t="s">
        <v>1199</v>
      </c>
      <c r="B1521" s="6">
        <v>1</v>
      </c>
    </row>
    <row r="1522" spans="1:2" x14ac:dyDescent="0.3">
      <c r="A1522" s="9" t="s">
        <v>1202</v>
      </c>
      <c r="B1522" s="6">
        <v>1</v>
      </c>
    </row>
    <row r="1523" spans="1:2" x14ac:dyDescent="0.3">
      <c r="A1523" s="9" t="s">
        <v>1212</v>
      </c>
      <c r="B1523" s="6">
        <v>1</v>
      </c>
    </row>
    <row r="1524" spans="1:2" x14ac:dyDescent="0.3">
      <c r="A1524" s="9" t="s">
        <v>1210</v>
      </c>
      <c r="B1524" s="6">
        <v>2</v>
      </c>
    </row>
    <row r="1525" spans="1:2" x14ac:dyDescent="0.3">
      <c r="A1525" s="9" t="s">
        <v>1204</v>
      </c>
      <c r="B1525" s="6">
        <v>2</v>
      </c>
    </row>
    <row r="1526" spans="1:2" x14ac:dyDescent="0.3">
      <c r="A1526" s="7">
        <v>2006</v>
      </c>
      <c r="B1526" s="6">
        <v>10</v>
      </c>
    </row>
    <row r="1527" spans="1:2" x14ac:dyDescent="0.3">
      <c r="A1527" s="9" t="s">
        <v>1211</v>
      </c>
      <c r="B1527" s="6">
        <v>6</v>
      </c>
    </row>
    <row r="1528" spans="1:2" x14ac:dyDescent="0.3">
      <c r="A1528" s="9" t="s">
        <v>1208</v>
      </c>
      <c r="B1528" s="6">
        <v>2</v>
      </c>
    </row>
    <row r="1529" spans="1:2" x14ac:dyDescent="0.3">
      <c r="A1529" s="9" t="s">
        <v>1204</v>
      </c>
      <c r="B1529" s="6">
        <v>2</v>
      </c>
    </row>
    <row r="1530" spans="1:2" x14ac:dyDescent="0.3">
      <c r="A1530" s="7">
        <v>2007</v>
      </c>
      <c r="B1530" s="6">
        <v>16</v>
      </c>
    </row>
    <row r="1531" spans="1:2" x14ac:dyDescent="0.3">
      <c r="A1531" s="9" t="s">
        <v>1211</v>
      </c>
      <c r="B1531" s="6">
        <v>6</v>
      </c>
    </row>
    <row r="1532" spans="1:2" x14ac:dyDescent="0.3">
      <c r="A1532" s="9" t="s">
        <v>1207</v>
      </c>
      <c r="B1532" s="6">
        <v>1</v>
      </c>
    </row>
    <row r="1533" spans="1:2" x14ac:dyDescent="0.3">
      <c r="A1533" s="9" t="s">
        <v>1202</v>
      </c>
      <c r="B1533" s="6">
        <v>1</v>
      </c>
    </row>
    <row r="1534" spans="1:2" x14ac:dyDescent="0.3">
      <c r="A1534" s="9" t="s">
        <v>1212</v>
      </c>
      <c r="B1534" s="6">
        <v>2</v>
      </c>
    </row>
    <row r="1535" spans="1:2" x14ac:dyDescent="0.3">
      <c r="A1535" s="9" t="s">
        <v>1206</v>
      </c>
      <c r="B1535" s="6">
        <v>1</v>
      </c>
    </row>
    <row r="1536" spans="1:2" x14ac:dyDescent="0.3">
      <c r="A1536" s="9" t="s">
        <v>1204</v>
      </c>
      <c r="B1536" s="6">
        <v>5</v>
      </c>
    </row>
    <row r="1537" spans="1:2" x14ac:dyDescent="0.3">
      <c r="A1537" s="7">
        <v>2008</v>
      </c>
      <c r="B1537" s="6">
        <v>12</v>
      </c>
    </row>
    <row r="1538" spans="1:2" x14ac:dyDescent="0.3">
      <c r="A1538" s="9" t="s">
        <v>1211</v>
      </c>
      <c r="B1538" s="6">
        <v>5</v>
      </c>
    </row>
    <row r="1539" spans="1:2" x14ac:dyDescent="0.3">
      <c r="A1539" s="9" t="s">
        <v>1199</v>
      </c>
      <c r="B1539" s="6">
        <v>2</v>
      </c>
    </row>
    <row r="1540" spans="1:2" x14ac:dyDescent="0.3">
      <c r="A1540" s="9" t="s">
        <v>1205</v>
      </c>
      <c r="B1540" s="6">
        <v>1</v>
      </c>
    </row>
    <row r="1541" spans="1:2" x14ac:dyDescent="0.3">
      <c r="A1541" s="9" t="s">
        <v>1202</v>
      </c>
      <c r="B1541" s="6">
        <v>1</v>
      </c>
    </row>
    <row r="1542" spans="1:2" x14ac:dyDescent="0.3">
      <c r="A1542" s="9" t="s">
        <v>1212</v>
      </c>
      <c r="B1542" s="6">
        <v>1</v>
      </c>
    </row>
    <row r="1543" spans="1:2" x14ac:dyDescent="0.3">
      <c r="A1543" s="9" t="s">
        <v>1204</v>
      </c>
      <c r="B1543" s="6">
        <v>2</v>
      </c>
    </row>
    <row r="1544" spans="1:2" x14ac:dyDescent="0.3">
      <c r="A1544" s="7">
        <v>2009</v>
      </c>
      <c r="B1544" s="6">
        <v>6</v>
      </c>
    </row>
    <row r="1545" spans="1:2" x14ac:dyDescent="0.3">
      <c r="A1545" s="9" t="s">
        <v>1211</v>
      </c>
      <c r="B1545" s="6">
        <v>2</v>
      </c>
    </row>
    <row r="1546" spans="1:2" x14ac:dyDescent="0.3">
      <c r="A1546" s="9" t="s">
        <v>1199</v>
      </c>
      <c r="B1546" s="6">
        <v>2</v>
      </c>
    </row>
    <row r="1547" spans="1:2" x14ac:dyDescent="0.3">
      <c r="A1547" s="9" t="s">
        <v>1210</v>
      </c>
      <c r="B1547" s="6">
        <v>1</v>
      </c>
    </row>
    <row r="1548" spans="1:2" x14ac:dyDescent="0.3">
      <c r="A1548" s="9" t="s">
        <v>1204</v>
      </c>
      <c r="B1548" s="6">
        <v>1</v>
      </c>
    </row>
    <row r="1549" spans="1:2" x14ac:dyDescent="0.3">
      <c r="A1549" s="7">
        <v>2010</v>
      </c>
      <c r="B1549" s="6">
        <v>8</v>
      </c>
    </row>
    <row r="1550" spans="1:2" x14ac:dyDescent="0.3">
      <c r="A1550" s="9" t="s">
        <v>1211</v>
      </c>
      <c r="B1550" s="6">
        <v>4</v>
      </c>
    </row>
    <row r="1551" spans="1:2" x14ac:dyDescent="0.3">
      <c r="A1551" s="9" t="s">
        <v>1207</v>
      </c>
      <c r="B1551" s="6">
        <v>1</v>
      </c>
    </row>
    <row r="1552" spans="1:2" x14ac:dyDescent="0.3">
      <c r="A1552" s="9" t="s">
        <v>1202</v>
      </c>
      <c r="B1552" s="6">
        <v>1</v>
      </c>
    </row>
    <row r="1553" spans="1:2" x14ac:dyDescent="0.3">
      <c r="A1553" s="9" t="s">
        <v>1212</v>
      </c>
      <c r="B1553" s="6">
        <v>1</v>
      </c>
    </row>
    <row r="1554" spans="1:2" x14ac:dyDescent="0.3">
      <c r="A1554" s="9" t="s">
        <v>1204</v>
      </c>
      <c r="B1554" s="6">
        <v>1</v>
      </c>
    </row>
    <row r="1555" spans="1:2" x14ac:dyDescent="0.3">
      <c r="A1555" s="7">
        <v>2011</v>
      </c>
      <c r="B1555" s="6">
        <v>11</v>
      </c>
    </row>
    <row r="1556" spans="1:2" x14ac:dyDescent="0.3">
      <c r="A1556" s="9" t="s">
        <v>1211</v>
      </c>
      <c r="B1556" s="6">
        <v>6</v>
      </c>
    </row>
    <row r="1557" spans="1:2" x14ac:dyDescent="0.3">
      <c r="A1557" s="9" t="s">
        <v>1199</v>
      </c>
      <c r="B1557" s="6">
        <v>3</v>
      </c>
    </row>
    <row r="1558" spans="1:2" x14ac:dyDescent="0.3">
      <c r="A1558" s="9" t="s">
        <v>1210</v>
      </c>
      <c r="B1558" s="6">
        <v>2</v>
      </c>
    </row>
    <row r="1559" spans="1:2" x14ac:dyDescent="0.3">
      <c r="A1559" s="7">
        <v>2012</v>
      </c>
      <c r="B1559" s="6">
        <v>7</v>
      </c>
    </row>
    <row r="1560" spans="1:2" x14ac:dyDescent="0.3">
      <c r="A1560" s="9" t="s">
        <v>1211</v>
      </c>
      <c r="B1560" s="6">
        <v>4</v>
      </c>
    </row>
    <row r="1561" spans="1:2" x14ac:dyDescent="0.3">
      <c r="A1561" s="9" t="s">
        <v>1207</v>
      </c>
      <c r="B1561" s="6">
        <v>1</v>
      </c>
    </row>
    <row r="1562" spans="1:2" x14ac:dyDescent="0.3">
      <c r="A1562" s="9" t="s">
        <v>1210</v>
      </c>
      <c r="B1562" s="6">
        <v>1</v>
      </c>
    </row>
    <row r="1563" spans="1:2" x14ac:dyDescent="0.3">
      <c r="A1563" s="9" t="s">
        <v>1204</v>
      </c>
      <c r="B1563" s="6">
        <v>1</v>
      </c>
    </row>
    <row r="1564" spans="1:2" x14ac:dyDescent="0.3">
      <c r="A1564" s="7">
        <v>2013</v>
      </c>
      <c r="B1564" s="6">
        <v>13</v>
      </c>
    </row>
    <row r="1565" spans="1:2" x14ac:dyDescent="0.3">
      <c r="A1565" s="9" t="s">
        <v>1211</v>
      </c>
      <c r="B1565" s="6">
        <v>9</v>
      </c>
    </row>
    <row r="1566" spans="1:2" x14ac:dyDescent="0.3">
      <c r="A1566" s="9" t="s">
        <v>1208</v>
      </c>
      <c r="B1566" s="6">
        <v>1</v>
      </c>
    </row>
    <row r="1567" spans="1:2" x14ac:dyDescent="0.3">
      <c r="A1567" s="9" t="s">
        <v>1197</v>
      </c>
      <c r="B1567" s="6">
        <v>1</v>
      </c>
    </row>
    <row r="1568" spans="1:2" x14ac:dyDescent="0.3">
      <c r="A1568" s="9" t="s">
        <v>1204</v>
      </c>
      <c r="B1568" s="6">
        <v>2</v>
      </c>
    </row>
    <row r="1569" spans="1:2" x14ac:dyDescent="0.3">
      <c r="A1569" s="7">
        <v>2014</v>
      </c>
      <c r="B1569" s="6">
        <v>16</v>
      </c>
    </row>
    <row r="1570" spans="1:2" x14ac:dyDescent="0.3">
      <c r="A1570" s="9" t="s">
        <v>1211</v>
      </c>
      <c r="B1570" s="6">
        <v>8</v>
      </c>
    </row>
    <row r="1571" spans="1:2" x14ac:dyDescent="0.3">
      <c r="A1571" s="9" t="s">
        <v>1209</v>
      </c>
      <c r="B1571" s="6">
        <v>2</v>
      </c>
    </row>
    <row r="1572" spans="1:2" x14ac:dyDescent="0.3">
      <c r="A1572" s="9" t="s">
        <v>1199</v>
      </c>
      <c r="B1572" s="6">
        <v>2</v>
      </c>
    </row>
    <row r="1573" spans="1:2" x14ac:dyDescent="0.3">
      <c r="A1573" s="9" t="s">
        <v>1210</v>
      </c>
      <c r="B1573" s="6">
        <v>2</v>
      </c>
    </row>
    <row r="1574" spans="1:2" x14ac:dyDescent="0.3">
      <c r="A1574" s="9" t="s">
        <v>1204</v>
      </c>
      <c r="B1574" s="6">
        <v>2</v>
      </c>
    </row>
    <row r="1575" spans="1:2" x14ac:dyDescent="0.3">
      <c r="A1575" s="7">
        <v>2015</v>
      </c>
      <c r="B1575" s="6">
        <v>12</v>
      </c>
    </row>
    <row r="1576" spans="1:2" x14ac:dyDescent="0.3">
      <c r="A1576" s="9" t="s">
        <v>1211</v>
      </c>
      <c r="B1576" s="6">
        <v>8</v>
      </c>
    </row>
    <row r="1577" spans="1:2" x14ac:dyDescent="0.3">
      <c r="A1577" s="9" t="s">
        <v>1205</v>
      </c>
      <c r="B1577" s="6">
        <v>1</v>
      </c>
    </row>
    <row r="1578" spans="1:2" x14ac:dyDescent="0.3">
      <c r="A1578" s="9" t="s">
        <v>1204</v>
      </c>
      <c r="B1578" s="6">
        <v>3</v>
      </c>
    </row>
    <row r="1579" spans="1:2" x14ac:dyDescent="0.3">
      <c r="A1579" s="7">
        <v>2016</v>
      </c>
      <c r="B1579" s="6">
        <v>14</v>
      </c>
    </row>
    <row r="1580" spans="1:2" x14ac:dyDescent="0.3">
      <c r="A1580" s="9" t="s">
        <v>1211</v>
      </c>
      <c r="B1580" s="6">
        <v>9</v>
      </c>
    </row>
    <row r="1581" spans="1:2" x14ac:dyDescent="0.3">
      <c r="A1581" s="9" t="s">
        <v>1199</v>
      </c>
      <c r="B1581" s="6">
        <v>1</v>
      </c>
    </row>
    <row r="1582" spans="1:2" x14ac:dyDescent="0.3">
      <c r="A1582" s="9" t="s">
        <v>1206</v>
      </c>
      <c r="B1582" s="6">
        <v>1</v>
      </c>
    </row>
    <row r="1583" spans="1:2" x14ac:dyDescent="0.3">
      <c r="A1583" s="9" t="s">
        <v>1204</v>
      </c>
      <c r="B1583" s="6">
        <v>3</v>
      </c>
    </row>
    <row r="1584" spans="1:2" x14ac:dyDescent="0.3">
      <c r="A1584" s="7">
        <v>2017</v>
      </c>
      <c r="B1584" s="6">
        <v>17</v>
      </c>
    </row>
    <row r="1585" spans="1:2" x14ac:dyDescent="0.3">
      <c r="A1585" s="9" t="s">
        <v>1211</v>
      </c>
      <c r="B1585" s="6">
        <v>8</v>
      </c>
    </row>
    <row r="1586" spans="1:2" x14ac:dyDescent="0.3">
      <c r="A1586" s="9" t="s">
        <v>1209</v>
      </c>
      <c r="B1586" s="6">
        <v>2</v>
      </c>
    </row>
    <row r="1587" spans="1:2" x14ac:dyDescent="0.3">
      <c r="A1587" s="9" t="s">
        <v>1199</v>
      </c>
      <c r="B1587" s="6">
        <v>1</v>
      </c>
    </row>
    <row r="1588" spans="1:2" x14ac:dyDescent="0.3">
      <c r="A1588" s="9" t="s">
        <v>1202</v>
      </c>
      <c r="B1588" s="6">
        <v>1</v>
      </c>
    </row>
    <row r="1589" spans="1:2" x14ac:dyDescent="0.3">
      <c r="A1589" s="9" t="s">
        <v>1197</v>
      </c>
      <c r="B1589" s="6">
        <v>1</v>
      </c>
    </row>
    <row r="1590" spans="1:2" x14ac:dyDescent="0.3">
      <c r="A1590" s="9" t="s">
        <v>1210</v>
      </c>
      <c r="B1590" s="6">
        <v>1</v>
      </c>
    </row>
    <row r="1591" spans="1:2" x14ac:dyDescent="0.3">
      <c r="A1591" s="9" t="s">
        <v>1204</v>
      </c>
      <c r="B1591" s="6">
        <v>3</v>
      </c>
    </row>
    <row r="1592" spans="1:2" x14ac:dyDescent="0.3">
      <c r="A1592" s="7">
        <v>2018</v>
      </c>
      <c r="B1592" s="6">
        <v>18</v>
      </c>
    </row>
    <row r="1593" spans="1:2" x14ac:dyDescent="0.3">
      <c r="A1593" s="9" t="s">
        <v>1211</v>
      </c>
      <c r="B1593" s="6">
        <v>11</v>
      </c>
    </row>
    <row r="1594" spans="1:2" x14ac:dyDescent="0.3">
      <c r="A1594" s="9" t="s">
        <v>1199</v>
      </c>
      <c r="B1594" s="6">
        <v>3</v>
      </c>
    </row>
    <row r="1595" spans="1:2" x14ac:dyDescent="0.3">
      <c r="A1595" s="9" t="s">
        <v>1210</v>
      </c>
      <c r="B1595" s="6">
        <v>2</v>
      </c>
    </row>
    <row r="1596" spans="1:2" x14ac:dyDescent="0.3">
      <c r="A1596" s="9" t="s">
        <v>1204</v>
      </c>
      <c r="B1596" s="6">
        <v>2</v>
      </c>
    </row>
    <row r="1597" spans="1:2" x14ac:dyDescent="0.3">
      <c r="A1597" s="7">
        <v>2019</v>
      </c>
      <c r="B1597" s="6">
        <v>25</v>
      </c>
    </row>
    <row r="1598" spans="1:2" x14ac:dyDescent="0.3">
      <c r="A1598" s="9" t="s">
        <v>1211</v>
      </c>
      <c r="B1598" s="6">
        <v>15</v>
      </c>
    </row>
    <row r="1599" spans="1:2" x14ac:dyDescent="0.3">
      <c r="A1599" s="9" t="s">
        <v>1209</v>
      </c>
      <c r="B1599" s="6">
        <v>2</v>
      </c>
    </row>
    <row r="1600" spans="1:2" x14ac:dyDescent="0.3">
      <c r="A1600" s="9" t="s">
        <v>1199</v>
      </c>
      <c r="B1600" s="6">
        <v>1</v>
      </c>
    </row>
    <row r="1601" spans="1:2" x14ac:dyDescent="0.3">
      <c r="A1601" s="9" t="s">
        <v>1207</v>
      </c>
      <c r="B1601" s="6">
        <v>1</v>
      </c>
    </row>
    <row r="1602" spans="1:2" x14ac:dyDescent="0.3">
      <c r="A1602" s="9" t="s">
        <v>1212</v>
      </c>
      <c r="B1602" s="6">
        <v>1</v>
      </c>
    </row>
    <row r="1603" spans="1:2" x14ac:dyDescent="0.3">
      <c r="A1603" s="9" t="s">
        <v>1204</v>
      </c>
      <c r="B1603" s="6">
        <v>5</v>
      </c>
    </row>
    <row r="1604" spans="1:2" x14ac:dyDescent="0.3">
      <c r="A1604" s="7">
        <v>2020</v>
      </c>
      <c r="B1604" s="6">
        <v>20</v>
      </c>
    </row>
    <row r="1605" spans="1:2" x14ac:dyDescent="0.3">
      <c r="A1605" s="9" t="s">
        <v>1211</v>
      </c>
      <c r="B1605" s="6">
        <v>14</v>
      </c>
    </row>
    <row r="1606" spans="1:2" x14ac:dyDescent="0.3">
      <c r="A1606" s="9" t="s">
        <v>1209</v>
      </c>
      <c r="B1606" s="6">
        <v>1</v>
      </c>
    </row>
    <row r="1607" spans="1:2" x14ac:dyDescent="0.3">
      <c r="A1607" s="9" t="s">
        <v>1212</v>
      </c>
      <c r="B1607" s="6">
        <v>1</v>
      </c>
    </row>
    <row r="1608" spans="1:2" x14ac:dyDescent="0.3">
      <c r="A1608" s="9" t="s">
        <v>1210</v>
      </c>
      <c r="B1608" s="6">
        <v>1</v>
      </c>
    </row>
    <row r="1609" spans="1:2" x14ac:dyDescent="0.3">
      <c r="A1609" s="9" t="s">
        <v>1204</v>
      </c>
      <c r="B1609" s="6">
        <v>3</v>
      </c>
    </row>
    <row r="1610" spans="1:2" x14ac:dyDescent="0.3">
      <c r="A1610" s="7">
        <v>2021</v>
      </c>
      <c r="B1610" s="6">
        <v>28</v>
      </c>
    </row>
    <row r="1611" spans="1:2" x14ac:dyDescent="0.3">
      <c r="A1611" s="9" t="s">
        <v>1211</v>
      </c>
      <c r="B1611" s="6">
        <v>16</v>
      </c>
    </row>
    <row r="1612" spans="1:2" x14ac:dyDescent="0.3">
      <c r="A1612" s="9" t="s">
        <v>1207</v>
      </c>
      <c r="B1612" s="6">
        <v>1</v>
      </c>
    </row>
    <row r="1613" spans="1:2" x14ac:dyDescent="0.3">
      <c r="A1613" s="9" t="s">
        <v>1205</v>
      </c>
      <c r="B1613" s="6">
        <v>2</v>
      </c>
    </row>
    <row r="1614" spans="1:2" x14ac:dyDescent="0.3">
      <c r="A1614" s="9" t="s">
        <v>1210</v>
      </c>
      <c r="B1614" s="6">
        <v>2</v>
      </c>
    </row>
    <row r="1615" spans="1:2" x14ac:dyDescent="0.3">
      <c r="A1615" s="9" t="s">
        <v>1204</v>
      </c>
      <c r="B1615" s="6">
        <v>7</v>
      </c>
    </row>
    <row r="1616" spans="1:2" x14ac:dyDescent="0.3">
      <c r="A1616" s="7">
        <v>2022</v>
      </c>
      <c r="B1616" s="6">
        <v>5</v>
      </c>
    </row>
    <row r="1617" spans="1:2" x14ac:dyDescent="0.3">
      <c r="A1617" s="9" t="s">
        <v>1211</v>
      </c>
      <c r="B1617" s="6">
        <v>5</v>
      </c>
    </row>
    <row r="1618" spans="1:2" x14ac:dyDescent="0.3">
      <c r="A1618" s="5" t="s">
        <v>25</v>
      </c>
      <c r="B1618" s="6">
        <v>187</v>
      </c>
    </row>
    <row r="1619" spans="1:2" x14ac:dyDescent="0.3">
      <c r="A1619" s="7">
        <v>1963</v>
      </c>
      <c r="B1619" s="6">
        <v>1</v>
      </c>
    </row>
    <row r="1620" spans="1:2" x14ac:dyDescent="0.3">
      <c r="A1620" s="9" t="s">
        <v>1198</v>
      </c>
      <c r="B1620" s="6">
        <v>1</v>
      </c>
    </row>
    <row r="1621" spans="1:2" x14ac:dyDescent="0.3">
      <c r="A1621" s="7">
        <v>1983</v>
      </c>
      <c r="B1621" s="6">
        <v>1</v>
      </c>
    </row>
    <row r="1622" spans="1:2" x14ac:dyDescent="0.3">
      <c r="A1622" s="9" t="s">
        <v>1199</v>
      </c>
      <c r="B1622" s="6">
        <v>1</v>
      </c>
    </row>
    <row r="1623" spans="1:2" x14ac:dyDescent="0.3">
      <c r="A1623" s="7">
        <v>1988</v>
      </c>
      <c r="B1623" s="6">
        <v>1</v>
      </c>
    </row>
    <row r="1624" spans="1:2" x14ac:dyDescent="0.3">
      <c r="A1624" s="9" t="s">
        <v>1211</v>
      </c>
      <c r="B1624" s="6">
        <v>1</v>
      </c>
    </row>
    <row r="1625" spans="1:2" x14ac:dyDescent="0.3">
      <c r="A1625" s="7">
        <v>1989</v>
      </c>
      <c r="B1625" s="6">
        <v>1</v>
      </c>
    </row>
    <row r="1626" spans="1:2" x14ac:dyDescent="0.3">
      <c r="A1626" s="9" t="s">
        <v>1209</v>
      </c>
      <c r="B1626" s="6">
        <v>1</v>
      </c>
    </row>
    <row r="1627" spans="1:2" x14ac:dyDescent="0.3">
      <c r="A1627" s="7">
        <v>1998</v>
      </c>
      <c r="B1627" s="6">
        <v>1</v>
      </c>
    </row>
    <row r="1628" spans="1:2" x14ac:dyDescent="0.3">
      <c r="A1628" s="9" t="s">
        <v>1211</v>
      </c>
      <c r="B1628" s="6">
        <v>1</v>
      </c>
    </row>
    <row r="1629" spans="1:2" x14ac:dyDescent="0.3">
      <c r="A1629" s="7">
        <v>1999</v>
      </c>
      <c r="B1629" s="6">
        <v>1</v>
      </c>
    </row>
    <row r="1630" spans="1:2" x14ac:dyDescent="0.3">
      <c r="A1630" s="9" t="s">
        <v>1206</v>
      </c>
      <c r="B1630" s="6">
        <v>1</v>
      </c>
    </row>
    <row r="1631" spans="1:2" x14ac:dyDescent="0.3">
      <c r="A1631" s="7">
        <v>2000</v>
      </c>
      <c r="B1631" s="6">
        <v>1</v>
      </c>
    </row>
    <row r="1632" spans="1:2" x14ac:dyDescent="0.3">
      <c r="A1632" s="9" t="s">
        <v>1211</v>
      </c>
      <c r="B1632" s="6">
        <v>1</v>
      </c>
    </row>
    <row r="1633" spans="1:2" x14ac:dyDescent="0.3">
      <c r="A1633" s="7">
        <v>2002</v>
      </c>
      <c r="B1633" s="6">
        <v>2</v>
      </c>
    </row>
    <row r="1634" spans="1:2" x14ac:dyDescent="0.3">
      <c r="A1634" s="9" t="s">
        <v>1211</v>
      </c>
      <c r="B1634" s="6">
        <v>1</v>
      </c>
    </row>
    <row r="1635" spans="1:2" x14ac:dyDescent="0.3">
      <c r="A1635" s="9" t="s">
        <v>1204</v>
      </c>
      <c r="B1635" s="6">
        <v>1</v>
      </c>
    </row>
    <row r="1636" spans="1:2" x14ac:dyDescent="0.3">
      <c r="A1636" s="7">
        <v>2003</v>
      </c>
      <c r="B1636" s="6">
        <v>1</v>
      </c>
    </row>
    <row r="1637" spans="1:2" x14ac:dyDescent="0.3">
      <c r="A1637" s="9" t="s">
        <v>1211</v>
      </c>
      <c r="B1637" s="6">
        <v>1</v>
      </c>
    </row>
    <row r="1638" spans="1:2" x14ac:dyDescent="0.3">
      <c r="A1638" s="7">
        <v>2004</v>
      </c>
      <c r="B1638" s="6">
        <v>1</v>
      </c>
    </row>
    <row r="1639" spans="1:2" x14ac:dyDescent="0.3">
      <c r="A1639" s="9" t="s">
        <v>1211</v>
      </c>
      <c r="B1639" s="6">
        <v>1</v>
      </c>
    </row>
    <row r="1640" spans="1:2" x14ac:dyDescent="0.3">
      <c r="A1640" s="7">
        <v>2005</v>
      </c>
      <c r="B1640" s="6">
        <v>6</v>
      </c>
    </row>
    <row r="1641" spans="1:2" x14ac:dyDescent="0.3">
      <c r="A1641" s="9" t="s">
        <v>1211</v>
      </c>
      <c r="B1641" s="6">
        <v>1</v>
      </c>
    </row>
    <row r="1642" spans="1:2" x14ac:dyDescent="0.3">
      <c r="A1642" s="9" t="s">
        <v>1209</v>
      </c>
      <c r="B1642" s="6">
        <v>1</v>
      </c>
    </row>
    <row r="1643" spans="1:2" x14ac:dyDescent="0.3">
      <c r="A1643" s="9" t="s">
        <v>1199</v>
      </c>
      <c r="B1643" s="6">
        <v>1</v>
      </c>
    </row>
    <row r="1644" spans="1:2" x14ac:dyDescent="0.3">
      <c r="A1644" s="9" t="s">
        <v>1207</v>
      </c>
      <c r="B1644" s="6">
        <v>1</v>
      </c>
    </row>
    <row r="1645" spans="1:2" x14ac:dyDescent="0.3">
      <c r="A1645" s="9" t="s">
        <v>1210</v>
      </c>
      <c r="B1645" s="6">
        <v>1</v>
      </c>
    </row>
    <row r="1646" spans="1:2" x14ac:dyDescent="0.3">
      <c r="A1646" s="9" t="s">
        <v>1204</v>
      </c>
      <c r="B1646" s="6">
        <v>1</v>
      </c>
    </row>
    <row r="1647" spans="1:2" x14ac:dyDescent="0.3">
      <c r="A1647" s="7">
        <v>2006</v>
      </c>
      <c r="B1647" s="6">
        <v>3</v>
      </c>
    </row>
    <row r="1648" spans="1:2" x14ac:dyDescent="0.3">
      <c r="A1648" s="9" t="s">
        <v>1211</v>
      </c>
      <c r="B1648" s="6">
        <v>1</v>
      </c>
    </row>
    <row r="1649" spans="1:2" x14ac:dyDescent="0.3">
      <c r="A1649" s="9" t="s">
        <v>1208</v>
      </c>
      <c r="B1649" s="6">
        <v>1</v>
      </c>
    </row>
    <row r="1650" spans="1:2" x14ac:dyDescent="0.3">
      <c r="A1650" s="9" t="s">
        <v>1197</v>
      </c>
      <c r="B1650" s="6">
        <v>1</v>
      </c>
    </row>
    <row r="1651" spans="1:2" x14ac:dyDescent="0.3">
      <c r="A1651" s="7">
        <v>2007</v>
      </c>
      <c r="B1651" s="6">
        <v>10</v>
      </c>
    </row>
    <row r="1652" spans="1:2" x14ac:dyDescent="0.3">
      <c r="A1652" s="9" t="s">
        <v>1211</v>
      </c>
      <c r="B1652" s="6">
        <v>7</v>
      </c>
    </row>
    <row r="1653" spans="1:2" x14ac:dyDescent="0.3">
      <c r="A1653" s="9" t="s">
        <v>1209</v>
      </c>
      <c r="B1653" s="6">
        <v>1</v>
      </c>
    </row>
    <row r="1654" spans="1:2" x14ac:dyDescent="0.3">
      <c r="A1654" s="9" t="s">
        <v>1204</v>
      </c>
      <c r="B1654" s="6">
        <v>2</v>
      </c>
    </row>
    <row r="1655" spans="1:2" x14ac:dyDescent="0.3">
      <c r="A1655" s="7">
        <v>2008</v>
      </c>
      <c r="B1655" s="6">
        <v>7</v>
      </c>
    </row>
    <row r="1656" spans="1:2" x14ac:dyDescent="0.3">
      <c r="A1656" s="9" t="s">
        <v>1211</v>
      </c>
      <c r="B1656" s="6">
        <v>3</v>
      </c>
    </row>
    <row r="1657" spans="1:2" x14ac:dyDescent="0.3">
      <c r="A1657" s="9" t="s">
        <v>1209</v>
      </c>
      <c r="B1657" s="6">
        <v>1</v>
      </c>
    </row>
    <row r="1658" spans="1:2" x14ac:dyDescent="0.3">
      <c r="A1658" s="9" t="s">
        <v>1199</v>
      </c>
      <c r="B1658" s="6">
        <v>1</v>
      </c>
    </row>
    <row r="1659" spans="1:2" x14ac:dyDescent="0.3">
      <c r="A1659" s="9" t="s">
        <v>1210</v>
      </c>
      <c r="B1659" s="6">
        <v>1</v>
      </c>
    </row>
    <row r="1660" spans="1:2" x14ac:dyDescent="0.3">
      <c r="A1660" s="9" t="s">
        <v>1204</v>
      </c>
      <c r="B1660" s="6">
        <v>1</v>
      </c>
    </row>
    <row r="1661" spans="1:2" x14ac:dyDescent="0.3">
      <c r="A1661" s="7">
        <v>2009</v>
      </c>
      <c r="B1661" s="6">
        <v>6</v>
      </c>
    </row>
    <row r="1662" spans="1:2" x14ac:dyDescent="0.3">
      <c r="A1662" s="9" t="s">
        <v>1211</v>
      </c>
      <c r="B1662" s="6">
        <v>3</v>
      </c>
    </row>
    <row r="1663" spans="1:2" x14ac:dyDescent="0.3">
      <c r="A1663" s="9" t="s">
        <v>1209</v>
      </c>
      <c r="B1663" s="6">
        <v>1</v>
      </c>
    </row>
    <row r="1664" spans="1:2" x14ac:dyDescent="0.3">
      <c r="A1664" s="9" t="s">
        <v>1206</v>
      </c>
      <c r="B1664" s="6">
        <v>1</v>
      </c>
    </row>
    <row r="1665" spans="1:2" x14ac:dyDescent="0.3">
      <c r="A1665" s="9" t="s">
        <v>1204</v>
      </c>
      <c r="B1665" s="6">
        <v>1</v>
      </c>
    </row>
    <row r="1666" spans="1:2" x14ac:dyDescent="0.3">
      <c r="A1666" s="7">
        <v>2010</v>
      </c>
      <c r="B1666" s="6">
        <v>3</v>
      </c>
    </row>
    <row r="1667" spans="1:2" x14ac:dyDescent="0.3">
      <c r="A1667" s="9" t="s">
        <v>1211</v>
      </c>
      <c r="B1667" s="6">
        <v>2</v>
      </c>
    </row>
    <row r="1668" spans="1:2" x14ac:dyDescent="0.3">
      <c r="A1668" s="9" t="s">
        <v>1209</v>
      </c>
      <c r="B1668" s="6">
        <v>1</v>
      </c>
    </row>
    <row r="1669" spans="1:2" x14ac:dyDescent="0.3">
      <c r="A1669" s="7">
        <v>2011</v>
      </c>
      <c r="B1669" s="6">
        <v>9</v>
      </c>
    </row>
    <row r="1670" spans="1:2" x14ac:dyDescent="0.3">
      <c r="A1670" s="9" t="s">
        <v>1211</v>
      </c>
      <c r="B1670" s="6">
        <v>2</v>
      </c>
    </row>
    <row r="1671" spans="1:2" x14ac:dyDescent="0.3">
      <c r="A1671" s="9" t="s">
        <v>1199</v>
      </c>
      <c r="B1671" s="6">
        <v>5</v>
      </c>
    </row>
    <row r="1672" spans="1:2" x14ac:dyDescent="0.3">
      <c r="A1672" s="9" t="s">
        <v>1206</v>
      </c>
      <c r="B1672" s="6">
        <v>1</v>
      </c>
    </row>
    <row r="1673" spans="1:2" x14ac:dyDescent="0.3">
      <c r="A1673" s="9" t="s">
        <v>1204</v>
      </c>
      <c r="B1673" s="6">
        <v>1</v>
      </c>
    </row>
    <row r="1674" spans="1:2" x14ac:dyDescent="0.3">
      <c r="A1674" s="7">
        <v>2012</v>
      </c>
      <c r="B1674" s="6">
        <v>2</v>
      </c>
    </row>
    <row r="1675" spans="1:2" x14ac:dyDescent="0.3">
      <c r="A1675" s="9" t="s">
        <v>1211</v>
      </c>
      <c r="B1675" s="6">
        <v>2</v>
      </c>
    </row>
    <row r="1676" spans="1:2" x14ac:dyDescent="0.3">
      <c r="A1676" s="7">
        <v>2013</v>
      </c>
      <c r="B1676" s="6">
        <v>7</v>
      </c>
    </row>
    <row r="1677" spans="1:2" x14ac:dyDescent="0.3">
      <c r="A1677" s="9" t="s">
        <v>1211</v>
      </c>
      <c r="B1677" s="6">
        <v>2</v>
      </c>
    </row>
    <row r="1678" spans="1:2" x14ac:dyDescent="0.3">
      <c r="A1678" s="9" t="s">
        <v>1199</v>
      </c>
      <c r="B1678" s="6">
        <v>2</v>
      </c>
    </row>
    <row r="1679" spans="1:2" x14ac:dyDescent="0.3">
      <c r="A1679" s="9" t="s">
        <v>1212</v>
      </c>
      <c r="B1679" s="6">
        <v>1</v>
      </c>
    </row>
    <row r="1680" spans="1:2" x14ac:dyDescent="0.3">
      <c r="A1680" s="9" t="s">
        <v>1204</v>
      </c>
      <c r="B1680" s="6">
        <v>2</v>
      </c>
    </row>
    <row r="1681" spans="1:2" x14ac:dyDescent="0.3">
      <c r="A1681" s="7">
        <v>2014</v>
      </c>
      <c r="B1681" s="6">
        <v>9</v>
      </c>
    </row>
    <row r="1682" spans="1:2" x14ac:dyDescent="0.3">
      <c r="A1682" s="9" t="s">
        <v>1211</v>
      </c>
      <c r="B1682" s="6">
        <v>4</v>
      </c>
    </row>
    <row r="1683" spans="1:2" x14ac:dyDescent="0.3">
      <c r="A1683" s="9" t="s">
        <v>1209</v>
      </c>
      <c r="B1683" s="6">
        <v>1</v>
      </c>
    </row>
    <row r="1684" spans="1:2" x14ac:dyDescent="0.3">
      <c r="A1684" s="9" t="s">
        <v>1199</v>
      </c>
      <c r="B1684" s="6">
        <v>2</v>
      </c>
    </row>
    <row r="1685" spans="1:2" x14ac:dyDescent="0.3">
      <c r="A1685" s="9" t="s">
        <v>1210</v>
      </c>
      <c r="B1685" s="6">
        <v>1</v>
      </c>
    </row>
    <row r="1686" spans="1:2" x14ac:dyDescent="0.3">
      <c r="A1686" s="9" t="s">
        <v>1204</v>
      </c>
      <c r="B1686" s="6">
        <v>1</v>
      </c>
    </row>
    <row r="1687" spans="1:2" x14ac:dyDescent="0.3">
      <c r="A1687" s="7">
        <v>2015</v>
      </c>
      <c r="B1687" s="6">
        <v>14</v>
      </c>
    </row>
    <row r="1688" spans="1:2" x14ac:dyDescent="0.3">
      <c r="A1688" s="9" t="s">
        <v>1211</v>
      </c>
      <c r="B1688" s="6">
        <v>10</v>
      </c>
    </row>
    <row r="1689" spans="1:2" x14ac:dyDescent="0.3">
      <c r="A1689" s="9" t="s">
        <v>1199</v>
      </c>
      <c r="B1689" s="6">
        <v>2</v>
      </c>
    </row>
    <row r="1690" spans="1:2" x14ac:dyDescent="0.3">
      <c r="A1690" s="9" t="s">
        <v>1212</v>
      </c>
      <c r="B1690" s="6">
        <v>1</v>
      </c>
    </row>
    <row r="1691" spans="1:2" x14ac:dyDescent="0.3">
      <c r="A1691" s="9" t="s">
        <v>1204</v>
      </c>
      <c r="B1691" s="6">
        <v>1</v>
      </c>
    </row>
    <row r="1692" spans="1:2" x14ac:dyDescent="0.3">
      <c r="A1692" s="7">
        <v>2016</v>
      </c>
      <c r="B1692" s="6">
        <v>12</v>
      </c>
    </row>
    <row r="1693" spans="1:2" x14ac:dyDescent="0.3">
      <c r="A1693" s="9" t="s">
        <v>1211</v>
      </c>
      <c r="B1693" s="6">
        <v>7</v>
      </c>
    </row>
    <row r="1694" spans="1:2" x14ac:dyDescent="0.3">
      <c r="A1694" s="9" t="s">
        <v>1209</v>
      </c>
      <c r="B1694" s="6">
        <v>1</v>
      </c>
    </row>
    <row r="1695" spans="1:2" x14ac:dyDescent="0.3">
      <c r="A1695" s="9" t="s">
        <v>1206</v>
      </c>
      <c r="B1695" s="6">
        <v>1</v>
      </c>
    </row>
    <row r="1696" spans="1:2" x14ac:dyDescent="0.3">
      <c r="A1696" s="9" t="s">
        <v>1210</v>
      </c>
      <c r="B1696" s="6">
        <v>2</v>
      </c>
    </row>
    <row r="1697" spans="1:2" x14ac:dyDescent="0.3">
      <c r="A1697" s="9" t="s">
        <v>1204</v>
      </c>
      <c r="B1697" s="6">
        <v>1</v>
      </c>
    </row>
    <row r="1698" spans="1:2" x14ac:dyDescent="0.3">
      <c r="A1698" s="7">
        <v>2017</v>
      </c>
      <c r="B1698" s="6">
        <v>13</v>
      </c>
    </row>
    <row r="1699" spans="1:2" x14ac:dyDescent="0.3">
      <c r="A1699" s="9" t="s">
        <v>1211</v>
      </c>
      <c r="B1699" s="6">
        <v>7</v>
      </c>
    </row>
    <row r="1700" spans="1:2" x14ac:dyDescent="0.3">
      <c r="A1700" s="9" t="s">
        <v>1209</v>
      </c>
      <c r="B1700" s="6">
        <v>2</v>
      </c>
    </row>
    <row r="1701" spans="1:2" x14ac:dyDescent="0.3">
      <c r="A1701" s="9" t="s">
        <v>1199</v>
      </c>
      <c r="B1701" s="6">
        <v>4</v>
      </c>
    </row>
    <row r="1702" spans="1:2" x14ac:dyDescent="0.3">
      <c r="A1702" s="7">
        <v>2018</v>
      </c>
      <c r="B1702" s="6">
        <v>16</v>
      </c>
    </row>
    <row r="1703" spans="1:2" x14ac:dyDescent="0.3">
      <c r="A1703" s="9" t="s">
        <v>1211</v>
      </c>
      <c r="B1703" s="6">
        <v>6</v>
      </c>
    </row>
    <row r="1704" spans="1:2" x14ac:dyDescent="0.3">
      <c r="A1704" s="9" t="s">
        <v>1209</v>
      </c>
      <c r="B1704" s="6">
        <v>1</v>
      </c>
    </row>
    <row r="1705" spans="1:2" x14ac:dyDescent="0.3">
      <c r="A1705" s="9" t="s">
        <v>1199</v>
      </c>
      <c r="B1705" s="6">
        <v>3</v>
      </c>
    </row>
    <row r="1706" spans="1:2" x14ac:dyDescent="0.3">
      <c r="A1706" s="9" t="s">
        <v>1208</v>
      </c>
      <c r="B1706" s="6">
        <v>1</v>
      </c>
    </row>
    <row r="1707" spans="1:2" x14ac:dyDescent="0.3">
      <c r="A1707" s="9" t="s">
        <v>1202</v>
      </c>
      <c r="B1707" s="6">
        <v>1</v>
      </c>
    </row>
    <row r="1708" spans="1:2" x14ac:dyDescent="0.3">
      <c r="A1708" s="9" t="s">
        <v>1212</v>
      </c>
      <c r="B1708" s="6">
        <v>2</v>
      </c>
    </row>
    <row r="1709" spans="1:2" x14ac:dyDescent="0.3">
      <c r="A1709" s="9" t="s">
        <v>1198</v>
      </c>
      <c r="B1709" s="6">
        <v>1</v>
      </c>
    </row>
    <row r="1710" spans="1:2" x14ac:dyDescent="0.3">
      <c r="A1710" s="9" t="s">
        <v>1204</v>
      </c>
      <c r="B1710" s="6">
        <v>1</v>
      </c>
    </row>
    <row r="1711" spans="1:2" x14ac:dyDescent="0.3">
      <c r="A1711" s="7">
        <v>2019</v>
      </c>
      <c r="B1711" s="6">
        <v>14</v>
      </c>
    </row>
    <row r="1712" spans="1:2" x14ac:dyDescent="0.3">
      <c r="A1712" s="9" t="s">
        <v>1211</v>
      </c>
      <c r="B1712" s="6">
        <v>7</v>
      </c>
    </row>
    <row r="1713" spans="1:2" x14ac:dyDescent="0.3">
      <c r="A1713" s="9" t="s">
        <v>1209</v>
      </c>
      <c r="B1713" s="6">
        <v>1</v>
      </c>
    </row>
    <row r="1714" spans="1:2" x14ac:dyDescent="0.3">
      <c r="A1714" s="9" t="s">
        <v>1199</v>
      </c>
      <c r="B1714" s="6">
        <v>2</v>
      </c>
    </row>
    <row r="1715" spans="1:2" x14ac:dyDescent="0.3">
      <c r="A1715" s="9" t="s">
        <v>1210</v>
      </c>
      <c r="B1715" s="6">
        <v>1</v>
      </c>
    </row>
    <row r="1716" spans="1:2" x14ac:dyDescent="0.3">
      <c r="A1716" s="9" t="s">
        <v>1204</v>
      </c>
      <c r="B1716" s="6">
        <v>3</v>
      </c>
    </row>
    <row r="1717" spans="1:2" x14ac:dyDescent="0.3">
      <c r="A1717" s="7">
        <v>2020</v>
      </c>
      <c r="B1717" s="6">
        <v>19</v>
      </c>
    </row>
    <row r="1718" spans="1:2" x14ac:dyDescent="0.3">
      <c r="A1718" s="9" t="s">
        <v>1211</v>
      </c>
      <c r="B1718" s="6">
        <v>9</v>
      </c>
    </row>
    <row r="1719" spans="1:2" x14ac:dyDescent="0.3">
      <c r="A1719" s="9" t="s">
        <v>1209</v>
      </c>
      <c r="B1719" s="6">
        <v>2</v>
      </c>
    </row>
    <row r="1720" spans="1:2" x14ac:dyDescent="0.3">
      <c r="A1720" s="9" t="s">
        <v>1199</v>
      </c>
      <c r="B1720" s="6">
        <v>2</v>
      </c>
    </row>
    <row r="1721" spans="1:2" x14ac:dyDescent="0.3">
      <c r="A1721" s="9" t="s">
        <v>1205</v>
      </c>
      <c r="B1721" s="6">
        <v>1</v>
      </c>
    </row>
    <row r="1722" spans="1:2" x14ac:dyDescent="0.3">
      <c r="A1722" s="9" t="s">
        <v>1198</v>
      </c>
      <c r="B1722" s="6">
        <v>1</v>
      </c>
    </row>
    <row r="1723" spans="1:2" x14ac:dyDescent="0.3">
      <c r="A1723" s="9" t="s">
        <v>1210</v>
      </c>
      <c r="B1723" s="6">
        <v>1</v>
      </c>
    </row>
    <row r="1724" spans="1:2" x14ac:dyDescent="0.3">
      <c r="A1724" s="9" t="s">
        <v>1204</v>
      </c>
      <c r="B1724" s="6">
        <v>3</v>
      </c>
    </row>
    <row r="1725" spans="1:2" x14ac:dyDescent="0.3">
      <c r="A1725" s="7">
        <v>2021</v>
      </c>
      <c r="B1725" s="6">
        <v>24</v>
      </c>
    </row>
    <row r="1726" spans="1:2" x14ac:dyDescent="0.3">
      <c r="A1726" s="9" t="s">
        <v>1211</v>
      </c>
      <c r="B1726" s="6">
        <v>9</v>
      </c>
    </row>
    <row r="1727" spans="1:2" x14ac:dyDescent="0.3">
      <c r="A1727" s="9" t="s">
        <v>1199</v>
      </c>
      <c r="B1727" s="6">
        <v>6</v>
      </c>
    </row>
    <row r="1728" spans="1:2" x14ac:dyDescent="0.3">
      <c r="A1728" s="9" t="s">
        <v>1202</v>
      </c>
      <c r="B1728" s="6">
        <v>1</v>
      </c>
    </row>
    <row r="1729" spans="1:2" x14ac:dyDescent="0.3">
      <c r="A1729" s="9" t="s">
        <v>1204</v>
      </c>
      <c r="B1729" s="6">
        <v>8</v>
      </c>
    </row>
    <row r="1730" spans="1:2" x14ac:dyDescent="0.3">
      <c r="A1730" s="7">
        <v>2022</v>
      </c>
      <c r="B1730" s="6">
        <v>2</v>
      </c>
    </row>
    <row r="1731" spans="1:2" x14ac:dyDescent="0.3">
      <c r="A1731" s="9" t="s">
        <v>1199</v>
      </c>
      <c r="B1731" s="6">
        <v>2</v>
      </c>
    </row>
    <row r="1732" spans="1:2" x14ac:dyDescent="0.3">
      <c r="A1732" s="5" t="s">
        <v>235</v>
      </c>
      <c r="B1732" s="6">
        <v>154</v>
      </c>
    </row>
    <row r="1733" spans="1:2" x14ac:dyDescent="0.3">
      <c r="A1733" s="7">
        <v>1978</v>
      </c>
      <c r="B1733" s="6">
        <v>1</v>
      </c>
    </row>
    <row r="1734" spans="1:2" x14ac:dyDescent="0.3">
      <c r="A1734" s="9" t="s">
        <v>1202</v>
      </c>
      <c r="B1734" s="6">
        <v>1</v>
      </c>
    </row>
    <row r="1735" spans="1:2" x14ac:dyDescent="0.3">
      <c r="A1735" s="7">
        <v>1986</v>
      </c>
      <c r="B1735" s="6">
        <v>1</v>
      </c>
    </row>
    <row r="1736" spans="1:2" x14ac:dyDescent="0.3">
      <c r="A1736" s="9" t="s">
        <v>1199</v>
      </c>
      <c r="B1736" s="6">
        <v>1</v>
      </c>
    </row>
    <row r="1737" spans="1:2" x14ac:dyDescent="0.3">
      <c r="A1737" s="7">
        <v>1988</v>
      </c>
      <c r="B1737" s="6">
        <v>1</v>
      </c>
    </row>
    <row r="1738" spans="1:2" x14ac:dyDescent="0.3">
      <c r="A1738" s="9" t="s">
        <v>1204</v>
      </c>
      <c r="B1738" s="6">
        <v>1</v>
      </c>
    </row>
    <row r="1739" spans="1:2" x14ac:dyDescent="0.3">
      <c r="A1739" s="7">
        <v>1989</v>
      </c>
      <c r="B1739" s="6">
        <v>3</v>
      </c>
    </row>
    <row r="1740" spans="1:2" x14ac:dyDescent="0.3">
      <c r="A1740" s="9" t="s">
        <v>1211</v>
      </c>
      <c r="B1740" s="6">
        <v>1</v>
      </c>
    </row>
    <row r="1741" spans="1:2" x14ac:dyDescent="0.3">
      <c r="A1741" s="9" t="s">
        <v>1202</v>
      </c>
      <c r="B1741" s="6">
        <v>2</v>
      </c>
    </row>
    <row r="1742" spans="1:2" x14ac:dyDescent="0.3">
      <c r="A1742" s="7">
        <v>1990</v>
      </c>
      <c r="B1742" s="6">
        <v>3</v>
      </c>
    </row>
    <row r="1743" spans="1:2" x14ac:dyDescent="0.3">
      <c r="A1743" s="9" t="s">
        <v>1211</v>
      </c>
      <c r="B1743" s="6">
        <v>2</v>
      </c>
    </row>
    <row r="1744" spans="1:2" x14ac:dyDescent="0.3">
      <c r="A1744" s="9" t="s">
        <v>1199</v>
      </c>
      <c r="B1744" s="6">
        <v>1</v>
      </c>
    </row>
    <row r="1745" spans="1:2" x14ac:dyDescent="0.3">
      <c r="A1745" s="7">
        <v>1991</v>
      </c>
      <c r="B1745" s="6">
        <v>1</v>
      </c>
    </row>
    <row r="1746" spans="1:2" x14ac:dyDescent="0.3">
      <c r="A1746" s="9" t="s">
        <v>1209</v>
      </c>
      <c r="B1746" s="6">
        <v>1</v>
      </c>
    </row>
    <row r="1747" spans="1:2" x14ac:dyDescent="0.3">
      <c r="A1747" s="7">
        <v>1992</v>
      </c>
      <c r="B1747" s="6">
        <v>5</v>
      </c>
    </row>
    <row r="1748" spans="1:2" x14ac:dyDescent="0.3">
      <c r="A1748" s="9" t="s">
        <v>1211</v>
      </c>
      <c r="B1748" s="6">
        <v>1</v>
      </c>
    </row>
    <row r="1749" spans="1:2" x14ac:dyDescent="0.3">
      <c r="A1749" s="9" t="s">
        <v>1209</v>
      </c>
      <c r="B1749" s="6">
        <v>1</v>
      </c>
    </row>
    <row r="1750" spans="1:2" x14ac:dyDescent="0.3">
      <c r="A1750" s="9" t="s">
        <v>1199</v>
      </c>
      <c r="B1750" s="6">
        <v>2</v>
      </c>
    </row>
    <row r="1751" spans="1:2" x14ac:dyDescent="0.3">
      <c r="A1751" s="9" t="s">
        <v>1204</v>
      </c>
      <c r="B1751" s="6">
        <v>1</v>
      </c>
    </row>
    <row r="1752" spans="1:2" x14ac:dyDescent="0.3">
      <c r="A1752" s="7">
        <v>1993</v>
      </c>
      <c r="B1752" s="6">
        <v>6</v>
      </c>
    </row>
    <row r="1753" spans="1:2" x14ac:dyDescent="0.3">
      <c r="A1753" s="9" t="s">
        <v>1211</v>
      </c>
      <c r="B1753" s="6">
        <v>1</v>
      </c>
    </row>
    <row r="1754" spans="1:2" x14ac:dyDescent="0.3">
      <c r="A1754" s="9" t="s">
        <v>1199</v>
      </c>
      <c r="B1754" s="6">
        <v>1</v>
      </c>
    </row>
    <row r="1755" spans="1:2" x14ac:dyDescent="0.3">
      <c r="A1755" s="9" t="s">
        <v>1202</v>
      </c>
      <c r="B1755" s="6">
        <v>1</v>
      </c>
    </row>
    <row r="1756" spans="1:2" x14ac:dyDescent="0.3">
      <c r="A1756" s="9" t="s">
        <v>1198</v>
      </c>
      <c r="B1756" s="6">
        <v>1</v>
      </c>
    </row>
    <row r="1757" spans="1:2" x14ac:dyDescent="0.3">
      <c r="A1757" s="9" t="s">
        <v>1210</v>
      </c>
      <c r="B1757" s="6">
        <v>1</v>
      </c>
    </row>
    <row r="1758" spans="1:2" x14ac:dyDescent="0.3">
      <c r="A1758" s="9" t="s">
        <v>1204</v>
      </c>
      <c r="B1758" s="6">
        <v>1</v>
      </c>
    </row>
    <row r="1759" spans="1:2" x14ac:dyDescent="0.3">
      <c r="A1759" s="7">
        <v>1994</v>
      </c>
      <c r="B1759" s="6">
        <v>4</v>
      </c>
    </row>
    <row r="1760" spans="1:2" x14ac:dyDescent="0.3">
      <c r="A1760" s="9" t="s">
        <v>1209</v>
      </c>
      <c r="B1760" s="6">
        <v>2</v>
      </c>
    </row>
    <row r="1761" spans="1:2" x14ac:dyDescent="0.3">
      <c r="A1761" s="9" t="s">
        <v>1199</v>
      </c>
      <c r="B1761" s="6">
        <v>1</v>
      </c>
    </row>
    <row r="1762" spans="1:2" x14ac:dyDescent="0.3">
      <c r="A1762" s="9" t="s">
        <v>1206</v>
      </c>
      <c r="B1762" s="6">
        <v>1</v>
      </c>
    </row>
    <row r="1763" spans="1:2" x14ac:dyDescent="0.3">
      <c r="A1763" s="7">
        <v>1995</v>
      </c>
      <c r="B1763" s="6">
        <v>3</v>
      </c>
    </row>
    <row r="1764" spans="1:2" x14ac:dyDescent="0.3">
      <c r="A1764" s="9" t="s">
        <v>1211</v>
      </c>
      <c r="B1764" s="6">
        <v>1</v>
      </c>
    </row>
    <row r="1765" spans="1:2" x14ac:dyDescent="0.3">
      <c r="A1765" s="9" t="s">
        <v>1199</v>
      </c>
      <c r="B1765" s="6">
        <v>2</v>
      </c>
    </row>
    <row r="1766" spans="1:2" x14ac:dyDescent="0.3">
      <c r="A1766" s="7">
        <v>1996</v>
      </c>
      <c r="B1766" s="6">
        <v>7</v>
      </c>
    </row>
    <row r="1767" spans="1:2" x14ac:dyDescent="0.3">
      <c r="A1767" s="9" t="s">
        <v>1211</v>
      </c>
      <c r="B1767" s="6">
        <v>3</v>
      </c>
    </row>
    <row r="1768" spans="1:2" x14ac:dyDescent="0.3">
      <c r="A1768" s="9" t="s">
        <v>1209</v>
      </c>
      <c r="B1768" s="6">
        <v>1</v>
      </c>
    </row>
    <row r="1769" spans="1:2" x14ac:dyDescent="0.3">
      <c r="A1769" s="9" t="s">
        <v>1199</v>
      </c>
      <c r="B1769" s="6">
        <v>1</v>
      </c>
    </row>
    <row r="1770" spans="1:2" x14ac:dyDescent="0.3">
      <c r="A1770" s="9" t="s">
        <v>1205</v>
      </c>
      <c r="B1770" s="6">
        <v>1</v>
      </c>
    </row>
    <row r="1771" spans="1:2" x14ac:dyDescent="0.3">
      <c r="A1771" s="9" t="s">
        <v>1206</v>
      </c>
      <c r="B1771" s="6">
        <v>1</v>
      </c>
    </row>
    <row r="1772" spans="1:2" x14ac:dyDescent="0.3">
      <c r="A1772" s="7">
        <v>1997</v>
      </c>
      <c r="B1772" s="6">
        <v>11</v>
      </c>
    </row>
    <row r="1773" spans="1:2" x14ac:dyDescent="0.3">
      <c r="A1773" s="9" t="s">
        <v>1211</v>
      </c>
      <c r="B1773" s="6">
        <v>5</v>
      </c>
    </row>
    <row r="1774" spans="1:2" x14ac:dyDescent="0.3">
      <c r="A1774" s="9" t="s">
        <v>1209</v>
      </c>
      <c r="B1774" s="6">
        <v>1</v>
      </c>
    </row>
    <row r="1775" spans="1:2" x14ac:dyDescent="0.3">
      <c r="A1775" s="9" t="s">
        <v>1199</v>
      </c>
      <c r="B1775" s="6">
        <v>1</v>
      </c>
    </row>
    <row r="1776" spans="1:2" x14ac:dyDescent="0.3">
      <c r="A1776" s="9" t="s">
        <v>1202</v>
      </c>
      <c r="B1776" s="6">
        <v>1</v>
      </c>
    </row>
    <row r="1777" spans="1:2" x14ac:dyDescent="0.3">
      <c r="A1777" s="9" t="s">
        <v>1212</v>
      </c>
      <c r="B1777" s="6">
        <v>1</v>
      </c>
    </row>
    <row r="1778" spans="1:2" x14ac:dyDescent="0.3">
      <c r="A1778" s="9" t="s">
        <v>1210</v>
      </c>
      <c r="B1778" s="6">
        <v>1</v>
      </c>
    </row>
    <row r="1779" spans="1:2" x14ac:dyDescent="0.3">
      <c r="A1779" s="9" t="s">
        <v>1204</v>
      </c>
      <c r="B1779" s="6">
        <v>1</v>
      </c>
    </row>
    <row r="1780" spans="1:2" x14ac:dyDescent="0.3">
      <c r="A1780" s="7">
        <v>1998</v>
      </c>
      <c r="B1780" s="6">
        <v>7</v>
      </c>
    </row>
    <row r="1781" spans="1:2" x14ac:dyDescent="0.3">
      <c r="A1781" s="9" t="s">
        <v>1211</v>
      </c>
      <c r="B1781" s="6">
        <v>2</v>
      </c>
    </row>
    <row r="1782" spans="1:2" x14ac:dyDescent="0.3">
      <c r="A1782" s="9" t="s">
        <v>1199</v>
      </c>
      <c r="B1782" s="6">
        <v>4</v>
      </c>
    </row>
    <row r="1783" spans="1:2" x14ac:dyDescent="0.3">
      <c r="A1783" s="9" t="s">
        <v>1205</v>
      </c>
      <c r="B1783" s="6">
        <v>1</v>
      </c>
    </row>
    <row r="1784" spans="1:2" x14ac:dyDescent="0.3">
      <c r="A1784" s="7">
        <v>1999</v>
      </c>
      <c r="B1784" s="6">
        <v>5</v>
      </c>
    </row>
    <row r="1785" spans="1:2" x14ac:dyDescent="0.3">
      <c r="A1785" s="9" t="s">
        <v>1211</v>
      </c>
      <c r="B1785" s="6">
        <v>2</v>
      </c>
    </row>
    <row r="1786" spans="1:2" x14ac:dyDescent="0.3">
      <c r="A1786" s="9" t="s">
        <v>1205</v>
      </c>
      <c r="B1786" s="6">
        <v>1</v>
      </c>
    </row>
    <row r="1787" spans="1:2" x14ac:dyDescent="0.3">
      <c r="A1787" s="9" t="s">
        <v>1204</v>
      </c>
      <c r="B1787" s="6">
        <v>2</v>
      </c>
    </row>
    <row r="1788" spans="1:2" x14ac:dyDescent="0.3">
      <c r="A1788" s="7">
        <v>2000</v>
      </c>
      <c r="B1788" s="6">
        <v>9</v>
      </c>
    </row>
    <row r="1789" spans="1:2" x14ac:dyDescent="0.3">
      <c r="A1789" s="9" t="s">
        <v>1211</v>
      </c>
      <c r="B1789" s="6">
        <v>3</v>
      </c>
    </row>
    <row r="1790" spans="1:2" x14ac:dyDescent="0.3">
      <c r="A1790" s="9" t="s">
        <v>1199</v>
      </c>
      <c r="B1790" s="6">
        <v>2</v>
      </c>
    </row>
    <row r="1791" spans="1:2" x14ac:dyDescent="0.3">
      <c r="A1791" s="9" t="s">
        <v>1205</v>
      </c>
      <c r="B1791" s="6">
        <v>1</v>
      </c>
    </row>
    <row r="1792" spans="1:2" x14ac:dyDescent="0.3">
      <c r="A1792" s="9" t="s">
        <v>1210</v>
      </c>
      <c r="B1792" s="6">
        <v>1</v>
      </c>
    </row>
    <row r="1793" spans="1:2" x14ac:dyDescent="0.3">
      <c r="A1793" s="9" t="s">
        <v>1204</v>
      </c>
      <c r="B1793" s="6">
        <v>2</v>
      </c>
    </row>
    <row r="1794" spans="1:2" x14ac:dyDescent="0.3">
      <c r="A1794" s="7">
        <v>2001</v>
      </c>
      <c r="B1794" s="6">
        <v>4</v>
      </c>
    </row>
    <row r="1795" spans="1:2" x14ac:dyDescent="0.3">
      <c r="A1795" s="9" t="s">
        <v>1211</v>
      </c>
      <c r="B1795" s="6">
        <v>2</v>
      </c>
    </row>
    <row r="1796" spans="1:2" x14ac:dyDescent="0.3">
      <c r="A1796" s="9" t="s">
        <v>1212</v>
      </c>
      <c r="B1796" s="6">
        <v>1</v>
      </c>
    </row>
    <row r="1797" spans="1:2" x14ac:dyDescent="0.3">
      <c r="A1797" s="9" t="s">
        <v>1204</v>
      </c>
      <c r="B1797" s="6">
        <v>1</v>
      </c>
    </row>
    <row r="1798" spans="1:2" x14ac:dyDescent="0.3">
      <c r="A1798" s="7">
        <v>2002</v>
      </c>
      <c r="B1798" s="6">
        <v>7</v>
      </c>
    </row>
    <row r="1799" spans="1:2" x14ac:dyDescent="0.3">
      <c r="A1799" s="9" t="s">
        <v>1211</v>
      </c>
      <c r="B1799" s="6">
        <v>3</v>
      </c>
    </row>
    <row r="1800" spans="1:2" x14ac:dyDescent="0.3">
      <c r="A1800" s="9" t="s">
        <v>1199</v>
      </c>
      <c r="B1800" s="6">
        <v>2</v>
      </c>
    </row>
    <row r="1801" spans="1:2" x14ac:dyDescent="0.3">
      <c r="A1801" s="9" t="s">
        <v>1204</v>
      </c>
      <c r="B1801" s="6">
        <v>2</v>
      </c>
    </row>
    <row r="1802" spans="1:2" x14ac:dyDescent="0.3">
      <c r="A1802" s="7">
        <v>2003</v>
      </c>
      <c r="B1802" s="6">
        <v>5</v>
      </c>
    </row>
    <row r="1803" spans="1:2" x14ac:dyDescent="0.3">
      <c r="A1803" s="9" t="s">
        <v>1211</v>
      </c>
      <c r="B1803" s="6">
        <v>2</v>
      </c>
    </row>
    <row r="1804" spans="1:2" x14ac:dyDescent="0.3">
      <c r="A1804" s="9" t="s">
        <v>1209</v>
      </c>
      <c r="B1804" s="6">
        <v>1</v>
      </c>
    </row>
    <row r="1805" spans="1:2" x14ac:dyDescent="0.3">
      <c r="A1805" s="9" t="s">
        <v>1199</v>
      </c>
      <c r="B1805" s="6">
        <v>1</v>
      </c>
    </row>
    <row r="1806" spans="1:2" x14ac:dyDescent="0.3">
      <c r="A1806" s="9" t="s">
        <v>1202</v>
      </c>
      <c r="B1806" s="6">
        <v>1</v>
      </c>
    </row>
    <row r="1807" spans="1:2" x14ac:dyDescent="0.3">
      <c r="A1807" s="7">
        <v>2004</v>
      </c>
      <c r="B1807" s="6">
        <v>10</v>
      </c>
    </row>
    <row r="1808" spans="1:2" x14ac:dyDescent="0.3">
      <c r="A1808" s="9" t="s">
        <v>1211</v>
      </c>
      <c r="B1808" s="6">
        <v>5</v>
      </c>
    </row>
    <row r="1809" spans="1:2" x14ac:dyDescent="0.3">
      <c r="A1809" s="9" t="s">
        <v>1205</v>
      </c>
      <c r="B1809" s="6">
        <v>1</v>
      </c>
    </row>
    <row r="1810" spans="1:2" x14ac:dyDescent="0.3">
      <c r="A1810" s="9" t="s">
        <v>1210</v>
      </c>
      <c r="B1810" s="6">
        <v>1</v>
      </c>
    </row>
    <row r="1811" spans="1:2" x14ac:dyDescent="0.3">
      <c r="A1811" s="9" t="s">
        <v>1204</v>
      </c>
      <c r="B1811" s="6">
        <v>3</v>
      </c>
    </row>
    <row r="1812" spans="1:2" x14ac:dyDescent="0.3">
      <c r="A1812" s="7">
        <v>2005</v>
      </c>
      <c r="B1812" s="6">
        <v>2</v>
      </c>
    </row>
    <row r="1813" spans="1:2" x14ac:dyDescent="0.3">
      <c r="A1813" s="9" t="s">
        <v>1211</v>
      </c>
      <c r="B1813" s="6">
        <v>1</v>
      </c>
    </row>
    <row r="1814" spans="1:2" x14ac:dyDescent="0.3">
      <c r="A1814" s="9" t="s">
        <v>1210</v>
      </c>
      <c r="B1814" s="6">
        <v>1</v>
      </c>
    </row>
    <row r="1815" spans="1:2" x14ac:dyDescent="0.3">
      <c r="A1815" s="7">
        <v>2006</v>
      </c>
      <c r="B1815" s="6">
        <v>7</v>
      </c>
    </row>
    <row r="1816" spans="1:2" x14ac:dyDescent="0.3">
      <c r="A1816" s="9" t="s">
        <v>1211</v>
      </c>
      <c r="B1816" s="6">
        <v>6</v>
      </c>
    </row>
    <row r="1817" spans="1:2" x14ac:dyDescent="0.3">
      <c r="A1817" s="9" t="s">
        <v>1204</v>
      </c>
      <c r="B1817" s="6">
        <v>1</v>
      </c>
    </row>
    <row r="1818" spans="1:2" x14ac:dyDescent="0.3">
      <c r="A1818" s="7">
        <v>2007</v>
      </c>
      <c r="B1818" s="6">
        <v>4</v>
      </c>
    </row>
    <row r="1819" spans="1:2" x14ac:dyDescent="0.3">
      <c r="A1819" s="9" t="s">
        <v>1211</v>
      </c>
      <c r="B1819" s="6">
        <v>1</v>
      </c>
    </row>
    <row r="1820" spans="1:2" x14ac:dyDescent="0.3">
      <c r="A1820" s="9" t="s">
        <v>1199</v>
      </c>
      <c r="B1820" s="6">
        <v>1</v>
      </c>
    </row>
    <row r="1821" spans="1:2" x14ac:dyDescent="0.3">
      <c r="A1821" s="9" t="s">
        <v>1208</v>
      </c>
      <c r="B1821" s="6">
        <v>1</v>
      </c>
    </row>
    <row r="1822" spans="1:2" x14ac:dyDescent="0.3">
      <c r="A1822" s="9" t="s">
        <v>1204</v>
      </c>
      <c r="B1822" s="6">
        <v>1</v>
      </c>
    </row>
    <row r="1823" spans="1:2" x14ac:dyDescent="0.3">
      <c r="A1823" s="7">
        <v>2008</v>
      </c>
      <c r="B1823" s="6">
        <v>16</v>
      </c>
    </row>
    <row r="1824" spans="1:2" x14ac:dyDescent="0.3">
      <c r="A1824" s="9" t="s">
        <v>1211</v>
      </c>
      <c r="B1824" s="6">
        <v>9</v>
      </c>
    </row>
    <row r="1825" spans="1:2" x14ac:dyDescent="0.3">
      <c r="A1825" s="9" t="s">
        <v>1209</v>
      </c>
      <c r="B1825" s="6">
        <v>1</v>
      </c>
    </row>
    <row r="1826" spans="1:2" x14ac:dyDescent="0.3">
      <c r="A1826" s="9" t="s">
        <v>1199</v>
      </c>
      <c r="B1826" s="6">
        <v>2</v>
      </c>
    </row>
    <row r="1827" spans="1:2" x14ac:dyDescent="0.3">
      <c r="A1827" s="9" t="s">
        <v>1207</v>
      </c>
      <c r="B1827" s="6">
        <v>1</v>
      </c>
    </row>
    <row r="1828" spans="1:2" x14ac:dyDescent="0.3">
      <c r="A1828" s="9" t="s">
        <v>1198</v>
      </c>
      <c r="B1828" s="6">
        <v>1</v>
      </c>
    </row>
    <row r="1829" spans="1:2" x14ac:dyDescent="0.3">
      <c r="A1829" s="9" t="s">
        <v>1204</v>
      </c>
      <c r="B1829" s="6">
        <v>2</v>
      </c>
    </row>
    <row r="1830" spans="1:2" x14ac:dyDescent="0.3">
      <c r="A1830" s="7">
        <v>2009</v>
      </c>
      <c r="B1830" s="6">
        <v>7</v>
      </c>
    </row>
    <row r="1831" spans="1:2" x14ac:dyDescent="0.3">
      <c r="A1831" s="9" t="s">
        <v>1211</v>
      </c>
      <c r="B1831" s="6">
        <v>3</v>
      </c>
    </row>
    <row r="1832" spans="1:2" x14ac:dyDescent="0.3">
      <c r="A1832" s="9" t="s">
        <v>1199</v>
      </c>
      <c r="B1832" s="6">
        <v>1</v>
      </c>
    </row>
    <row r="1833" spans="1:2" x14ac:dyDescent="0.3">
      <c r="A1833" s="9" t="s">
        <v>1210</v>
      </c>
      <c r="B1833" s="6">
        <v>1</v>
      </c>
    </row>
    <row r="1834" spans="1:2" x14ac:dyDescent="0.3">
      <c r="A1834" s="9" t="s">
        <v>1204</v>
      </c>
      <c r="B1834" s="6">
        <v>2</v>
      </c>
    </row>
    <row r="1835" spans="1:2" x14ac:dyDescent="0.3">
      <c r="A1835" s="7">
        <v>2010</v>
      </c>
      <c r="B1835" s="6">
        <v>5</v>
      </c>
    </row>
    <row r="1836" spans="1:2" x14ac:dyDescent="0.3">
      <c r="A1836" s="9" t="s">
        <v>1211</v>
      </c>
      <c r="B1836" s="6">
        <v>4</v>
      </c>
    </row>
    <row r="1837" spans="1:2" x14ac:dyDescent="0.3">
      <c r="A1837" s="9" t="s">
        <v>1210</v>
      </c>
      <c r="B1837" s="6">
        <v>1</v>
      </c>
    </row>
    <row r="1838" spans="1:2" x14ac:dyDescent="0.3">
      <c r="A1838" s="7">
        <v>2011</v>
      </c>
      <c r="B1838" s="6">
        <v>3</v>
      </c>
    </row>
    <row r="1839" spans="1:2" x14ac:dyDescent="0.3">
      <c r="A1839" s="9" t="s">
        <v>1211</v>
      </c>
      <c r="B1839" s="6">
        <v>2</v>
      </c>
    </row>
    <row r="1840" spans="1:2" x14ac:dyDescent="0.3">
      <c r="A1840" s="9" t="s">
        <v>1207</v>
      </c>
      <c r="B1840" s="6">
        <v>1</v>
      </c>
    </row>
    <row r="1841" spans="1:2" x14ac:dyDescent="0.3">
      <c r="A1841" s="7">
        <v>2012</v>
      </c>
      <c r="B1841" s="6">
        <v>8</v>
      </c>
    </row>
    <row r="1842" spans="1:2" x14ac:dyDescent="0.3">
      <c r="A1842" s="9" t="s">
        <v>1211</v>
      </c>
      <c r="B1842" s="6">
        <v>6</v>
      </c>
    </row>
    <row r="1843" spans="1:2" x14ac:dyDescent="0.3">
      <c r="A1843" s="9" t="s">
        <v>1204</v>
      </c>
      <c r="B1843" s="6">
        <v>2</v>
      </c>
    </row>
    <row r="1844" spans="1:2" x14ac:dyDescent="0.3">
      <c r="A1844" s="7">
        <v>2013</v>
      </c>
      <c r="B1844" s="6">
        <v>2</v>
      </c>
    </row>
    <row r="1845" spans="1:2" x14ac:dyDescent="0.3">
      <c r="A1845" s="9" t="s">
        <v>1211</v>
      </c>
      <c r="B1845" s="6">
        <v>1</v>
      </c>
    </row>
    <row r="1846" spans="1:2" x14ac:dyDescent="0.3">
      <c r="A1846" s="9" t="s">
        <v>1208</v>
      </c>
      <c r="B1846" s="6">
        <v>1</v>
      </c>
    </row>
    <row r="1847" spans="1:2" x14ac:dyDescent="0.3">
      <c r="A1847" s="7">
        <v>2014</v>
      </c>
      <c r="B1847" s="6">
        <v>4</v>
      </c>
    </row>
    <row r="1848" spans="1:2" x14ac:dyDescent="0.3">
      <c r="A1848" s="9" t="s">
        <v>1211</v>
      </c>
      <c r="B1848" s="6">
        <v>3</v>
      </c>
    </row>
    <row r="1849" spans="1:2" x14ac:dyDescent="0.3">
      <c r="A1849" s="9" t="s">
        <v>1199</v>
      </c>
      <c r="B1849" s="6">
        <v>1</v>
      </c>
    </row>
    <row r="1850" spans="1:2" x14ac:dyDescent="0.3">
      <c r="A1850" s="7">
        <v>2015</v>
      </c>
      <c r="B1850" s="6">
        <v>1</v>
      </c>
    </row>
    <row r="1851" spans="1:2" x14ac:dyDescent="0.3">
      <c r="A1851" s="9" t="s">
        <v>1210</v>
      </c>
      <c r="B1851" s="6">
        <v>1</v>
      </c>
    </row>
    <row r="1852" spans="1:2" x14ac:dyDescent="0.3">
      <c r="A1852" s="7">
        <v>2018</v>
      </c>
      <c r="B1852" s="6">
        <v>2</v>
      </c>
    </row>
    <row r="1853" spans="1:2" x14ac:dyDescent="0.3">
      <c r="A1853" s="9" t="s">
        <v>1211</v>
      </c>
      <c r="B1853" s="6">
        <v>2</v>
      </c>
    </row>
    <row r="1854" spans="1:2" x14ac:dyDescent="0.3">
      <c r="A1854" s="5" t="s">
        <v>11</v>
      </c>
      <c r="B1854" s="6">
        <v>105</v>
      </c>
    </row>
    <row r="1855" spans="1:2" x14ac:dyDescent="0.3">
      <c r="A1855" s="7">
        <v>1975</v>
      </c>
      <c r="B1855" s="6">
        <v>1</v>
      </c>
    </row>
    <row r="1856" spans="1:2" x14ac:dyDescent="0.3">
      <c r="A1856" s="9" t="s">
        <v>1202</v>
      </c>
      <c r="B1856" s="6">
        <v>1</v>
      </c>
    </row>
    <row r="1857" spans="1:2" x14ac:dyDescent="0.3">
      <c r="A1857" s="7">
        <v>1976</v>
      </c>
      <c r="B1857" s="6">
        <v>2</v>
      </c>
    </row>
    <row r="1858" spans="1:2" x14ac:dyDescent="0.3">
      <c r="A1858" s="9" t="s">
        <v>1209</v>
      </c>
      <c r="B1858" s="6">
        <v>1</v>
      </c>
    </row>
    <row r="1859" spans="1:2" x14ac:dyDescent="0.3">
      <c r="A1859" s="9" t="s">
        <v>1199</v>
      </c>
      <c r="B1859" s="6">
        <v>1</v>
      </c>
    </row>
    <row r="1860" spans="1:2" x14ac:dyDescent="0.3">
      <c r="A1860" s="7">
        <v>1980</v>
      </c>
      <c r="B1860" s="6">
        <v>1</v>
      </c>
    </row>
    <row r="1861" spans="1:2" x14ac:dyDescent="0.3">
      <c r="A1861" s="9" t="s">
        <v>1209</v>
      </c>
      <c r="B1861" s="6">
        <v>1</v>
      </c>
    </row>
    <row r="1862" spans="1:2" x14ac:dyDescent="0.3">
      <c r="A1862" s="7">
        <v>1981</v>
      </c>
      <c r="B1862" s="6">
        <v>1</v>
      </c>
    </row>
    <row r="1863" spans="1:2" x14ac:dyDescent="0.3">
      <c r="A1863" s="9" t="s">
        <v>1210</v>
      </c>
      <c r="B1863" s="6">
        <v>1</v>
      </c>
    </row>
    <row r="1864" spans="1:2" x14ac:dyDescent="0.3">
      <c r="A1864" s="7">
        <v>1984</v>
      </c>
      <c r="B1864" s="6">
        <v>2</v>
      </c>
    </row>
    <row r="1865" spans="1:2" x14ac:dyDescent="0.3">
      <c r="A1865" s="9" t="s">
        <v>1199</v>
      </c>
      <c r="B1865" s="6">
        <v>1</v>
      </c>
    </row>
    <row r="1866" spans="1:2" x14ac:dyDescent="0.3">
      <c r="A1866" s="9" t="s">
        <v>1210</v>
      </c>
      <c r="B1866" s="6">
        <v>1</v>
      </c>
    </row>
    <row r="1867" spans="1:2" x14ac:dyDescent="0.3">
      <c r="A1867" s="7">
        <v>1985</v>
      </c>
      <c r="B1867" s="6">
        <v>1</v>
      </c>
    </row>
    <row r="1868" spans="1:2" x14ac:dyDescent="0.3">
      <c r="A1868" s="9" t="s">
        <v>1209</v>
      </c>
      <c r="B1868" s="6">
        <v>1</v>
      </c>
    </row>
    <row r="1869" spans="1:2" x14ac:dyDescent="0.3">
      <c r="A1869" s="7">
        <v>1989</v>
      </c>
      <c r="B1869" s="6">
        <v>1</v>
      </c>
    </row>
    <row r="1870" spans="1:2" x14ac:dyDescent="0.3">
      <c r="A1870" s="9" t="s">
        <v>1199</v>
      </c>
      <c r="B1870" s="6">
        <v>1</v>
      </c>
    </row>
    <row r="1871" spans="1:2" x14ac:dyDescent="0.3">
      <c r="A1871" s="7">
        <v>1990</v>
      </c>
      <c r="B1871" s="6">
        <v>2</v>
      </c>
    </row>
    <row r="1872" spans="1:2" x14ac:dyDescent="0.3">
      <c r="A1872" s="9" t="s">
        <v>1211</v>
      </c>
      <c r="B1872" s="6">
        <v>1</v>
      </c>
    </row>
    <row r="1873" spans="1:2" x14ac:dyDescent="0.3">
      <c r="A1873" s="9" t="s">
        <v>1210</v>
      </c>
      <c r="B1873" s="6">
        <v>1</v>
      </c>
    </row>
    <row r="1874" spans="1:2" x14ac:dyDescent="0.3">
      <c r="A1874" s="7">
        <v>1993</v>
      </c>
      <c r="B1874" s="6">
        <v>2</v>
      </c>
    </row>
    <row r="1875" spans="1:2" x14ac:dyDescent="0.3">
      <c r="A1875" s="9" t="s">
        <v>1211</v>
      </c>
      <c r="B1875" s="6">
        <v>1</v>
      </c>
    </row>
    <row r="1876" spans="1:2" x14ac:dyDescent="0.3">
      <c r="A1876" s="9" t="s">
        <v>1212</v>
      </c>
      <c r="B1876" s="6">
        <v>1</v>
      </c>
    </row>
    <row r="1877" spans="1:2" x14ac:dyDescent="0.3">
      <c r="A1877" s="7">
        <v>1994</v>
      </c>
      <c r="B1877" s="6">
        <v>2</v>
      </c>
    </row>
    <row r="1878" spans="1:2" x14ac:dyDescent="0.3">
      <c r="A1878" s="9" t="s">
        <v>1211</v>
      </c>
      <c r="B1878" s="6">
        <v>1</v>
      </c>
    </row>
    <row r="1879" spans="1:2" x14ac:dyDescent="0.3">
      <c r="A1879" s="9" t="s">
        <v>1199</v>
      </c>
      <c r="B1879" s="6">
        <v>1</v>
      </c>
    </row>
    <row r="1880" spans="1:2" x14ac:dyDescent="0.3">
      <c r="A1880" s="7">
        <v>1996</v>
      </c>
      <c r="B1880" s="6">
        <v>1</v>
      </c>
    </row>
    <row r="1881" spans="1:2" x14ac:dyDescent="0.3">
      <c r="A1881" s="9" t="s">
        <v>1212</v>
      </c>
      <c r="B1881" s="6">
        <v>1</v>
      </c>
    </row>
    <row r="1882" spans="1:2" x14ac:dyDescent="0.3">
      <c r="A1882" s="7">
        <v>1997</v>
      </c>
      <c r="B1882" s="6">
        <v>2</v>
      </c>
    </row>
    <row r="1883" spans="1:2" x14ac:dyDescent="0.3">
      <c r="A1883" s="9" t="s">
        <v>1211</v>
      </c>
      <c r="B1883" s="6">
        <v>1</v>
      </c>
    </row>
    <row r="1884" spans="1:2" x14ac:dyDescent="0.3">
      <c r="A1884" s="9" t="s">
        <v>1206</v>
      </c>
      <c r="B1884" s="6">
        <v>1</v>
      </c>
    </row>
    <row r="1885" spans="1:2" x14ac:dyDescent="0.3">
      <c r="A1885" s="7">
        <v>1998</v>
      </c>
      <c r="B1885" s="6">
        <v>1</v>
      </c>
    </row>
    <row r="1886" spans="1:2" x14ac:dyDescent="0.3">
      <c r="A1886" s="9" t="s">
        <v>1209</v>
      </c>
      <c r="B1886" s="6">
        <v>1</v>
      </c>
    </row>
    <row r="1887" spans="1:2" x14ac:dyDescent="0.3">
      <c r="A1887" s="7">
        <v>1999</v>
      </c>
      <c r="B1887" s="6">
        <v>2</v>
      </c>
    </row>
    <row r="1888" spans="1:2" x14ac:dyDescent="0.3">
      <c r="A1888" s="9" t="s">
        <v>1211</v>
      </c>
      <c r="B1888" s="6">
        <v>1</v>
      </c>
    </row>
    <row r="1889" spans="1:2" x14ac:dyDescent="0.3">
      <c r="A1889" s="9" t="s">
        <v>1210</v>
      </c>
      <c r="B1889" s="6">
        <v>1</v>
      </c>
    </row>
    <row r="1890" spans="1:2" x14ac:dyDescent="0.3">
      <c r="A1890" s="7">
        <v>2000</v>
      </c>
      <c r="B1890" s="6">
        <v>5</v>
      </c>
    </row>
    <row r="1891" spans="1:2" x14ac:dyDescent="0.3">
      <c r="A1891" s="9" t="s">
        <v>1211</v>
      </c>
      <c r="B1891" s="6">
        <v>2</v>
      </c>
    </row>
    <row r="1892" spans="1:2" x14ac:dyDescent="0.3">
      <c r="A1892" s="9" t="s">
        <v>1198</v>
      </c>
      <c r="B1892" s="6">
        <v>1</v>
      </c>
    </row>
    <row r="1893" spans="1:2" x14ac:dyDescent="0.3">
      <c r="A1893" s="9" t="s">
        <v>1210</v>
      </c>
      <c r="B1893" s="6">
        <v>2</v>
      </c>
    </row>
    <row r="1894" spans="1:2" x14ac:dyDescent="0.3">
      <c r="A1894" s="7">
        <v>2001</v>
      </c>
      <c r="B1894" s="6">
        <v>2</v>
      </c>
    </row>
    <row r="1895" spans="1:2" x14ac:dyDescent="0.3">
      <c r="A1895" s="9" t="s">
        <v>1212</v>
      </c>
      <c r="B1895" s="6">
        <v>1</v>
      </c>
    </row>
    <row r="1896" spans="1:2" x14ac:dyDescent="0.3">
      <c r="A1896" s="9" t="s">
        <v>1204</v>
      </c>
      <c r="B1896" s="6">
        <v>1</v>
      </c>
    </row>
    <row r="1897" spans="1:2" x14ac:dyDescent="0.3">
      <c r="A1897" s="7">
        <v>2002</v>
      </c>
      <c r="B1897" s="6">
        <v>3</v>
      </c>
    </row>
    <row r="1898" spans="1:2" x14ac:dyDescent="0.3">
      <c r="A1898" s="9" t="s">
        <v>1209</v>
      </c>
      <c r="B1898" s="6">
        <v>1</v>
      </c>
    </row>
    <row r="1899" spans="1:2" x14ac:dyDescent="0.3">
      <c r="A1899" s="9" t="s">
        <v>1199</v>
      </c>
      <c r="B1899" s="6">
        <v>1</v>
      </c>
    </row>
    <row r="1900" spans="1:2" x14ac:dyDescent="0.3">
      <c r="A1900" s="9" t="s">
        <v>1210</v>
      </c>
      <c r="B1900" s="6">
        <v>1</v>
      </c>
    </row>
    <row r="1901" spans="1:2" x14ac:dyDescent="0.3">
      <c r="A1901" s="7">
        <v>2003</v>
      </c>
      <c r="B1901" s="6">
        <v>1</v>
      </c>
    </row>
    <row r="1902" spans="1:2" x14ac:dyDescent="0.3">
      <c r="A1902" s="9" t="s">
        <v>1211</v>
      </c>
      <c r="B1902" s="6">
        <v>1</v>
      </c>
    </row>
    <row r="1903" spans="1:2" x14ac:dyDescent="0.3">
      <c r="A1903" s="7">
        <v>2004</v>
      </c>
      <c r="B1903" s="6">
        <v>2</v>
      </c>
    </row>
    <row r="1904" spans="1:2" x14ac:dyDescent="0.3">
      <c r="A1904" s="9" t="s">
        <v>1209</v>
      </c>
      <c r="B1904" s="6">
        <v>1</v>
      </c>
    </row>
    <row r="1905" spans="1:2" x14ac:dyDescent="0.3">
      <c r="A1905" s="9" t="s">
        <v>1210</v>
      </c>
      <c r="B1905" s="6">
        <v>1</v>
      </c>
    </row>
    <row r="1906" spans="1:2" x14ac:dyDescent="0.3">
      <c r="A1906" s="7">
        <v>2005</v>
      </c>
      <c r="B1906" s="6">
        <v>3</v>
      </c>
    </row>
    <row r="1907" spans="1:2" x14ac:dyDescent="0.3">
      <c r="A1907" s="9" t="s">
        <v>1211</v>
      </c>
      <c r="B1907" s="6">
        <v>1</v>
      </c>
    </row>
    <row r="1908" spans="1:2" x14ac:dyDescent="0.3">
      <c r="A1908" s="9" t="s">
        <v>1199</v>
      </c>
      <c r="B1908" s="6">
        <v>1</v>
      </c>
    </row>
    <row r="1909" spans="1:2" x14ac:dyDescent="0.3">
      <c r="A1909" s="9" t="s">
        <v>1205</v>
      </c>
      <c r="B1909" s="6">
        <v>1</v>
      </c>
    </row>
    <row r="1910" spans="1:2" x14ac:dyDescent="0.3">
      <c r="A1910" s="7">
        <v>2006</v>
      </c>
      <c r="B1910" s="6">
        <v>5</v>
      </c>
    </row>
    <row r="1911" spans="1:2" x14ac:dyDescent="0.3">
      <c r="A1911" s="9" t="s">
        <v>1209</v>
      </c>
      <c r="B1911" s="6">
        <v>2</v>
      </c>
    </row>
    <row r="1912" spans="1:2" x14ac:dyDescent="0.3">
      <c r="A1912" s="9" t="s">
        <v>1198</v>
      </c>
      <c r="B1912" s="6">
        <v>1</v>
      </c>
    </row>
    <row r="1913" spans="1:2" x14ac:dyDescent="0.3">
      <c r="A1913" s="9" t="s">
        <v>1206</v>
      </c>
      <c r="B1913" s="6">
        <v>1</v>
      </c>
    </row>
    <row r="1914" spans="1:2" x14ac:dyDescent="0.3">
      <c r="A1914" s="9" t="s">
        <v>1210</v>
      </c>
      <c r="B1914" s="6">
        <v>1</v>
      </c>
    </row>
    <row r="1915" spans="1:2" x14ac:dyDescent="0.3">
      <c r="A1915" s="7">
        <v>2007</v>
      </c>
      <c r="B1915" s="6">
        <v>4</v>
      </c>
    </row>
    <row r="1916" spans="1:2" x14ac:dyDescent="0.3">
      <c r="A1916" s="9" t="s">
        <v>1211</v>
      </c>
      <c r="B1916" s="6">
        <v>2</v>
      </c>
    </row>
    <row r="1917" spans="1:2" x14ac:dyDescent="0.3">
      <c r="A1917" s="9" t="s">
        <v>1199</v>
      </c>
      <c r="B1917" s="6">
        <v>1</v>
      </c>
    </row>
    <row r="1918" spans="1:2" x14ac:dyDescent="0.3">
      <c r="A1918" s="9" t="s">
        <v>1202</v>
      </c>
      <c r="B1918" s="6">
        <v>1</v>
      </c>
    </row>
    <row r="1919" spans="1:2" x14ac:dyDescent="0.3">
      <c r="A1919" s="7">
        <v>2008</v>
      </c>
      <c r="B1919" s="6">
        <v>1</v>
      </c>
    </row>
    <row r="1920" spans="1:2" x14ac:dyDescent="0.3">
      <c r="A1920" s="9" t="s">
        <v>1209</v>
      </c>
      <c r="B1920" s="6">
        <v>1</v>
      </c>
    </row>
    <row r="1921" spans="1:2" x14ac:dyDescent="0.3">
      <c r="A1921" s="7">
        <v>2009</v>
      </c>
      <c r="B1921" s="6">
        <v>2</v>
      </c>
    </row>
    <row r="1922" spans="1:2" x14ac:dyDescent="0.3">
      <c r="A1922" s="9" t="s">
        <v>1211</v>
      </c>
      <c r="B1922" s="6">
        <v>1</v>
      </c>
    </row>
    <row r="1923" spans="1:2" x14ac:dyDescent="0.3">
      <c r="A1923" s="9" t="s">
        <v>1204</v>
      </c>
      <c r="B1923" s="6">
        <v>1</v>
      </c>
    </row>
    <row r="1924" spans="1:2" x14ac:dyDescent="0.3">
      <c r="A1924" s="7">
        <v>2011</v>
      </c>
      <c r="B1924" s="6">
        <v>2</v>
      </c>
    </row>
    <row r="1925" spans="1:2" x14ac:dyDescent="0.3">
      <c r="A1925" s="9" t="s">
        <v>1211</v>
      </c>
      <c r="B1925" s="6">
        <v>1</v>
      </c>
    </row>
    <row r="1926" spans="1:2" x14ac:dyDescent="0.3">
      <c r="A1926" s="9" t="s">
        <v>1198</v>
      </c>
      <c r="B1926" s="6">
        <v>1</v>
      </c>
    </row>
    <row r="1927" spans="1:2" x14ac:dyDescent="0.3">
      <c r="A1927" s="7">
        <v>2012</v>
      </c>
      <c r="B1927" s="6">
        <v>3</v>
      </c>
    </row>
    <row r="1928" spans="1:2" x14ac:dyDescent="0.3">
      <c r="A1928" s="9" t="s">
        <v>1211</v>
      </c>
      <c r="B1928" s="6">
        <v>2</v>
      </c>
    </row>
    <row r="1929" spans="1:2" x14ac:dyDescent="0.3">
      <c r="A1929" s="9" t="s">
        <v>1206</v>
      </c>
      <c r="B1929" s="6">
        <v>1</v>
      </c>
    </row>
    <row r="1930" spans="1:2" x14ac:dyDescent="0.3">
      <c r="A1930" s="7">
        <v>2013</v>
      </c>
      <c r="B1930" s="6">
        <v>2</v>
      </c>
    </row>
    <row r="1931" spans="1:2" x14ac:dyDescent="0.3">
      <c r="A1931" s="9" t="s">
        <v>1211</v>
      </c>
      <c r="B1931" s="6">
        <v>1</v>
      </c>
    </row>
    <row r="1932" spans="1:2" x14ac:dyDescent="0.3">
      <c r="A1932" s="9" t="s">
        <v>1210</v>
      </c>
      <c r="B1932" s="6">
        <v>1</v>
      </c>
    </row>
    <row r="1933" spans="1:2" x14ac:dyDescent="0.3">
      <c r="A1933" s="7">
        <v>2014</v>
      </c>
      <c r="B1933" s="6">
        <v>6</v>
      </c>
    </row>
    <row r="1934" spans="1:2" x14ac:dyDescent="0.3">
      <c r="A1934" s="9" t="s">
        <v>1211</v>
      </c>
      <c r="B1934" s="6">
        <v>2</v>
      </c>
    </row>
    <row r="1935" spans="1:2" x14ac:dyDescent="0.3">
      <c r="A1935" s="9" t="s">
        <v>1209</v>
      </c>
      <c r="B1935" s="6">
        <v>1</v>
      </c>
    </row>
    <row r="1936" spans="1:2" x14ac:dyDescent="0.3">
      <c r="A1936" s="9" t="s">
        <v>1208</v>
      </c>
      <c r="B1936" s="6">
        <v>1</v>
      </c>
    </row>
    <row r="1937" spans="1:2" x14ac:dyDescent="0.3">
      <c r="A1937" s="9" t="s">
        <v>1210</v>
      </c>
      <c r="B1937" s="6">
        <v>2</v>
      </c>
    </row>
    <row r="1938" spans="1:2" x14ac:dyDescent="0.3">
      <c r="A1938" s="7">
        <v>2015</v>
      </c>
      <c r="B1938" s="6">
        <v>2</v>
      </c>
    </row>
    <row r="1939" spans="1:2" x14ac:dyDescent="0.3">
      <c r="A1939" s="9" t="s">
        <v>1209</v>
      </c>
      <c r="B1939" s="6">
        <v>1</v>
      </c>
    </row>
    <row r="1940" spans="1:2" x14ac:dyDescent="0.3">
      <c r="A1940" s="9" t="s">
        <v>1199</v>
      </c>
      <c r="B1940" s="6">
        <v>1</v>
      </c>
    </row>
    <row r="1941" spans="1:2" x14ac:dyDescent="0.3">
      <c r="A1941" s="7">
        <v>2016</v>
      </c>
      <c r="B1941" s="6">
        <v>3</v>
      </c>
    </row>
    <row r="1942" spans="1:2" x14ac:dyDescent="0.3">
      <c r="A1942" s="9" t="s">
        <v>1211</v>
      </c>
      <c r="B1942" s="6">
        <v>2</v>
      </c>
    </row>
    <row r="1943" spans="1:2" x14ac:dyDescent="0.3">
      <c r="A1943" s="9" t="s">
        <v>1199</v>
      </c>
      <c r="B1943" s="6">
        <v>1</v>
      </c>
    </row>
    <row r="1944" spans="1:2" x14ac:dyDescent="0.3">
      <c r="A1944" s="7">
        <v>2017</v>
      </c>
      <c r="B1944" s="6">
        <v>5</v>
      </c>
    </row>
    <row r="1945" spans="1:2" x14ac:dyDescent="0.3">
      <c r="A1945" s="9" t="s">
        <v>1211</v>
      </c>
      <c r="B1945" s="6">
        <v>1</v>
      </c>
    </row>
    <row r="1946" spans="1:2" x14ac:dyDescent="0.3">
      <c r="A1946" s="9" t="s">
        <v>1209</v>
      </c>
      <c r="B1946" s="6">
        <v>1</v>
      </c>
    </row>
    <row r="1947" spans="1:2" x14ac:dyDescent="0.3">
      <c r="A1947" s="9" t="s">
        <v>1199</v>
      </c>
      <c r="B1947" s="6">
        <v>1</v>
      </c>
    </row>
    <row r="1948" spans="1:2" x14ac:dyDescent="0.3">
      <c r="A1948" s="9" t="s">
        <v>1208</v>
      </c>
      <c r="B1948" s="6">
        <v>1</v>
      </c>
    </row>
    <row r="1949" spans="1:2" x14ac:dyDescent="0.3">
      <c r="A1949" s="9" t="s">
        <v>1207</v>
      </c>
      <c r="B1949" s="6">
        <v>1</v>
      </c>
    </row>
    <row r="1950" spans="1:2" x14ac:dyDescent="0.3">
      <c r="A1950" s="7">
        <v>2018</v>
      </c>
      <c r="B1950" s="6">
        <v>3</v>
      </c>
    </row>
    <row r="1951" spans="1:2" x14ac:dyDescent="0.3">
      <c r="A1951" s="9" t="s">
        <v>1211</v>
      </c>
      <c r="B1951" s="6">
        <v>1</v>
      </c>
    </row>
    <row r="1952" spans="1:2" x14ac:dyDescent="0.3">
      <c r="A1952" s="9" t="s">
        <v>1199</v>
      </c>
      <c r="B1952" s="6">
        <v>1</v>
      </c>
    </row>
    <row r="1953" spans="1:2" x14ac:dyDescent="0.3">
      <c r="A1953" s="9" t="s">
        <v>1205</v>
      </c>
      <c r="B1953" s="6">
        <v>1</v>
      </c>
    </row>
    <row r="1954" spans="1:2" x14ac:dyDescent="0.3">
      <c r="A1954" s="7">
        <v>2019</v>
      </c>
      <c r="B1954" s="6">
        <v>9</v>
      </c>
    </row>
    <row r="1955" spans="1:2" x14ac:dyDescent="0.3">
      <c r="A1955" s="9" t="s">
        <v>1211</v>
      </c>
      <c r="B1955" s="6">
        <v>6</v>
      </c>
    </row>
    <row r="1956" spans="1:2" x14ac:dyDescent="0.3">
      <c r="A1956" s="9" t="s">
        <v>1212</v>
      </c>
      <c r="B1956" s="6">
        <v>1</v>
      </c>
    </row>
    <row r="1957" spans="1:2" x14ac:dyDescent="0.3">
      <c r="A1957" s="9" t="s">
        <v>1210</v>
      </c>
      <c r="B1957" s="6">
        <v>1</v>
      </c>
    </row>
    <row r="1958" spans="1:2" x14ac:dyDescent="0.3">
      <c r="A1958" s="9" t="s">
        <v>1204</v>
      </c>
      <c r="B1958" s="6">
        <v>1</v>
      </c>
    </row>
    <row r="1959" spans="1:2" x14ac:dyDescent="0.3">
      <c r="A1959" s="7">
        <v>2020</v>
      </c>
      <c r="B1959" s="6">
        <v>14</v>
      </c>
    </row>
    <row r="1960" spans="1:2" x14ac:dyDescent="0.3">
      <c r="A1960" s="9" t="s">
        <v>1211</v>
      </c>
      <c r="B1960" s="6">
        <v>5</v>
      </c>
    </row>
    <row r="1961" spans="1:2" x14ac:dyDescent="0.3">
      <c r="A1961" s="9" t="s">
        <v>1209</v>
      </c>
      <c r="B1961" s="6">
        <v>1</v>
      </c>
    </row>
    <row r="1962" spans="1:2" x14ac:dyDescent="0.3">
      <c r="A1962" s="9" t="s">
        <v>1199</v>
      </c>
      <c r="B1962" s="6">
        <v>2</v>
      </c>
    </row>
    <row r="1963" spans="1:2" x14ac:dyDescent="0.3">
      <c r="A1963" s="9" t="s">
        <v>1212</v>
      </c>
      <c r="B1963" s="6">
        <v>2</v>
      </c>
    </row>
    <row r="1964" spans="1:2" x14ac:dyDescent="0.3">
      <c r="A1964" s="9" t="s">
        <v>1210</v>
      </c>
      <c r="B1964" s="6">
        <v>2</v>
      </c>
    </row>
    <row r="1965" spans="1:2" x14ac:dyDescent="0.3">
      <c r="A1965" s="9" t="s">
        <v>1204</v>
      </c>
      <c r="B1965" s="6">
        <v>2</v>
      </c>
    </row>
    <row r="1966" spans="1:2" x14ac:dyDescent="0.3">
      <c r="A1966" s="7">
        <v>2021</v>
      </c>
      <c r="B1966" s="6">
        <v>6</v>
      </c>
    </row>
    <row r="1967" spans="1:2" x14ac:dyDescent="0.3">
      <c r="A1967" s="9" t="s">
        <v>1211</v>
      </c>
      <c r="B1967" s="6">
        <v>3</v>
      </c>
    </row>
    <row r="1968" spans="1:2" x14ac:dyDescent="0.3">
      <c r="A1968" s="9" t="s">
        <v>1209</v>
      </c>
      <c r="B1968" s="6">
        <v>1</v>
      </c>
    </row>
    <row r="1969" spans="1:2" x14ac:dyDescent="0.3">
      <c r="A1969" s="9" t="s">
        <v>1208</v>
      </c>
      <c r="B1969" s="6">
        <v>1</v>
      </c>
    </row>
    <row r="1970" spans="1:2" x14ac:dyDescent="0.3">
      <c r="A1970" s="9" t="s">
        <v>1210</v>
      </c>
      <c r="B1970" s="6">
        <v>1</v>
      </c>
    </row>
    <row r="1971" spans="1:2" x14ac:dyDescent="0.3">
      <c r="A1971" s="7">
        <v>2022</v>
      </c>
      <c r="B1971" s="6">
        <v>1</v>
      </c>
    </row>
    <row r="1972" spans="1:2" x14ac:dyDescent="0.3">
      <c r="A1972" s="9" t="s">
        <v>1211</v>
      </c>
      <c r="B1972" s="6">
        <v>1</v>
      </c>
    </row>
    <row r="1973" spans="1:2" x14ac:dyDescent="0.3">
      <c r="A1973" s="5" t="s">
        <v>37</v>
      </c>
      <c r="B1973" s="6">
        <v>90</v>
      </c>
    </row>
    <row r="1974" spans="1:2" x14ac:dyDescent="0.3">
      <c r="A1974" s="7">
        <v>1960</v>
      </c>
      <c r="B1974" s="6">
        <v>1</v>
      </c>
    </row>
    <row r="1975" spans="1:2" x14ac:dyDescent="0.3">
      <c r="A1975" s="9" t="s">
        <v>1199</v>
      </c>
      <c r="B1975" s="6">
        <v>1</v>
      </c>
    </row>
    <row r="1976" spans="1:2" x14ac:dyDescent="0.3">
      <c r="A1976" s="7">
        <v>1974</v>
      </c>
      <c r="B1976" s="6">
        <v>1</v>
      </c>
    </row>
    <row r="1977" spans="1:2" x14ac:dyDescent="0.3">
      <c r="A1977" s="9" t="s">
        <v>1199</v>
      </c>
      <c r="B1977" s="6">
        <v>1</v>
      </c>
    </row>
    <row r="1978" spans="1:2" x14ac:dyDescent="0.3">
      <c r="A1978" s="7">
        <v>1976</v>
      </c>
      <c r="B1978" s="6">
        <v>1</v>
      </c>
    </row>
    <row r="1979" spans="1:2" x14ac:dyDescent="0.3">
      <c r="A1979" s="9" t="s">
        <v>1205</v>
      </c>
      <c r="B1979" s="6">
        <v>1</v>
      </c>
    </row>
    <row r="1980" spans="1:2" x14ac:dyDescent="0.3">
      <c r="A1980" s="7">
        <v>1983</v>
      </c>
      <c r="B1980" s="6">
        <v>1</v>
      </c>
    </row>
    <row r="1981" spans="1:2" x14ac:dyDescent="0.3">
      <c r="A1981" s="9" t="s">
        <v>1204</v>
      </c>
      <c r="B1981" s="6">
        <v>1</v>
      </c>
    </row>
    <row r="1982" spans="1:2" x14ac:dyDescent="0.3">
      <c r="A1982" s="7">
        <v>1985</v>
      </c>
      <c r="B1982" s="6">
        <v>1</v>
      </c>
    </row>
    <row r="1983" spans="1:2" x14ac:dyDescent="0.3">
      <c r="A1983" s="9" t="s">
        <v>1210</v>
      </c>
      <c r="B1983" s="6">
        <v>1</v>
      </c>
    </row>
    <row r="1984" spans="1:2" x14ac:dyDescent="0.3">
      <c r="A1984" s="7">
        <v>1987</v>
      </c>
      <c r="B1984" s="6">
        <v>2</v>
      </c>
    </row>
    <row r="1985" spans="1:2" x14ac:dyDescent="0.3">
      <c r="A1985" s="9" t="s">
        <v>1199</v>
      </c>
      <c r="B1985" s="6">
        <v>1</v>
      </c>
    </row>
    <row r="1986" spans="1:2" x14ac:dyDescent="0.3">
      <c r="A1986" s="9" t="s">
        <v>1208</v>
      </c>
      <c r="B1986" s="6">
        <v>1</v>
      </c>
    </row>
    <row r="1987" spans="1:2" x14ac:dyDescent="0.3">
      <c r="A1987" s="7">
        <v>1990</v>
      </c>
      <c r="B1987" s="6">
        <v>1</v>
      </c>
    </row>
    <row r="1988" spans="1:2" x14ac:dyDescent="0.3">
      <c r="A1988" s="9" t="s">
        <v>1210</v>
      </c>
      <c r="B1988" s="6">
        <v>1</v>
      </c>
    </row>
    <row r="1989" spans="1:2" x14ac:dyDescent="0.3">
      <c r="A1989" s="7">
        <v>1991</v>
      </c>
      <c r="B1989" s="6">
        <v>1</v>
      </c>
    </row>
    <row r="1990" spans="1:2" x14ac:dyDescent="0.3">
      <c r="A1990" s="9" t="s">
        <v>1204</v>
      </c>
      <c r="B1990" s="6">
        <v>1</v>
      </c>
    </row>
    <row r="1991" spans="1:2" x14ac:dyDescent="0.3">
      <c r="A1991" s="7">
        <v>1998</v>
      </c>
      <c r="B1991" s="6">
        <v>2</v>
      </c>
    </row>
    <row r="1992" spans="1:2" x14ac:dyDescent="0.3">
      <c r="A1992" s="9" t="s">
        <v>1211</v>
      </c>
      <c r="B1992" s="6">
        <v>1</v>
      </c>
    </row>
    <row r="1993" spans="1:2" x14ac:dyDescent="0.3">
      <c r="A1993" s="9" t="s">
        <v>1209</v>
      </c>
      <c r="B1993" s="6">
        <v>1</v>
      </c>
    </row>
    <row r="1994" spans="1:2" x14ac:dyDescent="0.3">
      <c r="A1994" s="7">
        <v>2000</v>
      </c>
      <c r="B1994" s="6">
        <v>1</v>
      </c>
    </row>
    <row r="1995" spans="1:2" x14ac:dyDescent="0.3">
      <c r="A1995" s="9" t="s">
        <v>1211</v>
      </c>
      <c r="B1995" s="6">
        <v>1</v>
      </c>
    </row>
    <row r="1996" spans="1:2" x14ac:dyDescent="0.3">
      <c r="A1996" s="7">
        <v>2003</v>
      </c>
      <c r="B1996" s="6">
        <v>2</v>
      </c>
    </row>
    <row r="1997" spans="1:2" x14ac:dyDescent="0.3">
      <c r="A1997" s="9" t="s">
        <v>1199</v>
      </c>
      <c r="B1997" s="6">
        <v>2</v>
      </c>
    </row>
    <row r="1998" spans="1:2" x14ac:dyDescent="0.3">
      <c r="A1998" s="7">
        <v>2004</v>
      </c>
      <c r="B1998" s="6">
        <v>3</v>
      </c>
    </row>
    <row r="1999" spans="1:2" x14ac:dyDescent="0.3">
      <c r="A1999" s="9" t="s">
        <v>1211</v>
      </c>
      <c r="B1999" s="6">
        <v>2</v>
      </c>
    </row>
    <row r="2000" spans="1:2" x14ac:dyDescent="0.3">
      <c r="A2000" s="9" t="s">
        <v>1210</v>
      </c>
      <c r="B2000" s="6">
        <v>1</v>
      </c>
    </row>
    <row r="2001" spans="1:2" x14ac:dyDescent="0.3">
      <c r="A2001" s="7">
        <v>2005</v>
      </c>
      <c r="B2001" s="6">
        <v>2</v>
      </c>
    </row>
    <row r="2002" spans="1:2" x14ac:dyDescent="0.3">
      <c r="A2002" s="9" t="s">
        <v>1208</v>
      </c>
      <c r="B2002" s="6">
        <v>2</v>
      </c>
    </row>
    <row r="2003" spans="1:2" x14ac:dyDescent="0.3">
      <c r="A2003" s="7">
        <v>2006</v>
      </c>
      <c r="B2003" s="6">
        <v>4</v>
      </c>
    </row>
    <row r="2004" spans="1:2" x14ac:dyDescent="0.3">
      <c r="A2004" s="9" t="s">
        <v>1211</v>
      </c>
      <c r="B2004" s="6">
        <v>1</v>
      </c>
    </row>
    <row r="2005" spans="1:2" x14ac:dyDescent="0.3">
      <c r="A2005" s="9" t="s">
        <v>1209</v>
      </c>
      <c r="B2005" s="6">
        <v>1</v>
      </c>
    </row>
    <row r="2006" spans="1:2" x14ac:dyDescent="0.3">
      <c r="A2006" s="9" t="s">
        <v>1199</v>
      </c>
      <c r="B2006" s="6">
        <v>1</v>
      </c>
    </row>
    <row r="2007" spans="1:2" x14ac:dyDescent="0.3">
      <c r="A2007" s="9" t="s">
        <v>1202</v>
      </c>
      <c r="B2007" s="6">
        <v>1</v>
      </c>
    </row>
    <row r="2008" spans="1:2" x14ac:dyDescent="0.3">
      <c r="A2008" s="7">
        <v>2007</v>
      </c>
      <c r="B2008" s="6">
        <v>3</v>
      </c>
    </row>
    <row r="2009" spans="1:2" x14ac:dyDescent="0.3">
      <c r="A2009" s="9" t="s">
        <v>1211</v>
      </c>
      <c r="B2009" s="6">
        <v>2</v>
      </c>
    </row>
    <row r="2010" spans="1:2" x14ac:dyDescent="0.3">
      <c r="A2010" s="9" t="s">
        <v>1210</v>
      </c>
      <c r="B2010" s="6">
        <v>1</v>
      </c>
    </row>
    <row r="2011" spans="1:2" x14ac:dyDescent="0.3">
      <c r="A2011" s="7">
        <v>2008</v>
      </c>
      <c r="B2011" s="6">
        <v>1</v>
      </c>
    </row>
    <row r="2012" spans="1:2" x14ac:dyDescent="0.3">
      <c r="A2012" s="9" t="s">
        <v>1211</v>
      </c>
      <c r="B2012" s="6">
        <v>1</v>
      </c>
    </row>
    <row r="2013" spans="1:2" x14ac:dyDescent="0.3">
      <c r="A2013" s="7">
        <v>2009</v>
      </c>
      <c r="B2013" s="6">
        <v>2</v>
      </c>
    </row>
    <row r="2014" spans="1:2" x14ac:dyDescent="0.3">
      <c r="A2014" s="9" t="s">
        <v>1199</v>
      </c>
      <c r="B2014" s="6">
        <v>1</v>
      </c>
    </row>
    <row r="2015" spans="1:2" x14ac:dyDescent="0.3">
      <c r="A2015" s="9" t="s">
        <v>1205</v>
      </c>
      <c r="B2015" s="6">
        <v>1</v>
      </c>
    </row>
    <row r="2016" spans="1:2" x14ac:dyDescent="0.3">
      <c r="A2016" s="7">
        <v>2010</v>
      </c>
      <c r="B2016" s="6">
        <v>3</v>
      </c>
    </row>
    <row r="2017" spans="1:2" x14ac:dyDescent="0.3">
      <c r="A2017" s="9" t="s">
        <v>1211</v>
      </c>
      <c r="B2017" s="6">
        <v>1</v>
      </c>
    </row>
    <row r="2018" spans="1:2" x14ac:dyDescent="0.3">
      <c r="A2018" s="9" t="s">
        <v>1199</v>
      </c>
      <c r="B2018" s="6">
        <v>1</v>
      </c>
    </row>
    <row r="2019" spans="1:2" x14ac:dyDescent="0.3">
      <c r="A2019" s="9" t="s">
        <v>1210</v>
      </c>
      <c r="B2019" s="6">
        <v>1</v>
      </c>
    </row>
    <row r="2020" spans="1:2" x14ac:dyDescent="0.3">
      <c r="A2020" s="7">
        <v>2011</v>
      </c>
      <c r="B2020" s="6">
        <v>6</v>
      </c>
    </row>
    <row r="2021" spans="1:2" x14ac:dyDescent="0.3">
      <c r="A2021" s="9" t="s">
        <v>1211</v>
      </c>
      <c r="B2021" s="6">
        <v>2</v>
      </c>
    </row>
    <row r="2022" spans="1:2" x14ac:dyDescent="0.3">
      <c r="A2022" s="9" t="s">
        <v>1199</v>
      </c>
      <c r="B2022" s="6">
        <v>2</v>
      </c>
    </row>
    <row r="2023" spans="1:2" x14ac:dyDescent="0.3">
      <c r="A2023" s="9" t="s">
        <v>1208</v>
      </c>
      <c r="B2023" s="6">
        <v>1</v>
      </c>
    </row>
    <row r="2024" spans="1:2" x14ac:dyDescent="0.3">
      <c r="A2024" s="9" t="s">
        <v>1205</v>
      </c>
      <c r="B2024" s="6">
        <v>1</v>
      </c>
    </row>
    <row r="2025" spans="1:2" x14ac:dyDescent="0.3">
      <c r="A2025" s="7">
        <v>2012</v>
      </c>
      <c r="B2025" s="6">
        <v>2</v>
      </c>
    </row>
    <row r="2026" spans="1:2" x14ac:dyDescent="0.3">
      <c r="A2026" s="9" t="s">
        <v>1211</v>
      </c>
      <c r="B2026" s="6">
        <v>1</v>
      </c>
    </row>
    <row r="2027" spans="1:2" x14ac:dyDescent="0.3">
      <c r="A2027" s="9" t="s">
        <v>1209</v>
      </c>
      <c r="B2027" s="6">
        <v>1</v>
      </c>
    </row>
    <row r="2028" spans="1:2" x14ac:dyDescent="0.3">
      <c r="A2028" s="7">
        <v>2013</v>
      </c>
      <c r="B2028" s="6">
        <v>1</v>
      </c>
    </row>
    <row r="2029" spans="1:2" x14ac:dyDescent="0.3">
      <c r="A2029" s="9" t="s">
        <v>1211</v>
      </c>
      <c r="B2029" s="6">
        <v>1</v>
      </c>
    </row>
    <row r="2030" spans="1:2" x14ac:dyDescent="0.3">
      <c r="A2030" s="7">
        <v>2014</v>
      </c>
      <c r="B2030" s="6">
        <v>2</v>
      </c>
    </row>
    <row r="2031" spans="1:2" x14ac:dyDescent="0.3">
      <c r="A2031" s="9" t="s">
        <v>1199</v>
      </c>
      <c r="B2031" s="6">
        <v>1</v>
      </c>
    </row>
    <row r="2032" spans="1:2" x14ac:dyDescent="0.3">
      <c r="A2032" s="9" t="s">
        <v>1208</v>
      </c>
      <c r="B2032" s="6">
        <v>1</v>
      </c>
    </row>
    <row r="2033" spans="1:2" x14ac:dyDescent="0.3">
      <c r="A2033" s="7">
        <v>2015</v>
      </c>
      <c r="B2033" s="6">
        <v>11</v>
      </c>
    </row>
    <row r="2034" spans="1:2" x14ac:dyDescent="0.3">
      <c r="A2034" s="9" t="s">
        <v>1211</v>
      </c>
      <c r="B2034" s="6">
        <v>7</v>
      </c>
    </row>
    <row r="2035" spans="1:2" x14ac:dyDescent="0.3">
      <c r="A2035" s="9" t="s">
        <v>1199</v>
      </c>
      <c r="B2035" s="6">
        <v>1</v>
      </c>
    </row>
    <row r="2036" spans="1:2" x14ac:dyDescent="0.3">
      <c r="A2036" s="9" t="s">
        <v>1206</v>
      </c>
      <c r="B2036" s="6">
        <v>1</v>
      </c>
    </row>
    <row r="2037" spans="1:2" x14ac:dyDescent="0.3">
      <c r="A2037" s="9" t="s">
        <v>1210</v>
      </c>
      <c r="B2037" s="6">
        <v>1</v>
      </c>
    </row>
    <row r="2038" spans="1:2" x14ac:dyDescent="0.3">
      <c r="A2038" s="9" t="s">
        <v>1204</v>
      </c>
      <c r="B2038" s="6">
        <v>1</v>
      </c>
    </row>
    <row r="2039" spans="1:2" x14ac:dyDescent="0.3">
      <c r="A2039" s="7">
        <v>2016</v>
      </c>
      <c r="B2039" s="6">
        <v>12</v>
      </c>
    </row>
    <row r="2040" spans="1:2" x14ac:dyDescent="0.3">
      <c r="A2040" s="9" t="s">
        <v>1211</v>
      </c>
      <c r="B2040" s="6">
        <v>7</v>
      </c>
    </row>
    <row r="2041" spans="1:2" x14ac:dyDescent="0.3">
      <c r="A2041" s="9" t="s">
        <v>1209</v>
      </c>
      <c r="B2041" s="6">
        <v>3</v>
      </c>
    </row>
    <row r="2042" spans="1:2" x14ac:dyDescent="0.3">
      <c r="A2042" s="9" t="s">
        <v>1199</v>
      </c>
      <c r="B2042" s="6">
        <v>1</v>
      </c>
    </row>
    <row r="2043" spans="1:2" x14ac:dyDescent="0.3">
      <c r="A2043" s="9" t="s">
        <v>1210</v>
      </c>
      <c r="B2043" s="6">
        <v>1</v>
      </c>
    </row>
    <row r="2044" spans="1:2" x14ac:dyDescent="0.3">
      <c r="A2044" s="7">
        <v>2017</v>
      </c>
      <c r="B2044" s="6">
        <v>3</v>
      </c>
    </row>
    <row r="2045" spans="1:2" x14ac:dyDescent="0.3">
      <c r="A2045" s="9" t="s">
        <v>1211</v>
      </c>
      <c r="B2045" s="6">
        <v>3</v>
      </c>
    </row>
    <row r="2046" spans="1:2" x14ac:dyDescent="0.3">
      <c r="A2046" s="7">
        <v>2018</v>
      </c>
      <c r="B2046" s="6">
        <v>5</v>
      </c>
    </row>
    <row r="2047" spans="1:2" x14ac:dyDescent="0.3">
      <c r="A2047" s="9" t="s">
        <v>1211</v>
      </c>
      <c r="B2047" s="6">
        <v>2</v>
      </c>
    </row>
    <row r="2048" spans="1:2" x14ac:dyDescent="0.3">
      <c r="A2048" s="9" t="s">
        <v>1199</v>
      </c>
      <c r="B2048" s="6">
        <v>2</v>
      </c>
    </row>
    <row r="2049" spans="1:2" x14ac:dyDescent="0.3">
      <c r="A2049" s="9" t="s">
        <v>1207</v>
      </c>
      <c r="B2049" s="6">
        <v>1</v>
      </c>
    </row>
    <row r="2050" spans="1:2" x14ac:dyDescent="0.3">
      <c r="A2050" s="7">
        <v>2019</v>
      </c>
      <c r="B2050" s="6">
        <v>6</v>
      </c>
    </row>
    <row r="2051" spans="1:2" x14ac:dyDescent="0.3">
      <c r="A2051" s="9" t="s">
        <v>1211</v>
      </c>
      <c r="B2051" s="6">
        <v>1</v>
      </c>
    </row>
    <row r="2052" spans="1:2" x14ac:dyDescent="0.3">
      <c r="A2052" s="9" t="s">
        <v>1209</v>
      </c>
      <c r="B2052" s="6">
        <v>1</v>
      </c>
    </row>
    <row r="2053" spans="1:2" x14ac:dyDescent="0.3">
      <c r="A2053" s="9" t="s">
        <v>1208</v>
      </c>
      <c r="B2053" s="6">
        <v>1</v>
      </c>
    </row>
    <row r="2054" spans="1:2" x14ac:dyDescent="0.3">
      <c r="A2054" s="9" t="s">
        <v>1202</v>
      </c>
      <c r="B2054" s="6">
        <v>1</v>
      </c>
    </row>
    <row r="2055" spans="1:2" x14ac:dyDescent="0.3">
      <c r="A2055" s="9" t="s">
        <v>1212</v>
      </c>
      <c r="B2055" s="6">
        <v>1</v>
      </c>
    </row>
    <row r="2056" spans="1:2" x14ac:dyDescent="0.3">
      <c r="A2056" s="9" t="s">
        <v>1210</v>
      </c>
      <c r="B2056" s="6">
        <v>1</v>
      </c>
    </row>
    <row r="2057" spans="1:2" x14ac:dyDescent="0.3">
      <c r="A2057" s="7">
        <v>2020</v>
      </c>
      <c r="B2057" s="6">
        <v>2</v>
      </c>
    </row>
    <row r="2058" spans="1:2" x14ac:dyDescent="0.3">
      <c r="A2058" s="9" t="s">
        <v>1199</v>
      </c>
      <c r="B2058" s="6">
        <v>1</v>
      </c>
    </row>
    <row r="2059" spans="1:2" x14ac:dyDescent="0.3">
      <c r="A2059" s="9" t="s">
        <v>1206</v>
      </c>
      <c r="B2059" s="6">
        <v>1</v>
      </c>
    </row>
    <row r="2060" spans="1:2" x14ac:dyDescent="0.3">
      <c r="A2060" s="7">
        <v>2021</v>
      </c>
      <c r="B2060" s="6">
        <v>8</v>
      </c>
    </row>
    <row r="2061" spans="1:2" x14ac:dyDescent="0.3">
      <c r="A2061" s="9" t="s">
        <v>1211</v>
      </c>
      <c r="B2061" s="6">
        <v>4</v>
      </c>
    </row>
    <row r="2062" spans="1:2" x14ac:dyDescent="0.3">
      <c r="A2062" s="9" t="s">
        <v>1209</v>
      </c>
      <c r="B2062" s="6">
        <v>3</v>
      </c>
    </row>
    <row r="2063" spans="1:2" x14ac:dyDescent="0.3">
      <c r="A2063" s="9" t="s">
        <v>1212</v>
      </c>
      <c r="B2063" s="6">
        <v>1</v>
      </c>
    </row>
    <row r="2064" spans="1:2" x14ac:dyDescent="0.3">
      <c r="A2064" s="5" t="s">
        <v>61</v>
      </c>
      <c r="B2064" s="6">
        <v>44</v>
      </c>
    </row>
    <row r="2065" spans="1:2" x14ac:dyDescent="0.3">
      <c r="A2065" s="7">
        <v>1969</v>
      </c>
      <c r="B2065" s="6">
        <v>1</v>
      </c>
    </row>
    <row r="2066" spans="1:2" x14ac:dyDescent="0.3">
      <c r="A2066" s="9" t="s">
        <v>1209</v>
      </c>
      <c r="B2066" s="6">
        <v>1</v>
      </c>
    </row>
    <row r="2067" spans="1:2" x14ac:dyDescent="0.3">
      <c r="A2067" s="7">
        <v>1970</v>
      </c>
      <c r="B2067" s="6">
        <v>1</v>
      </c>
    </row>
    <row r="2068" spans="1:2" x14ac:dyDescent="0.3">
      <c r="A2068" s="9" t="s">
        <v>1204</v>
      </c>
      <c r="B2068" s="6">
        <v>1</v>
      </c>
    </row>
    <row r="2069" spans="1:2" x14ac:dyDescent="0.3">
      <c r="A2069" s="7">
        <v>1971</v>
      </c>
      <c r="B2069" s="6">
        <v>1</v>
      </c>
    </row>
    <row r="2070" spans="1:2" x14ac:dyDescent="0.3">
      <c r="A2070" s="9" t="s">
        <v>1211</v>
      </c>
      <c r="B2070" s="6">
        <v>1</v>
      </c>
    </row>
    <row r="2071" spans="1:2" x14ac:dyDescent="0.3">
      <c r="A2071" s="7">
        <v>1972</v>
      </c>
      <c r="B2071" s="6">
        <v>3</v>
      </c>
    </row>
    <row r="2072" spans="1:2" x14ac:dyDescent="0.3">
      <c r="A2072" s="9" t="s">
        <v>1211</v>
      </c>
      <c r="B2072" s="6">
        <v>1</v>
      </c>
    </row>
    <row r="2073" spans="1:2" x14ac:dyDescent="0.3">
      <c r="A2073" s="9" t="s">
        <v>1209</v>
      </c>
      <c r="B2073" s="6">
        <v>1</v>
      </c>
    </row>
    <row r="2074" spans="1:2" x14ac:dyDescent="0.3">
      <c r="A2074" s="9" t="s">
        <v>1199</v>
      </c>
      <c r="B2074" s="6">
        <v>1</v>
      </c>
    </row>
    <row r="2075" spans="1:2" x14ac:dyDescent="0.3">
      <c r="A2075" s="7">
        <v>1973</v>
      </c>
      <c r="B2075" s="6">
        <v>2</v>
      </c>
    </row>
    <row r="2076" spans="1:2" x14ac:dyDescent="0.3">
      <c r="A2076" s="9" t="s">
        <v>1207</v>
      </c>
      <c r="B2076" s="6">
        <v>1</v>
      </c>
    </row>
    <row r="2077" spans="1:2" x14ac:dyDescent="0.3">
      <c r="A2077" s="9" t="s">
        <v>1202</v>
      </c>
      <c r="B2077" s="6">
        <v>1</v>
      </c>
    </row>
    <row r="2078" spans="1:2" x14ac:dyDescent="0.3">
      <c r="A2078" s="7">
        <v>1975</v>
      </c>
      <c r="B2078" s="6">
        <v>1</v>
      </c>
    </row>
    <row r="2079" spans="1:2" x14ac:dyDescent="0.3">
      <c r="A2079" s="9" t="s">
        <v>1211</v>
      </c>
      <c r="B2079" s="6">
        <v>1</v>
      </c>
    </row>
    <row r="2080" spans="1:2" x14ac:dyDescent="0.3">
      <c r="A2080" s="7">
        <v>1976</v>
      </c>
      <c r="B2080" s="6">
        <v>3</v>
      </c>
    </row>
    <row r="2081" spans="1:2" x14ac:dyDescent="0.3">
      <c r="A2081" s="9" t="s">
        <v>1211</v>
      </c>
      <c r="B2081" s="6">
        <v>1</v>
      </c>
    </row>
    <row r="2082" spans="1:2" x14ac:dyDescent="0.3">
      <c r="A2082" s="9" t="s">
        <v>1198</v>
      </c>
      <c r="B2082" s="6">
        <v>1</v>
      </c>
    </row>
    <row r="2083" spans="1:2" x14ac:dyDescent="0.3">
      <c r="A2083" s="9" t="s">
        <v>1210</v>
      </c>
      <c r="B2083" s="6">
        <v>1</v>
      </c>
    </row>
    <row r="2084" spans="1:2" x14ac:dyDescent="0.3">
      <c r="A2084" s="7">
        <v>1977</v>
      </c>
      <c r="B2084" s="6">
        <v>2</v>
      </c>
    </row>
    <row r="2085" spans="1:2" x14ac:dyDescent="0.3">
      <c r="A2085" s="9" t="s">
        <v>1211</v>
      </c>
      <c r="B2085" s="6">
        <v>1</v>
      </c>
    </row>
    <row r="2086" spans="1:2" x14ac:dyDescent="0.3">
      <c r="A2086" s="9" t="s">
        <v>1209</v>
      </c>
      <c r="B2086" s="6">
        <v>1</v>
      </c>
    </row>
    <row r="2087" spans="1:2" x14ac:dyDescent="0.3">
      <c r="A2087" s="7">
        <v>1979</v>
      </c>
      <c r="B2087" s="6">
        <v>1</v>
      </c>
    </row>
    <row r="2088" spans="1:2" x14ac:dyDescent="0.3">
      <c r="A2088" s="9" t="s">
        <v>1205</v>
      </c>
      <c r="B2088" s="6">
        <v>1</v>
      </c>
    </row>
    <row r="2089" spans="1:2" x14ac:dyDescent="0.3">
      <c r="A2089" s="7">
        <v>1980</v>
      </c>
      <c r="B2089" s="6">
        <v>1</v>
      </c>
    </row>
    <row r="2090" spans="1:2" x14ac:dyDescent="0.3">
      <c r="A2090" s="9" t="s">
        <v>1197</v>
      </c>
      <c r="B2090" s="6">
        <v>1</v>
      </c>
    </row>
    <row r="2091" spans="1:2" x14ac:dyDescent="0.3">
      <c r="A2091" s="7">
        <v>1990</v>
      </c>
      <c r="B2091" s="6">
        <v>1</v>
      </c>
    </row>
    <row r="2092" spans="1:2" x14ac:dyDescent="0.3">
      <c r="A2092" s="9" t="s">
        <v>1209</v>
      </c>
      <c r="B2092" s="6">
        <v>1</v>
      </c>
    </row>
    <row r="2093" spans="1:2" x14ac:dyDescent="0.3">
      <c r="A2093" s="7">
        <v>1991</v>
      </c>
      <c r="B2093" s="6">
        <v>1</v>
      </c>
    </row>
    <row r="2094" spans="1:2" x14ac:dyDescent="0.3">
      <c r="A2094" s="9" t="s">
        <v>1211</v>
      </c>
      <c r="B2094" s="6">
        <v>1</v>
      </c>
    </row>
    <row r="2095" spans="1:2" x14ac:dyDescent="0.3">
      <c r="A2095" s="7">
        <v>1994</v>
      </c>
      <c r="B2095" s="6">
        <v>3</v>
      </c>
    </row>
    <row r="2096" spans="1:2" x14ac:dyDescent="0.3">
      <c r="A2096" s="9" t="s">
        <v>1211</v>
      </c>
      <c r="B2096" s="6">
        <v>2</v>
      </c>
    </row>
    <row r="2097" spans="1:2" x14ac:dyDescent="0.3">
      <c r="A2097" s="9" t="s">
        <v>1204</v>
      </c>
      <c r="B2097" s="6">
        <v>1</v>
      </c>
    </row>
    <row r="2098" spans="1:2" x14ac:dyDescent="0.3">
      <c r="A2098" s="7">
        <v>2001</v>
      </c>
      <c r="B2098" s="6">
        <v>1</v>
      </c>
    </row>
    <row r="2099" spans="1:2" x14ac:dyDescent="0.3">
      <c r="A2099" s="9" t="s">
        <v>1212</v>
      </c>
      <c r="B2099" s="6">
        <v>1</v>
      </c>
    </row>
    <row r="2100" spans="1:2" x14ac:dyDescent="0.3">
      <c r="A2100" s="7">
        <v>2002</v>
      </c>
      <c r="B2100" s="6">
        <v>2</v>
      </c>
    </row>
    <row r="2101" spans="1:2" x14ac:dyDescent="0.3">
      <c r="A2101" s="9" t="s">
        <v>1207</v>
      </c>
      <c r="B2101" s="6">
        <v>1</v>
      </c>
    </row>
    <row r="2102" spans="1:2" x14ac:dyDescent="0.3">
      <c r="A2102" s="9" t="s">
        <v>1212</v>
      </c>
      <c r="B2102" s="6">
        <v>1</v>
      </c>
    </row>
    <row r="2103" spans="1:2" x14ac:dyDescent="0.3">
      <c r="A2103" s="7">
        <v>2003</v>
      </c>
      <c r="B2103" s="6">
        <v>1</v>
      </c>
    </row>
    <row r="2104" spans="1:2" x14ac:dyDescent="0.3">
      <c r="A2104" s="9" t="s">
        <v>1199</v>
      </c>
      <c r="B2104" s="6">
        <v>1</v>
      </c>
    </row>
    <row r="2105" spans="1:2" x14ac:dyDescent="0.3">
      <c r="A2105" s="7">
        <v>2005</v>
      </c>
      <c r="B2105" s="6">
        <v>4</v>
      </c>
    </row>
    <row r="2106" spans="1:2" x14ac:dyDescent="0.3">
      <c r="A2106" s="9" t="s">
        <v>1211</v>
      </c>
      <c r="B2106" s="6">
        <v>2</v>
      </c>
    </row>
    <row r="2107" spans="1:2" x14ac:dyDescent="0.3">
      <c r="A2107" s="9" t="s">
        <v>1199</v>
      </c>
      <c r="B2107" s="6">
        <v>2</v>
      </c>
    </row>
    <row r="2108" spans="1:2" x14ac:dyDescent="0.3">
      <c r="A2108" s="7">
        <v>2006</v>
      </c>
      <c r="B2108" s="6">
        <v>2</v>
      </c>
    </row>
    <row r="2109" spans="1:2" x14ac:dyDescent="0.3">
      <c r="A2109" s="9" t="s">
        <v>1211</v>
      </c>
      <c r="B2109" s="6">
        <v>2</v>
      </c>
    </row>
    <row r="2110" spans="1:2" x14ac:dyDescent="0.3">
      <c r="A2110" s="7">
        <v>2007</v>
      </c>
      <c r="B2110" s="6">
        <v>4</v>
      </c>
    </row>
    <row r="2111" spans="1:2" x14ac:dyDescent="0.3">
      <c r="A2111" s="9" t="s">
        <v>1199</v>
      </c>
      <c r="B2111" s="6">
        <v>1</v>
      </c>
    </row>
    <row r="2112" spans="1:2" x14ac:dyDescent="0.3">
      <c r="A2112" s="9" t="s">
        <v>1202</v>
      </c>
      <c r="B2112" s="6">
        <v>1</v>
      </c>
    </row>
    <row r="2113" spans="1:2" x14ac:dyDescent="0.3">
      <c r="A2113" s="9" t="s">
        <v>1204</v>
      </c>
      <c r="B2113" s="6">
        <v>2</v>
      </c>
    </row>
    <row r="2114" spans="1:2" x14ac:dyDescent="0.3">
      <c r="A2114" s="7">
        <v>2008</v>
      </c>
      <c r="B2114" s="6">
        <v>1</v>
      </c>
    </row>
    <row r="2115" spans="1:2" x14ac:dyDescent="0.3">
      <c r="A2115" s="9" t="s">
        <v>1209</v>
      </c>
      <c r="B2115" s="6">
        <v>1</v>
      </c>
    </row>
    <row r="2116" spans="1:2" x14ac:dyDescent="0.3">
      <c r="A2116" s="7">
        <v>2009</v>
      </c>
      <c r="B2116" s="6">
        <v>3</v>
      </c>
    </row>
    <row r="2117" spans="1:2" x14ac:dyDescent="0.3">
      <c r="A2117" s="9" t="s">
        <v>1211</v>
      </c>
      <c r="B2117" s="6">
        <v>1</v>
      </c>
    </row>
    <row r="2118" spans="1:2" x14ac:dyDescent="0.3">
      <c r="A2118" s="9" t="s">
        <v>1199</v>
      </c>
      <c r="B2118" s="6">
        <v>2</v>
      </c>
    </row>
    <row r="2119" spans="1:2" x14ac:dyDescent="0.3">
      <c r="A2119" s="7">
        <v>2010</v>
      </c>
      <c r="B2119" s="6">
        <v>2</v>
      </c>
    </row>
    <row r="2120" spans="1:2" x14ac:dyDescent="0.3">
      <c r="A2120" s="9" t="s">
        <v>1199</v>
      </c>
      <c r="B2120" s="6">
        <v>2</v>
      </c>
    </row>
    <row r="2121" spans="1:2" x14ac:dyDescent="0.3">
      <c r="A2121" s="7">
        <v>2011</v>
      </c>
      <c r="B2121" s="6">
        <v>1</v>
      </c>
    </row>
    <row r="2122" spans="1:2" x14ac:dyDescent="0.3">
      <c r="A2122" s="9" t="s">
        <v>1211</v>
      </c>
      <c r="B2122" s="6">
        <v>1</v>
      </c>
    </row>
    <row r="2123" spans="1:2" x14ac:dyDescent="0.3">
      <c r="A2123" s="7">
        <v>2016</v>
      </c>
      <c r="B2123" s="6">
        <v>1</v>
      </c>
    </row>
    <row r="2124" spans="1:2" x14ac:dyDescent="0.3">
      <c r="A2124" s="9" t="s">
        <v>1210</v>
      </c>
      <c r="B2124" s="6">
        <v>1</v>
      </c>
    </row>
    <row r="2125" spans="1:2" x14ac:dyDescent="0.3">
      <c r="A2125" s="7">
        <v>2021</v>
      </c>
      <c r="B2125" s="6">
        <v>1</v>
      </c>
    </row>
    <row r="2126" spans="1:2" x14ac:dyDescent="0.3">
      <c r="A2126" s="9" t="s">
        <v>1207</v>
      </c>
      <c r="B2126" s="6">
        <v>1</v>
      </c>
    </row>
    <row r="2127" spans="1:2" x14ac:dyDescent="0.3">
      <c r="A2127" s="5" t="s">
        <v>454</v>
      </c>
      <c r="B2127" s="6">
        <v>42</v>
      </c>
    </row>
    <row r="2128" spans="1:2" x14ac:dyDescent="0.3">
      <c r="A2128" s="7">
        <v>1985</v>
      </c>
      <c r="B2128" s="6">
        <v>1</v>
      </c>
    </row>
    <row r="2129" spans="1:2" x14ac:dyDescent="0.3">
      <c r="A2129" s="9" t="s">
        <v>1202</v>
      </c>
      <c r="B2129" s="6">
        <v>1</v>
      </c>
    </row>
    <row r="2130" spans="1:2" x14ac:dyDescent="0.3">
      <c r="A2130" s="7">
        <v>1987</v>
      </c>
      <c r="B2130" s="6">
        <v>1</v>
      </c>
    </row>
    <row r="2131" spans="1:2" x14ac:dyDescent="0.3">
      <c r="A2131" s="9" t="s">
        <v>1199</v>
      </c>
      <c r="B2131" s="6">
        <v>1</v>
      </c>
    </row>
    <row r="2132" spans="1:2" x14ac:dyDescent="0.3">
      <c r="A2132" s="7">
        <v>1990</v>
      </c>
      <c r="B2132" s="6">
        <v>2</v>
      </c>
    </row>
    <row r="2133" spans="1:2" x14ac:dyDescent="0.3">
      <c r="A2133" s="9" t="s">
        <v>1211</v>
      </c>
      <c r="B2133" s="6">
        <v>1</v>
      </c>
    </row>
    <row r="2134" spans="1:2" x14ac:dyDescent="0.3">
      <c r="A2134" s="9" t="s">
        <v>1212</v>
      </c>
      <c r="B2134" s="6">
        <v>1</v>
      </c>
    </row>
    <row r="2135" spans="1:2" x14ac:dyDescent="0.3">
      <c r="A2135" s="7">
        <v>1991</v>
      </c>
      <c r="B2135" s="6">
        <v>3</v>
      </c>
    </row>
    <row r="2136" spans="1:2" x14ac:dyDescent="0.3">
      <c r="A2136" s="9" t="s">
        <v>1211</v>
      </c>
      <c r="B2136" s="6">
        <v>1</v>
      </c>
    </row>
    <row r="2137" spans="1:2" x14ac:dyDescent="0.3">
      <c r="A2137" s="9" t="s">
        <v>1199</v>
      </c>
      <c r="B2137" s="6">
        <v>1</v>
      </c>
    </row>
    <row r="2138" spans="1:2" x14ac:dyDescent="0.3">
      <c r="A2138" s="9" t="s">
        <v>1207</v>
      </c>
      <c r="B2138" s="6">
        <v>1</v>
      </c>
    </row>
    <row r="2139" spans="1:2" x14ac:dyDescent="0.3">
      <c r="A2139" s="7">
        <v>1992</v>
      </c>
      <c r="B2139" s="6">
        <v>2</v>
      </c>
    </row>
    <row r="2140" spans="1:2" x14ac:dyDescent="0.3">
      <c r="A2140" s="9" t="s">
        <v>1209</v>
      </c>
      <c r="B2140" s="6">
        <v>1</v>
      </c>
    </row>
    <row r="2141" spans="1:2" x14ac:dyDescent="0.3">
      <c r="A2141" s="9" t="s">
        <v>1212</v>
      </c>
      <c r="B2141" s="6">
        <v>1</v>
      </c>
    </row>
    <row r="2142" spans="1:2" x14ac:dyDescent="0.3">
      <c r="A2142" s="7">
        <v>1993</v>
      </c>
      <c r="B2142" s="6">
        <v>3</v>
      </c>
    </row>
    <row r="2143" spans="1:2" x14ac:dyDescent="0.3">
      <c r="A2143" s="9" t="s">
        <v>1211</v>
      </c>
      <c r="B2143" s="6">
        <v>1</v>
      </c>
    </row>
    <row r="2144" spans="1:2" x14ac:dyDescent="0.3">
      <c r="A2144" s="9" t="s">
        <v>1199</v>
      </c>
      <c r="B2144" s="6">
        <v>2</v>
      </c>
    </row>
    <row r="2145" spans="1:2" x14ac:dyDescent="0.3">
      <c r="A2145" s="7">
        <v>1994</v>
      </c>
      <c r="B2145" s="6">
        <v>2</v>
      </c>
    </row>
    <row r="2146" spans="1:2" x14ac:dyDescent="0.3">
      <c r="A2146" s="9" t="s">
        <v>1211</v>
      </c>
      <c r="B2146" s="6">
        <v>1</v>
      </c>
    </row>
    <row r="2147" spans="1:2" x14ac:dyDescent="0.3">
      <c r="A2147" s="9" t="s">
        <v>1204</v>
      </c>
      <c r="B2147" s="6">
        <v>1</v>
      </c>
    </row>
    <row r="2148" spans="1:2" x14ac:dyDescent="0.3">
      <c r="A2148" s="7">
        <v>1995</v>
      </c>
      <c r="B2148" s="6">
        <v>2</v>
      </c>
    </row>
    <row r="2149" spans="1:2" x14ac:dyDescent="0.3">
      <c r="A2149" s="9" t="s">
        <v>1209</v>
      </c>
      <c r="B2149" s="6">
        <v>1</v>
      </c>
    </row>
    <row r="2150" spans="1:2" x14ac:dyDescent="0.3">
      <c r="A2150" s="9" t="s">
        <v>1210</v>
      </c>
      <c r="B2150" s="6">
        <v>1</v>
      </c>
    </row>
    <row r="2151" spans="1:2" x14ac:dyDescent="0.3">
      <c r="A2151" s="7">
        <v>1996</v>
      </c>
      <c r="B2151" s="6">
        <v>4</v>
      </c>
    </row>
    <row r="2152" spans="1:2" x14ac:dyDescent="0.3">
      <c r="A2152" s="9" t="s">
        <v>1211</v>
      </c>
      <c r="B2152" s="6">
        <v>3</v>
      </c>
    </row>
    <row r="2153" spans="1:2" x14ac:dyDescent="0.3">
      <c r="A2153" s="9" t="s">
        <v>1212</v>
      </c>
      <c r="B2153" s="6">
        <v>1</v>
      </c>
    </row>
    <row r="2154" spans="1:2" x14ac:dyDescent="0.3">
      <c r="A2154" s="7">
        <v>1997</v>
      </c>
      <c r="B2154" s="6">
        <v>6</v>
      </c>
    </row>
    <row r="2155" spans="1:2" x14ac:dyDescent="0.3">
      <c r="A2155" s="9" t="s">
        <v>1211</v>
      </c>
      <c r="B2155" s="6">
        <v>3</v>
      </c>
    </row>
    <row r="2156" spans="1:2" x14ac:dyDescent="0.3">
      <c r="A2156" s="9" t="s">
        <v>1209</v>
      </c>
      <c r="B2156" s="6">
        <v>1</v>
      </c>
    </row>
    <row r="2157" spans="1:2" x14ac:dyDescent="0.3">
      <c r="A2157" s="9" t="s">
        <v>1199</v>
      </c>
      <c r="B2157" s="6">
        <v>1</v>
      </c>
    </row>
    <row r="2158" spans="1:2" x14ac:dyDescent="0.3">
      <c r="A2158" s="9" t="s">
        <v>1212</v>
      </c>
      <c r="B2158" s="6">
        <v>1</v>
      </c>
    </row>
    <row r="2159" spans="1:2" x14ac:dyDescent="0.3">
      <c r="A2159" s="7">
        <v>1998</v>
      </c>
      <c r="B2159" s="6">
        <v>4</v>
      </c>
    </row>
    <row r="2160" spans="1:2" x14ac:dyDescent="0.3">
      <c r="A2160" s="9" t="s">
        <v>1211</v>
      </c>
      <c r="B2160" s="6">
        <v>2</v>
      </c>
    </row>
    <row r="2161" spans="1:2" x14ac:dyDescent="0.3">
      <c r="A2161" s="9" t="s">
        <v>1208</v>
      </c>
      <c r="B2161" s="6">
        <v>1</v>
      </c>
    </row>
    <row r="2162" spans="1:2" x14ac:dyDescent="0.3">
      <c r="A2162" s="9" t="s">
        <v>1202</v>
      </c>
      <c r="B2162" s="6">
        <v>1</v>
      </c>
    </row>
    <row r="2163" spans="1:2" x14ac:dyDescent="0.3">
      <c r="A2163" s="7">
        <v>1999</v>
      </c>
      <c r="B2163" s="6">
        <v>1</v>
      </c>
    </row>
    <row r="2164" spans="1:2" x14ac:dyDescent="0.3">
      <c r="A2164" s="9" t="s">
        <v>1209</v>
      </c>
      <c r="B2164" s="6">
        <v>1</v>
      </c>
    </row>
    <row r="2165" spans="1:2" x14ac:dyDescent="0.3">
      <c r="A2165" s="7">
        <v>2000</v>
      </c>
      <c r="B2165" s="6">
        <v>1</v>
      </c>
    </row>
    <row r="2166" spans="1:2" x14ac:dyDescent="0.3">
      <c r="A2166" s="9" t="s">
        <v>1199</v>
      </c>
      <c r="B2166" s="6">
        <v>1</v>
      </c>
    </row>
    <row r="2167" spans="1:2" x14ac:dyDescent="0.3">
      <c r="A2167" s="7">
        <v>2001</v>
      </c>
      <c r="B2167" s="6">
        <v>1</v>
      </c>
    </row>
    <row r="2168" spans="1:2" x14ac:dyDescent="0.3">
      <c r="A2168" s="9" t="s">
        <v>1211</v>
      </c>
      <c r="B2168" s="6">
        <v>1</v>
      </c>
    </row>
    <row r="2169" spans="1:2" x14ac:dyDescent="0.3">
      <c r="A2169" s="7">
        <v>2002</v>
      </c>
      <c r="B2169" s="6">
        <v>1</v>
      </c>
    </row>
    <row r="2170" spans="1:2" x14ac:dyDescent="0.3">
      <c r="A2170" s="9" t="s">
        <v>1211</v>
      </c>
      <c r="B2170" s="6">
        <v>1</v>
      </c>
    </row>
    <row r="2171" spans="1:2" x14ac:dyDescent="0.3">
      <c r="A2171" s="7">
        <v>2006</v>
      </c>
      <c r="B2171" s="6">
        <v>1</v>
      </c>
    </row>
    <row r="2172" spans="1:2" x14ac:dyDescent="0.3">
      <c r="A2172" s="9" t="s">
        <v>1198</v>
      </c>
      <c r="B2172" s="6">
        <v>1</v>
      </c>
    </row>
    <row r="2173" spans="1:2" x14ac:dyDescent="0.3">
      <c r="A2173" s="7">
        <v>2007</v>
      </c>
      <c r="B2173" s="6">
        <v>1</v>
      </c>
    </row>
    <row r="2174" spans="1:2" x14ac:dyDescent="0.3">
      <c r="A2174" s="9" t="s">
        <v>1210</v>
      </c>
      <c r="B2174" s="6">
        <v>1</v>
      </c>
    </row>
    <row r="2175" spans="1:2" x14ac:dyDescent="0.3">
      <c r="A2175" s="7">
        <v>2010</v>
      </c>
      <c r="B2175" s="6">
        <v>1</v>
      </c>
    </row>
    <row r="2176" spans="1:2" x14ac:dyDescent="0.3">
      <c r="A2176" s="9" t="s">
        <v>1211</v>
      </c>
      <c r="B2176" s="6">
        <v>1</v>
      </c>
    </row>
    <row r="2177" spans="1:2" x14ac:dyDescent="0.3">
      <c r="A2177" s="7">
        <v>2013</v>
      </c>
      <c r="B2177" s="6">
        <v>1</v>
      </c>
    </row>
    <row r="2178" spans="1:2" x14ac:dyDescent="0.3">
      <c r="A2178" s="9" t="s">
        <v>1211</v>
      </c>
      <c r="B2178" s="6">
        <v>1</v>
      </c>
    </row>
    <row r="2179" spans="1:2" x14ac:dyDescent="0.3">
      <c r="A2179" s="7">
        <v>2015</v>
      </c>
      <c r="B2179" s="6">
        <v>2</v>
      </c>
    </row>
    <row r="2180" spans="1:2" x14ac:dyDescent="0.3">
      <c r="A2180" s="9" t="s">
        <v>1211</v>
      </c>
      <c r="B2180" s="6">
        <v>1</v>
      </c>
    </row>
    <row r="2181" spans="1:2" x14ac:dyDescent="0.3">
      <c r="A2181" s="9" t="s">
        <v>1205</v>
      </c>
      <c r="B2181" s="6">
        <v>1</v>
      </c>
    </row>
    <row r="2182" spans="1:2" x14ac:dyDescent="0.3">
      <c r="A2182" s="7">
        <v>2021</v>
      </c>
      <c r="B2182" s="6">
        <v>1</v>
      </c>
    </row>
    <row r="2183" spans="1:2" x14ac:dyDescent="0.3">
      <c r="A2183" s="9" t="s">
        <v>1211</v>
      </c>
      <c r="B2183" s="6">
        <v>1</v>
      </c>
    </row>
    <row r="2184" spans="1:2" x14ac:dyDescent="0.3">
      <c r="A2184" s="7">
        <v>2022</v>
      </c>
      <c r="B2184" s="6">
        <v>1</v>
      </c>
    </row>
    <row r="2185" spans="1:2" x14ac:dyDescent="0.3">
      <c r="A2185" s="9" t="s">
        <v>1198</v>
      </c>
      <c r="B2185" s="6">
        <v>1</v>
      </c>
    </row>
    <row r="2186" spans="1:2" x14ac:dyDescent="0.3">
      <c r="A2186" s="5" t="s">
        <v>486</v>
      </c>
      <c r="B2186" s="6">
        <v>40</v>
      </c>
    </row>
    <row r="2187" spans="1:2" x14ac:dyDescent="0.3">
      <c r="A2187" s="7">
        <v>1980</v>
      </c>
      <c r="B2187" s="6">
        <v>1</v>
      </c>
    </row>
    <row r="2188" spans="1:2" x14ac:dyDescent="0.3">
      <c r="A2188" s="9" t="s">
        <v>1209</v>
      </c>
      <c r="B2188" s="6">
        <v>1</v>
      </c>
    </row>
    <row r="2189" spans="1:2" x14ac:dyDescent="0.3">
      <c r="A2189" s="7">
        <v>1989</v>
      </c>
      <c r="B2189" s="6">
        <v>1</v>
      </c>
    </row>
    <row r="2190" spans="1:2" x14ac:dyDescent="0.3">
      <c r="A2190" s="9" t="s">
        <v>1209</v>
      </c>
      <c r="B2190" s="6">
        <v>1</v>
      </c>
    </row>
    <row r="2191" spans="1:2" x14ac:dyDescent="0.3">
      <c r="A2191" s="7">
        <v>1990</v>
      </c>
      <c r="B2191" s="6">
        <v>3</v>
      </c>
    </row>
    <row r="2192" spans="1:2" x14ac:dyDescent="0.3">
      <c r="A2192" s="9" t="s">
        <v>1211</v>
      </c>
      <c r="B2192" s="6">
        <v>1</v>
      </c>
    </row>
    <row r="2193" spans="1:2" x14ac:dyDescent="0.3">
      <c r="A2193" s="9" t="s">
        <v>1208</v>
      </c>
      <c r="B2193" s="6">
        <v>1</v>
      </c>
    </row>
    <row r="2194" spans="1:2" x14ac:dyDescent="0.3">
      <c r="A2194" s="9" t="s">
        <v>1207</v>
      </c>
      <c r="B2194" s="6">
        <v>1</v>
      </c>
    </row>
    <row r="2195" spans="1:2" x14ac:dyDescent="0.3">
      <c r="A2195" s="7">
        <v>1991</v>
      </c>
      <c r="B2195" s="6">
        <v>1</v>
      </c>
    </row>
    <row r="2196" spans="1:2" x14ac:dyDescent="0.3">
      <c r="A2196" s="9" t="s">
        <v>1210</v>
      </c>
      <c r="B2196" s="6">
        <v>1</v>
      </c>
    </row>
    <row r="2197" spans="1:2" x14ac:dyDescent="0.3">
      <c r="A2197" s="7">
        <v>1992</v>
      </c>
      <c r="B2197" s="6">
        <v>3</v>
      </c>
    </row>
    <row r="2198" spans="1:2" x14ac:dyDescent="0.3">
      <c r="A2198" s="9" t="s">
        <v>1211</v>
      </c>
      <c r="B2198" s="6">
        <v>2</v>
      </c>
    </row>
    <row r="2199" spans="1:2" x14ac:dyDescent="0.3">
      <c r="A2199" s="9" t="s">
        <v>1198</v>
      </c>
      <c r="B2199" s="6">
        <v>1</v>
      </c>
    </row>
    <row r="2200" spans="1:2" x14ac:dyDescent="0.3">
      <c r="A2200" s="7">
        <v>1993</v>
      </c>
      <c r="B2200" s="6">
        <v>1</v>
      </c>
    </row>
    <row r="2201" spans="1:2" x14ac:dyDescent="0.3">
      <c r="A2201" s="9" t="s">
        <v>1211</v>
      </c>
      <c r="B2201" s="6">
        <v>1</v>
      </c>
    </row>
    <row r="2202" spans="1:2" x14ac:dyDescent="0.3">
      <c r="A2202" s="7">
        <v>1994</v>
      </c>
      <c r="B2202" s="6">
        <v>1</v>
      </c>
    </row>
    <row r="2203" spans="1:2" x14ac:dyDescent="0.3">
      <c r="A2203" s="9" t="s">
        <v>1211</v>
      </c>
      <c r="B2203" s="6">
        <v>1</v>
      </c>
    </row>
    <row r="2204" spans="1:2" x14ac:dyDescent="0.3">
      <c r="A2204" s="7">
        <v>1996</v>
      </c>
      <c r="B2204" s="6">
        <v>6</v>
      </c>
    </row>
    <row r="2205" spans="1:2" x14ac:dyDescent="0.3">
      <c r="A2205" s="9" t="s">
        <v>1211</v>
      </c>
      <c r="B2205" s="6">
        <v>5</v>
      </c>
    </row>
    <row r="2206" spans="1:2" x14ac:dyDescent="0.3">
      <c r="A2206" s="9" t="s">
        <v>1208</v>
      </c>
      <c r="B2206" s="6">
        <v>1</v>
      </c>
    </row>
    <row r="2207" spans="1:2" x14ac:dyDescent="0.3">
      <c r="A2207" s="7">
        <v>1997</v>
      </c>
      <c r="B2207" s="6">
        <v>2</v>
      </c>
    </row>
    <row r="2208" spans="1:2" x14ac:dyDescent="0.3">
      <c r="A2208" s="9" t="s">
        <v>1209</v>
      </c>
      <c r="B2208" s="6">
        <v>1</v>
      </c>
    </row>
    <row r="2209" spans="1:2" x14ac:dyDescent="0.3">
      <c r="A2209" s="9" t="s">
        <v>1207</v>
      </c>
      <c r="B2209" s="6">
        <v>1</v>
      </c>
    </row>
    <row r="2210" spans="1:2" x14ac:dyDescent="0.3">
      <c r="A2210" s="7">
        <v>1998</v>
      </c>
      <c r="B2210" s="6">
        <v>3</v>
      </c>
    </row>
    <row r="2211" spans="1:2" x14ac:dyDescent="0.3">
      <c r="A2211" s="9" t="s">
        <v>1209</v>
      </c>
      <c r="B2211" s="6">
        <v>1</v>
      </c>
    </row>
    <row r="2212" spans="1:2" x14ac:dyDescent="0.3">
      <c r="A2212" s="9" t="s">
        <v>1208</v>
      </c>
      <c r="B2212" s="6">
        <v>1</v>
      </c>
    </row>
    <row r="2213" spans="1:2" x14ac:dyDescent="0.3">
      <c r="A2213" s="9" t="s">
        <v>1210</v>
      </c>
      <c r="B2213" s="6">
        <v>1</v>
      </c>
    </row>
    <row r="2214" spans="1:2" x14ac:dyDescent="0.3">
      <c r="A2214" s="7">
        <v>1999</v>
      </c>
      <c r="B2214" s="6">
        <v>2</v>
      </c>
    </row>
    <row r="2215" spans="1:2" x14ac:dyDescent="0.3">
      <c r="A2215" s="9" t="s">
        <v>1209</v>
      </c>
      <c r="B2215" s="6">
        <v>1</v>
      </c>
    </row>
    <row r="2216" spans="1:2" x14ac:dyDescent="0.3">
      <c r="A2216" s="9" t="s">
        <v>1207</v>
      </c>
      <c r="B2216" s="6">
        <v>1</v>
      </c>
    </row>
    <row r="2217" spans="1:2" x14ac:dyDescent="0.3">
      <c r="A2217" s="7">
        <v>2000</v>
      </c>
      <c r="B2217" s="6">
        <v>1</v>
      </c>
    </row>
    <row r="2218" spans="1:2" x14ac:dyDescent="0.3">
      <c r="A2218" s="9" t="s">
        <v>1205</v>
      </c>
      <c r="B2218" s="6">
        <v>1</v>
      </c>
    </row>
    <row r="2219" spans="1:2" x14ac:dyDescent="0.3">
      <c r="A2219" s="7">
        <v>2002</v>
      </c>
      <c r="B2219" s="6">
        <v>1</v>
      </c>
    </row>
    <row r="2220" spans="1:2" x14ac:dyDescent="0.3">
      <c r="A2220" s="9" t="s">
        <v>1211</v>
      </c>
      <c r="B2220" s="6">
        <v>1</v>
      </c>
    </row>
    <row r="2221" spans="1:2" x14ac:dyDescent="0.3">
      <c r="A2221" s="7">
        <v>2005</v>
      </c>
      <c r="B2221" s="6">
        <v>2</v>
      </c>
    </row>
    <row r="2222" spans="1:2" x14ac:dyDescent="0.3">
      <c r="A2222" s="9" t="s">
        <v>1210</v>
      </c>
      <c r="B2222" s="6">
        <v>1</v>
      </c>
    </row>
    <row r="2223" spans="1:2" x14ac:dyDescent="0.3">
      <c r="A2223" s="9" t="s">
        <v>1204</v>
      </c>
      <c r="B2223" s="6">
        <v>1</v>
      </c>
    </row>
    <row r="2224" spans="1:2" x14ac:dyDescent="0.3">
      <c r="A2224" s="7">
        <v>2006</v>
      </c>
      <c r="B2224" s="6">
        <v>3</v>
      </c>
    </row>
    <row r="2225" spans="1:2" x14ac:dyDescent="0.3">
      <c r="A2225" s="9" t="s">
        <v>1209</v>
      </c>
      <c r="B2225" s="6">
        <v>1</v>
      </c>
    </row>
    <row r="2226" spans="1:2" x14ac:dyDescent="0.3">
      <c r="A2226" s="9" t="s">
        <v>1208</v>
      </c>
      <c r="B2226" s="6">
        <v>1</v>
      </c>
    </row>
    <row r="2227" spans="1:2" x14ac:dyDescent="0.3">
      <c r="A2227" s="9" t="s">
        <v>1212</v>
      </c>
      <c r="B2227" s="6">
        <v>1</v>
      </c>
    </row>
    <row r="2228" spans="1:2" x14ac:dyDescent="0.3">
      <c r="A2228" s="7">
        <v>2007</v>
      </c>
      <c r="B2228" s="6">
        <v>1</v>
      </c>
    </row>
    <row r="2229" spans="1:2" x14ac:dyDescent="0.3">
      <c r="A2229" s="9" t="s">
        <v>1199</v>
      </c>
      <c r="B2229" s="6">
        <v>1</v>
      </c>
    </row>
    <row r="2230" spans="1:2" x14ac:dyDescent="0.3">
      <c r="A2230" s="7">
        <v>2008</v>
      </c>
      <c r="B2230" s="6">
        <v>2</v>
      </c>
    </row>
    <row r="2231" spans="1:2" x14ac:dyDescent="0.3">
      <c r="A2231" s="9" t="s">
        <v>1209</v>
      </c>
      <c r="B2231" s="6">
        <v>1</v>
      </c>
    </row>
    <row r="2232" spans="1:2" x14ac:dyDescent="0.3">
      <c r="A2232" s="9" t="s">
        <v>1199</v>
      </c>
      <c r="B2232" s="6">
        <v>1</v>
      </c>
    </row>
    <row r="2233" spans="1:2" x14ac:dyDescent="0.3">
      <c r="A2233" s="7">
        <v>2009</v>
      </c>
      <c r="B2233" s="6">
        <v>1</v>
      </c>
    </row>
    <row r="2234" spans="1:2" x14ac:dyDescent="0.3">
      <c r="A2234" s="9" t="s">
        <v>1211</v>
      </c>
      <c r="B2234" s="6">
        <v>1</v>
      </c>
    </row>
    <row r="2235" spans="1:2" x14ac:dyDescent="0.3">
      <c r="A2235" s="7">
        <v>2011</v>
      </c>
      <c r="B2235" s="6">
        <v>1</v>
      </c>
    </row>
    <row r="2236" spans="1:2" x14ac:dyDescent="0.3">
      <c r="A2236" s="9" t="s">
        <v>1211</v>
      </c>
      <c r="B2236" s="6">
        <v>1</v>
      </c>
    </row>
    <row r="2237" spans="1:2" x14ac:dyDescent="0.3">
      <c r="A2237" s="7">
        <v>2014</v>
      </c>
      <c r="B2237" s="6">
        <v>2</v>
      </c>
    </row>
    <row r="2238" spans="1:2" x14ac:dyDescent="0.3">
      <c r="A2238" s="9" t="s">
        <v>1211</v>
      </c>
      <c r="B2238" s="6">
        <v>2</v>
      </c>
    </row>
    <row r="2239" spans="1:2" x14ac:dyDescent="0.3">
      <c r="A2239" s="7">
        <v>2016</v>
      </c>
      <c r="B2239" s="6">
        <v>1</v>
      </c>
    </row>
    <row r="2240" spans="1:2" x14ac:dyDescent="0.3">
      <c r="A2240" s="9" t="s">
        <v>1199</v>
      </c>
      <c r="B2240" s="6">
        <v>1</v>
      </c>
    </row>
    <row r="2241" spans="1:2" x14ac:dyDescent="0.3">
      <c r="A2241" s="7">
        <v>2017</v>
      </c>
      <c r="B2241" s="6">
        <v>1</v>
      </c>
    </row>
    <row r="2242" spans="1:2" x14ac:dyDescent="0.3">
      <c r="A2242" s="9" t="s">
        <v>1199</v>
      </c>
      <c r="B2242" s="6">
        <v>1</v>
      </c>
    </row>
    <row r="2243" spans="1:2" x14ac:dyDescent="0.3">
      <c r="A2243" s="5" t="s">
        <v>1380</v>
      </c>
      <c r="B2243" s="6">
        <v>26</v>
      </c>
    </row>
    <row r="2244" spans="1:2" x14ac:dyDescent="0.3">
      <c r="A2244" s="7">
        <v>2005</v>
      </c>
      <c r="B2244" s="6">
        <v>1</v>
      </c>
    </row>
    <row r="2245" spans="1:2" x14ac:dyDescent="0.3">
      <c r="A2245" s="9" t="s">
        <v>1211</v>
      </c>
      <c r="B2245" s="6">
        <v>1</v>
      </c>
    </row>
    <row r="2246" spans="1:2" x14ac:dyDescent="0.3">
      <c r="A2246" s="7">
        <v>2007</v>
      </c>
      <c r="B2246" s="6">
        <v>1</v>
      </c>
    </row>
    <row r="2247" spans="1:2" x14ac:dyDescent="0.3">
      <c r="A2247" s="9" t="s">
        <v>1198</v>
      </c>
      <c r="B2247" s="6">
        <v>1</v>
      </c>
    </row>
    <row r="2248" spans="1:2" x14ac:dyDescent="0.3">
      <c r="A2248" s="7">
        <v>2009</v>
      </c>
      <c r="B2248" s="6">
        <v>2</v>
      </c>
    </row>
    <row r="2249" spans="1:2" x14ac:dyDescent="0.3">
      <c r="A2249" s="9" t="s">
        <v>1211</v>
      </c>
      <c r="B2249" s="6">
        <v>1</v>
      </c>
    </row>
    <row r="2250" spans="1:2" x14ac:dyDescent="0.3">
      <c r="A2250" s="9" t="s">
        <v>1209</v>
      </c>
      <c r="B2250" s="6">
        <v>1</v>
      </c>
    </row>
    <row r="2251" spans="1:2" x14ac:dyDescent="0.3">
      <c r="A2251" s="7">
        <v>2010</v>
      </c>
      <c r="B2251" s="6">
        <v>1</v>
      </c>
    </row>
    <row r="2252" spans="1:2" x14ac:dyDescent="0.3">
      <c r="A2252" s="9" t="s">
        <v>1209</v>
      </c>
      <c r="B2252" s="6">
        <v>1</v>
      </c>
    </row>
    <row r="2253" spans="1:2" x14ac:dyDescent="0.3">
      <c r="A2253" s="7">
        <v>2011</v>
      </c>
      <c r="B2253" s="6">
        <v>1</v>
      </c>
    </row>
    <row r="2254" spans="1:2" x14ac:dyDescent="0.3">
      <c r="A2254" s="9" t="s">
        <v>1211</v>
      </c>
      <c r="B2254" s="6">
        <v>1</v>
      </c>
    </row>
    <row r="2255" spans="1:2" x14ac:dyDescent="0.3">
      <c r="A2255" s="7">
        <v>2012</v>
      </c>
      <c r="B2255" s="6">
        <v>1</v>
      </c>
    </row>
    <row r="2256" spans="1:2" x14ac:dyDescent="0.3">
      <c r="A2256" s="9" t="s">
        <v>1212</v>
      </c>
      <c r="B2256" s="6">
        <v>1</v>
      </c>
    </row>
    <row r="2257" spans="1:2" x14ac:dyDescent="0.3">
      <c r="A2257" s="7">
        <v>2014</v>
      </c>
      <c r="B2257" s="6">
        <v>1</v>
      </c>
    </row>
    <row r="2258" spans="1:2" x14ac:dyDescent="0.3">
      <c r="A2258" s="9" t="s">
        <v>1205</v>
      </c>
      <c r="B2258" s="6">
        <v>1</v>
      </c>
    </row>
    <row r="2259" spans="1:2" x14ac:dyDescent="0.3">
      <c r="A2259" s="7">
        <v>2017</v>
      </c>
      <c r="B2259" s="6">
        <v>1</v>
      </c>
    </row>
    <row r="2260" spans="1:2" x14ac:dyDescent="0.3">
      <c r="A2260" s="9" t="s">
        <v>1209</v>
      </c>
      <c r="B2260" s="6">
        <v>1</v>
      </c>
    </row>
    <row r="2261" spans="1:2" x14ac:dyDescent="0.3">
      <c r="A2261" s="7">
        <v>2019</v>
      </c>
      <c r="B2261" s="6">
        <v>1</v>
      </c>
    </row>
    <row r="2262" spans="1:2" x14ac:dyDescent="0.3">
      <c r="A2262" s="9" t="s">
        <v>1198</v>
      </c>
      <c r="B2262" s="6">
        <v>1</v>
      </c>
    </row>
    <row r="2263" spans="1:2" x14ac:dyDescent="0.3">
      <c r="A2263" s="7">
        <v>2021</v>
      </c>
      <c r="B2263" s="6">
        <v>1</v>
      </c>
    </row>
    <row r="2264" spans="1:2" x14ac:dyDescent="0.3">
      <c r="A2264" s="9" t="s">
        <v>1211</v>
      </c>
      <c r="B2264" s="6">
        <v>1</v>
      </c>
    </row>
    <row r="2265" spans="1:2" x14ac:dyDescent="0.3">
      <c r="A2265" s="7" t="s">
        <v>1380</v>
      </c>
      <c r="B2265" s="6">
        <v>15</v>
      </c>
    </row>
    <row r="2266" spans="1:2" x14ac:dyDescent="0.3">
      <c r="A2266" s="9" t="s">
        <v>1380</v>
      </c>
      <c r="B2266" s="6">
        <v>15</v>
      </c>
    </row>
    <row r="2267" spans="1:2" x14ac:dyDescent="0.3">
      <c r="A2267" s="5" t="s">
        <v>491</v>
      </c>
      <c r="B2267" s="6">
        <v>17</v>
      </c>
    </row>
    <row r="2268" spans="1:2" x14ac:dyDescent="0.3">
      <c r="A2268" s="7">
        <v>1977</v>
      </c>
      <c r="B2268" s="6">
        <v>1</v>
      </c>
    </row>
    <row r="2269" spans="1:2" x14ac:dyDescent="0.3">
      <c r="A2269" s="9" t="s">
        <v>1212</v>
      </c>
      <c r="B2269" s="6">
        <v>1</v>
      </c>
    </row>
    <row r="2270" spans="1:2" x14ac:dyDescent="0.3">
      <c r="A2270" s="7">
        <v>1982</v>
      </c>
      <c r="B2270" s="6">
        <v>1</v>
      </c>
    </row>
    <row r="2271" spans="1:2" x14ac:dyDescent="0.3">
      <c r="A2271" s="9" t="s">
        <v>1211</v>
      </c>
      <c r="B2271" s="6">
        <v>1</v>
      </c>
    </row>
    <row r="2272" spans="1:2" x14ac:dyDescent="0.3">
      <c r="A2272" s="7">
        <v>1983</v>
      </c>
      <c r="B2272" s="6">
        <v>1</v>
      </c>
    </row>
    <row r="2273" spans="1:2" x14ac:dyDescent="0.3">
      <c r="A2273" s="9" t="s">
        <v>1211</v>
      </c>
      <c r="B2273" s="6">
        <v>1</v>
      </c>
    </row>
    <row r="2274" spans="1:2" x14ac:dyDescent="0.3">
      <c r="A2274" s="7">
        <v>1987</v>
      </c>
      <c r="B2274" s="6">
        <v>2</v>
      </c>
    </row>
    <row r="2275" spans="1:2" x14ac:dyDescent="0.3">
      <c r="A2275" s="9" t="s">
        <v>1211</v>
      </c>
      <c r="B2275" s="6">
        <v>1</v>
      </c>
    </row>
    <row r="2276" spans="1:2" x14ac:dyDescent="0.3">
      <c r="A2276" s="9" t="s">
        <v>1206</v>
      </c>
      <c r="B2276" s="6">
        <v>1</v>
      </c>
    </row>
    <row r="2277" spans="1:2" x14ac:dyDescent="0.3">
      <c r="A2277" s="7">
        <v>1989</v>
      </c>
      <c r="B2277" s="6">
        <v>1</v>
      </c>
    </row>
    <row r="2278" spans="1:2" x14ac:dyDescent="0.3">
      <c r="A2278" s="9" t="s">
        <v>1208</v>
      </c>
      <c r="B2278" s="6">
        <v>1</v>
      </c>
    </row>
    <row r="2279" spans="1:2" x14ac:dyDescent="0.3">
      <c r="A2279" s="7">
        <v>1990</v>
      </c>
      <c r="B2279" s="6">
        <v>2</v>
      </c>
    </row>
    <row r="2280" spans="1:2" x14ac:dyDescent="0.3">
      <c r="A2280" s="9" t="s">
        <v>1202</v>
      </c>
      <c r="B2280" s="6">
        <v>1</v>
      </c>
    </row>
    <row r="2281" spans="1:2" x14ac:dyDescent="0.3">
      <c r="A2281" s="9" t="s">
        <v>1204</v>
      </c>
      <c r="B2281" s="6">
        <v>1</v>
      </c>
    </row>
    <row r="2282" spans="1:2" x14ac:dyDescent="0.3">
      <c r="A2282" s="7">
        <v>1993</v>
      </c>
      <c r="B2282" s="6">
        <v>1</v>
      </c>
    </row>
    <row r="2283" spans="1:2" x14ac:dyDescent="0.3">
      <c r="A2283" s="9" t="s">
        <v>1199</v>
      </c>
      <c r="B2283" s="6">
        <v>1</v>
      </c>
    </row>
    <row r="2284" spans="1:2" x14ac:dyDescent="0.3">
      <c r="A2284" s="7">
        <v>1994</v>
      </c>
      <c r="B2284" s="6">
        <v>1</v>
      </c>
    </row>
    <row r="2285" spans="1:2" x14ac:dyDescent="0.3">
      <c r="A2285" s="9" t="s">
        <v>1199</v>
      </c>
      <c r="B2285" s="6">
        <v>1</v>
      </c>
    </row>
    <row r="2286" spans="1:2" x14ac:dyDescent="0.3">
      <c r="A2286" s="7">
        <v>1997</v>
      </c>
      <c r="B2286" s="6">
        <v>2</v>
      </c>
    </row>
    <row r="2287" spans="1:2" x14ac:dyDescent="0.3">
      <c r="A2287" s="9" t="s">
        <v>1211</v>
      </c>
      <c r="B2287" s="6">
        <v>1</v>
      </c>
    </row>
    <row r="2288" spans="1:2" x14ac:dyDescent="0.3">
      <c r="A2288" s="9" t="s">
        <v>1206</v>
      </c>
      <c r="B2288" s="6">
        <v>1</v>
      </c>
    </row>
    <row r="2289" spans="1:2" x14ac:dyDescent="0.3">
      <c r="A2289" s="7">
        <v>1998</v>
      </c>
      <c r="B2289" s="6">
        <v>1</v>
      </c>
    </row>
    <row r="2290" spans="1:2" x14ac:dyDescent="0.3">
      <c r="A2290" s="9" t="s">
        <v>1211</v>
      </c>
      <c r="B2290" s="6">
        <v>1</v>
      </c>
    </row>
    <row r="2291" spans="1:2" x14ac:dyDescent="0.3">
      <c r="A2291" s="7">
        <v>2002</v>
      </c>
      <c r="B2291" s="6">
        <v>2</v>
      </c>
    </row>
    <row r="2292" spans="1:2" x14ac:dyDescent="0.3">
      <c r="A2292" s="9" t="s">
        <v>1211</v>
      </c>
      <c r="B2292" s="6">
        <v>1</v>
      </c>
    </row>
    <row r="2293" spans="1:2" x14ac:dyDescent="0.3">
      <c r="A2293" s="9" t="s">
        <v>1202</v>
      </c>
      <c r="B2293" s="6">
        <v>1</v>
      </c>
    </row>
    <row r="2294" spans="1:2" x14ac:dyDescent="0.3">
      <c r="A2294" s="7">
        <v>2008</v>
      </c>
      <c r="B2294" s="6">
        <v>1</v>
      </c>
    </row>
    <row r="2295" spans="1:2" x14ac:dyDescent="0.3">
      <c r="A2295" s="9" t="s">
        <v>1211</v>
      </c>
      <c r="B2295" s="6">
        <v>1</v>
      </c>
    </row>
    <row r="2296" spans="1:2" x14ac:dyDescent="0.3">
      <c r="A2296" s="7">
        <v>2014</v>
      </c>
      <c r="B2296" s="6">
        <v>1</v>
      </c>
    </row>
    <row r="2297" spans="1:2" x14ac:dyDescent="0.3">
      <c r="A2297" s="9" t="s">
        <v>1211</v>
      </c>
      <c r="B2297" s="6">
        <v>1</v>
      </c>
    </row>
    <row r="2298" spans="1:2" x14ac:dyDescent="0.3">
      <c r="A2298" s="5" t="s">
        <v>614</v>
      </c>
      <c r="B2298" s="6">
        <v>15</v>
      </c>
    </row>
    <row r="2299" spans="1:2" x14ac:dyDescent="0.3">
      <c r="A2299" s="7">
        <v>1943</v>
      </c>
      <c r="B2299" s="6">
        <v>1</v>
      </c>
    </row>
    <row r="2300" spans="1:2" x14ac:dyDescent="0.3">
      <c r="A2300" s="9" t="s">
        <v>1205</v>
      </c>
      <c r="B2300" s="6">
        <v>1</v>
      </c>
    </row>
    <row r="2301" spans="1:2" x14ac:dyDescent="0.3">
      <c r="A2301" s="7">
        <v>1980</v>
      </c>
      <c r="B2301" s="6">
        <v>1</v>
      </c>
    </row>
    <row r="2302" spans="1:2" x14ac:dyDescent="0.3">
      <c r="A2302" s="9" t="s">
        <v>1202</v>
      </c>
      <c r="B2302" s="6">
        <v>1</v>
      </c>
    </row>
    <row r="2303" spans="1:2" x14ac:dyDescent="0.3">
      <c r="A2303" s="7">
        <v>1983</v>
      </c>
      <c r="B2303" s="6">
        <v>2</v>
      </c>
    </row>
    <row r="2304" spans="1:2" x14ac:dyDescent="0.3">
      <c r="A2304" s="9" t="s">
        <v>1211</v>
      </c>
      <c r="B2304" s="6">
        <v>1</v>
      </c>
    </row>
    <row r="2305" spans="1:2" x14ac:dyDescent="0.3">
      <c r="A2305" s="9" t="s">
        <v>1209</v>
      </c>
      <c r="B2305" s="6">
        <v>1</v>
      </c>
    </row>
    <row r="2306" spans="1:2" x14ac:dyDescent="0.3">
      <c r="A2306" s="7">
        <v>1985</v>
      </c>
      <c r="B2306" s="6">
        <v>1</v>
      </c>
    </row>
    <row r="2307" spans="1:2" x14ac:dyDescent="0.3">
      <c r="A2307" s="9" t="s">
        <v>1198</v>
      </c>
      <c r="B2307" s="6">
        <v>1</v>
      </c>
    </row>
    <row r="2308" spans="1:2" x14ac:dyDescent="0.3">
      <c r="A2308" s="7">
        <v>1986</v>
      </c>
      <c r="B2308" s="6">
        <v>3</v>
      </c>
    </row>
    <row r="2309" spans="1:2" x14ac:dyDescent="0.3">
      <c r="A2309" s="9" t="s">
        <v>1199</v>
      </c>
      <c r="B2309" s="6">
        <v>1</v>
      </c>
    </row>
    <row r="2310" spans="1:2" x14ac:dyDescent="0.3">
      <c r="A2310" s="9" t="s">
        <v>1208</v>
      </c>
      <c r="B2310" s="6">
        <v>2</v>
      </c>
    </row>
    <row r="2311" spans="1:2" x14ac:dyDescent="0.3">
      <c r="A2311" s="7">
        <v>1988</v>
      </c>
      <c r="B2311" s="6">
        <v>1</v>
      </c>
    </row>
    <row r="2312" spans="1:2" x14ac:dyDescent="0.3">
      <c r="A2312" s="9" t="s">
        <v>1206</v>
      </c>
      <c r="B2312" s="6">
        <v>1</v>
      </c>
    </row>
    <row r="2313" spans="1:2" x14ac:dyDescent="0.3">
      <c r="A2313" s="7">
        <v>1991</v>
      </c>
      <c r="B2313" s="6">
        <v>2</v>
      </c>
    </row>
    <row r="2314" spans="1:2" x14ac:dyDescent="0.3">
      <c r="A2314" s="9" t="s">
        <v>1211</v>
      </c>
      <c r="B2314" s="6">
        <v>1</v>
      </c>
    </row>
    <row r="2315" spans="1:2" x14ac:dyDescent="0.3">
      <c r="A2315" s="9" t="s">
        <v>1199</v>
      </c>
      <c r="B2315" s="6">
        <v>1</v>
      </c>
    </row>
    <row r="2316" spans="1:2" x14ac:dyDescent="0.3">
      <c r="A2316" s="7">
        <v>1996</v>
      </c>
      <c r="B2316" s="6">
        <v>1</v>
      </c>
    </row>
    <row r="2317" spans="1:2" x14ac:dyDescent="0.3">
      <c r="A2317" s="9" t="s">
        <v>1206</v>
      </c>
      <c r="B2317" s="6">
        <v>1</v>
      </c>
    </row>
    <row r="2318" spans="1:2" x14ac:dyDescent="0.3">
      <c r="A2318" s="7">
        <v>1998</v>
      </c>
      <c r="B2318" s="6">
        <v>1</v>
      </c>
    </row>
    <row r="2319" spans="1:2" x14ac:dyDescent="0.3">
      <c r="A2319" s="9" t="s">
        <v>1211</v>
      </c>
      <c r="B2319" s="6">
        <v>1</v>
      </c>
    </row>
    <row r="2320" spans="1:2" x14ac:dyDescent="0.3">
      <c r="A2320" s="7">
        <v>1999</v>
      </c>
      <c r="B2320" s="6">
        <v>1</v>
      </c>
    </row>
    <row r="2321" spans="1:2" x14ac:dyDescent="0.3">
      <c r="A2321" s="9" t="s">
        <v>1202</v>
      </c>
      <c r="B2321" s="6">
        <v>1</v>
      </c>
    </row>
    <row r="2322" spans="1:2" x14ac:dyDescent="0.3">
      <c r="A2322" s="7">
        <v>2007</v>
      </c>
      <c r="B2322" s="6">
        <v>1</v>
      </c>
    </row>
    <row r="2323" spans="1:2" x14ac:dyDescent="0.3">
      <c r="A2323" s="9" t="s">
        <v>1199</v>
      </c>
      <c r="B2323" s="6">
        <v>1</v>
      </c>
    </row>
    <row r="2324" spans="1:2" x14ac:dyDescent="0.3">
      <c r="A2324" s="5" t="s">
        <v>671</v>
      </c>
      <c r="B2324" s="6">
        <v>12</v>
      </c>
    </row>
    <row r="2325" spans="1:2" x14ac:dyDescent="0.3">
      <c r="A2325" s="7">
        <v>1984</v>
      </c>
      <c r="B2325" s="6">
        <v>1</v>
      </c>
    </row>
    <row r="2326" spans="1:2" x14ac:dyDescent="0.3">
      <c r="A2326" s="9" t="s">
        <v>1211</v>
      </c>
      <c r="B2326" s="6">
        <v>1</v>
      </c>
    </row>
    <row r="2327" spans="1:2" x14ac:dyDescent="0.3">
      <c r="A2327" s="7">
        <v>1991</v>
      </c>
      <c r="B2327" s="6">
        <v>1</v>
      </c>
    </row>
    <row r="2328" spans="1:2" x14ac:dyDescent="0.3">
      <c r="A2328" s="9" t="s">
        <v>1199</v>
      </c>
      <c r="B2328" s="6">
        <v>1</v>
      </c>
    </row>
    <row r="2329" spans="1:2" x14ac:dyDescent="0.3">
      <c r="A2329" s="7">
        <v>1993</v>
      </c>
      <c r="B2329" s="6">
        <v>2</v>
      </c>
    </row>
    <row r="2330" spans="1:2" x14ac:dyDescent="0.3">
      <c r="A2330" s="9" t="s">
        <v>1211</v>
      </c>
      <c r="B2330" s="6">
        <v>1</v>
      </c>
    </row>
    <row r="2331" spans="1:2" x14ac:dyDescent="0.3">
      <c r="A2331" s="9" t="s">
        <v>1199</v>
      </c>
      <c r="B2331" s="6">
        <v>1</v>
      </c>
    </row>
    <row r="2332" spans="1:2" x14ac:dyDescent="0.3">
      <c r="A2332" s="7">
        <v>1998</v>
      </c>
      <c r="B2332" s="6">
        <v>1</v>
      </c>
    </row>
    <row r="2333" spans="1:2" x14ac:dyDescent="0.3">
      <c r="A2333" s="9" t="s">
        <v>1211</v>
      </c>
      <c r="B2333" s="6">
        <v>1</v>
      </c>
    </row>
    <row r="2334" spans="1:2" x14ac:dyDescent="0.3">
      <c r="A2334" s="7">
        <v>2001</v>
      </c>
      <c r="B2334" s="6">
        <v>1</v>
      </c>
    </row>
    <row r="2335" spans="1:2" x14ac:dyDescent="0.3">
      <c r="A2335" s="9" t="s">
        <v>1209</v>
      </c>
      <c r="B2335" s="6">
        <v>1</v>
      </c>
    </row>
    <row r="2336" spans="1:2" x14ac:dyDescent="0.3">
      <c r="A2336" s="7">
        <v>2002</v>
      </c>
      <c r="B2336" s="6">
        <v>1</v>
      </c>
    </row>
    <row r="2337" spans="1:2" x14ac:dyDescent="0.3">
      <c r="A2337" s="9" t="s">
        <v>1211</v>
      </c>
      <c r="B2337" s="6">
        <v>1</v>
      </c>
    </row>
    <row r="2338" spans="1:2" x14ac:dyDescent="0.3">
      <c r="A2338" s="7">
        <v>2003</v>
      </c>
      <c r="B2338" s="6">
        <v>2</v>
      </c>
    </row>
    <row r="2339" spans="1:2" x14ac:dyDescent="0.3">
      <c r="A2339" s="9" t="s">
        <v>1211</v>
      </c>
      <c r="B2339" s="6">
        <v>2</v>
      </c>
    </row>
    <row r="2340" spans="1:2" x14ac:dyDescent="0.3">
      <c r="A2340" s="7">
        <v>2004</v>
      </c>
      <c r="B2340" s="6">
        <v>1</v>
      </c>
    </row>
    <row r="2341" spans="1:2" x14ac:dyDescent="0.3">
      <c r="A2341" s="9" t="s">
        <v>1211</v>
      </c>
      <c r="B2341" s="6">
        <v>1</v>
      </c>
    </row>
    <row r="2342" spans="1:2" x14ac:dyDescent="0.3">
      <c r="A2342" s="7">
        <v>2006</v>
      </c>
      <c r="B2342" s="6">
        <v>1</v>
      </c>
    </row>
    <row r="2343" spans="1:2" x14ac:dyDescent="0.3">
      <c r="A2343" s="9" t="s">
        <v>1211</v>
      </c>
      <c r="B2343" s="6">
        <v>1</v>
      </c>
    </row>
    <row r="2344" spans="1:2" x14ac:dyDescent="0.3">
      <c r="A2344" s="7">
        <v>2008</v>
      </c>
      <c r="B2344" s="6">
        <v>1</v>
      </c>
    </row>
    <row r="2345" spans="1:2" x14ac:dyDescent="0.3">
      <c r="A2345" s="9" t="s">
        <v>1211</v>
      </c>
      <c r="B2345" s="6">
        <v>1</v>
      </c>
    </row>
    <row r="2346" spans="1:2" x14ac:dyDescent="0.3">
      <c r="A2346" s="5" t="s">
        <v>809</v>
      </c>
      <c r="B2346" s="6">
        <v>8</v>
      </c>
    </row>
    <row r="2347" spans="1:2" x14ac:dyDescent="0.3">
      <c r="A2347" s="7">
        <v>2007</v>
      </c>
      <c r="B2347" s="6">
        <v>1</v>
      </c>
    </row>
    <row r="2348" spans="1:2" x14ac:dyDescent="0.3">
      <c r="A2348" s="9" t="s">
        <v>1211</v>
      </c>
      <c r="B2348" s="6">
        <v>1</v>
      </c>
    </row>
    <row r="2349" spans="1:2" x14ac:dyDescent="0.3">
      <c r="A2349" s="7">
        <v>2010</v>
      </c>
      <c r="B2349" s="6">
        <v>2</v>
      </c>
    </row>
    <row r="2350" spans="1:2" x14ac:dyDescent="0.3">
      <c r="A2350" s="9" t="s">
        <v>1211</v>
      </c>
      <c r="B2350" s="6">
        <v>1</v>
      </c>
    </row>
    <row r="2351" spans="1:2" x14ac:dyDescent="0.3">
      <c r="A2351" s="9" t="s">
        <v>1204</v>
      </c>
      <c r="B2351" s="6">
        <v>1</v>
      </c>
    </row>
    <row r="2352" spans="1:2" x14ac:dyDescent="0.3">
      <c r="A2352" s="7">
        <v>2011</v>
      </c>
      <c r="B2352" s="6">
        <v>3</v>
      </c>
    </row>
    <row r="2353" spans="1:2" x14ac:dyDescent="0.3">
      <c r="A2353" s="9" t="s">
        <v>1211</v>
      </c>
      <c r="B2353" s="6">
        <v>1</v>
      </c>
    </row>
    <row r="2354" spans="1:2" x14ac:dyDescent="0.3">
      <c r="A2354" s="9" t="s">
        <v>1212</v>
      </c>
      <c r="B2354" s="6">
        <v>1</v>
      </c>
    </row>
    <row r="2355" spans="1:2" x14ac:dyDescent="0.3">
      <c r="A2355" s="9" t="s">
        <v>1198</v>
      </c>
      <c r="B2355" s="6">
        <v>1</v>
      </c>
    </row>
    <row r="2356" spans="1:2" x14ac:dyDescent="0.3">
      <c r="A2356" s="7">
        <v>2013</v>
      </c>
      <c r="B2356" s="6">
        <v>1</v>
      </c>
    </row>
    <row r="2357" spans="1:2" x14ac:dyDescent="0.3">
      <c r="A2357" s="9" t="s">
        <v>1210</v>
      </c>
      <c r="B2357" s="6">
        <v>1</v>
      </c>
    </row>
    <row r="2358" spans="1:2" x14ac:dyDescent="0.3">
      <c r="A2358" s="7">
        <v>2018</v>
      </c>
      <c r="B2358" s="6">
        <v>1</v>
      </c>
    </row>
    <row r="2359" spans="1:2" x14ac:dyDescent="0.3">
      <c r="A2359" s="9" t="s">
        <v>1199</v>
      </c>
      <c r="B2359" s="6">
        <v>1</v>
      </c>
    </row>
    <row r="2360" spans="1:2" x14ac:dyDescent="0.3">
      <c r="A2360" s="5" t="s">
        <v>700</v>
      </c>
      <c r="B2360" s="6">
        <v>7</v>
      </c>
    </row>
    <row r="2361" spans="1:2" x14ac:dyDescent="0.3">
      <c r="A2361" s="7">
        <v>1995</v>
      </c>
      <c r="B2361" s="6">
        <v>2</v>
      </c>
    </row>
    <row r="2362" spans="1:2" x14ac:dyDescent="0.3">
      <c r="A2362" s="9" t="s">
        <v>1211</v>
      </c>
      <c r="B2362" s="6">
        <v>1</v>
      </c>
    </row>
    <row r="2363" spans="1:2" x14ac:dyDescent="0.3">
      <c r="A2363" s="9" t="s">
        <v>1210</v>
      </c>
      <c r="B2363" s="6">
        <v>1</v>
      </c>
    </row>
    <row r="2364" spans="1:2" x14ac:dyDescent="0.3">
      <c r="A2364" s="7">
        <v>1996</v>
      </c>
      <c r="B2364" s="6">
        <v>2</v>
      </c>
    </row>
    <row r="2365" spans="1:2" x14ac:dyDescent="0.3">
      <c r="A2365" s="9" t="s">
        <v>1199</v>
      </c>
      <c r="B2365" s="6">
        <v>1</v>
      </c>
    </row>
    <row r="2366" spans="1:2" x14ac:dyDescent="0.3">
      <c r="A2366" s="9" t="s">
        <v>1204</v>
      </c>
      <c r="B2366" s="6">
        <v>1</v>
      </c>
    </row>
    <row r="2367" spans="1:2" x14ac:dyDescent="0.3">
      <c r="A2367" s="7">
        <v>1997</v>
      </c>
      <c r="B2367" s="6">
        <v>1</v>
      </c>
    </row>
    <row r="2368" spans="1:2" x14ac:dyDescent="0.3">
      <c r="A2368" s="9" t="s">
        <v>1202</v>
      </c>
      <c r="B2368" s="6">
        <v>1</v>
      </c>
    </row>
    <row r="2369" spans="1:2" x14ac:dyDescent="0.3">
      <c r="A2369" s="7">
        <v>2005</v>
      </c>
      <c r="B2369" s="6">
        <v>1</v>
      </c>
    </row>
    <row r="2370" spans="1:2" x14ac:dyDescent="0.3">
      <c r="A2370" s="9" t="s">
        <v>1212</v>
      </c>
      <c r="B2370" s="6">
        <v>1</v>
      </c>
    </row>
    <row r="2371" spans="1:2" x14ac:dyDescent="0.3">
      <c r="A2371" s="7">
        <v>2009</v>
      </c>
      <c r="B2371" s="6">
        <v>1</v>
      </c>
    </row>
    <row r="2372" spans="1:2" x14ac:dyDescent="0.3">
      <c r="A2372" s="9" t="s">
        <v>1211</v>
      </c>
      <c r="B2372" s="6">
        <v>1</v>
      </c>
    </row>
    <row r="2373" spans="1:2" x14ac:dyDescent="0.3">
      <c r="A2373" s="5" t="s">
        <v>574</v>
      </c>
      <c r="B2373" s="6">
        <v>6</v>
      </c>
    </row>
    <row r="2374" spans="1:2" x14ac:dyDescent="0.3">
      <c r="A2374" s="7">
        <v>1989</v>
      </c>
      <c r="B2374" s="6">
        <v>1</v>
      </c>
    </row>
    <row r="2375" spans="1:2" x14ac:dyDescent="0.3">
      <c r="A2375" s="9" t="s">
        <v>1199</v>
      </c>
      <c r="B2375" s="6">
        <v>1</v>
      </c>
    </row>
    <row r="2376" spans="1:2" x14ac:dyDescent="0.3">
      <c r="A2376" s="7">
        <v>1999</v>
      </c>
      <c r="B2376" s="6">
        <v>1</v>
      </c>
    </row>
    <row r="2377" spans="1:2" x14ac:dyDescent="0.3">
      <c r="A2377" s="9" t="s">
        <v>1199</v>
      </c>
      <c r="B2377" s="6">
        <v>1</v>
      </c>
    </row>
    <row r="2378" spans="1:2" x14ac:dyDescent="0.3">
      <c r="A2378" s="7">
        <v>2006</v>
      </c>
      <c r="B2378" s="6">
        <v>1</v>
      </c>
    </row>
    <row r="2379" spans="1:2" x14ac:dyDescent="0.3">
      <c r="A2379" s="9" t="s">
        <v>1211</v>
      </c>
      <c r="B2379" s="6">
        <v>1</v>
      </c>
    </row>
    <row r="2380" spans="1:2" x14ac:dyDescent="0.3">
      <c r="A2380" s="7">
        <v>2009</v>
      </c>
      <c r="B2380" s="6">
        <v>1</v>
      </c>
    </row>
    <row r="2381" spans="1:2" x14ac:dyDescent="0.3">
      <c r="A2381" s="9" t="s">
        <v>1212</v>
      </c>
      <c r="B2381" s="6">
        <v>1</v>
      </c>
    </row>
    <row r="2382" spans="1:2" x14ac:dyDescent="0.3">
      <c r="A2382" s="7">
        <v>2019</v>
      </c>
      <c r="B2382" s="6">
        <v>1</v>
      </c>
    </row>
    <row r="2383" spans="1:2" x14ac:dyDescent="0.3">
      <c r="A2383" s="9" t="s">
        <v>1211</v>
      </c>
      <c r="B2383" s="6">
        <v>1</v>
      </c>
    </row>
    <row r="2384" spans="1:2" x14ac:dyDescent="0.3">
      <c r="A2384" s="7">
        <v>2020</v>
      </c>
      <c r="B2384" s="6">
        <v>1</v>
      </c>
    </row>
    <row r="2385" spans="1:2" x14ac:dyDescent="0.3">
      <c r="A2385" s="9" t="s">
        <v>1211</v>
      </c>
      <c r="B2385" s="6">
        <v>1</v>
      </c>
    </row>
    <row r="2386" spans="1:2" x14ac:dyDescent="0.3">
      <c r="A2386" s="5" t="s">
        <v>407</v>
      </c>
      <c r="B2386" s="6">
        <v>5</v>
      </c>
    </row>
    <row r="2387" spans="1:2" x14ac:dyDescent="0.3">
      <c r="A2387" s="7">
        <v>1998</v>
      </c>
      <c r="B2387" s="6">
        <v>1</v>
      </c>
    </row>
    <row r="2388" spans="1:2" x14ac:dyDescent="0.3">
      <c r="A2388" s="9" t="s">
        <v>1199</v>
      </c>
      <c r="B2388" s="6">
        <v>1</v>
      </c>
    </row>
    <row r="2389" spans="1:2" x14ac:dyDescent="0.3">
      <c r="A2389" s="7">
        <v>2011</v>
      </c>
      <c r="B2389" s="6">
        <v>1</v>
      </c>
    </row>
    <row r="2390" spans="1:2" x14ac:dyDescent="0.3">
      <c r="A2390" s="9" t="s">
        <v>1206</v>
      </c>
      <c r="B2390" s="6">
        <v>1</v>
      </c>
    </row>
    <row r="2391" spans="1:2" x14ac:dyDescent="0.3">
      <c r="A2391" s="7">
        <v>2014</v>
      </c>
      <c r="B2391" s="6">
        <v>2</v>
      </c>
    </row>
    <row r="2392" spans="1:2" x14ac:dyDescent="0.3">
      <c r="A2392" s="9" t="s">
        <v>1199</v>
      </c>
      <c r="B2392" s="6">
        <v>1</v>
      </c>
    </row>
    <row r="2393" spans="1:2" x14ac:dyDescent="0.3">
      <c r="A2393" s="9" t="s">
        <v>1212</v>
      </c>
      <c r="B2393" s="6">
        <v>1</v>
      </c>
    </row>
    <row r="2394" spans="1:2" x14ac:dyDescent="0.3">
      <c r="A2394" s="7">
        <v>2018</v>
      </c>
      <c r="B2394" s="6">
        <v>1</v>
      </c>
    </row>
    <row r="2395" spans="1:2" x14ac:dyDescent="0.3">
      <c r="A2395" s="9" t="s">
        <v>1206</v>
      </c>
      <c r="B2395" s="6">
        <v>1</v>
      </c>
    </row>
    <row r="2396" spans="1:2" x14ac:dyDescent="0.3">
      <c r="A2396" s="5" t="s">
        <v>107</v>
      </c>
      <c r="B2396" s="6">
        <v>4</v>
      </c>
    </row>
    <row r="2397" spans="1:2" x14ac:dyDescent="0.3">
      <c r="A2397" s="7">
        <v>2007</v>
      </c>
      <c r="B2397" s="6">
        <v>1</v>
      </c>
    </row>
    <row r="2398" spans="1:2" x14ac:dyDescent="0.3">
      <c r="A2398" s="9" t="s">
        <v>1210</v>
      </c>
      <c r="B2398" s="6">
        <v>1</v>
      </c>
    </row>
    <row r="2399" spans="1:2" x14ac:dyDescent="0.3">
      <c r="A2399" s="7">
        <v>2013</v>
      </c>
      <c r="B2399" s="6">
        <v>1</v>
      </c>
    </row>
    <row r="2400" spans="1:2" x14ac:dyDescent="0.3">
      <c r="A2400" s="9" t="s">
        <v>1212</v>
      </c>
      <c r="B2400" s="6">
        <v>1</v>
      </c>
    </row>
    <row r="2401" spans="1:2" x14ac:dyDescent="0.3">
      <c r="A2401" s="7">
        <v>2017</v>
      </c>
      <c r="B2401" s="6">
        <v>1</v>
      </c>
    </row>
    <row r="2402" spans="1:2" x14ac:dyDescent="0.3">
      <c r="A2402" s="9" t="s">
        <v>1207</v>
      </c>
      <c r="B2402" s="6">
        <v>1</v>
      </c>
    </row>
    <row r="2403" spans="1:2" x14ac:dyDescent="0.3">
      <c r="A2403" s="7">
        <v>2021</v>
      </c>
      <c r="B2403" s="6">
        <v>1</v>
      </c>
    </row>
    <row r="2404" spans="1:2" x14ac:dyDescent="0.3">
      <c r="A2404" s="9" t="s">
        <v>1212</v>
      </c>
      <c r="B2404" s="6">
        <v>1</v>
      </c>
    </row>
    <row r="2405" spans="1:2" x14ac:dyDescent="0.3">
      <c r="A2405" s="5" t="s">
        <v>146</v>
      </c>
      <c r="B2405" s="6">
        <v>2</v>
      </c>
    </row>
    <row r="2406" spans="1:2" x14ac:dyDescent="0.3">
      <c r="A2406" s="7">
        <v>1981</v>
      </c>
      <c r="B2406" s="6">
        <v>1</v>
      </c>
    </row>
    <row r="2407" spans="1:2" x14ac:dyDescent="0.3">
      <c r="A2407" s="9" t="s">
        <v>1198</v>
      </c>
      <c r="B2407" s="6">
        <v>1</v>
      </c>
    </row>
    <row r="2408" spans="1:2" x14ac:dyDescent="0.3">
      <c r="A2408" s="7">
        <v>2020</v>
      </c>
      <c r="B2408" s="6">
        <v>1</v>
      </c>
    </row>
    <row r="2409" spans="1:2" x14ac:dyDescent="0.3">
      <c r="A2409" s="9" t="s">
        <v>1199</v>
      </c>
      <c r="B2409" s="6">
        <v>1</v>
      </c>
    </row>
    <row r="2410" spans="1:2" x14ac:dyDescent="0.3">
      <c r="A2410" s="5" t="s">
        <v>934</v>
      </c>
      <c r="B2410" s="6">
        <v>2</v>
      </c>
    </row>
    <row r="2411" spans="1:2" x14ac:dyDescent="0.3">
      <c r="A2411" s="7">
        <v>2016</v>
      </c>
      <c r="B2411" s="6">
        <v>1</v>
      </c>
    </row>
    <row r="2412" spans="1:2" x14ac:dyDescent="0.3">
      <c r="A2412" s="9" t="s">
        <v>1211</v>
      </c>
      <c r="B2412" s="6">
        <v>1</v>
      </c>
    </row>
    <row r="2413" spans="1:2" x14ac:dyDescent="0.3">
      <c r="A2413" s="7">
        <v>2018</v>
      </c>
      <c r="B2413" s="6">
        <v>1</v>
      </c>
    </row>
    <row r="2414" spans="1:2" x14ac:dyDescent="0.3">
      <c r="A2414" s="9" t="s">
        <v>1211</v>
      </c>
      <c r="B2414" s="6">
        <v>1</v>
      </c>
    </row>
    <row r="2415" spans="1:2" x14ac:dyDescent="0.3">
      <c r="A2415" s="5" t="s">
        <v>748</v>
      </c>
      <c r="B2415" s="6">
        <v>1</v>
      </c>
    </row>
    <row r="2416" spans="1:2" x14ac:dyDescent="0.3">
      <c r="A2416" s="7">
        <v>1957</v>
      </c>
      <c r="B2416" s="6">
        <v>1</v>
      </c>
    </row>
    <row r="2417" spans="1:2" x14ac:dyDescent="0.3">
      <c r="A2417" s="9" t="s">
        <v>1199</v>
      </c>
      <c r="B2417" s="6">
        <v>1</v>
      </c>
    </row>
    <row r="2418" spans="1:2" x14ac:dyDescent="0.3">
      <c r="A2418" s="5" t="s">
        <v>761</v>
      </c>
      <c r="B2418" s="6">
        <v>1</v>
      </c>
    </row>
    <row r="2419" spans="1:2" x14ac:dyDescent="0.3">
      <c r="A2419" s="7">
        <v>2007</v>
      </c>
      <c r="B2419" s="6">
        <v>1</v>
      </c>
    </row>
    <row r="2420" spans="1:2" x14ac:dyDescent="0.3">
      <c r="A2420" s="9" t="s">
        <v>1210</v>
      </c>
      <c r="B2420" s="6">
        <v>1</v>
      </c>
    </row>
    <row r="2421" spans="1:2" x14ac:dyDescent="0.3">
      <c r="A2421" s="5" t="s">
        <v>1395</v>
      </c>
      <c r="B2421" s="6">
        <v>1</v>
      </c>
    </row>
    <row r="2422" spans="1:2" x14ac:dyDescent="0.3">
      <c r="A2422" s="7">
        <v>2021</v>
      </c>
      <c r="B2422" s="6">
        <v>1</v>
      </c>
    </row>
    <row r="2423" spans="1:2" x14ac:dyDescent="0.3">
      <c r="A2423" s="9" t="s">
        <v>1207</v>
      </c>
      <c r="B2423" s="6">
        <v>1</v>
      </c>
    </row>
    <row r="2424" spans="1:2" x14ac:dyDescent="0.3">
      <c r="A2424" s="5" t="s">
        <v>1381</v>
      </c>
      <c r="B2424" s="6">
        <v>4553</v>
      </c>
    </row>
  </sheetData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E1" zoomScale="30" zoomScaleNormal="30" workbookViewId="0">
      <selection activeCell="BV128" sqref="BV12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8" workbookViewId="0">
      <selection activeCell="K84" sqref="K8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54"/>
  <sheetViews>
    <sheetView workbookViewId="0">
      <selection activeCell="K3" sqref="K3"/>
    </sheetView>
  </sheetViews>
  <sheetFormatPr defaultRowHeight="14.4" x14ac:dyDescent="0.3"/>
  <cols>
    <col min="1" max="1" width="11.33203125" customWidth="1"/>
    <col min="2" max="2" width="13.5546875" customWidth="1"/>
    <col min="3" max="3" width="10.109375" customWidth="1"/>
    <col min="4" max="5" width="12.88671875" customWidth="1"/>
    <col min="6" max="6" width="13.21875" bestFit="1" customWidth="1"/>
    <col min="7" max="7" width="23.88671875" bestFit="1" customWidth="1"/>
    <col min="8" max="8" width="12.77734375" customWidth="1"/>
    <col min="9" max="11" width="12.21875" customWidth="1"/>
    <col min="12" max="12" width="12.5546875" bestFit="1" customWidth="1"/>
    <col min="13" max="13" width="11.109375" customWidth="1"/>
    <col min="14" max="14" width="12.5546875" customWidth="1"/>
    <col min="15" max="15" width="12.5546875" style="3" customWidth="1"/>
    <col min="16" max="17" width="12.55468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1227</v>
      </c>
      <c r="E1" t="s">
        <v>1224</v>
      </c>
      <c r="F1" t="s">
        <v>3</v>
      </c>
      <c r="G1" t="s">
        <v>4</v>
      </c>
      <c r="H1" t="s">
        <v>5</v>
      </c>
      <c r="I1" t="s">
        <v>6</v>
      </c>
      <c r="J1" t="s">
        <v>1399</v>
      </c>
      <c r="K1" t="s">
        <v>1400</v>
      </c>
      <c r="L1" t="s">
        <v>7</v>
      </c>
      <c r="M1" t="s">
        <v>1375</v>
      </c>
      <c r="N1" t="s">
        <v>1376</v>
      </c>
      <c r="O1" s="3" t="s">
        <v>1377</v>
      </c>
      <c r="P1" t="s">
        <v>1378</v>
      </c>
    </row>
    <row r="2" spans="1:16" x14ac:dyDescent="0.3">
      <c r="A2">
        <v>1</v>
      </c>
      <c r="B2" t="s">
        <v>8</v>
      </c>
      <c r="C2">
        <v>623</v>
      </c>
      <c r="D2" t="str">
        <f>VLOOKUP(CONS_TABLE[[#This Row],[make_id]],Make_details[],2,"FALSE")</f>
        <v>Trailer</v>
      </c>
      <c r="E2" t="str">
        <f>VLOOKUP(CONS_TABLE[[#This Row],[make_id]],Make_details[],3,"FALSE")</f>
        <v>Standard</v>
      </c>
      <c r="F2">
        <v>2021</v>
      </c>
      <c r="G2" t="s">
        <v>9</v>
      </c>
      <c r="H2" t="s">
        <v>10</v>
      </c>
      <c r="I2" s="1">
        <v>44505</v>
      </c>
      <c r="J2" s="1" t="str">
        <f>TEXT(CONS_TABLE[[#This Row],[date_stolen]],"YYYY")</f>
        <v>2021</v>
      </c>
      <c r="K2" s="1" t="str">
        <f>TEXT(CONS_TABLE[[#This Row],[date_stolen]],"MMMM")</f>
        <v>November</v>
      </c>
      <c r="L2">
        <v>102</v>
      </c>
      <c r="M2" t="str">
        <f>VLOOKUP(CONS_TABLE[[#This Row],[location_id]],Locations[],2,"FALSE")</f>
        <v>Auckland</v>
      </c>
      <c r="N2" t="str">
        <f>VLOOKUP(CONS_TABLE[[#This Row],[location_id]],Locations[],3, "FALSE")</f>
        <v>New Zealand</v>
      </c>
      <c r="O2" s="3">
        <f>VLOOKUP(CONS_TABLE[[#This Row],[location_id]],Locations[],4,"FALSE")</f>
        <v>1695200</v>
      </c>
      <c r="P2">
        <f>VLOOKUP(CONS_TABLE[[#This Row],[location_id]],Locations[],5,"FALSE")</f>
        <v>343.09</v>
      </c>
    </row>
    <row r="3" spans="1:16" x14ac:dyDescent="0.3">
      <c r="A3">
        <v>2</v>
      </c>
      <c r="B3" t="s">
        <v>11</v>
      </c>
      <c r="C3">
        <v>623</v>
      </c>
      <c r="D3" t="str">
        <f>VLOOKUP(CONS_TABLE[[#This Row],[make_id]],Make_details[],2,"FALSE")</f>
        <v>Trailer</v>
      </c>
      <c r="E3" t="str">
        <f>VLOOKUP(CONS_TABLE[[#This Row],[make_id]],Make_details[],3,"FALSE")</f>
        <v>Standard</v>
      </c>
      <c r="F3">
        <v>2021</v>
      </c>
      <c r="G3" t="s">
        <v>12</v>
      </c>
      <c r="H3" t="s">
        <v>10</v>
      </c>
      <c r="I3" s="1">
        <v>44543</v>
      </c>
      <c r="J3" s="1" t="str">
        <f>TEXT(CONS_TABLE[[#This Row],[date_stolen]],"YYYY")</f>
        <v>2021</v>
      </c>
      <c r="K3" s="1" t="str">
        <f>TEXT(CONS_TABLE[[#This Row],[date_stolen]],"MMMM")</f>
        <v>December</v>
      </c>
      <c r="L3">
        <v>105</v>
      </c>
      <c r="M3" t="str">
        <f>VLOOKUP(CONS_TABLE[[#This Row],[location_id]],Locations[],2,"FALSE")</f>
        <v>Gisborne</v>
      </c>
      <c r="N3" t="str">
        <f>VLOOKUP(CONS_TABLE[[#This Row],[location_id]],Locations[],3, "FALSE")</f>
        <v>New Zealand</v>
      </c>
      <c r="O3" s="3">
        <f>VLOOKUP(CONS_TABLE[[#This Row],[location_id]],Locations[],4,"FALSE")</f>
        <v>52100</v>
      </c>
      <c r="P3">
        <f>VLOOKUP(CONS_TABLE[[#This Row],[location_id]],Locations[],5,"FALSE")</f>
        <v>6.21</v>
      </c>
    </row>
    <row r="4" spans="1:16" x14ac:dyDescent="0.3">
      <c r="A4">
        <v>3</v>
      </c>
      <c r="B4" t="s">
        <v>11</v>
      </c>
      <c r="C4">
        <v>623</v>
      </c>
      <c r="D4" t="str">
        <f>VLOOKUP(CONS_TABLE[[#This Row],[make_id]],Make_details[],2,"FALSE")</f>
        <v>Trailer</v>
      </c>
      <c r="E4" t="str">
        <f>VLOOKUP(CONS_TABLE[[#This Row],[make_id]],Make_details[],3,"FALSE")</f>
        <v>Standard</v>
      </c>
      <c r="F4">
        <v>2021</v>
      </c>
      <c r="G4" t="s">
        <v>13</v>
      </c>
      <c r="H4" t="s">
        <v>10</v>
      </c>
      <c r="I4" s="1">
        <v>44605</v>
      </c>
      <c r="J4" s="1" t="str">
        <f>TEXT(CONS_TABLE[[#This Row],[date_stolen]],"YYYY")</f>
        <v>2022</v>
      </c>
      <c r="K4" s="1" t="str">
        <f>TEXT(CONS_TABLE[[#This Row],[date_stolen]],"MMMM")</f>
        <v>February</v>
      </c>
      <c r="L4">
        <v>102</v>
      </c>
      <c r="M4" t="str">
        <f>VLOOKUP(CONS_TABLE[[#This Row],[location_id]],Locations[],2,"FALSE")</f>
        <v>Auckland</v>
      </c>
      <c r="N4" t="str">
        <f>VLOOKUP(CONS_TABLE[[#This Row],[location_id]],Locations[],3, "FALSE")</f>
        <v>New Zealand</v>
      </c>
      <c r="O4" s="3">
        <f>VLOOKUP(CONS_TABLE[[#This Row],[location_id]],Locations[],4,"FALSE")</f>
        <v>1695200</v>
      </c>
      <c r="P4">
        <f>VLOOKUP(CONS_TABLE[[#This Row],[location_id]],Locations[],5,"FALSE")</f>
        <v>343.09</v>
      </c>
    </row>
    <row r="5" spans="1:16" x14ac:dyDescent="0.3">
      <c r="A5">
        <v>4</v>
      </c>
      <c r="B5" t="s">
        <v>1395</v>
      </c>
      <c r="C5">
        <v>623</v>
      </c>
      <c r="D5" t="str">
        <f>VLOOKUP(CONS_TABLE[[#This Row],[make_id]],Make_details[],2,"FALSE")</f>
        <v>Trailer</v>
      </c>
      <c r="E5" t="str">
        <f>VLOOKUP(CONS_TABLE[[#This Row],[make_id]],Make_details[],3,"FALSE")</f>
        <v>Standard</v>
      </c>
      <c r="F5">
        <v>2021</v>
      </c>
      <c r="G5" t="s">
        <v>14</v>
      </c>
      <c r="H5" t="s">
        <v>10</v>
      </c>
      <c r="I5" s="1">
        <v>44513</v>
      </c>
      <c r="J5" s="1" t="str">
        <f>TEXT(CONS_TABLE[[#This Row],[date_stolen]],"YYYY")</f>
        <v>2021</v>
      </c>
      <c r="K5" s="1" t="str">
        <f>TEXT(CONS_TABLE[[#This Row],[date_stolen]],"MMMM")</f>
        <v>November</v>
      </c>
      <c r="L5">
        <v>106</v>
      </c>
      <c r="M5" t="str">
        <f>VLOOKUP(CONS_TABLE[[#This Row],[location_id]],Locations[],2,"FALSE")</f>
        <v>Hawke's Bay</v>
      </c>
      <c r="N5" t="str">
        <f>VLOOKUP(CONS_TABLE[[#This Row],[location_id]],Locations[],3, "FALSE")</f>
        <v>New Zealand</v>
      </c>
      <c r="O5" s="3">
        <f>VLOOKUP(CONS_TABLE[[#This Row],[location_id]],Locations[],4,"FALSE")</f>
        <v>182700</v>
      </c>
      <c r="P5">
        <f>VLOOKUP(CONS_TABLE[[#This Row],[location_id]],Locations[],5,"FALSE")</f>
        <v>12.92</v>
      </c>
    </row>
    <row r="6" spans="1:16" x14ac:dyDescent="0.3">
      <c r="A6">
        <v>5</v>
      </c>
      <c r="B6" t="s">
        <v>8</v>
      </c>
      <c r="C6">
        <v>623</v>
      </c>
      <c r="D6" t="str">
        <f>VLOOKUP(CONS_TABLE[[#This Row],[make_id]],Make_details[],2,"FALSE")</f>
        <v>Trailer</v>
      </c>
      <c r="E6" t="str">
        <f>VLOOKUP(CONS_TABLE[[#This Row],[make_id]],Make_details[],3,"FALSE")</f>
        <v>Standard</v>
      </c>
      <c r="F6">
        <v>2018</v>
      </c>
      <c r="G6" t="s">
        <v>15</v>
      </c>
      <c r="H6" t="s">
        <v>10</v>
      </c>
      <c r="I6" s="1">
        <v>44571</v>
      </c>
      <c r="J6" s="1" t="str">
        <f>TEXT(CONS_TABLE[[#This Row],[date_stolen]],"YYYY")</f>
        <v>2022</v>
      </c>
      <c r="K6" s="1" t="str">
        <f>TEXT(CONS_TABLE[[#This Row],[date_stolen]],"MMMM")</f>
        <v>January</v>
      </c>
      <c r="L6">
        <v>102</v>
      </c>
      <c r="M6" t="str">
        <f>VLOOKUP(CONS_TABLE[[#This Row],[location_id]],Locations[],2,"FALSE")</f>
        <v>Auckland</v>
      </c>
      <c r="N6" t="str">
        <f>VLOOKUP(CONS_TABLE[[#This Row],[location_id]],Locations[],3, "FALSE")</f>
        <v>New Zealand</v>
      </c>
      <c r="O6" s="3">
        <f>VLOOKUP(CONS_TABLE[[#This Row],[location_id]],Locations[],4,"FALSE")</f>
        <v>1695200</v>
      </c>
      <c r="P6">
        <f>VLOOKUP(CONS_TABLE[[#This Row],[location_id]],Locations[],5,"FALSE")</f>
        <v>343.09</v>
      </c>
    </row>
    <row r="7" spans="1:16" x14ac:dyDescent="0.3">
      <c r="A7">
        <v>6</v>
      </c>
      <c r="B7" t="s">
        <v>16</v>
      </c>
      <c r="C7">
        <v>636</v>
      </c>
      <c r="D7" t="str">
        <f>VLOOKUP(CONS_TABLE[[#This Row],[make_id]],Make_details[],2,"FALSE")</f>
        <v>Yamaha</v>
      </c>
      <c r="E7" t="str">
        <f>VLOOKUP(CONS_TABLE[[#This Row],[make_id]],Make_details[],3,"FALSE")</f>
        <v>Standard</v>
      </c>
      <c r="F7">
        <v>2005</v>
      </c>
      <c r="G7" t="s">
        <v>17</v>
      </c>
      <c r="H7" t="s">
        <v>18</v>
      </c>
      <c r="I7" s="1">
        <v>44561</v>
      </c>
      <c r="J7" s="1" t="str">
        <f>TEXT(CONS_TABLE[[#This Row],[date_stolen]],"YYYY")</f>
        <v>2021</v>
      </c>
      <c r="K7" s="1" t="str">
        <f>TEXT(CONS_TABLE[[#This Row],[date_stolen]],"MMMM")</f>
        <v>December</v>
      </c>
      <c r="L7">
        <v>102</v>
      </c>
      <c r="M7" t="str">
        <f>VLOOKUP(CONS_TABLE[[#This Row],[location_id]],Locations[],2,"FALSE")</f>
        <v>Auckland</v>
      </c>
      <c r="N7" t="str">
        <f>VLOOKUP(CONS_TABLE[[#This Row],[location_id]],Locations[],3, "FALSE")</f>
        <v>New Zealand</v>
      </c>
      <c r="O7" s="3">
        <f>VLOOKUP(CONS_TABLE[[#This Row],[location_id]],Locations[],4,"FALSE")</f>
        <v>1695200</v>
      </c>
      <c r="P7">
        <f>VLOOKUP(CONS_TABLE[[#This Row],[location_id]],Locations[],5,"FALSE")</f>
        <v>343.09</v>
      </c>
    </row>
    <row r="8" spans="1:16" x14ac:dyDescent="0.3">
      <c r="A8">
        <v>7</v>
      </c>
      <c r="B8" t="s">
        <v>8</v>
      </c>
      <c r="C8">
        <v>623</v>
      </c>
      <c r="D8" t="str">
        <f>VLOOKUP(CONS_TABLE[[#This Row],[make_id]],Make_details[],2,"FALSE")</f>
        <v>Trailer</v>
      </c>
      <c r="E8" t="str">
        <f>VLOOKUP(CONS_TABLE[[#This Row],[make_id]],Make_details[],3,"FALSE")</f>
        <v>Standard</v>
      </c>
      <c r="F8">
        <v>2021</v>
      </c>
      <c r="G8" t="s">
        <v>19</v>
      </c>
      <c r="H8" t="s">
        <v>10</v>
      </c>
      <c r="I8" s="1">
        <v>44512</v>
      </c>
      <c r="J8" s="1" t="str">
        <f>TEXT(CONS_TABLE[[#This Row],[date_stolen]],"YYYY")</f>
        <v>2021</v>
      </c>
      <c r="K8" s="1" t="str">
        <f>TEXT(CONS_TABLE[[#This Row],[date_stolen]],"MMMM")</f>
        <v>November</v>
      </c>
      <c r="L8">
        <v>114</v>
      </c>
      <c r="M8" t="str">
        <f>VLOOKUP(CONS_TABLE[[#This Row],[location_id]],Locations[],2,"FALSE")</f>
        <v>Canterbury</v>
      </c>
      <c r="N8" t="str">
        <f>VLOOKUP(CONS_TABLE[[#This Row],[location_id]],Locations[],3, "FALSE")</f>
        <v>New Zealand</v>
      </c>
      <c r="O8" s="3">
        <f>VLOOKUP(CONS_TABLE[[#This Row],[location_id]],Locations[],4,"FALSE")</f>
        <v>655000</v>
      </c>
      <c r="P8">
        <f>VLOOKUP(CONS_TABLE[[#This Row],[location_id]],Locations[],5,"FALSE")</f>
        <v>14.72</v>
      </c>
    </row>
    <row r="9" spans="1:16" x14ac:dyDescent="0.3">
      <c r="A9">
        <v>8</v>
      </c>
      <c r="B9" t="s">
        <v>11</v>
      </c>
      <c r="C9">
        <v>623</v>
      </c>
      <c r="D9" t="str">
        <f>VLOOKUP(CONS_TABLE[[#This Row],[make_id]],Make_details[],2,"FALSE")</f>
        <v>Trailer</v>
      </c>
      <c r="E9" t="str">
        <f>VLOOKUP(CONS_TABLE[[#This Row],[make_id]],Make_details[],3,"FALSE")</f>
        <v>Standard</v>
      </c>
      <c r="F9">
        <v>2001</v>
      </c>
      <c r="G9" t="s">
        <v>20</v>
      </c>
      <c r="H9" t="s">
        <v>10</v>
      </c>
      <c r="I9" s="1">
        <v>44614</v>
      </c>
      <c r="J9" s="1" t="str">
        <f>TEXT(CONS_TABLE[[#This Row],[date_stolen]],"YYYY")</f>
        <v>2022</v>
      </c>
      <c r="K9" s="1" t="str">
        <f>TEXT(CONS_TABLE[[#This Row],[date_stolen]],"MMMM")</f>
        <v>February</v>
      </c>
      <c r="L9">
        <v>109</v>
      </c>
      <c r="M9" t="str">
        <f>VLOOKUP(CONS_TABLE[[#This Row],[location_id]],Locations[],2,"FALSE")</f>
        <v>Wellington</v>
      </c>
      <c r="N9" t="str">
        <f>VLOOKUP(CONS_TABLE[[#This Row],[location_id]],Locations[],3, "FALSE")</f>
        <v>New Zealand</v>
      </c>
      <c r="O9" s="3">
        <f>VLOOKUP(CONS_TABLE[[#This Row],[location_id]],Locations[],4,"FALSE")</f>
        <v>543500</v>
      </c>
      <c r="P9">
        <f>VLOOKUP(CONS_TABLE[[#This Row],[location_id]],Locations[],5,"FALSE")</f>
        <v>67.52</v>
      </c>
    </row>
    <row r="10" spans="1:16" x14ac:dyDescent="0.3">
      <c r="A10">
        <v>9</v>
      </c>
      <c r="B10" t="s">
        <v>8</v>
      </c>
      <c r="C10">
        <v>514</v>
      </c>
      <c r="D10" t="str">
        <f>VLOOKUP(CONS_TABLE[[#This Row],[make_id]],Make_details[],2,"FALSE")</f>
        <v>Briford</v>
      </c>
      <c r="E10" t="str">
        <f>VLOOKUP(CONS_TABLE[[#This Row],[make_id]],Make_details[],3,"FALSE")</f>
        <v>Standard</v>
      </c>
      <c r="F10">
        <v>2021</v>
      </c>
      <c r="G10" t="s">
        <v>21</v>
      </c>
      <c r="H10" t="s">
        <v>10</v>
      </c>
      <c r="I10" s="1">
        <v>44617</v>
      </c>
      <c r="J10" s="1" t="str">
        <f>TEXT(CONS_TABLE[[#This Row],[date_stolen]],"YYYY")</f>
        <v>2022</v>
      </c>
      <c r="K10" s="1" t="str">
        <f>TEXT(CONS_TABLE[[#This Row],[date_stolen]],"MMMM")</f>
        <v>February</v>
      </c>
      <c r="L10">
        <v>115</v>
      </c>
      <c r="M10" t="str">
        <f>VLOOKUP(CONS_TABLE[[#This Row],[location_id]],Locations[],2,"FALSE")</f>
        <v>Otago</v>
      </c>
      <c r="N10" t="str">
        <f>VLOOKUP(CONS_TABLE[[#This Row],[location_id]],Locations[],3, "FALSE")</f>
        <v>New Zealand</v>
      </c>
      <c r="O10" s="3">
        <f>VLOOKUP(CONS_TABLE[[#This Row],[location_id]],Locations[],4,"FALSE")</f>
        <v>246000</v>
      </c>
      <c r="P10">
        <f>VLOOKUP(CONS_TABLE[[#This Row],[location_id]],Locations[],5,"FALSE")</f>
        <v>7.89</v>
      </c>
    </row>
    <row r="11" spans="1:16" x14ac:dyDescent="0.3">
      <c r="A11">
        <v>10</v>
      </c>
      <c r="B11" t="s">
        <v>8</v>
      </c>
      <c r="C11">
        <v>514</v>
      </c>
      <c r="D11" t="str">
        <f>VLOOKUP(CONS_TABLE[[#This Row],[make_id]],Make_details[],2,"FALSE")</f>
        <v>Briford</v>
      </c>
      <c r="E11" t="str">
        <f>VLOOKUP(CONS_TABLE[[#This Row],[make_id]],Make_details[],3,"FALSE")</f>
        <v>Standard</v>
      </c>
      <c r="F11">
        <v>2020</v>
      </c>
      <c r="G11" t="s">
        <v>22</v>
      </c>
      <c r="H11" t="s">
        <v>10</v>
      </c>
      <c r="I11" s="1">
        <v>44564</v>
      </c>
      <c r="J11" s="1" t="str">
        <f>TEXT(CONS_TABLE[[#This Row],[date_stolen]],"YYYY")</f>
        <v>2022</v>
      </c>
      <c r="K11" s="1" t="str">
        <f>TEXT(CONS_TABLE[[#This Row],[date_stolen]],"MMMM")</f>
        <v>January</v>
      </c>
      <c r="L11">
        <v>114</v>
      </c>
      <c r="M11" t="str">
        <f>VLOOKUP(CONS_TABLE[[#This Row],[location_id]],Locations[],2,"FALSE")</f>
        <v>Canterbury</v>
      </c>
      <c r="N11" t="str">
        <f>VLOOKUP(CONS_TABLE[[#This Row],[location_id]],Locations[],3, "FALSE")</f>
        <v>New Zealand</v>
      </c>
      <c r="O11" s="3">
        <f>VLOOKUP(CONS_TABLE[[#This Row],[location_id]],Locations[],4,"FALSE")</f>
        <v>655000</v>
      </c>
      <c r="P11">
        <f>VLOOKUP(CONS_TABLE[[#This Row],[location_id]],Locations[],5,"FALSE")</f>
        <v>14.72</v>
      </c>
    </row>
    <row r="12" spans="1:16" x14ac:dyDescent="0.3">
      <c r="A12">
        <v>11</v>
      </c>
      <c r="B12" t="s">
        <v>8</v>
      </c>
      <c r="C12">
        <v>623</v>
      </c>
      <c r="D12" t="str">
        <f>VLOOKUP(CONS_TABLE[[#This Row],[make_id]],Make_details[],2,"FALSE")</f>
        <v>Trailer</v>
      </c>
      <c r="E12" t="str">
        <f>VLOOKUP(CONS_TABLE[[#This Row],[make_id]],Make_details[],3,"FALSE")</f>
        <v>Standard</v>
      </c>
      <c r="F12">
        <v>2018</v>
      </c>
      <c r="G12" t="s">
        <v>23</v>
      </c>
      <c r="H12" t="s">
        <v>10</v>
      </c>
      <c r="I12" s="1">
        <v>44484</v>
      </c>
      <c r="J12" s="1" t="str">
        <f>TEXT(CONS_TABLE[[#This Row],[date_stolen]],"YYYY")</f>
        <v>2021</v>
      </c>
      <c r="K12" s="1" t="str">
        <f>TEXT(CONS_TABLE[[#This Row],[date_stolen]],"MMMM")</f>
        <v>October</v>
      </c>
      <c r="L12">
        <v>108</v>
      </c>
      <c r="M12" t="str">
        <f>VLOOKUP(CONS_TABLE[[#This Row],[location_id]],Locations[],2,"FALSE")</f>
        <v>Manawatū-Whanganui</v>
      </c>
      <c r="N12" t="str">
        <f>VLOOKUP(CONS_TABLE[[#This Row],[location_id]],Locations[],3, "FALSE")</f>
        <v>New Zealand</v>
      </c>
      <c r="O12" s="3">
        <f>VLOOKUP(CONS_TABLE[[#This Row],[location_id]],Locations[],4,"FALSE")</f>
        <v>258200</v>
      </c>
      <c r="P12">
        <f>VLOOKUP(CONS_TABLE[[#This Row],[location_id]],Locations[],5,"FALSE")</f>
        <v>11.62</v>
      </c>
    </row>
    <row r="13" spans="1:16" x14ac:dyDescent="0.3">
      <c r="A13">
        <v>12</v>
      </c>
      <c r="B13" t="s">
        <v>8</v>
      </c>
      <c r="C13">
        <v>538</v>
      </c>
      <c r="D13" t="str">
        <f>VLOOKUP(CONS_TABLE[[#This Row],[make_id]],Make_details[],2,"FALSE")</f>
        <v>Factory Built</v>
      </c>
      <c r="E13" t="str">
        <f>VLOOKUP(CONS_TABLE[[#This Row],[make_id]],Make_details[],3,"FALSE")</f>
        <v>Standard</v>
      </c>
      <c r="F13">
        <v>2018</v>
      </c>
      <c r="G13" t="s">
        <v>24</v>
      </c>
      <c r="H13" t="s">
        <v>10</v>
      </c>
      <c r="I13" s="1">
        <v>44620</v>
      </c>
      <c r="J13" s="1" t="str">
        <f>TEXT(CONS_TABLE[[#This Row],[date_stolen]],"YYYY")</f>
        <v>2022</v>
      </c>
      <c r="K13" s="1" t="str">
        <f>TEXT(CONS_TABLE[[#This Row],[date_stolen]],"MMMM")</f>
        <v>February</v>
      </c>
      <c r="L13">
        <v>102</v>
      </c>
      <c r="M13" t="str">
        <f>VLOOKUP(CONS_TABLE[[#This Row],[location_id]],Locations[],2,"FALSE")</f>
        <v>Auckland</v>
      </c>
      <c r="N13" t="str">
        <f>VLOOKUP(CONS_TABLE[[#This Row],[location_id]],Locations[],3, "FALSE")</f>
        <v>New Zealand</v>
      </c>
      <c r="O13" s="3">
        <f>VLOOKUP(CONS_TABLE[[#This Row],[location_id]],Locations[],4,"FALSE")</f>
        <v>1695200</v>
      </c>
      <c r="P13">
        <f>VLOOKUP(CONS_TABLE[[#This Row],[location_id]],Locations[],5,"FALSE")</f>
        <v>343.09</v>
      </c>
    </row>
    <row r="14" spans="1:16" x14ac:dyDescent="0.3">
      <c r="A14">
        <v>13</v>
      </c>
      <c r="B14" t="s">
        <v>25</v>
      </c>
      <c r="C14">
        <v>629</v>
      </c>
      <c r="D14" t="str">
        <f>VLOOKUP(CONS_TABLE[[#This Row],[make_id]],Make_details[],2,"FALSE")</f>
        <v>Vespa</v>
      </c>
      <c r="E14" t="str">
        <f>VLOOKUP(CONS_TABLE[[#This Row],[make_id]],Make_details[],3,"FALSE")</f>
        <v>Standard</v>
      </c>
      <c r="F14">
        <v>2004</v>
      </c>
      <c r="G14" t="s">
        <v>26</v>
      </c>
      <c r="H14" t="s">
        <v>18</v>
      </c>
      <c r="I14" s="1">
        <v>44549</v>
      </c>
      <c r="J14" s="1" t="str">
        <f>TEXT(CONS_TABLE[[#This Row],[date_stolen]],"YYYY")</f>
        <v>2021</v>
      </c>
      <c r="K14" s="1" t="str">
        <f>TEXT(CONS_TABLE[[#This Row],[date_stolen]],"MMMM")</f>
        <v>December</v>
      </c>
      <c r="L14">
        <v>102</v>
      </c>
      <c r="M14" t="str">
        <f>VLOOKUP(CONS_TABLE[[#This Row],[location_id]],Locations[],2,"FALSE")</f>
        <v>Auckland</v>
      </c>
      <c r="N14" t="str">
        <f>VLOOKUP(CONS_TABLE[[#This Row],[location_id]],Locations[],3, "FALSE")</f>
        <v>New Zealand</v>
      </c>
      <c r="O14" s="3">
        <f>VLOOKUP(CONS_TABLE[[#This Row],[location_id]],Locations[],4,"FALSE")</f>
        <v>1695200</v>
      </c>
      <c r="P14">
        <f>VLOOKUP(CONS_TABLE[[#This Row],[location_id]],Locations[],5,"FALSE")</f>
        <v>343.09</v>
      </c>
    </row>
    <row r="15" spans="1:16" x14ac:dyDescent="0.3">
      <c r="A15">
        <v>14</v>
      </c>
      <c r="B15" t="s">
        <v>25</v>
      </c>
      <c r="C15">
        <v>550</v>
      </c>
      <c r="D15" t="str">
        <f>VLOOKUP(CONS_TABLE[[#This Row],[make_id]],Make_details[],2,"FALSE")</f>
        <v>Honda</v>
      </c>
      <c r="E15" t="str">
        <f>VLOOKUP(CONS_TABLE[[#This Row],[make_id]],Make_details[],3,"FALSE")</f>
        <v>Standard</v>
      </c>
      <c r="F15">
        <v>2007</v>
      </c>
      <c r="G15" t="s">
        <v>27</v>
      </c>
      <c r="H15" t="s">
        <v>28</v>
      </c>
      <c r="I15" s="1">
        <v>44584</v>
      </c>
      <c r="J15" s="1" t="str">
        <f>TEXT(CONS_TABLE[[#This Row],[date_stolen]],"YYYY")</f>
        <v>2022</v>
      </c>
      <c r="K15" s="1" t="str">
        <f>TEXT(CONS_TABLE[[#This Row],[date_stolen]],"MMMM")</f>
        <v>January</v>
      </c>
      <c r="L15">
        <v>102</v>
      </c>
      <c r="M15" t="str">
        <f>VLOOKUP(CONS_TABLE[[#This Row],[location_id]],Locations[],2,"FALSE")</f>
        <v>Auckland</v>
      </c>
      <c r="N15" t="str">
        <f>VLOOKUP(CONS_TABLE[[#This Row],[location_id]],Locations[],3, "FALSE")</f>
        <v>New Zealand</v>
      </c>
      <c r="O15" s="3">
        <f>VLOOKUP(CONS_TABLE[[#This Row],[location_id]],Locations[],4,"FALSE")</f>
        <v>1695200</v>
      </c>
      <c r="P15">
        <f>VLOOKUP(CONS_TABLE[[#This Row],[location_id]],Locations[],5,"FALSE")</f>
        <v>343.09</v>
      </c>
    </row>
    <row r="16" spans="1:16" x14ac:dyDescent="0.3">
      <c r="A16">
        <v>15</v>
      </c>
      <c r="B16" t="s">
        <v>16</v>
      </c>
      <c r="C16">
        <v>611</v>
      </c>
      <c r="D16" t="str">
        <f>VLOOKUP(CONS_TABLE[[#This Row],[make_id]],Make_details[],2,"FALSE")</f>
        <v>Suzuki</v>
      </c>
      <c r="E16" t="str">
        <f>VLOOKUP(CONS_TABLE[[#This Row],[make_id]],Make_details[],3,"FALSE")</f>
        <v>Standard</v>
      </c>
      <c r="F16">
        <v>2007</v>
      </c>
      <c r="G16" t="s">
        <v>29</v>
      </c>
      <c r="H16" t="s">
        <v>18</v>
      </c>
      <c r="I16" s="1">
        <v>44620</v>
      </c>
      <c r="J16" s="1" t="str">
        <f>TEXT(CONS_TABLE[[#This Row],[date_stolen]],"YYYY")</f>
        <v>2022</v>
      </c>
      <c r="K16" s="1" t="str">
        <f>TEXT(CONS_TABLE[[#This Row],[date_stolen]],"MMMM")</f>
        <v>February</v>
      </c>
      <c r="L16">
        <v>101</v>
      </c>
      <c r="M16" t="str">
        <f>VLOOKUP(CONS_TABLE[[#This Row],[location_id]],Locations[],2,"FALSE")</f>
        <v>Northland</v>
      </c>
      <c r="N16" t="str">
        <f>VLOOKUP(CONS_TABLE[[#This Row],[location_id]],Locations[],3, "FALSE")</f>
        <v>New Zealand</v>
      </c>
      <c r="O16" s="3">
        <f>VLOOKUP(CONS_TABLE[[#This Row],[location_id]],Locations[],4,"FALSE")</f>
        <v>201500</v>
      </c>
      <c r="P16">
        <f>VLOOKUP(CONS_TABLE[[#This Row],[location_id]],Locations[],5,"FALSE")</f>
        <v>16.11</v>
      </c>
    </row>
    <row r="17" spans="1:16" x14ac:dyDescent="0.3">
      <c r="A17">
        <v>16</v>
      </c>
      <c r="B17" t="s">
        <v>8</v>
      </c>
      <c r="C17">
        <v>623</v>
      </c>
      <c r="D17" t="str">
        <f>VLOOKUP(CONS_TABLE[[#This Row],[make_id]],Make_details[],2,"FALSE")</f>
        <v>Trailer</v>
      </c>
      <c r="E17" t="str">
        <f>VLOOKUP(CONS_TABLE[[#This Row],[make_id]],Make_details[],3,"FALSE")</f>
        <v>Standard</v>
      </c>
      <c r="F17">
        <v>2021</v>
      </c>
      <c r="G17" t="s">
        <v>30</v>
      </c>
      <c r="H17" t="s">
        <v>10</v>
      </c>
      <c r="I17" s="1">
        <v>44600</v>
      </c>
      <c r="J17" s="1" t="str">
        <f>TEXT(CONS_TABLE[[#This Row],[date_stolen]],"YYYY")</f>
        <v>2022</v>
      </c>
      <c r="K17" s="1" t="str">
        <f>TEXT(CONS_TABLE[[#This Row],[date_stolen]],"MMMM")</f>
        <v>February</v>
      </c>
      <c r="L17">
        <v>109</v>
      </c>
      <c r="M17" t="str">
        <f>VLOOKUP(CONS_TABLE[[#This Row],[location_id]],Locations[],2,"FALSE")</f>
        <v>Wellington</v>
      </c>
      <c r="N17" t="str">
        <f>VLOOKUP(CONS_TABLE[[#This Row],[location_id]],Locations[],3, "FALSE")</f>
        <v>New Zealand</v>
      </c>
      <c r="O17" s="3">
        <f>VLOOKUP(CONS_TABLE[[#This Row],[location_id]],Locations[],4,"FALSE")</f>
        <v>543500</v>
      </c>
      <c r="P17">
        <f>VLOOKUP(CONS_TABLE[[#This Row],[location_id]],Locations[],5,"FALSE")</f>
        <v>67.52</v>
      </c>
    </row>
    <row r="18" spans="1:16" x14ac:dyDescent="0.3">
      <c r="A18">
        <v>17</v>
      </c>
      <c r="B18" t="s">
        <v>8</v>
      </c>
      <c r="C18">
        <v>623</v>
      </c>
      <c r="D18" t="str">
        <f>VLOOKUP(CONS_TABLE[[#This Row],[make_id]],Make_details[],2,"FALSE")</f>
        <v>Trailer</v>
      </c>
      <c r="E18" t="str">
        <f>VLOOKUP(CONS_TABLE[[#This Row],[make_id]],Make_details[],3,"FALSE")</f>
        <v>Standard</v>
      </c>
      <c r="F18">
        <v>2021</v>
      </c>
      <c r="G18" t="s">
        <v>31</v>
      </c>
      <c r="H18" t="s">
        <v>10</v>
      </c>
      <c r="I18" s="1">
        <v>44479</v>
      </c>
      <c r="J18" s="1" t="str">
        <f>TEXT(CONS_TABLE[[#This Row],[date_stolen]],"YYYY")</f>
        <v>2021</v>
      </c>
      <c r="K18" s="1" t="str">
        <f>TEXT(CONS_TABLE[[#This Row],[date_stolen]],"MMMM")</f>
        <v>October</v>
      </c>
      <c r="L18">
        <v>102</v>
      </c>
      <c r="M18" t="str">
        <f>VLOOKUP(CONS_TABLE[[#This Row],[location_id]],Locations[],2,"FALSE")</f>
        <v>Auckland</v>
      </c>
      <c r="N18" t="str">
        <f>VLOOKUP(CONS_TABLE[[#This Row],[location_id]],Locations[],3, "FALSE")</f>
        <v>New Zealand</v>
      </c>
      <c r="O18" s="3">
        <f>VLOOKUP(CONS_TABLE[[#This Row],[location_id]],Locations[],4,"FALSE")</f>
        <v>1695200</v>
      </c>
      <c r="P18">
        <f>VLOOKUP(CONS_TABLE[[#This Row],[location_id]],Locations[],5,"FALSE")</f>
        <v>343.09</v>
      </c>
    </row>
    <row r="19" spans="1:16" x14ac:dyDescent="0.3">
      <c r="A19">
        <v>18</v>
      </c>
      <c r="B19" t="s">
        <v>11</v>
      </c>
      <c r="C19">
        <v>623</v>
      </c>
      <c r="D19" t="str">
        <f>VLOOKUP(CONS_TABLE[[#This Row],[make_id]],Make_details[],2,"FALSE")</f>
        <v>Trailer</v>
      </c>
      <c r="E19" t="str">
        <f>VLOOKUP(CONS_TABLE[[#This Row],[make_id]],Make_details[],3,"FALSE")</f>
        <v>Standard</v>
      </c>
      <c r="F19">
        <v>2004</v>
      </c>
      <c r="G19" t="s">
        <v>20</v>
      </c>
      <c r="H19" t="s">
        <v>32</v>
      </c>
      <c r="I19" s="1">
        <v>44476</v>
      </c>
      <c r="J19" s="1" t="str">
        <f>TEXT(CONS_TABLE[[#This Row],[date_stolen]],"YYYY")</f>
        <v>2021</v>
      </c>
      <c r="K19" s="1" t="str">
        <f>TEXT(CONS_TABLE[[#This Row],[date_stolen]],"MMMM")</f>
        <v>October</v>
      </c>
      <c r="L19">
        <v>104</v>
      </c>
      <c r="M19" t="str">
        <f>VLOOKUP(CONS_TABLE[[#This Row],[location_id]],Locations[],2,"FALSE")</f>
        <v>Bay of Plenty</v>
      </c>
      <c r="N19" t="str">
        <f>VLOOKUP(CONS_TABLE[[#This Row],[location_id]],Locations[],3, "FALSE")</f>
        <v>New Zealand</v>
      </c>
      <c r="O19" s="3">
        <f>VLOOKUP(CONS_TABLE[[#This Row],[location_id]],Locations[],4,"FALSE")</f>
        <v>347700</v>
      </c>
      <c r="P19">
        <f>VLOOKUP(CONS_TABLE[[#This Row],[location_id]],Locations[],5,"FALSE")</f>
        <v>28.8</v>
      </c>
    </row>
    <row r="20" spans="1:16" x14ac:dyDescent="0.3">
      <c r="A20">
        <v>19</v>
      </c>
      <c r="B20" t="s">
        <v>8</v>
      </c>
      <c r="C20">
        <v>623</v>
      </c>
      <c r="D20" t="str">
        <f>VLOOKUP(CONS_TABLE[[#This Row],[make_id]],Make_details[],2,"FALSE")</f>
        <v>Trailer</v>
      </c>
      <c r="E20" t="str">
        <f>VLOOKUP(CONS_TABLE[[#This Row],[make_id]],Make_details[],3,"FALSE")</f>
        <v>Standard</v>
      </c>
      <c r="F20">
        <v>2014</v>
      </c>
      <c r="G20" t="s">
        <v>33</v>
      </c>
      <c r="H20" t="s">
        <v>32</v>
      </c>
      <c r="I20" s="1">
        <v>44616</v>
      </c>
      <c r="J20" s="1" t="str">
        <f>TEXT(CONS_TABLE[[#This Row],[date_stolen]],"YYYY")</f>
        <v>2022</v>
      </c>
      <c r="K20" s="1" t="str">
        <f>TEXT(CONS_TABLE[[#This Row],[date_stolen]],"MMMM")</f>
        <v>February</v>
      </c>
      <c r="L20">
        <v>104</v>
      </c>
      <c r="M20" t="str">
        <f>VLOOKUP(CONS_TABLE[[#This Row],[location_id]],Locations[],2,"FALSE")</f>
        <v>Bay of Plenty</v>
      </c>
      <c r="N20" t="str">
        <f>VLOOKUP(CONS_TABLE[[#This Row],[location_id]],Locations[],3, "FALSE")</f>
        <v>New Zealand</v>
      </c>
      <c r="O20" s="3">
        <f>VLOOKUP(CONS_TABLE[[#This Row],[location_id]],Locations[],4,"FALSE")</f>
        <v>347700</v>
      </c>
      <c r="P20">
        <f>VLOOKUP(CONS_TABLE[[#This Row],[location_id]],Locations[],5,"FALSE")</f>
        <v>28.8</v>
      </c>
    </row>
    <row r="21" spans="1:16" x14ac:dyDescent="0.3">
      <c r="A21">
        <v>20</v>
      </c>
      <c r="B21" t="s">
        <v>11</v>
      </c>
      <c r="C21">
        <v>623</v>
      </c>
      <c r="D21" t="str">
        <f>VLOOKUP(CONS_TABLE[[#This Row],[make_id]],Make_details[],2,"FALSE")</f>
        <v>Trailer</v>
      </c>
      <c r="E21" t="str">
        <f>VLOOKUP(CONS_TABLE[[#This Row],[make_id]],Make_details[],3,"FALSE")</f>
        <v>Standard</v>
      </c>
      <c r="F21">
        <v>2018</v>
      </c>
      <c r="G21" t="s">
        <v>34</v>
      </c>
      <c r="H21" t="s">
        <v>10</v>
      </c>
      <c r="I21" s="1">
        <v>44508</v>
      </c>
      <c r="J21" s="1" t="str">
        <f>TEXT(CONS_TABLE[[#This Row],[date_stolen]],"YYYY")</f>
        <v>2021</v>
      </c>
      <c r="K21" s="1" t="str">
        <f>TEXT(CONS_TABLE[[#This Row],[date_stolen]],"MMMM")</f>
        <v>November</v>
      </c>
      <c r="L21">
        <v>114</v>
      </c>
      <c r="M21" t="str">
        <f>VLOOKUP(CONS_TABLE[[#This Row],[location_id]],Locations[],2,"FALSE")</f>
        <v>Canterbury</v>
      </c>
      <c r="N21" t="str">
        <f>VLOOKUP(CONS_TABLE[[#This Row],[location_id]],Locations[],3, "FALSE")</f>
        <v>New Zealand</v>
      </c>
      <c r="O21" s="3">
        <f>VLOOKUP(CONS_TABLE[[#This Row],[location_id]],Locations[],4,"FALSE")</f>
        <v>655000</v>
      </c>
      <c r="P21">
        <f>VLOOKUP(CONS_TABLE[[#This Row],[location_id]],Locations[],5,"FALSE")</f>
        <v>14.72</v>
      </c>
    </row>
    <row r="22" spans="1:16" x14ac:dyDescent="0.3">
      <c r="A22">
        <v>21</v>
      </c>
      <c r="B22" t="s">
        <v>16</v>
      </c>
      <c r="C22">
        <v>625</v>
      </c>
      <c r="D22" t="str">
        <f>VLOOKUP(CONS_TABLE[[#This Row],[make_id]],Make_details[],2,"FALSE")</f>
        <v>Triumph</v>
      </c>
      <c r="E22" t="str">
        <f>VLOOKUP(CONS_TABLE[[#This Row],[make_id]],Make_details[],3,"FALSE")</f>
        <v>Standard</v>
      </c>
      <c r="F22">
        <v>2002</v>
      </c>
      <c r="G22" t="s">
        <v>35</v>
      </c>
      <c r="H22" t="s">
        <v>10</v>
      </c>
      <c r="I22" s="1">
        <v>44603</v>
      </c>
      <c r="J22" s="1" t="str">
        <f>TEXT(CONS_TABLE[[#This Row],[date_stolen]],"YYYY")</f>
        <v>2022</v>
      </c>
      <c r="K22" s="1" t="str">
        <f>TEXT(CONS_TABLE[[#This Row],[date_stolen]],"MMMM")</f>
        <v>February</v>
      </c>
      <c r="L22">
        <v>101</v>
      </c>
      <c r="M22" t="str">
        <f>VLOOKUP(CONS_TABLE[[#This Row],[location_id]],Locations[],2,"FALSE")</f>
        <v>Northland</v>
      </c>
      <c r="N22" t="str">
        <f>VLOOKUP(CONS_TABLE[[#This Row],[location_id]],Locations[],3, "FALSE")</f>
        <v>New Zealand</v>
      </c>
      <c r="O22" s="3">
        <f>VLOOKUP(CONS_TABLE[[#This Row],[location_id]],Locations[],4,"FALSE")</f>
        <v>201500</v>
      </c>
      <c r="P22">
        <f>VLOOKUP(CONS_TABLE[[#This Row],[location_id]],Locations[],5,"FALSE")</f>
        <v>16.11</v>
      </c>
    </row>
    <row r="23" spans="1:16" x14ac:dyDescent="0.3">
      <c r="A23">
        <v>22</v>
      </c>
      <c r="B23" t="s">
        <v>8</v>
      </c>
      <c r="C23">
        <v>538</v>
      </c>
      <c r="D23" t="str">
        <f>VLOOKUP(CONS_TABLE[[#This Row],[make_id]],Make_details[],2,"FALSE")</f>
        <v>Factory Built</v>
      </c>
      <c r="E23" t="str">
        <f>VLOOKUP(CONS_TABLE[[#This Row],[make_id]],Make_details[],3,"FALSE")</f>
        <v>Standard</v>
      </c>
      <c r="F23">
        <v>2000</v>
      </c>
      <c r="G23" t="s">
        <v>24</v>
      </c>
      <c r="H23" t="s">
        <v>10</v>
      </c>
      <c r="I23" s="1">
        <v>44522</v>
      </c>
      <c r="J23" s="1" t="str">
        <f>TEXT(CONS_TABLE[[#This Row],[date_stolen]],"YYYY")</f>
        <v>2021</v>
      </c>
      <c r="K23" s="1" t="str">
        <f>TEXT(CONS_TABLE[[#This Row],[date_stolen]],"MMMM")</f>
        <v>November</v>
      </c>
      <c r="L23">
        <v>104</v>
      </c>
      <c r="M23" t="str">
        <f>VLOOKUP(CONS_TABLE[[#This Row],[location_id]],Locations[],2,"FALSE")</f>
        <v>Bay of Plenty</v>
      </c>
      <c r="N23" t="str">
        <f>VLOOKUP(CONS_TABLE[[#This Row],[location_id]],Locations[],3, "FALSE")</f>
        <v>New Zealand</v>
      </c>
      <c r="O23" s="3">
        <f>VLOOKUP(CONS_TABLE[[#This Row],[location_id]],Locations[],4,"FALSE")</f>
        <v>347700</v>
      </c>
      <c r="P23">
        <f>VLOOKUP(CONS_TABLE[[#This Row],[location_id]],Locations[],5,"FALSE")</f>
        <v>28.8</v>
      </c>
    </row>
    <row r="24" spans="1:16" x14ac:dyDescent="0.3">
      <c r="A24">
        <v>23</v>
      </c>
      <c r="B24" t="s">
        <v>8</v>
      </c>
      <c r="C24">
        <v>623</v>
      </c>
      <c r="D24" t="str">
        <f>VLOOKUP(CONS_TABLE[[#This Row],[make_id]],Make_details[],2,"FALSE")</f>
        <v>Trailer</v>
      </c>
      <c r="E24" t="str">
        <f>VLOOKUP(CONS_TABLE[[#This Row],[make_id]],Make_details[],3,"FALSE")</f>
        <v>Standard</v>
      </c>
      <c r="F24">
        <v>2015</v>
      </c>
      <c r="G24" t="s">
        <v>36</v>
      </c>
      <c r="H24" t="s">
        <v>10</v>
      </c>
      <c r="I24" s="1">
        <v>44588</v>
      </c>
      <c r="J24" s="1" t="str">
        <f>TEXT(CONS_TABLE[[#This Row],[date_stolen]],"YYYY")</f>
        <v>2022</v>
      </c>
      <c r="K24" s="1" t="str">
        <f>TEXT(CONS_TABLE[[#This Row],[date_stolen]],"MMMM")</f>
        <v>January</v>
      </c>
      <c r="L24">
        <v>114</v>
      </c>
      <c r="M24" t="str">
        <f>VLOOKUP(CONS_TABLE[[#This Row],[location_id]],Locations[],2,"FALSE")</f>
        <v>Canterbury</v>
      </c>
      <c r="N24" t="str">
        <f>VLOOKUP(CONS_TABLE[[#This Row],[location_id]],Locations[],3, "FALSE")</f>
        <v>New Zealand</v>
      </c>
      <c r="O24" s="3">
        <f>VLOOKUP(CONS_TABLE[[#This Row],[location_id]],Locations[],4,"FALSE")</f>
        <v>655000</v>
      </c>
      <c r="P24">
        <f>VLOOKUP(CONS_TABLE[[#This Row],[location_id]],Locations[],5,"FALSE")</f>
        <v>14.72</v>
      </c>
    </row>
    <row r="25" spans="1:16" x14ac:dyDescent="0.3">
      <c r="A25">
        <v>24</v>
      </c>
      <c r="B25" t="s">
        <v>37</v>
      </c>
      <c r="C25">
        <v>623</v>
      </c>
      <c r="D25" t="str">
        <f>VLOOKUP(CONS_TABLE[[#This Row],[make_id]],Make_details[],2,"FALSE")</f>
        <v>Trailer</v>
      </c>
      <c r="E25" t="str">
        <f>VLOOKUP(CONS_TABLE[[#This Row],[make_id]],Make_details[],3,"FALSE")</f>
        <v>Standard</v>
      </c>
      <c r="F25">
        <v>2021</v>
      </c>
      <c r="G25" t="s">
        <v>38</v>
      </c>
      <c r="H25" t="s">
        <v>10</v>
      </c>
      <c r="I25" s="1">
        <v>44512</v>
      </c>
      <c r="J25" s="1" t="str">
        <f>TEXT(CONS_TABLE[[#This Row],[date_stolen]],"YYYY")</f>
        <v>2021</v>
      </c>
      <c r="K25" s="1" t="str">
        <f>TEXT(CONS_TABLE[[#This Row],[date_stolen]],"MMMM")</f>
        <v>November</v>
      </c>
      <c r="L25">
        <v>102</v>
      </c>
      <c r="M25" t="str">
        <f>VLOOKUP(CONS_TABLE[[#This Row],[location_id]],Locations[],2,"FALSE")</f>
        <v>Auckland</v>
      </c>
      <c r="N25" t="str">
        <f>VLOOKUP(CONS_TABLE[[#This Row],[location_id]],Locations[],3, "FALSE")</f>
        <v>New Zealand</v>
      </c>
      <c r="O25" s="3">
        <f>VLOOKUP(CONS_TABLE[[#This Row],[location_id]],Locations[],4,"FALSE")</f>
        <v>1695200</v>
      </c>
      <c r="P25">
        <f>VLOOKUP(CONS_TABLE[[#This Row],[location_id]],Locations[],5,"FALSE")</f>
        <v>343.09</v>
      </c>
    </row>
    <row r="26" spans="1:16" x14ac:dyDescent="0.3">
      <c r="A26">
        <v>25</v>
      </c>
      <c r="B26" t="s">
        <v>8</v>
      </c>
      <c r="C26">
        <v>623</v>
      </c>
      <c r="D26" t="str">
        <f>VLOOKUP(CONS_TABLE[[#This Row],[make_id]],Make_details[],2,"FALSE")</f>
        <v>Trailer</v>
      </c>
      <c r="E26" t="str">
        <f>VLOOKUP(CONS_TABLE[[#This Row],[make_id]],Make_details[],3,"FALSE")</f>
        <v>Standard</v>
      </c>
      <c r="F26">
        <v>2018</v>
      </c>
      <c r="G26" t="s">
        <v>39</v>
      </c>
      <c r="H26" t="s">
        <v>10</v>
      </c>
      <c r="I26" s="1">
        <v>44477</v>
      </c>
      <c r="J26" s="1" t="str">
        <f>TEXT(CONS_TABLE[[#This Row],[date_stolen]],"YYYY")</f>
        <v>2021</v>
      </c>
      <c r="K26" s="1" t="str">
        <f>TEXT(CONS_TABLE[[#This Row],[date_stolen]],"MMMM")</f>
        <v>October</v>
      </c>
      <c r="L26">
        <v>106</v>
      </c>
      <c r="M26" t="str">
        <f>VLOOKUP(CONS_TABLE[[#This Row],[location_id]],Locations[],2,"FALSE")</f>
        <v>Hawke's Bay</v>
      </c>
      <c r="N26" t="str">
        <f>VLOOKUP(CONS_TABLE[[#This Row],[location_id]],Locations[],3, "FALSE")</f>
        <v>New Zealand</v>
      </c>
      <c r="O26" s="3">
        <f>VLOOKUP(CONS_TABLE[[#This Row],[location_id]],Locations[],4,"FALSE")</f>
        <v>182700</v>
      </c>
      <c r="P26">
        <f>VLOOKUP(CONS_TABLE[[#This Row],[location_id]],Locations[],5,"FALSE")</f>
        <v>12.92</v>
      </c>
    </row>
    <row r="27" spans="1:16" x14ac:dyDescent="0.3">
      <c r="A27">
        <v>26</v>
      </c>
      <c r="B27" t="s">
        <v>8</v>
      </c>
      <c r="C27">
        <v>623</v>
      </c>
      <c r="D27" t="str">
        <f>VLOOKUP(CONS_TABLE[[#This Row],[make_id]],Make_details[],2,"FALSE")</f>
        <v>Trailer</v>
      </c>
      <c r="E27" t="str">
        <f>VLOOKUP(CONS_TABLE[[#This Row],[make_id]],Make_details[],3,"FALSE")</f>
        <v>Standard</v>
      </c>
      <c r="F27">
        <v>2017</v>
      </c>
      <c r="G27" t="s">
        <v>40</v>
      </c>
      <c r="H27" t="s">
        <v>10</v>
      </c>
      <c r="I27" s="1">
        <v>44624</v>
      </c>
      <c r="J27" s="1" t="str">
        <f>TEXT(CONS_TABLE[[#This Row],[date_stolen]],"YYYY")</f>
        <v>2022</v>
      </c>
      <c r="K27" s="1" t="str">
        <f>TEXT(CONS_TABLE[[#This Row],[date_stolen]],"MMMM")</f>
        <v>March</v>
      </c>
      <c r="L27">
        <v>108</v>
      </c>
      <c r="M27" t="str">
        <f>VLOOKUP(CONS_TABLE[[#This Row],[location_id]],Locations[],2,"FALSE")</f>
        <v>Manawatū-Whanganui</v>
      </c>
      <c r="N27" t="str">
        <f>VLOOKUP(CONS_TABLE[[#This Row],[location_id]],Locations[],3, "FALSE")</f>
        <v>New Zealand</v>
      </c>
      <c r="O27" s="3">
        <f>VLOOKUP(CONS_TABLE[[#This Row],[location_id]],Locations[],4,"FALSE")</f>
        <v>258200</v>
      </c>
      <c r="P27">
        <f>VLOOKUP(CONS_TABLE[[#This Row],[location_id]],Locations[],5,"FALSE")</f>
        <v>11.62</v>
      </c>
    </row>
    <row r="28" spans="1:16" x14ac:dyDescent="0.3">
      <c r="A28">
        <v>27</v>
      </c>
      <c r="B28" t="s">
        <v>8</v>
      </c>
      <c r="C28">
        <v>623</v>
      </c>
      <c r="D28" t="str">
        <f>VLOOKUP(CONS_TABLE[[#This Row],[make_id]],Make_details[],2,"FALSE")</f>
        <v>Trailer</v>
      </c>
      <c r="E28" t="str">
        <f>VLOOKUP(CONS_TABLE[[#This Row],[make_id]],Make_details[],3,"FALSE")</f>
        <v>Standard</v>
      </c>
      <c r="F28">
        <v>2018</v>
      </c>
      <c r="G28" t="s">
        <v>41</v>
      </c>
      <c r="H28" t="s">
        <v>10</v>
      </c>
      <c r="I28" s="1">
        <v>44619</v>
      </c>
      <c r="J28" s="1" t="str">
        <f>TEXT(CONS_TABLE[[#This Row],[date_stolen]],"YYYY")</f>
        <v>2022</v>
      </c>
      <c r="K28" s="1" t="str">
        <f>TEXT(CONS_TABLE[[#This Row],[date_stolen]],"MMMM")</f>
        <v>February</v>
      </c>
      <c r="L28">
        <v>103</v>
      </c>
      <c r="M28" t="str">
        <f>VLOOKUP(CONS_TABLE[[#This Row],[location_id]],Locations[],2,"FALSE")</f>
        <v>Waikato</v>
      </c>
      <c r="N28" t="str">
        <f>VLOOKUP(CONS_TABLE[[#This Row],[location_id]],Locations[],3, "FALSE")</f>
        <v>New Zealand</v>
      </c>
      <c r="O28" s="3">
        <f>VLOOKUP(CONS_TABLE[[#This Row],[location_id]],Locations[],4,"FALSE")</f>
        <v>513800</v>
      </c>
      <c r="P28">
        <f>VLOOKUP(CONS_TABLE[[#This Row],[location_id]],Locations[],5,"FALSE")</f>
        <v>21.5</v>
      </c>
    </row>
    <row r="29" spans="1:16" x14ac:dyDescent="0.3">
      <c r="A29">
        <v>28</v>
      </c>
      <c r="B29" t="s">
        <v>8</v>
      </c>
      <c r="C29">
        <v>623</v>
      </c>
      <c r="D29" t="str">
        <f>VLOOKUP(CONS_TABLE[[#This Row],[make_id]],Make_details[],2,"FALSE")</f>
        <v>Trailer</v>
      </c>
      <c r="E29" t="str">
        <f>VLOOKUP(CONS_TABLE[[#This Row],[make_id]],Make_details[],3,"FALSE")</f>
        <v>Standard</v>
      </c>
      <c r="F29">
        <v>2018</v>
      </c>
      <c r="G29" t="s">
        <v>42</v>
      </c>
      <c r="H29" t="s">
        <v>10</v>
      </c>
      <c r="I29" s="1">
        <v>44593</v>
      </c>
      <c r="J29" s="1" t="str">
        <f>TEXT(CONS_TABLE[[#This Row],[date_stolen]],"YYYY")</f>
        <v>2022</v>
      </c>
      <c r="K29" s="1" t="str">
        <f>TEXT(CONS_TABLE[[#This Row],[date_stolen]],"MMMM")</f>
        <v>February</v>
      </c>
      <c r="L29">
        <v>109</v>
      </c>
      <c r="M29" t="str">
        <f>VLOOKUP(CONS_TABLE[[#This Row],[location_id]],Locations[],2,"FALSE")</f>
        <v>Wellington</v>
      </c>
      <c r="N29" t="str">
        <f>VLOOKUP(CONS_TABLE[[#This Row],[location_id]],Locations[],3, "FALSE")</f>
        <v>New Zealand</v>
      </c>
      <c r="O29" s="3">
        <f>VLOOKUP(CONS_TABLE[[#This Row],[location_id]],Locations[],4,"FALSE")</f>
        <v>543500</v>
      </c>
      <c r="P29">
        <f>VLOOKUP(CONS_TABLE[[#This Row],[location_id]],Locations[],5,"FALSE")</f>
        <v>67.52</v>
      </c>
    </row>
    <row r="30" spans="1:16" x14ac:dyDescent="0.3">
      <c r="A30">
        <v>29</v>
      </c>
      <c r="B30" t="s">
        <v>8</v>
      </c>
      <c r="C30">
        <v>623</v>
      </c>
      <c r="D30" t="str">
        <f>VLOOKUP(CONS_TABLE[[#This Row],[make_id]],Make_details[],2,"FALSE")</f>
        <v>Trailer</v>
      </c>
      <c r="E30" t="str">
        <f>VLOOKUP(CONS_TABLE[[#This Row],[make_id]],Make_details[],3,"FALSE")</f>
        <v>Standard</v>
      </c>
      <c r="F30">
        <v>2018</v>
      </c>
      <c r="G30" t="s">
        <v>23</v>
      </c>
      <c r="H30" t="s">
        <v>10</v>
      </c>
      <c r="I30" s="1">
        <v>44501</v>
      </c>
      <c r="J30" s="1" t="str">
        <f>TEXT(CONS_TABLE[[#This Row],[date_stolen]],"YYYY")</f>
        <v>2021</v>
      </c>
      <c r="K30" s="1" t="str">
        <f>TEXT(CONS_TABLE[[#This Row],[date_stolen]],"MMMM")</f>
        <v>November</v>
      </c>
      <c r="L30">
        <v>104</v>
      </c>
      <c r="M30" t="str">
        <f>VLOOKUP(CONS_TABLE[[#This Row],[location_id]],Locations[],2,"FALSE")</f>
        <v>Bay of Plenty</v>
      </c>
      <c r="N30" t="str">
        <f>VLOOKUP(CONS_TABLE[[#This Row],[location_id]],Locations[],3, "FALSE")</f>
        <v>New Zealand</v>
      </c>
      <c r="O30" s="3">
        <f>VLOOKUP(CONS_TABLE[[#This Row],[location_id]],Locations[],4,"FALSE")</f>
        <v>347700</v>
      </c>
      <c r="P30">
        <f>VLOOKUP(CONS_TABLE[[#This Row],[location_id]],Locations[],5,"FALSE")</f>
        <v>28.8</v>
      </c>
    </row>
    <row r="31" spans="1:16" x14ac:dyDescent="0.3">
      <c r="A31">
        <v>30</v>
      </c>
      <c r="B31" t="s">
        <v>8</v>
      </c>
      <c r="C31">
        <v>623</v>
      </c>
      <c r="D31" t="str">
        <f>VLOOKUP(CONS_TABLE[[#This Row],[make_id]],Make_details[],2,"FALSE")</f>
        <v>Trailer</v>
      </c>
      <c r="E31" t="str">
        <f>VLOOKUP(CONS_TABLE[[#This Row],[make_id]],Make_details[],3,"FALSE")</f>
        <v>Standard</v>
      </c>
      <c r="F31">
        <v>2018</v>
      </c>
      <c r="G31" t="s">
        <v>43</v>
      </c>
      <c r="H31" t="s">
        <v>10</v>
      </c>
      <c r="I31" s="1">
        <v>44551</v>
      </c>
      <c r="J31" s="1" t="str">
        <f>TEXT(CONS_TABLE[[#This Row],[date_stolen]],"YYYY")</f>
        <v>2021</v>
      </c>
      <c r="K31" s="1" t="str">
        <f>TEXT(CONS_TABLE[[#This Row],[date_stolen]],"MMMM")</f>
        <v>December</v>
      </c>
      <c r="L31">
        <v>102</v>
      </c>
      <c r="M31" t="str">
        <f>VLOOKUP(CONS_TABLE[[#This Row],[location_id]],Locations[],2,"FALSE")</f>
        <v>Auckland</v>
      </c>
      <c r="N31" t="str">
        <f>VLOOKUP(CONS_TABLE[[#This Row],[location_id]],Locations[],3, "FALSE")</f>
        <v>New Zealand</v>
      </c>
      <c r="O31" s="3">
        <f>VLOOKUP(CONS_TABLE[[#This Row],[location_id]],Locations[],4,"FALSE")</f>
        <v>1695200</v>
      </c>
      <c r="P31">
        <f>VLOOKUP(CONS_TABLE[[#This Row],[location_id]],Locations[],5,"FALSE")</f>
        <v>343.09</v>
      </c>
    </row>
    <row r="32" spans="1:16" x14ac:dyDescent="0.3">
      <c r="A32">
        <v>31</v>
      </c>
      <c r="B32" t="s">
        <v>8</v>
      </c>
      <c r="C32">
        <v>623</v>
      </c>
      <c r="D32" t="str">
        <f>VLOOKUP(CONS_TABLE[[#This Row],[make_id]],Make_details[],2,"FALSE")</f>
        <v>Trailer</v>
      </c>
      <c r="E32" t="str">
        <f>VLOOKUP(CONS_TABLE[[#This Row],[make_id]],Make_details[],3,"FALSE")</f>
        <v>Standard</v>
      </c>
      <c r="F32">
        <v>2018</v>
      </c>
      <c r="G32" t="s">
        <v>44</v>
      </c>
      <c r="H32" t="s">
        <v>45</v>
      </c>
      <c r="I32" s="1">
        <v>44564</v>
      </c>
      <c r="J32" s="1" t="str">
        <f>TEXT(CONS_TABLE[[#This Row],[date_stolen]],"YYYY")</f>
        <v>2022</v>
      </c>
      <c r="K32" s="1" t="str">
        <f>TEXT(CONS_TABLE[[#This Row],[date_stolen]],"MMMM")</f>
        <v>January</v>
      </c>
      <c r="L32">
        <v>102</v>
      </c>
      <c r="M32" t="str">
        <f>VLOOKUP(CONS_TABLE[[#This Row],[location_id]],Locations[],2,"FALSE")</f>
        <v>Auckland</v>
      </c>
      <c r="N32" t="str">
        <f>VLOOKUP(CONS_TABLE[[#This Row],[location_id]],Locations[],3, "FALSE")</f>
        <v>New Zealand</v>
      </c>
      <c r="O32" s="3">
        <f>VLOOKUP(CONS_TABLE[[#This Row],[location_id]],Locations[],4,"FALSE")</f>
        <v>1695200</v>
      </c>
      <c r="P32">
        <f>VLOOKUP(CONS_TABLE[[#This Row],[location_id]],Locations[],5,"FALSE")</f>
        <v>343.09</v>
      </c>
    </row>
    <row r="33" spans="1:16" x14ac:dyDescent="0.3">
      <c r="A33">
        <v>32</v>
      </c>
      <c r="B33" t="s">
        <v>8</v>
      </c>
      <c r="C33">
        <v>549</v>
      </c>
      <c r="D33" t="str">
        <f>VLOOKUP(CONS_TABLE[[#This Row],[make_id]],Make_details[],2,"FALSE")</f>
        <v>Homebuilt</v>
      </c>
      <c r="E33" t="str">
        <f>VLOOKUP(CONS_TABLE[[#This Row],[make_id]],Make_details[],3,"FALSE")</f>
        <v>Standard</v>
      </c>
      <c r="F33">
        <v>1998</v>
      </c>
      <c r="G33" t="s">
        <v>46</v>
      </c>
      <c r="H33" t="s">
        <v>47</v>
      </c>
      <c r="I33" s="1">
        <v>44490</v>
      </c>
      <c r="J33" s="1" t="str">
        <f>TEXT(CONS_TABLE[[#This Row],[date_stolen]],"YYYY")</f>
        <v>2021</v>
      </c>
      <c r="K33" s="1" t="str">
        <f>TEXT(CONS_TABLE[[#This Row],[date_stolen]],"MMMM")</f>
        <v>October</v>
      </c>
      <c r="L33">
        <v>114</v>
      </c>
      <c r="M33" t="str">
        <f>VLOOKUP(CONS_TABLE[[#This Row],[location_id]],Locations[],2,"FALSE")</f>
        <v>Canterbury</v>
      </c>
      <c r="N33" t="str">
        <f>VLOOKUP(CONS_TABLE[[#This Row],[location_id]],Locations[],3, "FALSE")</f>
        <v>New Zealand</v>
      </c>
      <c r="O33" s="3">
        <f>VLOOKUP(CONS_TABLE[[#This Row],[location_id]],Locations[],4,"FALSE")</f>
        <v>655000</v>
      </c>
      <c r="P33">
        <f>VLOOKUP(CONS_TABLE[[#This Row],[location_id]],Locations[],5,"FALSE")</f>
        <v>14.72</v>
      </c>
    </row>
    <row r="34" spans="1:16" x14ac:dyDescent="0.3">
      <c r="A34">
        <v>33</v>
      </c>
      <c r="B34" t="s">
        <v>11</v>
      </c>
      <c r="C34">
        <v>623</v>
      </c>
      <c r="D34" t="str">
        <f>VLOOKUP(CONS_TABLE[[#This Row],[make_id]],Make_details[],2,"FALSE")</f>
        <v>Trailer</v>
      </c>
      <c r="E34" t="str">
        <f>VLOOKUP(CONS_TABLE[[#This Row],[make_id]],Make_details[],3,"FALSE")</f>
        <v>Standard</v>
      </c>
      <c r="F34">
        <v>2017</v>
      </c>
      <c r="G34" t="s">
        <v>48</v>
      </c>
      <c r="H34" t="s">
        <v>45</v>
      </c>
      <c r="I34" s="1">
        <v>44607</v>
      </c>
      <c r="J34" s="1" t="str">
        <f>TEXT(CONS_TABLE[[#This Row],[date_stolen]],"YYYY")</f>
        <v>2022</v>
      </c>
      <c r="K34" s="1" t="str">
        <f>TEXT(CONS_TABLE[[#This Row],[date_stolen]],"MMMM")</f>
        <v>February</v>
      </c>
      <c r="L34">
        <v>104</v>
      </c>
      <c r="M34" t="str">
        <f>VLOOKUP(CONS_TABLE[[#This Row],[location_id]],Locations[],2,"FALSE")</f>
        <v>Bay of Plenty</v>
      </c>
      <c r="N34" t="str">
        <f>VLOOKUP(CONS_TABLE[[#This Row],[location_id]],Locations[],3, "FALSE")</f>
        <v>New Zealand</v>
      </c>
      <c r="O34" s="3">
        <f>VLOOKUP(CONS_TABLE[[#This Row],[location_id]],Locations[],4,"FALSE")</f>
        <v>347700</v>
      </c>
      <c r="P34">
        <f>VLOOKUP(CONS_TABLE[[#This Row],[location_id]],Locations[],5,"FALSE")</f>
        <v>28.8</v>
      </c>
    </row>
    <row r="35" spans="1:16" x14ac:dyDescent="0.3">
      <c r="A35">
        <v>34</v>
      </c>
      <c r="B35" t="s">
        <v>8</v>
      </c>
      <c r="C35">
        <v>623</v>
      </c>
      <c r="D35" t="str">
        <f>VLOOKUP(CONS_TABLE[[#This Row],[make_id]],Make_details[],2,"FALSE")</f>
        <v>Trailer</v>
      </c>
      <c r="E35" t="str">
        <f>VLOOKUP(CONS_TABLE[[#This Row],[make_id]],Make_details[],3,"FALSE")</f>
        <v>Standard</v>
      </c>
      <c r="F35">
        <v>2021</v>
      </c>
      <c r="G35" t="s">
        <v>49</v>
      </c>
      <c r="H35" t="s">
        <v>10</v>
      </c>
      <c r="I35" s="1">
        <v>44566</v>
      </c>
      <c r="J35" s="1" t="str">
        <f>TEXT(CONS_TABLE[[#This Row],[date_stolen]],"YYYY")</f>
        <v>2022</v>
      </c>
      <c r="K35" s="1" t="str">
        <f>TEXT(CONS_TABLE[[#This Row],[date_stolen]],"MMMM")</f>
        <v>January</v>
      </c>
      <c r="L35">
        <v>102</v>
      </c>
      <c r="M35" t="str">
        <f>VLOOKUP(CONS_TABLE[[#This Row],[location_id]],Locations[],2,"FALSE")</f>
        <v>Auckland</v>
      </c>
      <c r="N35" t="str">
        <f>VLOOKUP(CONS_TABLE[[#This Row],[location_id]],Locations[],3, "FALSE")</f>
        <v>New Zealand</v>
      </c>
      <c r="O35" s="3">
        <f>VLOOKUP(CONS_TABLE[[#This Row],[location_id]],Locations[],4,"FALSE")</f>
        <v>1695200</v>
      </c>
      <c r="P35">
        <f>VLOOKUP(CONS_TABLE[[#This Row],[location_id]],Locations[],5,"FALSE")</f>
        <v>343.09</v>
      </c>
    </row>
    <row r="36" spans="1:16" x14ac:dyDescent="0.3">
      <c r="A36">
        <v>35</v>
      </c>
      <c r="B36" t="s">
        <v>8</v>
      </c>
      <c r="C36">
        <v>514</v>
      </c>
      <c r="D36" t="str">
        <f>VLOOKUP(CONS_TABLE[[#This Row],[make_id]],Make_details[],2,"FALSE")</f>
        <v>Briford</v>
      </c>
      <c r="E36" t="str">
        <f>VLOOKUP(CONS_TABLE[[#This Row],[make_id]],Make_details[],3,"FALSE")</f>
        <v>Standard</v>
      </c>
      <c r="F36">
        <v>2021</v>
      </c>
      <c r="G36" t="s">
        <v>50</v>
      </c>
      <c r="H36" t="s">
        <v>10</v>
      </c>
      <c r="I36" s="1">
        <v>44656</v>
      </c>
      <c r="J36" s="1" t="str">
        <f>TEXT(CONS_TABLE[[#This Row],[date_stolen]],"YYYY")</f>
        <v>2022</v>
      </c>
      <c r="K36" s="1" t="str">
        <f>TEXT(CONS_TABLE[[#This Row],[date_stolen]],"MMMM")</f>
        <v>April</v>
      </c>
      <c r="L36">
        <v>114</v>
      </c>
      <c r="M36" t="str">
        <f>VLOOKUP(CONS_TABLE[[#This Row],[location_id]],Locations[],2,"FALSE")</f>
        <v>Canterbury</v>
      </c>
      <c r="N36" t="str">
        <f>VLOOKUP(CONS_TABLE[[#This Row],[location_id]],Locations[],3, "FALSE")</f>
        <v>New Zealand</v>
      </c>
      <c r="O36" s="3">
        <f>VLOOKUP(CONS_TABLE[[#This Row],[location_id]],Locations[],4,"FALSE")</f>
        <v>655000</v>
      </c>
      <c r="P36">
        <f>VLOOKUP(CONS_TABLE[[#This Row],[location_id]],Locations[],5,"FALSE")</f>
        <v>14.72</v>
      </c>
    </row>
    <row r="37" spans="1:16" x14ac:dyDescent="0.3">
      <c r="A37">
        <v>36</v>
      </c>
      <c r="B37" t="s">
        <v>8</v>
      </c>
      <c r="C37">
        <v>623</v>
      </c>
      <c r="D37" t="str">
        <f>VLOOKUP(CONS_TABLE[[#This Row],[make_id]],Make_details[],2,"FALSE")</f>
        <v>Trailer</v>
      </c>
      <c r="E37" t="str">
        <f>VLOOKUP(CONS_TABLE[[#This Row],[make_id]],Make_details[],3,"FALSE")</f>
        <v>Standard</v>
      </c>
      <c r="F37">
        <v>2018</v>
      </c>
      <c r="G37" t="s">
        <v>51</v>
      </c>
      <c r="H37" t="s">
        <v>45</v>
      </c>
      <c r="I37" s="1">
        <v>44609</v>
      </c>
      <c r="J37" s="1" t="str">
        <f>TEXT(CONS_TABLE[[#This Row],[date_stolen]],"YYYY")</f>
        <v>2022</v>
      </c>
      <c r="K37" s="1" t="str">
        <f>TEXT(CONS_TABLE[[#This Row],[date_stolen]],"MMMM")</f>
        <v>February</v>
      </c>
      <c r="L37">
        <v>103</v>
      </c>
      <c r="M37" t="str">
        <f>VLOOKUP(CONS_TABLE[[#This Row],[location_id]],Locations[],2,"FALSE")</f>
        <v>Waikato</v>
      </c>
      <c r="N37" t="str">
        <f>VLOOKUP(CONS_TABLE[[#This Row],[location_id]],Locations[],3, "FALSE")</f>
        <v>New Zealand</v>
      </c>
      <c r="O37" s="3">
        <f>VLOOKUP(CONS_TABLE[[#This Row],[location_id]],Locations[],4,"FALSE")</f>
        <v>513800</v>
      </c>
      <c r="P37">
        <f>VLOOKUP(CONS_TABLE[[#This Row],[location_id]],Locations[],5,"FALSE")</f>
        <v>21.5</v>
      </c>
    </row>
    <row r="38" spans="1:16" x14ac:dyDescent="0.3">
      <c r="A38">
        <v>37</v>
      </c>
      <c r="B38" t="s">
        <v>8</v>
      </c>
      <c r="C38">
        <v>623</v>
      </c>
      <c r="D38" t="str">
        <f>VLOOKUP(CONS_TABLE[[#This Row],[make_id]],Make_details[],2,"FALSE")</f>
        <v>Trailer</v>
      </c>
      <c r="E38" t="str">
        <f>VLOOKUP(CONS_TABLE[[#This Row],[make_id]],Make_details[],3,"FALSE")</f>
        <v>Standard</v>
      </c>
      <c r="F38">
        <v>2018</v>
      </c>
      <c r="G38" t="s">
        <v>52</v>
      </c>
      <c r="H38" t="s">
        <v>10</v>
      </c>
      <c r="I38" s="1">
        <v>44615</v>
      </c>
      <c r="J38" s="1" t="str">
        <f>TEXT(CONS_TABLE[[#This Row],[date_stolen]],"YYYY")</f>
        <v>2022</v>
      </c>
      <c r="K38" s="1" t="str">
        <f>TEXT(CONS_TABLE[[#This Row],[date_stolen]],"MMMM")</f>
        <v>February</v>
      </c>
      <c r="L38">
        <v>102</v>
      </c>
      <c r="M38" t="str">
        <f>VLOOKUP(CONS_TABLE[[#This Row],[location_id]],Locations[],2,"FALSE")</f>
        <v>Auckland</v>
      </c>
      <c r="N38" t="str">
        <f>VLOOKUP(CONS_TABLE[[#This Row],[location_id]],Locations[],3, "FALSE")</f>
        <v>New Zealand</v>
      </c>
      <c r="O38" s="3">
        <f>VLOOKUP(CONS_TABLE[[#This Row],[location_id]],Locations[],4,"FALSE")</f>
        <v>1695200</v>
      </c>
      <c r="P38">
        <f>VLOOKUP(CONS_TABLE[[#This Row],[location_id]],Locations[],5,"FALSE")</f>
        <v>343.09</v>
      </c>
    </row>
    <row r="39" spans="1:16" x14ac:dyDescent="0.3">
      <c r="A39">
        <v>38</v>
      </c>
      <c r="B39" t="s">
        <v>8</v>
      </c>
      <c r="C39">
        <v>623</v>
      </c>
      <c r="D39" t="str">
        <f>VLOOKUP(CONS_TABLE[[#This Row],[make_id]],Make_details[],2,"FALSE")</f>
        <v>Trailer</v>
      </c>
      <c r="E39" t="str">
        <f>VLOOKUP(CONS_TABLE[[#This Row],[make_id]],Make_details[],3,"FALSE")</f>
        <v>Standard</v>
      </c>
      <c r="F39">
        <v>2018</v>
      </c>
      <c r="G39" t="s">
        <v>53</v>
      </c>
      <c r="H39" t="s">
        <v>10</v>
      </c>
      <c r="I39" s="1">
        <v>44578</v>
      </c>
      <c r="J39" s="1" t="str">
        <f>TEXT(CONS_TABLE[[#This Row],[date_stolen]],"YYYY")</f>
        <v>2022</v>
      </c>
      <c r="K39" s="1" t="str">
        <f>TEXT(CONS_TABLE[[#This Row],[date_stolen]],"MMMM")</f>
        <v>January</v>
      </c>
      <c r="L39">
        <v>109</v>
      </c>
      <c r="M39" t="str">
        <f>VLOOKUP(CONS_TABLE[[#This Row],[location_id]],Locations[],2,"FALSE")</f>
        <v>Wellington</v>
      </c>
      <c r="N39" t="str">
        <f>VLOOKUP(CONS_TABLE[[#This Row],[location_id]],Locations[],3, "FALSE")</f>
        <v>New Zealand</v>
      </c>
      <c r="O39" s="3">
        <f>VLOOKUP(CONS_TABLE[[#This Row],[location_id]],Locations[],4,"FALSE")</f>
        <v>543500</v>
      </c>
      <c r="P39">
        <f>VLOOKUP(CONS_TABLE[[#This Row],[location_id]],Locations[],5,"FALSE")</f>
        <v>67.52</v>
      </c>
    </row>
    <row r="40" spans="1:16" x14ac:dyDescent="0.3">
      <c r="A40">
        <v>39</v>
      </c>
      <c r="B40" t="s">
        <v>37</v>
      </c>
      <c r="C40">
        <v>623</v>
      </c>
      <c r="D40" t="str">
        <f>VLOOKUP(CONS_TABLE[[#This Row],[make_id]],Make_details[],2,"FALSE")</f>
        <v>Trailer</v>
      </c>
      <c r="E40" t="str">
        <f>VLOOKUP(CONS_TABLE[[#This Row],[make_id]],Make_details[],3,"FALSE")</f>
        <v>Standard</v>
      </c>
      <c r="F40">
        <v>2021</v>
      </c>
      <c r="G40" t="s">
        <v>54</v>
      </c>
      <c r="H40" t="s">
        <v>10</v>
      </c>
      <c r="I40" s="1">
        <v>44533</v>
      </c>
      <c r="J40" s="1" t="str">
        <f>TEXT(CONS_TABLE[[#This Row],[date_stolen]],"YYYY")</f>
        <v>2021</v>
      </c>
      <c r="K40" s="1" t="str">
        <f>TEXT(CONS_TABLE[[#This Row],[date_stolen]],"MMMM")</f>
        <v>December</v>
      </c>
      <c r="L40">
        <v>104</v>
      </c>
      <c r="M40" t="str">
        <f>VLOOKUP(CONS_TABLE[[#This Row],[location_id]],Locations[],2,"FALSE")</f>
        <v>Bay of Plenty</v>
      </c>
      <c r="N40" t="str">
        <f>VLOOKUP(CONS_TABLE[[#This Row],[location_id]],Locations[],3, "FALSE")</f>
        <v>New Zealand</v>
      </c>
      <c r="O40" s="3">
        <f>VLOOKUP(CONS_TABLE[[#This Row],[location_id]],Locations[],4,"FALSE")</f>
        <v>347700</v>
      </c>
      <c r="P40">
        <f>VLOOKUP(CONS_TABLE[[#This Row],[location_id]],Locations[],5,"FALSE")</f>
        <v>28.8</v>
      </c>
    </row>
    <row r="41" spans="1:16" x14ac:dyDescent="0.3">
      <c r="A41">
        <v>40</v>
      </c>
      <c r="B41" t="s">
        <v>8</v>
      </c>
      <c r="C41">
        <v>549</v>
      </c>
      <c r="D41" t="str">
        <f>VLOOKUP(CONS_TABLE[[#This Row],[make_id]],Make_details[],2,"FALSE")</f>
        <v>Homebuilt</v>
      </c>
      <c r="E41" t="str">
        <f>VLOOKUP(CONS_TABLE[[#This Row],[make_id]],Make_details[],3,"FALSE")</f>
        <v>Standard</v>
      </c>
      <c r="F41">
        <v>2021</v>
      </c>
      <c r="G41" t="s">
        <v>46</v>
      </c>
      <c r="H41" t="s">
        <v>18</v>
      </c>
      <c r="I41" s="1">
        <v>44557</v>
      </c>
      <c r="J41" s="1" t="str">
        <f>TEXT(CONS_TABLE[[#This Row],[date_stolen]],"YYYY")</f>
        <v>2021</v>
      </c>
      <c r="K41" s="1" t="str">
        <f>TEXT(CONS_TABLE[[#This Row],[date_stolen]],"MMMM")</f>
        <v>December</v>
      </c>
      <c r="L41">
        <v>109</v>
      </c>
      <c r="M41" t="str">
        <f>VLOOKUP(CONS_TABLE[[#This Row],[location_id]],Locations[],2,"FALSE")</f>
        <v>Wellington</v>
      </c>
      <c r="N41" t="str">
        <f>VLOOKUP(CONS_TABLE[[#This Row],[location_id]],Locations[],3, "FALSE")</f>
        <v>New Zealand</v>
      </c>
      <c r="O41" s="3">
        <f>VLOOKUP(CONS_TABLE[[#This Row],[location_id]],Locations[],4,"FALSE")</f>
        <v>543500</v>
      </c>
      <c r="P41">
        <f>VLOOKUP(CONS_TABLE[[#This Row],[location_id]],Locations[],5,"FALSE")</f>
        <v>67.52</v>
      </c>
    </row>
    <row r="42" spans="1:16" x14ac:dyDescent="0.3">
      <c r="A42">
        <v>41</v>
      </c>
      <c r="B42" t="s">
        <v>8</v>
      </c>
      <c r="C42">
        <v>623</v>
      </c>
      <c r="D42" t="str">
        <f>VLOOKUP(CONS_TABLE[[#This Row],[make_id]],Make_details[],2,"FALSE")</f>
        <v>Trailer</v>
      </c>
      <c r="E42" t="str">
        <f>VLOOKUP(CONS_TABLE[[#This Row],[make_id]],Make_details[],3,"FALSE")</f>
        <v>Standard</v>
      </c>
      <c r="F42">
        <v>2021</v>
      </c>
      <c r="G42" t="s">
        <v>53</v>
      </c>
      <c r="H42" t="s">
        <v>10</v>
      </c>
      <c r="I42" s="1">
        <v>44622</v>
      </c>
      <c r="J42" s="1" t="str">
        <f>TEXT(CONS_TABLE[[#This Row],[date_stolen]],"YYYY")</f>
        <v>2022</v>
      </c>
      <c r="K42" s="1" t="str">
        <f>TEXT(CONS_TABLE[[#This Row],[date_stolen]],"MMMM")</f>
        <v>March</v>
      </c>
      <c r="L42">
        <v>106</v>
      </c>
      <c r="M42" t="str">
        <f>VLOOKUP(CONS_TABLE[[#This Row],[location_id]],Locations[],2,"FALSE")</f>
        <v>Hawke's Bay</v>
      </c>
      <c r="N42" t="str">
        <f>VLOOKUP(CONS_TABLE[[#This Row],[location_id]],Locations[],3, "FALSE")</f>
        <v>New Zealand</v>
      </c>
      <c r="O42" s="3">
        <f>VLOOKUP(CONS_TABLE[[#This Row],[location_id]],Locations[],4,"FALSE")</f>
        <v>182700</v>
      </c>
      <c r="P42">
        <f>VLOOKUP(CONS_TABLE[[#This Row],[location_id]],Locations[],5,"FALSE")</f>
        <v>12.92</v>
      </c>
    </row>
    <row r="43" spans="1:16" x14ac:dyDescent="0.3">
      <c r="A43">
        <v>42</v>
      </c>
      <c r="B43" t="s">
        <v>8</v>
      </c>
      <c r="C43">
        <v>623</v>
      </c>
      <c r="D43" t="str">
        <f>VLOOKUP(CONS_TABLE[[#This Row],[make_id]],Make_details[],2,"FALSE")</f>
        <v>Trailer</v>
      </c>
      <c r="E43" t="str">
        <f>VLOOKUP(CONS_TABLE[[#This Row],[make_id]],Make_details[],3,"FALSE")</f>
        <v>Standard</v>
      </c>
      <c r="F43">
        <v>2002</v>
      </c>
      <c r="G43" t="s">
        <v>51</v>
      </c>
      <c r="H43" t="s">
        <v>10</v>
      </c>
      <c r="I43" s="1">
        <v>44563</v>
      </c>
      <c r="J43" s="1" t="str">
        <f>TEXT(CONS_TABLE[[#This Row],[date_stolen]],"YYYY")</f>
        <v>2022</v>
      </c>
      <c r="K43" s="1" t="str">
        <f>TEXT(CONS_TABLE[[#This Row],[date_stolen]],"MMMM")</f>
        <v>January</v>
      </c>
      <c r="L43">
        <v>102</v>
      </c>
      <c r="M43" t="str">
        <f>VLOOKUP(CONS_TABLE[[#This Row],[location_id]],Locations[],2,"FALSE")</f>
        <v>Auckland</v>
      </c>
      <c r="N43" t="str">
        <f>VLOOKUP(CONS_TABLE[[#This Row],[location_id]],Locations[],3, "FALSE")</f>
        <v>New Zealand</v>
      </c>
      <c r="O43" s="3">
        <f>VLOOKUP(CONS_TABLE[[#This Row],[location_id]],Locations[],4,"FALSE")</f>
        <v>1695200</v>
      </c>
      <c r="P43">
        <f>VLOOKUP(CONS_TABLE[[#This Row],[location_id]],Locations[],5,"FALSE")</f>
        <v>343.09</v>
      </c>
    </row>
    <row r="44" spans="1:16" x14ac:dyDescent="0.3">
      <c r="A44">
        <v>43</v>
      </c>
      <c r="B44" t="s">
        <v>11</v>
      </c>
      <c r="C44">
        <v>623</v>
      </c>
      <c r="D44" t="str">
        <f>VLOOKUP(CONS_TABLE[[#This Row],[make_id]],Make_details[],2,"FALSE")</f>
        <v>Trailer</v>
      </c>
      <c r="E44" t="str">
        <f>VLOOKUP(CONS_TABLE[[#This Row],[make_id]],Make_details[],3,"FALSE")</f>
        <v>Standard</v>
      </c>
      <c r="F44">
        <v>2018</v>
      </c>
      <c r="G44" t="s">
        <v>55</v>
      </c>
      <c r="H44" t="s">
        <v>10</v>
      </c>
      <c r="I44" s="1">
        <v>44616</v>
      </c>
      <c r="J44" s="1" t="str">
        <f>TEXT(CONS_TABLE[[#This Row],[date_stolen]],"YYYY")</f>
        <v>2022</v>
      </c>
      <c r="K44" s="1" t="str">
        <f>TEXT(CONS_TABLE[[#This Row],[date_stolen]],"MMMM")</f>
        <v>February</v>
      </c>
      <c r="L44">
        <v>102</v>
      </c>
      <c r="M44" t="str">
        <f>VLOOKUP(CONS_TABLE[[#This Row],[location_id]],Locations[],2,"FALSE")</f>
        <v>Auckland</v>
      </c>
      <c r="N44" t="str">
        <f>VLOOKUP(CONS_TABLE[[#This Row],[location_id]],Locations[],3, "FALSE")</f>
        <v>New Zealand</v>
      </c>
      <c r="O44" s="3">
        <f>VLOOKUP(CONS_TABLE[[#This Row],[location_id]],Locations[],4,"FALSE")</f>
        <v>1695200</v>
      </c>
      <c r="P44">
        <f>VLOOKUP(CONS_TABLE[[#This Row],[location_id]],Locations[],5,"FALSE")</f>
        <v>343.09</v>
      </c>
    </row>
    <row r="45" spans="1:16" x14ac:dyDescent="0.3">
      <c r="A45">
        <v>44</v>
      </c>
      <c r="B45" t="s">
        <v>8</v>
      </c>
      <c r="C45">
        <v>549</v>
      </c>
      <c r="D45" t="str">
        <f>VLOOKUP(CONS_TABLE[[#This Row],[make_id]],Make_details[],2,"FALSE")</f>
        <v>Homebuilt</v>
      </c>
      <c r="E45" t="str">
        <f>VLOOKUP(CONS_TABLE[[#This Row],[make_id]],Make_details[],3,"FALSE")</f>
        <v>Standard</v>
      </c>
      <c r="F45">
        <v>2018</v>
      </c>
      <c r="G45" t="s">
        <v>46</v>
      </c>
      <c r="H45" t="s">
        <v>10</v>
      </c>
      <c r="I45" s="1">
        <v>44620</v>
      </c>
      <c r="J45" s="1" t="str">
        <f>TEXT(CONS_TABLE[[#This Row],[date_stolen]],"YYYY")</f>
        <v>2022</v>
      </c>
      <c r="K45" s="1" t="str">
        <f>TEXT(CONS_TABLE[[#This Row],[date_stolen]],"MMMM")</f>
        <v>February</v>
      </c>
      <c r="L45">
        <v>114</v>
      </c>
      <c r="M45" t="str">
        <f>VLOOKUP(CONS_TABLE[[#This Row],[location_id]],Locations[],2,"FALSE")</f>
        <v>Canterbury</v>
      </c>
      <c r="N45" t="str">
        <f>VLOOKUP(CONS_TABLE[[#This Row],[location_id]],Locations[],3, "FALSE")</f>
        <v>New Zealand</v>
      </c>
      <c r="O45" s="3">
        <f>VLOOKUP(CONS_TABLE[[#This Row],[location_id]],Locations[],4,"FALSE")</f>
        <v>655000</v>
      </c>
      <c r="P45">
        <f>VLOOKUP(CONS_TABLE[[#This Row],[location_id]],Locations[],5,"FALSE")</f>
        <v>14.72</v>
      </c>
    </row>
    <row r="46" spans="1:16" x14ac:dyDescent="0.3">
      <c r="A46">
        <v>45</v>
      </c>
      <c r="B46" t="s">
        <v>8</v>
      </c>
      <c r="C46">
        <v>623</v>
      </c>
      <c r="D46" t="str">
        <f>VLOOKUP(CONS_TABLE[[#This Row],[make_id]],Make_details[],2,"FALSE")</f>
        <v>Trailer</v>
      </c>
      <c r="E46" t="str">
        <f>VLOOKUP(CONS_TABLE[[#This Row],[make_id]],Make_details[],3,"FALSE")</f>
        <v>Standard</v>
      </c>
      <c r="F46">
        <v>2014</v>
      </c>
      <c r="G46" t="s">
        <v>33</v>
      </c>
      <c r="H46" t="s">
        <v>10</v>
      </c>
      <c r="I46" s="1">
        <v>44488</v>
      </c>
      <c r="J46" s="1" t="str">
        <f>TEXT(CONS_TABLE[[#This Row],[date_stolen]],"YYYY")</f>
        <v>2021</v>
      </c>
      <c r="K46" s="1" t="str">
        <f>TEXT(CONS_TABLE[[#This Row],[date_stolen]],"MMMM")</f>
        <v>October</v>
      </c>
      <c r="L46">
        <v>104</v>
      </c>
      <c r="M46" t="str">
        <f>VLOOKUP(CONS_TABLE[[#This Row],[location_id]],Locations[],2,"FALSE")</f>
        <v>Bay of Plenty</v>
      </c>
      <c r="N46" t="str">
        <f>VLOOKUP(CONS_TABLE[[#This Row],[location_id]],Locations[],3, "FALSE")</f>
        <v>New Zealand</v>
      </c>
      <c r="O46" s="3">
        <f>VLOOKUP(CONS_TABLE[[#This Row],[location_id]],Locations[],4,"FALSE")</f>
        <v>347700</v>
      </c>
      <c r="P46">
        <f>VLOOKUP(CONS_TABLE[[#This Row],[location_id]],Locations[],5,"FALSE")</f>
        <v>28.8</v>
      </c>
    </row>
    <row r="47" spans="1:16" x14ac:dyDescent="0.3">
      <c r="A47">
        <v>46</v>
      </c>
      <c r="B47" t="s">
        <v>25</v>
      </c>
      <c r="C47">
        <v>538</v>
      </c>
      <c r="D47" t="str">
        <f>VLOOKUP(CONS_TABLE[[#This Row],[make_id]],Make_details[],2,"FALSE")</f>
        <v>Factory Built</v>
      </c>
      <c r="E47" t="str">
        <f>VLOOKUP(CONS_TABLE[[#This Row],[make_id]],Make_details[],3,"FALSE")</f>
        <v>Standard</v>
      </c>
      <c r="F47">
        <v>2005</v>
      </c>
      <c r="G47" t="s">
        <v>56</v>
      </c>
      <c r="H47" t="s">
        <v>10</v>
      </c>
      <c r="I47" s="1">
        <v>44509</v>
      </c>
      <c r="J47" s="1" t="str">
        <f>TEXT(CONS_TABLE[[#This Row],[date_stolen]],"YYYY")</f>
        <v>2021</v>
      </c>
      <c r="K47" s="1" t="str">
        <f>TEXT(CONS_TABLE[[#This Row],[date_stolen]],"MMMM")</f>
        <v>November</v>
      </c>
      <c r="L47">
        <v>106</v>
      </c>
      <c r="M47" t="str">
        <f>VLOOKUP(CONS_TABLE[[#This Row],[location_id]],Locations[],2,"FALSE")</f>
        <v>Hawke's Bay</v>
      </c>
      <c r="N47" t="str">
        <f>VLOOKUP(CONS_TABLE[[#This Row],[location_id]],Locations[],3, "FALSE")</f>
        <v>New Zealand</v>
      </c>
      <c r="O47" s="3">
        <f>VLOOKUP(CONS_TABLE[[#This Row],[location_id]],Locations[],4,"FALSE")</f>
        <v>182700</v>
      </c>
      <c r="P47">
        <f>VLOOKUP(CONS_TABLE[[#This Row],[location_id]],Locations[],5,"FALSE")</f>
        <v>12.92</v>
      </c>
    </row>
    <row r="48" spans="1:16" x14ac:dyDescent="0.3">
      <c r="A48">
        <v>47</v>
      </c>
      <c r="B48" t="s">
        <v>37</v>
      </c>
      <c r="C48">
        <v>623</v>
      </c>
      <c r="D48" t="str">
        <f>VLOOKUP(CONS_TABLE[[#This Row],[make_id]],Make_details[],2,"FALSE")</f>
        <v>Trailer</v>
      </c>
      <c r="E48" t="str">
        <f>VLOOKUP(CONS_TABLE[[#This Row],[make_id]],Make_details[],3,"FALSE")</f>
        <v>Standard</v>
      </c>
      <c r="F48">
        <v>2004</v>
      </c>
      <c r="G48" t="s">
        <v>57</v>
      </c>
      <c r="H48" t="s">
        <v>45</v>
      </c>
      <c r="I48" s="1">
        <v>44505</v>
      </c>
      <c r="J48" s="1" t="str">
        <f>TEXT(CONS_TABLE[[#This Row],[date_stolen]],"YYYY")</f>
        <v>2021</v>
      </c>
      <c r="K48" s="1" t="str">
        <f>TEXT(CONS_TABLE[[#This Row],[date_stolen]],"MMMM")</f>
        <v>November</v>
      </c>
      <c r="L48">
        <v>102</v>
      </c>
      <c r="M48" t="str">
        <f>VLOOKUP(CONS_TABLE[[#This Row],[location_id]],Locations[],2,"FALSE")</f>
        <v>Auckland</v>
      </c>
      <c r="N48" t="str">
        <f>VLOOKUP(CONS_TABLE[[#This Row],[location_id]],Locations[],3, "FALSE")</f>
        <v>New Zealand</v>
      </c>
      <c r="O48" s="3">
        <f>VLOOKUP(CONS_TABLE[[#This Row],[location_id]],Locations[],4,"FALSE")</f>
        <v>1695200</v>
      </c>
      <c r="P48">
        <f>VLOOKUP(CONS_TABLE[[#This Row],[location_id]],Locations[],5,"FALSE")</f>
        <v>343.09</v>
      </c>
    </row>
    <row r="49" spans="1:16" x14ac:dyDescent="0.3">
      <c r="A49">
        <v>48</v>
      </c>
      <c r="B49" t="s">
        <v>8</v>
      </c>
      <c r="C49">
        <v>527</v>
      </c>
      <c r="D49" t="str">
        <f>VLOOKUP(CONS_TABLE[[#This Row],[make_id]],Make_details[],2,"FALSE")</f>
        <v>Custombuilt</v>
      </c>
      <c r="E49" t="str">
        <f>VLOOKUP(CONS_TABLE[[#This Row],[make_id]],Make_details[],3,"FALSE")</f>
        <v>Standard</v>
      </c>
      <c r="F49">
        <v>2021</v>
      </c>
      <c r="G49" t="s">
        <v>46</v>
      </c>
      <c r="H49" t="s">
        <v>10</v>
      </c>
      <c r="I49" s="1">
        <v>44622</v>
      </c>
      <c r="J49" s="1" t="str">
        <f>TEXT(CONS_TABLE[[#This Row],[date_stolen]],"YYYY")</f>
        <v>2022</v>
      </c>
      <c r="K49" s="1" t="str">
        <f>TEXT(CONS_TABLE[[#This Row],[date_stolen]],"MMMM")</f>
        <v>March</v>
      </c>
      <c r="L49">
        <v>102</v>
      </c>
      <c r="M49" t="str">
        <f>VLOOKUP(CONS_TABLE[[#This Row],[location_id]],Locations[],2,"FALSE")</f>
        <v>Auckland</v>
      </c>
      <c r="N49" t="str">
        <f>VLOOKUP(CONS_TABLE[[#This Row],[location_id]],Locations[],3, "FALSE")</f>
        <v>New Zealand</v>
      </c>
      <c r="O49" s="3">
        <f>VLOOKUP(CONS_TABLE[[#This Row],[location_id]],Locations[],4,"FALSE")</f>
        <v>1695200</v>
      </c>
      <c r="P49">
        <f>VLOOKUP(CONS_TABLE[[#This Row],[location_id]],Locations[],5,"FALSE")</f>
        <v>343.09</v>
      </c>
    </row>
    <row r="50" spans="1:16" x14ac:dyDescent="0.3">
      <c r="A50">
        <v>49</v>
      </c>
      <c r="B50" t="s">
        <v>8</v>
      </c>
      <c r="C50">
        <v>623</v>
      </c>
      <c r="D50" t="str">
        <f>VLOOKUP(CONS_TABLE[[#This Row],[make_id]],Make_details[],2,"FALSE")</f>
        <v>Trailer</v>
      </c>
      <c r="E50" t="str">
        <f>VLOOKUP(CONS_TABLE[[#This Row],[make_id]],Make_details[],3,"FALSE")</f>
        <v>Standard</v>
      </c>
      <c r="F50">
        <v>2021</v>
      </c>
      <c r="G50" t="s">
        <v>58</v>
      </c>
      <c r="H50" t="s">
        <v>45</v>
      </c>
      <c r="I50" s="1">
        <v>44491</v>
      </c>
      <c r="J50" s="1" t="str">
        <f>TEXT(CONS_TABLE[[#This Row],[date_stolen]],"YYYY")</f>
        <v>2021</v>
      </c>
      <c r="K50" s="1" t="str">
        <f>TEXT(CONS_TABLE[[#This Row],[date_stolen]],"MMMM")</f>
        <v>October</v>
      </c>
      <c r="L50">
        <v>102</v>
      </c>
      <c r="M50" t="str">
        <f>VLOOKUP(CONS_TABLE[[#This Row],[location_id]],Locations[],2,"FALSE")</f>
        <v>Auckland</v>
      </c>
      <c r="N50" t="str">
        <f>VLOOKUP(CONS_TABLE[[#This Row],[location_id]],Locations[],3, "FALSE")</f>
        <v>New Zealand</v>
      </c>
      <c r="O50" s="3">
        <f>VLOOKUP(CONS_TABLE[[#This Row],[location_id]],Locations[],4,"FALSE")</f>
        <v>1695200</v>
      </c>
      <c r="P50">
        <f>VLOOKUP(CONS_TABLE[[#This Row],[location_id]],Locations[],5,"FALSE")</f>
        <v>343.09</v>
      </c>
    </row>
    <row r="51" spans="1:16" x14ac:dyDescent="0.3">
      <c r="A51">
        <v>50</v>
      </c>
      <c r="B51" t="s">
        <v>8</v>
      </c>
      <c r="C51">
        <v>623</v>
      </c>
      <c r="D51" t="str">
        <f>VLOOKUP(CONS_TABLE[[#This Row],[make_id]],Make_details[],2,"FALSE")</f>
        <v>Trailer</v>
      </c>
      <c r="E51" t="str">
        <f>VLOOKUP(CONS_TABLE[[#This Row],[make_id]],Make_details[],3,"FALSE")</f>
        <v>Standard</v>
      </c>
      <c r="F51">
        <v>2021</v>
      </c>
      <c r="G51" t="s">
        <v>59</v>
      </c>
      <c r="H51" t="s">
        <v>10</v>
      </c>
      <c r="I51" s="1">
        <v>44581</v>
      </c>
      <c r="J51" s="1" t="str">
        <f>TEXT(CONS_TABLE[[#This Row],[date_stolen]],"YYYY")</f>
        <v>2022</v>
      </c>
      <c r="K51" s="1" t="str">
        <f>TEXT(CONS_TABLE[[#This Row],[date_stolen]],"MMMM")</f>
        <v>January</v>
      </c>
      <c r="L51">
        <v>114</v>
      </c>
      <c r="M51" t="str">
        <f>VLOOKUP(CONS_TABLE[[#This Row],[location_id]],Locations[],2,"FALSE")</f>
        <v>Canterbury</v>
      </c>
      <c r="N51" t="str">
        <f>VLOOKUP(CONS_TABLE[[#This Row],[location_id]],Locations[],3, "FALSE")</f>
        <v>New Zealand</v>
      </c>
      <c r="O51" s="3">
        <f>VLOOKUP(CONS_TABLE[[#This Row],[location_id]],Locations[],4,"FALSE")</f>
        <v>655000</v>
      </c>
      <c r="P51">
        <f>VLOOKUP(CONS_TABLE[[#This Row],[location_id]],Locations[],5,"FALSE")</f>
        <v>14.72</v>
      </c>
    </row>
    <row r="52" spans="1:16" x14ac:dyDescent="0.3">
      <c r="A52">
        <v>51</v>
      </c>
      <c r="B52" t="s">
        <v>8</v>
      </c>
      <c r="C52">
        <v>514</v>
      </c>
      <c r="D52" t="str">
        <f>VLOOKUP(CONS_TABLE[[#This Row],[make_id]],Make_details[],2,"FALSE")</f>
        <v>Briford</v>
      </c>
      <c r="E52" t="str">
        <f>VLOOKUP(CONS_TABLE[[#This Row],[make_id]],Make_details[],3,"FALSE")</f>
        <v>Standard</v>
      </c>
      <c r="F52">
        <v>2021</v>
      </c>
      <c r="G52" t="s">
        <v>60</v>
      </c>
      <c r="H52" t="s">
        <v>10</v>
      </c>
      <c r="I52" s="1">
        <v>44537</v>
      </c>
      <c r="J52" s="1" t="str">
        <f>TEXT(CONS_TABLE[[#This Row],[date_stolen]],"YYYY")</f>
        <v>2021</v>
      </c>
      <c r="K52" s="1" t="str">
        <f>TEXT(CONS_TABLE[[#This Row],[date_stolen]],"MMMM")</f>
        <v>December</v>
      </c>
      <c r="L52">
        <v>102</v>
      </c>
      <c r="M52" t="str">
        <f>VLOOKUP(CONS_TABLE[[#This Row],[location_id]],Locations[],2,"FALSE")</f>
        <v>Auckland</v>
      </c>
      <c r="N52" t="str">
        <f>VLOOKUP(CONS_TABLE[[#This Row],[location_id]],Locations[],3, "FALSE")</f>
        <v>New Zealand</v>
      </c>
      <c r="O52" s="3">
        <f>VLOOKUP(CONS_TABLE[[#This Row],[location_id]],Locations[],4,"FALSE")</f>
        <v>1695200</v>
      </c>
      <c r="P52">
        <f>VLOOKUP(CONS_TABLE[[#This Row],[location_id]],Locations[],5,"FALSE")</f>
        <v>343.09</v>
      </c>
    </row>
    <row r="53" spans="1:16" x14ac:dyDescent="0.3">
      <c r="A53">
        <v>52</v>
      </c>
      <c r="B53" t="s">
        <v>61</v>
      </c>
      <c r="C53">
        <v>537</v>
      </c>
      <c r="D53" t="str">
        <f>VLOOKUP(CONS_TABLE[[#This Row],[make_id]],Make_details[],2,"FALSE")</f>
        <v>Elddis</v>
      </c>
      <c r="E53" t="str">
        <f>VLOOKUP(CONS_TABLE[[#This Row],[make_id]],Make_details[],3,"FALSE")</f>
        <v>Standard</v>
      </c>
      <c r="F53">
        <v>2003</v>
      </c>
      <c r="G53" t="s">
        <v>62</v>
      </c>
      <c r="H53" t="s">
        <v>32</v>
      </c>
      <c r="I53" s="1">
        <v>44482</v>
      </c>
      <c r="J53" s="1" t="str">
        <f>TEXT(CONS_TABLE[[#This Row],[date_stolen]],"YYYY")</f>
        <v>2021</v>
      </c>
      <c r="K53" s="1" t="str">
        <f>TEXT(CONS_TABLE[[#This Row],[date_stolen]],"MMMM")</f>
        <v>October</v>
      </c>
      <c r="L53">
        <v>114</v>
      </c>
      <c r="M53" t="str">
        <f>VLOOKUP(CONS_TABLE[[#This Row],[location_id]],Locations[],2,"FALSE")</f>
        <v>Canterbury</v>
      </c>
      <c r="N53" t="str">
        <f>VLOOKUP(CONS_TABLE[[#This Row],[location_id]],Locations[],3, "FALSE")</f>
        <v>New Zealand</v>
      </c>
      <c r="O53" s="3">
        <f>VLOOKUP(CONS_TABLE[[#This Row],[location_id]],Locations[],4,"FALSE")</f>
        <v>655000</v>
      </c>
      <c r="P53">
        <f>VLOOKUP(CONS_TABLE[[#This Row],[location_id]],Locations[],5,"FALSE")</f>
        <v>14.72</v>
      </c>
    </row>
    <row r="54" spans="1:16" x14ac:dyDescent="0.3">
      <c r="A54">
        <v>53</v>
      </c>
      <c r="B54" t="s">
        <v>16</v>
      </c>
      <c r="C54">
        <v>636</v>
      </c>
      <c r="D54" t="str">
        <f>VLOOKUP(CONS_TABLE[[#This Row],[make_id]],Make_details[],2,"FALSE")</f>
        <v>Yamaha</v>
      </c>
      <c r="E54" t="str">
        <f>VLOOKUP(CONS_TABLE[[#This Row],[make_id]],Make_details[],3,"FALSE")</f>
        <v>Standard</v>
      </c>
      <c r="F54">
        <v>1995</v>
      </c>
      <c r="G54" t="s">
        <v>63</v>
      </c>
      <c r="H54" t="s">
        <v>28</v>
      </c>
      <c r="I54" s="1">
        <v>44641</v>
      </c>
      <c r="J54" s="1" t="str">
        <f>TEXT(CONS_TABLE[[#This Row],[date_stolen]],"YYYY")</f>
        <v>2022</v>
      </c>
      <c r="K54" s="1" t="str">
        <f>TEXT(CONS_TABLE[[#This Row],[date_stolen]],"MMMM")</f>
        <v>March</v>
      </c>
      <c r="L54">
        <v>111</v>
      </c>
      <c r="M54" t="str">
        <f>VLOOKUP(CONS_TABLE[[#This Row],[location_id]],Locations[],2,"FALSE")</f>
        <v>Nelson</v>
      </c>
      <c r="N54" t="str">
        <f>VLOOKUP(CONS_TABLE[[#This Row],[location_id]],Locations[],3, "FALSE")</f>
        <v>New Zealand</v>
      </c>
      <c r="O54" s="3">
        <f>VLOOKUP(CONS_TABLE[[#This Row],[location_id]],Locations[],4,"FALSE")</f>
        <v>54500</v>
      </c>
      <c r="P54">
        <f>VLOOKUP(CONS_TABLE[[#This Row],[location_id]],Locations[],5,"FALSE")</f>
        <v>129.15</v>
      </c>
    </row>
    <row r="55" spans="1:16" x14ac:dyDescent="0.3">
      <c r="A55">
        <v>54</v>
      </c>
      <c r="B55" t="s">
        <v>16</v>
      </c>
      <c r="C55">
        <v>561</v>
      </c>
      <c r="D55" t="str">
        <f>VLOOKUP(CONS_TABLE[[#This Row],[make_id]],Make_details[],2,"FALSE")</f>
        <v>Kawasaki</v>
      </c>
      <c r="E55" t="str">
        <f>VLOOKUP(CONS_TABLE[[#This Row],[make_id]],Make_details[],3,"FALSE")</f>
        <v>Standard</v>
      </c>
      <c r="F55">
        <v>1999</v>
      </c>
      <c r="G55" t="s">
        <v>64</v>
      </c>
      <c r="H55" t="s">
        <v>47</v>
      </c>
      <c r="I55" s="1">
        <v>44607</v>
      </c>
      <c r="J55" s="1" t="str">
        <f>TEXT(CONS_TABLE[[#This Row],[date_stolen]],"YYYY")</f>
        <v>2022</v>
      </c>
      <c r="K55" s="1" t="str">
        <f>TEXT(CONS_TABLE[[#This Row],[date_stolen]],"MMMM")</f>
        <v>February</v>
      </c>
      <c r="L55">
        <v>104</v>
      </c>
      <c r="M55" t="str">
        <f>VLOOKUP(CONS_TABLE[[#This Row],[location_id]],Locations[],2,"FALSE")</f>
        <v>Bay of Plenty</v>
      </c>
      <c r="N55" t="str">
        <f>VLOOKUP(CONS_TABLE[[#This Row],[location_id]],Locations[],3, "FALSE")</f>
        <v>New Zealand</v>
      </c>
      <c r="O55" s="3">
        <f>VLOOKUP(CONS_TABLE[[#This Row],[location_id]],Locations[],4,"FALSE")</f>
        <v>347700</v>
      </c>
      <c r="P55">
        <f>VLOOKUP(CONS_TABLE[[#This Row],[location_id]],Locations[],5,"FALSE")</f>
        <v>28.8</v>
      </c>
    </row>
    <row r="56" spans="1:16" x14ac:dyDescent="0.3">
      <c r="A56">
        <v>55</v>
      </c>
      <c r="B56" t="s">
        <v>37</v>
      </c>
      <c r="C56">
        <v>623</v>
      </c>
      <c r="D56" t="str">
        <f>VLOOKUP(CONS_TABLE[[#This Row],[make_id]],Make_details[],2,"FALSE")</f>
        <v>Trailer</v>
      </c>
      <c r="E56" t="str">
        <f>VLOOKUP(CONS_TABLE[[#This Row],[make_id]],Make_details[],3,"FALSE")</f>
        <v>Standard</v>
      </c>
      <c r="F56">
        <v>2021</v>
      </c>
      <c r="G56" t="s">
        <v>54</v>
      </c>
      <c r="H56" t="s">
        <v>10</v>
      </c>
      <c r="I56" s="1">
        <v>44598</v>
      </c>
      <c r="J56" s="1" t="str">
        <f>TEXT(CONS_TABLE[[#This Row],[date_stolen]],"YYYY")</f>
        <v>2022</v>
      </c>
      <c r="K56" s="1" t="str">
        <f>TEXT(CONS_TABLE[[#This Row],[date_stolen]],"MMMM")</f>
        <v>February</v>
      </c>
      <c r="L56">
        <v>104</v>
      </c>
      <c r="M56" t="str">
        <f>VLOOKUP(CONS_TABLE[[#This Row],[location_id]],Locations[],2,"FALSE")</f>
        <v>Bay of Plenty</v>
      </c>
      <c r="N56" t="str">
        <f>VLOOKUP(CONS_TABLE[[#This Row],[location_id]],Locations[],3, "FALSE")</f>
        <v>New Zealand</v>
      </c>
      <c r="O56" s="3">
        <f>VLOOKUP(CONS_TABLE[[#This Row],[location_id]],Locations[],4,"FALSE")</f>
        <v>347700</v>
      </c>
      <c r="P56">
        <f>VLOOKUP(CONS_TABLE[[#This Row],[location_id]],Locations[],5,"FALSE")</f>
        <v>28.8</v>
      </c>
    </row>
    <row r="57" spans="1:16" x14ac:dyDescent="0.3">
      <c r="A57">
        <v>56</v>
      </c>
      <c r="B57" t="s">
        <v>37</v>
      </c>
      <c r="C57">
        <v>623</v>
      </c>
      <c r="D57" t="str">
        <f>VLOOKUP(CONS_TABLE[[#This Row],[make_id]],Make_details[],2,"FALSE")</f>
        <v>Trailer</v>
      </c>
      <c r="E57" t="str">
        <f>VLOOKUP(CONS_TABLE[[#This Row],[make_id]],Make_details[],3,"FALSE")</f>
        <v>Standard</v>
      </c>
      <c r="F57">
        <v>2000</v>
      </c>
      <c r="G57" t="s">
        <v>65</v>
      </c>
      <c r="H57" t="s">
        <v>66</v>
      </c>
      <c r="I57" s="1">
        <v>44625</v>
      </c>
      <c r="J57" s="1" t="str">
        <f>TEXT(CONS_TABLE[[#This Row],[date_stolen]],"YYYY")</f>
        <v>2022</v>
      </c>
      <c r="K57" s="1" t="str">
        <f>TEXT(CONS_TABLE[[#This Row],[date_stolen]],"MMMM")</f>
        <v>March</v>
      </c>
      <c r="L57">
        <v>102</v>
      </c>
      <c r="M57" t="str">
        <f>VLOOKUP(CONS_TABLE[[#This Row],[location_id]],Locations[],2,"FALSE")</f>
        <v>Auckland</v>
      </c>
      <c r="N57" t="str">
        <f>VLOOKUP(CONS_TABLE[[#This Row],[location_id]],Locations[],3, "FALSE")</f>
        <v>New Zealand</v>
      </c>
      <c r="O57" s="3">
        <f>VLOOKUP(CONS_TABLE[[#This Row],[location_id]],Locations[],4,"FALSE")</f>
        <v>1695200</v>
      </c>
      <c r="P57">
        <f>VLOOKUP(CONS_TABLE[[#This Row],[location_id]],Locations[],5,"FALSE")</f>
        <v>343.09</v>
      </c>
    </row>
    <row r="58" spans="1:16" x14ac:dyDescent="0.3">
      <c r="A58">
        <v>57</v>
      </c>
      <c r="B58" t="s">
        <v>11</v>
      </c>
      <c r="C58">
        <v>623</v>
      </c>
      <c r="D58" t="str">
        <f>VLOOKUP(CONS_TABLE[[#This Row],[make_id]],Make_details[],2,"FALSE")</f>
        <v>Trailer</v>
      </c>
      <c r="E58" t="str">
        <f>VLOOKUP(CONS_TABLE[[#This Row],[make_id]],Make_details[],3,"FALSE")</f>
        <v>Standard</v>
      </c>
      <c r="F58">
        <v>2021</v>
      </c>
      <c r="G58" t="s">
        <v>13</v>
      </c>
      <c r="H58" t="s">
        <v>10</v>
      </c>
      <c r="I58" s="1">
        <v>44613</v>
      </c>
      <c r="J58" s="1" t="str">
        <f>TEXT(CONS_TABLE[[#This Row],[date_stolen]],"YYYY")</f>
        <v>2022</v>
      </c>
      <c r="K58" s="1" t="str">
        <f>TEXT(CONS_TABLE[[#This Row],[date_stolen]],"MMMM")</f>
        <v>February</v>
      </c>
      <c r="L58">
        <v>102</v>
      </c>
      <c r="M58" t="str">
        <f>VLOOKUP(CONS_TABLE[[#This Row],[location_id]],Locations[],2,"FALSE")</f>
        <v>Auckland</v>
      </c>
      <c r="N58" t="str">
        <f>VLOOKUP(CONS_TABLE[[#This Row],[location_id]],Locations[],3, "FALSE")</f>
        <v>New Zealand</v>
      </c>
      <c r="O58" s="3">
        <f>VLOOKUP(CONS_TABLE[[#This Row],[location_id]],Locations[],4,"FALSE")</f>
        <v>1695200</v>
      </c>
      <c r="P58">
        <f>VLOOKUP(CONS_TABLE[[#This Row],[location_id]],Locations[],5,"FALSE")</f>
        <v>343.09</v>
      </c>
    </row>
    <row r="59" spans="1:16" x14ac:dyDescent="0.3">
      <c r="A59">
        <v>58</v>
      </c>
      <c r="B59" t="s">
        <v>8</v>
      </c>
      <c r="C59">
        <v>623</v>
      </c>
      <c r="D59" t="str">
        <f>VLOOKUP(CONS_TABLE[[#This Row],[make_id]],Make_details[],2,"FALSE")</f>
        <v>Trailer</v>
      </c>
      <c r="E59" t="str">
        <f>VLOOKUP(CONS_TABLE[[#This Row],[make_id]],Make_details[],3,"FALSE")</f>
        <v>Standard</v>
      </c>
      <c r="F59">
        <v>1997</v>
      </c>
      <c r="G59" t="s">
        <v>67</v>
      </c>
      <c r="H59" t="s">
        <v>66</v>
      </c>
      <c r="I59" s="1">
        <v>44505</v>
      </c>
      <c r="J59" s="1" t="str">
        <f>TEXT(CONS_TABLE[[#This Row],[date_stolen]],"YYYY")</f>
        <v>2021</v>
      </c>
      <c r="K59" s="1" t="str">
        <f>TEXT(CONS_TABLE[[#This Row],[date_stolen]],"MMMM")</f>
        <v>November</v>
      </c>
      <c r="L59">
        <v>105</v>
      </c>
      <c r="M59" t="str">
        <f>VLOOKUP(CONS_TABLE[[#This Row],[location_id]],Locations[],2,"FALSE")</f>
        <v>Gisborne</v>
      </c>
      <c r="N59" t="str">
        <f>VLOOKUP(CONS_TABLE[[#This Row],[location_id]],Locations[],3, "FALSE")</f>
        <v>New Zealand</v>
      </c>
      <c r="O59" s="3">
        <f>VLOOKUP(CONS_TABLE[[#This Row],[location_id]],Locations[],4,"FALSE")</f>
        <v>52100</v>
      </c>
      <c r="P59">
        <f>VLOOKUP(CONS_TABLE[[#This Row],[location_id]],Locations[],5,"FALSE")</f>
        <v>6.21</v>
      </c>
    </row>
    <row r="60" spans="1:16" x14ac:dyDescent="0.3">
      <c r="A60">
        <v>59</v>
      </c>
      <c r="B60" t="s">
        <v>8</v>
      </c>
      <c r="C60">
        <v>623</v>
      </c>
      <c r="D60" t="str">
        <f>VLOOKUP(CONS_TABLE[[#This Row],[make_id]],Make_details[],2,"FALSE")</f>
        <v>Trailer</v>
      </c>
      <c r="E60" t="str">
        <f>VLOOKUP(CONS_TABLE[[#This Row],[make_id]],Make_details[],3,"FALSE")</f>
        <v>Standard</v>
      </c>
      <c r="F60">
        <v>2021</v>
      </c>
      <c r="G60" t="s">
        <v>23</v>
      </c>
      <c r="H60" t="s">
        <v>18</v>
      </c>
      <c r="I60" s="1">
        <v>44626</v>
      </c>
      <c r="J60" s="1" t="str">
        <f>TEXT(CONS_TABLE[[#This Row],[date_stolen]],"YYYY")</f>
        <v>2022</v>
      </c>
      <c r="K60" s="1" t="str">
        <f>TEXT(CONS_TABLE[[#This Row],[date_stolen]],"MMMM")</f>
        <v>March</v>
      </c>
      <c r="L60">
        <v>102</v>
      </c>
      <c r="M60" t="str">
        <f>VLOOKUP(CONS_TABLE[[#This Row],[location_id]],Locations[],2,"FALSE")</f>
        <v>Auckland</v>
      </c>
      <c r="N60" t="str">
        <f>VLOOKUP(CONS_TABLE[[#This Row],[location_id]],Locations[],3, "FALSE")</f>
        <v>New Zealand</v>
      </c>
      <c r="O60" s="3">
        <f>VLOOKUP(CONS_TABLE[[#This Row],[location_id]],Locations[],4,"FALSE")</f>
        <v>1695200</v>
      </c>
      <c r="P60">
        <f>VLOOKUP(CONS_TABLE[[#This Row],[location_id]],Locations[],5,"FALSE")</f>
        <v>343.09</v>
      </c>
    </row>
    <row r="61" spans="1:16" x14ac:dyDescent="0.3">
      <c r="A61">
        <v>60</v>
      </c>
      <c r="B61" t="s">
        <v>8</v>
      </c>
      <c r="C61">
        <v>623</v>
      </c>
      <c r="D61" t="str">
        <f>VLOOKUP(CONS_TABLE[[#This Row],[make_id]],Make_details[],2,"FALSE")</f>
        <v>Trailer</v>
      </c>
      <c r="E61" t="str">
        <f>VLOOKUP(CONS_TABLE[[#This Row],[make_id]],Make_details[],3,"FALSE")</f>
        <v>Standard</v>
      </c>
      <c r="F61">
        <v>1983</v>
      </c>
      <c r="G61" t="s">
        <v>68</v>
      </c>
      <c r="H61" t="s">
        <v>69</v>
      </c>
      <c r="I61" s="1">
        <v>44563</v>
      </c>
      <c r="J61" s="1" t="str">
        <f>TEXT(CONS_TABLE[[#This Row],[date_stolen]],"YYYY")</f>
        <v>2022</v>
      </c>
      <c r="K61" s="1" t="str">
        <f>TEXT(CONS_TABLE[[#This Row],[date_stolen]],"MMMM")</f>
        <v>January</v>
      </c>
      <c r="L61">
        <v>108</v>
      </c>
      <c r="M61" t="str">
        <f>VLOOKUP(CONS_TABLE[[#This Row],[location_id]],Locations[],2,"FALSE")</f>
        <v>Manawatū-Whanganui</v>
      </c>
      <c r="N61" t="str">
        <f>VLOOKUP(CONS_TABLE[[#This Row],[location_id]],Locations[],3, "FALSE")</f>
        <v>New Zealand</v>
      </c>
      <c r="O61" s="3">
        <f>VLOOKUP(CONS_TABLE[[#This Row],[location_id]],Locations[],4,"FALSE")</f>
        <v>258200</v>
      </c>
      <c r="P61">
        <f>VLOOKUP(CONS_TABLE[[#This Row],[location_id]],Locations[],5,"FALSE")</f>
        <v>11.62</v>
      </c>
    </row>
    <row r="62" spans="1:16" x14ac:dyDescent="0.3">
      <c r="A62">
        <v>61</v>
      </c>
      <c r="B62" t="s">
        <v>8</v>
      </c>
      <c r="C62">
        <v>623</v>
      </c>
      <c r="D62" t="str">
        <f>VLOOKUP(CONS_TABLE[[#This Row],[make_id]],Make_details[],2,"FALSE")</f>
        <v>Trailer</v>
      </c>
      <c r="E62" t="str">
        <f>VLOOKUP(CONS_TABLE[[#This Row],[make_id]],Make_details[],3,"FALSE")</f>
        <v>Standard</v>
      </c>
      <c r="F62">
        <v>2021</v>
      </c>
      <c r="G62" t="s">
        <v>70</v>
      </c>
      <c r="H62" t="s">
        <v>10</v>
      </c>
      <c r="I62" s="1">
        <v>44646</v>
      </c>
      <c r="J62" s="1" t="str">
        <f>TEXT(CONS_TABLE[[#This Row],[date_stolen]],"YYYY")</f>
        <v>2022</v>
      </c>
      <c r="K62" s="1" t="str">
        <f>TEXT(CONS_TABLE[[#This Row],[date_stolen]],"MMMM")</f>
        <v>March</v>
      </c>
      <c r="L62">
        <v>102</v>
      </c>
      <c r="M62" t="str">
        <f>VLOOKUP(CONS_TABLE[[#This Row],[location_id]],Locations[],2,"FALSE")</f>
        <v>Auckland</v>
      </c>
      <c r="N62" t="str">
        <f>VLOOKUP(CONS_TABLE[[#This Row],[location_id]],Locations[],3, "FALSE")</f>
        <v>New Zealand</v>
      </c>
      <c r="O62" s="3">
        <f>VLOOKUP(CONS_TABLE[[#This Row],[location_id]],Locations[],4,"FALSE")</f>
        <v>1695200</v>
      </c>
      <c r="P62">
        <f>VLOOKUP(CONS_TABLE[[#This Row],[location_id]],Locations[],5,"FALSE")</f>
        <v>343.09</v>
      </c>
    </row>
    <row r="63" spans="1:16" x14ac:dyDescent="0.3">
      <c r="A63">
        <v>62</v>
      </c>
      <c r="B63" t="s">
        <v>8</v>
      </c>
      <c r="C63">
        <v>623</v>
      </c>
      <c r="D63" t="str">
        <f>VLOOKUP(CONS_TABLE[[#This Row],[make_id]],Make_details[],2,"FALSE")</f>
        <v>Trailer</v>
      </c>
      <c r="E63" t="str">
        <f>VLOOKUP(CONS_TABLE[[#This Row],[make_id]],Make_details[],3,"FALSE")</f>
        <v>Standard</v>
      </c>
      <c r="F63">
        <v>2018</v>
      </c>
      <c r="G63" t="s">
        <v>71</v>
      </c>
      <c r="H63" t="s">
        <v>10</v>
      </c>
      <c r="I63" s="1">
        <v>44479</v>
      </c>
      <c r="J63" s="1" t="str">
        <f>TEXT(CONS_TABLE[[#This Row],[date_stolen]],"YYYY")</f>
        <v>2021</v>
      </c>
      <c r="K63" s="1" t="str">
        <f>TEXT(CONS_TABLE[[#This Row],[date_stolen]],"MMMM")</f>
        <v>October</v>
      </c>
      <c r="L63">
        <v>102</v>
      </c>
      <c r="M63" t="str">
        <f>VLOOKUP(CONS_TABLE[[#This Row],[location_id]],Locations[],2,"FALSE")</f>
        <v>Auckland</v>
      </c>
      <c r="N63" t="str">
        <f>VLOOKUP(CONS_TABLE[[#This Row],[location_id]],Locations[],3, "FALSE")</f>
        <v>New Zealand</v>
      </c>
      <c r="O63" s="3">
        <f>VLOOKUP(CONS_TABLE[[#This Row],[location_id]],Locations[],4,"FALSE")</f>
        <v>1695200</v>
      </c>
      <c r="P63">
        <f>VLOOKUP(CONS_TABLE[[#This Row],[location_id]],Locations[],5,"FALSE")</f>
        <v>343.09</v>
      </c>
    </row>
    <row r="64" spans="1:16" x14ac:dyDescent="0.3">
      <c r="A64">
        <v>63</v>
      </c>
      <c r="B64" t="s">
        <v>25</v>
      </c>
      <c r="C64">
        <v>550</v>
      </c>
      <c r="D64" t="str">
        <f>VLOOKUP(CONS_TABLE[[#This Row],[make_id]],Make_details[],2,"FALSE")</f>
        <v>Honda</v>
      </c>
      <c r="E64" t="str">
        <f>VLOOKUP(CONS_TABLE[[#This Row],[make_id]],Make_details[],3,"FALSE")</f>
        <v>Standard</v>
      </c>
      <c r="F64">
        <v>2008</v>
      </c>
      <c r="G64" t="s">
        <v>72</v>
      </c>
      <c r="H64" t="s">
        <v>66</v>
      </c>
      <c r="I64" s="1">
        <v>44549</v>
      </c>
      <c r="J64" s="1" t="str">
        <f>TEXT(CONS_TABLE[[#This Row],[date_stolen]],"YYYY")</f>
        <v>2021</v>
      </c>
      <c r="K64" s="1" t="str">
        <f>TEXT(CONS_TABLE[[#This Row],[date_stolen]],"MMMM")</f>
        <v>December</v>
      </c>
      <c r="L64">
        <v>104</v>
      </c>
      <c r="M64" t="str">
        <f>VLOOKUP(CONS_TABLE[[#This Row],[location_id]],Locations[],2,"FALSE")</f>
        <v>Bay of Plenty</v>
      </c>
      <c r="N64" t="str">
        <f>VLOOKUP(CONS_TABLE[[#This Row],[location_id]],Locations[],3, "FALSE")</f>
        <v>New Zealand</v>
      </c>
      <c r="O64" s="3">
        <f>VLOOKUP(CONS_TABLE[[#This Row],[location_id]],Locations[],4,"FALSE")</f>
        <v>347700</v>
      </c>
      <c r="P64">
        <f>VLOOKUP(CONS_TABLE[[#This Row],[location_id]],Locations[],5,"FALSE")</f>
        <v>28.8</v>
      </c>
    </row>
    <row r="65" spans="1:16" x14ac:dyDescent="0.3">
      <c r="A65">
        <v>64</v>
      </c>
      <c r="B65" t="s">
        <v>8</v>
      </c>
      <c r="C65">
        <v>623</v>
      </c>
      <c r="D65" t="str">
        <f>VLOOKUP(CONS_TABLE[[#This Row],[make_id]],Make_details[],2,"FALSE")</f>
        <v>Trailer</v>
      </c>
      <c r="E65" t="str">
        <f>VLOOKUP(CONS_TABLE[[#This Row],[make_id]],Make_details[],3,"FALSE")</f>
        <v>Standard</v>
      </c>
      <c r="F65">
        <v>2018</v>
      </c>
      <c r="G65" t="s">
        <v>73</v>
      </c>
      <c r="H65" t="s">
        <v>18</v>
      </c>
      <c r="I65" s="1">
        <v>44567</v>
      </c>
      <c r="J65" s="1" t="str">
        <f>TEXT(CONS_TABLE[[#This Row],[date_stolen]],"YYYY")</f>
        <v>2022</v>
      </c>
      <c r="K65" s="1" t="str">
        <f>TEXT(CONS_TABLE[[#This Row],[date_stolen]],"MMMM")</f>
        <v>January</v>
      </c>
      <c r="L65">
        <v>104</v>
      </c>
      <c r="M65" t="str">
        <f>VLOOKUP(CONS_TABLE[[#This Row],[location_id]],Locations[],2,"FALSE")</f>
        <v>Bay of Plenty</v>
      </c>
      <c r="N65" t="str">
        <f>VLOOKUP(CONS_TABLE[[#This Row],[location_id]],Locations[],3, "FALSE")</f>
        <v>New Zealand</v>
      </c>
      <c r="O65" s="3">
        <f>VLOOKUP(CONS_TABLE[[#This Row],[location_id]],Locations[],4,"FALSE")</f>
        <v>347700</v>
      </c>
      <c r="P65">
        <f>VLOOKUP(CONS_TABLE[[#This Row],[location_id]],Locations[],5,"FALSE")</f>
        <v>28.8</v>
      </c>
    </row>
    <row r="66" spans="1:16" x14ac:dyDescent="0.3">
      <c r="A66">
        <v>65</v>
      </c>
      <c r="B66" t="s">
        <v>8</v>
      </c>
      <c r="C66">
        <v>623</v>
      </c>
      <c r="D66" t="str">
        <f>VLOOKUP(CONS_TABLE[[#This Row],[make_id]],Make_details[],2,"FALSE")</f>
        <v>Trailer</v>
      </c>
      <c r="E66" t="str">
        <f>VLOOKUP(CONS_TABLE[[#This Row],[make_id]],Make_details[],3,"FALSE")</f>
        <v>Standard</v>
      </c>
      <c r="F66">
        <v>2014</v>
      </c>
      <c r="G66" t="s">
        <v>54</v>
      </c>
      <c r="H66" t="s">
        <v>10</v>
      </c>
      <c r="I66" s="1">
        <v>44644</v>
      </c>
      <c r="J66" s="1" t="str">
        <f>TEXT(CONS_TABLE[[#This Row],[date_stolen]],"YYYY")</f>
        <v>2022</v>
      </c>
      <c r="K66" s="1" t="str">
        <f>TEXT(CONS_TABLE[[#This Row],[date_stolen]],"MMMM")</f>
        <v>March</v>
      </c>
      <c r="L66">
        <v>104</v>
      </c>
      <c r="M66" t="str">
        <f>VLOOKUP(CONS_TABLE[[#This Row],[location_id]],Locations[],2,"FALSE")</f>
        <v>Bay of Plenty</v>
      </c>
      <c r="N66" t="str">
        <f>VLOOKUP(CONS_TABLE[[#This Row],[location_id]],Locations[],3, "FALSE")</f>
        <v>New Zealand</v>
      </c>
      <c r="O66" s="3">
        <f>VLOOKUP(CONS_TABLE[[#This Row],[location_id]],Locations[],4,"FALSE")</f>
        <v>347700</v>
      </c>
      <c r="P66">
        <f>VLOOKUP(CONS_TABLE[[#This Row],[location_id]],Locations[],5,"FALSE")</f>
        <v>28.8</v>
      </c>
    </row>
    <row r="67" spans="1:16" x14ac:dyDescent="0.3">
      <c r="A67">
        <v>66</v>
      </c>
      <c r="B67" t="s">
        <v>11</v>
      </c>
      <c r="C67">
        <v>623</v>
      </c>
      <c r="D67" t="str">
        <f>VLOOKUP(CONS_TABLE[[#This Row],[make_id]],Make_details[],2,"FALSE")</f>
        <v>Trailer</v>
      </c>
      <c r="E67" t="str">
        <f>VLOOKUP(CONS_TABLE[[#This Row],[make_id]],Make_details[],3,"FALSE")</f>
        <v>Standard</v>
      </c>
      <c r="F67">
        <v>2014</v>
      </c>
      <c r="G67" t="s">
        <v>74</v>
      </c>
      <c r="H67" t="s">
        <v>10</v>
      </c>
      <c r="I67" s="1">
        <v>44490</v>
      </c>
      <c r="J67" s="1" t="str">
        <f>TEXT(CONS_TABLE[[#This Row],[date_stolen]],"YYYY")</f>
        <v>2021</v>
      </c>
      <c r="K67" s="1" t="str">
        <f>TEXT(CONS_TABLE[[#This Row],[date_stolen]],"MMMM")</f>
        <v>October</v>
      </c>
      <c r="L67">
        <v>105</v>
      </c>
      <c r="M67" t="str">
        <f>VLOOKUP(CONS_TABLE[[#This Row],[location_id]],Locations[],2,"FALSE")</f>
        <v>Gisborne</v>
      </c>
      <c r="N67" t="str">
        <f>VLOOKUP(CONS_TABLE[[#This Row],[location_id]],Locations[],3, "FALSE")</f>
        <v>New Zealand</v>
      </c>
      <c r="O67" s="3">
        <f>VLOOKUP(CONS_TABLE[[#This Row],[location_id]],Locations[],4,"FALSE")</f>
        <v>52100</v>
      </c>
      <c r="P67">
        <f>VLOOKUP(CONS_TABLE[[#This Row],[location_id]],Locations[],5,"FALSE")</f>
        <v>6.21</v>
      </c>
    </row>
    <row r="68" spans="1:16" x14ac:dyDescent="0.3">
      <c r="A68">
        <v>67</v>
      </c>
      <c r="B68" t="s">
        <v>75</v>
      </c>
      <c r="C68">
        <v>540</v>
      </c>
      <c r="D68" t="str">
        <f>VLOOKUP(CONS_TABLE[[#This Row],[make_id]],Make_details[],2,"FALSE")</f>
        <v>Ford</v>
      </c>
      <c r="E68" t="str">
        <f>VLOOKUP(CONS_TABLE[[#This Row],[make_id]],Make_details[],3,"FALSE")</f>
        <v>Standard</v>
      </c>
      <c r="F68">
        <v>2006</v>
      </c>
      <c r="G68" t="s">
        <v>76</v>
      </c>
      <c r="H68" t="s">
        <v>28</v>
      </c>
      <c r="I68" s="1">
        <v>44513</v>
      </c>
      <c r="J68" s="1" t="str">
        <f>TEXT(CONS_TABLE[[#This Row],[date_stolen]],"YYYY")</f>
        <v>2021</v>
      </c>
      <c r="K68" s="1" t="str">
        <f>TEXT(CONS_TABLE[[#This Row],[date_stolen]],"MMMM")</f>
        <v>November</v>
      </c>
      <c r="L68">
        <v>105</v>
      </c>
      <c r="M68" t="str">
        <f>VLOOKUP(CONS_TABLE[[#This Row],[location_id]],Locations[],2,"FALSE")</f>
        <v>Gisborne</v>
      </c>
      <c r="N68" t="str">
        <f>VLOOKUP(CONS_TABLE[[#This Row],[location_id]],Locations[],3, "FALSE")</f>
        <v>New Zealand</v>
      </c>
      <c r="O68" s="3">
        <f>VLOOKUP(CONS_TABLE[[#This Row],[location_id]],Locations[],4,"FALSE")</f>
        <v>52100</v>
      </c>
      <c r="P68">
        <f>VLOOKUP(CONS_TABLE[[#This Row],[location_id]],Locations[],5,"FALSE")</f>
        <v>6.21</v>
      </c>
    </row>
    <row r="69" spans="1:16" x14ac:dyDescent="0.3">
      <c r="A69">
        <v>68</v>
      </c>
      <c r="B69" t="s">
        <v>37</v>
      </c>
      <c r="C69">
        <v>623</v>
      </c>
      <c r="D69" t="str">
        <f>VLOOKUP(CONS_TABLE[[#This Row],[make_id]],Make_details[],2,"FALSE")</f>
        <v>Trailer</v>
      </c>
      <c r="E69" t="str">
        <f>VLOOKUP(CONS_TABLE[[#This Row],[make_id]],Make_details[],3,"FALSE")</f>
        <v>Standard</v>
      </c>
      <c r="F69">
        <v>2014</v>
      </c>
      <c r="G69" t="s">
        <v>77</v>
      </c>
      <c r="H69" t="s">
        <v>10</v>
      </c>
      <c r="I69" s="1">
        <v>44508</v>
      </c>
      <c r="J69" s="1" t="str">
        <f>TEXT(CONS_TABLE[[#This Row],[date_stolen]],"YYYY")</f>
        <v>2021</v>
      </c>
      <c r="K69" s="1" t="str">
        <f>TEXT(CONS_TABLE[[#This Row],[date_stolen]],"MMMM")</f>
        <v>November</v>
      </c>
      <c r="L69">
        <v>105</v>
      </c>
      <c r="M69" t="str">
        <f>VLOOKUP(CONS_TABLE[[#This Row],[location_id]],Locations[],2,"FALSE")</f>
        <v>Gisborne</v>
      </c>
      <c r="N69" t="str">
        <f>VLOOKUP(CONS_TABLE[[#This Row],[location_id]],Locations[],3, "FALSE")</f>
        <v>New Zealand</v>
      </c>
      <c r="O69" s="3">
        <f>VLOOKUP(CONS_TABLE[[#This Row],[location_id]],Locations[],4,"FALSE")</f>
        <v>52100</v>
      </c>
      <c r="P69">
        <f>VLOOKUP(CONS_TABLE[[#This Row],[location_id]],Locations[],5,"FALSE")</f>
        <v>6.21</v>
      </c>
    </row>
    <row r="70" spans="1:16" x14ac:dyDescent="0.3">
      <c r="A70">
        <v>69</v>
      </c>
      <c r="B70" t="s">
        <v>8</v>
      </c>
      <c r="C70">
        <v>623</v>
      </c>
      <c r="D70" t="str">
        <f>VLOOKUP(CONS_TABLE[[#This Row],[make_id]],Make_details[],2,"FALSE")</f>
        <v>Trailer</v>
      </c>
      <c r="E70" t="str">
        <f>VLOOKUP(CONS_TABLE[[#This Row],[make_id]],Make_details[],3,"FALSE")</f>
        <v>Standard</v>
      </c>
      <c r="F70">
        <v>2014</v>
      </c>
      <c r="G70" t="s">
        <v>78</v>
      </c>
      <c r="H70" t="s">
        <v>10</v>
      </c>
      <c r="I70" s="1">
        <v>44585</v>
      </c>
      <c r="J70" s="1" t="str">
        <f>TEXT(CONS_TABLE[[#This Row],[date_stolen]],"YYYY")</f>
        <v>2022</v>
      </c>
      <c r="K70" s="1" t="str">
        <f>TEXT(CONS_TABLE[[#This Row],[date_stolen]],"MMMM")</f>
        <v>January</v>
      </c>
      <c r="L70">
        <v>114</v>
      </c>
      <c r="M70" t="str">
        <f>VLOOKUP(CONS_TABLE[[#This Row],[location_id]],Locations[],2,"FALSE")</f>
        <v>Canterbury</v>
      </c>
      <c r="N70" t="str">
        <f>VLOOKUP(CONS_TABLE[[#This Row],[location_id]],Locations[],3, "FALSE")</f>
        <v>New Zealand</v>
      </c>
      <c r="O70" s="3">
        <f>VLOOKUP(CONS_TABLE[[#This Row],[location_id]],Locations[],4,"FALSE")</f>
        <v>655000</v>
      </c>
      <c r="P70">
        <f>VLOOKUP(CONS_TABLE[[#This Row],[location_id]],Locations[],5,"FALSE")</f>
        <v>14.72</v>
      </c>
    </row>
    <row r="71" spans="1:16" x14ac:dyDescent="0.3">
      <c r="A71">
        <v>70</v>
      </c>
      <c r="B71" t="s">
        <v>11</v>
      </c>
      <c r="C71">
        <v>551</v>
      </c>
      <c r="D71" t="str">
        <f>VLOOKUP(CONS_TABLE[[#This Row],[make_id]],Make_details[],2,"FALSE")</f>
        <v>Hoskings</v>
      </c>
      <c r="E71" t="str">
        <f>VLOOKUP(CONS_TABLE[[#This Row],[make_id]],Make_details[],3,"FALSE")</f>
        <v>Standard</v>
      </c>
      <c r="F71">
        <v>2014</v>
      </c>
      <c r="G71" t="s">
        <v>79</v>
      </c>
      <c r="H71" t="s">
        <v>10</v>
      </c>
      <c r="I71" s="1">
        <v>44655</v>
      </c>
      <c r="J71" s="1" t="str">
        <f>TEXT(CONS_TABLE[[#This Row],[date_stolen]],"YYYY")</f>
        <v>2022</v>
      </c>
      <c r="K71" s="1" t="str">
        <f>TEXT(CONS_TABLE[[#This Row],[date_stolen]],"MMMM")</f>
        <v>April</v>
      </c>
      <c r="L71">
        <v>103</v>
      </c>
      <c r="M71" t="str">
        <f>VLOOKUP(CONS_TABLE[[#This Row],[location_id]],Locations[],2,"FALSE")</f>
        <v>Waikato</v>
      </c>
      <c r="N71" t="str">
        <f>VLOOKUP(CONS_TABLE[[#This Row],[location_id]],Locations[],3, "FALSE")</f>
        <v>New Zealand</v>
      </c>
      <c r="O71" s="3">
        <f>VLOOKUP(CONS_TABLE[[#This Row],[location_id]],Locations[],4,"FALSE")</f>
        <v>513800</v>
      </c>
      <c r="P71">
        <f>VLOOKUP(CONS_TABLE[[#This Row],[location_id]],Locations[],5,"FALSE")</f>
        <v>21.5</v>
      </c>
    </row>
    <row r="72" spans="1:16" x14ac:dyDescent="0.3">
      <c r="A72">
        <v>71</v>
      </c>
      <c r="B72" t="s">
        <v>8</v>
      </c>
      <c r="C72">
        <v>623</v>
      </c>
      <c r="D72" t="str">
        <f>VLOOKUP(CONS_TABLE[[#This Row],[make_id]],Make_details[],2,"FALSE")</f>
        <v>Trailer</v>
      </c>
      <c r="E72" t="str">
        <f>VLOOKUP(CONS_TABLE[[#This Row],[make_id]],Make_details[],3,"FALSE")</f>
        <v>Standard</v>
      </c>
      <c r="F72">
        <v>2014</v>
      </c>
      <c r="G72" t="s">
        <v>53</v>
      </c>
      <c r="H72" t="s">
        <v>10</v>
      </c>
      <c r="I72" s="1">
        <v>44616</v>
      </c>
      <c r="J72" s="1" t="str">
        <f>TEXT(CONS_TABLE[[#This Row],[date_stolen]],"YYYY")</f>
        <v>2022</v>
      </c>
      <c r="K72" s="1" t="str">
        <f>TEXT(CONS_TABLE[[#This Row],[date_stolen]],"MMMM")</f>
        <v>February</v>
      </c>
      <c r="L72">
        <v>107</v>
      </c>
      <c r="M72" t="str">
        <f>VLOOKUP(CONS_TABLE[[#This Row],[location_id]],Locations[],2,"FALSE")</f>
        <v>Taranaki</v>
      </c>
      <c r="N72" t="str">
        <f>VLOOKUP(CONS_TABLE[[#This Row],[location_id]],Locations[],3, "FALSE")</f>
        <v>New Zealand</v>
      </c>
      <c r="O72" s="3">
        <f>VLOOKUP(CONS_TABLE[[#This Row],[location_id]],Locations[],4,"FALSE")</f>
        <v>127300</v>
      </c>
      <c r="P72">
        <f>VLOOKUP(CONS_TABLE[[#This Row],[location_id]],Locations[],5,"FALSE")</f>
        <v>17.55</v>
      </c>
    </row>
    <row r="73" spans="1:16" x14ac:dyDescent="0.3">
      <c r="A73">
        <v>72</v>
      </c>
      <c r="B73" t="s">
        <v>8</v>
      </c>
      <c r="C73">
        <v>623</v>
      </c>
      <c r="D73" t="str">
        <f>VLOOKUP(CONS_TABLE[[#This Row],[make_id]],Make_details[],2,"FALSE")</f>
        <v>Trailer</v>
      </c>
      <c r="E73" t="str">
        <f>VLOOKUP(CONS_TABLE[[#This Row],[make_id]],Make_details[],3,"FALSE")</f>
        <v>Standard</v>
      </c>
      <c r="F73">
        <v>2014</v>
      </c>
      <c r="G73" t="s">
        <v>80</v>
      </c>
      <c r="H73" t="s">
        <v>10</v>
      </c>
      <c r="I73" s="1">
        <v>44596</v>
      </c>
      <c r="J73" s="1" t="str">
        <f>TEXT(CONS_TABLE[[#This Row],[date_stolen]],"YYYY")</f>
        <v>2022</v>
      </c>
      <c r="K73" s="1" t="str">
        <f>TEXT(CONS_TABLE[[#This Row],[date_stolen]],"MMMM")</f>
        <v>February</v>
      </c>
      <c r="L73">
        <v>102</v>
      </c>
      <c r="M73" t="str">
        <f>VLOOKUP(CONS_TABLE[[#This Row],[location_id]],Locations[],2,"FALSE")</f>
        <v>Auckland</v>
      </c>
      <c r="N73" t="str">
        <f>VLOOKUP(CONS_TABLE[[#This Row],[location_id]],Locations[],3, "FALSE")</f>
        <v>New Zealand</v>
      </c>
      <c r="O73" s="3">
        <f>VLOOKUP(CONS_TABLE[[#This Row],[location_id]],Locations[],4,"FALSE")</f>
        <v>1695200</v>
      </c>
      <c r="P73">
        <f>VLOOKUP(CONS_TABLE[[#This Row],[location_id]],Locations[],5,"FALSE")</f>
        <v>343.09</v>
      </c>
    </row>
    <row r="74" spans="1:16" x14ac:dyDescent="0.3">
      <c r="A74">
        <v>73</v>
      </c>
      <c r="B74" t="s">
        <v>8</v>
      </c>
      <c r="C74">
        <v>623</v>
      </c>
      <c r="D74" t="str">
        <f>VLOOKUP(CONS_TABLE[[#This Row],[make_id]],Make_details[],2,"FALSE")</f>
        <v>Trailer</v>
      </c>
      <c r="E74" t="str">
        <f>VLOOKUP(CONS_TABLE[[#This Row],[make_id]],Make_details[],3,"FALSE")</f>
        <v>Standard</v>
      </c>
      <c r="F74">
        <v>2014</v>
      </c>
      <c r="G74" t="s">
        <v>81</v>
      </c>
      <c r="H74" t="s">
        <v>10</v>
      </c>
      <c r="I74" s="1">
        <v>44575</v>
      </c>
      <c r="J74" s="1" t="str">
        <f>TEXT(CONS_TABLE[[#This Row],[date_stolen]],"YYYY")</f>
        <v>2022</v>
      </c>
      <c r="K74" s="1" t="str">
        <f>TEXT(CONS_TABLE[[#This Row],[date_stolen]],"MMMM")</f>
        <v>January</v>
      </c>
      <c r="L74">
        <v>114</v>
      </c>
      <c r="M74" t="str">
        <f>VLOOKUP(CONS_TABLE[[#This Row],[location_id]],Locations[],2,"FALSE")</f>
        <v>Canterbury</v>
      </c>
      <c r="N74" t="str">
        <f>VLOOKUP(CONS_TABLE[[#This Row],[location_id]],Locations[],3, "FALSE")</f>
        <v>New Zealand</v>
      </c>
      <c r="O74" s="3">
        <f>VLOOKUP(CONS_TABLE[[#This Row],[location_id]],Locations[],4,"FALSE")</f>
        <v>655000</v>
      </c>
      <c r="P74">
        <f>VLOOKUP(CONS_TABLE[[#This Row],[location_id]],Locations[],5,"FALSE")</f>
        <v>14.72</v>
      </c>
    </row>
    <row r="75" spans="1:16" x14ac:dyDescent="0.3">
      <c r="A75">
        <v>74</v>
      </c>
      <c r="B75" t="s">
        <v>61</v>
      </c>
      <c r="C75">
        <v>591</v>
      </c>
      <c r="D75" t="str">
        <f>VLOOKUP(CONS_TABLE[[#This Row],[make_id]],Make_details[],2,"FALSE")</f>
        <v>Oxford</v>
      </c>
      <c r="E75" t="str">
        <f>VLOOKUP(CONS_TABLE[[#This Row],[make_id]],Make_details[],3,"FALSE")</f>
        <v>Standard</v>
      </c>
      <c r="F75">
        <v>1969</v>
      </c>
      <c r="G75" t="s">
        <v>82</v>
      </c>
      <c r="H75" t="s">
        <v>32</v>
      </c>
      <c r="I75" s="1">
        <v>44527</v>
      </c>
      <c r="J75" s="1" t="str">
        <f>TEXT(CONS_TABLE[[#This Row],[date_stolen]],"YYYY")</f>
        <v>2021</v>
      </c>
      <c r="K75" s="1" t="str">
        <f>TEXT(CONS_TABLE[[#This Row],[date_stolen]],"MMMM")</f>
        <v>November</v>
      </c>
      <c r="L75">
        <v>104</v>
      </c>
      <c r="M75" t="str">
        <f>VLOOKUP(CONS_TABLE[[#This Row],[location_id]],Locations[],2,"FALSE")</f>
        <v>Bay of Plenty</v>
      </c>
      <c r="N75" t="str">
        <f>VLOOKUP(CONS_TABLE[[#This Row],[location_id]],Locations[],3, "FALSE")</f>
        <v>New Zealand</v>
      </c>
      <c r="O75" s="3">
        <f>VLOOKUP(CONS_TABLE[[#This Row],[location_id]],Locations[],4,"FALSE")</f>
        <v>347700</v>
      </c>
      <c r="P75">
        <f>VLOOKUP(CONS_TABLE[[#This Row],[location_id]],Locations[],5,"FALSE")</f>
        <v>28.8</v>
      </c>
    </row>
    <row r="76" spans="1:16" x14ac:dyDescent="0.3">
      <c r="A76">
        <v>75</v>
      </c>
      <c r="B76" t="s">
        <v>83</v>
      </c>
      <c r="C76">
        <v>512</v>
      </c>
      <c r="D76" t="str">
        <f>VLOOKUP(CONS_TABLE[[#This Row],[make_id]],Make_details[],2,"FALSE")</f>
        <v>BMW</v>
      </c>
      <c r="E76" t="str">
        <f>VLOOKUP(CONS_TABLE[[#This Row],[make_id]],Make_details[],3,"FALSE")</f>
        <v>Luxury</v>
      </c>
      <c r="F76">
        <v>2007</v>
      </c>
      <c r="G76" t="s">
        <v>84</v>
      </c>
      <c r="H76" t="s">
        <v>32</v>
      </c>
      <c r="I76" s="1">
        <v>44643</v>
      </c>
      <c r="J76" s="1" t="str">
        <f>TEXT(CONS_TABLE[[#This Row],[date_stolen]],"YYYY")</f>
        <v>2022</v>
      </c>
      <c r="K76" s="1" t="str">
        <f>TEXT(CONS_TABLE[[#This Row],[date_stolen]],"MMMM")</f>
        <v>March</v>
      </c>
      <c r="L76">
        <v>102</v>
      </c>
      <c r="M76" t="str">
        <f>VLOOKUP(CONS_TABLE[[#This Row],[location_id]],Locations[],2,"FALSE")</f>
        <v>Auckland</v>
      </c>
      <c r="N76" t="str">
        <f>VLOOKUP(CONS_TABLE[[#This Row],[location_id]],Locations[],3, "FALSE")</f>
        <v>New Zealand</v>
      </c>
      <c r="O76" s="3">
        <f>VLOOKUP(CONS_TABLE[[#This Row],[location_id]],Locations[],4,"FALSE")</f>
        <v>1695200</v>
      </c>
      <c r="P76">
        <f>VLOOKUP(CONS_TABLE[[#This Row],[location_id]],Locations[],5,"FALSE")</f>
        <v>343.09</v>
      </c>
    </row>
    <row r="77" spans="1:16" x14ac:dyDescent="0.3">
      <c r="A77">
        <v>76</v>
      </c>
      <c r="B77" t="s">
        <v>8</v>
      </c>
      <c r="C77">
        <v>623</v>
      </c>
      <c r="D77" t="str">
        <f>VLOOKUP(CONS_TABLE[[#This Row],[make_id]],Make_details[],2,"FALSE")</f>
        <v>Trailer</v>
      </c>
      <c r="E77" t="str">
        <f>VLOOKUP(CONS_TABLE[[#This Row],[make_id]],Make_details[],3,"FALSE")</f>
        <v>Standard</v>
      </c>
      <c r="F77">
        <v>2015</v>
      </c>
      <c r="G77" t="s">
        <v>85</v>
      </c>
      <c r="H77" t="s">
        <v>10</v>
      </c>
      <c r="I77" s="1">
        <v>44566</v>
      </c>
      <c r="J77" s="1" t="str">
        <f>TEXT(CONS_TABLE[[#This Row],[date_stolen]],"YYYY")</f>
        <v>2022</v>
      </c>
      <c r="K77" s="1" t="str">
        <f>TEXT(CONS_TABLE[[#This Row],[date_stolen]],"MMMM")</f>
        <v>January</v>
      </c>
      <c r="L77">
        <v>102</v>
      </c>
      <c r="M77" t="str">
        <f>VLOOKUP(CONS_TABLE[[#This Row],[location_id]],Locations[],2,"FALSE")</f>
        <v>Auckland</v>
      </c>
      <c r="N77" t="str">
        <f>VLOOKUP(CONS_TABLE[[#This Row],[location_id]],Locations[],3, "FALSE")</f>
        <v>New Zealand</v>
      </c>
      <c r="O77" s="3">
        <f>VLOOKUP(CONS_TABLE[[#This Row],[location_id]],Locations[],4,"FALSE")</f>
        <v>1695200</v>
      </c>
      <c r="P77">
        <f>VLOOKUP(CONS_TABLE[[#This Row],[location_id]],Locations[],5,"FALSE")</f>
        <v>343.09</v>
      </c>
    </row>
    <row r="78" spans="1:16" x14ac:dyDescent="0.3">
      <c r="A78">
        <v>77</v>
      </c>
      <c r="B78" t="s">
        <v>8</v>
      </c>
      <c r="C78">
        <v>623</v>
      </c>
      <c r="D78" t="str">
        <f>VLOOKUP(CONS_TABLE[[#This Row],[make_id]],Make_details[],2,"FALSE")</f>
        <v>Trailer</v>
      </c>
      <c r="E78" t="str">
        <f>VLOOKUP(CONS_TABLE[[#This Row],[make_id]],Make_details[],3,"FALSE")</f>
        <v>Standard</v>
      </c>
      <c r="F78">
        <v>2011</v>
      </c>
      <c r="G78" t="s">
        <v>23</v>
      </c>
      <c r="H78" t="s">
        <v>45</v>
      </c>
      <c r="I78" s="1">
        <v>44653</v>
      </c>
      <c r="J78" s="1" t="str">
        <f>TEXT(CONS_TABLE[[#This Row],[date_stolen]],"YYYY")</f>
        <v>2022</v>
      </c>
      <c r="K78" s="1" t="str">
        <f>TEXT(CONS_TABLE[[#This Row],[date_stolen]],"MMMM")</f>
        <v>April</v>
      </c>
      <c r="L78">
        <v>102</v>
      </c>
      <c r="M78" t="str">
        <f>VLOOKUP(CONS_TABLE[[#This Row],[location_id]],Locations[],2,"FALSE")</f>
        <v>Auckland</v>
      </c>
      <c r="N78" t="str">
        <f>VLOOKUP(CONS_TABLE[[#This Row],[location_id]],Locations[],3, "FALSE")</f>
        <v>New Zealand</v>
      </c>
      <c r="O78" s="3">
        <f>VLOOKUP(CONS_TABLE[[#This Row],[location_id]],Locations[],4,"FALSE")</f>
        <v>1695200</v>
      </c>
      <c r="P78">
        <f>VLOOKUP(CONS_TABLE[[#This Row],[location_id]],Locations[],5,"FALSE")</f>
        <v>343.09</v>
      </c>
    </row>
    <row r="79" spans="1:16" x14ac:dyDescent="0.3">
      <c r="A79">
        <v>78</v>
      </c>
      <c r="B79" t="s">
        <v>11</v>
      </c>
      <c r="C79">
        <v>623</v>
      </c>
      <c r="D79" t="str">
        <f>VLOOKUP(CONS_TABLE[[#This Row],[make_id]],Make_details[],2,"FALSE")</f>
        <v>Trailer</v>
      </c>
      <c r="E79" t="str">
        <f>VLOOKUP(CONS_TABLE[[#This Row],[make_id]],Make_details[],3,"FALSE")</f>
        <v>Standard</v>
      </c>
      <c r="F79">
        <v>2015</v>
      </c>
      <c r="G79" t="s">
        <v>86</v>
      </c>
      <c r="H79" t="s">
        <v>10</v>
      </c>
      <c r="I79" s="1">
        <v>44567</v>
      </c>
      <c r="J79" s="1" t="str">
        <f>TEXT(CONS_TABLE[[#This Row],[date_stolen]],"YYYY")</f>
        <v>2022</v>
      </c>
      <c r="K79" s="1" t="str">
        <f>TEXT(CONS_TABLE[[#This Row],[date_stolen]],"MMMM")</f>
        <v>January</v>
      </c>
      <c r="L79">
        <v>104</v>
      </c>
      <c r="M79" t="str">
        <f>VLOOKUP(CONS_TABLE[[#This Row],[location_id]],Locations[],2,"FALSE")</f>
        <v>Bay of Plenty</v>
      </c>
      <c r="N79" t="str">
        <f>VLOOKUP(CONS_TABLE[[#This Row],[location_id]],Locations[],3, "FALSE")</f>
        <v>New Zealand</v>
      </c>
      <c r="O79" s="3">
        <f>VLOOKUP(CONS_TABLE[[#This Row],[location_id]],Locations[],4,"FALSE")</f>
        <v>347700</v>
      </c>
      <c r="P79">
        <f>VLOOKUP(CONS_TABLE[[#This Row],[location_id]],Locations[],5,"FALSE")</f>
        <v>28.8</v>
      </c>
    </row>
    <row r="80" spans="1:16" x14ac:dyDescent="0.3">
      <c r="A80">
        <v>79</v>
      </c>
      <c r="B80" t="s">
        <v>8</v>
      </c>
      <c r="C80">
        <v>623</v>
      </c>
      <c r="D80" t="str">
        <f>VLOOKUP(CONS_TABLE[[#This Row],[make_id]],Make_details[],2,"FALSE")</f>
        <v>Trailer</v>
      </c>
      <c r="E80" t="str">
        <f>VLOOKUP(CONS_TABLE[[#This Row],[make_id]],Make_details[],3,"FALSE")</f>
        <v>Standard</v>
      </c>
      <c r="F80">
        <v>2015</v>
      </c>
      <c r="G80" t="s">
        <v>53</v>
      </c>
      <c r="H80" t="s">
        <v>10</v>
      </c>
      <c r="I80" s="1">
        <v>44620</v>
      </c>
      <c r="J80" s="1" t="str">
        <f>TEXT(CONS_TABLE[[#This Row],[date_stolen]],"YYYY")</f>
        <v>2022</v>
      </c>
      <c r="K80" s="1" t="str">
        <f>TEXT(CONS_TABLE[[#This Row],[date_stolen]],"MMMM")</f>
        <v>February</v>
      </c>
      <c r="L80">
        <v>106</v>
      </c>
      <c r="M80" t="str">
        <f>VLOOKUP(CONS_TABLE[[#This Row],[location_id]],Locations[],2,"FALSE")</f>
        <v>Hawke's Bay</v>
      </c>
      <c r="N80" t="str">
        <f>VLOOKUP(CONS_TABLE[[#This Row],[location_id]],Locations[],3, "FALSE")</f>
        <v>New Zealand</v>
      </c>
      <c r="O80" s="3">
        <f>VLOOKUP(CONS_TABLE[[#This Row],[location_id]],Locations[],4,"FALSE")</f>
        <v>182700</v>
      </c>
      <c r="P80">
        <f>VLOOKUP(CONS_TABLE[[#This Row],[location_id]],Locations[],5,"FALSE")</f>
        <v>12.92</v>
      </c>
    </row>
    <row r="81" spans="1:16" x14ac:dyDescent="0.3">
      <c r="A81">
        <v>80</v>
      </c>
      <c r="B81" t="s">
        <v>8</v>
      </c>
      <c r="C81">
        <v>623</v>
      </c>
      <c r="D81" t="str">
        <f>VLOOKUP(CONS_TABLE[[#This Row],[make_id]],Make_details[],2,"FALSE")</f>
        <v>Trailer</v>
      </c>
      <c r="E81" t="str">
        <f>VLOOKUP(CONS_TABLE[[#This Row],[make_id]],Make_details[],3,"FALSE")</f>
        <v>Standard</v>
      </c>
      <c r="F81">
        <v>2015</v>
      </c>
      <c r="G81" t="s">
        <v>87</v>
      </c>
      <c r="H81" t="s">
        <v>10</v>
      </c>
      <c r="I81" s="1">
        <v>44575</v>
      </c>
      <c r="J81" s="1" t="str">
        <f>TEXT(CONS_TABLE[[#This Row],[date_stolen]],"YYYY")</f>
        <v>2022</v>
      </c>
      <c r="K81" s="1" t="str">
        <f>TEXT(CONS_TABLE[[#This Row],[date_stolen]],"MMMM")</f>
        <v>January</v>
      </c>
      <c r="L81">
        <v>114</v>
      </c>
      <c r="M81" t="str">
        <f>VLOOKUP(CONS_TABLE[[#This Row],[location_id]],Locations[],2,"FALSE")</f>
        <v>Canterbury</v>
      </c>
      <c r="N81" t="str">
        <f>VLOOKUP(CONS_TABLE[[#This Row],[location_id]],Locations[],3, "FALSE")</f>
        <v>New Zealand</v>
      </c>
      <c r="O81" s="3">
        <f>VLOOKUP(CONS_TABLE[[#This Row],[location_id]],Locations[],4,"FALSE")</f>
        <v>655000</v>
      </c>
      <c r="P81">
        <f>VLOOKUP(CONS_TABLE[[#This Row],[location_id]],Locations[],5,"FALSE")</f>
        <v>14.72</v>
      </c>
    </row>
    <row r="82" spans="1:16" x14ac:dyDescent="0.3">
      <c r="A82">
        <v>81</v>
      </c>
      <c r="B82" t="s">
        <v>8</v>
      </c>
      <c r="C82">
        <v>623</v>
      </c>
      <c r="D82" t="str">
        <f>VLOOKUP(CONS_TABLE[[#This Row],[make_id]],Make_details[],2,"FALSE")</f>
        <v>Trailer</v>
      </c>
      <c r="E82" t="str">
        <f>VLOOKUP(CONS_TABLE[[#This Row],[make_id]],Make_details[],3,"FALSE")</f>
        <v>Standard</v>
      </c>
      <c r="F82">
        <v>2015</v>
      </c>
      <c r="G82" t="s">
        <v>88</v>
      </c>
      <c r="H82" t="s">
        <v>10</v>
      </c>
      <c r="I82" s="1">
        <v>44487</v>
      </c>
      <c r="J82" s="1" t="str">
        <f>TEXT(CONS_TABLE[[#This Row],[date_stolen]],"YYYY")</f>
        <v>2021</v>
      </c>
      <c r="K82" s="1" t="str">
        <f>TEXT(CONS_TABLE[[#This Row],[date_stolen]],"MMMM")</f>
        <v>October</v>
      </c>
      <c r="L82">
        <v>102</v>
      </c>
      <c r="M82" t="str">
        <f>VLOOKUP(CONS_TABLE[[#This Row],[location_id]],Locations[],2,"FALSE")</f>
        <v>Auckland</v>
      </c>
      <c r="N82" t="str">
        <f>VLOOKUP(CONS_TABLE[[#This Row],[location_id]],Locations[],3, "FALSE")</f>
        <v>New Zealand</v>
      </c>
      <c r="O82" s="3">
        <f>VLOOKUP(CONS_TABLE[[#This Row],[location_id]],Locations[],4,"FALSE")</f>
        <v>1695200</v>
      </c>
      <c r="P82">
        <f>VLOOKUP(CONS_TABLE[[#This Row],[location_id]],Locations[],5,"FALSE")</f>
        <v>343.09</v>
      </c>
    </row>
    <row r="83" spans="1:16" x14ac:dyDescent="0.3">
      <c r="A83">
        <v>82</v>
      </c>
      <c r="B83" t="s">
        <v>8</v>
      </c>
      <c r="C83">
        <v>623</v>
      </c>
      <c r="D83" t="str">
        <f>VLOOKUP(CONS_TABLE[[#This Row],[make_id]],Make_details[],2,"FALSE")</f>
        <v>Trailer</v>
      </c>
      <c r="E83" t="str">
        <f>VLOOKUP(CONS_TABLE[[#This Row],[make_id]],Make_details[],3,"FALSE")</f>
        <v>Standard</v>
      </c>
      <c r="F83">
        <v>2015</v>
      </c>
      <c r="G83" t="s">
        <v>33</v>
      </c>
      <c r="H83" t="s">
        <v>10</v>
      </c>
      <c r="I83" s="1">
        <v>44636</v>
      </c>
      <c r="J83" s="1" t="str">
        <f>TEXT(CONS_TABLE[[#This Row],[date_stolen]],"YYYY")</f>
        <v>2022</v>
      </c>
      <c r="K83" s="1" t="str">
        <f>TEXT(CONS_TABLE[[#This Row],[date_stolen]],"MMMM")</f>
        <v>March</v>
      </c>
      <c r="L83">
        <v>103</v>
      </c>
      <c r="M83" t="str">
        <f>VLOOKUP(CONS_TABLE[[#This Row],[location_id]],Locations[],2,"FALSE")</f>
        <v>Waikato</v>
      </c>
      <c r="N83" t="str">
        <f>VLOOKUP(CONS_TABLE[[#This Row],[location_id]],Locations[],3, "FALSE")</f>
        <v>New Zealand</v>
      </c>
      <c r="O83" s="3">
        <f>VLOOKUP(CONS_TABLE[[#This Row],[location_id]],Locations[],4,"FALSE")</f>
        <v>513800</v>
      </c>
      <c r="P83">
        <f>VLOOKUP(CONS_TABLE[[#This Row],[location_id]],Locations[],5,"FALSE")</f>
        <v>21.5</v>
      </c>
    </row>
    <row r="84" spans="1:16" x14ac:dyDescent="0.3">
      <c r="A84">
        <v>83</v>
      </c>
      <c r="B84" t="s">
        <v>37</v>
      </c>
      <c r="C84">
        <v>623</v>
      </c>
      <c r="D84" t="str">
        <f>VLOOKUP(CONS_TABLE[[#This Row],[make_id]],Make_details[],2,"FALSE")</f>
        <v>Trailer</v>
      </c>
      <c r="E84" t="str">
        <f>VLOOKUP(CONS_TABLE[[#This Row],[make_id]],Make_details[],3,"FALSE")</f>
        <v>Standard</v>
      </c>
      <c r="F84">
        <v>1998</v>
      </c>
      <c r="G84" t="s">
        <v>89</v>
      </c>
      <c r="H84" t="s">
        <v>32</v>
      </c>
      <c r="I84" s="1">
        <v>44579</v>
      </c>
      <c r="J84" s="1" t="str">
        <f>TEXT(CONS_TABLE[[#This Row],[date_stolen]],"YYYY")</f>
        <v>2022</v>
      </c>
      <c r="K84" s="1" t="str">
        <f>TEXT(CONS_TABLE[[#This Row],[date_stolen]],"MMMM")</f>
        <v>January</v>
      </c>
      <c r="L84">
        <v>104</v>
      </c>
      <c r="M84" t="str">
        <f>VLOOKUP(CONS_TABLE[[#This Row],[location_id]],Locations[],2,"FALSE")</f>
        <v>Bay of Plenty</v>
      </c>
      <c r="N84" t="str">
        <f>VLOOKUP(CONS_TABLE[[#This Row],[location_id]],Locations[],3, "FALSE")</f>
        <v>New Zealand</v>
      </c>
      <c r="O84" s="3">
        <f>VLOOKUP(CONS_TABLE[[#This Row],[location_id]],Locations[],4,"FALSE")</f>
        <v>347700</v>
      </c>
      <c r="P84">
        <f>VLOOKUP(CONS_TABLE[[#This Row],[location_id]],Locations[],5,"FALSE")</f>
        <v>28.8</v>
      </c>
    </row>
    <row r="85" spans="1:16" x14ac:dyDescent="0.3">
      <c r="A85">
        <v>84</v>
      </c>
      <c r="B85" t="s">
        <v>90</v>
      </c>
      <c r="C85">
        <v>507</v>
      </c>
      <c r="D85" t="str">
        <f>VLOOKUP(CONS_TABLE[[#This Row],[make_id]],Make_details[],2,"FALSE")</f>
        <v>Audi</v>
      </c>
      <c r="E85" t="str">
        <f>VLOOKUP(CONS_TABLE[[#This Row],[make_id]],Make_details[],3,"FALSE")</f>
        <v>Standard</v>
      </c>
      <c r="F85">
        <v>2015</v>
      </c>
      <c r="G85" t="s">
        <v>91</v>
      </c>
      <c r="H85" t="s">
        <v>10</v>
      </c>
      <c r="I85" s="1">
        <v>44654</v>
      </c>
      <c r="J85" s="1" t="str">
        <f>TEXT(CONS_TABLE[[#This Row],[date_stolen]],"YYYY")</f>
        <v>2022</v>
      </c>
      <c r="K85" s="1" t="str">
        <f>TEXT(CONS_TABLE[[#This Row],[date_stolen]],"MMMM")</f>
        <v>April</v>
      </c>
      <c r="L85">
        <v>109</v>
      </c>
      <c r="M85" t="str">
        <f>VLOOKUP(CONS_TABLE[[#This Row],[location_id]],Locations[],2,"FALSE")</f>
        <v>Wellington</v>
      </c>
      <c r="N85" t="str">
        <f>VLOOKUP(CONS_TABLE[[#This Row],[location_id]],Locations[],3, "FALSE")</f>
        <v>New Zealand</v>
      </c>
      <c r="O85" s="3">
        <f>VLOOKUP(CONS_TABLE[[#This Row],[location_id]],Locations[],4,"FALSE")</f>
        <v>543500</v>
      </c>
      <c r="P85">
        <f>VLOOKUP(CONS_TABLE[[#This Row],[location_id]],Locations[],5,"FALSE")</f>
        <v>67.52</v>
      </c>
    </row>
    <row r="86" spans="1:16" x14ac:dyDescent="0.3">
      <c r="A86">
        <v>85</v>
      </c>
      <c r="B86" t="s">
        <v>8</v>
      </c>
      <c r="C86">
        <v>623</v>
      </c>
      <c r="D86" t="str">
        <f>VLOOKUP(CONS_TABLE[[#This Row],[make_id]],Make_details[],2,"FALSE")</f>
        <v>Trailer</v>
      </c>
      <c r="E86" t="str">
        <f>VLOOKUP(CONS_TABLE[[#This Row],[make_id]],Make_details[],3,"FALSE")</f>
        <v>Standard</v>
      </c>
      <c r="F86">
        <v>2015</v>
      </c>
      <c r="G86" t="s">
        <v>92</v>
      </c>
      <c r="H86" t="s">
        <v>10</v>
      </c>
      <c r="I86" s="1">
        <v>44565</v>
      </c>
      <c r="J86" s="1" t="str">
        <f>TEXT(CONS_TABLE[[#This Row],[date_stolen]],"YYYY")</f>
        <v>2022</v>
      </c>
      <c r="K86" s="1" t="str">
        <f>TEXT(CONS_TABLE[[#This Row],[date_stolen]],"MMMM")</f>
        <v>January</v>
      </c>
      <c r="L86">
        <v>114</v>
      </c>
      <c r="M86" t="str">
        <f>VLOOKUP(CONS_TABLE[[#This Row],[location_id]],Locations[],2,"FALSE")</f>
        <v>Canterbury</v>
      </c>
      <c r="N86" t="str">
        <f>VLOOKUP(CONS_TABLE[[#This Row],[location_id]],Locations[],3, "FALSE")</f>
        <v>New Zealand</v>
      </c>
      <c r="O86" s="3">
        <f>VLOOKUP(CONS_TABLE[[#This Row],[location_id]],Locations[],4,"FALSE")</f>
        <v>655000</v>
      </c>
      <c r="P86">
        <f>VLOOKUP(CONS_TABLE[[#This Row],[location_id]],Locations[],5,"FALSE")</f>
        <v>14.72</v>
      </c>
    </row>
    <row r="87" spans="1:16" x14ac:dyDescent="0.3">
      <c r="A87">
        <v>86</v>
      </c>
      <c r="B87" t="s">
        <v>16</v>
      </c>
      <c r="C87">
        <v>629</v>
      </c>
      <c r="D87" t="str">
        <f>VLOOKUP(CONS_TABLE[[#This Row],[make_id]],Make_details[],2,"FALSE")</f>
        <v>Vespa</v>
      </c>
      <c r="E87" t="str">
        <f>VLOOKUP(CONS_TABLE[[#This Row],[make_id]],Make_details[],3,"FALSE")</f>
        <v>Standard</v>
      </c>
      <c r="F87">
        <v>2001</v>
      </c>
      <c r="G87" t="s">
        <v>93</v>
      </c>
      <c r="H87" t="s">
        <v>10</v>
      </c>
      <c r="I87" s="1">
        <v>44536</v>
      </c>
      <c r="J87" s="1" t="str">
        <f>TEXT(CONS_TABLE[[#This Row],[date_stolen]],"YYYY")</f>
        <v>2021</v>
      </c>
      <c r="K87" s="1" t="str">
        <f>TEXT(CONS_TABLE[[#This Row],[date_stolen]],"MMMM")</f>
        <v>December</v>
      </c>
      <c r="L87">
        <v>102</v>
      </c>
      <c r="M87" t="str">
        <f>VLOOKUP(CONS_TABLE[[#This Row],[location_id]],Locations[],2,"FALSE")</f>
        <v>Auckland</v>
      </c>
      <c r="N87" t="str">
        <f>VLOOKUP(CONS_TABLE[[#This Row],[location_id]],Locations[],3, "FALSE")</f>
        <v>New Zealand</v>
      </c>
      <c r="O87" s="3">
        <f>VLOOKUP(CONS_TABLE[[#This Row],[location_id]],Locations[],4,"FALSE")</f>
        <v>1695200</v>
      </c>
      <c r="P87">
        <f>VLOOKUP(CONS_TABLE[[#This Row],[location_id]],Locations[],5,"FALSE")</f>
        <v>343.09</v>
      </c>
    </row>
    <row r="88" spans="1:16" x14ac:dyDescent="0.3">
      <c r="A88">
        <v>87</v>
      </c>
      <c r="B88" t="s">
        <v>8</v>
      </c>
      <c r="C88">
        <v>623</v>
      </c>
      <c r="D88" t="str">
        <f>VLOOKUP(CONS_TABLE[[#This Row],[make_id]],Make_details[],2,"FALSE")</f>
        <v>Trailer</v>
      </c>
      <c r="E88" t="str">
        <f>VLOOKUP(CONS_TABLE[[#This Row],[make_id]],Make_details[],3,"FALSE")</f>
        <v>Standard</v>
      </c>
      <c r="F88">
        <v>2015</v>
      </c>
      <c r="G88" t="s">
        <v>94</v>
      </c>
      <c r="H88" t="s">
        <v>10</v>
      </c>
      <c r="I88" s="1">
        <v>44580</v>
      </c>
      <c r="J88" s="1" t="str">
        <f>TEXT(CONS_TABLE[[#This Row],[date_stolen]],"YYYY")</f>
        <v>2022</v>
      </c>
      <c r="K88" s="1" t="str">
        <f>TEXT(CONS_TABLE[[#This Row],[date_stolen]],"MMMM")</f>
        <v>January</v>
      </c>
      <c r="L88">
        <v>114</v>
      </c>
      <c r="M88" t="str">
        <f>VLOOKUP(CONS_TABLE[[#This Row],[location_id]],Locations[],2,"FALSE")</f>
        <v>Canterbury</v>
      </c>
      <c r="N88" t="str">
        <f>VLOOKUP(CONS_TABLE[[#This Row],[location_id]],Locations[],3, "FALSE")</f>
        <v>New Zealand</v>
      </c>
      <c r="O88" s="3">
        <f>VLOOKUP(CONS_TABLE[[#This Row],[location_id]],Locations[],4,"FALSE")</f>
        <v>655000</v>
      </c>
      <c r="P88">
        <f>VLOOKUP(CONS_TABLE[[#This Row],[location_id]],Locations[],5,"FALSE")</f>
        <v>14.72</v>
      </c>
    </row>
    <row r="89" spans="1:16" x14ac:dyDescent="0.3">
      <c r="A89">
        <v>88</v>
      </c>
      <c r="B89" t="s">
        <v>8</v>
      </c>
      <c r="C89">
        <v>623</v>
      </c>
      <c r="D89" t="str">
        <f>VLOOKUP(CONS_TABLE[[#This Row],[make_id]],Make_details[],2,"FALSE")</f>
        <v>Trailer</v>
      </c>
      <c r="E89" t="str">
        <f>VLOOKUP(CONS_TABLE[[#This Row],[make_id]],Make_details[],3,"FALSE")</f>
        <v>Standard</v>
      </c>
      <c r="F89">
        <v>1984</v>
      </c>
      <c r="G89" t="s">
        <v>36</v>
      </c>
      <c r="H89" t="s">
        <v>66</v>
      </c>
      <c r="I89" s="1">
        <v>44641</v>
      </c>
      <c r="J89" s="1" t="str">
        <f>TEXT(CONS_TABLE[[#This Row],[date_stolen]],"YYYY")</f>
        <v>2022</v>
      </c>
      <c r="K89" s="1" t="str">
        <f>TEXT(CONS_TABLE[[#This Row],[date_stolen]],"MMMM")</f>
        <v>March</v>
      </c>
      <c r="L89">
        <v>102</v>
      </c>
      <c r="M89" t="str">
        <f>VLOOKUP(CONS_TABLE[[#This Row],[location_id]],Locations[],2,"FALSE")</f>
        <v>Auckland</v>
      </c>
      <c r="N89" t="str">
        <f>VLOOKUP(CONS_TABLE[[#This Row],[location_id]],Locations[],3, "FALSE")</f>
        <v>New Zealand</v>
      </c>
      <c r="O89" s="3">
        <f>VLOOKUP(CONS_TABLE[[#This Row],[location_id]],Locations[],4,"FALSE")</f>
        <v>1695200</v>
      </c>
      <c r="P89">
        <f>VLOOKUP(CONS_TABLE[[#This Row],[location_id]],Locations[],5,"FALSE")</f>
        <v>343.09</v>
      </c>
    </row>
    <row r="90" spans="1:16" x14ac:dyDescent="0.3">
      <c r="A90">
        <v>89</v>
      </c>
      <c r="B90" t="s">
        <v>8</v>
      </c>
      <c r="C90">
        <v>623</v>
      </c>
      <c r="D90" t="str">
        <f>VLOOKUP(CONS_TABLE[[#This Row],[make_id]],Make_details[],2,"FALSE")</f>
        <v>Trailer</v>
      </c>
      <c r="E90" t="str">
        <f>VLOOKUP(CONS_TABLE[[#This Row],[make_id]],Make_details[],3,"FALSE")</f>
        <v>Standard</v>
      </c>
      <c r="F90">
        <v>2015</v>
      </c>
      <c r="G90" t="s">
        <v>71</v>
      </c>
      <c r="H90" t="s">
        <v>10</v>
      </c>
      <c r="I90" s="1">
        <v>44621</v>
      </c>
      <c r="J90" s="1" t="str">
        <f>TEXT(CONS_TABLE[[#This Row],[date_stolen]],"YYYY")</f>
        <v>2022</v>
      </c>
      <c r="K90" s="1" t="str">
        <f>TEXT(CONS_TABLE[[#This Row],[date_stolen]],"MMMM")</f>
        <v>March</v>
      </c>
      <c r="L90">
        <v>103</v>
      </c>
      <c r="M90" t="str">
        <f>VLOOKUP(CONS_TABLE[[#This Row],[location_id]],Locations[],2,"FALSE")</f>
        <v>Waikato</v>
      </c>
      <c r="N90" t="str">
        <f>VLOOKUP(CONS_TABLE[[#This Row],[location_id]],Locations[],3, "FALSE")</f>
        <v>New Zealand</v>
      </c>
      <c r="O90" s="3">
        <f>VLOOKUP(CONS_TABLE[[#This Row],[location_id]],Locations[],4,"FALSE")</f>
        <v>513800</v>
      </c>
      <c r="P90">
        <f>VLOOKUP(CONS_TABLE[[#This Row],[location_id]],Locations[],5,"FALSE")</f>
        <v>21.5</v>
      </c>
    </row>
    <row r="91" spans="1:16" x14ac:dyDescent="0.3">
      <c r="A91">
        <v>90</v>
      </c>
      <c r="B91" t="s">
        <v>11</v>
      </c>
      <c r="C91">
        <v>623</v>
      </c>
      <c r="D91" t="str">
        <f>VLOOKUP(CONS_TABLE[[#This Row],[make_id]],Make_details[],2,"FALSE")</f>
        <v>Trailer</v>
      </c>
      <c r="E91" t="str">
        <f>VLOOKUP(CONS_TABLE[[#This Row],[make_id]],Make_details[],3,"FALSE")</f>
        <v>Standard</v>
      </c>
      <c r="F91">
        <v>2008</v>
      </c>
      <c r="G91" t="s">
        <v>20</v>
      </c>
      <c r="H91" t="s">
        <v>10</v>
      </c>
      <c r="I91" s="1">
        <v>44614</v>
      </c>
      <c r="J91" s="1" t="str">
        <f>TEXT(CONS_TABLE[[#This Row],[date_stolen]],"YYYY")</f>
        <v>2022</v>
      </c>
      <c r="K91" s="1" t="str">
        <f>TEXT(CONS_TABLE[[#This Row],[date_stolen]],"MMMM")</f>
        <v>February</v>
      </c>
      <c r="L91">
        <v>104</v>
      </c>
      <c r="M91" t="str">
        <f>VLOOKUP(CONS_TABLE[[#This Row],[location_id]],Locations[],2,"FALSE")</f>
        <v>Bay of Plenty</v>
      </c>
      <c r="N91" t="str">
        <f>VLOOKUP(CONS_TABLE[[#This Row],[location_id]],Locations[],3, "FALSE")</f>
        <v>New Zealand</v>
      </c>
      <c r="O91" s="3">
        <f>VLOOKUP(CONS_TABLE[[#This Row],[location_id]],Locations[],4,"FALSE")</f>
        <v>347700</v>
      </c>
      <c r="P91">
        <f>VLOOKUP(CONS_TABLE[[#This Row],[location_id]],Locations[],5,"FALSE")</f>
        <v>28.8</v>
      </c>
    </row>
    <row r="92" spans="1:16" x14ac:dyDescent="0.3">
      <c r="A92">
        <v>91</v>
      </c>
      <c r="B92" t="s">
        <v>8</v>
      </c>
      <c r="C92">
        <v>623</v>
      </c>
      <c r="D92" t="str">
        <f>VLOOKUP(CONS_TABLE[[#This Row],[make_id]],Make_details[],2,"FALSE")</f>
        <v>Trailer</v>
      </c>
      <c r="E92" t="str">
        <f>VLOOKUP(CONS_TABLE[[#This Row],[make_id]],Make_details[],3,"FALSE")</f>
        <v>Standard</v>
      </c>
      <c r="F92">
        <v>1990</v>
      </c>
      <c r="G92" t="s">
        <v>23</v>
      </c>
      <c r="H92" t="s">
        <v>28</v>
      </c>
      <c r="I92" s="1">
        <v>44581</v>
      </c>
      <c r="J92" s="1" t="str">
        <f>TEXT(CONS_TABLE[[#This Row],[date_stolen]],"YYYY")</f>
        <v>2022</v>
      </c>
      <c r="K92" s="1" t="str">
        <f>TEXT(CONS_TABLE[[#This Row],[date_stolen]],"MMMM")</f>
        <v>January</v>
      </c>
      <c r="L92">
        <v>104</v>
      </c>
      <c r="M92" t="str">
        <f>VLOOKUP(CONS_TABLE[[#This Row],[location_id]],Locations[],2,"FALSE")</f>
        <v>Bay of Plenty</v>
      </c>
      <c r="N92" t="str">
        <f>VLOOKUP(CONS_TABLE[[#This Row],[location_id]],Locations[],3, "FALSE")</f>
        <v>New Zealand</v>
      </c>
      <c r="O92" s="3">
        <f>VLOOKUP(CONS_TABLE[[#This Row],[location_id]],Locations[],4,"FALSE")</f>
        <v>347700</v>
      </c>
      <c r="P92">
        <f>VLOOKUP(CONS_TABLE[[#This Row],[location_id]],Locations[],5,"FALSE")</f>
        <v>28.8</v>
      </c>
    </row>
    <row r="93" spans="1:16" x14ac:dyDescent="0.3">
      <c r="A93">
        <v>92</v>
      </c>
      <c r="B93" t="s">
        <v>8</v>
      </c>
      <c r="C93">
        <v>623</v>
      </c>
      <c r="D93" t="str">
        <f>VLOOKUP(CONS_TABLE[[#This Row],[make_id]],Make_details[],2,"FALSE")</f>
        <v>Trailer</v>
      </c>
      <c r="E93" t="str">
        <f>VLOOKUP(CONS_TABLE[[#This Row],[make_id]],Make_details[],3,"FALSE")</f>
        <v>Standard</v>
      </c>
      <c r="F93">
        <v>2000</v>
      </c>
      <c r="G93" t="s">
        <v>54</v>
      </c>
      <c r="H93" t="s">
        <v>10</v>
      </c>
      <c r="I93" s="1">
        <v>44628</v>
      </c>
      <c r="J93" s="1" t="str">
        <f>TEXT(CONS_TABLE[[#This Row],[date_stolen]],"YYYY")</f>
        <v>2022</v>
      </c>
      <c r="K93" s="1" t="str">
        <f>TEXT(CONS_TABLE[[#This Row],[date_stolen]],"MMMM")</f>
        <v>March</v>
      </c>
      <c r="L93">
        <v>104</v>
      </c>
      <c r="M93" t="str">
        <f>VLOOKUP(CONS_TABLE[[#This Row],[location_id]],Locations[],2,"FALSE")</f>
        <v>Bay of Plenty</v>
      </c>
      <c r="N93" t="str">
        <f>VLOOKUP(CONS_TABLE[[#This Row],[location_id]],Locations[],3, "FALSE")</f>
        <v>New Zealand</v>
      </c>
      <c r="O93" s="3">
        <f>VLOOKUP(CONS_TABLE[[#This Row],[location_id]],Locations[],4,"FALSE")</f>
        <v>347700</v>
      </c>
      <c r="P93">
        <f>VLOOKUP(CONS_TABLE[[#This Row],[location_id]],Locations[],5,"FALSE")</f>
        <v>28.8</v>
      </c>
    </row>
    <row r="94" spans="1:16" x14ac:dyDescent="0.3">
      <c r="A94">
        <v>93</v>
      </c>
      <c r="B94" t="s">
        <v>8</v>
      </c>
      <c r="C94">
        <v>549</v>
      </c>
      <c r="D94" t="str">
        <f>VLOOKUP(CONS_TABLE[[#This Row],[make_id]],Make_details[],2,"FALSE")</f>
        <v>Homebuilt</v>
      </c>
      <c r="E94" t="str">
        <f>VLOOKUP(CONS_TABLE[[#This Row],[make_id]],Make_details[],3,"FALSE")</f>
        <v>Standard</v>
      </c>
      <c r="F94">
        <v>1996</v>
      </c>
      <c r="G94" t="s">
        <v>46</v>
      </c>
      <c r="H94" t="s">
        <v>10</v>
      </c>
      <c r="I94" s="1">
        <v>44644</v>
      </c>
      <c r="J94" s="1" t="str">
        <f>TEXT(CONS_TABLE[[#This Row],[date_stolen]],"YYYY")</f>
        <v>2022</v>
      </c>
      <c r="K94" s="1" t="str">
        <f>TEXT(CONS_TABLE[[#This Row],[date_stolen]],"MMMM")</f>
        <v>March</v>
      </c>
      <c r="L94">
        <v>102</v>
      </c>
      <c r="M94" t="str">
        <f>VLOOKUP(CONS_TABLE[[#This Row],[location_id]],Locations[],2,"FALSE")</f>
        <v>Auckland</v>
      </c>
      <c r="N94" t="str">
        <f>VLOOKUP(CONS_TABLE[[#This Row],[location_id]],Locations[],3, "FALSE")</f>
        <v>New Zealand</v>
      </c>
      <c r="O94" s="3">
        <f>VLOOKUP(CONS_TABLE[[#This Row],[location_id]],Locations[],4,"FALSE")</f>
        <v>1695200</v>
      </c>
      <c r="P94">
        <f>VLOOKUP(CONS_TABLE[[#This Row],[location_id]],Locations[],5,"FALSE")</f>
        <v>343.09</v>
      </c>
    </row>
    <row r="95" spans="1:16" x14ac:dyDescent="0.3">
      <c r="A95">
        <v>94</v>
      </c>
      <c r="B95" t="s">
        <v>8</v>
      </c>
      <c r="C95">
        <v>623</v>
      </c>
      <c r="D95" t="str">
        <f>VLOOKUP(CONS_TABLE[[#This Row],[make_id]],Make_details[],2,"FALSE")</f>
        <v>Trailer</v>
      </c>
      <c r="E95" t="str">
        <f>VLOOKUP(CONS_TABLE[[#This Row],[make_id]],Make_details[],3,"FALSE")</f>
        <v>Standard</v>
      </c>
      <c r="F95">
        <v>2018</v>
      </c>
      <c r="G95" t="s">
        <v>95</v>
      </c>
      <c r="H95" t="s">
        <v>10</v>
      </c>
      <c r="I95" s="1">
        <v>44638</v>
      </c>
      <c r="J95" s="1" t="str">
        <f>TEXT(CONS_TABLE[[#This Row],[date_stolen]],"YYYY")</f>
        <v>2022</v>
      </c>
      <c r="K95" s="1" t="str">
        <f>TEXT(CONS_TABLE[[#This Row],[date_stolen]],"MMMM")</f>
        <v>March</v>
      </c>
      <c r="L95">
        <v>102</v>
      </c>
      <c r="M95" t="str">
        <f>VLOOKUP(CONS_TABLE[[#This Row],[location_id]],Locations[],2,"FALSE")</f>
        <v>Auckland</v>
      </c>
      <c r="N95" t="str">
        <f>VLOOKUP(CONS_TABLE[[#This Row],[location_id]],Locations[],3, "FALSE")</f>
        <v>New Zealand</v>
      </c>
      <c r="O95" s="3">
        <f>VLOOKUP(CONS_TABLE[[#This Row],[location_id]],Locations[],4,"FALSE")</f>
        <v>1695200</v>
      </c>
      <c r="P95">
        <f>VLOOKUP(CONS_TABLE[[#This Row],[location_id]],Locations[],5,"FALSE")</f>
        <v>343.09</v>
      </c>
    </row>
    <row r="96" spans="1:16" x14ac:dyDescent="0.3">
      <c r="A96">
        <v>95</v>
      </c>
      <c r="B96" t="s">
        <v>8</v>
      </c>
      <c r="C96">
        <v>616</v>
      </c>
      <c r="D96" t="str">
        <f>VLOOKUP(CONS_TABLE[[#This Row],[make_id]],Make_details[],2,"FALSE")</f>
        <v>Titan</v>
      </c>
      <c r="E96" t="str">
        <f>VLOOKUP(CONS_TABLE[[#This Row],[make_id]],Make_details[],3,"FALSE")</f>
        <v>Standard</v>
      </c>
      <c r="F96">
        <v>2018</v>
      </c>
      <c r="G96" t="s">
        <v>33</v>
      </c>
      <c r="H96" t="s">
        <v>10</v>
      </c>
      <c r="I96" s="1">
        <v>44558</v>
      </c>
      <c r="J96" s="1" t="str">
        <f>TEXT(CONS_TABLE[[#This Row],[date_stolen]],"YYYY")</f>
        <v>2021</v>
      </c>
      <c r="K96" s="1" t="str">
        <f>TEXT(CONS_TABLE[[#This Row],[date_stolen]],"MMMM")</f>
        <v>December</v>
      </c>
      <c r="L96">
        <v>102</v>
      </c>
      <c r="M96" t="str">
        <f>VLOOKUP(CONS_TABLE[[#This Row],[location_id]],Locations[],2,"FALSE")</f>
        <v>Auckland</v>
      </c>
      <c r="N96" t="str">
        <f>VLOOKUP(CONS_TABLE[[#This Row],[location_id]],Locations[],3, "FALSE")</f>
        <v>New Zealand</v>
      </c>
      <c r="O96" s="3">
        <f>VLOOKUP(CONS_TABLE[[#This Row],[location_id]],Locations[],4,"FALSE")</f>
        <v>1695200</v>
      </c>
      <c r="P96">
        <f>VLOOKUP(CONS_TABLE[[#This Row],[location_id]],Locations[],5,"FALSE")</f>
        <v>343.09</v>
      </c>
    </row>
    <row r="97" spans="1:16" x14ac:dyDescent="0.3">
      <c r="A97">
        <v>96</v>
      </c>
      <c r="B97" t="s">
        <v>8</v>
      </c>
      <c r="C97">
        <v>527</v>
      </c>
      <c r="D97" t="str">
        <f>VLOOKUP(CONS_TABLE[[#This Row],[make_id]],Make_details[],2,"FALSE")</f>
        <v>Custombuilt</v>
      </c>
      <c r="E97" t="str">
        <f>VLOOKUP(CONS_TABLE[[#This Row],[make_id]],Make_details[],3,"FALSE")</f>
        <v>Standard</v>
      </c>
      <c r="F97">
        <v>1985</v>
      </c>
      <c r="G97" t="s">
        <v>57</v>
      </c>
      <c r="H97" t="s">
        <v>10</v>
      </c>
      <c r="I97" s="1">
        <v>44574</v>
      </c>
      <c r="J97" s="1" t="str">
        <f>TEXT(CONS_TABLE[[#This Row],[date_stolen]],"YYYY")</f>
        <v>2022</v>
      </c>
      <c r="K97" s="1" t="str">
        <f>TEXT(CONS_TABLE[[#This Row],[date_stolen]],"MMMM")</f>
        <v>January</v>
      </c>
      <c r="L97">
        <v>102</v>
      </c>
      <c r="M97" t="str">
        <f>VLOOKUP(CONS_TABLE[[#This Row],[location_id]],Locations[],2,"FALSE")</f>
        <v>Auckland</v>
      </c>
      <c r="N97" t="str">
        <f>VLOOKUP(CONS_TABLE[[#This Row],[location_id]],Locations[],3, "FALSE")</f>
        <v>New Zealand</v>
      </c>
      <c r="O97" s="3">
        <f>VLOOKUP(CONS_TABLE[[#This Row],[location_id]],Locations[],4,"FALSE")</f>
        <v>1695200</v>
      </c>
      <c r="P97">
        <f>VLOOKUP(CONS_TABLE[[#This Row],[location_id]],Locations[],5,"FALSE")</f>
        <v>343.09</v>
      </c>
    </row>
    <row r="98" spans="1:16" x14ac:dyDescent="0.3">
      <c r="A98">
        <v>97</v>
      </c>
      <c r="B98" t="s">
        <v>16</v>
      </c>
      <c r="C98">
        <v>550</v>
      </c>
      <c r="D98" t="str">
        <f>VLOOKUP(CONS_TABLE[[#This Row],[make_id]],Make_details[],2,"FALSE")</f>
        <v>Honda</v>
      </c>
      <c r="E98" t="str">
        <f>VLOOKUP(CONS_TABLE[[#This Row],[make_id]],Make_details[],3,"FALSE")</f>
        <v>Standard</v>
      </c>
      <c r="F98">
        <v>2005</v>
      </c>
      <c r="G98" t="s">
        <v>96</v>
      </c>
      <c r="H98" t="s">
        <v>69</v>
      </c>
      <c r="I98" s="1">
        <v>44639</v>
      </c>
      <c r="J98" s="1" t="str">
        <f>TEXT(CONS_TABLE[[#This Row],[date_stolen]],"YYYY")</f>
        <v>2022</v>
      </c>
      <c r="K98" s="1" t="str">
        <f>TEXT(CONS_TABLE[[#This Row],[date_stolen]],"MMMM")</f>
        <v>March</v>
      </c>
      <c r="L98">
        <v>102</v>
      </c>
      <c r="M98" t="str">
        <f>VLOOKUP(CONS_TABLE[[#This Row],[location_id]],Locations[],2,"FALSE")</f>
        <v>Auckland</v>
      </c>
      <c r="N98" t="str">
        <f>VLOOKUP(CONS_TABLE[[#This Row],[location_id]],Locations[],3, "FALSE")</f>
        <v>New Zealand</v>
      </c>
      <c r="O98" s="3">
        <f>VLOOKUP(CONS_TABLE[[#This Row],[location_id]],Locations[],4,"FALSE")</f>
        <v>1695200</v>
      </c>
      <c r="P98">
        <f>VLOOKUP(CONS_TABLE[[#This Row],[location_id]],Locations[],5,"FALSE")</f>
        <v>343.09</v>
      </c>
    </row>
    <row r="99" spans="1:16" x14ac:dyDescent="0.3">
      <c r="A99">
        <v>98</v>
      </c>
      <c r="B99" t="s">
        <v>16</v>
      </c>
      <c r="C99">
        <v>550</v>
      </c>
      <c r="D99" t="str">
        <f>VLOOKUP(CONS_TABLE[[#This Row],[make_id]],Make_details[],2,"FALSE")</f>
        <v>Honda</v>
      </c>
      <c r="E99" t="str">
        <f>VLOOKUP(CONS_TABLE[[#This Row],[make_id]],Make_details[],3,"FALSE")</f>
        <v>Standard</v>
      </c>
      <c r="F99">
        <v>2000</v>
      </c>
      <c r="G99" t="s">
        <v>97</v>
      </c>
      <c r="H99" t="s">
        <v>28</v>
      </c>
      <c r="I99" s="1">
        <v>44592</v>
      </c>
      <c r="J99" s="1" t="str">
        <f>TEXT(CONS_TABLE[[#This Row],[date_stolen]],"YYYY")</f>
        <v>2022</v>
      </c>
      <c r="K99" s="1" t="str">
        <f>TEXT(CONS_TABLE[[#This Row],[date_stolen]],"MMMM")</f>
        <v>January</v>
      </c>
      <c r="L99">
        <v>114</v>
      </c>
      <c r="M99" t="str">
        <f>VLOOKUP(CONS_TABLE[[#This Row],[location_id]],Locations[],2,"FALSE")</f>
        <v>Canterbury</v>
      </c>
      <c r="N99" t="str">
        <f>VLOOKUP(CONS_TABLE[[#This Row],[location_id]],Locations[],3, "FALSE")</f>
        <v>New Zealand</v>
      </c>
      <c r="O99" s="3">
        <f>VLOOKUP(CONS_TABLE[[#This Row],[location_id]],Locations[],4,"FALSE")</f>
        <v>655000</v>
      </c>
      <c r="P99">
        <f>VLOOKUP(CONS_TABLE[[#This Row],[location_id]],Locations[],5,"FALSE")</f>
        <v>14.72</v>
      </c>
    </row>
    <row r="100" spans="1:16" x14ac:dyDescent="0.3">
      <c r="A100">
        <v>99</v>
      </c>
      <c r="B100" t="s">
        <v>8</v>
      </c>
      <c r="C100">
        <v>623</v>
      </c>
      <c r="D100" t="str">
        <f>VLOOKUP(CONS_TABLE[[#This Row],[make_id]],Make_details[],2,"FALSE")</f>
        <v>Trailer</v>
      </c>
      <c r="E100" t="str">
        <f>VLOOKUP(CONS_TABLE[[#This Row],[make_id]],Make_details[],3,"FALSE")</f>
        <v>Standard</v>
      </c>
      <c r="F100">
        <v>2022</v>
      </c>
      <c r="G100" t="s">
        <v>23</v>
      </c>
      <c r="H100" t="s">
        <v>18</v>
      </c>
      <c r="I100" s="1">
        <v>44606</v>
      </c>
      <c r="J100" s="1" t="str">
        <f>TEXT(CONS_TABLE[[#This Row],[date_stolen]],"YYYY")</f>
        <v>2022</v>
      </c>
      <c r="K100" s="1" t="str">
        <f>TEXT(CONS_TABLE[[#This Row],[date_stolen]],"MMMM")</f>
        <v>February</v>
      </c>
      <c r="L100">
        <v>102</v>
      </c>
      <c r="M100" t="str">
        <f>VLOOKUP(CONS_TABLE[[#This Row],[location_id]],Locations[],2,"FALSE")</f>
        <v>Auckland</v>
      </c>
      <c r="N100" t="str">
        <f>VLOOKUP(CONS_TABLE[[#This Row],[location_id]],Locations[],3, "FALSE")</f>
        <v>New Zealand</v>
      </c>
      <c r="O100" s="3">
        <f>VLOOKUP(CONS_TABLE[[#This Row],[location_id]],Locations[],4,"FALSE")</f>
        <v>1695200</v>
      </c>
      <c r="P100">
        <f>VLOOKUP(CONS_TABLE[[#This Row],[location_id]],Locations[],5,"FALSE")</f>
        <v>343.09</v>
      </c>
    </row>
    <row r="101" spans="1:16" x14ac:dyDescent="0.3">
      <c r="A101">
        <v>100</v>
      </c>
      <c r="B101" t="s">
        <v>11</v>
      </c>
      <c r="C101">
        <v>623</v>
      </c>
      <c r="D101" t="str">
        <f>VLOOKUP(CONS_TABLE[[#This Row],[make_id]],Make_details[],2,"FALSE")</f>
        <v>Trailer</v>
      </c>
      <c r="E101" t="str">
        <f>VLOOKUP(CONS_TABLE[[#This Row],[make_id]],Make_details[],3,"FALSE")</f>
        <v>Standard</v>
      </c>
      <c r="F101">
        <v>2021</v>
      </c>
      <c r="G101" t="s">
        <v>98</v>
      </c>
      <c r="H101" t="s">
        <v>45</v>
      </c>
      <c r="I101" s="1">
        <v>44560</v>
      </c>
      <c r="J101" s="1" t="str">
        <f>TEXT(CONS_TABLE[[#This Row],[date_stolen]],"YYYY")</f>
        <v>2021</v>
      </c>
      <c r="K101" s="1" t="str">
        <f>TEXT(CONS_TABLE[[#This Row],[date_stolen]],"MMMM")</f>
        <v>December</v>
      </c>
      <c r="L101">
        <v>103</v>
      </c>
      <c r="M101" t="str">
        <f>VLOOKUP(CONS_TABLE[[#This Row],[location_id]],Locations[],2,"FALSE")</f>
        <v>Waikato</v>
      </c>
      <c r="N101" t="str">
        <f>VLOOKUP(CONS_TABLE[[#This Row],[location_id]],Locations[],3, "FALSE")</f>
        <v>New Zealand</v>
      </c>
      <c r="O101" s="3">
        <f>VLOOKUP(CONS_TABLE[[#This Row],[location_id]],Locations[],4,"FALSE")</f>
        <v>513800</v>
      </c>
      <c r="P101">
        <f>VLOOKUP(CONS_TABLE[[#This Row],[location_id]],Locations[],5,"FALSE")</f>
        <v>21.5</v>
      </c>
    </row>
    <row r="102" spans="1:16" x14ac:dyDescent="0.3">
      <c r="A102">
        <v>101</v>
      </c>
      <c r="B102" t="s">
        <v>8</v>
      </c>
      <c r="C102">
        <v>623</v>
      </c>
      <c r="D102" t="str">
        <f>VLOOKUP(CONS_TABLE[[#This Row],[make_id]],Make_details[],2,"FALSE")</f>
        <v>Trailer</v>
      </c>
      <c r="E102" t="str">
        <f>VLOOKUP(CONS_TABLE[[#This Row],[make_id]],Make_details[],3,"FALSE")</f>
        <v>Standard</v>
      </c>
      <c r="F102">
        <v>2000</v>
      </c>
      <c r="G102" t="s">
        <v>23</v>
      </c>
      <c r="H102" t="s">
        <v>10</v>
      </c>
      <c r="I102" s="1">
        <v>44590</v>
      </c>
      <c r="J102" s="1" t="str">
        <f>TEXT(CONS_TABLE[[#This Row],[date_stolen]],"YYYY")</f>
        <v>2022</v>
      </c>
      <c r="K102" s="1" t="str">
        <f>TEXT(CONS_TABLE[[#This Row],[date_stolen]],"MMMM")</f>
        <v>January</v>
      </c>
      <c r="L102">
        <v>106</v>
      </c>
      <c r="M102" t="str">
        <f>VLOOKUP(CONS_TABLE[[#This Row],[location_id]],Locations[],2,"FALSE")</f>
        <v>Hawke's Bay</v>
      </c>
      <c r="N102" t="str">
        <f>VLOOKUP(CONS_TABLE[[#This Row],[location_id]],Locations[],3, "FALSE")</f>
        <v>New Zealand</v>
      </c>
      <c r="O102" s="3">
        <f>VLOOKUP(CONS_TABLE[[#This Row],[location_id]],Locations[],4,"FALSE")</f>
        <v>182700</v>
      </c>
      <c r="P102">
        <f>VLOOKUP(CONS_TABLE[[#This Row],[location_id]],Locations[],5,"FALSE")</f>
        <v>12.92</v>
      </c>
    </row>
    <row r="103" spans="1:16" x14ac:dyDescent="0.3">
      <c r="A103">
        <v>102</v>
      </c>
      <c r="B103" t="s">
        <v>8</v>
      </c>
      <c r="C103">
        <v>549</v>
      </c>
      <c r="D103" t="str">
        <f>VLOOKUP(CONS_TABLE[[#This Row],[make_id]],Make_details[],2,"FALSE")</f>
        <v>Homebuilt</v>
      </c>
      <c r="E103" t="str">
        <f>VLOOKUP(CONS_TABLE[[#This Row],[make_id]],Make_details[],3,"FALSE")</f>
        <v>Standard</v>
      </c>
      <c r="F103">
        <v>2022</v>
      </c>
      <c r="G103" t="s">
        <v>46</v>
      </c>
      <c r="H103" t="s">
        <v>18</v>
      </c>
      <c r="I103" s="1">
        <v>44632</v>
      </c>
      <c r="J103" s="1" t="str">
        <f>TEXT(CONS_TABLE[[#This Row],[date_stolen]],"YYYY")</f>
        <v>2022</v>
      </c>
      <c r="K103" s="1" t="str">
        <f>TEXT(CONS_TABLE[[#This Row],[date_stolen]],"MMMM")</f>
        <v>March</v>
      </c>
      <c r="L103">
        <v>104</v>
      </c>
      <c r="M103" t="str">
        <f>VLOOKUP(CONS_TABLE[[#This Row],[location_id]],Locations[],2,"FALSE")</f>
        <v>Bay of Plenty</v>
      </c>
      <c r="N103" t="str">
        <f>VLOOKUP(CONS_TABLE[[#This Row],[location_id]],Locations[],3, "FALSE")</f>
        <v>New Zealand</v>
      </c>
      <c r="O103" s="3">
        <f>VLOOKUP(CONS_TABLE[[#This Row],[location_id]],Locations[],4,"FALSE")</f>
        <v>347700</v>
      </c>
      <c r="P103">
        <f>VLOOKUP(CONS_TABLE[[#This Row],[location_id]],Locations[],5,"FALSE")</f>
        <v>28.8</v>
      </c>
    </row>
    <row r="104" spans="1:16" x14ac:dyDescent="0.3">
      <c r="A104">
        <v>103</v>
      </c>
      <c r="B104" t="s">
        <v>8</v>
      </c>
      <c r="C104">
        <v>623</v>
      </c>
      <c r="D104" t="str">
        <f>VLOOKUP(CONS_TABLE[[#This Row],[make_id]],Make_details[],2,"FALSE")</f>
        <v>Trailer</v>
      </c>
      <c r="E104" t="str">
        <f>VLOOKUP(CONS_TABLE[[#This Row],[make_id]],Make_details[],3,"FALSE")</f>
        <v>Standard</v>
      </c>
      <c r="F104">
        <v>1998</v>
      </c>
      <c r="G104" t="s">
        <v>99</v>
      </c>
      <c r="H104" t="s">
        <v>32</v>
      </c>
      <c r="I104" s="1">
        <v>44648</v>
      </c>
      <c r="J104" s="1" t="str">
        <f>TEXT(CONS_TABLE[[#This Row],[date_stolen]],"YYYY")</f>
        <v>2022</v>
      </c>
      <c r="K104" s="1" t="str">
        <f>TEXT(CONS_TABLE[[#This Row],[date_stolen]],"MMMM")</f>
        <v>March</v>
      </c>
      <c r="L104">
        <v>102</v>
      </c>
      <c r="M104" t="str">
        <f>VLOOKUP(CONS_TABLE[[#This Row],[location_id]],Locations[],2,"FALSE")</f>
        <v>Auckland</v>
      </c>
      <c r="N104" t="str">
        <f>VLOOKUP(CONS_TABLE[[#This Row],[location_id]],Locations[],3, "FALSE")</f>
        <v>New Zealand</v>
      </c>
      <c r="O104" s="3">
        <f>VLOOKUP(CONS_TABLE[[#This Row],[location_id]],Locations[],4,"FALSE")</f>
        <v>1695200</v>
      </c>
      <c r="P104">
        <f>VLOOKUP(CONS_TABLE[[#This Row],[location_id]],Locations[],5,"FALSE")</f>
        <v>343.09</v>
      </c>
    </row>
    <row r="105" spans="1:16" x14ac:dyDescent="0.3">
      <c r="A105">
        <v>104</v>
      </c>
      <c r="B105" t="s">
        <v>8</v>
      </c>
      <c r="C105">
        <v>623</v>
      </c>
      <c r="D105" t="str">
        <f>VLOOKUP(CONS_TABLE[[#This Row],[make_id]],Make_details[],2,"FALSE")</f>
        <v>Trailer</v>
      </c>
      <c r="E105" t="str">
        <f>VLOOKUP(CONS_TABLE[[#This Row],[make_id]],Make_details[],3,"FALSE")</f>
        <v>Standard</v>
      </c>
      <c r="F105">
        <v>2018</v>
      </c>
      <c r="G105" t="s">
        <v>100</v>
      </c>
      <c r="H105" t="s">
        <v>10</v>
      </c>
      <c r="I105" s="1">
        <v>44522</v>
      </c>
      <c r="J105" s="1" t="str">
        <f>TEXT(CONS_TABLE[[#This Row],[date_stolen]],"YYYY")</f>
        <v>2021</v>
      </c>
      <c r="K105" s="1" t="str">
        <f>TEXT(CONS_TABLE[[#This Row],[date_stolen]],"MMMM")</f>
        <v>November</v>
      </c>
      <c r="L105">
        <v>104</v>
      </c>
      <c r="M105" t="str">
        <f>VLOOKUP(CONS_TABLE[[#This Row],[location_id]],Locations[],2,"FALSE")</f>
        <v>Bay of Plenty</v>
      </c>
      <c r="N105" t="str">
        <f>VLOOKUP(CONS_TABLE[[#This Row],[location_id]],Locations[],3, "FALSE")</f>
        <v>New Zealand</v>
      </c>
      <c r="O105" s="3">
        <f>VLOOKUP(CONS_TABLE[[#This Row],[location_id]],Locations[],4,"FALSE")</f>
        <v>347700</v>
      </c>
      <c r="P105">
        <f>VLOOKUP(CONS_TABLE[[#This Row],[location_id]],Locations[],5,"FALSE")</f>
        <v>28.8</v>
      </c>
    </row>
    <row r="106" spans="1:16" x14ac:dyDescent="0.3">
      <c r="A106">
        <v>105</v>
      </c>
      <c r="B106" t="s">
        <v>8</v>
      </c>
      <c r="C106">
        <v>623</v>
      </c>
      <c r="D106" t="str">
        <f>VLOOKUP(CONS_TABLE[[#This Row],[make_id]],Make_details[],2,"FALSE")</f>
        <v>Trailer</v>
      </c>
      <c r="E106" t="str">
        <f>VLOOKUP(CONS_TABLE[[#This Row],[make_id]],Make_details[],3,"FALSE")</f>
        <v>Standard</v>
      </c>
      <c r="F106">
        <v>1977</v>
      </c>
      <c r="G106" t="s">
        <v>36</v>
      </c>
      <c r="H106" t="s">
        <v>101</v>
      </c>
      <c r="I106" s="1">
        <v>44533</v>
      </c>
      <c r="J106" s="1" t="str">
        <f>TEXT(CONS_TABLE[[#This Row],[date_stolen]],"YYYY")</f>
        <v>2021</v>
      </c>
      <c r="K106" s="1" t="str">
        <f>TEXT(CONS_TABLE[[#This Row],[date_stolen]],"MMMM")</f>
        <v>December</v>
      </c>
      <c r="L106">
        <v>104</v>
      </c>
      <c r="M106" t="str">
        <f>VLOOKUP(CONS_TABLE[[#This Row],[location_id]],Locations[],2,"FALSE")</f>
        <v>Bay of Plenty</v>
      </c>
      <c r="N106" t="str">
        <f>VLOOKUP(CONS_TABLE[[#This Row],[location_id]],Locations[],3, "FALSE")</f>
        <v>New Zealand</v>
      </c>
      <c r="O106" s="3">
        <f>VLOOKUP(CONS_TABLE[[#This Row],[location_id]],Locations[],4,"FALSE")</f>
        <v>347700</v>
      </c>
      <c r="P106">
        <f>VLOOKUP(CONS_TABLE[[#This Row],[location_id]],Locations[],5,"FALSE")</f>
        <v>28.8</v>
      </c>
    </row>
    <row r="107" spans="1:16" x14ac:dyDescent="0.3">
      <c r="A107">
        <v>106</v>
      </c>
      <c r="B107" t="s">
        <v>37</v>
      </c>
      <c r="C107">
        <v>623</v>
      </c>
      <c r="D107" t="str">
        <f>VLOOKUP(CONS_TABLE[[#This Row],[make_id]],Make_details[],2,"FALSE")</f>
        <v>Trailer</v>
      </c>
      <c r="E107" t="str">
        <f>VLOOKUP(CONS_TABLE[[#This Row],[make_id]],Make_details[],3,"FALSE")</f>
        <v>Standard</v>
      </c>
      <c r="F107">
        <v>2018</v>
      </c>
      <c r="G107" t="s">
        <v>102</v>
      </c>
      <c r="H107" t="s">
        <v>10</v>
      </c>
      <c r="I107" s="1">
        <v>44593</v>
      </c>
      <c r="J107" s="1" t="str">
        <f>TEXT(CONS_TABLE[[#This Row],[date_stolen]],"YYYY")</f>
        <v>2022</v>
      </c>
      <c r="K107" s="1" t="str">
        <f>TEXT(CONS_TABLE[[#This Row],[date_stolen]],"MMMM")</f>
        <v>February</v>
      </c>
      <c r="L107">
        <v>106</v>
      </c>
      <c r="M107" t="str">
        <f>VLOOKUP(CONS_TABLE[[#This Row],[location_id]],Locations[],2,"FALSE")</f>
        <v>Hawke's Bay</v>
      </c>
      <c r="N107" t="str">
        <f>VLOOKUP(CONS_TABLE[[#This Row],[location_id]],Locations[],3, "FALSE")</f>
        <v>New Zealand</v>
      </c>
      <c r="O107" s="3">
        <f>VLOOKUP(CONS_TABLE[[#This Row],[location_id]],Locations[],4,"FALSE")</f>
        <v>182700</v>
      </c>
      <c r="P107">
        <f>VLOOKUP(CONS_TABLE[[#This Row],[location_id]],Locations[],5,"FALSE")</f>
        <v>12.92</v>
      </c>
    </row>
    <row r="108" spans="1:16" x14ac:dyDescent="0.3">
      <c r="A108">
        <v>107</v>
      </c>
      <c r="B108" t="s">
        <v>8</v>
      </c>
      <c r="C108">
        <v>623</v>
      </c>
      <c r="D108" t="str">
        <f>VLOOKUP(CONS_TABLE[[#This Row],[make_id]],Make_details[],2,"FALSE")</f>
        <v>Trailer</v>
      </c>
      <c r="E108" t="str">
        <f>VLOOKUP(CONS_TABLE[[#This Row],[make_id]],Make_details[],3,"FALSE")</f>
        <v>Standard</v>
      </c>
      <c r="F108">
        <v>1980</v>
      </c>
      <c r="G108" t="s">
        <v>51</v>
      </c>
      <c r="H108" t="s">
        <v>28</v>
      </c>
      <c r="I108" s="1">
        <v>44640</v>
      </c>
      <c r="J108" s="1" t="str">
        <f>TEXT(CONS_TABLE[[#This Row],[date_stolen]],"YYYY")</f>
        <v>2022</v>
      </c>
      <c r="K108" s="1" t="str">
        <f>TEXT(CONS_TABLE[[#This Row],[date_stolen]],"MMMM")</f>
        <v>March</v>
      </c>
      <c r="L108">
        <v>111</v>
      </c>
      <c r="M108" t="str">
        <f>VLOOKUP(CONS_TABLE[[#This Row],[location_id]],Locations[],2,"FALSE")</f>
        <v>Nelson</v>
      </c>
      <c r="N108" t="str">
        <f>VLOOKUP(CONS_TABLE[[#This Row],[location_id]],Locations[],3, "FALSE")</f>
        <v>New Zealand</v>
      </c>
      <c r="O108" s="3">
        <f>VLOOKUP(CONS_TABLE[[#This Row],[location_id]],Locations[],4,"FALSE")</f>
        <v>54500</v>
      </c>
      <c r="P108">
        <f>VLOOKUP(CONS_TABLE[[#This Row],[location_id]],Locations[],5,"FALSE")</f>
        <v>129.15</v>
      </c>
    </row>
    <row r="109" spans="1:16" x14ac:dyDescent="0.3">
      <c r="A109">
        <v>108</v>
      </c>
      <c r="B109" t="s">
        <v>37</v>
      </c>
      <c r="C109">
        <v>623</v>
      </c>
      <c r="D109" t="str">
        <f>VLOOKUP(CONS_TABLE[[#This Row],[make_id]],Make_details[],2,"FALSE")</f>
        <v>Trailer</v>
      </c>
      <c r="E109" t="str">
        <f>VLOOKUP(CONS_TABLE[[#This Row],[make_id]],Make_details[],3,"FALSE")</f>
        <v>Standard</v>
      </c>
      <c r="F109">
        <v>2018</v>
      </c>
      <c r="G109" t="s">
        <v>103</v>
      </c>
      <c r="H109" t="s">
        <v>32</v>
      </c>
      <c r="I109" s="1">
        <v>44654</v>
      </c>
      <c r="J109" s="1" t="str">
        <f>TEXT(CONS_TABLE[[#This Row],[date_stolen]],"YYYY")</f>
        <v>2022</v>
      </c>
      <c r="K109" s="1" t="str">
        <f>TEXT(CONS_TABLE[[#This Row],[date_stolen]],"MMMM")</f>
        <v>April</v>
      </c>
      <c r="L109">
        <v>114</v>
      </c>
      <c r="M109" t="str">
        <f>VLOOKUP(CONS_TABLE[[#This Row],[location_id]],Locations[],2,"FALSE")</f>
        <v>Canterbury</v>
      </c>
      <c r="N109" t="str">
        <f>VLOOKUP(CONS_TABLE[[#This Row],[location_id]],Locations[],3, "FALSE")</f>
        <v>New Zealand</v>
      </c>
      <c r="O109" s="3">
        <f>VLOOKUP(CONS_TABLE[[#This Row],[location_id]],Locations[],4,"FALSE")</f>
        <v>655000</v>
      </c>
      <c r="P109">
        <f>VLOOKUP(CONS_TABLE[[#This Row],[location_id]],Locations[],5,"FALSE")</f>
        <v>14.72</v>
      </c>
    </row>
    <row r="110" spans="1:16" x14ac:dyDescent="0.3">
      <c r="A110">
        <v>109</v>
      </c>
      <c r="B110" t="s">
        <v>8</v>
      </c>
      <c r="C110">
        <v>623</v>
      </c>
      <c r="D110" t="str">
        <f>VLOOKUP(CONS_TABLE[[#This Row],[make_id]],Make_details[],2,"FALSE")</f>
        <v>Trailer</v>
      </c>
      <c r="E110" t="str">
        <f>VLOOKUP(CONS_TABLE[[#This Row],[make_id]],Make_details[],3,"FALSE")</f>
        <v>Standard</v>
      </c>
      <c r="F110">
        <v>2022</v>
      </c>
      <c r="G110" t="s">
        <v>46</v>
      </c>
      <c r="H110" t="s">
        <v>10</v>
      </c>
      <c r="I110" s="1">
        <v>44601</v>
      </c>
      <c r="J110" s="1" t="str">
        <f>TEXT(CONS_TABLE[[#This Row],[date_stolen]],"YYYY")</f>
        <v>2022</v>
      </c>
      <c r="K110" s="1" t="str">
        <f>TEXT(CONS_TABLE[[#This Row],[date_stolen]],"MMMM")</f>
        <v>February</v>
      </c>
      <c r="L110">
        <v>102</v>
      </c>
      <c r="M110" t="str">
        <f>VLOOKUP(CONS_TABLE[[#This Row],[location_id]],Locations[],2,"FALSE")</f>
        <v>Auckland</v>
      </c>
      <c r="N110" t="str">
        <f>VLOOKUP(CONS_TABLE[[#This Row],[location_id]],Locations[],3, "FALSE")</f>
        <v>New Zealand</v>
      </c>
      <c r="O110" s="3">
        <f>VLOOKUP(CONS_TABLE[[#This Row],[location_id]],Locations[],4,"FALSE")</f>
        <v>1695200</v>
      </c>
      <c r="P110">
        <f>VLOOKUP(CONS_TABLE[[#This Row],[location_id]],Locations[],5,"FALSE")</f>
        <v>343.09</v>
      </c>
    </row>
    <row r="111" spans="1:16" x14ac:dyDescent="0.3">
      <c r="A111">
        <v>110</v>
      </c>
      <c r="B111" t="s">
        <v>8</v>
      </c>
      <c r="C111">
        <v>623</v>
      </c>
      <c r="D111" t="str">
        <f>VLOOKUP(CONS_TABLE[[#This Row],[make_id]],Make_details[],2,"FALSE")</f>
        <v>Trailer</v>
      </c>
      <c r="E111" t="str">
        <f>VLOOKUP(CONS_TABLE[[#This Row],[make_id]],Make_details[],3,"FALSE")</f>
        <v>Standard</v>
      </c>
      <c r="F111">
        <v>2019</v>
      </c>
      <c r="G111" t="s">
        <v>57</v>
      </c>
      <c r="H111" t="s">
        <v>45</v>
      </c>
      <c r="I111" s="1">
        <v>44615</v>
      </c>
      <c r="J111" s="1" t="str">
        <f>TEXT(CONS_TABLE[[#This Row],[date_stolen]],"YYYY")</f>
        <v>2022</v>
      </c>
      <c r="K111" s="1" t="str">
        <f>TEXT(CONS_TABLE[[#This Row],[date_stolen]],"MMMM")</f>
        <v>February</v>
      </c>
      <c r="L111">
        <v>109</v>
      </c>
      <c r="M111" t="str">
        <f>VLOOKUP(CONS_TABLE[[#This Row],[location_id]],Locations[],2,"FALSE")</f>
        <v>Wellington</v>
      </c>
      <c r="N111" t="str">
        <f>VLOOKUP(CONS_TABLE[[#This Row],[location_id]],Locations[],3, "FALSE")</f>
        <v>New Zealand</v>
      </c>
      <c r="O111" s="3">
        <f>VLOOKUP(CONS_TABLE[[#This Row],[location_id]],Locations[],4,"FALSE")</f>
        <v>543500</v>
      </c>
      <c r="P111">
        <f>VLOOKUP(CONS_TABLE[[#This Row],[location_id]],Locations[],5,"FALSE")</f>
        <v>67.52</v>
      </c>
    </row>
    <row r="112" spans="1:16" x14ac:dyDescent="0.3">
      <c r="A112">
        <v>111</v>
      </c>
      <c r="B112" t="s">
        <v>8</v>
      </c>
      <c r="C112">
        <v>623</v>
      </c>
      <c r="D112" t="str">
        <f>VLOOKUP(CONS_TABLE[[#This Row],[make_id]],Make_details[],2,"FALSE")</f>
        <v>Trailer</v>
      </c>
      <c r="E112" t="str">
        <f>VLOOKUP(CONS_TABLE[[#This Row],[make_id]],Make_details[],3,"FALSE")</f>
        <v>Standard</v>
      </c>
      <c r="F112">
        <v>2022</v>
      </c>
      <c r="G112" t="s">
        <v>104</v>
      </c>
      <c r="H112" t="s">
        <v>10</v>
      </c>
      <c r="I112" s="1">
        <v>44635</v>
      </c>
      <c r="J112" s="1" t="str">
        <f>TEXT(CONS_TABLE[[#This Row],[date_stolen]],"YYYY")</f>
        <v>2022</v>
      </c>
      <c r="K112" s="1" t="str">
        <f>TEXT(CONS_TABLE[[#This Row],[date_stolen]],"MMMM")</f>
        <v>March</v>
      </c>
      <c r="L112">
        <v>106</v>
      </c>
      <c r="M112" t="str">
        <f>VLOOKUP(CONS_TABLE[[#This Row],[location_id]],Locations[],2,"FALSE")</f>
        <v>Hawke's Bay</v>
      </c>
      <c r="N112" t="str">
        <f>VLOOKUP(CONS_TABLE[[#This Row],[location_id]],Locations[],3, "FALSE")</f>
        <v>New Zealand</v>
      </c>
      <c r="O112" s="3">
        <f>VLOOKUP(CONS_TABLE[[#This Row],[location_id]],Locations[],4,"FALSE")</f>
        <v>182700</v>
      </c>
      <c r="P112">
        <f>VLOOKUP(CONS_TABLE[[#This Row],[location_id]],Locations[],5,"FALSE")</f>
        <v>12.92</v>
      </c>
    </row>
    <row r="113" spans="1:16" x14ac:dyDescent="0.3">
      <c r="A113">
        <v>112</v>
      </c>
      <c r="B113" t="s">
        <v>16</v>
      </c>
      <c r="C113">
        <v>545</v>
      </c>
      <c r="D113" t="str">
        <f>VLOOKUP(CONS_TABLE[[#This Row],[make_id]],Make_details[],2,"FALSE")</f>
        <v>Harley Davidson</v>
      </c>
      <c r="E113" t="str">
        <f>VLOOKUP(CONS_TABLE[[#This Row],[make_id]],Make_details[],3,"FALSE")</f>
        <v>Standard</v>
      </c>
      <c r="F113">
        <v>2004</v>
      </c>
      <c r="G113" t="s">
        <v>105</v>
      </c>
      <c r="H113" t="s">
        <v>69</v>
      </c>
      <c r="I113" s="1">
        <v>44577</v>
      </c>
      <c r="J113" s="1" t="str">
        <f>TEXT(CONS_TABLE[[#This Row],[date_stolen]],"YYYY")</f>
        <v>2022</v>
      </c>
      <c r="K113" s="1" t="str">
        <f>TEXT(CONS_TABLE[[#This Row],[date_stolen]],"MMMM")</f>
        <v>January</v>
      </c>
      <c r="L113">
        <v>102</v>
      </c>
      <c r="M113" t="str">
        <f>VLOOKUP(CONS_TABLE[[#This Row],[location_id]],Locations[],2,"FALSE")</f>
        <v>Auckland</v>
      </c>
      <c r="N113" t="str">
        <f>VLOOKUP(CONS_TABLE[[#This Row],[location_id]],Locations[],3, "FALSE")</f>
        <v>New Zealand</v>
      </c>
      <c r="O113" s="3">
        <f>VLOOKUP(CONS_TABLE[[#This Row],[location_id]],Locations[],4,"FALSE")</f>
        <v>1695200</v>
      </c>
      <c r="P113">
        <f>VLOOKUP(CONS_TABLE[[#This Row],[location_id]],Locations[],5,"FALSE")</f>
        <v>343.09</v>
      </c>
    </row>
    <row r="114" spans="1:16" x14ac:dyDescent="0.3">
      <c r="A114">
        <v>113</v>
      </c>
      <c r="B114" t="s">
        <v>8</v>
      </c>
      <c r="C114">
        <v>623</v>
      </c>
      <c r="D114" t="str">
        <f>VLOOKUP(CONS_TABLE[[#This Row],[make_id]],Make_details[],2,"FALSE")</f>
        <v>Trailer</v>
      </c>
      <c r="E114" t="str">
        <f>VLOOKUP(CONS_TABLE[[#This Row],[make_id]],Make_details[],3,"FALSE")</f>
        <v>Standard</v>
      </c>
      <c r="F114">
        <v>1967</v>
      </c>
      <c r="G114" t="s">
        <v>36</v>
      </c>
      <c r="H114" t="s">
        <v>45</v>
      </c>
      <c r="I114" s="1">
        <v>44488</v>
      </c>
      <c r="J114" s="1" t="str">
        <f>TEXT(CONS_TABLE[[#This Row],[date_stolen]],"YYYY")</f>
        <v>2021</v>
      </c>
      <c r="K114" s="1" t="str">
        <f>TEXT(CONS_TABLE[[#This Row],[date_stolen]],"MMMM")</f>
        <v>October</v>
      </c>
      <c r="L114">
        <v>114</v>
      </c>
      <c r="M114" t="str">
        <f>VLOOKUP(CONS_TABLE[[#This Row],[location_id]],Locations[],2,"FALSE")</f>
        <v>Canterbury</v>
      </c>
      <c r="N114" t="str">
        <f>VLOOKUP(CONS_TABLE[[#This Row],[location_id]],Locations[],3, "FALSE")</f>
        <v>New Zealand</v>
      </c>
      <c r="O114" s="3">
        <f>VLOOKUP(CONS_TABLE[[#This Row],[location_id]],Locations[],4,"FALSE")</f>
        <v>655000</v>
      </c>
      <c r="P114">
        <f>VLOOKUP(CONS_TABLE[[#This Row],[location_id]],Locations[],5,"FALSE")</f>
        <v>14.72</v>
      </c>
    </row>
    <row r="115" spans="1:16" x14ac:dyDescent="0.3">
      <c r="A115">
        <v>114</v>
      </c>
      <c r="B115" t="s">
        <v>61</v>
      </c>
      <c r="C115">
        <v>519</v>
      </c>
      <c r="D115" t="str">
        <f>VLOOKUP(CONS_TABLE[[#This Row],[make_id]],Make_details[],2,"FALSE")</f>
        <v>Caravan</v>
      </c>
      <c r="E115" t="str">
        <f>VLOOKUP(CONS_TABLE[[#This Row],[make_id]],Make_details[],3,"FALSE")</f>
        <v>Standard</v>
      </c>
      <c r="F115">
        <v>2006</v>
      </c>
      <c r="G115" t="s">
        <v>106</v>
      </c>
      <c r="H115" t="s">
        <v>32</v>
      </c>
      <c r="I115" s="1">
        <v>44619</v>
      </c>
      <c r="J115" s="1" t="str">
        <f>TEXT(CONS_TABLE[[#This Row],[date_stolen]],"YYYY")</f>
        <v>2022</v>
      </c>
      <c r="K115" s="1" t="str">
        <f>TEXT(CONS_TABLE[[#This Row],[date_stolen]],"MMMM")</f>
        <v>February</v>
      </c>
      <c r="L115">
        <v>102</v>
      </c>
      <c r="M115" t="str">
        <f>VLOOKUP(CONS_TABLE[[#This Row],[location_id]],Locations[],2,"FALSE")</f>
        <v>Auckland</v>
      </c>
      <c r="N115" t="str">
        <f>VLOOKUP(CONS_TABLE[[#This Row],[location_id]],Locations[],3, "FALSE")</f>
        <v>New Zealand</v>
      </c>
      <c r="O115" s="3">
        <f>VLOOKUP(CONS_TABLE[[#This Row],[location_id]],Locations[],4,"FALSE")</f>
        <v>1695200</v>
      </c>
      <c r="P115">
        <f>VLOOKUP(CONS_TABLE[[#This Row],[location_id]],Locations[],5,"FALSE")</f>
        <v>343.09</v>
      </c>
    </row>
    <row r="116" spans="1:16" x14ac:dyDescent="0.3">
      <c r="A116">
        <v>115</v>
      </c>
      <c r="B116" t="s">
        <v>8</v>
      </c>
      <c r="C116">
        <v>623</v>
      </c>
      <c r="D116" t="str">
        <f>VLOOKUP(CONS_TABLE[[#This Row],[make_id]],Make_details[],2,"FALSE")</f>
        <v>Trailer</v>
      </c>
      <c r="E116" t="str">
        <f>VLOOKUP(CONS_TABLE[[#This Row],[make_id]],Make_details[],3,"FALSE")</f>
        <v>Standard</v>
      </c>
      <c r="F116">
        <v>2018</v>
      </c>
      <c r="G116" t="s">
        <v>89</v>
      </c>
      <c r="H116" t="s">
        <v>10</v>
      </c>
      <c r="I116" s="1">
        <v>44649</v>
      </c>
      <c r="J116" s="1" t="str">
        <f>TEXT(CONS_TABLE[[#This Row],[date_stolen]],"YYYY")</f>
        <v>2022</v>
      </c>
      <c r="K116" s="1" t="str">
        <f>TEXT(CONS_TABLE[[#This Row],[date_stolen]],"MMMM")</f>
        <v>March</v>
      </c>
      <c r="L116">
        <v>114</v>
      </c>
      <c r="M116" t="str">
        <f>VLOOKUP(CONS_TABLE[[#This Row],[location_id]],Locations[],2,"FALSE")</f>
        <v>Canterbury</v>
      </c>
      <c r="N116" t="str">
        <f>VLOOKUP(CONS_TABLE[[#This Row],[location_id]],Locations[],3, "FALSE")</f>
        <v>New Zealand</v>
      </c>
      <c r="O116" s="3">
        <f>VLOOKUP(CONS_TABLE[[#This Row],[location_id]],Locations[],4,"FALSE")</f>
        <v>655000</v>
      </c>
      <c r="P116">
        <f>VLOOKUP(CONS_TABLE[[#This Row],[location_id]],Locations[],5,"FALSE")</f>
        <v>14.72</v>
      </c>
    </row>
    <row r="117" spans="1:16" x14ac:dyDescent="0.3">
      <c r="A117">
        <v>116</v>
      </c>
      <c r="B117" t="s">
        <v>107</v>
      </c>
      <c r="C117">
        <v>575</v>
      </c>
      <c r="D117" t="str">
        <f>VLOOKUP(CONS_TABLE[[#This Row],[make_id]],Make_details[],2,"FALSE")</f>
        <v>Massey</v>
      </c>
      <c r="E117" t="str">
        <f>VLOOKUP(CONS_TABLE[[#This Row],[make_id]],Make_details[],3,"FALSE")</f>
        <v>Standard</v>
      </c>
      <c r="F117">
        <v>2007</v>
      </c>
      <c r="G117" t="s">
        <v>108</v>
      </c>
      <c r="H117" t="s">
        <v>69</v>
      </c>
      <c r="I117" s="1">
        <v>44584</v>
      </c>
      <c r="J117" s="1" t="str">
        <f>TEXT(CONS_TABLE[[#This Row],[date_stolen]],"YYYY")</f>
        <v>2022</v>
      </c>
      <c r="K117" s="1" t="str">
        <f>TEXT(CONS_TABLE[[#This Row],[date_stolen]],"MMMM")</f>
        <v>January</v>
      </c>
      <c r="L117">
        <v>103</v>
      </c>
      <c r="M117" t="str">
        <f>VLOOKUP(CONS_TABLE[[#This Row],[location_id]],Locations[],2,"FALSE")</f>
        <v>Waikato</v>
      </c>
      <c r="N117" t="str">
        <f>VLOOKUP(CONS_TABLE[[#This Row],[location_id]],Locations[],3, "FALSE")</f>
        <v>New Zealand</v>
      </c>
      <c r="O117" s="3">
        <f>VLOOKUP(CONS_TABLE[[#This Row],[location_id]],Locations[],4,"FALSE")</f>
        <v>513800</v>
      </c>
      <c r="P117">
        <f>VLOOKUP(CONS_TABLE[[#This Row],[location_id]],Locations[],5,"FALSE")</f>
        <v>21.5</v>
      </c>
    </row>
    <row r="118" spans="1:16" x14ac:dyDescent="0.3">
      <c r="A118">
        <v>117</v>
      </c>
      <c r="B118" t="s">
        <v>8</v>
      </c>
      <c r="C118">
        <v>623</v>
      </c>
      <c r="D118" t="str">
        <f>VLOOKUP(CONS_TABLE[[#This Row],[make_id]],Make_details[],2,"FALSE")</f>
        <v>Trailer</v>
      </c>
      <c r="E118" t="str">
        <f>VLOOKUP(CONS_TABLE[[#This Row],[make_id]],Make_details[],3,"FALSE")</f>
        <v>Standard</v>
      </c>
      <c r="F118">
        <v>2022</v>
      </c>
      <c r="G118" t="s">
        <v>109</v>
      </c>
      <c r="H118" t="s">
        <v>10</v>
      </c>
      <c r="I118" s="1">
        <v>44635</v>
      </c>
      <c r="J118" s="1" t="str">
        <f>TEXT(CONS_TABLE[[#This Row],[date_stolen]],"YYYY")</f>
        <v>2022</v>
      </c>
      <c r="K118" s="1" t="str">
        <f>TEXT(CONS_TABLE[[#This Row],[date_stolen]],"MMMM")</f>
        <v>March</v>
      </c>
      <c r="L118">
        <v>109</v>
      </c>
      <c r="M118" t="str">
        <f>VLOOKUP(CONS_TABLE[[#This Row],[location_id]],Locations[],2,"FALSE")</f>
        <v>Wellington</v>
      </c>
      <c r="N118" t="str">
        <f>VLOOKUP(CONS_TABLE[[#This Row],[location_id]],Locations[],3, "FALSE")</f>
        <v>New Zealand</v>
      </c>
      <c r="O118" s="3">
        <f>VLOOKUP(CONS_TABLE[[#This Row],[location_id]],Locations[],4,"FALSE")</f>
        <v>543500</v>
      </c>
      <c r="P118">
        <f>VLOOKUP(CONS_TABLE[[#This Row],[location_id]],Locations[],5,"FALSE")</f>
        <v>67.52</v>
      </c>
    </row>
    <row r="119" spans="1:16" x14ac:dyDescent="0.3">
      <c r="A119">
        <v>118</v>
      </c>
      <c r="B119" t="s">
        <v>16</v>
      </c>
      <c r="C119">
        <v>611</v>
      </c>
      <c r="D119" t="str">
        <f>VLOOKUP(CONS_TABLE[[#This Row],[make_id]],Make_details[],2,"FALSE")</f>
        <v>Suzuki</v>
      </c>
      <c r="E119" t="str">
        <f>VLOOKUP(CONS_TABLE[[#This Row],[make_id]],Make_details[],3,"FALSE")</f>
        <v>Standard</v>
      </c>
      <c r="F119">
        <v>2003</v>
      </c>
      <c r="G119" t="s">
        <v>110</v>
      </c>
      <c r="H119" t="s">
        <v>18</v>
      </c>
      <c r="I119" s="1">
        <v>44533</v>
      </c>
      <c r="J119" s="1" t="str">
        <f>TEXT(CONS_TABLE[[#This Row],[date_stolen]],"YYYY")</f>
        <v>2021</v>
      </c>
      <c r="K119" s="1" t="str">
        <f>TEXT(CONS_TABLE[[#This Row],[date_stolen]],"MMMM")</f>
        <v>December</v>
      </c>
      <c r="L119">
        <v>101</v>
      </c>
      <c r="M119" t="str">
        <f>VLOOKUP(CONS_TABLE[[#This Row],[location_id]],Locations[],2,"FALSE")</f>
        <v>Northland</v>
      </c>
      <c r="N119" t="str">
        <f>VLOOKUP(CONS_TABLE[[#This Row],[location_id]],Locations[],3, "FALSE")</f>
        <v>New Zealand</v>
      </c>
      <c r="O119" s="3">
        <f>VLOOKUP(CONS_TABLE[[#This Row],[location_id]],Locations[],4,"FALSE")</f>
        <v>201500</v>
      </c>
      <c r="P119">
        <f>VLOOKUP(CONS_TABLE[[#This Row],[location_id]],Locations[],5,"FALSE")</f>
        <v>16.11</v>
      </c>
    </row>
    <row r="120" spans="1:16" x14ac:dyDescent="0.3">
      <c r="A120">
        <v>119</v>
      </c>
      <c r="B120" t="s">
        <v>11</v>
      </c>
      <c r="C120">
        <v>626</v>
      </c>
      <c r="D120" t="str">
        <f>VLOOKUP(CONS_TABLE[[#This Row],[make_id]],Make_details[],2,"FALSE")</f>
        <v>Trojan</v>
      </c>
      <c r="E120" t="str">
        <f>VLOOKUP(CONS_TABLE[[#This Row],[make_id]],Make_details[],3,"FALSE")</f>
        <v>Standard</v>
      </c>
      <c r="F120">
        <v>2022</v>
      </c>
      <c r="G120" t="s">
        <v>111</v>
      </c>
      <c r="H120" t="s">
        <v>18</v>
      </c>
      <c r="I120" s="1">
        <v>44639</v>
      </c>
      <c r="J120" s="1" t="str">
        <f>TEXT(CONS_TABLE[[#This Row],[date_stolen]],"YYYY")</f>
        <v>2022</v>
      </c>
      <c r="K120" s="1" t="str">
        <f>TEXT(CONS_TABLE[[#This Row],[date_stolen]],"MMMM")</f>
        <v>March</v>
      </c>
      <c r="L120">
        <v>102</v>
      </c>
      <c r="M120" t="str">
        <f>VLOOKUP(CONS_TABLE[[#This Row],[location_id]],Locations[],2,"FALSE")</f>
        <v>Auckland</v>
      </c>
      <c r="N120" t="str">
        <f>VLOOKUP(CONS_TABLE[[#This Row],[location_id]],Locations[],3, "FALSE")</f>
        <v>New Zealand</v>
      </c>
      <c r="O120" s="3">
        <f>VLOOKUP(CONS_TABLE[[#This Row],[location_id]],Locations[],4,"FALSE")</f>
        <v>1695200</v>
      </c>
      <c r="P120">
        <f>VLOOKUP(CONS_TABLE[[#This Row],[location_id]],Locations[],5,"FALSE")</f>
        <v>343.09</v>
      </c>
    </row>
    <row r="121" spans="1:16" x14ac:dyDescent="0.3">
      <c r="A121">
        <v>120</v>
      </c>
      <c r="B121" t="s">
        <v>8</v>
      </c>
      <c r="C121">
        <v>623</v>
      </c>
      <c r="D121" t="str">
        <f>VLOOKUP(CONS_TABLE[[#This Row],[make_id]],Make_details[],2,"FALSE")</f>
        <v>Trailer</v>
      </c>
      <c r="E121" t="str">
        <f>VLOOKUP(CONS_TABLE[[#This Row],[make_id]],Make_details[],3,"FALSE")</f>
        <v>Standard</v>
      </c>
      <c r="F121">
        <v>2022</v>
      </c>
      <c r="G121" t="s">
        <v>112</v>
      </c>
      <c r="H121" t="s">
        <v>10</v>
      </c>
      <c r="I121" s="1">
        <v>44624</v>
      </c>
      <c r="J121" s="1" t="str">
        <f>TEXT(CONS_TABLE[[#This Row],[date_stolen]],"YYYY")</f>
        <v>2022</v>
      </c>
      <c r="K121" s="1" t="str">
        <f>TEXT(CONS_TABLE[[#This Row],[date_stolen]],"MMMM")</f>
        <v>March</v>
      </c>
      <c r="L121">
        <v>102</v>
      </c>
      <c r="M121" t="str">
        <f>VLOOKUP(CONS_TABLE[[#This Row],[location_id]],Locations[],2,"FALSE")</f>
        <v>Auckland</v>
      </c>
      <c r="N121" t="str">
        <f>VLOOKUP(CONS_TABLE[[#This Row],[location_id]],Locations[],3, "FALSE")</f>
        <v>New Zealand</v>
      </c>
      <c r="O121" s="3">
        <f>VLOOKUP(CONS_TABLE[[#This Row],[location_id]],Locations[],4,"FALSE")</f>
        <v>1695200</v>
      </c>
      <c r="P121">
        <f>VLOOKUP(CONS_TABLE[[#This Row],[location_id]],Locations[],5,"FALSE")</f>
        <v>343.09</v>
      </c>
    </row>
    <row r="122" spans="1:16" x14ac:dyDescent="0.3">
      <c r="A122">
        <v>121</v>
      </c>
      <c r="B122" t="s">
        <v>11</v>
      </c>
      <c r="C122">
        <v>549</v>
      </c>
      <c r="D122" t="str">
        <f>VLOOKUP(CONS_TABLE[[#This Row],[make_id]],Make_details[],2,"FALSE")</f>
        <v>Homebuilt</v>
      </c>
      <c r="E122" t="str">
        <f>VLOOKUP(CONS_TABLE[[#This Row],[make_id]],Make_details[],3,"FALSE")</f>
        <v>Standard</v>
      </c>
      <c r="F122">
        <v>1989</v>
      </c>
      <c r="G122" t="s">
        <v>113</v>
      </c>
      <c r="H122" t="s">
        <v>45</v>
      </c>
      <c r="I122" s="1">
        <v>44481</v>
      </c>
      <c r="J122" s="1" t="str">
        <f>TEXT(CONS_TABLE[[#This Row],[date_stolen]],"YYYY")</f>
        <v>2021</v>
      </c>
      <c r="K122" s="1" t="str">
        <f>TEXT(CONS_TABLE[[#This Row],[date_stolen]],"MMMM")</f>
        <v>October</v>
      </c>
      <c r="L122">
        <v>114</v>
      </c>
      <c r="M122" t="str">
        <f>VLOOKUP(CONS_TABLE[[#This Row],[location_id]],Locations[],2,"FALSE")</f>
        <v>Canterbury</v>
      </c>
      <c r="N122" t="str">
        <f>VLOOKUP(CONS_TABLE[[#This Row],[location_id]],Locations[],3, "FALSE")</f>
        <v>New Zealand</v>
      </c>
      <c r="O122" s="3">
        <f>VLOOKUP(CONS_TABLE[[#This Row],[location_id]],Locations[],4,"FALSE")</f>
        <v>655000</v>
      </c>
      <c r="P122">
        <f>VLOOKUP(CONS_TABLE[[#This Row],[location_id]],Locations[],5,"FALSE")</f>
        <v>14.72</v>
      </c>
    </row>
    <row r="123" spans="1:16" x14ac:dyDescent="0.3">
      <c r="A123">
        <v>122</v>
      </c>
      <c r="B123" t="s">
        <v>11</v>
      </c>
      <c r="C123">
        <v>623</v>
      </c>
      <c r="D123" t="str">
        <f>VLOOKUP(CONS_TABLE[[#This Row],[make_id]],Make_details[],2,"FALSE")</f>
        <v>Trailer</v>
      </c>
      <c r="E123" t="str">
        <f>VLOOKUP(CONS_TABLE[[#This Row],[make_id]],Make_details[],3,"FALSE")</f>
        <v>Standard</v>
      </c>
      <c r="F123">
        <v>2017</v>
      </c>
      <c r="G123" t="s">
        <v>114</v>
      </c>
      <c r="H123" t="s">
        <v>10</v>
      </c>
      <c r="I123" s="1">
        <v>44639</v>
      </c>
      <c r="J123" s="1" t="str">
        <f>TEXT(CONS_TABLE[[#This Row],[date_stolen]],"YYYY")</f>
        <v>2022</v>
      </c>
      <c r="K123" s="1" t="str">
        <f>TEXT(CONS_TABLE[[#This Row],[date_stolen]],"MMMM")</f>
        <v>March</v>
      </c>
      <c r="L123">
        <v>105</v>
      </c>
      <c r="M123" t="str">
        <f>VLOOKUP(CONS_TABLE[[#This Row],[location_id]],Locations[],2,"FALSE")</f>
        <v>Gisborne</v>
      </c>
      <c r="N123" t="str">
        <f>VLOOKUP(CONS_TABLE[[#This Row],[location_id]],Locations[],3, "FALSE")</f>
        <v>New Zealand</v>
      </c>
      <c r="O123" s="3">
        <f>VLOOKUP(CONS_TABLE[[#This Row],[location_id]],Locations[],4,"FALSE")</f>
        <v>52100</v>
      </c>
      <c r="P123">
        <f>VLOOKUP(CONS_TABLE[[#This Row],[location_id]],Locations[],5,"FALSE")</f>
        <v>6.21</v>
      </c>
    </row>
    <row r="124" spans="1:16" x14ac:dyDescent="0.3">
      <c r="A124">
        <v>123</v>
      </c>
      <c r="B124" t="s">
        <v>8</v>
      </c>
      <c r="C124">
        <v>623</v>
      </c>
      <c r="D124" t="str">
        <f>VLOOKUP(CONS_TABLE[[#This Row],[make_id]],Make_details[],2,"FALSE")</f>
        <v>Trailer</v>
      </c>
      <c r="E124" t="str">
        <f>VLOOKUP(CONS_TABLE[[#This Row],[make_id]],Make_details[],3,"FALSE")</f>
        <v>Standard</v>
      </c>
      <c r="F124">
        <v>2019</v>
      </c>
      <c r="G124" t="s">
        <v>115</v>
      </c>
      <c r="H124" t="s">
        <v>10</v>
      </c>
      <c r="I124" s="1">
        <v>44620</v>
      </c>
      <c r="J124" s="1" t="str">
        <f>TEXT(CONS_TABLE[[#This Row],[date_stolen]],"YYYY")</f>
        <v>2022</v>
      </c>
      <c r="K124" s="1" t="str">
        <f>TEXT(CONS_TABLE[[#This Row],[date_stolen]],"MMMM")</f>
        <v>February</v>
      </c>
      <c r="L124">
        <v>108</v>
      </c>
      <c r="M124" t="str">
        <f>VLOOKUP(CONS_TABLE[[#This Row],[location_id]],Locations[],2,"FALSE")</f>
        <v>Manawatū-Whanganui</v>
      </c>
      <c r="N124" t="str">
        <f>VLOOKUP(CONS_TABLE[[#This Row],[location_id]],Locations[],3, "FALSE")</f>
        <v>New Zealand</v>
      </c>
      <c r="O124" s="3">
        <f>VLOOKUP(CONS_TABLE[[#This Row],[location_id]],Locations[],4,"FALSE")</f>
        <v>258200</v>
      </c>
      <c r="P124">
        <f>VLOOKUP(CONS_TABLE[[#This Row],[location_id]],Locations[],5,"FALSE")</f>
        <v>11.62</v>
      </c>
    </row>
    <row r="125" spans="1:16" x14ac:dyDescent="0.3">
      <c r="A125">
        <v>124</v>
      </c>
      <c r="B125" t="s">
        <v>16</v>
      </c>
      <c r="C125">
        <v>561</v>
      </c>
      <c r="D125" t="str">
        <f>VLOOKUP(CONS_TABLE[[#This Row],[make_id]],Make_details[],2,"FALSE")</f>
        <v>Kawasaki</v>
      </c>
      <c r="E125" t="str">
        <f>VLOOKUP(CONS_TABLE[[#This Row],[make_id]],Make_details[],3,"FALSE")</f>
        <v>Standard</v>
      </c>
      <c r="F125">
        <v>2008</v>
      </c>
      <c r="G125" t="s">
        <v>116</v>
      </c>
      <c r="H125" t="s">
        <v>69</v>
      </c>
      <c r="I125" s="1">
        <v>44653</v>
      </c>
      <c r="J125" s="1" t="str">
        <f>TEXT(CONS_TABLE[[#This Row],[date_stolen]],"YYYY")</f>
        <v>2022</v>
      </c>
      <c r="K125" s="1" t="str">
        <f>TEXT(CONS_TABLE[[#This Row],[date_stolen]],"MMMM")</f>
        <v>April</v>
      </c>
      <c r="L125">
        <v>102</v>
      </c>
      <c r="M125" t="str">
        <f>VLOOKUP(CONS_TABLE[[#This Row],[location_id]],Locations[],2,"FALSE")</f>
        <v>Auckland</v>
      </c>
      <c r="N125" t="str">
        <f>VLOOKUP(CONS_TABLE[[#This Row],[location_id]],Locations[],3, "FALSE")</f>
        <v>New Zealand</v>
      </c>
      <c r="O125" s="3">
        <f>VLOOKUP(CONS_TABLE[[#This Row],[location_id]],Locations[],4,"FALSE")</f>
        <v>1695200</v>
      </c>
      <c r="P125">
        <f>VLOOKUP(CONS_TABLE[[#This Row],[location_id]],Locations[],5,"FALSE")</f>
        <v>343.09</v>
      </c>
    </row>
    <row r="126" spans="1:16" x14ac:dyDescent="0.3">
      <c r="A126">
        <v>125</v>
      </c>
      <c r="B126" t="s">
        <v>25</v>
      </c>
      <c r="C126">
        <v>585</v>
      </c>
      <c r="D126" t="str">
        <f>VLOOKUP(CONS_TABLE[[#This Row],[make_id]],Make_details[],2,"FALSE")</f>
        <v>Moped</v>
      </c>
      <c r="E126" t="str">
        <f>VLOOKUP(CONS_TABLE[[#This Row],[make_id]],Make_details[],3,"FALSE")</f>
        <v>Standard</v>
      </c>
      <c r="F126">
        <v>2008</v>
      </c>
      <c r="G126" t="s">
        <v>117</v>
      </c>
      <c r="H126" t="s">
        <v>69</v>
      </c>
      <c r="I126" s="1">
        <v>44590</v>
      </c>
      <c r="J126" s="1" t="str">
        <f>TEXT(CONS_TABLE[[#This Row],[date_stolen]],"YYYY")</f>
        <v>2022</v>
      </c>
      <c r="K126" s="1" t="str">
        <f>TEXT(CONS_TABLE[[#This Row],[date_stolen]],"MMMM")</f>
        <v>January</v>
      </c>
      <c r="L126">
        <v>102</v>
      </c>
      <c r="M126" t="str">
        <f>VLOOKUP(CONS_TABLE[[#This Row],[location_id]],Locations[],2,"FALSE")</f>
        <v>Auckland</v>
      </c>
      <c r="N126" t="str">
        <f>VLOOKUP(CONS_TABLE[[#This Row],[location_id]],Locations[],3, "FALSE")</f>
        <v>New Zealand</v>
      </c>
      <c r="O126" s="3">
        <f>VLOOKUP(CONS_TABLE[[#This Row],[location_id]],Locations[],4,"FALSE")</f>
        <v>1695200</v>
      </c>
      <c r="P126">
        <f>VLOOKUP(CONS_TABLE[[#This Row],[location_id]],Locations[],5,"FALSE")</f>
        <v>343.09</v>
      </c>
    </row>
    <row r="127" spans="1:16" x14ac:dyDescent="0.3">
      <c r="A127">
        <v>126</v>
      </c>
      <c r="B127" t="s">
        <v>8</v>
      </c>
      <c r="C127">
        <v>623</v>
      </c>
      <c r="D127" t="str">
        <f>VLOOKUP(CONS_TABLE[[#This Row],[make_id]],Make_details[],2,"FALSE")</f>
        <v>Trailer</v>
      </c>
      <c r="E127" t="str">
        <f>VLOOKUP(CONS_TABLE[[#This Row],[make_id]],Make_details[],3,"FALSE")</f>
        <v>Standard</v>
      </c>
      <c r="F127">
        <v>1996</v>
      </c>
      <c r="G127" t="s">
        <v>65</v>
      </c>
      <c r="H127" t="s">
        <v>45</v>
      </c>
      <c r="I127" s="1">
        <v>44633</v>
      </c>
      <c r="J127" s="1" t="str">
        <f>TEXT(CONS_TABLE[[#This Row],[date_stolen]],"YYYY")</f>
        <v>2022</v>
      </c>
      <c r="K127" s="1" t="str">
        <f>TEXT(CONS_TABLE[[#This Row],[date_stolen]],"MMMM")</f>
        <v>March</v>
      </c>
      <c r="L127">
        <v>114</v>
      </c>
      <c r="M127" t="str">
        <f>VLOOKUP(CONS_TABLE[[#This Row],[location_id]],Locations[],2,"FALSE")</f>
        <v>Canterbury</v>
      </c>
      <c r="N127" t="str">
        <f>VLOOKUP(CONS_TABLE[[#This Row],[location_id]],Locations[],3, "FALSE")</f>
        <v>New Zealand</v>
      </c>
      <c r="O127" s="3">
        <f>VLOOKUP(CONS_TABLE[[#This Row],[location_id]],Locations[],4,"FALSE")</f>
        <v>655000</v>
      </c>
      <c r="P127">
        <f>VLOOKUP(CONS_TABLE[[#This Row],[location_id]],Locations[],5,"FALSE")</f>
        <v>14.72</v>
      </c>
    </row>
    <row r="128" spans="1:16" x14ac:dyDescent="0.3">
      <c r="A128">
        <v>127</v>
      </c>
      <c r="B128" t="s">
        <v>11</v>
      </c>
      <c r="C128">
        <v>623</v>
      </c>
      <c r="D128" t="str">
        <f>VLOOKUP(CONS_TABLE[[#This Row],[make_id]],Make_details[],2,"FALSE")</f>
        <v>Trailer</v>
      </c>
      <c r="E128" t="str">
        <f>VLOOKUP(CONS_TABLE[[#This Row],[make_id]],Make_details[],3,"FALSE")</f>
        <v>Standard</v>
      </c>
      <c r="F128">
        <v>2000</v>
      </c>
      <c r="G128" t="s">
        <v>118</v>
      </c>
      <c r="H128" t="s">
        <v>10</v>
      </c>
      <c r="I128" s="1">
        <v>44595</v>
      </c>
      <c r="J128" s="1" t="str">
        <f>TEXT(CONS_TABLE[[#This Row],[date_stolen]],"YYYY")</f>
        <v>2022</v>
      </c>
      <c r="K128" s="1" t="str">
        <f>TEXT(CONS_TABLE[[#This Row],[date_stolen]],"MMMM")</f>
        <v>February</v>
      </c>
      <c r="L128">
        <v>102</v>
      </c>
      <c r="M128" t="str">
        <f>VLOOKUP(CONS_TABLE[[#This Row],[location_id]],Locations[],2,"FALSE")</f>
        <v>Auckland</v>
      </c>
      <c r="N128" t="str">
        <f>VLOOKUP(CONS_TABLE[[#This Row],[location_id]],Locations[],3, "FALSE")</f>
        <v>New Zealand</v>
      </c>
      <c r="O128" s="3">
        <f>VLOOKUP(CONS_TABLE[[#This Row],[location_id]],Locations[],4,"FALSE")</f>
        <v>1695200</v>
      </c>
      <c r="P128">
        <f>VLOOKUP(CONS_TABLE[[#This Row],[location_id]],Locations[],5,"FALSE")</f>
        <v>343.09</v>
      </c>
    </row>
    <row r="129" spans="1:16" x14ac:dyDescent="0.3">
      <c r="A129">
        <v>128</v>
      </c>
      <c r="B129" t="s">
        <v>11</v>
      </c>
      <c r="C129">
        <v>549</v>
      </c>
      <c r="D129" t="str">
        <f>VLOOKUP(CONS_TABLE[[#This Row],[make_id]],Make_details[],2,"FALSE")</f>
        <v>Homebuilt</v>
      </c>
      <c r="E129" t="str">
        <f>VLOOKUP(CONS_TABLE[[#This Row],[make_id]],Make_details[],3,"FALSE")</f>
        <v>Standard</v>
      </c>
      <c r="F129">
        <v>1994</v>
      </c>
      <c r="G129" t="s">
        <v>119</v>
      </c>
      <c r="H129" t="s">
        <v>32</v>
      </c>
      <c r="I129" s="1">
        <v>44562</v>
      </c>
      <c r="J129" s="1" t="str">
        <f>TEXT(CONS_TABLE[[#This Row],[date_stolen]],"YYYY")</f>
        <v>2022</v>
      </c>
      <c r="K129" s="1" t="str">
        <f>TEXT(CONS_TABLE[[#This Row],[date_stolen]],"MMMM")</f>
        <v>January</v>
      </c>
      <c r="L129">
        <v>114</v>
      </c>
      <c r="M129" t="str">
        <f>VLOOKUP(CONS_TABLE[[#This Row],[location_id]],Locations[],2,"FALSE")</f>
        <v>Canterbury</v>
      </c>
      <c r="N129" t="str">
        <f>VLOOKUP(CONS_TABLE[[#This Row],[location_id]],Locations[],3, "FALSE")</f>
        <v>New Zealand</v>
      </c>
      <c r="O129" s="3">
        <f>VLOOKUP(CONS_TABLE[[#This Row],[location_id]],Locations[],4,"FALSE")</f>
        <v>655000</v>
      </c>
      <c r="P129">
        <f>VLOOKUP(CONS_TABLE[[#This Row],[location_id]],Locations[],5,"FALSE")</f>
        <v>14.72</v>
      </c>
    </row>
    <row r="130" spans="1:16" x14ac:dyDescent="0.3">
      <c r="A130">
        <v>129</v>
      </c>
      <c r="B130" t="s">
        <v>8</v>
      </c>
      <c r="C130">
        <v>623</v>
      </c>
      <c r="D130" t="str">
        <f>VLOOKUP(CONS_TABLE[[#This Row],[make_id]],Make_details[],2,"FALSE")</f>
        <v>Trailer</v>
      </c>
      <c r="E130" t="str">
        <f>VLOOKUP(CONS_TABLE[[#This Row],[make_id]],Make_details[],3,"FALSE")</f>
        <v>Standard</v>
      </c>
      <c r="F130">
        <v>1998</v>
      </c>
      <c r="G130" t="s">
        <v>120</v>
      </c>
      <c r="H130" t="s">
        <v>45</v>
      </c>
      <c r="I130" s="1">
        <v>44516</v>
      </c>
      <c r="J130" s="1" t="str">
        <f>TEXT(CONS_TABLE[[#This Row],[date_stolen]],"YYYY")</f>
        <v>2021</v>
      </c>
      <c r="K130" s="1" t="str">
        <f>TEXT(CONS_TABLE[[#This Row],[date_stolen]],"MMMM")</f>
        <v>November</v>
      </c>
      <c r="L130">
        <v>111</v>
      </c>
      <c r="M130" t="str">
        <f>VLOOKUP(CONS_TABLE[[#This Row],[location_id]],Locations[],2,"FALSE")</f>
        <v>Nelson</v>
      </c>
      <c r="N130" t="str">
        <f>VLOOKUP(CONS_TABLE[[#This Row],[location_id]],Locations[],3, "FALSE")</f>
        <v>New Zealand</v>
      </c>
      <c r="O130" s="3">
        <f>VLOOKUP(CONS_TABLE[[#This Row],[location_id]],Locations[],4,"FALSE")</f>
        <v>54500</v>
      </c>
      <c r="P130">
        <f>VLOOKUP(CONS_TABLE[[#This Row],[location_id]],Locations[],5,"FALSE")</f>
        <v>129.15</v>
      </c>
    </row>
    <row r="131" spans="1:16" x14ac:dyDescent="0.3">
      <c r="A131">
        <v>130</v>
      </c>
      <c r="B131" t="s">
        <v>8</v>
      </c>
      <c r="C131">
        <v>623</v>
      </c>
      <c r="D131" t="str">
        <f>VLOOKUP(CONS_TABLE[[#This Row],[make_id]],Make_details[],2,"FALSE")</f>
        <v>Trailer</v>
      </c>
      <c r="E131" t="str">
        <f>VLOOKUP(CONS_TABLE[[#This Row],[make_id]],Make_details[],3,"FALSE")</f>
        <v>Standard</v>
      </c>
      <c r="F131">
        <v>2019</v>
      </c>
      <c r="G131" t="s">
        <v>121</v>
      </c>
      <c r="H131" t="s">
        <v>45</v>
      </c>
      <c r="I131" s="1">
        <v>44581</v>
      </c>
      <c r="J131" s="1" t="str">
        <f>TEXT(CONS_TABLE[[#This Row],[date_stolen]],"YYYY")</f>
        <v>2022</v>
      </c>
      <c r="K131" s="1" t="str">
        <f>TEXT(CONS_TABLE[[#This Row],[date_stolen]],"MMMM")</f>
        <v>January</v>
      </c>
      <c r="L131">
        <v>101</v>
      </c>
      <c r="M131" t="str">
        <f>VLOOKUP(CONS_TABLE[[#This Row],[location_id]],Locations[],2,"FALSE")</f>
        <v>Northland</v>
      </c>
      <c r="N131" t="str">
        <f>VLOOKUP(CONS_TABLE[[#This Row],[location_id]],Locations[],3, "FALSE")</f>
        <v>New Zealand</v>
      </c>
      <c r="O131" s="3">
        <f>VLOOKUP(CONS_TABLE[[#This Row],[location_id]],Locations[],4,"FALSE")</f>
        <v>201500</v>
      </c>
      <c r="P131">
        <f>VLOOKUP(CONS_TABLE[[#This Row],[location_id]],Locations[],5,"FALSE")</f>
        <v>16.11</v>
      </c>
    </row>
    <row r="132" spans="1:16" x14ac:dyDescent="0.3">
      <c r="A132">
        <v>131</v>
      </c>
      <c r="B132" t="s">
        <v>16</v>
      </c>
      <c r="C132">
        <v>565</v>
      </c>
      <c r="D132" t="str">
        <f>VLOOKUP(CONS_TABLE[[#This Row],[make_id]],Make_details[],2,"FALSE")</f>
        <v>KTM</v>
      </c>
      <c r="E132" t="str">
        <f>VLOOKUP(CONS_TABLE[[#This Row],[make_id]],Make_details[],3,"FALSE")</f>
        <v>Standard</v>
      </c>
      <c r="F132">
        <v>2002</v>
      </c>
      <c r="G132" t="s">
        <v>122</v>
      </c>
      <c r="H132" t="s">
        <v>123</v>
      </c>
      <c r="I132" s="1">
        <v>44605</v>
      </c>
      <c r="J132" s="1" t="str">
        <f>TEXT(CONS_TABLE[[#This Row],[date_stolen]],"YYYY")</f>
        <v>2022</v>
      </c>
      <c r="K132" s="1" t="str">
        <f>TEXT(CONS_TABLE[[#This Row],[date_stolen]],"MMMM")</f>
        <v>February</v>
      </c>
      <c r="L132">
        <v>101</v>
      </c>
      <c r="M132" t="str">
        <f>VLOOKUP(CONS_TABLE[[#This Row],[location_id]],Locations[],2,"FALSE")</f>
        <v>Northland</v>
      </c>
      <c r="N132" t="str">
        <f>VLOOKUP(CONS_TABLE[[#This Row],[location_id]],Locations[],3, "FALSE")</f>
        <v>New Zealand</v>
      </c>
      <c r="O132" s="3">
        <f>VLOOKUP(CONS_TABLE[[#This Row],[location_id]],Locations[],4,"FALSE")</f>
        <v>201500</v>
      </c>
      <c r="P132">
        <f>VLOOKUP(CONS_TABLE[[#This Row],[location_id]],Locations[],5,"FALSE")</f>
        <v>16.11</v>
      </c>
    </row>
    <row r="133" spans="1:16" x14ac:dyDescent="0.3">
      <c r="A133">
        <v>132</v>
      </c>
      <c r="B133" t="s">
        <v>8</v>
      </c>
      <c r="C133">
        <v>623</v>
      </c>
      <c r="D133" t="str">
        <f>VLOOKUP(CONS_TABLE[[#This Row],[make_id]],Make_details[],2,"FALSE")</f>
        <v>Trailer</v>
      </c>
      <c r="E133" t="str">
        <f>VLOOKUP(CONS_TABLE[[#This Row],[make_id]],Make_details[],3,"FALSE")</f>
        <v>Standard</v>
      </c>
      <c r="F133">
        <v>2019</v>
      </c>
      <c r="G133" t="s">
        <v>30</v>
      </c>
      <c r="H133" t="s">
        <v>10</v>
      </c>
      <c r="I133" s="1">
        <v>44633</v>
      </c>
      <c r="J133" s="1" t="str">
        <f>TEXT(CONS_TABLE[[#This Row],[date_stolen]],"YYYY")</f>
        <v>2022</v>
      </c>
      <c r="K133" s="1" t="str">
        <f>TEXT(CONS_TABLE[[#This Row],[date_stolen]],"MMMM")</f>
        <v>March</v>
      </c>
      <c r="L133">
        <v>104</v>
      </c>
      <c r="M133" t="str">
        <f>VLOOKUP(CONS_TABLE[[#This Row],[location_id]],Locations[],2,"FALSE")</f>
        <v>Bay of Plenty</v>
      </c>
      <c r="N133" t="str">
        <f>VLOOKUP(CONS_TABLE[[#This Row],[location_id]],Locations[],3, "FALSE")</f>
        <v>New Zealand</v>
      </c>
      <c r="O133" s="3">
        <f>VLOOKUP(CONS_TABLE[[#This Row],[location_id]],Locations[],4,"FALSE")</f>
        <v>347700</v>
      </c>
      <c r="P133">
        <f>VLOOKUP(CONS_TABLE[[#This Row],[location_id]],Locations[],5,"FALSE")</f>
        <v>28.8</v>
      </c>
    </row>
    <row r="134" spans="1:16" x14ac:dyDescent="0.3">
      <c r="A134">
        <v>133</v>
      </c>
      <c r="B134" t="s">
        <v>8</v>
      </c>
      <c r="C134">
        <v>623</v>
      </c>
      <c r="D134" t="str">
        <f>VLOOKUP(CONS_TABLE[[#This Row],[make_id]],Make_details[],2,"FALSE")</f>
        <v>Trailer</v>
      </c>
      <c r="E134" t="str">
        <f>VLOOKUP(CONS_TABLE[[#This Row],[make_id]],Make_details[],3,"FALSE")</f>
        <v>Standard</v>
      </c>
      <c r="F134">
        <v>2022</v>
      </c>
      <c r="G134" t="s">
        <v>115</v>
      </c>
      <c r="H134" t="s">
        <v>10</v>
      </c>
      <c r="I134" s="1">
        <v>44652</v>
      </c>
      <c r="J134" s="1" t="str">
        <f>TEXT(CONS_TABLE[[#This Row],[date_stolen]],"YYYY")</f>
        <v>2022</v>
      </c>
      <c r="K134" s="1" t="str">
        <f>TEXT(CONS_TABLE[[#This Row],[date_stolen]],"MMMM")</f>
        <v>April</v>
      </c>
      <c r="L134">
        <v>108</v>
      </c>
      <c r="M134" t="str">
        <f>VLOOKUP(CONS_TABLE[[#This Row],[location_id]],Locations[],2,"FALSE")</f>
        <v>Manawatū-Whanganui</v>
      </c>
      <c r="N134" t="str">
        <f>VLOOKUP(CONS_TABLE[[#This Row],[location_id]],Locations[],3, "FALSE")</f>
        <v>New Zealand</v>
      </c>
      <c r="O134" s="3">
        <f>VLOOKUP(CONS_TABLE[[#This Row],[location_id]],Locations[],4,"FALSE")</f>
        <v>258200</v>
      </c>
      <c r="P134">
        <f>VLOOKUP(CONS_TABLE[[#This Row],[location_id]],Locations[],5,"FALSE")</f>
        <v>11.62</v>
      </c>
    </row>
    <row r="135" spans="1:16" x14ac:dyDescent="0.3">
      <c r="A135">
        <v>134</v>
      </c>
      <c r="B135" t="s">
        <v>8</v>
      </c>
      <c r="C135">
        <v>623</v>
      </c>
      <c r="D135" t="str">
        <f>VLOOKUP(CONS_TABLE[[#This Row],[make_id]],Make_details[],2,"FALSE")</f>
        <v>Trailer</v>
      </c>
      <c r="E135" t="str">
        <f>VLOOKUP(CONS_TABLE[[#This Row],[make_id]],Make_details[],3,"FALSE")</f>
        <v>Standard</v>
      </c>
      <c r="F135">
        <v>2019</v>
      </c>
      <c r="G135" t="s">
        <v>124</v>
      </c>
      <c r="H135" t="s">
        <v>10</v>
      </c>
      <c r="I135" s="1">
        <v>44547</v>
      </c>
      <c r="J135" s="1" t="str">
        <f>TEXT(CONS_TABLE[[#This Row],[date_stolen]],"YYYY")</f>
        <v>2021</v>
      </c>
      <c r="K135" s="1" t="str">
        <f>TEXT(CONS_TABLE[[#This Row],[date_stolen]],"MMMM")</f>
        <v>December</v>
      </c>
      <c r="L135">
        <v>104</v>
      </c>
      <c r="M135" t="str">
        <f>VLOOKUP(CONS_TABLE[[#This Row],[location_id]],Locations[],2,"FALSE")</f>
        <v>Bay of Plenty</v>
      </c>
      <c r="N135" t="str">
        <f>VLOOKUP(CONS_TABLE[[#This Row],[location_id]],Locations[],3, "FALSE")</f>
        <v>New Zealand</v>
      </c>
      <c r="O135" s="3">
        <f>VLOOKUP(CONS_TABLE[[#This Row],[location_id]],Locations[],4,"FALSE")</f>
        <v>347700</v>
      </c>
      <c r="P135">
        <f>VLOOKUP(CONS_TABLE[[#This Row],[location_id]],Locations[],5,"FALSE")</f>
        <v>28.8</v>
      </c>
    </row>
    <row r="136" spans="1:16" x14ac:dyDescent="0.3">
      <c r="A136">
        <v>135</v>
      </c>
      <c r="B136" t="s">
        <v>8</v>
      </c>
      <c r="C136">
        <v>623</v>
      </c>
      <c r="D136" t="str">
        <f>VLOOKUP(CONS_TABLE[[#This Row],[make_id]],Make_details[],2,"FALSE")</f>
        <v>Trailer</v>
      </c>
      <c r="E136" t="str">
        <f>VLOOKUP(CONS_TABLE[[#This Row],[make_id]],Make_details[],3,"FALSE")</f>
        <v>Standard</v>
      </c>
      <c r="F136">
        <v>1980</v>
      </c>
      <c r="G136" t="s">
        <v>125</v>
      </c>
      <c r="H136" t="s">
        <v>45</v>
      </c>
      <c r="I136" s="1">
        <v>44561</v>
      </c>
      <c r="J136" s="1" t="str">
        <f>TEXT(CONS_TABLE[[#This Row],[date_stolen]],"YYYY")</f>
        <v>2021</v>
      </c>
      <c r="K136" s="1" t="str">
        <f>TEXT(CONS_TABLE[[#This Row],[date_stolen]],"MMMM")</f>
        <v>December</v>
      </c>
      <c r="L136">
        <v>103</v>
      </c>
      <c r="M136" t="str">
        <f>VLOOKUP(CONS_TABLE[[#This Row],[location_id]],Locations[],2,"FALSE")</f>
        <v>Waikato</v>
      </c>
      <c r="N136" t="str">
        <f>VLOOKUP(CONS_TABLE[[#This Row],[location_id]],Locations[],3, "FALSE")</f>
        <v>New Zealand</v>
      </c>
      <c r="O136" s="3">
        <f>VLOOKUP(CONS_TABLE[[#This Row],[location_id]],Locations[],4,"FALSE")</f>
        <v>513800</v>
      </c>
      <c r="P136">
        <f>VLOOKUP(CONS_TABLE[[#This Row],[location_id]],Locations[],5,"FALSE")</f>
        <v>21.5</v>
      </c>
    </row>
    <row r="137" spans="1:16" x14ac:dyDescent="0.3">
      <c r="A137">
        <v>136</v>
      </c>
      <c r="B137" t="s">
        <v>8</v>
      </c>
      <c r="C137">
        <v>623</v>
      </c>
      <c r="D137" t="str">
        <f>VLOOKUP(CONS_TABLE[[#This Row],[make_id]],Make_details[],2,"FALSE")</f>
        <v>Trailer</v>
      </c>
      <c r="E137" t="str">
        <f>VLOOKUP(CONS_TABLE[[#This Row],[make_id]],Make_details[],3,"FALSE")</f>
        <v>Standard</v>
      </c>
      <c r="F137">
        <v>2019</v>
      </c>
      <c r="G137" t="s">
        <v>23</v>
      </c>
      <c r="H137" t="s">
        <v>10</v>
      </c>
      <c r="I137" s="1">
        <v>44633</v>
      </c>
      <c r="J137" s="1" t="str">
        <f>TEXT(CONS_TABLE[[#This Row],[date_stolen]],"YYYY")</f>
        <v>2022</v>
      </c>
      <c r="K137" s="1" t="str">
        <f>TEXT(CONS_TABLE[[#This Row],[date_stolen]],"MMMM")</f>
        <v>March</v>
      </c>
      <c r="L137">
        <v>115</v>
      </c>
      <c r="M137" t="str">
        <f>VLOOKUP(CONS_TABLE[[#This Row],[location_id]],Locations[],2,"FALSE")</f>
        <v>Otago</v>
      </c>
      <c r="N137" t="str">
        <f>VLOOKUP(CONS_TABLE[[#This Row],[location_id]],Locations[],3, "FALSE")</f>
        <v>New Zealand</v>
      </c>
      <c r="O137" s="3">
        <f>VLOOKUP(CONS_TABLE[[#This Row],[location_id]],Locations[],4,"FALSE")</f>
        <v>246000</v>
      </c>
      <c r="P137">
        <f>VLOOKUP(CONS_TABLE[[#This Row],[location_id]],Locations[],5,"FALSE")</f>
        <v>7.89</v>
      </c>
    </row>
    <row r="138" spans="1:16" x14ac:dyDescent="0.3">
      <c r="A138">
        <v>137</v>
      </c>
      <c r="B138" t="s">
        <v>8</v>
      </c>
      <c r="C138">
        <v>616</v>
      </c>
      <c r="D138" t="str">
        <f>VLOOKUP(CONS_TABLE[[#This Row],[make_id]],Make_details[],2,"FALSE")</f>
        <v>Titan</v>
      </c>
      <c r="E138" t="str">
        <f>VLOOKUP(CONS_TABLE[[#This Row],[make_id]],Make_details[],3,"FALSE")</f>
        <v>Standard</v>
      </c>
      <c r="F138">
        <v>2019</v>
      </c>
      <c r="G138" t="s">
        <v>33</v>
      </c>
      <c r="H138" t="s">
        <v>10</v>
      </c>
      <c r="I138" s="1">
        <v>44498</v>
      </c>
      <c r="J138" s="1" t="str">
        <f>TEXT(CONS_TABLE[[#This Row],[date_stolen]],"YYYY")</f>
        <v>2021</v>
      </c>
      <c r="K138" s="1" t="str">
        <f>TEXT(CONS_TABLE[[#This Row],[date_stolen]],"MMMM")</f>
        <v>October</v>
      </c>
      <c r="L138">
        <v>102</v>
      </c>
      <c r="M138" t="str">
        <f>VLOOKUP(CONS_TABLE[[#This Row],[location_id]],Locations[],2,"FALSE")</f>
        <v>Auckland</v>
      </c>
      <c r="N138" t="str">
        <f>VLOOKUP(CONS_TABLE[[#This Row],[location_id]],Locations[],3, "FALSE")</f>
        <v>New Zealand</v>
      </c>
      <c r="O138" s="3">
        <f>VLOOKUP(CONS_TABLE[[#This Row],[location_id]],Locations[],4,"FALSE")</f>
        <v>1695200</v>
      </c>
      <c r="P138">
        <f>VLOOKUP(CONS_TABLE[[#This Row],[location_id]],Locations[],5,"FALSE")</f>
        <v>343.09</v>
      </c>
    </row>
    <row r="139" spans="1:16" x14ac:dyDescent="0.3">
      <c r="A139">
        <v>138</v>
      </c>
      <c r="B139" t="s">
        <v>8</v>
      </c>
      <c r="C139">
        <v>623</v>
      </c>
      <c r="D139" t="str">
        <f>VLOOKUP(CONS_TABLE[[#This Row],[make_id]],Make_details[],2,"FALSE")</f>
        <v>Trailer</v>
      </c>
      <c r="E139" t="str">
        <f>VLOOKUP(CONS_TABLE[[#This Row],[make_id]],Make_details[],3,"FALSE")</f>
        <v>Standard</v>
      </c>
      <c r="F139">
        <v>1962</v>
      </c>
      <c r="G139" t="s">
        <v>51</v>
      </c>
      <c r="H139" t="s">
        <v>47</v>
      </c>
      <c r="I139" s="1">
        <v>44608</v>
      </c>
      <c r="J139" s="1" t="str">
        <f>TEXT(CONS_TABLE[[#This Row],[date_stolen]],"YYYY")</f>
        <v>2022</v>
      </c>
      <c r="K139" s="1" t="str">
        <f>TEXT(CONS_TABLE[[#This Row],[date_stolen]],"MMMM")</f>
        <v>February</v>
      </c>
      <c r="L139">
        <v>114</v>
      </c>
      <c r="M139" t="str">
        <f>VLOOKUP(CONS_TABLE[[#This Row],[location_id]],Locations[],2,"FALSE")</f>
        <v>Canterbury</v>
      </c>
      <c r="N139" t="str">
        <f>VLOOKUP(CONS_TABLE[[#This Row],[location_id]],Locations[],3, "FALSE")</f>
        <v>New Zealand</v>
      </c>
      <c r="O139" s="3">
        <f>VLOOKUP(CONS_TABLE[[#This Row],[location_id]],Locations[],4,"FALSE")</f>
        <v>655000</v>
      </c>
      <c r="P139">
        <f>VLOOKUP(CONS_TABLE[[#This Row],[location_id]],Locations[],5,"FALSE")</f>
        <v>14.72</v>
      </c>
    </row>
    <row r="140" spans="1:16" x14ac:dyDescent="0.3">
      <c r="A140">
        <v>139</v>
      </c>
      <c r="B140" t="s">
        <v>8</v>
      </c>
      <c r="C140">
        <v>623</v>
      </c>
      <c r="D140" t="str">
        <f>VLOOKUP(CONS_TABLE[[#This Row],[make_id]],Make_details[],2,"FALSE")</f>
        <v>Trailer</v>
      </c>
      <c r="E140" t="str">
        <f>VLOOKUP(CONS_TABLE[[#This Row],[make_id]],Make_details[],3,"FALSE")</f>
        <v>Standard</v>
      </c>
      <c r="F140">
        <v>1997</v>
      </c>
      <c r="G140" t="s">
        <v>126</v>
      </c>
      <c r="H140" t="s">
        <v>32</v>
      </c>
      <c r="I140" s="1">
        <v>44516</v>
      </c>
      <c r="J140" s="1" t="str">
        <f>TEXT(CONS_TABLE[[#This Row],[date_stolen]],"YYYY")</f>
        <v>2021</v>
      </c>
      <c r="K140" s="1" t="str">
        <f>TEXT(CONS_TABLE[[#This Row],[date_stolen]],"MMMM")</f>
        <v>November</v>
      </c>
      <c r="L140">
        <v>107</v>
      </c>
      <c r="M140" t="str">
        <f>VLOOKUP(CONS_TABLE[[#This Row],[location_id]],Locations[],2,"FALSE")</f>
        <v>Taranaki</v>
      </c>
      <c r="N140" t="str">
        <f>VLOOKUP(CONS_TABLE[[#This Row],[location_id]],Locations[],3, "FALSE")</f>
        <v>New Zealand</v>
      </c>
      <c r="O140" s="3">
        <f>VLOOKUP(CONS_TABLE[[#This Row],[location_id]],Locations[],4,"FALSE")</f>
        <v>127300</v>
      </c>
      <c r="P140">
        <f>VLOOKUP(CONS_TABLE[[#This Row],[location_id]],Locations[],5,"FALSE")</f>
        <v>17.55</v>
      </c>
    </row>
    <row r="141" spans="1:16" x14ac:dyDescent="0.3">
      <c r="A141">
        <v>140</v>
      </c>
      <c r="B141" t="s">
        <v>8</v>
      </c>
      <c r="C141">
        <v>514</v>
      </c>
      <c r="D141" t="str">
        <f>VLOOKUP(CONS_TABLE[[#This Row],[make_id]],Make_details[],2,"FALSE")</f>
        <v>Briford</v>
      </c>
      <c r="E141" t="str">
        <f>VLOOKUP(CONS_TABLE[[#This Row],[make_id]],Make_details[],3,"FALSE")</f>
        <v>Standard</v>
      </c>
      <c r="F141">
        <v>2018</v>
      </c>
      <c r="G141" t="s">
        <v>127</v>
      </c>
      <c r="H141" t="s">
        <v>10</v>
      </c>
      <c r="I141" s="1">
        <v>44638</v>
      </c>
      <c r="J141" s="1" t="str">
        <f>TEXT(CONS_TABLE[[#This Row],[date_stolen]],"YYYY")</f>
        <v>2022</v>
      </c>
      <c r="K141" s="1" t="str">
        <f>TEXT(CONS_TABLE[[#This Row],[date_stolen]],"MMMM")</f>
        <v>March</v>
      </c>
      <c r="L141">
        <v>114</v>
      </c>
      <c r="M141" t="str">
        <f>VLOOKUP(CONS_TABLE[[#This Row],[location_id]],Locations[],2,"FALSE")</f>
        <v>Canterbury</v>
      </c>
      <c r="N141" t="str">
        <f>VLOOKUP(CONS_TABLE[[#This Row],[location_id]],Locations[],3, "FALSE")</f>
        <v>New Zealand</v>
      </c>
      <c r="O141" s="3">
        <f>VLOOKUP(CONS_TABLE[[#This Row],[location_id]],Locations[],4,"FALSE")</f>
        <v>655000</v>
      </c>
      <c r="P141">
        <f>VLOOKUP(CONS_TABLE[[#This Row],[location_id]],Locations[],5,"FALSE")</f>
        <v>14.72</v>
      </c>
    </row>
    <row r="142" spans="1:16" x14ac:dyDescent="0.3">
      <c r="A142">
        <v>141</v>
      </c>
      <c r="B142" t="s">
        <v>8</v>
      </c>
      <c r="C142">
        <v>538</v>
      </c>
      <c r="D142" t="str">
        <f>VLOOKUP(CONS_TABLE[[#This Row],[make_id]],Make_details[],2,"FALSE")</f>
        <v>Factory Built</v>
      </c>
      <c r="E142" t="str">
        <f>VLOOKUP(CONS_TABLE[[#This Row],[make_id]],Make_details[],3,"FALSE")</f>
        <v>Standard</v>
      </c>
      <c r="F142">
        <v>2019</v>
      </c>
      <c r="G142" t="s">
        <v>24</v>
      </c>
      <c r="H142" t="s">
        <v>10</v>
      </c>
      <c r="I142" s="1">
        <v>44560</v>
      </c>
      <c r="J142" s="1" t="str">
        <f>TEXT(CONS_TABLE[[#This Row],[date_stolen]],"YYYY")</f>
        <v>2021</v>
      </c>
      <c r="K142" s="1" t="str">
        <f>TEXT(CONS_TABLE[[#This Row],[date_stolen]],"MMMM")</f>
        <v>December</v>
      </c>
      <c r="L142">
        <v>109</v>
      </c>
      <c r="M142" t="str">
        <f>VLOOKUP(CONS_TABLE[[#This Row],[location_id]],Locations[],2,"FALSE")</f>
        <v>Wellington</v>
      </c>
      <c r="N142" t="str">
        <f>VLOOKUP(CONS_TABLE[[#This Row],[location_id]],Locations[],3, "FALSE")</f>
        <v>New Zealand</v>
      </c>
      <c r="O142" s="3">
        <f>VLOOKUP(CONS_TABLE[[#This Row],[location_id]],Locations[],4,"FALSE")</f>
        <v>543500</v>
      </c>
      <c r="P142">
        <f>VLOOKUP(CONS_TABLE[[#This Row],[location_id]],Locations[],5,"FALSE")</f>
        <v>67.52</v>
      </c>
    </row>
    <row r="143" spans="1:16" x14ac:dyDescent="0.3">
      <c r="A143">
        <v>142</v>
      </c>
      <c r="B143" t="s">
        <v>8</v>
      </c>
      <c r="C143">
        <v>623</v>
      </c>
      <c r="D143" t="str">
        <f>VLOOKUP(CONS_TABLE[[#This Row],[make_id]],Make_details[],2,"FALSE")</f>
        <v>Trailer</v>
      </c>
      <c r="E143" t="str">
        <f>VLOOKUP(CONS_TABLE[[#This Row],[make_id]],Make_details[],3,"FALSE")</f>
        <v>Standard</v>
      </c>
      <c r="F143">
        <v>2019</v>
      </c>
      <c r="G143" t="s">
        <v>128</v>
      </c>
      <c r="H143" t="s">
        <v>10</v>
      </c>
      <c r="I143" s="1">
        <v>44479</v>
      </c>
      <c r="J143" s="1" t="str">
        <f>TEXT(CONS_TABLE[[#This Row],[date_stolen]],"YYYY")</f>
        <v>2021</v>
      </c>
      <c r="K143" s="1" t="str">
        <f>TEXT(CONS_TABLE[[#This Row],[date_stolen]],"MMMM")</f>
        <v>October</v>
      </c>
      <c r="L143">
        <v>111</v>
      </c>
      <c r="M143" t="str">
        <f>VLOOKUP(CONS_TABLE[[#This Row],[location_id]],Locations[],2,"FALSE")</f>
        <v>Nelson</v>
      </c>
      <c r="N143" t="str">
        <f>VLOOKUP(CONS_TABLE[[#This Row],[location_id]],Locations[],3, "FALSE")</f>
        <v>New Zealand</v>
      </c>
      <c r="O143" s="3">
        <f>VLOOKUP(CONS_TABLE[[#This Row],[location_id]],Locations[],4,"FALSE")</f>
        <v>54500</v>
      </c>
      <c r="P143">
        <f>VLOOKUP(CONS_TABLE[[#This Row],[location_id]],Locations[],5,"FALSE")</f>
        <v>129.15</v>
      </c>
    </row>
    <row r="144" spans="1:16" x14ac:dyDescent="0.3">
      <c r="A144">
        <v>143</v>
      </c>
      <c r="B144" t="s">
        <v>11</v>
      </c>
      <c r="C144">
        <v>623</v>
      </c>
      <c r="D144" t="str">
        <f>VLOOKUP(CONS_TABLE[[#This Row],[make_id]],Make_details[],2,"FALSE")</f>
        <v>Trailer</v>
      </c>
      <c r="E144" t="str">
        <f>VLOOKUP(CONS_TABLE[[#This Row],[make_id]],Make_details[],3,"FALSE")</f>
        <v>Standard</v>
      </c>
      <c r="F144">
        <v>2019</v>
      </c>
      <c r="G144" t="s">
        <v>129</v>
      </c>
      <c r="H144" t="s">
        <v>10</v>
      </c>
      <c r="I144" s="1">
        <v>44544</v>
      </c>
      <c r="J144" s="1" t="str">
        <f>TEXT(CONS_TABLE[[#This Row],[date_stolen]],"YYYY")</f>
        <v>2021</v>
      </c>
      <c r="K144" s="1" t="str">
        <f>TEXT(CONS_TABLE[[#This Row],[date_stolen]],"MMMM")</f>
        <v>December</v>
      </c>
      <c r="L144">
        <v>109</v>
      </c>
      <c r="M144" t="str">
        <f>VLOOKUP(CONS_TABLE[[#This Row],[location_id]],Locations[],2,"FALSE")</f>
        <v>Wellington</v>
      </c>
      <c r="N144" t="str">
        <f>VLOOKUP(CONS_TABLE[[#This Row],[location_id]],Locations[],3, "FALSE")</f>
        <v>New Zealand</v>
      </c>
      <c r="O144" s="3">
        <f>VLOOKUP(CONS_TABLE[[#This Row],[location_id]],Locations[],4,"FALSE")</f>
        <v>543500</v>
      </c>
      <c r="P144">
        <f>VLOOKUP(CONS_TABLE[[#This Row],[location_id]],Locations[],5,"FALSE")</f>
        <v>67.52</v>
      </c>
    </row>
    <row r="145" spans="1:16" x14ac:dyDescent="0.3">
      <c r="A145">
        <v>144</v>
      </c>
      <c r="B145" t="s">
        <v>8</v>
      </c>
      <c r="C145">
        <v>595</v>
      </c>
      <c r="D145" t="str">
        <f>VLOOKUP(CONS_TABLE[[#This Row],[make_id]],Make_details[],2,"FALSE")</f>
        <v>Pinto</v>
      </c>
      <c r="E145" t="str">
        <f>VLOOKUP(CONS_TABLE[[#This Row],[make_id]],Make_details[],3,"FALSE")</f>
        <v>Standard</v>
      </c>
      <c r="F145">
        <v>2019</v>
      </c>
      <c r="G145" t="s">
        <v>130</v>
      </c>
      <c r="H145" t="s">
        <v>10</v>
      </c>
      <c r="I145" s="1">
        <v>44488</v>
      </c>
      <c r="J145" s="1" t="str">
        <f>TEXT(CONS_TABLE[[#This Row],[date_stolen]],"YYYY")</f>
        <v>2021</v>
      </c>
      <c r="K145" s="1" t="str">
        <f>TEXT(CONS_TABLE[[#This Row],[date_stolen]],"MMMM")</f>
        <v>October</v>
      </c>
      <c r="L145">
        <v>102</v>
      </c>
      <c r="M145" t="str">
        <f>VLOOKUP(CONS_TABLE[[#This Row],[location_id]],Locations[],2,"FALSE")</f>
        <v>Auckland</v>
      </c>
      <c r="N145" t="str">
        <f>VLOOKUP(CONS_TABLE[[#This Row],[location_id]],Locations[],3, "FALSE")</f>
        <v>New Zealand</v>
      </c>
      <c r="O145" s="3">
        <f>VLOOKUP(CONS_TABLE[[#This Row],[location_id]],Locations[],4,"FALSE")</f>
        <v>1695200</v>
      </c>
      <c r="P145">
        <f>VLOOKUP(CONS_TABLE[[#This Row],[location_id]],Locations[],5,"FALSE")</f>
        <v>343.09</v>
      </c>
    </row>
    <row r="146" spans="1:16" x14ac:dyDescent="0.3">
      <c r="A146">
        <v>145</v>
      </c>
      <c r="B146" t="s">
        <v>8</v>
      </c>
      <c r="C146">
        <v>623</v>
      </c>
      <c r="D146" t="str">
        <f>VLOOKUP(CONS_TABLE[[#This Row],[make_id]],Make_details[],2,"FALSE")</f>
        <v>Trailer</v>
      </c>
      <c r="E146" t="str">
        <f>VLOOKUP(CONS_TABLE[[#This Row],[make_id]],Make_details[],3,"FALSE")</f>
        <v>Standard</v>
      </c>
      <c r="F146">
        <v>2019</v>
      </c>
      <c r="G146" t="s">
        <v>92</v>
      </c>
      <c r="H146" t="s">
        <v>10</v>
      </c>
      <c r="I146" s="1">
        <v>44620</v>
      </c>
      <c r="J146" s="1" t="str">
        <f>TEXT(CONS_TABLE[[#This Row],[date_stolen]],"YYYY")</f>
        <v>2022</v>
      </c>
      <c r="K146" s="1" t="str">
        <f>TEXT(CONS_TABLE[[#This Row],[date_stolen]],"MMMM")</f>
        <v>February</v>
      </c>
      <c r="L146">
        <v>114</v>
      </c>
      <c r="M146" t="str">
        <f>VLOOKUP(CONS_TABLE[[#This Row],[location_id]],Locations[],2,"FALSE")</f>
        <v>Canterbury</v>
      </c>
      <c r="N146" t="str">
        <f>VLOOKUP(CONS_TABLE[[#This Row],[location_id]],Locations[],3, "FALSE")</f>
        <v>New Zealand</v>
      </c>
      <c r="O146" s="3">
        <f>VLOOKUP(CONS_TABLE[[#This Row],[location_id]],Locations[],4,"FALSE")</f>
        <v>655000</v>
      </c>
      <c r="P146">
        <f>VLOOKUP(CONS_TABLE[[#This Row],[location_id]],Locations[],5,"FALSE")</f>
        <v>14.72</v>
      </c>
    </row>
    <row r="147" spans="1:16" x14ac:dyDescent="0.3">
      <c r="A147">
        <v>146</v>
      </c>
      <c r="B147" t="s">
        <v>37</v>
      </c>
      <c r="C147">
        <v>623</v>
      </c>
      <c r="D147" t="str">
        <f>VLOOKUP(CONS_TABLE[[#This Row],[make_id]],Make_details[],2,"FALSE")</f>
        <v>Trailer</v>
      </c>
      <c r="E147" t="str">
        <f>VLOOKUP(CONS_TABLE[[#This Row],[make_id]],Make_details[],3,"FALSE")</f>
        <v>Standard</v>
      </c>
      <c r="F147">
        <v>2019</v>
      </c>
      <c r="G147" t="s">
        <v>131</v>
      </c>
      <c r="H147" t="s">
        <v>10</v>
      </c>
      <c r="I147" s="1">
        <v>44557</v>
      </c>
      <c r="J147" s="1" t="str">
        <f>TEXT(CONS_TABLE[[#This Row],[date_stolen]],"YYYY")</f>
        <v>2021</v>
      </c>
      <c r="K147" s="1" t="str">
        <f>TEXT(CONS_TABLE[[#This Row],[date_stolen]],"MMMM")</f>
        <v>December</v>
      </c>
      <c r="L147">
        <v>105</v>
      </c>
      <c r="M147" t="str">
        <f>VLOOKUP(CONS_TABLE[[#This Row],[location_id]],Locations[],2,"FALSE")</f>
        <v>Gisborne</v>
      </c>
      <c r="N147" t="str">
        <f>VLOOKUP(CONS_TABLE[[#This Row],[location_id]],Locations[],3, "FALSE")</f>
        <v>New Zealand</v>
      </c>
      <c r="O147" s="3">
        <f>VLOOKUP(CONS_TABLE[[#This Row],[location_id]],Locations[],4,"FALSE")</f>
        <v>52100</v>
      </c>
      <c r="P147">
        <f>VLOOKUP(CONS_TABLE[[#This Row],[location_id]],Locations[],5,"FALSE")</f>
        <v>6.21</v>
      </c>
    </row>
    <row r="148" spans="1:16" x14ac:dyDescent="0.3">
      <c r="A148">
        <v>147</v>
      </c>
      <c r="B148" t="s">
        <v>8</v>
      </c>
      <c r="C148">
        <v>623</v>
      </c>
      <c r="D148" t="str">
        <f>VLOOKUP(CONS_TABLE[[#This Row],[make_id]],Make_details[],2,"FALSE")</f>
        <v>Trailer</v>
      </c>
      <c r="E148" t="str">
        <f>VLOOKUP(CONS_TABLE[[#This Row],[make_id]],Make_details[],3,"FALSE")</f>
        <v>Standard</v>
      </c>
      <c r="F148">
        <v>2019</v>
      </c>
      <c r="G148" t="s">
        <v>58</v>
      </c>
      <c r="H148" t="s">
        <v>45</v>
      </c>
      <c r="I148" s="1">
        <v>44629</v>
      </c>
      <c r="J148" s="1" t="str">
        <f>TEXT(CONS_TABLE[[#This Row],[date_stolen]],"YYYY")</f>
        <v>2022</v>
      </c>
      <c r="K148" s="1" t="str">
        <f>TEXT(CONS_TABLE[[#This Row],[date_stolen]],"MMMM")</f>
        <v>March</v>
      </c>
      <c r="L148">
        <v>102</v>
      </c>
      <c r="M148" t="str">
        <f>VLOOKUP(CONS_TABLE[[#This Row],[location_id]],Locations[],2,"FALSE")</f>
        <v>Auckland</v>
      </c>
      <c r="N148" t="str">
        <f>VLOOKUP(CONS_TABLE[[#This Row],[location_id]],Locations[],3, "FALSE")</f>
        <v>New Zealand</v>
      </c>
      <c r="O148" s="3">
        <f>VLOOKUP(CONS_TABLE[[#This Row],[location_id]],Locations[],4,"FALSE")</f>
        <v>1695200</v>
      </c>
      <c r="P148">
        <f>VLOOKUP(CONS_TABLE[[#This Row],[location_id]],Locations[],5,"FALSE")</f>
        <v>343.09</v>
      </c>
    </row>
    <row r="149" spans="1:16" x14ac:dyDescent="0.3">
      <c r="A149">
        <v>148</v>
      </c>
      <c r="B149" t="s">
        <v>8</v>
      </c>
      <c r="C149">
        <v>538</v>
      </c>
      <c r="D149" t="str">
        <f>VLOOKUP(CONS_TABLE[[#This Row],[make_id]],Make_details[],2,"FALSE")</f>
        <v>Factory Built</v>
      </c>
      <c r="E149" t="str">
        <f>VLOOKUP(CONS_TABLE[[#This Row],[make_id]],Make_details[],3,"FALSE")</f>
        <v>Standard</v>
      </c>
      <c r="F149">
        <v>2015</v>
      </c>
      <c r="G149" t="s">
        <v>33</v>
      </c>
      <c r="H149" t="s">
        <v>10</v>
      </c>
      <c r="I149" s="1">
        <v>44641</v>
      </c>
      <c r="J149" s="1" t="str">
        <f>TEXT(CONS_TABLE[[#This Row],[date_stolen]],"YYYY")</f>
        <v>2022</v>
      </c>
      <c r="K149" s="1" t="str">
        <f>TEXT(CONS_TABLE[[#This Row],[date_stolen]],"MMMM")</f>
        <v>March</v>
      </c>
      <c r="L149">
        <v>101</v>
      </c>
      <c r="M149" t="str">
        <f>VLOOKUP(CONS_TABLE[[#This Row],[location_id]],Locations[],2,"FALSE")</f>
        <v>Northland</v>
      </c>
      <c r="N149" t="str">
        <f>VLOOKUP(CONS_TABLE[[#This Row],[location_id]],Locations[],3, "FALSE")</f>
        <v>New Zealand</v>
      </c>
      <c r="O149" s="3">
        <f>VLOOKUP(CONS_TABLE[[#This Row],[location_id]],Locations[],4,"FALSE")</f>
        <v>201500</v>
      </c>
      <c r="P149">
        <f>VLOOKUP(CONS_TABLE[[#This Row],[location_id]],Locations[],5,"FALSE")</f>
        <v>16.11</v>
      </c>
    </row>
    <row r="150" spans="1:16" x14ac:dyDescent="0.3">
      <c r="A150">
        <v>149</v>
      </c>
      <c r="B150" t="s">
        <v>37</v>
      </c>
      <c r="C150">
        <v>514</v>
      </c>
      <c r="D150" t="str">
        <f>VLOOKUP(CONS_TABLE[[#This Row],[make_id]],Make_details[],2,"FALSE")</f>
        <v>Briford</v>
      </c>
      <c r="E150" t="str">
        <f>VLOOKUP(CONS_TABLE[[#This Row],[make_id]],Make_details[],3,"FALSE")</f>
        <v>Standard</v>
      </c>
      <c r="F150">
        <v>2015</v>
      </c>
      <c r="G150" t="s">
        <v>132</v>
      </c>
      <c r="H150" t="s">
        <v>10</v>
      </c>
      <c r="I150" s="1">
        <v>44538</v>
      </c>
      <c r="J150" s="1" t="str">
        <f>TEXT(CONS_TABLE[[#This Row],[date_stolen]],"YYYY")</f>
        <v>2021</v>
      </c>
      <c r="K150" s="1" t="str">
        <f>TEXT(CONS_TABLE[[#This Row],[date_stolen]],"MMMM")</f>
        <v>December</v>
      </c>
      <c r="L150">
        <v>102</v>
      </c>
      <c r="M150" t="str">
        <f>VLOOKUP(CONS_TABLE[[#This Row],[location_id]],Locations[],2,"FALSE")</f>
        <v>Auckland</v>
      </c>
      <c r="N150" t="str">
        <f>VLOOKUP(CONS_TABLE[[#This Row],[location_id]],Locations[],3, "FALSE")</f>
        <v>New Zealand</v>
      </c>
      <c r="O150" s="3">
        <f>VLOOKUP(CONS_TABLE[[#This Row],[location_id]],Locations[],4,"FALSE")</f>
        <v>1695200</v>
      </c>
      <c r="P150">
        <f>VLOOKUP(CONS_TABLE[[#This Row],[location_id]],Locations[],5,"FALSE")</f>
        <v>343.09</v>
      </c>
    </row>
    <row r="151" spans="1:16" x14ac:dyDescent="0.3">
      <c r="A151">
        <v>150</v>
      </c>
      <c r="B151" t="s">
        <v>61</v>
      </c>
      <c r="C151">
        <v>519</v>
      </c>
      <c r="D151" t="str">
        <f>VLOOKUP(CONS_TABLE[[#This Row],[make_id]],Make_details[],2,"FALSE")</f>
        <v>Caravan</v>
      </c>
      <c r="E151" t="str">
        <f>VLOOKUP(CONS_TABLE[[#This Row],[make_id]],Make_details[],3,"FALSE")</f>
        <v>Standard</v>
      </c>
      <c r="F151">
        <v>2008</v>
      </c>
      <c r="G151" t="s">
        <v>133</v>
      </c>
      <c r="H151" t="s">
        <v>32</v>
      </c>
      <c r="I151" s="1">
        <v>44556</v>
      </c>
      <c r="J151" s="1" t="str">
        <f>TEXT(CONS_TABLE[[#This Row],[date_stolen]],"YYYY")</f>
        <v>2021</v>
      </c>
      <c r="K151" s="1" t="str">
        <f>TEXT(CONS_TABLE[[#This Row],[date_stolen]],"MMMM")</f>
        <v>December</v>
      </c>
      <c r="L151">
        <v>104</v>
      </c>
      <c r="M151" t="str">
        <f>VLOOKUP(CONS_TABLE[[#This Row],[location_id]],Locations[],2,"FALSE")</f>
        <v>Bay of Plenty</v>
      </c>
      <c r="N151" t="str">
        <f>VLOOKUP(CONS_TABLE[[#This Row],[location_id]],Locations[],3, "FALSE")</f>
        <v>New Zealand</v>
      </c>
      <c r="O151" s="3">
        <f>VLOOKUP(CONS_TABLE[[#This Row],[location_id]],Locations[],4,"FALSE")</f>
        <v>347700</v>
      </c>
      <c r="P151">
        <f>VLOOKUP(CONS_TABLE[[#This Row],[location_id]],Locations[],5,"FALSE")</f>
        <v>28.8</v>
      </c>
    </row>
    <row r="152" spans="1:16" x14ac:dyDescent="0.3">
      <c r="A152">
        <v>151</v>
      </c>
      <c r="B152" t="s">
        <v>8</v>
      </c>
      <c r="C152">
        <v>595</v>
      </c>
      <c r="D152" t="str">
        <f>VLOOKUP(CONS_TABLE[[#This Row],[make_id]],Make_details[],2,"FALSE")</f>
        <v>Pinto</v>
      </c>
      <c r="E152" t="str">
        <f>VLOOKUP(CONS_TABLE[[#This Row],[make_id]],Make_details[],3,"FALSE")</f>
        <v>Standard</v>
      </c>
      <c r="F152">
        <v>2015</v>
      </c>
      <c r="G152" t="s">
        <v>124</v>
      </c>
      <c r="H152" t="s">
        <v>10</v>
      </c>
      <c r="I152" s="1">
        <v>44610</v>
      </c>
      <c r="J152" s="1" t="str">
        <f>TEXT(CONS_TABLE[[#This Row],[date_stolen]],"YYYY")</f>
        <v>2022</v>
      </c>
      <c r="K152" s="1" t="str">
        <f>TEXT(CONS_TABLE[[#This Row],[date_stolen]],"MMMM")</f>
        <v>February</v>
      </c>
      <c r="L152">
        <v>103</v>
      </c>
      <c r="M152" t="str">
        <f>VLOOKUP(CONS_TABLE[[#This Row],[location_id]],Locations[],2,"FALSE")</f>
        <v>Waikato</v>
      </c>
      <c r="N152" t="str">
        <f>VLOOKUP(CONS_TABLE[[#This Row],[location_id]],Locations[],3, "FALSE")</f>
        <v>New Zealand</v>
      </c>
      <c r="O152" s="3">
        <f>VLOOKUP(CONS_TABLE[[#This Row],[location_id]],Locations[],4,"FALSE")</f>
        <v>513800</v>
      </c>
      <c r="P152">
        <f>VLOOKUP(CONS_TABLE[[#This Row],[location_id]],Locations[],5,"FALSE")</f>
        <v>21.5</v>
      </c>
    </row>
    <row r="153" spans="1:16" x14ac:dyDescent="0.3">
      <c r="A153">
        <v>152</v>
      </c>
      <c r="B153" t="s">
        <v>8</v>
      </c>
      <c r="C153">
        <v>623</v>
      </c>
      <c r="D153" t="str">
        <f>VLOOKUP(CONS_TABLE[[#This Row],[make_id]],Make_details[],2,"FALSE")</f>
        <v>Trailer</v>
      </c>
      <c r="E153" t="str">
        <f>VLOOKUP(CONS_TABLE[[#This Row],[make_id]],Make_details[],3,"FALSE")</f>
        <v>Standard</v>
      </c>
      <c r="F153">
        <v>2015</v>
      </c>
      <c r="G153" t="s">
        <v>134</v>
      </c>
      <c r="H153" t="s">
        <v>10</v>
      </c>
      <c r="I153" s="1">
        <v>44512</v>
      </c>
      <c r="J153" s="1" t="str">
        <f>TEXT(CONS_TABLE[[#This Row],[date_stolen]],"YYYY")</f>
        <v>2021</v>
      </c>
      <c r="K153" s="1" t="str">
        <f>TEXT(CONS_TABLE[[#This Row],[date_stolen]],"MMMM")</f>
        <v>November</v>
      </c>
      <c r="L153">
        <v>105</v>
      </c>
      <c r="M153" t="str">
        <f>VLOOKUP(CONS_TABLE[[#This Row],[location_id]],Locations[],2,"FALSE")</f>
        <v>Gisborne</v>
      </c>
      <c r="N153" t="str">
        <f>VLOOKUP(CONS_TABLE[[#This Row],[location_id]],Locations[],3, "FALSE")</f>
        <v>New Zealand</v>
      </c>
      <c r="O153" s="3">
        <f>VLOOKUP(CONS_TABLE[[#This Row],[location_id]],Locations[],4,"FALSE")</f>
        <v>52100</v>
      </c>
      <c r="P153">
        <f>VLOOKUP(CONS_TABLE[[#This Row],[location_id]],Locations[],5,"FALSE")</f>
        <v>6.21</v>
      </c>
    </row>
    <row r="154" spans="1:16" x14ac:dyDescent="0.3">
      <c r="A154">
        <v>153</v>
      </c>
      <c r="B154" t="s">
        <v>8</v>
      </c>
      <c r="C154">
        <v>623</v>
      </c>
      <c r="D154" t="str">
        <f>VLOOKUP(CONS_TABLE[[#This Row],[make_id]],Make_details[],2,"FALSE")</f>
        <v>Trailer</v>
      </c>
      <c r="E154" t="str">
        <f>VLOOKUP(CONS_TABLE[[#This Row],[make_id]],Make_details[],3,"FALSE")</f>
        <v>Standard</v>
      </c>
      <c r="F154">
        <v>2015</v>
      </c>
      <c r="G154" t="s">
        <v>135</v>
      </c>
      <c r="H154" t="s">
        <v>10</v>
      </c>
      <c r="I154" s="1">
        <v>44522</v>
      </c>
      <c r="J154" s="1" t="str">
        <f>TEXT(CONS_TABLE[[#This Row],[date_stolen]],"YYYY")</f>
        <v>2021</v>
      </c>
      <c r="K154" s="1" t="str">
        <f>TEXT(CONS_TABLE[[#This Row],[date_stolen]],"MMMM")</f>
        <v>November</v>
      </c>
      <c r="L154">
        <v>104</v>
      </c>
      <c r="M154" t="str">
        <f>VLOOKUP(CONS_TABLE[[#This Row],[location_id]],Locations[],2,"FALSE")</f>
        <v>Bay of Plenty</v>
      </c>
      <c r="N154" t="str">
        <f>VLOOKUP(CONS_TABLE[[#This Row],[location_id]],Locations[],3, "FALSE")</f>
        <v>New Zealand</v>
      </c>
      <c r="O154" s="3">
        <f>VLOOKUP(CONS_TABLE[[#This Row],[location_id]],Locations[],4,"FALSE")</f>
        <v>347700</v>
      </c>
      <c r="P154">
        <f>VLOOKUP(CONS_TABLE[[#This Row],[location_id]],Locations[],5,"FALSE")</f>
        <v>28.8</v>
      </c>
    </row>
    <row r="155" spans="1:16" x14ac:dyDescent="0.3">
      <c r="A155">
        <v>154</v>
      </c>
      <c r="B155" t="s">
        <v>37</v>
      </c>
      <c r="C155">
        <v>514</v>
      </c>
      <c r="D155" t="str">
        <f>VLOOKUP(CONS_TABLE[[#This Row],[make_id]],Make_details[],2,"FALSE")</f>
        <v>Briford</v>
      </c>
      <c r="E155" t="str">
        <f>VLOOKUP(CONS_TABLE[[#This Row],[make_id]],Make_details[],3,"FALSE")</f>
        <v>Standard</v>
      </c>
      <c r="F155">
        <v>2015</v>
      </c>
      <c r="G155" t="s">
        <v>46</v>
      </c>
      <c r="H155" t="s">
        <v>10</v>
      </c>
      <c r="I155" s="1">
        <v>44585</v>
      </c>
      <c r="J155" s="1" t="str">
        <f>TEXT(CONS_TABLE[[#This Row],[date_stolen]],"YYYY")</f>
        <v>2022</v>
      </c>
      <c r="K155" s="1" t="str">
        <f>TEXT(CONS_TABLE[[#This Row],[date_stolen]],"MMMM")</f>
        <v>January</v>
      </c>
      <c r="L155">
        <v>102</v>
      </c>
      <c r="M155" t="str">
        <f>VLOOKUP(CONS_TABLE[[#This Row],[location_id]],Locations[],2,"FALSE")</f>
        <v>Auckland</v>
      </c>
      <c r="N155" t="str">
        <f>VLOOKUP(CONS_TABLE[[#This Row],[location_id]],Locations[],3, "FALSE")</f>
        <v>New Zealand</v>
      </c>
      <c r="O155" s="3">
        <f>VLOOKUP(CONS_TABLE[[#This Row],[location_id]],Locations[],4,"FALSE")</f>
        <v>1695200</v>
      </c>
      <c r="P155">
        <f>VLOOKUP(CONS_TABLE[[#This Row],[location_id]],Locations[],5,"FALSE")</f>
        <v>343.09</v>
      </c>
    </row>
    <row r="156" spans="1:16" x14ac:dyDescent="0.3">
      <c r="A156">
        <v>155</v>
      </c>
      <c r="B156" t="s">
        <v>37</v>
      </c>
      <c r="C156">
        <v>514</v>
      </c>
      <c r="D156" t="str">
        <f>VLOOKUP(CONS_TABLE[[#This Row],[make_id]],Make_details[],2,"FALSE")</f>
        <v>Briford</v>
      </c>
      <c r="E156" t="str">
        <f>VLOOKUP(CONS_TABLE[[#This Row],[make_id]],Make_details[],3,"FALSE")</f>
        <v>Standard</v>
      </c>
      <c r="F156">
        <v>2015</v>
      </c>
      <c r="G156" t="s">
        <v>46</v>
      </c>
      <c r="H156" t="s">
        <v>10</v>
      </c>
      <c r="I156" s="1">
        <v>44628</v>
      </c>
      <c r="J156" s="1" t="str">
        <f>TEXT(CONS_TABLE[[#This Row],[date_stolen]],"YYYY")</f>
        <v>2022</v>
      </c>
      <c r="K156" s="1" t="str">
        <f>TEXT(CONS_TABLE[[#This Row],[date_stolen]],"MMMM")</f>
        <v>March</v>
      </c>
      <c r="L156">
        <v>102</v>
      </c>
      <c r="M156" t="str">
        <f>VLOOKUP(CONS_TABLE[[#This Row],[location_id]],Locations[],2,"FALSE")</f>
        <v>Auckland</v>
      </c>
      <c r="N156" t="str">
        <f>VLOOKUP(CONS_TABLE[[#This Row],[location_id]],Locations[],3, "FALSE")</f>
        <v>New Zealand</v>
      </c>
      <c r="O156" s="3">
        <f>VLOOKUP(CONS_TABLE[[#This Row],[location_id]],Locations[],4,"FALSE")</f>
        <v>1695200</v>
      </c>
      <c r="P156">
        <f>VLOOKUP(CONS_TABLE[[#This Row],[location_id]],Locations[],5,"FALSE")</f>
        <v>343.09</v>
      </c>
    </row>
    <row r="157" spans="1:16" x14ac:dyDescent="0.3">
      <c r="A157">
        <v>156</v>
      </c>
      <c r="B157" t="s">
        <v>37</v>
      </c>
      <c r="C157">
        <v>514</v>
      </c>
      <c r="D157" t="str">
        <f>VLOOKUP(CONS_TABLE[[#This Row],[make_id]],Make_details[],2,"FALSE")</f>
        <v>Briford</v>
      </c>
      <c r="E157" t="str">
        <f>VLOOKUP(CONS_TABLE[[#This Row],[make_id]],Make_details[],3,"FALSE")</f>
        <v>Standard</v>
      </c>
      <c r="F157">
        <v>2015</v>
      </c>
      <c r="G157" t="s">
        <v>136</v>
      </c>
      <c r="H157" t="s">
        <v>10</v>
      </c>
      <c r="I157" s="1">
        <v>44567</v>
      </c>
      <c r="J157" s="1" t="str">
        <f>TEXT(CONS_TABLE[[#This Row],[date_stolen]],"YYYY")</f>
        <v>2022</v>
      </c>
      <c r="K157" s="1" t="str">
        <f>TEXT(CONS_TABLE[[#This Row],[date_stolen]],"MMMM")</f>
        <v>January</v>
      </c>
      <c r="L157">
        <v>114</v>
      </c>
      <c r="M157" t="str">
        <f>VLOOKUP(CONS_TABLE[[#This Row],[location_id]],Locations[],2,"FALSE")</f>
        <v>Canterbury</v>
      </c>
      <c r="N157" t="str">
        <f>VLOOKUP(CONS_TABLE[[#This Row],[location_id]],Locations[],3, "FALSE")</f>
        <v>New Zealand</v>
      </c>
      <c r="O157" s="3">
        <f>VLOOKUP(CONS_TABLE[[#This Row],[location_id]],Locations[],4,"FALSE")</f>
        <v>655000</v>
      </c>
      <c r="P157">
        <f>VLOOKUP(CONS_TABLE[[#This Row],[location_id]],Locations[],5,"FALSE")</f>
        <v>14.72</v>
      </c>
    </row>
    <row r="158" spans="1:16" x14ac:dyDescent="0.3">
      <c r="A158">
        <v>157</v>
      </c>
      <c r="B158" t="s">
        <v>8</v>
      </c>
      <c r="C158">
        <v>623</v>
      </c>
      <c r="D158" t="str">
        <f>VLOOKUP(CONS_TABLE[[#This Row],[make_id]],Make_details[],2,"FALSE")</f>
        <v>Trailer</v>
      </c>
      <c r="E158" t="str">
        <f>VLOOKUP(CONS_TABLE[[#This Row],[make_id]],Make_details[],3,"FALSE")</f>
        <v>Standard</v>
      </c>
      <c r="F158">
        <v>2015</v>
      </c>
      <c r="G158" t="s">
        <v>137</v>
      </c>
      <c r="H158" t="s">
        <v>10</v>
      </c>
      <c r="I158" s="1">
        <v>44611</v>
      </c>
      <c r="J158" s="1" t="str">
        <f>TEXT(CONS_TABLE[[#This Row],[date_stolen]],"YYYY")</f>
        <v>2022</v>
      </c>
      <c r="K158" s="1" t="str">
        <f>TEXT(CONS_TABLE[[#This Row],[date_stolen]],"MMMM")</f>
        <v>February</v>
      </c>
      <c r="L158">
        <v>114</v>
      </c>
      <c r="M158" t="str">
        <f>VLOOKUP(CONS_TABLE[[#This Row],[location_id]],Locations[],2,"FALSE")</f>
        <v>Canterbury</v>
      </c>
      <c r="N158" t="str">
        <f>VLOOKUP(CONS_TABLE[[#This Row],[location_id]],Locations[],3, "FALSE")</f>
        <v>New Zealand</v>
      </c>
      <c r="O158" s="3">
        <f>VLOOKUP(CONS_TABLE[[#This Row],[location_id]],Locations[],4,"FALSE")</f>
        <v>655000</v>
      </c>
      <c r="P158">
        <f>VLOOKUP(CONS_TABLE[[#This Row],[location_id]],Locations[],5,"FALSE")</f>
        <v>14.72</v>
      </c>
    </row>
    <row r="159" spans="1:16" x14ac:dyDescent="0.3">
      <c r="A159">
        <v>158</v>
      </c>
      <c r="B159" t="s">
        <v>61</v>
      </c>
      <c r="C159">
        <v>606</v>
      </c>
      <c r="D159" t="str">
        <f>VLOOKUP(CONS_TABLE[[#This Row],[make_id]],Make_details[],2,"FALSE")</f>
        <v>Sprite</v>
      </c>
      <c r="E159" t="str">
        <f>VLOOKUP(CONS_TABLE[[#This Row],[make_id]],Make_details[],3,"FALSE")</f>
        <v>Standard</v>
      </c>
      <c r="F159">
        <v>2007</v>
      </c>
      <c r="G159" t="s">
        <v>138</v>
      </c>
      <c r="H159" t="s">
        <v>32</v>
      </c>
      <c r="I159" s="1">
        <v>44590</v>
      </c>
      <c r="J159" s="1" t="str">
        <f>TEXT(CONS_TABLE[[#This Row],[date_stolen]],"YYYY")</f>
        <v>2022</v>
      </c>
      <c r="K159" s="1" t="str">
        <f>TEXT(CONS_TABLE[[#This Row],[date_stolen]],"MMMM")</f>
        <v>January</v>
      </c>
      <c r="L159">
        <v>109</v>
      </c>
      <c r="M159" t="str">
        <f>VLOOKUP(CONS_TABLE[[#This Row],[location_id]],Locations[],2,"FALSE")</f>
        <v>Wellington</v>
      </c>
      <c r="N159" t="str">
        <f>VLOOKUP(CONS_TABLE[[#This Row],[location_id]],Locations[],3, "FALSE")</f>
        <v>New Zealand</v>
      </c>
      <c r="O159" s="3">
        <f>VLOOKUP(CONS_TABLE[[#This Row],[location_id]],Locations[],4,"FALSE")</f>
        <v>543500</v>
      </c>
      <c r="P159">
        <f>VLOOKUP(CONS_TABLE[[#This Row],[location_id]],Locations[],5,"FALSE")</f>
        <v>67.52</v>
      </c>
    </row>
    <row r="160" spans="1:16" x14ac:dyDescent="0.3">
      <c r="A160">
        <v>159</v>
      </c>
      <c r="B160" t="s">
        <v>8</v>
      </c>
      <c r="C160">
        <v>623</v>
      </c>
      <c r="D160" t="str">
        <f>VLOOKUP(CONS_TABLE[[#This Row],[make_id]],Make_details[],2,"FALSE")</f>
        <v>Trailer</v>
      </c>
      <c r="E160" t="str">
        <f>VLOOKUP(CONS_TABLE[[#This Row],[make_id]],Make_details[],3,"FALSE")</f>
        <v>Standard</v>
      </c>
      <c r="F160">
        <v>2015</v>
      </c>
      <c r="G160" t="s">
        <v>139</v>
      </c>
      <c r="H160" t="s">
        <v>10</v>
      </c>
      <c r="I160" s="1">
        <v>44571</v>
      </c>
      <c r="J160" s="1" t="str">
        <f>TEXT(CONS_TABLE[[#This Row],[date_stolen]],"YYYY")</f>
        <v>2022</v>
      </c>
      <c r="K160" s="1" t="str">
        <f>TEXT(CONS_TABLE[[#This Row],[date_stolen]],"MMMM")</f>
        <v>January</v>
      </c>
      <c r="L160">
        <v>106</v>
      </c>
      <c r="M160" t="str">
        <f>VLOOKUP(CONS_TABLE[[#This Row],[location_id]],Locations[],2,"FALSE")</f>
        <v>Hawke's Bay</v>
      </c>
      <c r="N160" t="str">
        <f>VLOOKUP(CONS_TABLE[[#This Row],[location_id]],Locations[],3, "FALSE")</f>
        <v>New Zealand</v>
      </c>
      <c r="O160" s="3">
        <f>VLOOKUP(CONS_TABLE[[#This Row],[location_id]],Locations[],4,"FALSE")</f>
        <v>182700</v>
      </c>
      <c r="P160">
        <f>VLOOKUP(CONS_TABLE[[#This Row],[location_id]],Locations[],5,"FALSE")</f>
        <v>12.92</v>
      </c>
    </row>
    <row r="161" spans="1:16" x14ac:dyDescent="0.3">
      <c r="A161">
        <v>160</v>
      </c>
      <c r="B161" t="s">
        <v>83</v>
      </c>
      <c r="C161">
        <v>587</v>
      </c>
      <c r="D161" t="str">
        <f>VLOOKUP(CONS_TABLE[[#This Row],[make_id]],Make_details[],2,"FALSE")</f>
        <v>Nissan</v>
      </c>
      <c r="E161" t="str">
        <f>VLOOKUP(CONS_TABLE[[#This Row],[make_id]],Make_details[],3,"FALSE")</f>
        <v>Standard</v>
      </c>
      <c r="F161">
        <v>1989</v>
      </c>
      <c r="G161" t="s">
        <v>140</v>
      </c>
      <c r="H161" t="s">
        <v>28</v>
      </c>
      <c r="I161" s="1">
        <v>44595</v>
      </c>
      <c r="J161" s="1" t="str">
        <f>TEXT(CONS_TABLE[[#This Row],[date_stolen]],"YYYY")</f>
        <v>2022</v>
      </c>
      <c r="K161" s="1" t="str">
        <f>TEXT(CONS_TABLE[[#This Row],[date_stolen]],"MMMM")</f>
        <v>February</v>
      </c>
      <c r="L161">
        <v>109</v>
      </c>
      <c r="M161" t="str">
        <f>VLOOKUP(CONS_TABLE[[#This Row],[location_id]],Locations[],2,"FALSE")</f>
        <v>Wellington</v>
      </c>
      <c r="N161" t="str">
        <f>VLOOKUP(CONS_TABLE[[#This Row],[location_id]],Locations[],3, "FALSE")</f>
        <v>New Zealand</v>
      </c>
      <c r="O161" s="3">
        <f>VLOOKUP(CONS_TABLE[[#This Row],[location_id]],Locations[],4,"FALSE")</f>
        <v>543500</v>
      </c>
      <c r="P161">
        <f>VLOOKUP(CONS_TABLE[[#This Row],[location_id]],Locations[],5,"FALSE")</f>
        <v>67.52</v>
      </c>
    </row>
    <row r="162" spans="1:16" x14ac:dyDescent="0.3">
      <c r="A162">
        <v>161</v>
      </c>
      <c r="B162" t="s">
        <v>11</v>
      </c>
      <c r="C162">
        <v>623</v>
      </c>
      <c r="D162" t="str">
        <f>VLOOKUP(CONS_TABLE[[#This Row],[make_id]],Make_details[],2,"FALSE")</f>
        <v>Trailer</v>
      </c>
      <c r="E162" t="str">
        <f>VLOOKUP(CONS_TABLE[[#This Row],[make_id]],Make_details[],3,"FALSE")</f>
        <v>Standard</v>
      </c>
      <c r="F162">
        <v>2015</v>
      </c>
      <c r="G162" t="s">
        <v>141</v>
      </c>
      <c r="H162" t="s">
        <v>10</v>
      </c>
      <c r="I162" s="1">
        <v>44510</v>
      </c>
      <c r="J162" s="1" t="str">
        <f>TEXT(CONS_TABLE[[#This Row],[date_stolen]],"YYYY")</f>
        <v>2021</v>
      </c>
      <c r="K162" s="1" t="str">
        <f>TEXT(CONS_TABLE[[#This Row],[date_stolen]],"MMMM")</f>
        <v>November</v>
      </c>
      <c r="L162">
        <v>114</v>
      </c>
      <c r="M162" t="str">
        <f>VLOOKUP(CONS_TABLE[[#This Row],[location_id]],Locations[],2,"FALSE")</f>
        <v>Canterbury</v>
      </c>
      <c r="N162" t="str">
        <f>VLOOKUP(CONS_TABLE[[#This Row],[location_id]],Locations[],3, "FALSE")</f>
        <v>New Zealand</v>
      </c>
      <c r="O162" s="3">
        <f>VLOOKUP(CONS_TABLE[[#This Row],[location_id]],Locations[],4,"FALSE")</f>
        <v>655000</v>
      </c>
      <c r="P162">
        <f>VLOOKUP(CONS_TABLE[[#This Row],[location_id]],Locations[],5,"FALSE")</f>
        <v>14.72</v>
      </c>
    </row>
    <row r="163" spans="1:16" x14ac:dyDescent="0.3">
      <c r="A163">
        <v>162</v>
      </c>
      <c r="B163" t="s">
        <v>37</v>
      </c>
      <c r="C163">
        <v>514</v>
      </c>
      <c r="D163" t="str">
        <f>VLOOKUP(CONS_TABLE[[#This Row],[make_id]],Make_details[],2,"FALSE")</f>
        <v>Briford</v>
      </c>
      <c r="E163" t="str">
        <f>VLOOKUP(CONS_TABLE[[#This Row],[make_id]],Make_details[],3,"FALSE")</f>
        <v>Standard</v>
      </c>
      <c r="F163">
        <v>2015</v>
      </c>
      <c r="G163" t="s">
        <v>46</v>
      </c>
      <c r="H163" t="s">
        <v>10</v>
      </c>
      <c r="I163" s="1">
        <v>44481</v>
      </c>
      <c r="J163" s="1" t="str">
        <f>TEXT(CONS_TABLE[[#This Row],[date_stolen]],"YYYY")</f>
        <v>2021</v>
      </c>
      <c r="K163" s="1" t="str">
        <f>TEXT(CONS_TABLE[[#This Row],[date_stolen]],"MMMM")</f>
        <v>October</v>
      </c>
      <c r="L163">
        <v>109</v>
      </c>
      <c r="M163" t="str">
        <f>VLOOKUP(CONS_TABLE[[#This Row],[location_id]],Locations[],2,"FALSE")</f>
        <v>Wellington</v>
      </c>
      <c r="N163" t="str">
        <f>VLOOKUP(CONS_TABLE[[#This Row],[location_id]],Locations[],3, "FALSE")</f>
        <v>New Zealand</v>
      </c>
      <c r="O163" s="3">
        <f>VLOOKUP(CONS_TABLE[[#This Row],[location_id]],Locations[],4,"FALSE")</f>
        <v>543500</v>
      </c>
      <c r="P163">
        <f>VLOOKUP(CONS_TABLE[[#This Row],[location_id]],Locations[],5,"FALSE")</f>
        <v>67.52</v>
      </c>
    </row>
    <row r="164" spans="1:16" x14ac:dyDescent="0.3">
      <c r="A164">
        <v>163</v>
      </c>
      <c r="B164" t="s">
        <v>8</v>
      </c>
      <c r="C164">
        <v>623</v>
      </c>
      <c r="D164" t="str">
        <f>VLOOKUP(CONS_TABLE[[#This Row],[make_id]],Make_details[],2,"FALSE")</f>
        <v>Trailer</v>
      </c>
      <c r="E164" t="str">
        <f>VLOOKUP(CONS_TABLE[[#This Row],[make_id]],Make_details[],3,"FALSE")</f>
        <v>Standard</v>
      </c>
      <c r="F164">
        <v>2015</v>
      </c>
      <c r="G164" t="s">
        <v>142</v>
      </c>
      <c r="H164" t="s">
        <v>10</v>
      </c>
      <c r="I164" s="1">
        <v>44499</v>
      </c>
      <c r="J164" s="1" t="str">
        <f>TEXT(CONS_TABLE[[#This Row],[date_stolen]],"YYYY")</f>
        <v>2021</v>
      </c>
      <c r="K164" s="1" t="str">
        <f>TEXT(CONS_TABLE[[#This Row],[date_stolen]],"MMMM")</f>
        <v>October</v>
      </c>
      <c r="L164">
        <v>101</v>
      </c>
      <c r="M164" t="str">
        <f>VLOOKUP(CONS_TABLE[[#This Row],[location_id]],Locations[],2,"FALSE")</f>
        <v>Northland</v>
      </c>
      <c r="N164" t="str">
        <f>VLOOKUP(CONS_TABLE[[#This Row],[location_id]],Locations[],3, "FALSE")</f>
        <v>New Zealand</v>
      </c>
      <c r="O164" s="3">
        <f>VLOOKUP(CONS_TABLE[[#This Row],[location_id]],Locations[],4,"FALSE")</f>
        <v>201500</v>
      </c>
      <c r="P164">
        <f>VLOOKUP(CONS_TABLE[[#This Row],[location_id]],Locations[],5,"FALSE")</f>
        <v>16.11</v>
      </c>
    </row>
    <row r="165" spans="1:16" x14ac:dyDescent="0.3">
      <c r="A165">
        <v>164</v>
      </c>
      <c r="B165" t="s">
        <v>8</v>
      </c>
      <c r="C165">
        <v>623</v>
      </c>
      <c r="D165" t="str">
        <f>VLOOKUP(CONS_TABLE[[#This Row],[make_id]],Make_details[],2,"FALSE")</f>
        <v>Trailer</v>
      </c>
      <c r="E165" t="str">
        <f>VLOOKUP(CONS_TABLE[[#This Row],[make_id]],Make_details[],3,"FALSE")</f>
        <v>Standard</v>
      </c>
      <c r="F165">
        <v>2015</v>
      </c>
      <c r="G165" t="s">
        <v>53</v>
      </c>
      <c r="H165" t="s">
        <v>10</v>
      </c>
      <c r="I165" s="1">
        <v>44574</v>
      </c>
      <c r="J165" s="1" t="str">
        <f>TEXT(CONS_TABLE[[#This Row],[date_stolen]],"YYYY")</f>
        <v>2022</v>
      </c>
      <c r="K165" s="1" t="str">
        <f>TEXT(CONS_TABLE[[#This Row],[date_stolen]],"MMMM")</f>
        <v>January</v>
      </c>
      <c r="L165">
        <v>109</v>
      </c>
      <c r="M165" t="str">
        <f>VLOOKUP(CONS_TABLE[[#This Row],[location_id]],Locations[],2,"FALSE")</f>
        <v>Wellington</v>
      </c>
      <c r="N165" t="str">
        <f>VLOOKUP(CONS_TABLE[[#This Row],[location_id]],Locations[],3, "FALSE")</f>
        <v>New Zealand</v>
      </c>
      <c r="O165" s="3">
        <f>VLOOKUP(CONS_TABLE[[#This Row],[location_id]],Locations[],4,"FALSE")</f>
        <v>543500</v>
      </c>
      <c r="P165">
        <f>VLOOKUP(CONS_TABLE[[#This Row],[location_id]],Locations[],5,"FALSE")</f>
        <v>67.52</v>
      </c>
    </row>
    <row r="166" spans="1:16" x14ac:dyDescent="0.3">
      <c r="A166">
        <v>165</v>
      </c>
      <c r="B166" t="s">
        <v>37</v>
      </c>
      <c r="C166">
        <v>514</v>
      </c>
      <c r="D166" t="str">
        <f>VLOOKUP(CONS_TABLE[[#This Row],[make_id]],Make_details[],2,"FALSE")</f>
        <v>Briford</v>
      </c>
      <c r="E166" t="str">
        <f>VLOOKUP(CONS_TABLE[[#This Row],[make_id]],Make_details[],3,"FALSE")</f>
        <v>Standard</v>
      </c>
      <c r="F166">
        <v>2015</v>
      </c>
      <c r="G166" t="s">
        <v>46</v>
      </c>
      <c r="H166" t="s">
        <v>10</v>
      </c>
      <c r="I166" s="1">
        <v>44561</v>
      </c>
      <c r="J166" s="1" t="str">
        <f>TEXT(CONS_TABLE[[#This Row],[date_stolen]],"YYYY")</f>
        <v>2021</v>
      </c>
      <c r="K166" s="1" t="str">
        <f>TEXT(CONS_TABLE[[#This Row],[date_stolen]],"MMMM")</f>
        <v>December</v>
      </c>
      <c r="L166">
        <v>103</v>
      </c>
      <c r="M166" t="str">
        <f>VLOOKUP(CONS_TABLE[[#This Row],[location_id]],Locations[],2,"FALSE")</f>
        <v>Waikato</v>
      </c>
      <c r="N166" t="str">
        <f>VLOOKUP(CONS_TABLE[[#This Row],[location_id]],Locations[],3, "FALSE")</f>
        <v>New Zealand</v>
      </c>
      <c r="O166" s="3">
        <f>VLOOKUP(CONS_TABLE[[#This Row],[location_id]],Locations[],4,"FALSE")</f>
        <v>513800</v>
      </c>
      <c r="P166">
        <f>VLOOKUP(CONS_TABLE[[#This Row],[location_id]],Locations[],5,"FALSE")</f>
        <v>21.5</v>
      </c>
    </row>
    <row r="167" spans="1:16" x14ac:dyDescent="0.3">
      <c r="A167">
        <v>166</v>
      </c>
      <c r="B167" t="s">
        <v>37</v>
      </c>
      <c r="C167">
        <v>514</v>
      </c>
      <c r="D167" t="str">
        <f>VLOOKUP(CONS_TABLE[[#This Row],[make_id]],Make_details[],2,"FALSE")</f>
        <v>Briford</v>
      </c>
      <c r="E167" t="str">
        <f>VLOOKUP(CONS_TABLE[[#This Row],[make_id]],Make_details[],3,"FALSE")</f>
        <v>Standard</v>
      </c>
      <c r="F167">
        <v>2015</v>
      </c>
      <c r="G167" t="s">
        <v>46</v>
      </c>
      <c r="H167" t="s">
        <v>10</v>
      </c>
      <c r="I167" s="1">
        <v>44538</v>
      </c>
      <c r="J167" s="1" t="str">
        <f>TEXT(CONS_TABLE[[#This Row],[date_stolen]],"YYYY")</f>
        <v>2021</v>
      </c>
      <c r="K167" s="1" t="str">
        <f>TEXT(CONS_TABLE[[#This Row],[date_stolen]],"MMMM")</f>
        <v>December</v>
      </c>
      <c r="L167">
        <v>102</v>
      </c>
      <c r="M167" t="str">
        <f>VLOOKUP(CONS_TABLE[[#This Row],[location_id]],Locations[],2,"FALSE")</f>
        <v>Auckland</v>
      </c>
      <c r="N167" t="str">
        <f>VLOOKUP(CONS_TABLE[[#This Row],[location_id]],Locations[],3, "FALSE")</f>
        <v>New Zealand</v>
      </c>
      <c r="O167" s="3">
        <f>VLOOKUP(CONS_TABLE[[#This Row],[location_id]],Locations[],4,"FALSE")</f>
        <v>1695200</v>
      </c>
      <c r="P167">
        <f>VLOOKUP(CONS_TABLE[[#This Row],[location_id]],Locations[],5,"FALSE")</f>
        <v>343.09</v>
      </c>
    </row>
    <row r="168" spans="1:16" x14ac:dyDescent="0.3">
      <c r="A168">
        <v>167</v>
      </c>
      <c r="B168" t="s">
        <v>61</v>
      </c>
      <c r="C168">
        <v>525</v>
      </c>
      <c r="D168" t="str">
        <f>VLOOKUP(CONS_TABLE[[#This Row],[make_id]],Make_details[],2,"FALSE")</f>
        <v>Classic</v>
      </c>
      <c r="E168" t="str">
        <f>VLOOKUP(CONS_TABLE[[#This Row],[make_id]],Make_details[],3,"FALSE")</f>
        <v>Standard</v>
      </c>
      <c r="F168">
        <v>1972</v>
      </c>
      <c r="G168" t="s">
        <v>143</v>
      </c>
      <c r="H168" t="s">
        <v>69</v>
      </c>
      <c r="I168" s="1">
        <v>44636</v>
      </c>
      <c r="J168" s="1" t="str">
        <f>TEXT(CONS_TABLE[[#This Row],[date_stolen]],"YYYY")</f>
        <v>2022</v>
      </c>
      <c r="K168" s="1" t="str">
        <f>TEXT(CONS_TABLE[[#This Row],[date_stolen]],"MMMM")</f>
        <v>March</v>
      </c>
      <c r="L168">
        <v>104</v>
      </c>
      <c r="M168" t="str">
        <f>VLOOKUP(CONS_TABLE[[#This Row],[location_id]],Locations[],2,"FALSE")</f>
        <v>Bay of Plenty</v>
      </c>
      <c r="N168" t="str">
        <f>VLOOKUP(CONS_TABLE[[#This Row],[location_id]],Locations[],3, "FALSE")</f>
        <v>New Zealand</v>
      </c>
      <c r="O168" s="3">
        <f>VLOOKUP(CONS_TABLE[[#This Row],[location_id]],Locations[],4,"FALSE")</f>
        <v>347700</v>
      </c>
      <c r="P168">
        <f>VLOOKUP(CONS_TABLE[[#This Row],[location_id]],Locations[],5,"FALSE")</f>
        <v>28.8</v>
      </c>
    </row>
    <row r="169" spans="1:16" x14ac:dyDescent="0.3">
      <c r="A169">
        <v>168</v>
      </c>
      <c r="B169" t="s">
        <v>37</v>
      </c>
      <c r="C169">
        <v>623</v>
      </c>
      <c r="D169" t="str">
        <f>VLOOKUP(CONS_TABLE[[#This Row],[make_id]],Make_details[],2,"FALSE")</f>
        <v>Trailer</v>
      </c>
      <c r="E169" t="str">
        <f>VLOOKUP(CONS_TABLE[[#This Row],[make_id]],Make_details[],3,"FALSE")</f>
        <v>Standard</v>
      </c>
      <c r="F169">
        <v>2015</v>
      </c>
      <c r="G169" t="s">
        <v>144</v>
      </c>
      <c r="H169" t="s">
        <v>32</v>
      </c>
      <c r="I169" s="1">
        <v>44628</v>
      </c>
      <c r="J169" s="1" t="str">
        <f>TEXT(CONS_TABLE[[#This Row],[date_stolen]],"YYYY")</f>
        <v>2022</v>
      </c>
      <c r="K169" s="1" t="str">
        <f>TEXT(CONS_TABLE[[#This Row],[date_stolen]],"MMMM")</f>
        <v>March</v>
      </c>
      <c r="L169">
        <v>107</v>
      </c>
      <c r="M169" t="str">
        <f>VLOOKUP(CONS_TABLE[[#This Row],[location_id]],Locations[],2,"FALSE")</f>
        <v>Taranaki</v>
      </c>
      <c r="N169" t="str">
        <f>VLOOKUP(CONS_TABLE[[#This Row],[location_id]],Locations[],3, "FALSE")</f>
        <v>New Zealand</v>
      </c>
      <c r="O169" s="3">
        <f>VLOOKUP(CONS_TABLE[[#This Row],[location_id]],Locations[],4,"FALSE")</f>
        <v>127300</v>
      </c>
      <c r="P169">
        <f>VLOOKUP(CONS_TABLE[[#This Row],[location_id]],Locations[],5,"FALSE")</f>
        <v>17.55</v>
      </c>
    </row>
    <row r="170" spans="1:16" x14ac:dyDescent="0.3">
      <c r="A170">
        <v>169</v>
      </c>
      <c r="B170" t="s">
        <v>8</v>
      </c>
      <c r="C170">
        <v>623</v>
      </c>
      <c r="D170" t="str">
        <f>VLOOKUP(CONS_TABLE[[#This Row],[make_id]],Make_details[],2,"FALSE")</f>
        <v>Trailer</v>
      </c>
      <c r="E170" t="str">
        <f>VLOOKUP(CONS_TABLE[[#This Row],[make_id]],Make_details[],3,"FALSE")</f>
        <v>Standard</v>
      </c>
      <c r="F170">
        <v>2015</v>
      </c>
      <c r="G170" t="s">
        <v>145</v>
      </c>
      <c r="H170" t="s">
        <v>10</v>
      </c>
      <c r="I170" s="1">
        <v>44589</v>
      </c>
      <c r="J170" s="1" t="str">
        <f>TEXT(CONS_TABLE[[#This Row],[date_stolen]],"YYYY")</f>
        <v>2022</v>
      </c>
      <c r="K170" s="1" t="str">
        <f>TEXT(CONS_TABLE[[#This Row],[date_stolen]],"MMMM")</f>
        <v>January</v>
      </c>
      <c r="L170">
        <v>103</v>
      </c>
      <c r="M170" t="str">
        <f>VLOOKUP(CONS_TABLE[[#This Row],[location_id]],Locations[],2,"FALSE")</f>
        <v>Waikato</v>
      </c>
      <c r="N170" t="str">
        <f>VLOOKUP(CONS_TABLE[[#This Row],[location_id]],Locations[],3, "FALSE")</f>
        <v>New Zealand</v>
      </c>
      <c r="O170" s="3">
        <f>VLOOKUP(CONS_TABLE[[#This Row],[location_id]],Locations[],4,"FALSE")</f>
        <v>513800</v>
      </c>
      <c r="P170">
        <f>VLOOKUP(CONS_TABLE[[#This Row],[location_id]],Locations[],5,"FALSE")</f>
        <v>21.5</v>
      </c>
    </row>
    <row r="171" spans="1:16" x14ac:dyDescent="0.3">
      <c r="A171">
        <v>170</v>
      </c>
      <c r="B171" t="s">
        <v>146</v>
      </c>
      <c r="C171">
        <v>565</v>
      </c>
      <c r="D171" t="str">
        <f>VLOOKUP(CONS_TABLE[[#This Row],[make_id]],Make_details[],2,"FALSE")</f>
        <v>KTM</v>
      </c>
      <c r="E171" t="str">
        <f>VLOOKUP(CONS_TABLE[[#This Row],[make_id]],Make_details[],3,"FALSE")</f>
        <v>Standard</v>
      </c>
      <c r="F171">
        <v>2020</v>
      </c>
      <c r="G171" t="s">
        <v>147</v>
      </c>
      <c r="H171" t="s">
        <v>123</v>
      </c>
      <c r="I171" s="1">
        <v>44508</v>
      </c>
      <c r="J171" s="1" t="str">
        <f>TEXT(CONS_TABLE[[#This Row],[date_stolen]],"YYYY")</f>
        <v>2021</v>
      </c>
      <c r="K171" s="1" t="str">
        <f>TEXT(CONS_TABLE[[#This Row],[date_stolen]],"MMMM")</f>
        <v>November</v>
      </c>
      <c r="L171">
        <v>114</v>
      </c>
      <c r="M171" t="str">
        <f>VLOOKUP(CONS_TABLE[[#This Row],[location_id]],Locations[],2,"FALSE")</f>
        <v>Canterbury</v>
      </c>
      <c r="N171" t="str">
        <f>VLOOKUP(CONS_TABLE[[#This Row],[location_id]],Locations[],3, "FALSE")</f>
        <v>New Zealand</v>
      </c>
      <c r="O171" s="3">
        <f>VLOOKUP(CONS_TABLE[[#This Row],[location_id]],Locations[],4,"FALSE")</f>
        <v>655000</v>
      </c>
      <c r="P171">
        <f>VLOOKUP(CONS_TABLE[[#This Row],[location_id]],Locations[],5,"FALSE")</f>
        <v>14.72</v>
      </c>
    </row>
    <row r="172" spans="1:16" x14ac:dyDescent="0.3">
      <c r="A172">
        <v>171</v>
      </c>
      <c r="B172" t="s">
        <v>8</v>
      </c>
      <c r="C172">
        <v>623</v>
      </c>
      <c r="D172" t="str">
        <f>VLOOKUP(CONS_TABLE[[#This Row],[make_id]],Make_details[],2,"FALSE")</f>
        <v>Trailer</v>
      </c>
      <c r="E172" t="str">
        <f>VLOOKUP(CONS_TABLE[[#This Row],[make_id]],Make_details[],3,"FALSE")</f>
        <v>Standard</v>
      </c>
      <c r="F172">
        <v>2016</v>
      </c>
      <c r="G172" t="s">
        <v>92</v>
      </c>
      <c r="H172" t="s">
        <v>10</v>
      </c>
      <c r="I172" s="1">
        <v>44650</v>
      </c>
      <c r="J172" s="1" t="str">
        <f>TEXT(CONS_TABLE[[#This Row],[date_stolen]],"YYYY")</f>
        <v>2022</v>
      </c>
      <c r="K172" s="1" t="str">
        <f>TEXT(CONS_TABLE[[#This Row],[date_stolen]],"MMMM")</f>
        <v>March</v>
      </c>
      <c r="L172">
        <v>114</v>
      </c>
      <c r="M172" t="str">
        <f>VLOOKUP(CONS_TABLE[[#This Row],[location_id]],Locations[],2,"FALSE")</f>
        <v>Canterbury</v>
      </c>
      <c r="N172" t="str">
        <f>VLOOKUP(CONS_TABLE[[#This Row],[location_id]],Locations[],3, "FALSE")</f>
        <v>New Zealand</v>
      </c>
      <c r="O172" s="3">
        <f>VLOOKUP(CONS_TABLE[[#This Row],[location_id]],Locations[],4,"FALSE")</f>
        <v>655000</v>
      </c>
      <c r="P172">
        <f>VLOOKUP(CONS_TABLE[[#This Row],[location_id]],Locations[],5,"FALSE")</f>
        <v>14.72</v>
      </c>
    </row>
    <row r="173" spans="1:16" x14ac:dyDescent="0.3">
      <c r="A173">
        <v>172</v>
      </c>
      <c r="B173" t="s">
        <v>8</v>
      </c>
      <c r="C173">
        <v>623</v>
      </c>
      <c r="D173" t="str">
        <f>VLOOKUP(CONS_TABLE[[#This Row],[make_id]],Make_details[],2,"FALSE")</f>
        <v>Trailer</v>
      </c>
      <c r="E173" t="str">
        <f>VLOOKUP(CONS_TABLE[[#This Row],[make_id]],Make_details[],3,"FALSE")</f>
        <v>Standard</v>
      </c>
      <c r="F173">
        <v>2019</v>
      </c>
      <c r="G173" t="s">
        <v>148</v>
      </c>
      <c r="H173" t="s">
        <v>10</v>
      </c>
      <c r="I173" s="1">
        <v>44644</v>
      </c>
      <c r="J173" s="1" t="str">
        <f>TEXT(CONS_TABLE[[#This Row],[date_stolen]],"YYYY")</f>
        <v>2022</v>
      </c>
      <c r="K173" s="1" t="str">
        <f>TEXT(CONS_TABLE[[#This Row],[date_stolen]],"MMMM")</f>
        <v>March</v>
      </c>
      <c r="L173">
        <v>115</v>
      </c>
      <c r="M173" t="str">
        <f>VLOOKUP(CONS_TABLE[[#This Row],[location_id]],Locations[],2,"FALSE")</f>
        <v>Otago</v>
      </c>
      <c r="N173" t="str">
        <f>VLOOKUP(CONS_TABLE[[#This Row],[location_id]],Locations[],3, "FALSE")</f>
        <v>New Zealand</v>
      </c>
      <c r="O173" s="3">
        <f>VLOOKUP(CONS_TABLE[[#This Row],[location_id]],Locations[],4,"FALSE")</f>
        <v>246000</v>
      </c>
      <c r="P173">
        <f>VLOOKUP(CONS_TABLE[[#This Row],[location_id]],Locations[],5,"FALSE")</f>
        <v>7.89</v>
      </c>
    </row>
    <row r="174" spans="1:16" x14ac:dyDescent="0.3">
      <c r="A174">
        <v>173</v>
      </c>
      <c r="B174" t="s">
        <v>8</v>
      </c>
      <c r="C174">
        <v>623</v>
      </c>
      <c r="D174" t="str">
        <f>VLOOKUP(CONS_TABLE[[#This Row],[make_id]],Make_details[],2,"FALSE")</f>
        <v>Trailer</v>
      </c>
      <c r="E174" t="str">
        <f>VLOOKUP(CONS_TABLE[[#This Row],[make_id]],Make_details[],3,"FALSE")</f>
        <v>Standard</v>
      </c>
      <c r="F174">
        <v>1998</v>
      </c>
      <c r="G174" t="s">
        <v>36</v>
      </c>
      <c r="H174" t="s">
        <v>10</v>
      </c>
      <c r="I174" s="1">
        <v>44555</v>
      </c>
      <c r="J174" s="1" t="str">
        <f>TEXT(CONS_TABLE[[#This Row],[date_stolen]],"YYYY")</f>
        <v>2021</v>
      </c>
      <c r="K174" s="1" t="str">
        <f>TEXT(CONS_TABLE[[#This Row],[date_stolen]],"MMMM")</f>
        <v>December</v>
      </c>
      <c r="L174">
        <v>107</v>
      </c>
      <c r="M174" t="str">
        <f>VLOOKUP(CONS_TABLE[[#This Row],[location_id]],Locations[],2,"FALSE")</f>
        <v>Taranaki</v>
      </c>
      <c r="N174" t="str">
        <f>VLOOKUP(CONS_TABLE[[#This Row],[location_id]],Locations[],3, "FALSE")</f>
        <v>New Zealand</v>
      </c>
      <c r="O174" s="3">
        <f>VLOOKUP(CONS_TABLE[[#This Row],[location_id]],Locations[],4,"FALSE")</f>
        <v>127300</v>
      </c>
      <c r="P174">
        <f>VLOOKUP(CONS_TABLE[[#This Row],[location_id]],Locations[],5,"FALSE")</f>
        <v>17.55</v>
      </c>
    </row>
    <row r="175" spans="1:16" x14ac:dyDescent="0.3">
      <c r="A175">
        <v>174</v>
      </c>
      <c r="B175" t="s">
        <v>11</v>
      </c>
      <c r="C175">
        <v>623</v>
      </c>
      <c r="D175" t="str">
        <f>VLOOKUP(CONS_TABLE[[#This Row],[make_id]],Make_details[],2,"FALSE")</f>
        <v>Trailer</v>
      </c>
      <c r="E175" t="str">
        <f>VLOOKUP(CONS_TABLE[[#This Row],[make_id]],Make_details[],3,"FALSE")</f>
        <v>Standard</v>
      </c>
      <c r="F175">
        <v>2012</v>
      </c>
      <c r="G175" t="s">
        <v>20</v>
      </c>
      <c r="H175" t="s">
        <v>10</v>
      </c>
      <c r="I175" s="1">
        <v>44552</v>
      </c>
      <c r="J175" s="1" t="str">
        <f>TEXT(CONS_TABLE[[#This Row],[date_stolen]],"YYYY")</f>
        <v>2021</v>
      </c>
      <c r="K175" s="1" t="str">
        <f>TEXT(CONS_TABLE[[#This Row],[date_stolen]],"MMMM")</f>
        <v>December</v>
      </c>
      <c r="L175">
        <v>102</v>
      </c>
      <c r="M175" t="str">
        <f>VLOOKUP(CONS_TABLE[[#This Row],[location_id]],Locations[],2,"FALSE")</f>
        <v>Auckland</v>
      </c>
      <c r="N175" t="str">
        <f>VLOOKUP(CONS_TABLE[[#This Row],[location_id]],Locations[],3, "FALSE")</f>
        <v>New Zealand</v>
      </c>
      <c r="O175" s="3">
        <f>VLOOKUP(CONS_TABLE[[#This Row],[location_id]],Locations[],4,"FALSE")</f>
        <v>1695200</v>
      </c>
      <c r="P175">
        <f>VLOOKUP(CONS_TABLE[[#This Row],[location_id]],Locations[],5,"FALSE")</f>
        <v>343.09</v>
      </c>
    </row>
    <row r="176" spans="1:16" x14ac:dyDescent="0.3">
      <c r="A176">
        <v>175</v>
      </c>
      <c r="B176" t="s">
        <v>37</v>
      </c>
      <c r="C176">
        <v>623</v>
      </c>
      <c r="D176" t="str">
        <f>VLOOKUP(CONS_TABLE[[#This Row],[make_id]],Make_details[],2,"FALSE")</f>
        <v>Trailer</v>
      </c>
      <c r="E176" t="str">
        <f>VLOOKUP(CONS_TABLE[[#This Row],[make_id]],Make_details[],3,"FALSE")</f>
        <v>Standard</v>
      </c>
      <c r="F176">
        <v>2019</v>
      </c>
      <c r="G176" t="s">
        <v>149</v>
      </c>
      <c r="H176" t="s">
        <v>10</v>
      </c>
      <c r="I176" s="1">
        <v>44480</v>
      </c>
      <c r="J176" s="1" t="str">
        <f>TEXT(CONS_TABLE[[#This Row],[date_stolen]],"YYYY")</f>
        <v>2021</v>
      </c>
      <c r="K176" s="1" t="str">
        <f>TEXT(CONS_TABLE[[#This Row],[date_stolen]],"MMMM")</f>
        <v>October</v>
      </c>
      <c r="L176">
        <v>102</v>
      </c>
      <c r="M176" t="str">
        <f>VLOOKUP(CONS_TABLE[[#This Row],[location_id]],Locations[],2,"FALSE")</f>
        <v>Auckland</v>
      </c>
      <c r="N176" t="str">
        <f>VLOOKUP(CONS_TABLE[[#This Row],[location_id]],Locations[],3, "FALSE")</f>
        <v>New Zealand</v>
      </c>
      <c r="O176" s="3">
        <f>VLOOKUP(CONS_TABLE[[#This Row],[location_id]],Locations[],4,"FALSE")</f>
        <v>1695200</v>
      </c>
      <c r="P176">
        <f>VLOOKUP(CONS_TABLE[[#This Row],[location_id]],Locations[],5,"FALSE")</f>
        <v>343.09</v>
      </c>
    </row>
    <row r="177" spans="1:16" x14ac:dyDescent="0.3">
      <c r="A177">
        <v>176</v>
      </c>
      <c r="B177" t="s">
        <v>8</v>
      </c>
      <c r="C177">
        <v>562</v>
      </c>
      <c r="D177" t="str">
        <f>VLOOKUP(CONS_TABLE[[#This Row],[make_id]],Make_details[],2,"FALSE")</f>
        <v>Kea</v>
      </c>
      <c r="E177" t="str">
        <f>VLOOKUP(CONS_TABLE[[#This Row],[make_id]],Make_details[],3,"FALSE")</f>
        <v>Standard</v>
      </c>
      <c r="F177">
        <v>2019</v>
      </c>
      <c r="G177" t="s">
        <v>150</v>
      </c>
      <c r="H177" t="s">
        <v>10</v>
      </c>
      <c r="I177" s="1">
        <v>44652</v>
      </c>
      <c r="J177" s="1" t="str">
        <f>TEXT(CONS_TABLE[[#This Row],[date_stolen]],"YYYY")</f>
        <v>2022</v>
      </c>
      <c r="K177" s="1" t="str">
        <f>TEXT(CONS_TABLE[[#This Row],[date_stolen]],"MMMM")</f>
        <v>April</v>
      </c>
      <c r="L177">
        <v>104</v>
      </c>
      <c r="M177" t="str">
        <f>VLOOKUP(CONS_TABLE[[#This Row],[location_id]],Locations[],2,"FALSE")</f>
        <v>Bay of Plenty</v>
      </c>
      <c r="N177" t="str">
        <f>VLOOKUP(CONS_TABLE[[#This Row],[location_id]],Locations[],3, "FALSE")</f>
        <v>New Zealand</v>
      </c>
      <c r="O177" s="3">
        <f>VLOOKUP(CONS_TABLE[[#This Row],[location_id]],Locations[],4,"FALSE")</f>
        <v>347700</v>
      </c>
      <c r="P177">
        <f>VLOOKUP(CONS_TABLE[[#This Row],[location_id]],Locations[],5,"FALSE")</f>
        <v>28.8</v>
      </c>
    </row>
    <row r="178" spans="1:16" x14ac:dyDescent="0.3">
      <c r="A178">
        <v>177</v>
      </c>
      <c r="B178" t="s">
        <v>8</v>
      </c>
      <c r="C178">
        <v>562</v>
      </c>
      <c r="D178" t="str">
        <f>VLOOKUP(CONS_TABLE[[#This Row],[make_id]],Make_details[],2,"FALSE")</f>
        <v>Kea</v>
      </c>
      <c r="E178" t="str">
        <f>VLOOKUP(CONS_TABLE[[#This Row],[make_id]],Make_details[],3,"FALSE")</f>
        <v>Standard</v>
      </c>
      <c r="F178">
        <v>2019</v>
      </c>
      <c r="G178" t="s">
        <v>151</v>
      </c>
      <c r="H178" t="s">
        <v>10</v>
      </c>
      <c r="I178" s="1">
        <v>44649</v>
      </c>
      <c r="J178" s="1" t="str">
        <f>TEXT(CONS_TABLE[[#This Row],[date_stolen]],"YYYY")</f>
        <v>2022</v>
      </c>
      <c r="K178" s="1" t="str">
        <f>TEXT(CONS_TABLE[[#This Row],[date_stolen]],"MMMM")</f>
        <v>March</v>
      </c>
      <c r="L178">
        <v>103</v>
      </c>
      <c r="M178" t="str">
        <f>VLOOKUP(CONS_TABLE[[#This Row],[location_id]],Locations[],2,"FALSE")</f>
        <v>Waikato</v>
      </c>
      <c r="N178" t="str">
        <f>VLOOKUP(CONS_TABLE[[#This Row],[location_id]],Locations[],3, "FALSE")</f>
        <v>New Zealand</v>
      </c>
      <c r="O178" s="3">
        <f>VLOOKUP(CONS_TABLE[[#This Row],[location_id]],Locations[],4,"FALSE")</f>
        <v>513800</v>
      </c>
      <c r="P178">
        <f>VLOOKUP(CONS_TABLE[[#This Row],[location_id]],Locations[],5,"FALSE")</f>
        <v>21.5</v>
      </c>
    </row>
    <row r="179" spans="1:16" x14ac:dyDescent="0.3">
      <c r="A179">
        <v>178</v>
      </c>
      <c r="B179" t="s">
        <v>11</v>
      </c>
      <c r="C179">
        <v>623</v>
      </c>
      <c r="D179" t="str">
        <f>VLOOKUP(CONS_TABLE[[#This Row],[make_id]],Make_details[],2,"FALSE")</f>
        <v>Trailer</v>
      </c>
      <c r="E179" t="str">
        <f>VLOOKUP(CONS_TABLE[[#This Row],[make_id]],Make_details[],3,"FALSE")</f>
        <v>Standard</v>
      </c>
      <c r="F179">
        <v>2019</v>
      </c>
      <c r="G179" t="s">
        <v>79</v>
      </c>
      <c r="H179" t="s">
        <v>10</v>
      </c>
      <c r="I179" s="1">
        <v>44604</v>
      </c>
      <c r="J179" s="1" t="str">
        <f>TEXT(CONS_TABLE[[#This Row],[date_stolen]],"YYYY")</f>
        <v>2022</v>
      </c>
      <c r="K179" s="1" t="str">
        <f>TEXT(CONS_TABLE[[#This Row],[date_stolen]],"MMMM")</f>
        <v>February</v>
      </c>
      <c r="L179">
        <v>102</v>
      </c>
      <c r="M179" t="str">
        <f>VLOOKUP(CONS_TABLE[[#This Row],[location_id]],Locations[],2,"FALSE")</f>
        <v>Auckland</v>
      </c>
      <c r="N179" t="str">
        <f>VLOOKUP(CONS_TABLE[[#This Row],[location_id]],Locations[],3, "FALSE")</f>
        <v>New Zealand</v>
      </c>
      <c r="O179" s="3">
        <f>VLOOKUP(CONS_TABLE[[#This Row],[location_id]],Locations[],4,"FALSE")</f>
        <v>1695200</v>
      </c>
      <c r="P179">
        <f>VLOOKUP(CONS_TABLE[[#This Row],[location_id]],Locations[],5,"FALSE")</f>
        <v>343.09</v>
      </c>
    </row>
    <row r="180" spans="1:16" x14ac:dyDescent="0.3">
      <c r="A180">
        <v>179</v>
      </c>
      <c r="B180" t="s">
        <v>37</v>
      </c>
      <c r="C180">
        <v>562</v>
      </c>
      <c r="D180" t="str">
        <f>VLOOKUP(CONS_TABLE[[#This Row],[make_id]],Make_details[],2,"FALSE")</f>
        <v>Kea</v>
      </c>
      <c r="E180" t="str">
        <f>VLOOKUP(CONS_TABLE[[#This Row],[make_id]],Make_details[],3,"FALSE")</f>
        <v>Standard</v>
      </c>
      <c r="F180">
        <v>2019</v>
      </c>
      <c r="G180" t="s">
        <v>152</v>
      </c>
      <c r="H180" t="s">
        <v>10</v>
      </c>
      <c r="I180" s="1">
        <v>44524</v>
      </c>
      <c r="J180" s="1" t="str">
        <f>TEXT(CONS_TABLE[[#This Row],[date_stolen]],"YYYY")</f>
        <v>2021</v>
      </c>
      <c r="K180" s="1" t="str">
        <f>TEXT(CONS_TABLE[[#This Row],[date_stolen]],"MMMM")</f>
        <v>November</v>
      </c>
      <c r="L180">
        <v>103</v>
      </c>
      <c r="M180" t="str">
        <f>VLOOKUP(CONS_TABLE[[#This Row],[location_id]],Locations[],2,"FALSE")</f>
        <v>Waikato</v>
      </c>
      <c r="N180" t="str">
        <f>VLOOKUP(CONS_TABLE[[#This Row],[location_id]],Locations[],3, "FALSE")</f>
        <v>New Zealand</v>
      </c>
      <c r="O180" s="3">
        <f>VLOOKUP(CONS_TABLE[[#This Row],[location_id]],Locations[],4,"FALSE")</f>
        <v>513800</v>
      </c>
      <c r="P180">
        <f>VLOOKUP(CONS_TABLE[[#This Row],[location_id]],Locations[],5,"FALSE")</f>
        <v>21.5</v>
      </c>
    </row>
    <row r="181" spans="1:16" x14ac:dyDescent="0.3">
      <c r="A181">
        <v>180</v>
      </c>
      <c r="B181" t="s">
        <v>25</v>
      </c>
      <c r="C181">
        <v>629</v>
      </c>
      <c r="D181" t="str">
        <f>VLOOKUP(CONS_TABLE[[#This Row],[make_id]],Make_details[],2,"FALSE")</f>
        <v>Vespa</v>
      </c>
      <c r="E181" t="str">
        <f>VLOOKUP(CONS_TABLE[[#This Row],[make_id]],Make_details[],3,"FALSE")</f>
        <v>Standard</v>
      </c>
      <c r="F181">
        <v>1963</v>
      </c>
      <c r="G181" t="s">
        <v>153</v>
      </c>
      <c r="H181" t="s">
        <v>154</v>
      </c>
      <c r="I181" s="1">
        <v>44537</v>
      </c>
      <c r="J181" s="1" t="str">
        <f>TEXT(CONS_TABLE[[#This Row],[date_stolen]],"YYYY")</f>
        <v>2021</v>
      </c>
      <c r="K181" s="1" t="str">
        <f>TEXT(CONS_TABLE[[#This Row],[date_stolen]],"MMMM")</f>
        <v>December</v>
      </c>
      <c r="L181">
        <v>115</v>
      </c>
      <c r="M181" t="str">
        <f>VLOOKUP(CONS_TABLE[[#This Row],[location_id]],Locations[],2,"FALSE")</f>
        <v>Otago</v>
      </c>
      <c r="N181" t="str">
        <f>VLOOKUP(CONS_TABLE[[#This Row],[location_id]],Locations[],3, "FALSE")</f>
        <v>New Zealand</v>
      </c>
      <c r="O181" s="3">
        <f>VLOOKUP(CONS_TABLE[[#This Row],[location_id]],Locations[],4,"FALSE")</f>
        <v>246000</v>
      </c>
      <c r="P181">
        <f>VLOOKUP(CONS_TABLE[[#This Row],[location_id]],Locations[],5,"FALSE")</f>
        <v>7.89</v>
      </c>
    </row>
    <row r="182" spans="1:16" x14ac:dyDescent="0.3">
      <c r="A182">
        <v>181</v>
      </c>
      <c r="B182" t="s">
        <v>8</v>
      </c>
      <c r="C182">
        <v>514</v>
      </c>
      <c r="D182" t="str">
        <f>VLOOKUP(CONS_TABLE[[#This Row],[make_id]],Make_details[],2,"FALSE")</f>
        <v>Briford</v>
      </c>
      <c r="E182" t="str">
        <f>VLOOKUP(CONS_TABLE[[#This Row],[make_id]],Make_details[],3,"FALSE")</f>
        <v>Standard</v>
      </c>
      <c r="F182">
        <v>2019</v>
      </c>
      <c r="G182" t="s">
        <v>155</v>
      </c>
      <c r="H182" t="s">
        <v>10</v>
      </c>
      <c r="I182" s="1">
        <v>44502</v>
      </c>
      <c r="J182" s="1" t="str">
        <f>TEXT(CONS_TABLE[[#This Row],[date_stolen]],"YYYY")</f>
        <v>2021</v>
      </c>
      <c r="K182" s="1" t="str">
        <f>TEXT(CONS_TABLE[[#This Row],[date_stolen]],"MMMM")</f>
        <v>November</v>
      </c>
      <c r="L182">
        <v>114</v>
      </c>
      <c r="M182" t="str">
        <f>VLOOKUP(CONS_TABLE[[#This Row],[location_id]],Locations[],2,"FALSE")</f>
        <v>Canterbury</v>
      </c>
      <c r="N182" t="str">
        <f>VLOOKUP(CONS_TABLE[[#This Row],[location_id]],Locations[],3, "FALSE")</f>
        <v>New Zealand</v>
      </c>
      <c r="O182" s="3">
        <f>VLOOKUP(CONS_TABLE[[#This Row],[location_id]],Locations[],4,"FALSE")</f>
        <v>655000</v>
      </c>
      <c r="P182">
        <f>VLOOKUP(CONS_TABLE[[#This Row],[location_id]],Locations[],5,"FALSE")</f>
        <v>14.72</v>
      </c>
    </row>
    <row r="183" spans="1:16" x14ac:dyDescent="0.3">
      <c r="A183">
        <v>182</v>
      </c>
      <c r="B183" t="s">
        <v>8</v>
      </c>
      <c r="C183">
        <v>623</v>
      </c>
      <c r="D183" t="str">
        <f>VLOOKUP(CONS_TABLE[[#This Row],[make_id]],Make_details[],2,"FALSE")</f>
        <v>Trailer</v>
      </c>
      <c r="E183" t="str">
        <f>VLOOKUP(CONS_TABLE[[#This Row],[make_id]],Make_details[],3,"FALSE")</f>
        <v>Standard</v>
      </c>
      <c r="F183">
        <v>2019</v>
      </c>
      <c r="G183" t="s">
        <v>156</v>
      </c>
      <c r="H183" t="s">
        <v>10</v>
      </c>
      <c r="I183" s="1">
        <v>44522</v>
      </c>
      <c r="J183" s="1" t="str">
        <f>TEXT(CONS_TABLE[[#This Row],[date_stolen]],"YYYY")</f>
        <v>2021</v>
      </c>
      <c r="K183" s="1" t="str">
        <f>TEXT(CONS_TABLE[[#This Row],[date_stolen]],"MMMM")</f>
        <v>November</v>
      </c>
      <c r="L183">
        <v>104</v>
      </c>
      <c r="M183" t="str">
        <f>VLOOKUP(CONS_TABLE[[#This Row],[location_id]],Locations[],2,"FALSE")</f>
        <v>Bay of Plenty</v>
      </c>
      <c r="N183" t="str">
        <f>VLOOKUP(CONS_TABLE[[#This Row],[location_id]],Locations[],3, "FALSE")</f>
        <v>New Zealand</v>
      </c>
      <c r="O183" s="3">
        <f>VLOOKUP(CONS_TABLE[[#This Row],[location_id]],Locations[],4,"FALSE")</f>
        <v>347700</v>
      </c>
      <c r="P183">
        <f>VLOOKUP(CONS_TABLE[[#This Row],[location_id]],Locations[],5,"FALSE")</f>
        <v>28.8</v>
      </c>
    </row>
    <row r="184" spans="1:16" x14ac:dyDescent="0.3">
      <c r="A184">
        <v>183</v>
      </c>
      <c r="B184" t="s">
        <v>16</v>
      </c>
      <c r="C184">
        <v>611</v>
      </c>
      <c r="D184" t="str">
        <f>VLOOKUP(CONS_TABLE[[#This Row],[make_id]],Make_details[],2,"FALSE")</f>
        <v>Suzuki</v>
      </c>
      <c r="E184" t="str">
        <f>VLOOKUP(CONS_TABLE[[#This Row],[make_id]],Make_details[],3,"FALSE")</f>
        <v>Standard</v>
      </c>
      <c r="F184">
        <v>2005</v>
      </c>
      <c r="G184" t="s">
        <v>157</v>
      </c>
      <c r="H184" t="s">
        <v>66</v>
      </c>
      <c r="I184" s="1">
        <v>44481</v>
      </c>
      <c r="J184" s="1" t="str">
        <f>TEXT(CONS_TABLE[[#This Row],[date_stolen]],"YYYY")</f>
        <v>2021</v>
      </c>
      <c r="K184" s="1" t="str">
        <f>TEXT(CONS_TABLE[[#This Row],[date_stolen]],"MMMM")</f>
        <v>October</v>
      </c>
      <c r="L184">
        <v>114</v>
      </c>
      <c r="M184" t="str">
        <f>VLOOKUP(CONS_TABLE[[#This Row],[location_id]],Locations[],2,"FALSE")</f>
        <v>Canterbury</v>
      </c>
      <c r="N184" t="str">
        <f>VLOOKUP(CONS_TABLE[[#This Row],[location_id]],Locations[],3, "FALSE")</f>
        <v>New Zealand</v>
      </c>
      <c r="O184" s="3">
        <f>VLOOKUP(CONS_TABLE[[#This Row],[location_id]],Locations[],4,"FALSE")</f>
        <v>655000</v>
      </c>
      <c r="P184">
        <f>VLOOKUP(CONS_TABLE[[#This Row],[location_id]],Locations[],5,"FALSE")</f>
        <v>14.72</v>
      </c>
    </row>
    <row r="185" spans="1:16" x14ac:dyDescent="0.3">
      <c r="A185">
        <v>184</v>
      </c>
      <c r="B185" t="s">
        <v>8</v>
      </c>
      <c r="C185">
        <v>599</v>
      </c>
      <c r="D185" t="str">
        <f>VLOOKUP(CONS_TABLE[[#This Row],[make_id]],Make_details[],2,"FALSE")</f>
        <v>Rhino</v>
      </c>
      <c r="E185" t="str">
        <f>VLOOKUP(CONS_TABLE[[#This Row],[make_id]],Make_details[],3,"FALSE")</f>
        <v>Standard</v>
      </c>
      <c r="F185">
        <v>2019</v>
      </c>
      <c r="G185" t="s">
        <v>33</v>
      </c>
      <c r="H185" t="s">
        <v>45</v>
      </c>
      <c r="I185" s="1">
        <v>44497</v>
      </c>
      <c r="J185" s="1" t="str">
        <f>TEXT(CONS_TABLE[[#This Row],[date_stolen]],"YYYY")</f>
        <v>2021</v>
      </c>
      <c r="K185" s="1" t="str">
        <f>TEXT(CONS_TABLE[[#This Row],[date_stolen]],"MMMM")</f>
        <v>October</v>
      </c>
      <c r="L185">
        <v>101</v>
      </c>
      <c r="M185" t="str">
        <f>VLOOKUP(CONS_TABLE[[#This Row],[location_id]],Locations[],2,"FALSE")</f>
        <v>Northland</v>
      </c>
      <c r="N185" t="str">
        <f>VLOOKUP(CONS_TABLE[[#This Row],[location_id]],Locations[],3, "FALSE")</f>
        <v>New Zealand</v>
      </c>
      <c r="O185" s="3">
        <f>VLOOKUP(CONS_TABLE[[#This Row],[location_id]],Locations[],4,"FALSE")</f>
        <v>201500</v>
      </c>
      <c r="P185">
        <f>VLOOKUP(CONS_TABLE[[#This Row],[location_id]],Locations[],5,"FALSE")</f>
        <v>16.11</v>
      </c>
    </row>
    <row r="186" spans="1:16" x14ac:dyDescent="0.3">
      <c r="A186">
        <v>185</v>
      </c>
      <c r="B186" t="s">
        <v>8</v>
      </c>
      <c r="C186">
        <v>549</v>
      </c>
      <c r="D186" t="str">
        <f>VLOOKUP(CONS_TABLE[[#This Row],[make_id]],Make_details[],2,"FALSE")</f>
        <v>Homebuilt</v>
      </c>
      <c r="E186" t="str">
        <f>VLOOKUP(CONS_TABLE[[#This Row],[make_id]],Make_details[],3,"FALSE")</f>
        <v>Standard</v>
      </c>
      <c r="F186">
        <v>1990</v>
      </c>
      <c r="G186" t="s">
        <v>46</v>
      </c>
      <c r="H186" t="s">
        <v>28</v>
      </c>
      <c r="I186" s="1">
        <v>44639</v>
      </c>
      <c r="J186" s="1" t="str">
        <f>TEXT(CONS_TABLE[[#This Row],[date_stolen]],"YYYY")</f>
        <v>2022</v>
      </c>
      <c r="K186" s="1" t="str">
        <f>TEXT(CONS_TABLE[[#This Row],[date_stolen]],"MMMM")</f>
        <v>March</v>
      </c>
      <c r="L186">
        <v>109</v>
      </c>
      <c r="M186" t="str">
        <f>VLOOKUP(CONS_TABLE[[#This Row],[location_id]],Locations[],2,"FALSE")</f>
        <v>Wellington</v>
      </c>
      <c r="N186" t="str">
        <f>VLOOKUP(CONS_TABLE[[#This Row],[location_id]],Locations[],3, "FALSE")</f>
        <v>New Zealand</v>
      </c>
      <c r="O186" s="3">
        <f>VLOOKUP(CONS_TABLE[[#This Row],[location_id]],Locations[],4,"FALSE")</f>
        <v>543500</v>
      </c>
      <c r="P186">
        <f>VLOOKUP(CONS_TABLE[[#This Row],[location_id]],Locations[],5,"FALSE")</f>
        <v>67.52</v>
      </c>
    </row>
    <row r="187" spans="1:16" x14ac:dyDescent="0.3">
      <c r="A187">
        <v>186</v>
      </c>
      <c r="B187" t="s">
        <v>8</v>
      </c>
      <c r="C187">
        <v>623</v>
      </c>
      <c r="D187" t="str">
        <f>VLOOKUP(CONS_TABLE[[#This Row],[make_id]],Make_details[],2,"FALSE")</f>
        <v>Trailer</v>
      </c>
      <c r="E187" t="str">
        <f>VLOOKUP(CONS_TABLE[[#This Row],[make_id]],Make_details[],3,"FALSE")</f>
        <v>Standard</v>
      </c>
      <c r="F187">
        <v>1981</v>
      </c>
      <c r="G187" t="s">
        <v>51</v>
      </c>
      <c r="H187" t="s">
        <v>45</v>
      </c>
      <c r="I187" s="1">
        <v>44608</v>
      </c>
      <c r="J187" s="1" t="str">
        <f>TEXT(CONS_TABLE[[#This Row],[date_stolen]],"YYYY")</f>
        <v>2022</v>
      </c>
      <c r="K187" s="1" t="str">
        <f>TEXT(CONS_TABLE[[#This Row],[date_stolen]],"MMMM")</f>
        <v>February</v>
      </c>
      <c r="L187">
        <v>102</v>
      </c>
      <c r="M187" t="str">
        <f>VLOOKUP(CONS_TABLE[[#This Row],[location_id]],Locations[],2,"FALSE")</f>
        <v>Auckland</v>
      </c>
      <c r="N187" t="str">
        <f>VLOOKUP(CONS_TABLE[[#This Row],[location_id]],Locations[],3, "FALSE")</f>
        <v>New Zealand</v>
      </c>
      <c r="O187" s="3">
        <f>VLOOKUP(CONS_TABLE[[#This Row],[location_id]],Locations[],4,"FALSE")</f>
        <v>1695200</v>
      </c>
      <c r="P187">
        <f>VLOOKUP(CONS_TABLE[[#This Row],[location_id]],Locations[],5,"FALSE")</f>
        <v>343.09</v>
      </c>
    </row>
    <row r="188" spans="1:16" x14ac:dyDescent="0.3">
      <c r="A188">
        <v>187</v>
      </c>
      <c r="B188" t="s">
        <v>8</v>
      </c>
      <c r="C188">
        <v>623</v>
      </c>
      <c r="D188" t="str">
        <f>VLOOKUP(CONS_TABLE[[#This Row],[make_id]],Make_details[],2,"FALSE")</f>
        <v>Trailer</v>
      </c>
      <c r="E188" t="str">
        <f>VLOOKUP(CONS_TABLE[[#This Row],[make_id]],Make_details[],3,"FALSE")</f>
        <v>Standard</v>
      </c>
      <c r="F188">
        <v>2019</v>
      </c>
      <c r="G188" t="s">
        <v>53</v>
      </c>
      <c r="H188" t="s">
        <v>10</v>
      </c>
      <c r="I188" s="1">
        <v>44596</v>
      </c>
      <c r="J188" s="1" t="str">
        <f>TEXT(CONS_TABLE[[#This Row],[date_stolen]],"YYYY")</f>
        <v>2022</v>
      </c>
      <c r="K188" s="1" t="str">
        <f>TEXT(CONS_TABLE[[#This Row],[date_stolen]],"MMMM")</f>
        <v>February</v>
      </c>
      <c r="L188">
        <v>106</v>
      </c>
      <c r="M188" t="str">
        <f>VLOOKUP(CONS_TABLE[[#This Row],[location_id]],Locations[],2,"FALSE")</f>
        <v>Hawke's Bay</v>
      </c>
      <c r="N188" t="str">
        <f>VLOOKUP(CONS_TABLE[[#This Row],[location_id]],Locations[],3, "FALSE")</f>
        <v>New Zealand</v>
      </c>
      <c r="O188" s="3">
        <f>VLOOKUP(CONS_TABLE[[#This Row],[location_id]],Locations[],4,"FALSE")</f>
        <v>182700</v>
      </c>
      <c r="P188">
        <f>VLOOKUP(CONS_TABLE[[#This Row],[location_id]],Locations[],5,"FALSE")</f>
        <v>12.92</v>
      </c>
    </row>
    <row r="189" spans="1:16" x14ac:dyDescent="0.3">
      <c r="A189">
        <v>188</v>
      </c>
      <c r="B189" t="s">
        <v>11</v>
      </c>
      <c r="C189">
        <v>513</v>
      </c>
      <c r="D189" t="str">
        <f>VLOOKUP(CONS_TABLE[[#This Row],[make_id]],Make_details[],2,"FALSE")</f>
        <v>Bricon</v>
      </c>
      <c r="E189" t="str">
        <f>VLOOKUP(CONS_TABLE[[#This Row],[make_id]],Make_details[],3,"FALSE")</f>
        <v>Standard</v>
      </c>
      <c r="F189">
        <v>2019</v>
      </c>
      <c r="G189" t="s">
        <v>158</v>
      </c>
      <c r="H189" t="s">
        <v>10</v>
      </c>
      <c r="I189" s="1">
        <v>44546</v>
      </c>
      <c r="J189" s="1" t="str">
        <f>TEXT(CONS_TABLE[[#This Row],[date_stolen]],"YYYY")</f>
        <v>2021</v>
      </c>
      <c r="K189" s="1" t="str">
        <f>TEXT(CONS_TABLE[[#This Row],[date_stolen]],"MMMM")</f>
        <v>December</v>
      </c>
      <c r="L189">
        <v>102</v>
      </c>
      <c r="M189" t="str">
        <f>VLOOKUP(CONS_TABLE[[#This Row],[location_id]],Locations[],2,"FALSE")</f>
        <v>Auckland</v>
      </c>
      <c r="N189" t="str">
        <f>VLOOKUP(CONS_TABLE[[#This Row],[location_id]],Locations[],3, "FALSE")</f>
        <v>New Zealand</v>
      </c>
      <c r="O189" s="3">
        <f>VLOOKUP(CONS_TABLE[[#This Row],[location_id]],Locations[],4,"FALSE")</f>
        <v>1695200</v>
      </c>
      <c r="P189">
        <f>VLOOKUP(CONS_TABLE[[#This Row],[location_id]],Locations[],5,"FALSE")</f>
        <v>343.09</v>
      </c>
    </row>
    <row r="190" spans="1:16" x14ac:dyDescent="0.3">
      <c r="A190">
        <v>189</v>
      </c>
      <c r="B190" t="s">
        <v>8</v>
      </c>
      <c r="C190">
        <v>623</v>
      </c>
      <c r="D190" t="str">
        <f>VLOOKUP(CONS_TABLE[[#This Row],[make_id]],Make_details[],2,"FALSE")</f>
        <v>Trailer</v>
      </c>
      <c r="E190" t="str">
        <f>VLOOKUP(CONS_TABLE[[#This Row],[make_id]],Make_details[],3,"FALSE")</f>
        <v>Standard</v>
      </c>
      <c r="F190">
        <v>2019</v>
      </c>
      <c r="G190" t="s">
        <v>159</v>
      </c>
      <c r="H190" t="s">
        <v>10</v>
      </c>
      <c r="I190" s="1">
        <v>44627</v>
      </c>
      <c r="J190" s="1" t="str">
        <f>TEXT(CONS_TABLE[[#This Row],[date_stolen]],"YYYY")</f>
        <v>2022</v>
      </c>
      <c r="K190" s="1" t="str">
        <f>TEXT(CONS_TABLE[[#This Row],[date_stolen]],"MMMM")</f>
        <v>March</v>
      </c>
      <c r="L190">
        <v>114</v>
      </c>
      <c r="M190" t="str">
        <f>VLOOKUP(CONS_TABLE[[#This Row],[location_id]],Locations[],2,"FALSE")</f>
        <v>Canterbury</v>
      </c>
      <c r="N190" t="str">
        <f>VLOOKUP(CONS_TABLE[[#This Row],[location_id]],Locations[],3, "FALSE")</f>
        <v>New Zealand</v>
      </c>
      <c r="O190" s="3">
        <f>VLOOKUP(CONS_TABLE[[#This Row],[location_id]],Locations[],4,"FALSE")</f>
        <v>655000</v>
      </c>
      <c r="P190">
        <f>VLOOKUP(CONS_TABLE[[#This Row],[location_id]],Locations[],5,"FALSE")</f>
        <v>14.72</v>
      </c>
    </row>
    <row r="191" spans="1:16" x14ac:dyDescent="0.3">
      <c r="A191">
        <v>190</v>
      </c>
      <c r="B191" t="s">
        <v>8</v>
      </c>
      <c r="C191">
        <v>623</v>
      </c>
      <c r="D191" t="str">
        <f>VLOOKUP(CONS_TABLE[[#This Row],[make_id]],Make_details[],2,"FALSE")</f>
        <v>Trailer</v>
      </c>
      <c r="E191" t="str">
        <f>VLOOKUP(CONS_TABLE[[#This Row],[make_id]],Make_details[],3,"FALSE")</f>
        <v>Standard</v>
      </c>
      <c r="F191">
        <v>1996</v>
      </c>
      <c r="G191" t="s">
        <v>160</v>
      </c>
      <c r="H191" t="s">
        <v>32</v>
      </c>
      <c r="I191" s="1">
        <v>44500</v>
      </c>
      <c r="J191" s="1" t="str">
        <f>TEXT(CONS_TABLE[[#This Row],[date_stolen]],"YYYY")</f>
        <v>2021</v>
      </c>
      <c r="K191" s="1" t="str">
        <f>TEXT(CONS_TABLE[[#This Row],[date_stolen]],"MMMM")</f>
        <v>October</v>
      </c>
      <c r="L191">
        <v>114</v>
      </c>
      <c r="M191" t="str">
        <f>VLOOKUP(CONS_TABLE[[#This Row],[location_id]],Locations[],2,"FALSE")</f>
        <v>Canterbury</v>
      </c>
      <c r="N191" t="str">
        <f>VLOOKUP(CONS_TABLE[[#This Row],[location_id]],Locations[],3, "FALSE")</f>
        <v>New Zealand</v>
      </c>
      <c r="O191" s="3">
        <f>VLOOKUP(CONS_TABLE[[#This Row],[location_id]],Locations[],4,"FALSE")</f>
        <v>655000</v>
      </c>
      <c r="P191">
        <f>VLOOKUP(CONS_TABLE[[#This Row],[location_id]],Locations[],5,"FALSE")</f>
        <v>14.72</v>
      </c>
    </row>
    <row r="192" spans="1:16" x14ac:dyDescent="0.3">
      <c r="A192">
        <v>191</v>
      </c>
      <c r="B192" t="s">
        <v>8</v>
      </c>
      <c r="C192">
        <v>623</v>
      </c>
      <c r="D192" t="str">
        <f>VLOOKUP(CONS_TABLE[[#This Row],[make_id]],Make_details[],2,"FALSE")</f>
        <v>Trailer</v>
      </c>
      <c r="E192" t="str">
        <f>VLOOKUP(CONS_TABLE[[#This Row],[make_id]],Make_details[],3,"FALSE")</f>
        <v>Standard</v>
      </c>
      <c r="F192">
        <v>2019</v>
      </c>
      <c r="G192" t="s">
        <v>161</v>
      </c>
      <c r="H192" t="s">
        <v>10</v>
      </c>
      <c r="I192" s="1">
        <v>44580</v>
      </c>
      <c r="J192" s="1" t="str">
        <f>TEXT(CONS_TABLE[[#This Row],[date_stolen]],"YYYY")</f>
        <v>2022</v>
      </c>
      <c r="K192" s="1" t="str">
        <f>TEXT(CONS_TABLE[[#This Row],[date_stolen]],"MMMM")</f>
        <v>January</v>
      </c>
      <c r="L192">
        <v>106</v>
      </c>
      <c r="M192" t="str">
        <f>VLOOKUP(CONS_TABLE[[#This Row],[location_id]],Locations[],2,"FALSE")</f>
        <v>Hawke's Bay</v>
      </c>
      <c r="N192" t="str">
        <f>VLOOKUP(CONS_TABLE[[#This Row],[location_id]],Locations[],3, "FALSE")</f>
        <v>New Zealand</v>
      </c>
      <c r="O192" s="3">
        <f>VLOOKUP(CONS_TABLE[[#This Row],[location_id]],Locations[],4,"FALSE")</f>
        <v>182700</v>
      </c>
      <c r="P192">
        <f>VLOOKUP(CONS_TABLE[[#This Row],[location_id]],Locations[],5,"FALSE")</f>
        <v>12.92</v>
      </c>
    </row>
    <row r="193" spans="1:16" x14ac:dyDescent="0.3">
      <c r="A193">
        <v>192</v>
      </c>
      <c r="B193" t="s">
        <v>8</v>
      </c>
      <c r="C193">
        <v>562</v>
      </c>
      <c r="D193" t="str">
        <f>VLOOKUP(CONS_TABLE[[#This Row],[make_id]],Make_details[],2,"FALSE")</f>
        <v>Kea</v>
      </c>
      <c r="E193" t="str">
        <f>VLOOKUP(CONS_TABLE[[#This Row],[make_id]],Make_details[],3,"FALSE")</f>
        <v>Standard</v>
      </c>
      <c r="F193">
        <v>2019</v>
      </c>
      <c r="G193" t="s">
        <v>162</v>
      </c>
      <c r="H193" t="s">
        <v>10</v>
      </c>
      <c r="I193" s="1">
        <v>44653</v>
      </c>
      <c r="J193" s="1" t="str">
        <f>TEXT(CONS_TABLE[[#This Row],[date_stolen]],"YYYY")</f>
        <v>2022</v>
      </c>
      <c r="K193" s="1" t="str">
        <f>TEXT(CONS_TABLE[[#This Row],[date_stolen]],"MMMM")</f>
        <v>April</v>
      </c>
      <c r="L193">
        <v>103</v>
      </c>
      <c r="M193" t="str">
        <f>VLOOKUP(CONS_TABLE[[#This Row],[location_id]],Locations[],2,"FALSE")</f>
        <v>Waikato</v>
      </c>
      <c r="N193" t="str">
        <f>VLOOKUP(CONS_TABLE[[#This Row],[location_id]],Locations[],3, "FALSE")</f>
        <v>New Zealand</v>
      </c>
      <c r="O193" s="3">
        <f>VLOOKUP(CONS_TABLE[[#This Row],[location_id]],Locations[],4,"FALSE")</f>
        <v>513800</v>
      </c>
      <c r="P193">
        <f>VLOOKUP(CONS_TABLE[[#This Row],[location_id]],Locations[],5,"FALSE")</f>
        <v>21.5</v>
      </c>
    </row>
    <row r="194" spans="1:16" x14ac:dyDescent="0.3">
      <c r="A194">
        <v>193</v>
      </c>
      <c r="B194" t="s">
        <v>8</v>
      </c>
      <c r="C194">
        <v>623</v>
      </c>
      <c r="D194" t="str">
        <f>VLOOKUP(CONS_TABLE[[#This Row],[make_id]],Make_details[],2,"FALSE")</f>
        <v>Trailer</v>
      </c>
      <c r="E194" t="str">
        <f>VLOOKUP(CONS_TABLE[[#This Row],[make_id]],Make_details[],3,"FALSE")</f>
        <v>Standard</v>
      </c>
      <c r="F194">
        <v>2019</v>
      </c>
      <c r="G194" t="s">
        <v>100</v>
      </c>
      <c r="H194" t="s">
        <v>10</v>
      </c>
      <c r="I194" s="1">
        <v>44501</v>
      </c>
      <c r="J194" s="1" t="str">
        <f>TEXT(CONS_TABLE[[#This Row],[date_stolen]],"YYYY")</f>
        <v>2021</v>
      </c>
      <c r="K194" s="1" t="str">
        <f>TEXT(CONS_TABLE[[#This Row],[date_stolen]],"MMMM")</f>
        <v>November</v>
      </c>
      <c r="L194">
        <v>102</v>
      </c>
      <c r="M194" t="str">
        <f>VLOOKUP(CONS_TABLE[[#This Row],[location_id]],Locations[],2,"FALSE")</f>
        <v>Auckland</v>
      </c>
      <c r="N194" t="str">
        <f>VLOOKUP(CONS_TABLE[[#This Row],[location_id]],Locations[],3, "FALSE")</f>
        <v>New Zealand</v>
      </c>
      <c r="O194" s="3">
        <f>VLOOKUP(CONS_TABLE[[#This Row],[location_id]],Locations[],4,"FALSE")</f>
        <v>1695200</v>
      </c>
      <c r="P194">
        <f>VLOOKUP(CONS_TABLE[[#This Row],[location_id]],Locations[],5,"FALSE")</f>
        <v>343.09</v>
      </c>
    </row>
    <row r="195" spans="1:16" x14ac:dyDescent="0.3">
      <c r="A195">
        <v>194</v>
      </c>
      <c r="B195" t="s">
        <v>61</v>
      </c>
      <c r="C195">
        <v>623</v>
      </c>
      <c r="D195" t="str">
        <f>VLOOKUP(CONS_TABLE[[#This Row],[make_id]],Make_details[],2,"FALSE")</f>
        <v>Trailer</v>
      </c>
      <c r="E195" t="str">
        <f>VLOOKUP(CONS_TABLE[[#This Row],[make_id]],Make_details[],3,"FALSE")</f>
        <v>Standard</v>
      </c>
      <c r="F195">
        <v>2006</v>
      </c>
      <c r="G195" t="s">
        <v>163</v>
      </c>
      <c r="H195" t="s">
        <v>32</v>
      </c>
      <c r="I195" s="1">
        <v>44537</v>
      </c>
      <c r="J195" s="1" t="str">
        <f>TEXT(CONS_TABLE[[#This Row],[date_stolen]],"YYYY")</f>
        <v>2021</v>
      </c>
      <c r="K195" s="1" t="str">
        <f>TEXT(CONS_TABLE[[#This Row],[date_stolen]],"MMMM")</f>
        <v>December</v>
      </c>
      <c r="L195">
        <v>102</v>
      </c>
      <c r="M195" t="str">
        <f>VLOOKUP(CONS_TABLE[[#This Row],[location_id]],Locations[],2,"FALSE")</f>
        <v>Auckland</v>
      </c>
      <c r="N195" t="str">
        <f>VLOOKUP(CONS_TABLE[[#This Row],[location_id]],Locations[],3, "FALSE")</f>
        <v>New Zealand</v>
      </c>
      <c r="O195" s="3">
        <f>VLOOKUP(CONS_TABLE[[#This Row],[location_id]],Locations[],4,"FALSE")</f>
        <v>1695200</v>
      </c>
      <c r="P195">
        <f>VLOOKUP(CONS_TABLE[[#This Row],[location_id]],Locations[],5,"FALSE")</f>
        <v>343.09</v>
      </c>
    </row>
    <row r="196" spans="1:16" x14ac:dyDescent="0.3">
      <c r="A196">
        <v>195</v>
      </c>
      <c r="B196" t="s">
        <v>37</v>
      </c>
      <c r="C196">
        <v>514</v>
      </c>
      <c r="D196" t="str">
        <f>VLOOKUP(CONS_TABLE[[#This Row],[make_id]],Make_details[],2,"FALSE")</f>
        <v>Briford</v>
      </c>
      <c r="E196" t="str">
        <f>VLOOKUP(CONS_TABLE[[#This Row],[make_id]],Make_details[],3,"FALSE")</f>
        <v>Standard</v>
      </c>
      <c r="F196">
        <v>2015</v>
      </c>
      <c r="G196" t="s">
        <v>46</v>
      </c>
      <c r="H196" t="s">
        <v>10</v>
      </c>
      <c r="I196" s="1">
        <v>44628</v>
      </c>
      <c r="J196" s="1" t="str">
        <f>TEXT(CONS_TABLE[[#This Row],[date_stolen]],"YYYY")</f>
        <v>2022</v>
      </c>
      <c r="K196" s="1" t="str">
        <f>TEXT(CONS_TABLE[[#This Row],[date_stolen]],"MMMM")</f>
        <v>March</v>
      </c>
      <c r="L196">
        <v>102</v>
      </c>
      <c r="M196" t="str">
        <f>VLOOKUP(CONS_TABLE[[#This Row],[location_id]],Locations[],2,"FALSE")</f>
        <v>Auckland</v>
      </c>
      <c r="N196" t="str">
        <f>VLOOKUP(CONS_TABLE[[#This Row],[location_id]],Locations[],3, "FALSE")</f>
        <v>New Zealand</v>
      </c>
      <c r="O196" s="3">
        <f>VLOOKUP(CONS_TABLE[[#This Row],[location_id]],Locations[],4,"FALSE")</f>
        <v>1695200</v>
      </c>
      <c r="P196">
        <f>VLOOKUP(CONS_TABLE[[#This Row],[location_id]],Locations[],5,"FALSE")</f>
        <v>343.09</v>
      </c>
    </row>
    <row r="197" spans="1:16" x14ac:dyDescent="0.3">
      <c r="A197">
        <v>196</v>
      </c>
      <c r="B197" t="s">
        <v>8</v>
      </c>
      <c r="C197">
        <v>623</v>
      </c>
      <c r="D197" t="str">
        <f>VLOOKUP(CONS_TABLE[[#This Row],[make_id]],Make_details[],2,"FALSE")</f>
        <v>Trailer</v>
      </c>
      <c r="E197" t="str">
        <f>VLOOKUP(CONS_TABLE[[#This Row],[make_id]],Make_details[],3,"FALSE")</f>
        <v>Standard</v>
      </c>
      <c r="F197">
        <v>1979</v>
      </c>
      <c r="G197" t="s">
        <v>51</v>
      </c>
      <c r="H197" t="s">
        <v>47</v>
      </c>
      <c r="I197" s="1">
        <v>44532</v>
      </c>
      <c r="J197" s="1" t="str">
        <f>TEXT(CONS_TABLE[[#This Row],[date_stolen]],"YYYY")</f>
        <v>2021</v>
      </c>
      <c r="K197" s="1" t="str">
        <f>TEXT(CONS_TABLE[[#This Row],[date_stolen]],"MMMM")</f>
        <v>December</v>
      </c>
      <c r="L197">
        <v>114</v>
      </c>
      <c r="M197" t="str">
        <f>VLOOKUP(CONS_TABLE[[#This Row],[location_id]],Locations[],2,"FALSE")</f>
        <v>Canterbury</v>
      </c>
      <c r="N197" t="str">
        <f>VLOOKUP(CONS_TABLE[[#This Row],[location_id]],Locations[],3, "FALSE")</f>
        <v>New Zealand</v>
      </c>
      <c r="O197" s="3">
        <f>VLOOKUP(CONS_TABLE[[#This Row],[location_id]],Locations[],4,"FALSE")</f>
        <v>655000</v>
      </c>
      <c r="P197">
        <f>VLOOKUP(CONS_TABLE[[#This Row],[location_id]],Locations[],5,"FALSE")</f>
        <v>14.72</v>
      </c>
    </row>
    <row r="198" spans="1:16" x14ac:dyDescent="0.3">
      <c r="A198">
        <v>197</v>
      </c>
      <c r="B198" t="s">
        <v>37</v>
      </c>
      <c r="C198">
        <v>623</v>
      </c>
      <c r="D198" t="str">
        <f>VLOOKUP(CONS_TABLE[[#This Row],[make_id]],Make_details[],2,"FALSE")</f>
        <v>Trailer</v>
      </c>
      <c r="E198" t="str">
        <f>VLOOKUP(CONS_TABLE[[#This Row],[make_id]],Make_details[],3,"FALSE")</f>
        <v>Standard</v>
      </c>
      <c r="F198">
        <v>2019</v>
      </c>
      <c r="G198" t="s">
        <v>164</v>
      </c>
      <c r="H198" t="s">
        <v>10</v>
      </c>
      <c r="I198" s="1">
        <v>44633</v>
      </c>
      <c r="J198" s="1" t="str">
        <f>TEXT(CONS_TABLE[[#This Row],[date_stolen]],"YYYY")</f>
        <v>2022</v>
      </c>
      <c r="K198" s="1" t="str">
        <f>TEXT(CONS_TABLE[[#This Row],[date_stolen]],"MMMM")</f>
        <v>March</v>
      </c>
      <c r="L198">
        <v>111</v>
      </c>
      <c r="M198" t="str">
        <f>VLOOKUP(CONS_TABLE[[#This Row],[location_id]],Locations[],2,"FALSE")</f>
        <v>Nelson</v>
      </c>
      <c r="N198" t="str">
        <f>VLOOKUP(CONS_TABLE[[#This Row],[location_id]],Locations[],3, "FALSE")</f>
        <v>New Zealand</v>
      </c>
      <c r="O198" s="3">
        <f>VLOOKUP(CONS_TABLE[[#This Row],[location_id]],Locations[],4,"FALSE")</f>
        <v>54500</v>
      </c>
      <c r="P198">
        <f>VLOOKUP(CONS_TABLE[[#This Row],[location_id]],Locations[],5,"FALSE")</f>
        <v>129.15</v>
      </c>
    </row>
    <row r="199" spans="1:16" x14ac:dyDescent="0.3">
      <c r="A199">
        <v>198</v>
      </c>
      <c r="B199" t="s">
        <v>8</v>
      </c>
      <c r="C199">
        <v>623</v>
      </c>
      <c r="D199" t="str">
        <f>VLOOKUP(CONS_TABLE[[#This Row],[make_id]],Make_details[],2,"FALSE")</f>
        <v>Trailer</v>
      </c>
      <c r="E199" t="str">
        <f>VLOOKUP(CONS_TABLE[[#This Row],[make_id]],Make_details[],3,"FALSE")</f>
        <v>Standard</v>
      </c>
      <c r="F199">
        <v>1999</v>
      </c>
      <c r="G199" t="s">
        <v>36</v>
      </c>
      <c r="H199" t="s">
        <v>10</v>
      </c>
      <c r="I199" s="1">
        <v>44594</v>
      </c>
      <c r="J199" s="1" t="str">
        <f>TEXT(CONS_TABLE[[#This Row],[date_stolen]],"YYYY")</f>
        <v>2022</v>
      </c>
      <c r="K199" s="1" t="str">
        <f>TEXT(CONS_TABLE[[#This Row],[date_stolen]],"MMMM")</f>
        <v>February</v>
      </c>
      <c r="L199">
        <v>102</v>
      </c>
      <c r="M199" t="str">
        <f>VLOOKUP(CONS_TABLE[[#This Row],[location_id]],Locations[],2,"FALSE")</f>
        <v>Auckland</v>
      </c>
      <c r="N199" t="str">
        <f>VLOOKUP(CONS_TABLE[[#This Row],[location_id]],Locations[],3, "FALSE")</f>
        <v>New Zealand</v>
      </c>
      <c r="O199" s="3">
        <f>VLOOKUP(CONS_TABLE[[#This Row],[location_id]],Locations[],4,"FALSE")</f>
        <v>1695200</v>
      </c>
      <c r="P199">
        <f>VLOOKUP(CONS_TABLE[[#This Row],[location_id]],Locations[],5,"FALSE")</f>
        <v>343.09</v>
      </c>
    </row>
    <row r="200" spans="1:16" x14ac:dyDescent="0.3">
      <c r="A200">
        <v>199</v>
      </c>
      <c r="B200" t="s">
        <v>8</v>
      </c>
      <c r="C200">
        <v>623</v>
      </c>
      <c r="D200" t="str">
        <f>VLOOKUP(CONS_TABLE[[#This Row],[make_id]],Make_details[],2,"FALSE")</f>
        <v>Trailer</v>
      </c>
      <c r="E200" t="str">
        <f>VLOOKUP(CONS_TABLE[[#This Row],[make_id]],Make_details[],3,"FALSE")</f>
        <v>Standard</v>
      </c>
      <c r="F200">
        <v>1998</v>
      </c>
      <c r="G200" t="s">
        <v>165</v>
      </c>
      <c r="H200" t="s">
        <v>10</v>
      </c>
      <c r="I200" s="1">
        <v>44611</v>
      </c>
      <c r="J200" s="1" t="str">
        <f>TEXT(CONS_TABLE[[#This Row],[date_stolen]],"YYYY")</f>
        <v>2022</v>
      </c>
      <c r="K200" s="1" t="str">
        <f>TEXT(CONS_TABLE[[#This Row],[date_stolen]],"MMMM")</f>
        <v>February</v>
      </c>
      <c r="L200">
        <v>106</v>
      </c>
      <c r="M200" t="str">
        <f>VLOOKUP(CONS_TABLE[[#This Row],[location_id]],Locations[],2,"FALSE")</f>
        <v>Hawke's Bay</v>
      </c>
      <c r="N200" t="str">
        <f>VLOOKUP(CONS_TABLE[[#This Row],[location_id]],Locations[],3, "FALSE")</f>
        <v>New Zealand</v>
      </c>
      <c r="O200" s="3">
        <f>VLOOKUP(CONS_TABLE[[#This Row],[location_id]],Locations[],4,"FALSE")</f>
        <v>182700</v>
      </c>
      <c r="P200">
        <f>VLOOKUP(CONS_TABLE[[#This Row],[location_id]],Locations[],5,"FALSE")</f>
        <v>12.92</v>
      </c>
    </row>
    <row r="201" spans="1:16" x14ac:dyDescent="0.3">
      <c r="A201">
        <v>200</v>
      </c>
      <c r="B201" t="s">
        <v>8</v>
      </c>
      <c r="C201">
        <v>623</v>
      </c>
      <c r="D201" t="str">
        <f>VLOOKUP(CONS_TABLE[[#This Row],[make_id]],Make_details[],2,"FALSE")</f>
        <v>Trailer</v>
      </c>
      <c r="E201" t="str">
        <f>VLOOKUP(CONS_TABLE[[#This Row],[make_id]],Make_details[],3,"FALSE")</f>
        <v>Standard</v>
      </c>
      <c r="F201">
        <v>2001</v>
      </c>
      <c r="G201" t="s">
        <v>166</v>
      </c>
      <c r="H201" t="s">
        <v>45</v>
      </c>
      <c r="I201" s="1">
        <v>44483</v>
      </c>
      <c r="J201" s="1" t="str">
        <f>TEXT(CONS_TABLE[[#This Row],[date_stolen]],"YYYY")</f>
        <v>2021</v>
      </c>
      <c r="K201" s="1" t="str">
        <f>TEXT(CONS_TABLE[[#This Row],[date_stolen]],"MMMM")</f>
        <v>October</v>
      </c>
      <c r="L201">
        <v>115</v>
      </c>
      <c r="M201" t="str">
        <f>VLOOKUP(CONS_TABLE[[#This Row],[location_id]],Locations[],2,"FALSE")</f>
        <v>Otago</v>
      </c>
      <c r="N201" t="str">
        <f>VLOOKUP(CONS_TABLE[[#This Row],[location_id]],Locations[],3, "FALSE")</f>
        <v>New Zealand</v>
      </c>
      <c r="O201" s="3">
        <f>VLOOKUP(CONS_TABLE[[#This Row],[location_id]],Locations[],4,"FALSE")</f>
        <v>246000</v>
      </c>
      <c r="P201">
        <f>VLOOKUP(CONS_TABLE[[#This Row],[location_id]],Locations[],5,"FALSE")</f>
        <v>7.89</v>
      </c>
    </row>
    <row r="202" spans="1:16" x14ac:dyDescent="0.3">
      <c r="A202">
        <v>201</v>
      </c>
      <c r="B202" t="s">
        <v>37</v>
      </c>
      <c r="C202">
        <v>623</v>
      </c>
      <c r="D202" t="str">
        <f>VLOOKUP(CONS_TABLE[[#This Row],[make_id]],Make_details[],2,"FALSE")</f>
        <v>Trailer</v>
      </c>
      <c r="E202" t="str">
        <f>VLOOKUP(CONS_TABLE[[#This Row],[make_id]],Make_details[],3,"FALSE")</f>
        <v>Standard</v>
      </c>
      <c r="F202">
        <v>2019</v>
      </c>
      <c r="G202" t="s">
        <v>73</v>
      </c>
      <c r="H202" t="s">
        <v>10</v>
      </c>
      <c r="I202" s="1">
        <v>44568</v>
      </c>
      <c r="J202" s="1" t="str">
        <f>TEXT(CONS_TABLE[[#This Row],[date_stolen]],"YYYY")</f>
        <v>2022</v>
      </c>
      <c r="K202" s="1" t="str">
        <f>TEXT(CONS_TABLE[[#This Row],[date_stolen]],"MMMM")</f>
        <v>January</v>
      </c>
      <c r="L202">
        <v>101</v>
      </c>
      <c r="M202" t="str">
        <f>VLOOKUP(CONS_TABLE[[#This Row],[location_id]],Locations[],2,"FALSE")</f>
        <v>Northland</v>
      </c>
      <c r="N202" t="str">
        <f>VLOOKUP(CONS_TABLE[[#This Row],[location_id]],Locations[],3, "FALSE")</f>
        <v>New Zealand</v>
      </c>
      <c r="O202" s="3">
        <f>VLOOKUP(CONS_TABLE[[#This Row],[location_id]],Locations[],4,"FALSE")</f>
        <v>201500</v>
      </c>
      <c r="P202">
        <f>VLOOKUP(CONS_TABLE[[#This Row],[location_id]],Locations[],5,"FALSE")</f>
        <v>16.11</v>
      </c>
    </row>
    <row r="203" spans="1:16" x14ac:dyDescent="0.3">
      <c r="A203">
        <v>202</v>
      </c>
      <c r="B203" t="s">
        <v>8</v>
      </c>
      <c r="C203">
        <v>623</v>
      </c>
      <c r="D203" t="str">
        <f>VLOOKUP(CONS_TABLE[[#This Row],[make_id]],Make_details[],2,"FALSE")</f>
        <v>Trailer</v>
      </c>
      <c r="E203" t="str">
        <f>VLOOKUP(CONS_TABLE[[#This Row],[make_id]],Make_details[],3,"FALSE")</f>
        <v>Standard</v>
      </c>
      <c r="F203">
        <v>1977</v>
      </c>
      <c r="G203" t="s">
        <v>36</v>
      </c>
      <c r="H203" t="s">
        <v>123</v>
      </c>
      <c r="I203" s="1">
        <v>44494</v>
      </c>
      <c r="J203" s="1" t="str">
        <f>TEXT(CONS_TABLE[[#This Row],[date_stolen]],"YYYY")</f>
        <v>2021</v>
      </c>
      <c r="K203" s="1" t="str">
        <f>TEXT(CONS_TABLE[[#This Row],[date_stolen]],"MMMM")</f>
        <v>October</v>
      </c>
      <c r="L203">
        <v>104</v>
      </c>
      <c r="M203" t="str">
        <f>VLOOKUP(CONS_TABLE[[#This Row],[location_id]],Locations[],2,"FALSE")</f>
        <v>Bay of Plenty</v>
      </c>
      <c r="N203" t="str">
        <f>VLOOKUP(CONS_TABLE[[#This Row],[location_id]],Locations[],3, "FALSE")</f>
        <v>New Zealand</v>
      </c>
      <c r="O203" s="3">
        <f>VLOOKUP(CONS_TABLE[[#This Row],[location_id]],Locations[],4,"FALSE")</f>
        <v>347700</v>
      </c>
      <c r="P203">
        <f>VLOOKUP(CONS_TABLE[[#This Row],[location_id]],Locations[],5,"FALSE")</f>
        <v>28.8</v>
      </c>
    </row>
    <row r="204" spans="1:16" x14ac:dyDescent="0.3">
      <c r="A204">
        <v>203</v>
      </c>
      <c r="B204" t="s">
        <v>16</v>
      </c>
      <c r="C204">
        <v>625</v>
      </c>
      <c r="D204" t="str">
        <f>VLOOKUP(CONS_TABLE[[#This Row],[make_id]],Make_details[],2,"FALSE")</f>
        <v>Triumph</v>
      </c>
      <c r="E204" t="str">
        <f>VLOOKUP(CONS_TABLE[[#This Row],[make_id]],Make_details[],3,"FALSE")</f>
        <v>Standard</v>
      </c>
      <c r="F204">
        <v>2004</v>
      </c>
      <c r="G204" t="s">
        <v>167</v>
      </c>
      <c r="H204" t="s">
        <v>69</v>
      </c>
      <c r="I204" s="1">
        <v>44602</v>
      </c>
      <c r="J204" s="1" t="str">
        <f>TEXT(CONS_TABLE[[#This Row],[date_stolen]],"YYYY")</f>
        <v>2022</v>
      </c>
      <c r="K204" s="1" t="str">
        <f>TEXT(CONS_TABLE[[#This Row],[date_stolen]],"MMMM")</f>
        <v>February</v>
      </c>
      <c r="L204">
        <v>108</v>
      </c>
      <c r="M204" t="str">
        <f>VLOOKUP(CONS_TABLE[[#This Row],[location_id]],Locations[],2,"FALSE")</f>
        <v>Manawatū-Whanganui</v>
      </c>
      <c r="N204" t="str">
        <f>VLOOKUP(CONS_TABLE[[#This Row],[location_id]],Locations[],3, "FALSE")</f>
        <v>New Zealand</v>
      </c>
      <c r="O204" s="3">
        <f>VLOOKUP(CONS_TABLE[[#This Row],[location_id]],Locations[],4,"FALSE")</f>
        <v>258200</v>
      </c>
      <c r="P204">
        <f>VLOOKUP(CONS_TABLE[[#This Row],[location_id]],Locations[],5,"FALSE")</f>
        <v>11.62</v>
      </c>
    </row>
    <row r="205" spans="1:16" x14ac:dyDescent="0.3">
      <c r="A205">
        <v>204</v>
      </c>
      <c r="B205" t="s">
        <v>8</v>
      </c>
      <c r="C205">
        <v>623</v>
      </c>
      <c r="D205" t="str">
        <f>VLOOKUP(CONS_TABLE[[#This Row],[make_id]],Make_details[],2,"FALSE")</f>
        <v>Trailer</v>
      </c>
      <c r="E205" t="str">
        <f>VLOOKUP(CONS_TABLE[[#This Row],[make_id]],Make_details[],3,"FALSE")</f>
        <v>Standard</v>
      </c>
      <c r="F205">
        <v>2019</v>
      </c>
      <c r="G205" t="s">
        <v>168</v>
      </c>
      <c r="H205" t="s">
        <v>45</v>
      </c>
      <c r="I205" s="1">
        <v>44529</v>
      </c>
      <c r="J205" s="1" t="str">
        <f>TEXT(CONS_TABLE[[#This Row],[date_stolen]],"YYYY")</f>
        <v>2021</v>
      </c>
      <c r="K205" s="1" t="str">
        <f>TEXT(CONS_TABLE[[#This Row],[date_stolen]],"MMMM")</f>
        <v>November</v>
      </c>
      <c r="L205">
        <v>106</v>
      </c>
      <c r="M205" t="str">
        <f>VLOOKUP(CONS_TABLE[[#This Row],[location_id]],Locations[],2,"FALSE")</f>
        <v>Hawke's Bay</v>
      </c>
      <c r="N205" t="str">
        <f>VLOOKUP(CONS_TABLE[[#This Row],[location_id]],Locations[],3, "FALSE")</f>
        <v>New Zealand</v>
      </c>
      <c r="O205" s="3">
        <f>VLOOKUP(CONS_TABLE[[#This Row],[location_id]],Locations[],4,"FALSE")</f>
        <v>182700</v>
      </c>
      <c r="P205">
        <f>VLOOKUP(CONS_TABLE[[#This Row],[location_id]],Locations[],5,"FALSE")</f>
        <v>12.92</v>
      </c>
    </row>
    <row r="206" spans="1:16" x14ac:dyDescent="0.3">
      <c r="A206">
        <v>205</v>
      </c>
      <c r="B206" t="s">
        <v>8</v>
      </c>
      <c r="C206">
        <v>623</v>
      </c>
      <c r="D206" t="str">
        <f>VLOOKUP(CONS_TABLE[[#This Row],[make_id]],Make_details[],2,"FALSE")</f>
        <v>Trailer</v>
      </c>
      <c r="E206" t="str">
        <f>VLOOKUP(CONS_TABLE[[#This Row],[make_id]],Make_details[],3,"FALSE")</f>
        <v>Standard</v>
      </c>
      <c r="F206">
        <v>2019</v>
      </c>
      <c r="G206" t="s">
        <v>71</v>
      </c>
      <c r="H206" t="s">
        <v>45</v>
      </c>
      <c r="I206" s="1">
        <v>44545</v>
      </c>
      <c r="J206" s="1" t="str">
        <f>TEXT(CONS_TABLE[[#This Row],[date_stolen]],"YYYY")</f>
        <v>2021</v>
      </c>
      <c r="K206" s="1" t="str">
        <f>TEXT(CONS_TABLE[[#This Row],[date_stolen]],"MMMM")</f>
        <v>December</v>
      </c>
      <c r="L206">
        <v>114</v>
      </c>
      <c r="M206" t="str">
        <f>VLOOKUP(CONS_TABLE[[#This Row],[location_id]],Locations[],2,"FALSE")</f>
        <v>Canterbury</v>
      </c>
      <c r="N206" t="str">
        <f>VLOOKUP(CONS_TABLE[[#This Row],[location_id]],Locations[],3, "FALSE")</f>
        <v>New Zealand</v>
      </c>
      <c r="O206" s="3">
        <f>VLOOKUP(CONS_TABLE[[#This Row],[location_id]],Locations[],4,"FALSE")</f>
        <v>655000</v>
      </c>
      <c r="P206">
        <f>VLOOKUP(CONS_TABLE[[#This Row],[location_id]],Locations[],5,"FALSE")</f>
        <v>14.72</v>
      </c>
    </row>
    <row r="207" spans="1:16" x14ac:dyDescent="0.3">
      <c r="A207">
        <v>206</v>
      </c>
      <c r="B207" t="s">
        <v>16</v>
      </c>
      <c r="C207">
        <v>611</v>
      </c>
      <c r="D207" t="str">
        <f>VLOOKUP(CONS_TABLE[[#This Row],[make_id]],Make_details[],2,"FALSE")</f>
        <v>Suzuki</v>
      </c>
      <c r="E207" t="str">
        <f>VLOOKUP(CONS_TABLE[[#This Row],[make_id]],Make_details[],3,"FALSE")</f>
        <v>Standard</v>
      </c>
      <c r="F207">
        <v>2005</v>
      </c>
      <c r="G207" t="s">
        <v>169</v>
      </c>
      <c r="H207" t="s">
        <v>18</v>
      </c>
      <c r="I207" s="1">
        <v>44653</v>
      </c>
      <c r="J207" s="1" t="str">
        <f>TEXT(CONS_TABLE[[#This Row],[date_stolen]],"YYYY")</f>
        <v>2022</v>
      </c>
      <c r="K207" s="1" t="str">
        <f>TEXT(CONS_TABLE[[#This Row],[date_stolen]],"MMMM")</f>
        <v>April</v>
      </c>
      <c r="L207">
        <v>102</v>
      </c>
      <c r="M207" t="str">
        <f>VLOOKUP(CONS_TABLE[[#This Row],[location_id]],Locations[],2,"FALSE")</f>
        <v>Auckland</v>
      </c>
      <c r="N207" t="str">
        <f>VLOOKUP(CONS_TABLE[[#This Row],[location_id]],Locations[],3, "FALSE")</f>
        <v>New Zealand</v>
      </c>
      <c r="O207" s="3">
        <f>VLOOKUP(CONS_TABLE[[#This Row],[location_id]],Locations[],4,"FALSE")</f>
        <v>1695200</v>
      </c>
      <c r="P207">
        <f>VLOOKUP(CONS_TABLE[[#This Row],[location_id]],Locations[],5,"FALSE")</f>
        <v>343.09</v>
      </c>
    </row>
    <row r="208" spans="1:16" x14ac:dyDescent="0.3">
      <c r="A208">
        <v>207</v>
      </c>
      <c r="B208" t="s">
        <v>16</v>
      </c>
      <c r="C208">
        <v>550</v>
      </c>
      <c r="D208" t="str">
        <f>VLOOKUP(CONS_TABLE[[#This Row],[make_id]],Make_details[],2,"FALSE")</f>
        <v>Honda</v>
      </c>
      <c r="E208" t="str">
        <f>VLOOKUP(CONS_TABLE[[#This Row],[make_id]],Make_details[],3,"FALSE")</f>
        <v>Standard</v>
      </c>
      <c r="F208">
        <v>1985</v>
      </c>
      <c r="G208" t="s">
        <v>170</v>
      </c>
      <c r="H208" t="s">
        <v>32</v>
      </c>
      <c r="I208" s="1">
        <v>44647</v>
      </c>
      <c r="J208" s="1" t="str">
        <f>TEXT(CONS_TABLE[[#This Row],[date_stolen]],"YYYY")</f>
        <v>2022</v>
      </c>
      <c r="K208" s="1" t="str">
        <f>TEXT(CONS_TABLE[[#This Row],[date_stolen]],"MMMM")</f>
        <v>March</v>
      </c>
      <c r="L208">
        <v>109</v>
      </c>
      <c r="M208" t="str">
        <f>VLOOKUP(CONS_TABLE[[#This Row],[location_id]],Locations[],2,"FALSE")</f>
        <v>Wellington</v>
      </c>
      <c r="N208" t="str">
        <f>VLOOKUP(CONS_TABLE[[#This Row],[location_id]],Locations[],3, "FALSE")</f>
        <v>New Zealand</v>
      </c>
      <c r="O208" s="3">
        <f>VLOOKUP(CONS_TABLE[[#This Row],[location_id]],Locations[],4,"FALSE")</f>
        <v>543500</v>
      </c>
      <c r="P208">
        <f>VLOOKUP(CONS_TABLE[[#This Row],[location_id]],Locations[],5,"FALSE")</f>
        <v>67.52</v>
      </c>
    </row>
    <row r="209" spans="1:16" x14ac:dyDescent="0.3">
      <c r="A209">
        <v>208</v>
      </c>
      <c r="B209" t="s">
        <v>8</v>
      </c>
      <c r="C209">
        <v>623</v>
      </c>
      <c r="D209" t="str">
        <f>VLOOKUP(CONS_TABLE[[#This Row],[make_id]],Make_details[],2,"FALSE")</f>
        <v>Trailer</v>
      </c>
      <c r="E209" t="str">
        <f>VLOOKUP(CONS_TABLE[[#This Row],[make_id]],Make_details[],3,"FALSE")</f>
        <v>Standard</v>
      </c>
      <c r="F209">
        <v>2019</v>
      </c>
      <c r="G209" t="s">
        <v>171</v>
      </c>
      <c r="H209" t="s">
        <v>45</v>
      </c>
      <c r="I209" s="1">
        <v>44606</v>
      </c>
      <c r="J209" s="1" t="str">
        <f>TEXT(CONS_TABLE[[#This Row],[date_stolen]],"YYYY")</f>
        <v>2022</v>
      </c>
      <c r="K209" s="1" t="str">
        <f>TEXT(CONS_TABLE[[#This Row],[date_stolen]],"MMMM")</f>
        <v>February</v>
      </c>
      <c r="L209">
        <v>111</v>
      </c>
      <c r="M209" t="str">
        <f>VLOOKUP(CONS_TABLE[[#This Row],[location_id]],Locations[],2,"FALSE")</f>
        <v>Nelson</v>
      </c>
      <c r="N209" t="str">
        <f>VLOOKUP(CONS_TABLE[[#This Row],[location_id]],Locations[],3, "FALSE")</f>
        <v>New Zealand</v>
      </c>
      <c r="O209" s="3">
        <f>VLOOKUP(CONS_TABLE[[#This Row],[location_id]],Locations[],4,"FALSE")</f>
        <v>54500</v>
      </c>
      <c r="P209">
        <f>VLOOKUP(CONS_TABLE[[#This Row],[location_id]],Locations[],5,"FALSE")</f>
        <v>129.15</v>
      </c>
    </row>
    <row r="210" spans="1:16" x14ac:dyDescent="0.3">
      <c r="A210">
        <v>209</v>
      </c>
      <c r="B210" t="s">
        <v>8</v>
      </c>
      <c r="C210">
        <v>623</v>
      </c>
      <c r="D210" t="str">
        <f>VLOOKUP(CONS_TABLE[[#This Row],[make_id]],Make_details[],2,"FALSE")</f>
        <v>Trailer</v>
      </c>
      <c r="E210" t="str">
        <f>VLOOKUP(CONS_TABLE[[#This Row],[make_id]],Make_details[],3,"FALSE")</f>
        <v>Standard</v>
      </c>
      <c r="F210">
        <v>2019</v>
      </c>
      <c r="G210" t="s">
        <v>172</v>
      </c>
      <c r="H210" t="s">
        <v>10</v>
      </c>
      <c r="I210" s="1">
        <v>44637</v>
      </c>
      <c r="J210" s="1" t="str">
        <f>TEXT(CONS_TABLE[[#This Row],[date_stolen]],"YYYY")</f>
        <v>2022</v>
      </c>
      <c r="K210" s="1" t="str">
        <f>TEXT(CONS_TABLE[[#This Row],[date_stolen]],"MMMM")</f>
        <v>March</v>
      </c>
      <c r="L210">
        <v>107</v>
      </c>
      <c r="M210" t="str">
        <f>VLOOKUP(CONS_TABLE[[#This Row],[location_id]],Locations[],2,"FALSE")</f>
        <v>Taranaki</v>
      </c>
      <c r="N210" t="str">
        <f>VLOOKUP(CONS_TABLE[[#This Row],[location_id]],Locations[],3, "FALSE")</f>
        <v>New Zealand</v>
      </c>
      <c r="O210" s="3">
        <f>VLOOKUP(CONS_TABLE[[#This Row],[location_id]],Locations[],4,"FALSE")</f>
        <v>127300</v>
      </c>
      <c r="P210">
        <f>VLOOKUP(CONS_TABLE[[#This Row],[location_id]],Locations[],5,"FALSE")</f>
        <v>17.55</v>
      </c>
    </row>
    <row r="211" spans="1:16" x14ac:dyDescent="0.3">
      <c r="A211">
        <v>210</v>
      </c>
      <c r="B211" t="s">
        <v>8</v>
      </c>
      <c r="C211">
        <v>623</v>
      </c>
      <c r="D211" t="str">
        <f>VLOOKUP(CONS_TABLE[[#This Row],[make_id]],Make_details[],2,"FALSE")</f>
        <v>Trailer</v>
      </c>
      <c r="E211" t="str">
        <f>VLOOKUP(CONS_TABLE[[#This Row],[make_id]],Make_details[],3,"FALSE")</f>
        <v>Standard</v>
      </c>
      <c r="F211">
        <v>2015</v>
      </c>
      <c r="G211" t="s">
        <v>173</v>
      </c>
      <c r="H211" t="s">
        <v>10</v>
      </c>
      <c r="I211" s="1">
        <v>44481</v>
      </c>
      <c r="J211" s="1" t="str">
        <f>TEXT(CONS_TABLE[[#This Row],[date_stolen]],"YYYY")</f>
        <v>2021</v>
      </c>
      <c r="K211" s="1" t="str">
        <f>TEXT(CONS_TABLE[[#This Row],[date_stolen]],"MMMM")</f>
        <v>October</v>
      </c>
      <c r="L211">
        <v>102</v>
      </c>
      <c r="M211" t="str">
        <f>VLOOKUP(CONS_TABLE[[#This Row],[location_id]],Locations[],2,"FALSE")</f>
        <v>Auckland</v>
      </c>
      <c r="N211" t="str">
        <f>VLOOKUP(CONS_TABLE[[#This Row],[location_id]],Locations[],3, "FALSE")</f>
        <v>New Zealand</v>
      </c>
      <c r="O211" s="3">
        <f>VLOOKUP(CONS_TABLE[[#This Row],[location_id]],Locations[],4,"FALSE")</f>
        <v>1695200</v>
      </c>
      <c r="P211">
        <f>VLOOKUP(CONS_TABLE[[#This Row],[location_id]],Locations[],5,"FALSE")</f>
        <v>343.09</v>
      </c>
    </row>
    <row r="212" spans="1:16" x14ac:dyDescent="0.3">
      <c r="A212">
        <v>211</v>
      </c>
      <c r="B212" t="s">
        <v>8</v>
      </c>
      <c r="C212">
        <v>623</v>
      </c>
      <c r="D212" t="str">
        <f>VLOOKUP(CONS_TABLE[[#This Row],[make_id]],Make_details[],2,"FALSE")</f>
        <v>Trailer</v>
      </c>
      <c r="E212" t="str">
        <f>VLOOKUP(CONS_TABLE[[#This Row],[make_id]],Make_details[],3,"FALSE")</f>
        <v>Standard</v>
      </c>
      <c r="F212">
        <v>2015</v>
      </c>
      <c r="G212" t="s">
        <v>112</v>
      </c>
      <c r="H212" t="s">
        <v>10</v>
      </c>
      <c r="I212" s="1">
        <v>44501</v>
      </c>
      <c r="J212" s="1" t="str">
        <f>TEXT(CONS_TABLE[[#This Row],[date_stolen]],"YYYY")</f>
        <v>2021</v>
      </c>
      <c r="K212" s="1" t="str">
        <f>TEXT(CONS_TABLE[[#This Row],[date_stolen]],"MMMM")</f>
        <v>November</v>
      </c>
      <c r="L212">
        <v>102</v>
      </c>
      <c r="M212" t="str">
        <f>VLOOKUP(CONS_TABLE[[#This Row],[location_id]],Locations[],2,"FALSE")</f>
        <v>Auckland</v>
      </c>
      <c r="N212" t="str">
        <f>VLOOKUP(CONS_TABLE[[#This Row],[location_id]],Locations[],3, "FALSE")</f>
        <v>New Zealand</v>
      </c>
      <c r="O212" s="3">
        <f>VLOOKUP(CONS_TABLE[[#This Row],[location_id]],Locations[],4,"FALSE")</f>
        <v>1695200</v>
      </c>
      <c r="P212">
        <f>VLOOKUP(CONS_TABLE[[#This Row],[location_id]],Locations[],5,"FALSE")</f>
        <v>343.09</v>
      </c>
    </row>
    <row r="213" spans="1:16" x14ac:dyDescent="0.3">
      <c r="A213">
        <v>212</v>
      </c>
      <c r="B213" t="s">
        <v>8</v>
      </c>
      <c r="C213">
        <v>623</v>
      </c>
      <c r="D213" t="str">
        <f>VLOOKUP(CONS_TABLE[[#This Row],[make_id]],Make_details[],2,"FALSE")</f>
        <v>Trailer</v>
      </c>
      <c r="E213" t="str">
        <f>VLOOKUP(CONS_TABLE[[#This Row],[make_id]],Make_details[],3,"FALSE")</f>
        <v>Standard</v>
      </c>
      <c r="F213">
        <v>2016</v>
      </c>
      <c r="G213" t="s">
        <v>174</v>
      </c>
      <c r="H213" t="s">
        <v>45</v>
      </c>
      <c r="I213" s="1">
        <v>44621</v>
      </c>
      <c r="J213" s="1" t="str">
        <f>TEXT(CONS_TABLE[[#This Row],[date_stolen]],"YYYY")</f>
        <v>2022</v>
      </c>
      <c r="K213" s="1" t="str">
        <f>TEXT(CONS_TABLE[[#This Row],[date_stolen]],"MMMM")</f>
        <v>March</v>
      </c>
      <c r="L213">
        <v>109</v>
      </c>
      <c r="M213" t="str">
        <f>VLOOKUP(CONS_TABLE[[#This Row],[location_id]],Locations[],2,"FALSE")</f>
        <v>Wellington</v>
      </c>
      <c r="N213" t="str">
        <f>VLOOKUP(CONS_TABLE[[#This Row],[location_id]],Locations[],3, "FALSE")</f>
        <v>New Zealand</v>
      </c>
      <c r="O213" s="3">
        <f>VLOOKUP(CONS_TABLE[[#This Row],[location_id]],Locations[],4,"FALSE")</f>
        <v>543500</v>
      </c>
      <c r="P213">
        <f>VLOOKUP(CONS_TABLE[[#This Row],[location_id]],Locations[],5,"FALSE")</f>
        <v>67.52</v>
      </c>
    </row>
    <row r="214" spans="1:16" x14ac:dyDescent="0.3">
      <c r="A214">
        <v>213</v>
      </c>
      <c r="B214" t="s">
        <v>61</v>
      </c>
      <c r="C214">
        <v>504</v>
      </c>
      <c r="D214" t="str">
        <f>VLOOKUP(CONS_TABLE[[#This Row],[make_id]],Make_details[],2,"FALSE")</f>
        <v>Anglo</v>
      </c>
      <c r="E214" t="str">
        <f>VLOOKUP(CONS_TABLE[[#This Row],[make_id]],Make_details[],3,"FALSE")</f>
        <v>Standard</v>
      </c>
      <c r="F214">
        <v>1976</v>
      </c>
      <c r="G214" t="s">
        <v>175</v>
      </c>
      <c r="H214" t="s">
        <v>32</v>
      </c>
      <c r="I214" s="1">
        <v>44531</v>
      </c>
      <c r="J214" s="1" t="str">
        <f>TEXT(CONS_TABLE[[#This Row],[date_stolen]],"YYYY")</f>
        <v>2021</v>
      </c>
      <c r="K214" s="1" t="str">
        <f>TEXT(CONS_TABLE[[#This Row],[date_stolen]],"MMMM")</f>
        <v>December</v>
      </c>
      <c r="L214">
        <v>102</v>
      </c>
      <c r="M214" t="str">
        <f>VLOOKUP(CONS_TABLE[[#This Row],[location_id]],Locations[],2,"FALSE")</f>
        <v>Auckland</v>
      </c>
      <c r="N214" t="str">
        <f>VLOOKUP(CONS_TABLE[[#This Row],[location_id]],Locations[],3, "FALSE")</f>
        <v>New Zealand</v>
      </c>
      <c r="O214" s="3">
        <f>VLOOKUP(CONS_TABLE[[#This Row],[location_id]],Locations[],4,"FALSE")</f>
        <v>1695200</v>
      </c>
      <c r="P214">
        <f>VLOOKUP(CONS_TABLE[[#This Row],[location_id]],Locations[],5,"FALSE")</f>
        <v>343.09</v>
      </c>
    </row>
    <row r="215" spans="1:16" x14ac:dyDescent="0.3">
      <c r="A215">
        <v>214</v>
      </c>
      <c r="B215" t="s">
        <v>37</v>
      </c>
      <c r="C215">
        <v>597</v>
      </c>
      <c r="D215" t="str">
        <f>VLOOKUP(CONS_TABLE[[#This Row],[make_id]],Make_details[],2,"FALSE")</f>
        <v>Reid</v>
      </c>
      <c r="E215" t="str">
        <f>VLOOKUP(CONS_TABLE[[#This Row],[make_id]],Make_details[],3,"FALSE")</f>
        <v>Standard</v>
      </c>
      <c r="F215">
        <v>2015</v>
      </c>
      <c r="G215" t="s">
        <v>46</v>
      </c>
      <c r="H215" t="s">
        <v>10</v>
      </c>
      <c r="I215" s="1">
        <v>44480</v>
      </c>
      <c r="J215" s="1" t="str">
        <f>TEXT(CONS_TABLE[[#This Row],[date_stolen]],"YYYY")</f>
        <v>2021</v>
      </c>
      <c r="K215" s="1" t="str">
        <f>TEXT(CONS_TABLE[[#This Row],[date_stolen]],"MMMM")</f>
        <v>October</v>
      </c>
      <c r="L215">
        <v>102</v>
      </c>
      <c r="M215" t="str">
        <f>VLOOKUP(CONS_TABLE[[#This Row],[location_id]],Locations[],2,"FALSE")</f>
        <v>Auckland</v>
      </c>
      <c r="N215" t="str">
        <f>VLOOKUP(CONS_TABLE[[#This Row],[location_id]],Locations[],3, "FALSE")</f>
        <v>New Zealand</v>
      </c>
      <c r="O215" s="3">
        <f>VLOOKUP(CONS_TABLE[[#This Row],[location_id]],Locations[],4,"FALSE")</f>
        <v>1695200</v>
      </c>
      <c r="P215">
        <f>VLOOKUP(CONS_TABLE[[#This Row],[location_id]],Locations[],5,"FALSE")</f>
        <v>343.09</v>
      </c>
    </row>
    <row r="216" spans="1:16" x14ac:dyDescent="0.3">
      <c r="A216">
        <v>215</v>
      </c>
      <c r="B216" t="s">
        <v>8</v>
      </c>
      <c r="C216">
        <v>572</v>
      </c>
      <c r="D216" t="str">
        <f>VLOOKUP(CONS_TABLE[[#This Row],[make_id]],Make_details[],2,"FALSE")</f>
        <v>Lochiel</v>
      </c>
      <c r="E216" t="str">
        <f>VLOOKUP(CONS_TABLE[[#This Row],[make_id]],Make_details[],3,"FALSE")</f>
        <v>Standard</v>
      </c>
      <c r="F216">
        <v>2015</v>
      </c>
      <c r="G216" t="s">
        <v>33</v>
      </c>
      <c r="H216" t="s">
        <v>10</v>
      </c>
      <c r="I216" s="1">
        <v>44654</v>
      </c>
      <c r="J216" s="1" t="str">
        <f>TEXT(CONS_TABLE[[#This Row],[date_stolen]],"YYYY")</f>
        <v>2022</v>
      </c>
      <c r="K216" s="1" t="str">
        <f>TEXT(CONS_TABLE[[#This Row],[date_stolen]],"MMMM")</f>
        <v>April</v>
      </c>
      <c r="L216">
        <v>115</v>
      </c>
      <c r="M216" t="str">
        <f>VLOOKUP(CONS_TABLE[[#This Row],[location_id]],Locations[],2,"FALSE")</f>
        <v>Otago</v>
      </c>
      <c r="N216" t="str">
        <f>VLOOKUP(CONS_TABLE[[#This Row],[location_id]],Locations[],3, "FALSE")</f>
        <v>New Zealand</v>
      </c>
      <c r="O216" s="3">
        <f>VLOOKUP(CONS_TABLE[[#This Row],[location_id]],Locations[],4,"FALSE")</f>
        <v>246000</v>
      </c>
      <c r="P216">
        <f>VLOOKUP(CONS_TABLE[[#This Row],[location_id]],Locations[],5,"FALSE")</f>
        <v>7.89</v>
      </c>
    </row>
    <row r="217" spans="1:16" x14ac:dyDescent="0.3">
      <c r="A217">
        <v>216</v>
      </c>
      <c r="B217" t="s">
        <v>8</v>
      </c>
      <c r="C217">
        <v>514</v>
      </c>
      <c r="D217" t="str">
        <f>VLOOKUP(CONS_TABLE[[#This Row],[make_id]],Make_details[],2,"FALSE")</f>
        <v>Briford</v>
      </c>
      <c r="E217" t="str">
        <f>VLOOKUP(CONS_TABLE[[#This Row],[make_id]],Make_details[],3,"FALSE")</f>
        <v>Standard</v>
      </c>
      <c r="F217">
        <v>2008</v>
      </c>
      <c r="G217" t="s">
        <v>132</v>
      </c>
      <c r="H217" t="s">
        <v>10</v>
      </c>
      <c r="I217" s="1">
        <v>44602</v>
      </c>
      <c r="J217" s="1" t="str">
        <f>TEXT(CONS_TABLE[[#This Row],[date_stolen]],"YYYY")</f>
        <v>2022</v>
      </c>
      <c r="K217" s="1" t="str">
        <f>TEXT(CONS_TABLE[[#This Row],[date_stolen]],"MMMM")</f>
        <v>February</v>
      </c>
      <c r="L217">
        <v>102</v>
      </c>
      <c r="M217" t="str">
        <f>VLOOKUP(CONS_TABLE[[#This Row],[location_id]],Locations[],2,"FALSE")</f>
        <v>Auckland</v>
      </c>
      <c r="N217" t="str">
        <f>VLOOKUP(CONS_TABLE[[#This Row],[location_id]],Locations[],3, "FALSE")</f>
        <v>New Zealand</v>
      </c>
      <c r="O217" s="3">
        <f>VLOOKUP(CONS_TABLE[[#This Row],[location_id]],Locations[],4,"FALSE")</f>
        <v>1695200</v>
      </c>
      <c r="P217">
        <f>VLOOKUP(CONS_TABLE[[#This Row],[location_id]],Locations[],5,"FALSE")</f>
        <v>343.09</v>
      </c>
    </row>
    <row r="218" spans="1:16" x14ac:dyDescent="0.3">
      <c r="A218">
        <v>217</v>
      </c>
      <c r="B218" t="s">
        <v>37</v>
      </c>
      <c r="C218">
        <v>623</v>
      </c>
      <c r="D218" t="str">
        <f>VLOOKUP(CONS_TABLE[[#This Row],[make_id]],Make_details[],2,"FALSE")</f>
        <v>Trailer</v>
      </c>
      <c r="E218" t="str">
        <f>VLOOKUP(CONS_TABLE[[#This Row],[make_id]],Make_details[],3,"FALSE")</f>
        <v>Standard</v>
      </c>
      <c r="F218">
        <v>1985</v>
      </c>
      <c r="G218" t="s">
        <v>176</v>
      </c>
      <c r="H218" t="s">
        <v>28</v>
      </c>
      <c r="I218" s="1">
        <v>44614</v>
      </c>
      <c r="J218" s="1" t="str">
        <f>TEXT(CONS_TABLE[[#This Row],[date_stolen]],"YYYY")</f>
        <v>2022</v>
      </c>
      <c r="K218" s="1" t="str">
        <f>TEXT(CONS_TABLE[[#This Row],[date_stolen]],"MMMM")</f>
        <v>February</v>
      </c>
      <c r="L218">
        <v>103</v>
      </c>
      <c r="M218" t="str">
        <f>VLOOKUP(CONS_TABLE[[#This Row],[location_id]],Locations[],2,"FALSE")</f>
        <v>Waikato</v>
      </c>
      <c r="N218" t="str">
        <f>VLOOKUP(CONS_TABLE[[#This Row],[location_id]],Locations[],3, "FALSE")</f>
        <v>New Zealand</v>
      </c>
      <c r="O218" s="3">
        <f>VLOOKUP(CONS_TABLE[[#This Row],[location_id]],Locations[],4,"FALSE")</f>
        <v>513800</v>
      </c>
      <c r="P218">
        <f>VLOOKUP(CONS_TABLE[[#This Row],[location_id]],Locations[],5,"FALSE")</f>
        <v>21.5</v>
      </c>
    </row>
    <row r="219" spans="1:16" x14ac:dyDescent="0.3">
      <c r="A219">
        <v>218</v>
      </c>
      <c r="B219" t="s">
        <v>8</v>
      </c>
      <c r="C219">
        <v>616</v>
      </c>
      <c r="D219" t="str">
        <f>VLOOKUP(CONS_TABLE[[#This Row],[make_id]],Make_details[],2,"FALSE")</f>
        <v>Titan</v>
      </c>
      <c r="E219" t="str">
        <f>VLOOKUP(CONS_TABLE[[#This Row],[make_id]],Make_details[],3,"FALSE")</f>
        <v>Standard</v>
      </c>
      <c r="F219">
        <v>2015</v>
      </c>
      <c r="G219" t="s">
        <v>177</v>
      </c>
      <c r="H219" t="s">
        <v>10</v>
      </c>
      <c r="I219" s="1">
        <v>44553</v>
      </c>
      <c r="J219" s="1" t="str">
        <f>TEXT(CONS_TABLE[[#This Row],[date_stolen]],"YYYY")</f>
        <v>2021</v>
      </c>
      <c r="K219" s="1" t="str">
        <f>TEXT(CONS_TABLE[[#This Row],[date_stolen]],"MMMM")</f>
        <v>December</v>
      </c>
      <c r="L219">
        <v>102</v>
      </c>
      <c r="M219" t="str">
        <f>VLOOKUP(CONS_TABLE[[#This Row],[location_id]],Locations[],2,"FALSE")</f>
        <v>Auckland</v>
      </c>
      <c r="N219" t="str">
        <f>VLOOKUP(CONS_TABLE[[#This Row],[location_id]],Locations[],3, "FALSE")</f>
        <v>New Zealand</v>
      </c>
      <c r="O219" s="3">
        <f>VLOOKUP(CONS_TABLE[[#This Row],[location_id]],Locations[],4,"FALSE")</f>
        <v>1695200</v>
      </c>
      <c r="P219">
        <f>VLOOKUP(CONS_TABLE[[#This Row],[location_id]],Locations[],5,"FALSE")</f>
        <v>343.09</v>
      </c>
    </row>
    <row r="220" spans="1:16" x14ac:dyDescent="0.3">
      <c r="A220">
        <v>219</v>
      </c>
      <c r="B220" t="s">
        <v>8</v>
      </c>
      <c r="C220">
        <v>623</v>
      </c>
      <c r="D220" t="str">
        <f>VLOOKUP(CONS_TABLE[[#This Row],[make_id]],Make_details[],2,"FALSE")</f>
        <v>Trailer</v>
      </c>
      <c r="E220" t="str">
        <f>VLOOKUP(CONS_TABLE[[#This Row],[make_id]],Make_details[],3,"FALSE")</f>
        <v>Standard</v>
      </c>
      <c r="F220">
        <v>2002</v>
      </c>
      <c r="G220" t="s">
        <v>23</v>
      </c>
      <c r="H220" t="s">
        <v>45</v>
      </c>
      <c r="I220" s="1">
        <v>44592</v>
      </c>
      <c r="J220" s="1" t="str">
        <f>TEXT(CONS_TABLE[[#This Row],[date_stolen]],"YYYY")</f>
        <v>2022</v>
      </c>
      <c r="K220" s="1" t="str">
        <f>TEXT(CONS_TABLE[[#This Row],[date_stolen]],"MMMM")</f>
        <v>January</v>
      </c>
      <c r="L220">
        <v>114</v>
      </c>
      <c r="M220" t="str">
        <f>VLOOKUP(CONS_TABLE[[#This Row],[location_id]],Locations[],2,"FALSE")</f>
        <v>Canterbury</v>
      </c>
      <c r="N220" t="str">
        <f>VLOOKUP(CONS_TABLE[[#This Row],[location_id]],Locations[],3, "FALSE")</f>
        <v>New Zealand</v>
      </c>
      <c r="O220" s="3">
        <f>VLOOKUP(CONS_TABLE[[#This Row],[location_id]],Locations[],4,"FALSE")</f>
        <v>655000</v>
      </c>
      <c r="P220">
        <f>VLOOKUP(CONS_TABLE[[#This Row],[location_id]],Locations[],5,"FALSE")</f>
        <v>14.72</v>
      </c>
    </row>
    <row r="221" spans="1:16" x14ac:dyDescent="0.3">
      <c r="A221">
        <v>220</v>
      </c>
      <c r="B221" t="s">
        <v>8</v>
      </c>
      <c r="C221">
        <v>623</v>
      </c>
      <c r="D221" t="str">
        <f>VLOOKUP(CONS_TABLE[[#This Row],[make_id]],Make_details[],2,"FALSE")</f>
        <v>Trailer</v>
      </c>
      <c r="E221" t="str">
        <f>VLOOKUP(CONS_TABLE[[#This Row],[make_id]],Make_details[],3,"FALSE")</f>
        <v>Standard</v>
      </c>
      <c r="F221">
        <v>2016</v>
      </c>
      <c r="G221" t="s">
        <v>58</v>
      </c>
      <c r="H221" t="s">
        <v>10</v>
      </c>
      <c r="I221" s="1">
        <v>44522</v>
      </c>
      <c r="J221" s="1" t="str">
        <f>TEXT(CONS_TABLE[[#This Row],[date_stolen]],"YYYY")</f>
        <v>2021</v>
      </c>
      <c r="K221" s="1" t="str">
        <f>TEXT(CONS_TABLE[[#This Row],[date_stolen]],"MMMM")</f>
        <v>November</v>
      </c>
      <c r="L221">
        <v>101</v>
      </c>
      <c r="M221" t="str">
        <f>VLOOKUP(CONS_TABLE[[#This Row],[location_id]],Locations[],2,"FALSE")</f>
        <v>Northland</v>
      </c>
      <c r="N221" t="str">
        <f>VLOOKUP(CONS_TABLE[[#This Row],[location_id]],Locations[],3, "FALSE")</f>
        <v>New Zealand</v>
      </c>
      <c r="O221" s="3">
        <f>VLOOKUP(CONS_TABLE[[#This Row],[location_id]],Locations[],4,"FALSE")</f>
        <v>201500</v>
      </c>
      <c r="P221">
        <f>VLOOKUP(CONS_TABLE[[#This Row],[location_id]],Locations[],5,"FALSE")</f>
        <v>16.11</v>
      </c>
    </row>
    <row r="222" spans="1:16" x14ac:dyDescent="0.3">
      <c r="A222">
        <v>221</v>
      </c>
      <c r="B222" t="s">
        <v>11</v>
      </c>
      <c r="C222">
        <v>623</v>
      </c>
      <c r="D222" t="str">
        <f>VLOOKUP(CONS_TABLE[[#This Row],[make_id]],Make_details[],2,"FALSE")</f>
        <v>Trailer</v>
      </c>
      <c r="E222" t="str">
        <f>VLOOKUP(CONS_TABLE[[#This Row],[make_id]],Make_details[],3,"FALSE")</f>
        <v>Standard</v>
      </c>
      <c r="F222">
        <v>2000</v>
      </c>
      <c r="G222" t="s">
        <v>178</v>
      </c>
      <c r="H222" t="s">
        <v>18</v>
      </c>
      <c r="I222" s="1">
        <v>44555</v>
      </c>
      <c r="J222" s="1" t="str">
        <f>TEXT(CONS_TABLE[[#This Row],[date_stolen]],"YYYY")</f>
        <v>2021</v>
      </c>
      <c r="K222" s="1" t="str">
        <f>TEXT(CONS_TABLE[[#This Row],[date_stolen]],"MMMM")</f>
        <v>December</v>
      </c>
      <c r="L222">
        <v>103</v>
      </c>
      <c r="M222" t="str">
        <f>VLOOKUP(CONS_TABLE[[#This Row],[location_id]],Locations[],2,"FALSE")</f>
        <v>Waikato</v>
      </c>
      <c r="N222" t="str">
        <f>VLOOKUP(CONS_TABLE[[#This Row],[location_id]],Locations[],3, "FALSE")</f>
        <v>New Zealand</v>
      </c>
      <c r="O222" s="3">
        <f>VLOOKUP(CONS_TABLE[[#This Row],[location_id]],Locations[],4,"FALSE")</f>
        <v>513800</v>
      </c>
      <c r="P222">
        <f>VLOOKUP(CONS_TABLE[[#This Row],[location_id]],Locations[],5,"FALSE")</f>
        <v>21.5</v>
      </c>
    </row>
    <row r="223" spans="1:16" x14ac:dyDescent="0.3">
      <c r="A223">
        <v>222</v>
      </c>
      <c r="B223" t="s">
        <v>8</v>
      </c>
      <c r="C223">
        <v>623</v>
      </c>
      <c r="D223" t="str">
        <f>VLOOKUP(CONS_TABLE[[#This Row],[make_id]],Make_details[],2,"FALSE")</f>
        <v>Trailer</v>
      </c>
      <c r="E223" t="str">
        <f>VLOOKUP(CONS_TABLE[[#This Row],[make_id]],Make_details[],3,"FALSE")</f>
        <v>Standard</v>
      </c>
      <c r="F223">
        <v>2016</v>
      </c>
      <c r="G223" t="s">
        <v>57</v>
      </c>
      <c r="H223" t="s">
        <v>10</v>
      </c>
      <c r="I223" s="1">
        <v>44655</v>
      </c>
      <c r="J223" s="1" t="str">
        <f>TEXT(CONS_TABLE[[#This Row],[date_stolen]],"YYYY")</f>
        <v>2022</v>
      </c>
      <c r="K223" s="1" t="str">
        <f>TEXT(CONS_TABLE[[#This Row],[date_stolen]],"MMMM")</f>
        <v>April</v>
      </c>
      <c r="L223">
        <v>106</v>
      </c>
      <c r="M223" t="str">
        <f>VLOOKUP(CONS_TABLE[[#This Row],[location_id]],Locations[],2,"FALSE")</f>
        <v>Hawke's Bay</v>
      </c>
      <c r="N223" t="str">
        <f>VLOOKUP(CONS_TABLE[[#This Row],[location_id]],Locations[],3, "FALSE")</f>
        <v>New Zealand</v>
      </c>
      <c r="O223" s="3">
        <f>VLOOKUP(CONS_TABLE[[#This Row],[location_id]],Locations[],4,"FALSE")</f>
        <v>182700</v>
      </c>
      <c r="P223">
        <f>VLOOKUP(CONS_TABLE[[#This Row],[location_id]],Locations[],5,"FALSE")</f>
        <v>12.92</v>
      </c>
    </row>
    <row r="224" spans="1:16" x14ac:dyDescent="0.3">
      <c r="A224">
        <v>223</v>
      </c>
      <c r="B224" t="s">
        <v>37</v>
      </c>
      <c r="C224">
        <v>623</v>
      </c>
      <c r="D224" t="str">
        <f>VLOOKUP(CONS_TABLE[[#This Row],[make_id]],Make_details[],2,"FALSE")</f>
        <v>Trailer</v>
      </c>
      <c r="E224" t="str">
        <f>VLOOKUP(CONS_TABLE[[#This Row],[make_id]],Make_details[],3,"FALSE")</f>
        <v>Standard</v>
      </c>
      <c r="F224">
        <v>2016</v>
      </c>
      <c r="G224" t="s">
        <v>179</v>
      </c>
      <c r="H224" t="s">
        <v>32</v>
      </c>
      <c r="I224" s="1">
        <v>44578</v>
      </c>
      <c r="J224" s="1" t="str">
        <f>TEXT(CONS_TABLE[[#This Row],[date_stolen]],"YYYY")</f>
        <v>2022</v>
      </c>
      <c r="K224" s="1" t="str">
        <f>TEXT(CONS_TABLE[[#This Row],[date_stolen]],"MMMM")</f>
        <v>January</v>
      </c>
      <c r="L224">
        <v>104</v>
      </c>
      <c r="M224" t="str">
        <f>VLOOKUP(CONS_TABLE[[#This Row],[location_id]],Locations[],2,"FALSE")</f>
        <v>Bay of Plenty</v>
      </c>
      <c r="N224" t="str">
        <f>VLOOKUP(CONS_TABLE[[#This Row],[location_id]],Locations[],3, "FALSE")</f>
        <v>New Zealand</v>
      </c>
      <c r="O224" s="3">
        <f>VLOOKUP(CONS_TABLE[[#This Row],[location_id]],Locations[],4,"FALSE")</f>
        <v>347700</v>
      </c>
      <c r="P224">
        <f>VLOOKUP(CONS_TABLE[[#This Row],[location_id]],Locations[],5,"FALSE")</f>
        <v>28.8</v>
      </c>
    </row>
    <row r="225" spans="1:16" x14ac:dyDescent="0.3">
      <c r="A225">
        <v>224</v>
      </c>
      <c r="B225" t="s">
        <v>8</v>
      </c>
      <c r="C225">
        <v>572</v>
      </c>
      <c r="D225" t="str">
        <f>VLOOKUP(CONS_TABLE[[#This Row],[make_id]],Make_details[],2,"FALSE")</f>
        <v>Lochiel</v>
      </c>
      <c r="E225" t="str">
        <f>VLOOKUP(CONS_TABLE[[#This Row],[make_id]],Make_details[],3,"FALSE")</f>
        <v>Standard</v>
      </c>
      <c r="F225">
        <v>2016</v>
      </c>
      <c r="G225" t="s">
        <v>180</v>
      </c>
      <c r="H225" t="s">
        <v>10</v>
      </c>
      <c r="I225" s="1">
        <v>44619</v>
      </c>
      <c r="J225" s="1" t="str">
        <f>TEXT(CONS_TABLE[[#This Row],[date_stolen]],"YYYY")</f>
        <v>2022</v>
      </c>
      <c r="K225" s="1" t="str">
        <f>TEXT(CONS_TABLE[[#This Row],[date_stolen]],"MMMM")</f>
        <v>February</v>
      </c>
      <c r="L225">
        <v>115</v>
      </c>
      <c r="M225" t="str">
        <f>VLOOKUP(CONS_TABLE[[#This Row],[location_id]],Locations[],2,"FALSE")</f>
        <v>Otago</v>
      </c>
      <c r="N225" t="str">
        <f>VLOOKUP(CONS_TABLE[[#This Row],[location_id]],Locations[],3, "FALSE")</f>
        <v>New Zealand</v>
      </c>
      <c r="O225" s="3">
        <f>VLOOKUP(CONS_TABLE[[#This Row],[location_id]],Locations[],4,"FALSE")</f>
        <v>246000</v>
      </c>
      <c r="P225">
        <f>VLOOKUP(CONS_TABLE[[#This Row],[location_id]],Locations[],5,"FALSE")</f>
        <v>7.89</v>
      </c>
    </row>
    <row r="226" spans="1:16" x14ac:dyDescent="0.3">
      <c r="A226">
        <v>225</v>
      </c>
      <c r="B226" t="s">
        <v>8</v>
      </c>
      <c r="C226">
        <v>623</v>
      </c>
      <c r="D226" t="str">
        <f>VLOOKUP(CONS_TABLE[[#This Row],[make_id]],Make_details[],2,"FALSE")</f>
        <v>Trailer</v>
      </c>
      <c r="E226" t="str">
        <f>VLOOKUP(CONS_TABLE[[#This Row],[make_id]],Make_details[],3,"FALSE")</f>
        <v>Standard</v>
      </c>
      <c r="F226">
        <v>2019</v>
      </c>
      <c r="G226" t="s">
        <v>23</v>
      </c>
      <c r="H226" t="s">
        <v>10</v>
      </c>
      <c r="I226" s="1">
        <v>44587</v>
      </c>
      <c r="J226" s="1" t="str">
        <f>TEXT(CONS_TABLE[[#This Row],[date_stolen]],"YYYY")</f>
        <v>2022</v>
      </c>
      <c r="K226" s="1" t="str">
        <f>TEXT(CONS_TABLE[[#This Row],[date_stolen]],"MMMM")</f>
        <v>January</v>
      </c>
      <c r="L226">
        <v>108</v>
      </c>
      <c r="M226" t="str">
        <f>VLOOKUP(CONS_TABLE[[#This Row],[location_id]],Locations[],2,"FALSE")</f>
        <v>Manawatū-Whanganui</v>
      </c>
      <c r="N226" t="str">
        <f>VLOOKUP(CONS_TABLE[[#This Row],[location_id]],Locations[],3, "FALSE")</f>
        <v>New Zealand</v>
      </c>
      <c r="O226" s="3">
        <f>VLOOKUP(CONS_TABLE[[#This Row],[location_id]],Locations[],4,"FALSE")</f>
        <v>258200</v>
      </c>
      <c r="P226">
        <f>VLOOKUP(CONS_TABLE[[#This Row],[location_id]],Locations[],5,"FALSE")</f>
        <v>11.62</v>
      </c>
    </row>
    <row r="227" spans="1:16" x14ac:dyDescent="0.3">
      <c r="A227">
        <v>226</v>
      </c>
      <c r="B227" t="s">
        <v>8</v>
      </c>
      <c r="C227">
        <v>623</v>
      </c>
      <c r="D227" t="str">
        <f>VLOOKUP(CONS_TABLE[[#This Row],[make_id]],Make_details[],2,"FALSE")</f>
        <v>Trailer</v>
      </c>
      <c r="E227" t="str">
        <f>VLOOKUP(CONS_TABLE[[#This Row],[make_id]],Make_details[],3,"FALSE")</f>
        <v>Standard</v>
      </c>
      <c r="F227">
        <v>2019</v>
      </c>
      <c r="G227" t="s">
        <v>181</v>
      </c>
      <c r="H227" t="s">
        <v>10</v>
      </c>
      <c r="I227" s="1">
        <v>44586</v>
      </c>
      <c r="J227" s="1" t="str">
        <f>TEXT(CONS_TABLE[[#This Row],[date_stolen]],"YYYY")</f>
        <v>2022</v>
      </c>
      <c r="K227" s="1" t="str">
        <f>TEXT(CONS_TABLE[[#This Row],[date_stolen]],"MMMM")</f>
        <v>January</v>
      </c>
      <c r="L227">
        <v>114</v>
      </c>
      <c r="M227" t="str">
        <f>VLOOKUP(CONS_TABLE[[#This Row],[location_id]],Locations[],2,"FALSE")</f>
        <v>Canterbury</v>
      </c>
      <c r="N227" t="str">
        <f>VLOOKUP(CONS_TABLE[[#This Row],[location_id]],Locations[],3, "FALSE")</f>
        <v>New Zealand</v>
      </c>
      <c r="O227" s="3">
        <f>VLOOKUP(CONS_TABLE[[#This Row],[location_id]],Locations[],4,"FALSE")</f>
        <v>655000</v>
      </c>
      <c r="P227">
        <f>VLOOKUP(CONS_TABLE[[#This Row],[location_id]],Locations[],5,"FALSE")</f>
        <v>14.72</v>
      </c>
    </row>
    <row r="228" spans="1:16" x14ac:dyDescent="0.3">
      <c r="A228">
        <v>227</v>
      </c>
      <c r="B228" t="s">
        <v>16</v>
      </c>
      <c r="C228">
        <v>611</v>
      </c>
      <c r="D228" t="str">
        <f>VLOOKUP(CONS_TABLE[[#This Row],[make_id]],Make_details[],2,"FALSE")</f>
        <v>Suzuki</v>
      </c>
      <c r="E228" t="str">
        <f>VLOOKUP(CONS_TABLE[[#This Row],[make_id]],Make_details[],3,"FALSE")</f>
        <v>Standard</v>
      </c>
      <c r="F228">
        <v>2007</v>
      </c>
      <c r="G228" t="s">
        <v>182</v>
      </c>
      <c r="H228" t="s">
        <v>45</v>
      </c>
      <c r="I228" s="1">
        <v>44548</v>
      </c>
      <c r="J228" s="1" t="str">
        <f>TEXT(CONS_TABLE[[#This Row],[date_stolen]],"YYYY")</f>
        <v>2021</v>
      </c>
      <c r="K228" s="1" t="str">
        <f>TEXT(CONS_TABLE[[#This Row],[date_stolen]],"MMMM")</f>
        <v>December</v>
      </c>
      <c r="L228">
        <v>102</v>
      </c>
      <c r="M228" t="str">
        <f>VLOOKUP(CONS_TABLE[[#This Row],[location_id]],Locations[],2,"FALSE")</f>
        <v>Auckland</v>
      </c>
      <c r="N228" t="str">
        <f>VLOOKUP(CONS_TABLE[[#This Row],[location_id]],Locations[],3, "FALSE")</f>
        <v>New Zealand</v>
      </c>
      <c r="O228" s="3">
        <f>VLOOKUP(CONS_TABLE[[#This Row],[location_id]],Locations[],4,"FALSE")</f>
        <v>1695200</v>
      </c>
      <c r="P228">
        <f>VLOOKUP(CONS_TABLE[[#This Row],[location_id]],Locations[],5,"FALSE")</f>
        <v>343.09</v>
      </c>
    </row>
    <row r="229" spans="1:16" x14ac:dyDescent="0.3">
      <c r="A229">
        <v>228</v>
      </c>
      <c r="B229" t="s">
        <v>8</v>
      </c>
      <c r="C229">
        <v>549</v>
      </c>
      <c r="D229" t="str">
        <f>VLOOKUP(CONS_TABLE[[#This Row],[make_id]],Make_details[],2,"FALSE")</f>
        <v>Homebuilt</v>
      </c>
      <c r="E229" t="str">
        <f>VLOOKUP(CONS_TABLE[[#This Row],[make_id]],Make_details[],3,"FALSE")</f>
        <v>Standard</v>
      </c>
      <c r="F229">
        <v>1990</v>
      </c>
      <c r="G229" t="s">
        <v>46</v>
      </c>
      <c r="H229" t="s">
        <v>45</v>
      </c>
      <c r="I229" s="1">
        <v>44602</v>
      </c>
      <c r="J229" s="1" t="str">
        <f>TEXT(CONS_TABLE[[#This Row],[date_stolen]],"YYYY")</f>
        <v>2022</v>
      </c>
      <c r="K229" s="1" t="str">
        <f>TEXT(CONS_TABLE[[#This Row],[date_stolen]],"MMMM")</f>
        <v>February</v>
      </c>
      <c r="L229">
        <v>114</v>
      </c>
      <c r="M229" t="str">
        <f>VLOOKUP(CONS_TABLE[[#This Row],[location_id]],Locations[],2,"FALSE")</f>
        <v>Canterbury</v>
      </c>
      <c r="N229" t="str">
        <f>VLOOKUP(CONS_TABLE[[#This Row],[location_id]],Locations[],3, "FALSE")</f>
        <v>New Zealand</v>
      </c>
      <c r="O229" s="3">
        <f>VLOOKUP(CONS_TABLE[[#This Row],[location_id]],Locations[],4,"FALSE")</f>
        <v>655000</v>
      </c>
      <c r="P229">
        <f>VLOOKUP(CONS_TABLE[[#This Row],[location_id]],Locations[],5,"FALSE")</f>
        <v>14.72</v>
      </c>
    </row>
    <row r="230" spans="1:16" x14ac:dyDescent="0.3">
      <c r="A230">
        <v>229</v>
      </c>
      <c r="B230" t="s">
        <v>61</v>
      </c>
      <c r="C230">
        <v>525</v>
      </c>
      <c r="D230" t="str">
        <f>VLOOKUP(CONS_TABLE[[#This Row],[make_id]],Make_details[],2,"FALSE")</f>
        <v>Classic</v>
      </c>
      <c r="E230" t="str">
        <f>VLOOKUP(CONS_TABLE[[#This Row],[make_id]],Make_details[],3,"FALSE")</f>
        <v>Standard</v>
      </c>
      <c r="F230">
        <v>1979</v>
      </c>
      <c r="G230" t="s">
        <v>183</v>
      </c>
      <c r="H230" t="s">
        <v>28</v>
      </c>
      <c r="I230" s="1">
        <v>44589</v>
      </c>
      <c r="J230" s="1" t="str">
        <f>TEXT(CONS_TABLE[[#This Row],[date_stolen]],"YYYY")</f>
        <v>2022</v>
      </c>
      <c r="K230" s="1" t="str">
        <f>TEXT(CONS_TABLE[[#This Row],[date_stolen]],"MMMM")</f>
        <v>January</v>
      </c>
      <c r="L230">
        <v>108</v>
      </c>
      <c r="M230" t="str">
        <f>VLOOKUP(CONS_TABLE[[#This Row],[location_id]],Locations[],2,"FALSE")</f>
        <v>Manawatū-Whanganui</v>
      </c>
      <c r="N230" t="str">
        <f>VLOOKUP(CONS_TABLE[[#This Row],[location_id]],Locations[],3, "FALSE")</f>
        <v>New Zealand</v>
      </c>
      <c r="O230" s="3">
        <f>VLOOKUP(CONS_TABLE[[#This Row],[location_id]],Locations[],4,"FALSE")</f>
        <v>258200</v>
      </c>
      <c r="P230">
        <f>VLOOKUP(CONS_TABLE[[#This Row],[location_id]],Locations[],5,"FALSE")</f>
        <v>11.62</v>
      </c>
    </row>
    <row r="231" spans="1:16" x14ac:dyDescent="0.3">
      <c r="A231">
        <v>230</v>
      </c>
      <c r="B231" t="s">
        <v>37</v>
      </c>
      <c r="C231">
        <v>623</v>
      </c>
      <c r="D231" t="str">
        <f>VLOOKUP(CONS_TABLE[[#This Row],[make_id]],Make_details[],2,"FALSE")</f>
        <v>Trailer</v>
      </c>
      <c r="E231" t="str">
        <f>VLOOKUP(CONS_TABLE[[#This Row],[make_id]],Make_details[],3,"FALSE")</f>
        <v>Standard</v>
      </c>
      <c r="F231">
        <v>1976</v>
      </c>
      <c r="G231" t="s">
        <v>36</v>
      </c>
      <c r="H231" t="s">
        <v>10</v>
      </c>
      <c r="I231" s="1">
        <v>44583</v>
      </c>
      <c r="J231" s="1" t="str">
        <f>TEXT(CONS_TABLE[[#This Row],[date_stolen]],"YYYY")</f>
        <v>2022</v>
      </c>
      <c r="K231" s="1" t="str">
        <f>TEXT(CONS_TABLE[[#This Row],[date_stolen]],"MMMM")</f>
        <v>January</v>
      </c>
      <c r="L231">
        <v>108</v>
      </c>
      <c r="M231" t="str">
        <f>VLOOKUP(CONS_TABLE[[#This Row],[location_id]],Locations[],2,"FALSE")</f>
        <v>Manawatū-Whanganui</v>
      </c>
      <c r="N231" t="str">
        <f>VLOOKUP(CONS_TABLE[[#This Row],[location_id]],Locations[],3, "FALSE")</f>
        <v>New Zealand</v>
      </c>
      <c r="O231" s="3">
        <f>VLOOKUP(CONS_TABLE[[#This Row],[location_id]],Locations[],4,"FALSE")</f>
        <v>258200</v>
      </c>
      <c r="P231">
        <f>VLOOKUP(CONS_TABLE[[#This Row],[location_id]],Locations[],5,"FALSE")</f>
        <v>11.62</v>
      </c>
    </row>
    <row r="232" spans="1:16" x14ac:dyDescent="0.3">
      <c r="A232">
        <v>231</v>
      </c>
      <c r="B232" t="s">
        <v>8</v>
      </c>
      <c r="C232">
        <v>549</v>
      </c>
      <c r="D232" t="str">
        <f>VLOOKUP(CONS_TABLE[[#This Row],[make_id]],Make_details[],2,"FALSE")</f>
        <v>Homebuilt</v>
      </c>
      <c r="E232" t="str">
        <f>VLOOKUP(CONS_TABLE[[#This Row],[make_id]],Make_details[],3,"FALSE")</f>
        <v>Standard</v>
      </c>
      <c r="F232">
        <v>1987</v>
      </c>
      <c r="G232" t="s">
        <v>46</v>
      </c>
      <c r="H232" t="s">
        <v>69</v>
      </c>
      <c r="I232" s="1">
        <v>44625</v>
      </c>
      <c r="J232" s="1" t="str">
        <f>TEXT(CONS_TABLE[[#This Row],[date_stolen]],"YYYY")</f>
        <v>2022</v>
      </c>
      <c r="K232" s="1" t="str">
        <f>TEXT(CONS_TABLE[[#This Row],[date_stolen]],"MMMM")</f>
        <v>March</v>
      </c>
      <c r="L232">
        <v>115</v>
      </c>
      <c r="M232" t="str">
        <f>VLOOKUP(CONS_TABLE[[#This Row],[location_id]],Locations[],2,"FALSE")</f>
        <v>Otago</v>
      </c>
      <c r="N232" t="str">
        <f>VLOOKUP(CONS_TABLE[[#This Row],[location_id]],Locations[],3, "FALSE")</f>
        <v>New Zealand</v>
      </c>
      <c r="O232" s="3">
        <f>VLOOKUP(CONS_TABLE[[#This Row],[location_id]],Locations[],4,"FALSE")</f>
        <v>246000</v>
      </c>
      <c r="P232">
        <f>VLOOKUP(CONS_TABLE[[#This Row],[location_id]],Locations[],5,"FALSE")</f>
        <v>7.89</v>
      </c>
    </row>
    <row r="233" spans="1:16" x14ac:dyDescent="0.3">
      <c r="A233">
        <v>232</v>
      </c>
      <c r="B233" t="s">
        <v>8</v>
      </c>
      <c r="C233">
        <v>616</v>
      </c>
      <c r="D233" t="str">
        <f>VLOOKUP(CONS_TABLE[[#This Row],[make_id]],Make_details[],2,"FALSE")</f>
        <v>Titan</v>
      </c>
      <c r="E233" t="str">
        <f>VLOOKUP(CONS_TABLE[[#This Row],[make_id]],Make_details[],3,"FALSE")</f>
        <v>Standard</v>
      </c>
      <c r="F233">
        <v>2019</v>
      </c>
      <c r="G233" t="s">
        <v>33</v>
      </c>
      <c r="H233" t="s">
        <v>10</v>
      </c>
      <c r="I233" s="1">
        <v>44623</v>
      </c>
      <c r="J233" s="1" t="str">
        <f>TEXT(CONS_TABLE[[#This Row],[date_stolen]],"YYYY")</f>
        <v>2022</v>
      </c>
      <c r="K233" s="1" t="str">
        <f>TEXT(CONS_TABLE[[#This Row],[date_stolen]],"MMMM")</f>
        <v>March</v>
      </c>
      <c r="L233">
        <v>102</v>
      </c>
      <c r="M233" t="str">
        <f>VLOOKUP(CONS_TABLE[[#This Row],[location_id]],Locations[],2,"FALSE")</f>
        <v>Auckland</v>
      </c>
      <c r="N233" t="str">
        <f>VLOOKUP(CONS_TABLE[[#This Row],[location_id]],Locations[],3, "FALSE")</f>
        <v>New Zealand</v>
      </c>
      <c r="O233" s="3">
        <f>VLOOKUP(CONS_TABLE[[#This Row],[location_id]],Locations[],4,"FALSE")</f>
        <v>1695200</v>
      </c>
      <c r="P233">
        <f>VLOOKUP(CONS_TABLE[[#This Row],[location_id]],Locations[],5,"FALSE")</f>
        <v>343.09</v>
      </c>
    </row>
    <row r="234" spans="1:16" x14ac:dyDescent="0.3">
      <c r="A234">
        <v>233</v>
      </c>
      <c r="B234" t="s">
        <v>8</v>
      </c>
      <c r="C234">
        <v>623</v>
      </c>
      <c r="D234" t="str">
        <f>VLOOKUP(CONS_TABLE[[#This Row],[make_id]],Make_details[],2,"FALSE")</f>
        <v>Trailer</v>
      </c>
      <c r="E234" t="str">
        <f>VLOOKUP(CONS_TABLE[[#This Row],[make_id]],Make_details[],3,"FALSE")</f>
        <v>Standard</v>
      </c>
      <c r="F234">
        <v>2019</v>
      </c>
      <c r="G234" t="s">
        <v>51</v>
      </c>
      <c r="H234" t="s">
        <v>10</v>
      </c>
      <c r="I234" s="1">
        <v>44536</v>
      </c>
      <c r="J234" s="1" t="str">
        <f>TEXT(CONS_TABLE[[#This Row],[date_stolen]],"YYYY")</f>
        <v>2021</v>
      </c>
      <c r="K234" s="1" t="str">
        <f>TEXT(CONS_TABLE[[#This Row],[date_stolen]],"MMMM")</f>
        <v>December</v>
      </c>
      <c r="L234">
        <v>108</v>
      </c>
      <c r="M234" t="str">
        <f>VLOOKUP(CONS_TABLE[[#This Row],[location_id]],Locations[],2,"FALSE")</f>
        <v>Manawatū-Whanganui</v>
      </c>
      <c r="N234" t="str">
        <f>VLOOKUP(CONS_TABLE[[#This Row],[location_id]],Locations[],3, "FALSE")</f>
        <v>New Zealand</v>
      </c>
      <c r="O234" s="3">
        <f>VLOOKUP(CONS_TABLE[[#This Row],[location_id]],Locations[],4,"FALSE")</f>
        <v>258200</v>
      </c>
      <c r="P234">
        <f>VLOOKUP(CONS_TABLE[[#This Row],[location_id]],Locations[],5,"FALSE")</f>
        <v>11.62</v>
      </c>
    </row>
    <row r="235" spans="1:16" x14ac:dyDescent="0.3">
      <c r="A235">
        <v>234</v>
      </c>
      <c r="B235" t="s">
        <v>25</v>
      </c>
      <c r="C235">
        <v>594</v>
      </c>
      <c r="D235" t="str">
        <f>VLOOKUP(CONS_TABLE[[#This Row],[make_id]],Make_details[],2,"FALSE")</f>
        <v>Piaggio</v>
      </c>
      <c r="E235" t="str">
        <f>VLOOKUP(CONS_TABLE[[#This Row],[make_id]],Make_details[],3,"FALSE")</f>
        <v>Standard</v>
      </c>
      <c r="F235">
        <v>1998</v>
      </c>
      <c r="G235" t="s">
        <v>184</v>
      </c>
      <c r="H235" t="s">
        <v>28</v>
      </c>
      <c r="I235" s="1">
        <v>44506</v>
      </c>
      <c r="J235" s="1" t="str">
        <f>TEXT(CONS_TABLE[[#This Row],[date_stolen]],"YYYY")</f>
        <v>2021</v>
      </c>
      <c r="K235" s="1" t="str">
        <f>TEXT(CONS_TABLE[[#This Row],[date_stolen]],"MMMM")</f>
        <v>November</v>
      </c>
      <c r="L235">
        <v>102</v>
      </c>
      <c r="M235" t="str">
        <f>VLOOKUP(CONS_TABLE[[#This Row],[location_id]],Locations[],2,"FALSE")</f>
        <v>Auckland</v>
      </c>
      <c r="N235" t="str">
        <f>VLOOKUP(CONS_TABLE[[#This Row],[location_id]],Locations[],3, "FALSE")</f>
        <v>New Zealand</v>
      </c>
      <c r="O235" s="3">
        <f>VLOOKUP(CONS_TABLE[[#This Row],[location_id]],Locations[],4,"FALSE")</f>
        <v>1695200</v>
      </c>
      <c r="P235">
        <f>VLOOKUP(CONS_TABLE[[#This Row],[location_id]],Locations[],5,"FALSE")</f>
        <v>343.09</v>
      </c>
    </row>
    <row r="236" spans="1:16" x14ac:dyDescent="0.3">
      <c r="A236">
        <v>235</v>
      </c>
      <c r="B236" t="s">
        <v>16</v>
      </c>
      <c r="C236">
        <v>611</v>
      </c>
      <c r="D236" t="str">
        <f>VLOOKUP(CONS_TABLE[[#This Row],[make_id]],Make_details[],2,"FALSE")</f>
        <v>Suzuki</v>
      </c>
      <c r="E236" t="str">
        <f>VLOOKUP(CONS_TABLE[[#This Row],[make_id]],Make_details[],3,"FALSE")</f>
        <v>Standard</v>
      </c>
      <c r="F236">
        <v>2003</v>
      </c>
      <c r="G236" t="s">
        <v>185</v>
      </c>
      <c r="H236" t="s">
        <v>10</v>
      </c>
      <c r="I236" s="1">
        <v>44560</v>
      </c>
      <c r="J236" s="1" t="str">
        <f>TEXT(CONS_TABLE[[#This Row],[date_stolen]],"YYYY")</f>
        <v>2021</v>
      </c>
      <c r="K236" s="1" t="str">
        <f>TEXT(CONS_TABLE[[#This Row],[date_stolen]],"MMMM")</f>
        <v>December</v>
      </c>
      <c r="L236">
        <v>104</v>
      </c>
      <c r="M236" t="str">
        <f>VLOOKUP(CONS_TABLE[[#This Row],[location_id]],Locations[],2,"FALSE")</f>
        <v>Bay of Plenty</v>
      </c>
      <c r="N236" t="str">
        <f>VLOOKUP(CONS_TABLE[[#This Row],[location_id]],Locations[],3, "FALSE")</f>
        <v>New Zealand</v>
      </c>
      <c r="O236" s="3">
        <f>VLOOKUP(CONS_TABLE[[#This Row],[location_id]],Locations[],4,"FALSE")</f>
        <v>347700</v>
      </c>
      <c r="P236">
        <f>VLOOKUP(CONS_TABLE[[#This Row],[location_id]],Locations[],5,"FALSE")</f>
        <v>28.8</v>
      </c>
    </row>
    <row r="237" spans="1:16" x14ac:dyDescent="0.3">
      <c r="A237">
        <v>236</v>
      </c>
      <c r="B237" t="s">
        <v>16</v>
      </c>
      <c r="C237">
        <v>611</v>
      </c>
      <c r="D237" t="str">
        <f>VLOOKUP(CONS_TABLE[[#This Row],[make_id]],Make_details[],2,"FALSE")</f>
        <v>Suzuki</v>
      </c>
      <c r="E237" t="str">
        <f>VLOOKUP(CONS_TABLE[[#This Row],[make_id]],Make_details[],3,"FALSE")</f>
        <v>Standard</v>
      </c>
      <c r="F237">
        <v>2009</v>
      </c>
      <c r="G237" t="s">
        <v>186</v>
      </c>
      <c r="H237" t="s">
        <v>18</v>
      </c>
      <c r="I237" s="1">
        <v>44651</v>
      </c>
      <c r="J237" s="1" t="str">
        <f>TEXT(CONS_TABLE[[#This Row],[date_stolen]],"YYYY")</f>
        <v>2022</v>
      </c>
      <c r="K237" s="1" t="str">
        <f>TEXT(CONS_TABLE[[#This Row],[date_stolen]],"MMMM")</f>
        <v>March</v>
      </c>
      <c r="L237">
        <v>102</v>
      </c>
      <c r="M237" t="str">
        <f>VLOOKUP(CONS_TABLE[[#This Row],[location_id]],Locations[],2,"FALSE")</f>
        <v>Auckland</v>
      </c>
      <c r="N237" t="str">
        <f>VLOOKUP(CONS_TABLE[[#This Row],[location_id]],Locations[],3, "FALSE")</f>
        <v>New Zealand</v>
      </c>
      <c r="O237" s="3">
        <f>VLOOKUP(CONS_TABLE[[#This Row],[location_id]],Locations[],4,"FALSE")</f>
        <v>1695200</v>
      </c>
      <c r="P237">
        <f>VLOOKUP(CONS_TABLE[[#This Row],[location_id]],Locations[],5,"FALSE")</f>
        <v>343.09</v>
      </c>
    </row>
    <row r="238" spans="1:16" x14ac:dyDescent="0.3">
      <c r="A238">
        <v>237</v>
      </c>
      <c r="B238" t="s">
        <v>8</v>
      </c>
      <c r="C238">
        <v>623</v>
      </c>
      <c r="D238" t="str">
        <f>VLOOKUP(CONS_TABLE[[#This Row],[make_id]],Make_details[],2,"FALSE")</f>
        <v>Trailer</v>
      </c>
      <c r="E238" t="str">
        <f>VLOOKUP(CONS_TABLE[[#This Row],[make_id]],Make_details[],3,"FALSE")</f>
        <v>Standard</v>
      </c>
      <c r="F238">
        <v>2002</v>
      </c>
      <c r="G238" t="s">
        <v>33</v>
      </c>
      <c r="H238" t="s">
        <v>45</v>
      </c>
      <c r="I238" s="1">
        <v>44559</v>
      </c>
      <c r="J238" s="1" t="str">
        <f>TEXT(CONS_TABLE[[#This Row],[date_stolen]],"YYYY")</f>
        <v>2021</v>
      </c>
      <c r="K238" s="1" t="str">
        <f>TEXT(CONS_TABLE[[#This Row],[date_stolen]],"MMMM")</f>
        <v>December</v>
      </c>
      <c r="L238">
        <v>102</v>
      </c>
      <c r="M238" t="str">
        <f>VLOOKUP(CONS_TABLE[[#This Row],[location_id]],Locations[],2,"FALSE")</f>
        <v>Auckland</v>
      </c>
      <c r="N238" t="str">
        <f>VLOOKUP(CONS_TABLE[[#This Row],[location_id]],Locations[],3, "FALSE")</f>
        <v>New Zealand</v>
      </c>
      <c r="O238" s="3">
        <f>VLOOKUP(CONS_TABLE[[#This Row],[location_id]],Locations[],4,"FALSE")</f>
        <v>1695200</v>
      </c>
      <c r="P238">
        <f>VLOOKUP(CONS_TABLE[[#This Row],[location_id]],Locations[],5,"FALSE")</f>
        <v>343.09</v>
      </c>
    </row>
    <row r="239" spans="1:16" x14ac:dyDescent="0.3">
      <c r="A239">
        <v>238</v>
      </c>
      <c r="B239" t="s">
        <v>8</v>
      </c>
      <c r="C239">
        <v>514</v>
      </c>
      <c r="D239" t="str">
        <f>VLOOKUP(CONS_TABLE[[#This Row],[make_id]],Make_details[],2,"FALSE")</f>
        <v>Briford</v>
      </c>
      <c r="E239" t="str">
        <f>VLOOKUP(CONS_TABLE[[#This Row],[make_id]],Make_details[],3,"FALSE")</f>
        <v>Standard</v>
      </c>
      <c r="F239">
        <v>2019</v>
      </c>
      <c r="G239" t="s">
        <v>187</v>
      </c>
      <c r="H239" t="s">
        <v>10</v>
      </c>
      <c r="I239" s="1">
        <v>44570</v>
      </c>
      <c r="J239" s="1" t="str">
        <f>TEXT(CONS_TABLE[[#This Row],[date_stolen]],"YYYY")</f>
        <v>2022</v>
      </c>
      <c r="K239" s="1" t="str">
        <f>TEXT(CONS_TABLE[[#This Row],[date_stolen]],"MMMM")</f>
        <v>January</v>
      </c>
      <c r="L239">
        <v>114</v>
      </c>
      <c r="M239" t="str">
        <f>VLOOKUP(CONS_TABLE[[#This Row],[location_id]],Locations[],2,"FALSE")</f>
        <v>Canterbury</v>
      </c>
      <c r="N239" t="str">
        <f>VLOOKUP(CONS_TABLE[[#This Row],[location_id]],Locations[],3, "FALSE")</f>
        <v>New Zealand</v>
      </c>
      <c r="O239" s="3">
        <f>VLOOKUP(CONS_TABLE[[#This Row],[location_id]],Locations[],4,"FALSE")</f>
        <v>655000</v>
      </c>
      <c r="P239">
        <f>VLOOKUP(CONS_TABLE[[#This Row],[location_id]],Locations[],5,"FALSE")</f>
        <v>14.72</v>
      </c>
    </row>
    <row r="240" spans="1:16" x14ac:dyDescent="0.3">
      <c r="A240">
        <v>239</v>
      </c>
      <c r="B240" t="s">
        <v>8</v>
      </c>
      <c r="C240">
        <v>623</v>
      </c>
      <c r="D240" t="str">
        <f>VLOOKUP(CONS_TABLE[[#This Row],[make_id]],Make_details[],2,"FALSE")</f>
        <v>Trailer</v>
      </c>
      <c r="E240" t="str">
        <f>VLOOKUP(CONS_TABLE[[#This Row],[make_id]],Make_details[],3,"FALSE")</f>
        <v>Standard</v>
      </c>
      <c r="F240">
        <v>2016</v>
      </c>
      <c r="G240" t="s">
        <v>120</v>
      </c>
      <c r="H240" t="s">
        <v>10</v>
      </c>
      <c r="I240" s="1">
        <v>44483</v>
      </c>
      <c r="J240" s="1" t="str">
        <f>TEXT(CONS_TABLE[[#This Row],[date_stolen]],"YYYY")</f>
        <v>2021</v>
      </c>
      <c r="K240" s="1" t="str">
        <f>TEXT(CONS_TABLE[[#This Row],[date_stolen]],"MMMM")</f>
        <v>October</v>
      </c>
      <c r="L240">
        <v>102</v>
      </c>
      <c r="M240" t="str">
        <f>VLOOKUP(CONS_TABLE[[#This Row],[location_id]],Locations[],2,"FALSE")</f>
        <v>Auckland</v>
      </c>
      <c r="N240" t="str">
        <f>VLOOKUP(CONS_TABLE[[#This Row],[location_id]],Locations[],3, "FALSE")</f>
        <v>New Zealand</v>
      </c>
      <c r="O240" s="3">
        <f>VLOOKUP(CONS_TABLE[[#This Row],[location_id]],Locations[],4,"FALSE")</f>
        <v>1695200</v>
      </c>
      <c r="P240">
        <f>VLOOKUP(CONS_TABLE[[#This Row],[location_id]],Locations[],5,"FALSE")</f>
        <v>343.09</v>
      </c>
    </row>
    <row r="241" spans="1:16" x14ac:dyDescent="0.3">
      <c r="A241">
        <v>240</v>
      </c>
      <c r="B241" t="s">
        <v>8</v>
      </c>
      <c r="C241">
        <v>623</v>
      </c>
      <c r="D241" t="str">
        <f>VLOOKUP(CONS_TABLE[[#This Row],[make_id]],Make_details[],2,"FALSE")</f>
        <v>Trailer</v>
      </c>
      <c r="E241" t="str">
        <f>VLOOKUP(CONS_TABLE[[#This Row],[make_id]],Make_details[],3,"FALSE")</f>
        <v>Standard</v>
      </c>
      <c r="F241">
        <v>2019</v>
      </c>
      <c r="G241" t="s">
        <v>57</v>
      </c>
      <c r="H241" t="s">
        <v>10</v>
      </c>
      <c r="I241" s="1">
        <v>44608</v>
      </c>
      <c r="J241" s="1" t="str">
        <f>TEXT(CONS_TABLE[[#This Row],[date_stolen]],"YYYY")</f>
        <v>2022</v>
      </c>
      <c r="K241" s="1" t="str">
        <f>TEXT(CONS_TABLE[[#This Row],[date_stolen]],"MMMM")</f>
        <v>February</v>
      </c>
      <c r="L241">
        <v>114</v>
      </c>
      <c r="M241" t="str">
        <f>VLOOKUP(CONS_TABLE[[#This Row],[location_id]],Locations[],2,"FALSE")</f>
        <v>Canterbury</v>
      </c>
      <c r="N241" t="str">
        <f>VLOOKUP(CONS_TABLE[[#This Row],[location_id]],Locations[],3, "FALSE")</f>
        <v>New Zealand</v>
      </c>
      <c r="O241" s="3">
        <f>VLOOKUP(CONS_TABLE[[#This Row],[location_id]],Locations[],4,"FALSE")</f>
        <v>655000</v>
      </c>
      <c r="P241">
        <f>VLOOKUP(CONS_TABLE[[#This Row],[location_id]],Locations[],5,"FALSE")</f>
        <v>14.72</v>
      </c>
    </row>
    <row r="242" spans="1:16" x14ac:dyDescent="0.3">
      <c r="A242">
        <v>241</v>
      </c>
      <c r="B242" t="s">
        <v>16</v>
      </c>
      <c r="C242">
        <v>611</v>
      </c>
      <c r="D242" t="str">
        <f>VLOOKUP(CONS_TABLE[[#This Row],[make_id]],Make_details[],2,"FALSE")</f>
        <v>Suzuki</v>
      </c>
      <c r="E242" t="str">
        <f>VLOOKUP(CONS_TABLE[[#This Row],[make_id]],Make_details[],3,"FALSE")</f>
        <v>Standard</v>
      </c>
      <c r="F242">
        <v>2007</v>
      </c>
      <c r="G242" t="s">
        <v>186</v>
      </c>
      <c r="H242" t="s">
        <v>18</v>
      </c>
      <c r="I242" s="1">
        <v>44578</v>
      </c>
      <c r="J242" s="1" t="str">
        <f>TEXT(CONS_TABLE[[#This Row],[date_stolen]],"YYYY")</f>
        <v>2022</v>
      </c>
      <c r="K242" s="1" t="str">
        <f>TEXT(CONS_TABLE[[#This Row],[date_stolen]],"MMMM")</f>
        <v>January</v>
      </c>
      <c r="L242">
        <v>102</v>
      </c>
      <c r="M242" t="str">
        <f>VLOOKUP(CONS_TABLE[[#This Row],[location_id]],Locations[],2,"FALSE")</f>
        <v>Auckland</v>
      </c>
      <c r="N242" t="str">
        <f>VLOOKUP(CONS_TABLE[[#This Row],[location_id]],Locations[],3, "FALSE")</f>
        <v>New Zealand</v>
      </c>
      <c r="O242" s="3">
        <f>VLOOKUP(CONS_TABLE[[#This Row],[location_id]],Locations[],4,"FALSE")</f>
        <v>1695200</v>
      </c>
      <c r="P242">
        <f>VLOOKUP(CONS_TABLE[[#This Row],[location_id]],Locations[],5,"FALSE")</f>
        <v>343.09</v>
      </c>
    </row>
    <row r="243" spans="1:16" x14ac:dyDescent="0.3">
      <c r="A243">
        <v>242</v>
      </c>
      <c r="B243" t="s">
        <v>8</v>
      </c>
      <c r="C243">
        <v>549</v>
      </c>
      <c r="D243" t="str">
        <f>VLOOKUP(CONS_TABLE[[#This Row],[make_id]],Make_details[],2,"FALSE")</f>
        <v>Homebuilt</v>
      </c>
      <c r="E243" t="str">
        <f>VLOOKUP(CONS_TABLE[[#This Row],[make_id]],Make_details[],3,"FALSE")</f>
        <v>Standard</v>
      </c>
      <c r="F243">
        <v>1977</v>
      </c>
      <c r="G243" t="s">
        <v>188</v>
      </c>
      <c r="H243" t="s">
        <v>10</v>
      </c>
      <c r="I243" s="1">
        <v>44622</v>
      </c>
      <c r="J243" s="1" t="str">
        <f>TEXT(CONS_TABLE[[#This Row],[date_stolen]],"YYYY")</f>
        <v>2022</v>
      </c>
      <c r="K243" s="1" t="str">
        <f>TEXT(CONS_TABLE[[#This Row],[date_stolen]],"MMMM")</f>
        <v>March</v>
      </c>
      <c r="L243">
        <v>107</v>
      </c>
      <c r="M243" t="str">
        <f>VLOOKUP(CONS_TABLE[[#This Row],[location_id]],Locations[],2,"FALSE")</f>
        <v>Taranaki</v>
      </c>
      <c r="N243" t="str">
        <f>VLOOKUP(CONS_TABLE[[#This Row],[location_id]],Locations[],3, "FALSE")</f>
        <v>New Zealand</v>
      </c>
      <c r="O243" s="3">
        <f>VLOOKUP(CONS_TABLE[[#This Row],[location_id]],Locations[],4,"FALSE")</f>
        <v>127300</v>
      </c>
      <c r="P243">
        <f>VLOOKUP(CONS_TABLE[[#This Row],[location_id]],Locations[],5,"FALSE")</f>
        <v>17.55</v>
      </c>
    </row>
    <row r="244" spans="1:16" x14ac:dyDescent="0.3">
      <c r="A244">
        <v>243</v>
      </c>
      <c r="B244" t="s">
        <v>8</v>
      </c>
      <c r="C244">
        <v>623</v>
      </c>
      <c r="D244" t="str">
        <f>VLOOKUP(CONS_TABLE[[#This Row],[make_id]],Make_details[],2,"FALSE")</f>
        <v>Trailer</v>
      </c>
      <c r="E244" t="str">
        <f>VLOOKUP(CONS_TABLE[[#This Row],[make_id]],Make_details[],3,"FALSE")</f>
        <v>Standard</v>
      </c>
      <c r="F244">
        <v>2001</v>
      </c>
      <c r="G244" t="s">
        <v>33</v>
      </c>
      <c r="H244" t="s">
        <v>10</v>
      </c>
      <c r="I244" s="1">
        <v>44574</v>
      </c>
      <c r="J244" s="1" t="str">
        <f>TEXT(CONS_TABLE[[#This Row],[date_stolen]],"YYYY")</f>
        <v>2022</v>
      </c>
      <c r="K244" s="1" t="str">
        <f>TEXT(CONS_TABLE[[#This Row],[date_stolen]],"MMMM")</f>
        <v>January</v>
      </c>
      <c r="L244">
        <v>108</v>
      </c>
      <c r="M244" t="str">
        <f>VLOOKUP(CONS_TABLE[[#This Row],[location_id]],Locations[],2,"FALSE")</f>
        <v>Manawatū-Whanganui</v>
      </c>
      <c r="N244" t="str">
        <f>VLOOKUP(CONS_TABLE[[#This Row],[location_id]],Locations[],3, "FALSE")</f>
        <v>New Zealand</v>
      </c>
      <c r="O244" s="3">
        <f>VLOOKUP(CONS_TABLE[[#This Row],[location_id]],Locations[],4,"FALSE")</f>
        <v>258200</v>
      </c>
      <c r="P244">
        <f>VLOOKUP(CONS_TABLE[[#This Row],[location_id]],Locations[],5,"FALSE")</f>
        <v>11.62</v>
      </c>
    </row>
    <row r="245" spans="1:16" x14ac:dyDescent="0.3">
      <c r="A245">
        <v>244</v>
      </c>
      <c r="B245" t="s">
        <v>11</v>
      </c>
      <c r="C245">
        <v>623</v>
      </c>
      <c r="D245" t="str">
        <f>VLOOKUP(CONS_TABLE[[#This Row],[make_id]],Make_details[],2,"FALSE")</f>
        <v>Trailer</v>
      </c>
      <c r="E245" t="str">
        <f>VLOOKUP(CONS_TABLE[[#This Row],[make_id]],Make_details[],3,"FALSE")</f>
        <v>Standard</v>
      </c>
      <c r="F245">
        <v>2019</v>
      </c>
      <c r="G245" t="s">
        <v>23</v>
      </c>
      <c r="H245" t="s">
        <v>10</v>
      </c>
      <c r="I245" s="1">
        <v>44545</v>
      </c>
      <c r="J245" s="1" t="str">
        <f>TEXT(CONS_TABLE[[#This Row],[date_stolen]],"YYYY")</f>
        <v>2021</v>
      </c>
      <c r="K245" s="1" t="str">
        <f>TEXT(CONS_TABLE[[#This Row],[date_stolen]],"MMMM")</f>
        <v>December</v>
      </c>
      <c r="L245">
        <v>102</v>
      </c>
      <c r="M245" t="str">
        <f>VLOOKUP(CONS_TABLE[[#This Row],[location_id]],Locations[],2,"FALSE")</f>
        <v>Auckland</v>
      </c>
      <c r="N245" t="str">
        <f>VLOOKUP(CONS_TABLE[[#This Row],[location_id]],Locations[],3, "FALSE")</f>
        <v>New Zealand</v>
      </c>
      <c r="O245" s="3">
        <f>VLOOKUP(CONS_TABLE[[#This Row],[location_id]],Locations[],4,"FALSE")</f>
        <v>1695200</v>
      </c>
      <c r="P245">
        <f>VLOOKUP(CONS_TABLE[[#This Row],[location_id]],Locations[],5,"FALSE")</f>
        <v>343.09</v>
      </c>
    </row>
    <row r="246" spans="1:16" x14ac:dyDescent="0.3">
      <c r="A246">
        <v>245</v>
      </c>
      <c r="B246" t="s">
        <v>11</v>
      </c>
      <c r="C246">
        <v>623</v>
      </c>
      <c r="D246" t="str">
        <f>VLOOKUP(CONS_TABLE[[#This Row],[make_id]],Make_details[],2,"FALSE")</f>
        <v>Trailer</v>
      </c>
      <c r="E246" t="str">
        <f>VLOOKUP(CONS_TABLE[[#This Row],[make_id]],Make_details[],3,"FALSE")</f>
        <v>Standard</v>
      </c>
      <c r="F246">
        <v>2019</v>
      </c>
      <c r="G246" t="s">
        <v>20</v>
      </c>
      <c r="H246" t="s">
        <v>10</v>
      </c>
      <c r="I246" s="1">
        <v>44592</v>
      </c>
      <c r="J246" s="1" t="str">
        <f>TEXT(CONS_TABLE[[#This Row],[date_stolen]],"YYYY")</f>
        <v>2022</v>
      </c>
      <c r="K246" s="1" t="str">
        <f>TEXT(CONS_TABLE[[#This Row],[date_stolen]],"MMMM")</f>
        <v>January</v>
      </c>
      <c r="L246">
        <v>101</v>
      </c>
      <c r="M246" t="str">
        <f>VLOOKUP(CONS_TABLE[[#This Row],[location_id]],Locations[],2,"FALSE")</f>
        <v>Northland</v>
      </c>
      <c r="N246" t="str">
        <f>VLOOKUP(CONS_TABLE[[#This Row],[location_id]],Locations[],3, "FALSE")</f>
        <v>New Zealand</v>
      </c>
      <c r="O246" s="3">
        <f>VLOOKUP(CONS_TABLE[[#This Row],[location_id]],Locations[],4,"FALSE")</f>
        <v>201500</v>
      </c>
      <c r="P246">
        <f>VLOOKUP(CONS_TABLE[[#This Row],[location_id]],Locations[],5,"FALSE")</f>
        <v>16.11</v>
      </c>
    </row>
    <row r="247" spans="1:16" x14ac:dyDescent="0.3">
      <c r="A247">
        <v>246</v>
      </c>
      <c r="B247" t="s">
        <v>8</v>
      </c>
      <c r="C247">
        <v>623</v>
      </c>
      <c r="D247" t="str">
        <f>VLOOKUP(CONS_TABLE[[#This Row],[make_id]],Make_details[],2,"FALSE")</f>
        <v>Trailer</v>
      </c>
      <c r="E247" t="str">
        <f>VLOOKUP(CONS_TABLE[[#This Row],[make_id]],Make_details[],3,"FALSE")</f>
        <v>Standard</v>
      </c>
      <c r="F247">
        <v>2019</v>
      </c>
      <c r="G247" t="s">
        <v>23</v>
      </c>
      <c r="H247" t="s">
        <v>18</v>
      </c>
      <c r="I247" s="1">
        <v>44517</v>
      </c>
      <c r="J247" s="1" t="str">
        <f>TEXT(CONS_TABLE[[#This Row],[date_stolen]],"YYYY")</f>
        <v>2021</v>
      </c>
      <c r="K247" s="1" t="str">
        <f>TEXT(CONS_TABLE[[#This Row],[date_stolen]],"MMMM")</f>
        <v>November</v>
      </c>
      <c r="L247">
        <v>106</v>
      </c>
      <c r="M247" t="str">
        <f>VLOOKUP(CONS_TABLE[[#This Row],[location_id]],Locations[],2,"FALSE")</f>
        <v>Hawke's Bay</v>
      </c>
      <c r="N247" t="str">
        <f>VLOOKUP(CONS_TABLE[[#This Row],[location_id]],Locations[],3, "FALSE")</f>
        <v>New Zealand</v>
      </c>
      <c r="O247" s="3">
        <f>VLOOKUP(CONS_TABLE[[#This Row],[location_id]],Locations[],4,"FALSE")</f>
        <v>182700</v>
      </c>
      <c r="P247">
        <f>VLOOKUP(CONS_TABLE[[#This Row],[location_id]],Locations[],5,"FALSE")</f>
        <v>12.92</v>
      </c>
    </row>
    <row r="248" spans="1:16" x14ac:dyDescent="0.3">
      <c r="A248">
        <v>247</v>
      </c>
      <c r="B248" t="s">
        <v>8</v>
      </c>
      <c r="C248">
        <v>516</v>
      </c>
      <c r="D248" t="str">
        <f>VLOOKUP(CONS_TABLE[[#This Row],[make_id]],Make_details[],2,"FALSE")</f>
        <v>Buffalo</v>
      </c>
      <c r="E248" t="str">
        <f>VLOOKUP(CONS_TABLE[[#This Row],[make_id]],Make_details[],3,"FALSE")</f>
        <v>Standard</v>
      </c>
      <c r="F248">
        <v>2019</v>
      </c>
      <c r="G248" t="s">
        <v>189</v>
      </c>
      <c r="H248" t="s">
        <v>10</v>
      </c>
      <c r="I248" s="1">
        <v>44487</v>
      </c>
      <c r="J248" s="1" t="str">
        <f>TEXT(CONS_TABLE[[#This Row],[date_stolen]],"YYYY")</f>
        <v>2021</v>
      </c>
      <c r="K248" s="1" t="str">
        <f>TEXT(CONS_TABLE[[#This Row],[date_stolen]],"MMMM")</f>
        <v>October</v>
      </c>
      <c r="L248">
        <v>114</v>
      </c>
      <c r="M248" t="str">
        <f>VLOOKUP(CONS_TABLE[[#This Row],[location_id]],Locations[],2,"FALSE")</f>
        <v>Canterbury</v>
      </c>
      <c r="N248" t="str">
        <f>VLOOKUP(CONS_TABLE[[#This Row],[location_id]],Locations[],3, "FALSE")</f>
        <v>New Zealand</v>
      </c>
      <c r="O248" s="3">
        <f>VLOOKUP(CONS_TABLE[[#This Row],[location_id]],Locations[],4,"FALSE")</f>
        <v>655000</v>
      </c>
      <c r="P248">
        <f>VLOOKUP(CONS_TABLE[[#This Row],[location_id]],Locations[],5,"FALSE")</f>
        <v>14.72</v>
      </c>
    </row>
    <row r="249" spans="1:16" x14ac:dyDescent="0.3">
      <c r="A249">
        <v>248</v>
      </c>
      <c r="B249" t="s">
        <v>11</v>
      </c>
      <c r="C249">
        <v>623</v>
      </c>
      <c r="D249" t="str">
        <f>VLOOKUP(CONS_TABLE[[#This Row],[make_id]],Make_details[],2,"FALSE")</f>
        <v>Trailer</v>
      </c>
      <c r="E249" t="str">
        <f>VLOOKUP(CONS_TABLE[[#This Row],[make_id]],Make_details[],3,"FALSE")</f>
        <v>Standard</v>
      </c>
      <c r="F249">
        <v>2019</v>
      </c>
      <c r="G249" t="s">
        <v>20</v>
      </c>
      <c r="H249" t="s">
        <v>10</v>
      </c>
      <c r="I249" s="1">
        <v>44624</v>
      </c>
      <c r="J249" s="1" t="str">
        <f>TEXT(CONS_TABLE[[#This Row],[date_stolen]],"YYYY")</f>
        <v>2022</v>
      </c>
      <c r="K249" s="1" t="str">
        <f>TEXT(CONS_TABLE[[#This Row],[date_stolen]],"MMMM")</f>
        <v>March</v>
      </c>
      <c r="L249">
        <v>102</v>
      </c>
      <c r="M249" t="str">
        <f>VLOOKUP(CONS_TABLE[[#This Row],[location_id]],Locations[],2,"FALSE")</f>
        <v>Auckland</v>
      </c>
      <c r="N249" t="str">
        <f>VLOOKUP(CONS_TABLE[[#This Row],[location_id]],Locations[],3, "FALSE")</f>
        <v>New Zealand</v>
      </c>
      <c r="O249" s="3">
        <f>VLOOKUP(CONS_TABLE[[#This Row],[location_id]],Locations[],4,"FALSE")</f>
        <v>1695200</v>
      </c>
      <c r="P249">
        <f>VLOOKUP(CONS_TABLE[[#This Row],[location_id]],Locations[],5,"FALSE")</f>
        <v>343.09</v>
      </c>
    </row>
    <row r="250" spans="1:16" x14ac:dyDescent="0.3">
      <c r="A250">
        <v>249</v>
      </c>
      <c r="B250" t="s">
        <v>8</v>
      </c>
      <c r="C250">
        <v>623</v>
      </c>
      <c r="D250" t="str">
        <f>VLOOKUP(CONS_TABLE[[#This Row],[make_id]],Make_details[],2,"FALSE")</f>
        <v>Trailer</v>
      </c>
      <c r="E250" t="str">
        <f>VLOOKUP(CONS_TABLE[[#This Row],[make_id]],Make_details[],3,"FALSE")</f>
        <v>Standard</v>
      </c>
      <c r="F250">
        <v>2019</v>
      </c>
      <c r="G250" t="s">
        <v>190</v>
      </c>
      <c r="H250" t="s">
        <v>10</v>
      </c>
      <c r="I250" s="1">
        <v>44585</v>
      </c>
      <c r="J250" s="1" t="str">
        <f>TEXT(CONS_TABLE[[#This Row],[date_stolen]],"YYYY")</f>
        <v>2022</v>
      </c>
      <c r="K250" s="1" t="str">
        <f>TEXT(CONS_TABLE[[#This Row],[date_stolen]],"MMMM")</f>
        <v>January</v>
      </c>
      <c r="L250">
        <v>114</v>
      </c>
      <c r="M250" t="str">
        <f>VLOOKUP(CONS_TABLE[[#This Row],[location_id]],Locations[],2,"FALSE")</f>
        <v>Canterbury</v>
      </c>
      <c r="N250" t="str">
        <f>VLOOKUP(CONS_TABLE[[#This Row],[location_id]],Locations[],3, "FALSE")</f>
        <v>New Zealand</v>
      </c>
      <c r="O250" s="3">
        <f>VLOOKUP(CONS_TABLE[[#This Row],[location_id]],Locations[],4,"FALSE")</f>
        <v>655000</v>
      </c>
      <c r="P250">
        <f>VLOOKUP(CONS_TABLE[[#This Row],[location_id]],Locations[],5,"FALSE")</f>
        <v>14.72</v>
      </c>
    </row>
    <row r="251" spans="1:16" x14ac:dyDescent="0.3">
      <c r="A251">
        <v>250</v>
      </c>
      <c r="B251" t="s">
        <v>8</v>
      </c>
      <c r="C251">
        <v>549</v>
      </c>
      <c r="D251" t="str">
        <f>VLOOKUP(CONS_TABLE[[#This Row],[make_id]],Make_details[],2,"FALSE")</f>
        <v>Homebuilt</v>
      </c>
      <c r="E251" t="str">
        <f>VLOOKUP(CONS_TABLE[[#This Row],[make_id]],Make_details[],3,"FALSE")</f>
        <v>Standard</v>
      </c>
      <c r="F251">
        <v>2019</v>
      </c>
      <c r="G251" t="s">
        <v>33</v>
      </c>
      <c r="H251" t="s">
        <v>18</v>
      </c>
      <c r="I251" s="1">
        <v>44567</v>
      </c>
      <c r="J251" s="1" t="str">
        <f>TEXT(CONS_TABLE[[#This Row],[date_stolen]],"YYYY")</f>
        <v>2022</v>
      </c>
      <c r="K251" s="1" t="str">
        <f>TEXT(CONS_TABLE[[#This Row],[date_stolen]],"MMMM")</f>
        <v>January</v>
      </c>
      <c r="L251">
        <v>102</v>
      </c>
      <c r="M251" t="str">
        <f>VLOOKUP(CONS_TABLE[[#This Row],[location_id]],Locations[],2,"FALSE")</f>
        <v>Auckland</v>
      </c>
      <c r="N251" t="str">
        <f>VLOOKUP(CONS_TABLE[[#This Row],[location_id]],Locations[],3, "FALSE")</f>
        <v>New Zealand</v>
      </c>
      <c r="O251" s="3">
        <f>VLOOKUP(CONS_TABLE[[#This Row],[location_id]],Locations[],4,"FALSE")</f>
        <v>1695200</v>
      </c>
      <c r="P251">
        <f>VLOOKUP(CONS_TABLE[[#This Row],[location_id]],Locations[],5,"FALSE")</f>
        <v>343.09</v>
      </c>
    </row>
    <row r="252" spans="1:16" x14ac:dyDescent="0.3">
      <c r="A252">
        <v>251</v>
      </c>
      <c r="B252" t="s">
        <v>8</v>
      </c>
      <c r="C252">
        <v>623</v>
      </c>
      <c r="D252" t="str">
        <f>VLOOKUP(CONS_TABLE[[#This Row],[make_id]],Make_details[],2,"FALSE")</f>
        <v>Trailer</v>
      </c>
      <c r="E252" t="str">
        <f>VLOOKUP(CONS_TABLE[[#This Row],[make_id]],Make_details[],3,"FALSE")</f>
        <v>Standard</v>
      </c>
      <c r="F252">
        <v>1940</v>
      </c>
      <c r="G252" t="s">
        <v>23</v>
      </c>
      <c r="H252" t="s">
        <v>32</v>
      </c>
      <c r="I252" s="1">
        <v>44526</v>
      </c>
      <c r="J252" s="1" t="str">
        <f>TEXT(CONS_TABLE[[#This Row],[date_stolen]],"YYYY")</f>
        <v>2021</v>
      </c>
      <c r="K252" s="1" t="str">
        <f>TEXT(CONS_TABLE[[#This Row],[date_stolen]],"MMMM")</f>
        <v>November</v>
      </c>
      <c r="L252">
        <v>115</v>
      </c>
      <c r="M252" t="str">
        <f>VLOOKUP(CONS_TABLE[[#This Row],[location_id]],Locations[],2,"FALSE")</f>
        <v>Otago</v>
      </c>
      <c r="N252" t="str">
        <f>VLOOKUP(CONS_TABLE[[#This Row],[location_id]],Locations[],3, "FALSE")</f>
        <v>New Zealand</v>
      </c>
      <c r="O252" s="3">
        <f>VLOOKUP(CONS_TABLE[[#This Row],[location_id]],Locations[],4,"FALSE")</f>
        <v>246000</v>
      </c>
      <c r="P252">
        <f>VLOOKUP(CONS_TABLE[[#This Row],[location_id]],Locations[],5,"FALSE")</f>
        <v>7.89</v>
      </c>
    </row>
    <row r="253" spans="1:16" x14ac:dyDescent="0.3">
      <c r="A253">
        <v>252</v>
      </c>
      <c r="B253" t="s">
        <v>8</v>
      </c>
      <c r="C253">
        <v>538</v>
      </c>
      <c r="D253" t="str">
        <f>VLOOKUP(CONS_TABLE[[#This Row],[make_id]],Make_details[],2,"FALSE")</f>
        <v>Factory Built</v>
      </c>
      <c r="E253" t="str">
        <f>VLOOKUP(CONS_TABLE[[#This Row],[make_id]],Make_details[],3,"FALSE")</f>
        <v>Standard</v>
      </c>
      <c r="F253">
        <v>2019</v>
      </c>
      <c r="G253" t="s">
        <v>33</v>
      </c>
      <c r="H253" t="s">
        <v>10</v>
      </c>
      <c r="I253" s="1">
        <v>44641</v>
      </c>
      <c r="J253" s="1" t="str">
        <f>TEXT(CONS_TABLE[[#This Row],[date_stolen]],"YYYY")</f>
        <v>2022</v>
      </c>
      <c r="K253" s="1" t="str">
        <f>TEXT(CONS_TABLE[[#This Row],[date_stolen]],"MMMM")</f>
        <v>March</v>
      </c>
      <c r="L253">
        <v>109</v>
      </c>
      <c r="M253" t="str">
        <f>VLOOKUP(CONS_TABLE[[#This Row],[location_id]],Locations[],2,"FALSE")</f>
        <v>Wellington</v>
      </c>
      <c r="N253" t="str">
        <f>VLOOKUP(CONS_TABLE[[#This Row],[location_id]],Locations[],3, "FALSE")</f>
        <v>New Zealand</v>
      </c>
      <c r="O253" s="3">
        <f>VLOOKUP(CONS_TABLE[[#This Row],[location_id]],Locations[],4,"FALSE")</f>
        <v>543500</v>
      </c>
      <c r="P253">
        <f>VLOOKUP(CONS_TABLE[[#This Row],[location_id]],Locations[],5,"FALSE")</f>
        <v>67.52</v>
      </c>
    </row>
    <row r="254" spans="1:16" x14ac:dyDescent="0.3">
      <c r="A254">
        <v>253</v>
      </c>
      <c r="B254" t="s">
        <v>37</v>
      </c>
      <c r="C254">
        <v>623</v>
      </c>
      <c r="D254" t="str">
        <f>VLOOKUP(CONS_TABLE[[#This Row],[make_id]],Make_details[],2,"FALSE")</f>
        <v>Trailer</v>
      </c>
      <c r="E254" t="str">
        <f>VLOOKUP(CONS_TABLE[[#This Row],[make_id]],Make_details[],3,"FALSE")</f>
        <v>Standard</v>
      </c>
      <c r="F254">
        <v>2019</v>
      </c>
      <c r="G254" t="s">
        <v>121</v>
      </c>
      <c r="H254" t="s">
        <v>10</v>
      </c>
      <c r="I254" s="1">
        <v>44493</v>
      </c>
      <c r="J254" s="1" t="str">
        <f>TEXT(CONS_TABLE[[#This Row],[date_stolen]],"YYYY")</f>
        <v>2021</v>
      </c>
      <c r="K254" s="1" t="str">
        <f>TEXT(CONS_TABLE[[#This Row],[date_stolen]],"MMMM")</f>
        <v>October</v>
      </c>
      <c r="L254">
        <v>104</v>
      </c>
      <c r="M254" t="str">
        <f>VLOOKUP(CONS_TABLE[[#This Row],[location_id]],Locations[],2,"FALSE")</f>
        <v>Bay of Plenty</v>
      </c>
      <c r="N254" t="str">
        <f>VLOOKUP(CONS_TABLE[[#This Row],[location_id]],Locations[],3, "FALSE")</f>
        <v>New Zealand</v>
      </c>
      <c r="O254" s="3">
        <f>VLOOKUP(CONS_TABLE[[#This Row],[location_id]],Locations[],4,"FALSE")</f>
        <v>347700</v>
      </c>
      <c r="P254">
        <f>VLOOKUP(CONS_TABLE[[#This Row],[location_id]],Locations[],5,"FALSE")</f>
        <v>28.8</v>
      </c>
    </row>
    <row r="255" spans="1:16" x14ac:dyDescent="0.3">
      <c r="A255">
        <v>254</v>
      </c>
      <c r="B255" t="s">
        <v>8</v>
      </c>
      <c r="C255">
        <v>623</v>
      </c>
      <c r="D255" t="str">
        <f>VLOOKUP(CONS_TABLE[[#This Row],[make_id]],Make_details[],2,"FALSE")</f>
        <v>Trailer</v>
      </c>
      <c r="E255" t="str">
        <f>VLOOKUP(CONS_TABLE[[#This Row],[make_id]],Make_details[],3,"FALSE")</f>
        <v>Standard</v>
      </c>
      <c r="F255">
        <v>1997</v>
      </c>
      <c r="G255" t="s">
        <v>191</v>
      </c>
      <c r="H255" t="s">
        <v>10</v>
      </c>
      <c r="I255" s="1">
        <v>44504</v>
      </c>
      <c r="J255" s="1" t="str">
        <f>TEXT(CONS_TABLE[[#This Row],[date_stolen]],"YYYY")</f>
        <v>2021</v>
      </c>
      <c r="K255" s="1" t="str">
        <f>TEXT(CONS_TABLE[[#This Row],[date_stolen]],"MMMM")</f>
        <v>November</v>
      </c>
      <c r="L255">
        <v>111</v>
      </c>
      <c r="M255" t="str">
        <f>VLOOKUP(CONS_TABLE[[#This Row],[location_id]],Locations[],2,"FALSE")</f>
        <v>Nelson</v>
      </c>
      <c r="N255" t="str">
        <f>VLOOKUP(CONS_TABLE[[#This Row],[location_id]],Locations[],3, "FALSE")</f>
        <v>New Zealand</v>
      </c>
      <c r="O255" s="3">
        <f>VLOOKUP(CONS_TABLE[[#This Row],[location_id]],Locations[],4,"FALSE")</f>
        <v>54500</v>
      </c>
      <c r="P255">
        <f>VLOOKUP(CONS_TABLE[[#This Row],[location_id]],Locations[],5,"FALSE")</f>
        <v>129.15</v>
      </c>
    </row>
    <row r="256" spans="1:16" x14ac:dyDescent="0.3">
      <c r="A256">
        <v>255</v>
      </c>
      <c r="B256" t="s">
        <v>8</v>
      </c>
      <c r="C256">
        <v>623</v>
      </c>
      <c r="D256" t="str">
        <f>VLOOKUP(CONS_TABLE[[#This Row],[make_id]],Make_details[],2,"FALSE")</f>
        <v>Trailer</v>
      </c>
      <c r="E256" t="str">
        <f>VLOOKUP(CONS_TABLE[[#This Row],[make_id]],Make_details[],3,"FALSE")</f>
        <v>Standard</v>
      </c>
      <c r="F256">
        <v>1997</v>
      </c>
      <c r="G256" t="s">
        <v>68</v>
      </c>
      <c r="H256" t="s">
        <v>10</v>
      </c>
      <c r="I256" s="1">
        <v>44655</v>
      </c>
      <c r="J256" s="1" t="str">
        <f>TEXT(CONS_TABLE[[#This Row],[date_stolen]],"YYYY")</f>
        <v>2022</v>
      </c>
      <c r="K256" s="1" t="str">
        <f>TEXT(CONS_TABLE[[#This Row],[date_stolen]],"MMMM")</f>
        <v>April</v>
      </c>
      <c r="L256">
        <v>108</v>
      </c>
      <c r="M256" t="str">
        <f>VLOOKUP(CONS_TABLE[[#This Row],[location_id]],Locations[],2,"FALSE")</f>
        <v>Manawatū-Whanganui</v>
      </c>
      <c r="N256" t="str">
        <f>VLOOKUP(CONS_TABLE[[#This Row],[location_id]],Locations[],3, "FALSE")</f>
        <v>New Zealand</v>
      </c>
      <c r="O256" s="3">
        <f>VLOOKUP(CONS_TABLE[[#This Row],[location_id]],Locations[],4,"FALSE")</f>
        <v>258200</v>
      </c>
      <c r="P256">
        <f>VLOOKUP(CONS_TABLE[[#This Row],[location_id]],Locations[],5,"FALSE")</f>
        <v>11.62</v>
      </c>
    </row>
    <row r="257" spans="1:16" x14ac:dyDescent="0.3">
      <c r="A257">
        <v>256</v>
      </c>
      <c r="B257" t="s">
        <v>11</v>
      </c>
      <c r="C257">
        <v>623</v>
      </c>
      <c r="D257" t="str">
        <f>VLOOKUP(CONS_TABLE[[#This Row],[make_id]],Make_details[],2,"FALSE")</f>
        <v>Trailer</v>
      </c>
      <c r="E257" t="str">
        <f>VLOOKUP(CONS_TABLE[[#This Row],[make_id]],Make_details[],3,"FALSE")</f>
        <v>Standard</v>
      </c>
      <c r="F257">
        <v>2001</v>
      </c>
      <c r="G257" t="s">
        <v>36</v>
      </c>
      <c r="H257" t="s">
        <v>10</v>
      </c>
      <c r="I257" s="1">
        <v>44635</v>
      </c>
      <c r="J257" s="1" t="str">
        <f>TEXT(CONS_TABLE[[#This Row],[date_stolen]],"YYYY")</f>
        <v>2022</v>
      </c>
      <c r="K257" s="1" t="str">
        <f>TEXT(CONS_TABLE[[#This Row],[date_stolen]],"MMMM")</f>
        <v>March</v>
      </c>
      <c r="L257">
        <v>101</v>
      </c>
      <c r="M257" t="str">
        <f>VLOOKUP(CONS_TABLE[[#This Row],[location_id]],Locations[],2,"FALSE")</f>
        <v>Northland</v>
      </c>
      <c r="N257" t="str">
        <f>VLOOKUP(CONS_TABLE[[#This Row],[location_id]],Locations[],3, "FALSE")</f>
        <v>New Zealand</v>
      </c>
      <c r="O257" s="3">
        <f>VLOOKUP(CONS_TABLE[[#This Row],[location_id]],Locations[],4,"FALSE")</f>
        <v>201500</v>
      </c>
      <c r="P257">
        <f>VLOOKUP(CONS_TABLE[[#This Row],[location_id]],Locations[],5,"FALSE")</f>
        <v>16.11</v>
      </c>
    </row>
    <row r="258" spans="1:16" x14ac:dyDescent="0.3">
      <c r="A258">
        <v>257</v>
      </c>
      <c r="B258" t="s">
        <v>8</v>
      </c>
      <c r="C258">
        <v>623</v>
      </c>
      <c r="D258" t="str">
        <f>VLOOKUP(CONS_TABLE[[#This Row],[make_id]],Make_details[],2,"FALSE")</f>
        <v>Trailer</v>
      </c>
      <c r="E258" t="str">
        <f>VLOOKUP(CONS_TABLE[[#This Row],[make_id]],Make_details[],3,"FALSE")</f>
        <v>Standard</v>
      </c>
      <c r="F258">
        <v>2017</v>
      </c>
      <c r="G258" t="s">
        <v>192</v>
      </c>
      <c r="H258" t="s">
        <v>10</v>
      </c>
      <c r="I258" s="1">
        <v>44497</v>
      </c>
      <c r="J258" s="1" t="str">
        <f>TEXT(CONS_TABLE[[#This Row],[date_stolen]],"YYYY")</f>
        <v>2021</v>
      </c>
      <c r="K258" s="1" t="str">
        <f>TEXT(CONS_TABLE[[#This Row],[date_stolen]],"MMMM")</f>
        <v>October</v>
      </c>
      <c r="L258">
        <v>108</v>
      </c>
      <c r="M258" t="str">
        <f>VLOOKUP(CONS_TABLE[[#This Row],[location_id]],Locations[],2,"FALSE")</f>
        <v>Manawatū-Whanganui</v>
      </c>
      <c r="N258" t="str">
        <f>VLOOKUP(CONS_TABLE[[#This Row],[location_id]],Locations[],3, "FALSE")</f>
        <v>New Zealand</v>
      </c>
      <c r="O258" s="3">
        <f>VLOOKUP(CONS_TABLE[[#This Row],[location_id]],Locations[],4,"FALSE")</f>
        <v>258200</v>
      </c>
      <c r="P258">
        <f>VLOOKUP(CONS_TABLE[[#This Row],[location_id]],Locations[],5,"FALSE")</f>
        <v>11.62</v>
      </c>
    </row>
    <row r="259" spans="1:16" x14ac:dyDescent="0.3">
      <c r="A259">
        <v>258</v>
      </c>
      <c r="B259" t="s">
        <v>8</v>
      </c>
      <c r="C259">
        <v>616</v>
      </c>
      <c r="D259" t="str">
        <f>VLOOKUP(CONS_TABLE[[#This Row],[make_id]],Make_details[],2,"FALSE")</f>
        <v>Titan</v>
      </c>
      <c r="E259" t="str">
        <f>VLOOKUP(CONS_TABLE[[#This Row],[make_id]],Make_details[],3,"FALSE")</f>
        <v>Standard</v>
      </c>
      <c r="F259">
        <v>2019</v>
      </c>
      <c r="G259" t="s">
        <v>33</v>
      </c>
      <c r="H259" t="s">
        <v>10</v>
      </c>
      <c r="I259" s="1">
        <v>44645</v>
      </c>
      <c r="J259" s="1" t="str">
        <f>TEXT(CONS_TABLE[[#This Row],[date_stolen]],"YYYY")</f>
        <v>2022</v>
      </c>
      <c r="K259" s="1" t="str">
        <f>TEXT(CONS_TABLE[[#This Row],[date_stolen]],"MMMM")</f>
        <v>March</v>
      </c>
      <c r="L259">
        <v>109</v>
      </c>
      <c r="M259" t="str">
        <f>VLOOKUP(CONS_TABLE[[#This Row],[location_id]],Locations[],2,"FALSE")</f>
        <v>Wellington</v>
      </c>
      <c r="N259" t="str">
        <f>VLOOKUP(CONS_TABLE[[#This Row],[location_id]],Locations[],3, "FALSE")</f>
        <v>New Zealand</v>
      </c>
      <c r="O259" s="3">
        <f>VLOOKUP(CONS_TABLE[[#This Row],[location_id]],Locations[],4,"FALSE")</f>
        <v>543500</v>
      </c>
      <c r="P259">
        <f>VLOOKUP(CONS_TABLE[[#This Row],[location_id]],Locations[],5,"FALSE")</f>
        <v>67.52</v>
      </c>
    </row>
    <row r="260" spans="1:16" x14ac:dyDescent="0.3">
      <c r="A260">
        <v>259</v>
      </c>
      <c r="B260" t="s">
        <v>11</v>
      </c>
      <c r="C260">
        <v>549</v>
      </c>
      <c r="D260" t="str">
        <f>VLOOKUP(CONS_TABLE[[#This Row],[make_id]],Make_details[],2,"FALSE")</f>
        <v>Homebuilt</v>
      </c>
      <c r="E260" t="str">
        <f>VLOOKUP(CONS_TABLE[[#This Row],[make_id]],Make_details[],3,"FALSE")</f>
        <v>Standard</v>
      </c>
      <c r="F260">
        <v>2019</v>
      </c>
      <c r="G260" t="s">
        <v>79</v>
      </c>
      <c r="H260" t="s">
        <v>10</v>
      </c>
      <c r="I260" s="1">
        <v>44498</v>
      </c>
      <c r="J260" s="1" t="str">
        <f>TEXT(CONS_TABLE[[#This Row],[date_stolen]],"YYYY")</f>
        <v>2021</v>
      </c>
      <c r="K260" s="1" t="str">
        <f>TEXT(CONS_TABLE[[#This Row],[date_stolen]],"MMMM")</f>
        <v>October</v>
      </c>
      <c r="L260">
        <v>102</v>
      </c>
      <c r="M260" t="str">
        <f>VLOOKUP(CONS_TABLE[[#This Row],[location_id]],Locations[],2,"FALSE")</f>
        <v>Auckland</v>
      </c>
      <c r="N260" t="str">
        <f>VLOOKUP(CONS_TABLE[[#This Row],[location_id]],Locations[],3, "FALSE")</f>
        <v>New Zealand</v>
      </c>
      <c r="O260" s="3">
        <f>VLOOKUP(CONS_TABLE[[#This Row],[location_id]],Locations[],4,"FALSE")</f>
        <v>1695200</v>
      </c>
      <c r="P260">
        <f>VLOOKUP(CONS_TABLE[[#This Row],[location_id]],Locations[],5,"FALSE")</f>
        <v>343.09</v>
      </c>
    </row>
    <row r="261" spans="1:16" x14ac:dyDescent="0.3">
      <c r="A261">
        <v>260</v>
      </c>
      <c r="B261" t="s">
        <v>16</v>
      </c>
      <c r="C261">
        <v>636</v>
      </c>
      <c r="D261" t="str">
        <f>VLOOKUP(CONS_TABLE[[#This Row],[make_id]],Make_details[],2,"FALSE")</f>
        <v>Yamaha</v>
      </c>
      <c r="E261" t="str">
        <f>VLOOKUP(CONS_TABLE[[#This Row],[make_id]],Make_details[],3,"FALSE")</f>
        <v>Standard</v>
      </c>
      <c r="F261">
        <v>2005</v>
      </c>
      <c r="G261" t="s">
        <v>17</v>
      </c>
      <c r="H261" t="s">
        <v>45</v>
      </c>
      <c r="I261" s="1">
        <v>44609</v>
      </c>
      <c r="J261" s="1" t="str">
        <f>TEXT(CONS_TABLE[[#This Row],[date_stolen]],"YYYY")</f>
        <v>2022</v>
      </c>
      <c r="K261" s="1" t="str">
        <f>TEXT(CONS_TABLE[[#This Row],[date_stolen]],"MMMM")</f>
        <v>February</v>
      </c>
      <c r="L261">
        <v>102</v>
      </c>
      <c r="M261" t="str">
        <f>VLOOKUP(CONS_TABLE[[#This Row],[location_id]],Locations[],2,"FALSE")</f>
        <v>Auckland</v>
      </c>
      <c r="N261" t="str">
        <f>VLOOKUP(CONS_TABLE[[#This Row],[location_id]],Locations[],3, "FALSE")</f>
        <v>New Zealand</v>
      </c>
      <c r="O261" s="3">
        <f>VLOOKUP(CONS_TABLE[[#This Row],[location_id]],Locations[],4,"FALSE")</f>
        <v>1695200</v>
      </c>
      <c r="P261">
        <f>VLOOKUP(CONS_TABLE[[#This Row],[location_id]],Locations[],5,"FALSE")</f>
        <v>343.09</v>
      </c>
    </row>
    <row r="262" spans="1:16" x14ac:dyDescent="0.3">
      <c r="A262">
        <v>261</v>
      </c>
      <c r="B262" t="s">
        <v>8</v>
      </c>
      <c r="C262">
        <v>538</v>
      </c>
      <c r="D262" t="str">
        <f>VLOOKUP(CONS_TABLE[[#This Row],[make_id]],Make_details[],2,"FALSE")</f>
        <v>Factory Built</v>
      </c>
      <c r="E262" t="str">
        <f>VLOOKUP(CONS_TABLE[[#This Row],[make_id]],Make_details[],3,"FALSE")</f>
        <v>Standard</v>
      </c>
      <c r="F262">
        <v>2019</v>
      </c>
      <c r="G262" t="s">
        <v>193</v>
      </c>
      <c r="H262" t="s">
        <v>10</v>
      </c>
      <c r="I262" s="1">
        <v>44651</v>
      </c>
      <c r="J262" s="1" t="str">
        <f>TEXT(CONS_TABLE[[#This Row],[date_stolen]],"YYYY")</f>
        <v>2022</v>
      </c>
      <c r="K262" s="1" t="str">
        <f>TEXT(CONS_TABLE[[#This Row],[date_stolen]],"MMMM")</f>
        <v>March</v>
      </c>
      <c r="L262">
        <v>109</v>
      </c>
      <c r="M262" t="str">
        <f>VLOOKUP(CONS_TABLE[[#This Row],[location_id]],Locations[],2,"FALSE")</f>
        <v>Wellington</v>
      </c>
      <c r="N262" t="str">
        <f>VLOOKUP(CONS_TABLE[[#This Row],[location_id]],Locations[],3, "FALSE")</f>
        <v>New Zealand</v>
      </c>
      <c r="O262" s="3">
        <f>VLOOKUP(CONS_TABLE[[#This Row],[location_id]],Locations[],4,"FALSE")</f>
        <v>543500</v>
      </c>
      <c r="P262">
        <f>VLOOKUP(CONS_TABLE[[#This Row],[location_id]],Locations[],5,"FALSE")</f>
        <v>67.52</v>
      </c>
    </row>
    <row r="263" spans="1:16" x14ac:dyDescent="0.3">
      <c r="A263">
        <v>262</v>
      </c>
      <c r="B263" t="s">
        <v>8</v>
      </c>
      <c r="C263">
        <v>623</v>
      </c>
      <c r="D263" t="str">
        <f>VLOOKUP(CONS_TABLE[[#This Row],[make_id]],Make_details[],2,"FALSE")</f>
        <v>Trailer</v>
      </c>
      <c r="E263" t="str">
        <f>VLOOKUP(CONS_TABLE[[#This Row],[make_id]],Make_details[],3,"FALSE")</f>
        <v>Standard</v>
      </c>
      <c r="F263">
        <v>2016</v>
      </c>
      <c r="G263" t="s">
        <v>92</v>
      </c>
      <c r="H263" t="s">
        <v>10</v>
      </c>
      <c r="I263" s="1">
        <v>44596</v>
      </c>
      <c r="J263" s="1" t="str">
        <f>TEXT(CONS_TABLE[[#This Row],[date_stolen]],"YYYY")</f>
        <v>2022</v>
      </c>
      <c r="K263" s="1" t="str">
        <f>TEXT(CONS_TABLE[[#This Row],[date_stolen]],"MMMM")</f>
        <v>February</v>
      </c>
      <c r="L263">
        <v>114</v>
      </c>
      <c r="M263" t="str">
        <f>VLOOKUP(CONS_TABLE[[#This Row],[location_id]],Locations[],2,"FALSE")</f>
        <v>Canterbury</v>
      </c>
      <c r="N263" t="str">
        <f>VLOOKUP(CONS_TABLE[[#This Row],[location_id]],Locations[],3, "FALSE")</f>
        <v>New Zealand</v>
      </c>
      <c r="O263" s="3">
        <f>VLOOKUP(CONS_TABLE[[#This Row],[location_id]],Locations[],4,"FALSE")</f>
        <v>655000</v>
      </c>
      <c r="P263">
        <f>VLOOKUP(CONS_TABLE[[#This Row],[location_id]],Locations[],5,"FALSE")</f>
        <v>14.72</v>
      </c>
    </row>
    <row r="264" spans="1:16" x14ac:dyDescent="0.3">
      <c r="A264">
        <v>263</v>
      </c>
      <c r="B264" t="s">
        <v>8</v>
      </c>
      <c r="C264">
        <v>623</v>
      </c>
      <c r="D264" t="str">
        <f>VLOOKUP(CONS_TABLE[[#This Row],[make_id]],Make_details[],2,"FALSE")</f>
        <v>Trailer</v>
      </c>
      <c r="E264" t="str">
        <f>VLOOKUP(CONS_TABLE[[#This Row],[make_id]],Make_details[],3,"FALSE")</f>
        <v>Standard</v>
      </c>
      <c r="F264">
        <v>2016</v>
      </c>
      <c r="G264" t="s">
        <v>194</v>
      </c>
      <c r="H264" t="s">
        <v>10</v>
      </c>
      <c r="I264" s="1">
        <v>44642</v>
      </c>
      <c r="J264" s="1" t="str">
        <f>TEXT(CONS_TABLE[[#This Row],[date_stolen]],"YYYY")</f>
        <v>2022</v>
      </c>
      <c r="K264" s="1" t="str">
        <f>TEXT(CONS_TABLE[[#This Row],[date_stolen]],"MMMM")</f>
        <v>March</v>
      </c>
      <c r="L264">
        <v>102</v>
      </c>
      <c r="M264" t="str">
        <f>VLOOKUP(CONS_TABLE[[#This Row],[location_id]],Locations[],2,"FALSE")</f>
        <v>Auckland</v>
      </c>
      <c r="N264" t="str">
        <f>VLOOKUP(CONS_TABLE[[#This Row],[location_id]],Locations[],3, "FALSE")</f>
        <v>New Zealand</v>
      </c>
      <c r="O264" s="3">
        <f>VLOOKUP(CONS_TABLE[[#This Row],[location_id]],Locations[],4,"FALSE")</f>
        <v>1695200</v>
      </c>
      <c r="P264">
        <f>VLOOKUP(CONS_TABLE[[#This Row],[location_id]],Locations[],5,"FALSE")</f>
        <v>343.09</v>
      </c>
    </row>
    <row r="265" spans="1:16" x14ac:dyDescent="0.3">
      <c r="A265">
        <v>264</v>
      </c>
      <c r="B265" t="s">
        <v>37</v>
      </c>
      <c r="C265">
        <v>623</v>
      </c>
      <c r="D265" t="str">
        <f>VLOOKUP(CONS_TABLE[[#This Row],[make_id]],Make_details[],2,"FALSE")</f>
        <v>Trailer</v>
      </c>
      <c r="E265" t="str">
        <f>VLOOKUP(CONS_TABLE[[#This Row],[make_id]],Make_details[],3,"FALSE")</f>
        <v>Standard</v>
      </c>
      <c r="F265">
        <v>2016</v>
      </c>
      <c r="G265" t="s">
        <v>195</v>
      </c>
      <c r="H265" t="s">
        <v>10</v>
      </c>
      <c r="I265" s="1">
        <v>44498</v>
      </c>
      <c r="J265" s="1" t="str">
        <f>TEXT(CONS_TABLE[[#This Row],[date_stolen]],"YYYY")</f>
        <v>2021</v>
      </c>
      <c r="K265" s="1" t="str">
        <f>TEXT(CONS_TABLE[[#This Row],[date_stolen]],"MMMM")</f>
        <v>October</v>
      </c>
      <c r="L265">
        <v>114</v>
      </c>
      <c r="M265" t="str">
        <f>VLOOKUP(CONS_TABLE[[#This Row],[location_id]],Locations[],2,"FALSE")</f>
        <v>Canterbury</v>
      </c>
      <c r="N265" t="str">
        <f>VLOOKUP(CONS_TABLE[[#This Row],[location_id]],Locations[],3, "FALSE")</f>
        <v>New Zealand</v>
      </c>
      <c r="O265" s="3">
        <f>VLOOKUP(CONS_TABLE[[#This Row],[location_id]],Locations[],4,"FALSE")</f>
        <v>655000</v>
      </c>
      <c r="P265">
        <f>VLOOKUP(CONS_TABLE[[#This Row],[location_id]],Locations[],5,"FALSE")</f>
        <v>14.72</v>
      </c>
    </row>
    <row r="266" spans="1:16" x14ac:dyDescent="0.3">
      <c r="A266">
        <v>265</v>
      </c>
      <c r="B266" t="s">
        <v>61</v>
      </c>
      <c r="C266">
        <v>630</v>
      </c>
      <c r="D266" t="str">
        <f>VLOOKUP(CONS_TABLE[[#This Row],[make_id]],Make_details[],2,"FALSE")</f>
        <v>Veteran</v>
      </c>
      <c r="E266" t="str">
        <f>VLOOKUP(CONS_TABLE[[#This Row],[make_id]],Make_details[],3,"FALSE")</f>
        <v>Standard</v>
      </c>
      <c r="F266">
        <v>2016</v>
      </c>
      <c r="G266">
        <v>710</v>
      </c>
      <c r="H266" t="s">
        <v>32</v>
      </c>
      <c r="I266" s="1">
        <v>44648</v>
      </c>
      <c r="J266" s="1" t="str">
        <f>TEXT(CONS_TABLE[[#This Row],[date_stolen]],"YYYY")</f>
        <v>2022</v>
      </c>
      <c r="K266" s="1" t="str">
        <f>TEXT(CONS_TABLE[[#This Row],[date_stolen]],"MMMM")</f>
        <v>March</v>
      </c>
      <c r="L266">
        <v>103</v>
      </c>
      <c r="M266" t="str">
        <f>VLOOKUP(CONS_TABLE[[#This Row],[location_id]],Locations[],2,"FALSE")</f>
        <v>Waikato</v>
      </c>
      <c r="N266" t="str">
        <f>VLOOKUP(CONS_TABLE[[#This Row],[location_id]],Locations[],3, "FALSE")</f>
        <v>New Zealand</v>
      </c>
      <c r="O266" s="3">
        <f>VLOOKUP(CONS_TABLE[[#This Row],[location_id]],Locations[],4,"FALSE")</f>
        <v>513800</v>
      </c>
      <c r="P266">
        <f>VLOOKUP(CONS_TABLE[[#This Row],[location_id]],Locations[],5,"FALSE")</f>
        <v>21.5</v>
      </c>
    </row>
    <row r="267" spans="1:16" x14ac:dyDescent="0.3">
      <c r="A267">
        <v>266</v>
      </c>
      <c r="B267" t="s">
        <v>8</v>
      </c>
      <c r="C267">
        <v>616</v>
      </c>
      <c r="D267" t="str">
        <f>VLOOKUP(CONS_TABLE[[#This Row],[make_id]],Make_details[],2,"FALSE")</f>
        <v>Titan</v>
      </c>
      <c r="E267" t="str">
        <f>VLOOKUP(CONS_TABLE[[#This Row],[make_id]],Make_details[],3,"FALSE")</f>
        <v>Standard</v>
      </c>
      <c r="F267">
        <v>2016</v>
      </c>
      <c r="G267" t="s">
        <v>196</v>
      </c>
      <c r="H267" t="s">
        <v>10</v>
      </c>
      <c r="I267" s="1">
        <v>44643</v>
      </c>
      <c r="J267" s="1" t="str">
        <f>TEXT(CONS_TABLE[[#This Row],[date_stolen]],"YYYY")</f>
        <v>2022</v>
      </c>
      <c r="K267" s="1" t="str">
        <f>TEXT(CONS_TABLE[[#This Row],[date_stolen]],"MMMM")</f>
        <v>March</v>
      </c>
      <c r="L267">
        <v>102</v>
      </c>
      <c r="M267" t="str">
        <f>VLOOKUP(CONS_TABLE[[#This Row],[location_id]],Locations[],2,"FALSE")</f>
        <v>Auckland</v>
      </c>
      <c r="N267" t="str">
        <f>VLOOKUP(CONS_TABLE[[#This Row],[location_id]],Locations[],3, "FALSE")</f>
        <v>New Zealand</v>
      </c>
      <c r="O267" s="3">
        <f>VLOOKUP(CONS_TABLE[[#This Row],[location_id]],Locations[],4,"FALSE")</f>
        <v>1695200</v>
      </c>
      <c r="P267">
        <f>VLOOKUP(CONS_TABLE[[#This Row],[location_id]],Locations[],5,"FALSE")</f>
        <v>343.09</v>
      </c>
    </row>
    <row r="268" spans="1:16" x14ac:dyDescent="0.3">
      <c r="A268">
        <v>267</v>
      </c>
      <c r="B268" t="s">
        <v>8</v>
      </c>
      <c r="C268">
        <v>549</v>
      </c>
      <c r="D268" t="str">
        <f>VLOOKUP(CONS_TABLE[[#This Row],[make_id]],Make_details[],2,"FALSE")</f>
        <v>Homebuilt</v>
      </c>
      <c r="E268" t="str">
        <f>VLOOKUP(CONS_TABLE[[#This Row],[make_id]],Make_details[],3,"FALSE")</f>
        <v>Standard</v>
      </c>
      <c r="F268">
        <v>2016</v>
      </c>
      <c r="G268" t="s">
        <v>197</v>
      </c>
      <c r="H268" t="s">
        <v>10</v>
      </c>
      <c r="I268" s="1">
        <v>44537</v>
      </c>
      <c r="J268" s="1" t="str">
        <f>TEXT(CONS_TABLE[[#This Row],[date_stolen]],"YYYY")</f>
        <v>2021</v>
      </c>
      <c r="K268" s="1" t="str">
        <f>TEXT(CONS_TABLE[[#This Row],[date_stolen]],"MMMM")</f>
        <v>December</v>
      </c>
      <c r="L268">
        <v>114</v>
      </c>
      <c r="M268" t="str">
        <f>VLOOKUP(CONS_TABLE[[#This Row],[location_id]],Locations[],2,"FALSE")</f>
        <v>Canterbury</v>
      </c>
      <c r="N268" t="str">
        <f>VLOOKUP(CONS_TABLE[[#This Row],[location_id]],Locations[],3, "FALSE")</f>
        <v>New Zealand</v>
      </c>
      <c r="O268" s="3">
        <f>VLOOKUP(CONS_TABLE[[#This Row],[location_id]],Locations[],4,"FALSE")</f>
        <v>655000</v>
      </c>
      <c r="P268">
        <f>VLOOKUP(CONS_TABLE[[#This Row],[location_id]],Locations[],5,"FALSE")</f>
        <v>14.72</v>
      </c>
    </row>
    <row r="269" spans="1:16" x14ac:dyDescent="0.3">
      <c r="A269">
        <v>268</v>
      </c>
      <c r="B269" t="s">
        <v>8</v>
      </c>
      <c r="C269">
        <v>549</v>
      </c>
      <c r="D269" t="str">
        <f>VLOOKUP(CONS_TABLE[[#This Row],[make_id]],Make_details[],2,"FALSE")</f>
        <v>Homebuilt</v>
      </c>
      <c r="E269" t="str">
        <f>VLOOKUP(CONS_TABLE[[#This Row],[make_id]],Make_details[],3,"FALSE")</f>
        <v>Standard</v>
      </c>
      <c r="F269">
        <v>2004</v>
      </c>
      <c r="G269" t="s">
        <v>46</v>
      </c>
      <c r="H269" t="s">
        <v>28</v>
      </c>
      <c r="I269" s="1">
        <v>44640</v>
      </c>
      <c r="J269" s="1" t="str">
        <f>TEXT(CONS_TABLE[[#This Row],[date_stolen]],"YYYY")</f>
        <v>2022</v>
      </c>
      <c r="K269" s="1" t="str">
        <f>TEXT(CONS_TABLE[[#This Row],[date_stolen]],"MMMM")</f>
        <v>March</v>
      </c>
      <c r="L269">
        <v>114</v>
      </c>
      <c r="M269" t="str">
        <f>VLOOKUP(CONS_TABLE[[#This Row],[location_id]],Locations[],2,"FALSE")</f>
        <v>Canterbury</v>
      </c>
      <c r="N269" t="str">
        <f>VLOOKUP(CONS_TABLE[[#This Row],[location_id]],Locations[],3, "FALSE")</f>
        <v>New Zealand</v>
      </c>
      <c r="O269" s="3">
        <f>VLOOKUP(CONS_TABLE[[#This Row],[location_id]],Locations[],4,"FALSE")</f>
        <v>655000</v>
      </c>
      <c r="P269">
        <f>VLOOKUP(CONS_TABLE[[#This Row],[location_id]],Locations[],5,"FALSE")</f>
        <v>14.72</v>
      </c>
    </row>
    <row r="270" spans="1:16" x14ac:dyDescent="0.3">
      <c r="A270">
        <v>269</v>
      </c>
      <c r="B270" t="s">
        <v>8</v>
      </c>
      <c r="C270">
        <v>623</v>
      </c>
      <c r="D270" t="str">
        <f>VLOOKUP(CONS_TABLE[[#This Row],[make_id]],Make_details[],2,"FALSE")</f>
        <v>Trailer</v>
      </c>
      <c r="E270" t="str">
        <f>VLOOKUP(CONS_TABLE[[#This Row],[make_id]],Make_details[],3,"FALSE")</f>
        <v>Standard</v>
      </c>
      <c r="F270">
        <v>2016</v>
      </c>
      <c r="G270" t="s">
        <v>198</v>
      </c>
      <c r="H270" t="s">
        <v>10</v>
      </c>
      <c r="I270" s="1">
        <v>44541</v>
      </c>
      <c r="J270" s="1" t="str">
        <f>TEXT(CONS_TABLE[[#This Row],[date_stolen]],"YYYY")</f>
        <v>2021</v>
      </c>
      <c r="K270" s="1" t="str">
        <f>TEXT(CONS_TABLE[[#This Row],[date_stolen]],"MMMM")</f>
        <v>December</v>
      </c>
      <c r="L270">
        <v>103</v>
      </c>
      <c r="M270" t="str">
        <f>VLOOKUP(CONS_TABLE[[#This Row],[location_id]],Locations[],2,"FALSE")</f>
        <v>Waikato</v>
      </c>
      <c r="N270" t="str">
        <f>VLOOKUP(CONS_TABLE[[#This Row],[location_id]],Locations[],3, "FALSE")</f>
        <v>New Zealand</v>
      </c>
      <c r="O270" s="3">
        <f>VLOOKUP(CONS_TABLE[[#This Row],[location_id]],Locations[],4,"FALSE")</f>
        <v>513800</v>
      </c>
      <c r="P270">
        <f>VLOOKUP(CONS_TABLE[[#This Row],[location_id]],Locations[],5,"FALSE")</f>
        <v>21.5</v>
      </c>
    </row>
    <row r="271" spans="1:16" x14ac:dyDescent="0.3">
      <c r="A271">
        <v>270</v>
      </c>
      <c r="B271" t="s">
        <v>37</v>
      </c>
      <c r="C271">
        <v>514</v>
      </c>
      <c r="D271" t="str">
        <f>VLOOKUP(CONS_TABLE[[#This Row],[make_id]],Make_details[],2,"FALSE")</f>
        <v>Briford</v>
      </c>
      <c r="E271" t="str">
        <f>VLOOKUP(CONS_TABLE[[#This Row],[make_id]],Make_details[],3,"FALSE")</f>
        <v>Standard</v>
      </c>
      <c r="F271">
        <v>2016</v>
      </c>
      <c r="G271" t="s">
        <v>46</v>
      </c>
      <c r="H271" t="s">
        <v>10</v>
      </c>
      <c r="I271" s="1">
        <v>44537</v>
      </c>
      <c r="J271" s="1" t="str">
        <f>TEXT(CONS_TABLE[[#This Row],[date_stolen]],"YYYY")</f>
        <v>2021</v>
      </c>
      <c r="K271" s="1" t="str">
        <f>TEXT(CONS_TABLE[[#This Row],[date_stolen]],"MMMM")</f>
        <v>December</v>
      </c>
      <c r="L271">
        <v>102</v>
      </c>
      <c r="M271" t="str">
        <f>VLOOKUP(CONS_TABLE[[#This Row],[location_id]],Locations[],2,"FALSE")</f>
        <v>Auckland</v>
      </c>
      <c r="N271" t="str">
        <f>VLOOKUP(CONS_TABLE[[#This Row],[location_id]],Locations[],3, "FALSE")</f>
        <v>New Zealand</v>
      </c>
      <c r="O271" s="3">
        <f>VLOOKUP(CONS_TABLE[[#This Row],[location_id]],Locations[],4,"FALSE")</f>
        <v>1695200</v>
      </c>
      <c r="P271">
        <f>VLOOKUP(CONS_TABLE[[#This Row],[location_id]],Locations[],5,"FALSE")</f>
        <v>343.09</v>
      </c>
    </row>
    <row r="272" spans="1:16" x14ac:dyDescent="0.3">
      <c r="A272">
        <v>271</v>
      </c>
      <c r="B272" t="s">
        <v>8</v>
      </c>
      <c r="C272">
        <v>514</v>
      </c>
      <c r="D272" t="str">
        <f>VLOOKUP(CONS_TABLE[[#This Row],[make_id]],Make_details[],2,"FALSE")</f>
        <v>Briford</v>
      </c>
      <c r="E272" t="str">
        <f>VLOOKUP(CONS_TABLE[[#This Row],[make_id]],Make_details[],3,"FALSE")</f>
        <v>Standard</v>
      </c>
      <c r="F272">
        <v>2016</v>
      </c>
      <c r="G272" t="s">
        <v>46</v>
      </c>
      <c r="H272" t="s">
        <v>10</v>
      </c>
      <c r="I272" s="1">
        <v>44575</v>
      </c>
      <c r="J272" s="1" t="str">
        <f>TEXT(CONS_TABLE[[#This Row],[date_stolen]],"YYYY")</f>
        <v>2022</v>
      </c>
      <c r="K272" s="1" t="str">
        <f>TEXT(CONS_TABLE[[#This Row],[date_stolen]],"MMMM")</f>
        <v>January</v>
      </c>
      <c r="L272">
        <v>114</v>
      </c>
      <c r="M272" t="str">
        <f>VLOOKUP(CONS_TABLE[[#This Row],[location_id]],Locations[],2,"FALSE")</f>
        <v>Canterbury</v>
      </c>
      <c r="N272" t="str">
        <f>VLOOKUP(CONS_TABLE[[#This Row],[location_id]],Locations[],3, "FALSE")</f>
        <v>New Zealand</v>
      </c>
      <c r="O272" s="3">
        <f>VLOOKUP(CONS_TABLE[[#This Row],[location_id]],Locations[],4,"FALSE")</f>
        <v>655000</v>
      </c>
      <c r="P272">
        <f>VLOOKUP(CONS_TABLE[[#This Row],[location_id]],Locations[],5,"FALSE")</f>
        <v>14.72</v>
      </c>
    </row>
    <row r="273" spans="1:16" x14ac:dyDescent="0.3">
      <c r="A273">
        <v>272</v>
      </c>
      <c r="B273" t="s">
        <v>37</v>
      </c>
      <c r="C273">
        <v>623</v>
      </c>
      <c r="D273" t="str">
        <f>VLOOKUP(CONS_TABLE[[#This Row],[make_id]],Make_details[],2,"FALSE")</f>
        <v>Trailer</v>
      </c>
      <c r="E273" t="str">
        <f>VLOOKUP(CONS_TABLE[[#This Row],[make_id]],Make_details[],3,"FALSE")</f>
        <v>Standard</v>
      </c>
      <c r="F273">
        <v>2016</v>
      </c>
      <c r="G273" t="s">
        <v>195</v>
      </c>
      <c r="H273" t="s">
        <v>10</v>
      </c>
      <c r="I273" s="1">
        <v>44498</v>
      </c>
      <c r="J273" s="1" t="str">
        <f>TEXT(CONS_TABLE[[#This Row],[date_stolen]],"YYYY")</f>
        <v>2021</v>
      </c>
      <c r="K273" s="1" t="str">
        <f>TEXT(CONS_TABLE[[#This Row],[date_stolen]],"MMMM")</f>
        <v>October</v>
      </c>
      <c r="L273">
        <v>102</v>
      </c>
      <c r="M273" t="str">
        <f>VLOOKUP(CONS_TABLE[[#This Row],[location_id]],Locations[],2,"FALSE")</f>
        <v>Auckland</v>
      </c>
      <c r="N273" t="str">
        <f>VLOOKUP(CONS_TABLE[[#This Row],[location_id]],Locations[],3, "FALSE")</f>
        <v>New Zealand</v>
      </c>
      <c r="O273" s="3">
        <f>VLOOKUP(CONS_TABLE[[#This Row],[location_id]],Locations[],4,"FALSE")</f>
        <v>1695200</v>
      </c>
      <c r="P273">
        <f>VLOOKUP(CONS_TABLE[[#This Row],[location_id]],Locations[],5,"FALSE")</f>
        <v>343.09</v>
      </c>
    </row>
    <row r="274" spans="1:16" x14ac:dyDescent="0.3">
      <c r="A274">
        <v>273</v>
      </c>
      <c r="B274" t="s">
        <v>8</v>
      </c>
      <c r="C274">
        <v>549</v>
      </c>
      <c r="D274" t="str">
        <f>VLOOKUP(CONS_TABLE[[#This Row],[make_id]],Make_details[],2,"FALSE")</f>
        <v>Homebuilt</v>
      </c>
      <c r="E274" t="str">
        <f>VLOOKUP(CONS_TABLE[[#This Row],[make_id]],Make_details[],3,"FALSE")</f>
        <v>Standard</v>
      </c>
      <c r="F274">
        <v>1960</v>
      </c>
      <c r="G274" t="s">
        <v>46</v>
      </c>
      <c r="H274" t="s">
        <v>32</v>
      </c>
      <c r="I274" s="1">
        <v>44562</v>
      </c>
      <c r="J274" s="1" t="str">
        <f>TEXT(CONS_TABLE[[#This Row],[date_stolen]],"YYYY")</f>
        <v>2022</v>
      </c>
      <c r="K274" s="1" t="str">
        <f>TEXT(CONS_TABLE[[#This Row],[date_stolen]],"MMMM")</f>
        <v>January</v>
      </c>
      <c r="L274">
        <v>114</v>
      </c>
      <c r="M274" t="str">
        <f>VLOOKUP(CONS_TABLE[[#This Row],[location_id]],Locations[],2,"FALSE")</f>
        <v>Canterbury</v>
      </c>
      <c r="N274" t="str">
        <f>VLOOKUP(CONS_TABLE[[#This Row],[location_id]],Locations[],3, "FALSE")</f>
        <v>New Zealand</v>
      </c>
      <c r="O274" s="3">
        <f>VLOOKUP(CONS_TABLE[[#This Row],[location_id]],Locations[],4,"FALSE")</f>
        <v>655000</v>
      </c>
      <c r="P274">
        <f>VLOOKUP(CONS_TABLE[[#This Row],[location_id]],Locations[],5,"FALSE")</f>
        <v>14.72</v>
      </c>
    </row>
    <row r="275" spans="1:16" x14ac:dyDescent="0.3">
      <c r="A275">
        <v>274</v>
      </c>
      <c r="B275" t="s">
        <v>37</v>
      </c>
      <c r="C275">
        <v>623</v>
      </c>
      <c r="D275" t="str">
        <f>VLOOKUP(CONS_TABLE[[#This Row],[make_id]],Make_details[],2,"FALSE")</f>
        <v>Trailer</v>
      </c>
      <c r="E275" t="str">
        <f>VLOOKUP(CONS_TABLE[[#This Row],[make_id]],Make_details[],3,"FALSE")</f>
        <v>Standard</v>
      </c>
      <c r="F275">
        <v>2013</v>
      </c>
      <c r="G275" t="s">
        <v>199</v>
      </c>
      <c r="H275" t="s">
        <v>45</v>
      </c>
      <c r="I275" s="1">
        <v>44508</v>
      </c>
      <c r="J275" s="1" t="str">
        <f>TEXT(CONS_TABLE[[#This Row],[date_stolen]],"YYYY")</f>
        <v>2021</v>
      </c>
      <c r="K275" s="1" t="str">
        <f>TEXT(CONS_TABLE[[#This Row],[date_stolen]],"MMMM")</f>
        <v>November</v>
      </c>
      <c r="L275">
        <v>102</v>
      </c>
      <c r="M275" t="str">
        <f>VLOOKUP(CONS_TABLE[[#This Row],[location_id]],Locations[],2,"FALSE")</f>
        <v>Auckland</v>
      </c>
      <c r="N275" t="str">
        <f>VLOOKUP(CONS_TABLE[[#This Row],[location_id]],Locations[],3, "FALSE")</f>
        <v>New Zealand</v>
      </c>
      <c r="O275" s="3">
        <f>VLOOKUP(CONS_TABLE[[#This Row],[location_id]],Locations[],4,"FALSE")</f>
        <v>1695200</v>
      </c>
      <c r="P275">
        <f>VLOOKUP(CONS_TABLE[[#This Row],[location_id]],Locations[],5,"FALSE")</f>
        <v>343.09</v>
      </c>
    </row>
    <row r="276" spans="1:16" x14ac:dyDescent="0.3">
      <c r="A276">
        <v>275</v>
      </c>
      <c r="B276" t="s">
        <v>37</v>
      </c>
      <c r="C276">
        <v>527</v>
      </c>
      <c r="D276" t="str">
        <f>VLOOKUP(CONS_TABLE[[#This Row],[make_id]],Make_details[],2,"FALSE")</f>
        <v>Custombuilt</v>
      </c>
      <c r="E276" t="str">
        <f>VLOOKUP(CONS_TABLE[[#This Row],[make_id]],Make_details[],3,"FALSE")</f>
        <v>Standard</v>
      </c>
      <c r="F276">
        <v>2016</v>
      </c>
      <c r="G276" t="s">
        <v>200</v>
      </c>
      <c r="H276" t="s">
        <v>45</v>
      </c>
      <c r="I276" s="1">
        <v>44481</v>
      </c>
      <c r="J276" s="1" t="str">
        <f>TEXT(CONS_TABLE[[#This Row],[date_stolen]],"YYYY")</f>
        <v>2021</v>
      </c>
      <c r="K276" s="1" t="str">
        <f>TEXT(CONS_TABLE[[#This Row],[date_stolen]],"MMMM")</f>
        <v>October</v>
      </c>
      <c r="L276">
        <v>102</v>
      </c>
      <c r="M276" t="str">
        <f>VLOOKUP(CONS_TABLE[[#This Row],[location_id]],Locations[],2,"FALSE")</f>
        <v>Auckland</v>
      </c>
      <c r="N276" t="str">
        <f>VLOOKUP(CONS_TABLE[[#This Row],[location_id]],Locations[],3, "FALSE")</f>
        <v>New Zealand</v>
      </c>
      <c r="O276" s="3">
        <f>VLOOKUP(CONS_TABLE[[#This Row],[location_id]],Locations[],4,"FALSE")</f>
        <v>1695200</v>
      </c>
      <c r="P276">
        <f>VLOOKUP(CONS_TABLE[[#This Row],[location_id]],Locations[],5,"FALSE")</f>
        <v>343.09</v>
      </c>
    </row>
    <row r="277" spans="1:16" x14ac:dyDescent="0.3">
      <c r="A277">
        <v>276</v>
      </c>
      <c r="B277" t="s">
        <v>8</v>
      </c>
      <c r="C277">
        <v>623</v>
      </c>
      <c r="D277" t="str">
        <f>VLOOKUP(CONS_TABLE[[#This Row],[make_id]],Make_details[],2,"FALSE")</f>
        <v>Trailer</v>
      </c>
      <c r="E277" t="str">
        <f>VLOOKUP(CONS_TABLE[[#This Row],[make_id]],Make_details[],3,"FALSE")</f>
        <v>Standard</v>
      </c>
      <c r="F277">
        <v>2016</v>
      </c>
      <c r="G277" t="s">
        <v>201</v>
      </c>
      <c r="H277" t="s">
        <v>10</v>
      </c>
      <c r="I277" s="1">
        <v>44645</v>
      </c>
      <c r="J277" s="1" t="str">
        <f>TEXT(CONS_TABLE[[#This Row],[date_stolen]],"YYYY")</f>
        <v>2022</v>
      </c>
      <c r="K277" s="1" t="str">
        <f>TEXT(CONS_TABLE[[#This Row],[date_stolen]],"MMMM")</f>
        <v>March</v>
      </c>
      <c r="L277">
        <v>103</v>
      </c>
      <c r="M277" t="str">
        <f>VLOOKUP(CONS_TABLE[[#This Row],[location_id]],Locations[],2,"FALSE")</f>
        <v>Waikato</v>
      </c>
      <c r="N277" t="str">
        <f>VLOOKUP(CONS_TABLE[[#This Row],[location_id]],Locations[],3, "FALSE")</f>
        <v>New Zealand</v>
      </c>
      <c r="O277" s="3">
        <f>VLOOKUP(CONS_TABLE[[#This Row],[location_id]],Locations[],4,"FALSE")</f>
        <v>513800</v>
      </c>
      <c r="P277">
        <f>VLOOKUP(CONS_TABLE[[#This Row],[location_id]],Locations[],5,"FALSE")</f>
        <v>21.5</v>
      </c>
    </row>
    <row r="278" spans="1:16" x14ac:dyDescent="0.3">
      <c r="A278">
        <v>277</v>
      </c>
      <c r="B278" t="s">
        <v>37</v>
      </c>
      <c r="C278">
        <v>514</v>
      </c>
      <c r="D278" t="str">
        <f>VLOOKUP(CONS_TABLE[[#This Row],[make_id]],Make_details[],2,"FALSE")</f>
        <v>Briford</v>
      </c>
      <c r="E278" t="str">
        <f>VLOOKUP(CONS_TABLE[[#This Row],[make_id]],Make_details[],3,"FALSE")</f>
        <v>Standard</v>
      </c>
      <c r="F278">
        <v>2016</v>
      </c>
      <c r="G278" t="s">
        <v>46</v>
      </c>
      <c r="H278" t="s">
        <v>10</v>
      </c>
      <c r="I278" s="1">
        <v>44508</v>
      </c>
      <c r="J278" s="1" t="str">
        <f>TEXT(CONS_TABLE[[#This Row],[date_stolen]],"YYYY")</f>
        <v>2021</v>
      </c>
      <c r="K278" s="1" t="str">
        <f>TEXT(CONS_TABLE[[#This Row],[date_stolen]],"MMMM")</f>
        <v>November</v>
      </c>
      <c r="L278">
        <v>102</v>
      </c>
      <c r="M278" t="str">
        <f>VLOOKUP(CONS_TABLE[[#This Row],[location_id]],Locations[],2,"FALSE")</f>
        <v>Auckland</v>
      </c>
      <c r="N278" t="str">
        <f>VLOOKUP(CONS_TABLE[[#This Row],[location_id]],Locations[],3, "FALSE")</f>
        <v>New Zealand</v>
      </c>
      <c r="O278" s="3">
        <f>VLOOKUP(CONS_TABLE[[#This Row],[location_id]],Locations[],4,"FALSE")</f>
        <v>1695200</v>
      </c>
      <c r="P278">
        <f>VLOOKUP(CONS_TABLE[[#This Row],[location_id]],Locations[],5,"FALSE")</f>
        <v>343.09</v>
      </c>
    </row>
    <row r="279" spans="1:16" x14ac:dyDescent="0.3">
      <c r="A279">
        <v>278</v>
      </c>
      <c r="B279" t="s">
        <v>8</v>
      </c>
      <c r="C279">
        <v>623</v>
      </c>
      <c r="D279" t="str">
        <f>VLOOKUP(CONS_TABLE[[#This Row],[make_id]],Make_details[],2,"FALSE")</f>
        <v>Trailer</v>
      </c>
      <c r="E279" t="str">
        <f>VLOOKUP(CONS_TABLE[[#This Row],[make_id]],Make_details[],3,"FALSE")</f>
        <v>Standard</v>
      </c>
      <c r="F279">
        <v>2016</v>
      </c>
      <c r="G279" t="s">
        <v>202</v>
      </c>
      <c r="H279" t="s">
        <v>10</v>
      </c>
      <c r="I279" s="1">
        <v>44615</v>
      </c>
      <c r="J279" s="1" t="str">
        <f>TEXT(CONS_TABLE[[#This Row],[date_stolen]],"YYYY")</f>
        <v>2022</v>
      </c>
      <c r="K279" s="1" t="str">
        <f>TEXT(CONS_TABLE[[#This Row],[date_stolen]],"MMMM")</f>
        <v>February</v>
      </c>
      <c r="L279">
        <v>102</v>
      </c>
      <c r="M279" t="str">
        <f>VLOOKUP(CONS_TABLE[[#This Row],[location_id]],Locations[],2,"FALSE")</f>
        <v>Auckland</v>
      </c>
      <c r="N279" t="str">
        <f>VLOOKUP(CONS_TABLE[[#This Row],[location_id]],Locations[],3, "FALSE")</f>
        <v>New Zealand</v>
      </c>
      <c r="O279" s="3">
        <f>VLOOKUP(CONS_TABLE[[#This Row],[location_id]],Locations[],4,"FALSE")</f>
        <v>1695200</v>
      </c>
      <c r="P279">
        <f>VLOOKUP(CONS_TABLE[[#This Row],[location_id]],Locations[],5,"FALSE")</f>
        <v>343.09</v>
      </c>
    </row>
    <row r="280" spans="1:16" x14ac:dyDescent="0.3">
      <c r="A280">
        <v>279</v>
      </c>
      <c r="B280" t="s">
        <v>8</v>
      </c>
      <c r="C280">
        <v>514</v>
      </c>
      <c r="D280" t="str">
        <f>VLOOKUP(CONS_TABLE[[#This Row],[make_id]],Make_details[],2,"FALSE")</f>
        <v>Briford</v>
      </c>
      <c r="E280" t="str">
        <f>VLOOKUP(CONS_TABLE[[#This Row],[make_id]],Make_details[],3,"FALSE")</f>
        <v>Standard</v>
      </c>
      <c r="F280">
        <v>2016</v>
      </c>
      <c r="G280" t="s">
        <v>203</v>
      </c>
      <c r="H280" t="s">
        <v>45</v>
      </c>
      <c r="I280" s="1">
        <v>44531</v>
      </c>
      <c r="J280" s="1" t="str">
        <f>TEXT(CONS_TABLE[[#This Row],[date_stolen]],"YYYY")</f>
        <v>2021</v>
      </c>
      <c r="K280" s="1" t="str">
        <f>TEXT(CONS_TABLE[[#This Row],[date_stolen]],"MMMM")</f>
        <v>December</v>
      </c>
      <c r="L280">
        <v>102</v>
      </c>
      <c r="M280" t="str">
        <f>VLOOKUP(CONS_TABLE[[#This Row],[location_id]],Locations[],2,"FALSE")</f>
        <v>Auckland</v>
      </c>
      <c r="N280" t="str">
        <f>VLOOKUP(CONS_TABLE[[#This Row],[location_id]],Locations[],3, "FALSE")</f>
        <v>New Zealand</v>
      </c>
      <c r="O280" s="3">
        <f>VLOOKUP(CONS_TABLE[[#This Row],[location_id]],Locations[],4,"FALSE")</f>
        <v>1695200</v>
      </c>
      <c r="P280">
        <f>VLOOKUP(CONS_TABLE[[#This Row],[location_id]],Locations[],5,"FALSE")</f>
        <v>343.09</v>
      </c>
    </row>
    <row r="281" spans="1:16" x14ac:dyDescent="0.3">
      <c r="A281">
        <v>280</v>
      </c>
      <c r="B281" t="s">
        <v>8</v>
      </c>
      <c r="C281">
        <v>623</v>
      </c>
      <c r="D281" t="str">
        <f>VLOOKUP(CONS_TABLE[[#This Row],[make_id]],Make_details[],2,"FALSE")</f>
        <v>Trailer</v>
      </c>
      <c r="E281" t="str">
        <f>VLOOKUP(CONS_TABLE[[#This Row],[make_id]],Make_details[],3,"FALSE")</f>
        <v>Standard</v>
      </c>
      <c r="F281">
        <v>2016</v>
      </c>
      <c r="G281" t="s">
        <v>92</v>
      </c>
      <c r="H281" t="s">
        <v>10</v>
      </c>
      <c r="I281" s="1">
        <v>44591</v>
      </c>
      <c r="J281" s="1" t="str">
        <f>TEXT(CONS_TABLE[[#This Row],[date_stolen]],"YYYY")</f>
        <v>2022</v>
      </c>
      <c r="K281" s="1" t="str">
        <f>TEXT(CONS_TABLE[[#This Row],[date_stolen]],"MMMM")</f>
        <v>January</v>
      </c>
      <c r="L281">
        <v>114</v>
      </c>
      <c r="M281" t="str">
        <f>VLOOKUP(CONS_TABLE[[#This Row],[location_id]],Locations[],2,"FALSE")</f>
        <v>Canterbury</v>
      </c>
      <c r="N281" t="str">
        <f>VLOOKUP(CONS_TABLE[[#This Row],[location_id]],Locations[],3, "FALSE")</f>
        <v>New Zealand</v>
      </c>
      <c r="O281" s="3">
        <f>VLOOKUP(CONS_TABLE[[#This Row],[location_id]],Locations[],4,"FALSE")</f>
        <v>655000</v>
      </c>
      <c r="P281">
        <f>VLOOKUP(CONS_TABLE[[#This Row],[location_id]],Locations[],5,"FALSE")</f>
        <v>14.72</v>
      </c>
    </row>
    <row r="282" spans="1:16" x14ac:dyDescent="0.3">
      <c r="A282">
        <v>281</v>
      </c>
      <c r="B282" t="s">
        <v>83</v>
      </c>
      <c r="C282">
        <v>576</v>
      </c>
      <c r="D282" t="str">
        <f>VLOOKUP(CONS_TABLE[[#This Row],[make_id]],Make_details[],2,"FALSE")</f>
        <v>Mazda</v>
      </c>
      <c r="E282" t="str">
        <f>VLOOKUP(CONS_TABLE[[#This Row],[make_id]],Make_details[],3,"FALSE")</f>
        <v>Standard</v>
      </c>
      <c r="F282">
        <v>1993</v>
      </c>
      <c r="G282" t="s">
        <v>204</v>
      </c>
      <c r="H282" t="s">
        <v>28</v>
      </c>
      <c r="I282" s="1">
        <v>44606</v>
      </c>
      <c r="J282" s="1" t="str">
        <f>TEXT(CONS_TABLE[[#This Row],[date_stolen]],"YYYY")</f>
        <v>2022</v>
      </c>
      <c r="K282" s="1" t="str">
        <f>TEXT(CONS_TABLE[[#This Row],[date_stolen]],"MMMM")</f>
        <v>February</v>
      </c>
      <c r="L282">
        <v>103</v>
      </c>
      <c r="M282" t="str">
        <f>VLOOKUP(CONS_TABLE[[#This Row],[location_id]],Locations[],2,"FALSE")</f>
        <v>Waikato</v>
      </c>
      <c r="N282" t="str">
        <f>VLOOKUP(CONS_TABLE[[#This Row],[location_id]],Locations[],3, "FALSE")</f>
        <v>New Zealand</v>
      </c>
      <c r="O282" s="3">
        <f>VLOOKUP(CONS_TABLE[[#This Row],[location_id]],Locations[],4,"FALSE")</f>
        <v>513800</v>
      </c>
      <c r="P282">
        <f>VLOOKUP(CONS_TABLE[[#This Row],[location_id]],Locations[],5,"FALSE")</f>
        <v>21.5</v>
      </c>
    </row>
    <row r="283" spans="1:16" x14ac:dyDescent="0.3">
      <c r="A283">
        <v>282</v>
      </c>
      <c r="B283" t="s">
        <v>8</v>
      </c>
      <c r="C283">
        <v>623</v>
      </c>
      <c r="D283" t="str">
        <f>VLOOKUP(CONS_TABLE[[#This Row],[make_id]],Make_details[],2,"FALSE")</f>
        <v>Trailer</v>
      </c>
      <c r="E283" t="str">
        <f>VLOOKUP(CONS_TABLE[[#This Row],[make_id]],Make_details[],3,"FALSE")</f>
        <v>Standard</v>
      </c>
      <c r="F283">
        <v>2016</v>
      </c>
      <c r="G283" t="s">
        <v>100</v>
      </c>
      <c r="H283" t="s">
        <v>10</v>
      </c>
      <c r="I283" s="1">
        <v>44501</v>
      </c>
      <c r="J283" s="1" t="str">
        <f>TEXT(CONS_TABLE[[#This Row],[date_stolen]],"YYYY")</f>
        <v>2021</v>
      </c>
      <c r="K283" s="1" t="str">
        <f>TEXT(CONS_TABLE[[#This Row],[date_stolen]],"MMMM")</f>
        <v>November</v>
      </c>
      <c r="L283">
        <v>102</v>
      </c>
      <c r="M283" t="str">
        <f>VLOOKUP(CONS_TABLE[[#This Row],[location_id]],Locations[],2,"FALSE")</f>
        <v>Auckland</v>
      </c>
      <c r="N283" t="str">
        <f>VLOOKUP(CONS_TABLE[[#This Row],[location_id]],Locations[],3, "FALSE")</f>
        <v>New Zealand</v>
      </c>
      <c r="O283" s="3">
        <f>VLOOKUP(CONS_TABLE[[#This Row],[location_id]],Locations[],4,"FALSE")</f>
        <v>1695200</v>
      </c>
      <c r="P283">
        <f>VLOOKUP(CONS_TABLE[[#This Row],[location_id]],Locations[],5,"FALSE")</f>
        <v>343.09</v>
      </c>
    </row>
    <row r="284" spans="1:16" x14ac:dyDescent="0.3">
      <c r="A284">
        <v>283</v>
      </c>
      <c r="B284" t="s">
        <v>37</v>
      </c>
      <c r="C284">
        <v>514</v>
      </c>
      <c r="D284" t="str">
        <f>VLOOKUP(CONS_TABLE[[#This Row],[make_id]],Make_details[],2,"FALSE")</f>
        <v>Briford</v>
      </c>
      <c r="E284" t="str">
        <f>VLOOKUP(CONS_TABLE[[#This Row],[make_id]],Make_details[],3,"FALSE")</f>
        <v>Standard</v>
      </c>
      <c r="F284">
        <v>2016</v>
      </c>
      <c r="G284" t="s">
        <v>46</v>
      </c>
      <c r="H284" t="s">
        <v>10</v>
      </c>
      <c r="I284" s="1">
        <v>44515</v>
      </c>
      <c r="J284" s="1" t="str">
        <f>TEXT(CONS_TABLE[[#This Row],[date_stolen]],"YYYY")</f>
        <v>2021</v>
      </c>
      <c r="K284" s="1" t="str">
        <f>TEXT(CONS_TABLE[[#This Row],[date_stolen]],"MMMM")</f>
        <v>November</v>
      </c>
      <c r="L284">
        <v>102</v>
      </c>
      <c r="M284" t="str">
        <f>VLOOKUP(CONS_TABLE[[#This Row],[location_id]],Locations[],2,"FALSE")</f>
        <v>Auckland</v>
      </c>
      <c r="N284" t="str">
        <f>VLOOKUP(CONS_TABLE[[#This Row],[location_id]],Locations[],3, "FALSE")</f>
        <v>New Zealand</v>
      </c>
      <c r="O284" s="3">
        <f>VLOOKUP(CONS_TABLE[[#This Row],[location_id]],Locations[],4,"FALSE")</f>
        <v>1695200</v>
      </c>
      <c r="P284">
        <f>VLOOKUP(CONS_TABLE[[#This Row],[location_id]],Locations[],5,"FALSE")</f>
        <v>343.09</v>
      </c>
    </row>
    <row r="285" spans="1:16" x14ac:dyDescent="0.3">
      <c r="A285">
        <v>284</v>
      </c>
      <c r="B285" t="s">
        <v>37</v>
      </c>
      <c r="C285">
        <v>514</v>
      </c>
      <c r="D285" t="str">
        <f>VLOOKUP(CONS_TABLE[[#This Row],[make_id]],Make_details[],2,"FALSE")</f>
        <v>Briford</v>
      </c>
      <c r="E285" t="str">
        <f>VLOOKUP(CONS_TABLE[[#This Row],[make_id]],Make_details[],3,"FALSE")</f>
        <v>Standard</v>
      </c>
      <c r="F285">
        <v>2016</v>
      </c>
      <c r="G285" t="s">
        <v>136</v>
      </c>
      <c r="H285" t="s">
        <v>10</v>
      </c>
      <c r="I285" s="1">
        <v>44628</v>
      </c>
      <c r="J285" s="1" t="str">
        <f>TEXT(CONS_TABLE[[#This Row],[date_stolen]],"YYYY")</f>
        <v>2022</v>
      </c>
      <c r="K285" s="1" t="str">
        <f>TEXT(CONS_TABLE[[#This Row],[date_stolen]],"MMMM")</f>
        <v>March</v>
      </c>
      <c r="L285">
        <v>104</v>
      </c>
      <c r="M285" t="str">
        <f>VLOOKUP(CONS_TABLE[[#This Row],[location_id]],Locations[],2,"FALSE")</f>
        <v>Bay of Plenty</v>
      </c>
      <c r="N285" t="str">
        <f>VLOOKUP(CONS_TABLE[[#This Row],[location_id]],Locations[],3, "FALSE")</f>
        <v>New Zealand</v>
      </c>
      <c r="O285" s="3">
        <f>VLOOKUP(CONS_TABLE[[#This Row],[location_id]],Locations[],4,"FALSE")</f>
        <v>347700</v>
      </c>
      <c r="P285">
        <f>VLOOKUP(CONS_TABLE[[#This Row],[location_id]],Locations[],5,"FALSE")</f>
        <v>28.8</v>
      </c>
    </row>
    <row r="286" spans="1:16" x14ac:dyDescent="0.3">
      <c r="A286">
        <v>285</v>
      </c>
      <c r="B286" t="s">
        <v>37</v>
      </c>
      <c r="C286">
        <v>514</v>
      </c>
      <c r="D286" t="str">
        <f>VLOOKUP(CONS_TABLE[[#This Row],[make_id]],Make_details[],2,"FALSE")</f>
        <v>Briford</v>
      </c>
      <c r="E286" t="str">
        <f>VLOOKUP(CONS_TABLE[[#This Row],[make_id]],Make_details[],3,"FALSE")</f>
        <v>Standard</v>
      </c>
      <c r="F286">
        <v>2016</v>
      </c>
      <c r="G286" t="s">
        <v>136</v>
      </c>
      <c r="H286" t="s">
        <v>10</v>
      </c>
      <c r="I286" s="1">
        <v>44578</v>
      </c>
      <c r="J286" s="1" t="str">
        <f>TEXT(CONS_TABLE[[#This Row],[date_stolen]],"YYYY")</f>
        <v>2022</v>
      </c>
      <c r="K286" s="1" t="str">
        <f>TEXT(CONS_TABLE[[#This Row],[date_stolen]],"MMMM")</f>
        <v>January</v>
      </c>
      <c r="L286">
        <v>103</v>
      </c>
      <c r="M286" t="str">
        <f>VLOOKUP(CONS_TABLE[[#This Row],[location_id]],Locations[],2,"FALSE")</f>
        <v>Waikato</v>
      </c>
      <c r="N286" t="str">
        <f>VLOOKUP(CONS_TABLE[[#This Row],[location_id]],Locations[],3, "FALSE")</f>
        <v>New Zealand</v>
      </c>
      <c r="O286" s="3">
        <f>VLOOKUP(CONS_TABLE[[#This Row],[location_id]],Locations[],4,"FALSE")</f>
        <v>513800</v>
      </c>
      <c r="P286">
        <f>VLOOKUP(CONS_TABLE[[#This Row],[location_id]],Locations[],5,"FALSE")</f>
        <v>21.5</v>
      </c>
    </row>
    <row r="287" spans="1:16" x14ac:dyDescent="0.3">
      <c r="A287">
        <v>286</v>
      </c>
      <c r="B287" t="s">
        <v>11</v>
      </c>
      <c r="C287">
        <v>623</v>
      </c>
      <c r="D287" t="str">
        <f>VLOOKUP(CONS_TABLE[[#This Row],[make_id]],Make_details[],2,"FALSE")</f>
        <v>Trailer</v>
      </c>
      <c r="E287" t="str">
        <f>VLOOKUP(CONS_TABLE[[#This Row],[make_id]],Make_details[],3,"FALSE")</f>
        <v>Standard</v>
      </c>
      <c r="F287">
        <v>2016</v>
      </c>
      <c r="G287" t="s">
        <v>205</v>
      </c>
      <c r="H287" t="s">
        <v>10</v>
      </c>
      <c r="I287" s="1">
        <v>44590</v>
      </c>
      <c r="J287" s="1" t="str">
        <f>TEXT(CONS_TABLE[[#This Row],[date_stolen]],"YYYY")</f>
        <v>2022</v>
      </c>
      <c r="K287" s="1" t="str">
        <f>TEXT(CONS_TABLE[[#This Row],[date_stolen]],"MMMM")</f>
        <v>January</v>
      </c>
      <c r="L287">
        <v>102</v>
      </c>
      <c r="M287" t="str">
        <f>VLOOKUP(CONS_TABLE[[#This Row],[location_id]],Locations[],2,"FALSE")</f>
        <v>Auckland</v>
      </c>
      <c r="N287" t="str">
        <f>VLOOKUP(CONS_TABLE[[#This Row],[location_id]],Locations[],3, "FALSE")</f>
        <v>New Zealand</v>
      </c>
      <c r="O287" s="3">
        <f>VLOOKUP(CONS_TABLE[[#This Row],[location_id]],Locations[],4,"FALSE")</f>
        <v>1695200</v>
      </c>
      <c r="P287">
        <f>VLOOKUP(CONS_TABLE[[#This Row],[location_id]],Locations[],5,"FALSE")</f>
        <v>343.09</v>
      </c>
    </row>
    <row r="288" spans="1:16" x14ac:dyDescent="0.3">
      <c r="A288">
        <v>287</v>
      </c>
      <c r="B288" t="s">
        <v>61</v>
      </c>
      <c r="C288">
        <v>519</v>
      </c>
      <c r="D288" t="str">
        <f>VLOOKUP(CONS_TABLE[[#This Row],[make_id]],Make_details[],2,"FALSE")</f>
        <v>Caravan</v>
      </c>
      <c r="E288" t="str">
        <f>VLOOKUP(CONS_TABLE[[#This Row],[make_id]],Make_details[],3,"FALSE")</f>
        <v>Standard</v>
      </c>
      <c r="F288">
        <v>2007</v>
      </c>
      <c r="G288" t="s">
        <v>206</v>
      </c>
      <c r="H288" t="s">
        <v>32</v>
      </c>
      <c r="I288" s="1">
        <v>44644</v>
      </c>
      <c r="J288" s="1" t="str">
        <f>TEXT(CONS_TABLE[[#This Row],[date_stolen]],"YYYY")</f>
        <v>2022</v>
      </c>
      <c r="K288" s="1" t="str">
        <f>TEXT(CONS_TABLE[[#This Row],[date_stolen]],"MMMM")</f>
        <v>March</v>
      </c>
      <c r="L288">
        <v>109</v>
      </c>
      <c r="M288" t="str">
        <f>VLOOKUP(CONS_TABLE[[#This Row],[location_id]],Locations[],2,"FALSE")</f>
        <v>Wellington</v>
      </c>
      <c r="N288" t="str">
        <f>VLOOKUP(CONS_TABLE[[#This Row],[location_id]],Locations[],3, "FALSE")</f>
        <v>New Zealand</v>
      </c>
      <c r="O288" s="3">
        <f>VLOOKUP(CONS_TABLE[[#This Row],[location_id]],Locations[],4,"FALSE")</f>
        <v>543500</v>
      </c>
      <c r="P288">
        <f>VLOOKUP(CONS_TABLE[[#This Row],[location_id]],Locations[],5,"FALSE")</f>
        <v>67.52</v>
      </c>
    </row>
    <row r="289" spans="1:16" x14ac:dyDescent="0.3">
      <c r="A289">
        <v>288</v>
      </c>
      <c r="B289" t="s">
        <v>8</v>
      </c>
      <c r="C289">
        <v>623</v>
      </c>
      <c r="D289" t="str">
        <f>VLOOKUP(CONS_TABLE[[#This Row],[make_id]],Make_details[],2,"FALSE")</f>
        <v>Trailer</v>
      </c>
      <c r="E289" t="str">
        <f>VLOOKUP(CONS_TABLE[[#This Row],[make_id]],Make_details[],3,"FALSE")</f>
        <v>Standard</v>
      </c>
      <c r="F289">
        <v>2016</v>
      </c>
      <c r="G289" t="s">
        <v>112</v>
      </c>
      <c r="H289" t="s">
        <v>10</v>
      </c>
      <c r="I289" s="1">
        <v>44500</v>
      </c>
      <c r="J289" s="1" t="str">
        <f>TEXT(CONS_TABLE[[#This Row],[date_stolen]],"YYYY")</f>
        <v>2021</v>
      </c>
      <c r="K289" s="1" t="str">
        <f>TEXT(CONS_TABLE[[#This Row],[date_stolen]],"MMMM")</f>
        <v>October</v>
      </c>
      <c r="L289">
        <v>102</v>
      </c>
      <c r="M289" t="str">
        <f>VLOOKUP(CONS_TABLE[[#This Row],[location_id]],Locations[],2,"FALSE")</f>
        <v>Auckland</v>
      </c>
      <c r="N289" t="str">
        <f>VLOOKUP(CONS_TABLE[[#This Row],[location_id]],Locations[],3, "FALSE")</f>
        <v>New Zealand</v>
      </c>
      <c r="O289" s="3">
        <f>VLOOKUP(CONS_TABLE[[#This Row],[location_id]],Locations[],4,"FALSE")</f>
        <v>1695200</v>
      </c>
      <c r="P289">
        <f>VLOOKUP(CONS_TABLE[[#This Row],[location_id]],Locations[],5,"FALSE")</f>
        <v>343.09</v>
      </c>
    </row>
    <row r="290" spans="1:16" x14ac:dyDescent="0.3">
      <c r="A290">
        <v>289</v>
      </c>
      <c r="B290" t="s">
        <v>8</v>
      </c>
      <c r="C290">
        <v>623</v>
      </c>
      <c r="D290" t="str">
        <f>VLOOKUP(CONS_TABLE[[#This Row],[make_id]],Make_details[],2,"FALSE")</f>
        <v>Trailer</v>
      </c>
      <c r="E290" t="str">
        <f>VLOOKUP(CONS_TABLE[[#This Row],[make_id]],Make_details[],3,"FALSE")</f>
        <v>Standard</v>
      </c>
      <c r="F290">
        <v>2016</v>
      </c>
      <c r="G290" t="s">
        <v>100</v>
      </c>
      <c r="H290" t="s">
        <v>10</v>
      </c>
      <c r="I290" s="1">
        <v>44497</v>
      </c>
      <c r="J290" s="1" t="str">
        <f>TEXT(CONS_TABLE[[#This Row],[date_stolen]],"YYYY")</f>
        <v>2021</v>
      </c>
      <c r="K290" s="1" t="str">
        <f>TEXT(CONS_TABLE[[#This Row],[date_stolen]],"MMMM")</f>
        <v>October</v>
      </c>
      <c r="L290">
        <v>104</v>
      </c>
      <c r="M290" t="str">
        <f>VLOOKUP(CONS_TABLE[[#This Row],[location_id]],Locations[],2,"FALSE")</f>
        <v>Bay of Plenty</v>
      </c>
      <c r="N290" t="str">
        <f>VLOOKUP(CONS_TABLE[[#This Row],[location_id]],Locations[],3, "FALSE")</f>
        <v>New Zealand</v>
      </c>
      <c r="O290" s="3">
        <f>VLOOKUP(CONS_TABLE[[#This Row],[location_id]],Locations[],4,"FALSE")</f>
        <v>347700</v>
      </c>
      <c r="P290">
        <f>VLOOKUP(CONS_TABLE[[#This Row],[location_id]],Locations[],5,"FALSE")</f>
        <v>28.8</v>
      </c>
    </row>
    <row r="291" spans="1:16" x14ac:dyDescent="0.3">
      <c r="A291">
        <v>290</v>
      </c>
      <c r="B291" t="s">
        <v>11</v>
      </c>
      <c r="C291">
        <v>527</v>
      </c>
      <c r="D291" t="str">
        <f>VLOOKUP(CONS_TABLE[[#This Row],[make_id]],Make_details[],2,"FALSE")</f>
        <v>Custombuilt</v>
      </c>
      <c r="E291" t="str">
        <f>VLOOKUP(CONS_TABLE[[#This Row],[make_id]],Make_details[],3,"FALSE")</f>
        <v>Standard</v>
      </c>
      <c r="F291">
        <v>2016</v>
      </c>
      <c r="G291">
        <v>4</v>
      </c>
      <c r="H291" t="s">
        <v>45</v>
      </c>
      <c r="I291" s="1">
        <v>44491</v>
      </c>
      <c r="J291" s="1" t="str">
        <f>TEXT(CONS_TABLE[[#This Row],[date_stolen]],"YYYY")</f>
        <v>2021</v>
      </c>
      <c r="K291" s="1" t="str">
        <f>TEXT(CONS_TABLE[[#This Row],[date_stolen]],"MMMM")</f>
        <v>October</v>
      </c>
      <c r="L291">
        <v>114</v>
      </c>
      <c r="M291" t="str">
        <f>VLOOKUP(CONS_TABLE[[#This Row],[location_id]],Locations[],2,"FALSE")</f>
        <v>Canterbury</v>
      </c>
      <c r="N291" t="str">
        <f>VLOOKUP(CONS_TABLE[[#This Row],[location_id]],Locations[],3, "FALSE")</f>
        <v>New Zealand</v>
      </c>
      <c r="O291" s="3">
        <f>VLOOKUP(CONS_TABLE[[#This Row],[location_id]],Locations[],4,"FALSE")</f>
        <v>655000</v>
      </c>
      <c r="P291">
        <f>VLOOKUP(CONS_TABLE[[#This Row],[location_id]],Locations[],5,"FALSE")</f>
        <v>14.72</v>
      </c>
    </row>
    <row r="292" spans="1:16" x14ac:dyDescent="0.3">
      <c r="A292">
        <v>291</v>
      </c>
      <c r="B292" t="s">
        <v>37</v>
      </c>
      <c r="C292">
        <v>623</v>
      </c>
      <c r="D292" t="str">
        <f>VLOOKUP(CONS_TABLE[[#This Row],[make_id]],Make_details[],2,"FALSE")</f>
        <v>Trailer</v>
      </c>
      <c r="E292" t="str">
        <f>VLOOKUP(CONS_TABLE[[#This Row],[make_id]],Make_details[],3,"FALSE")</f>
        <v>Standard</v>
      </c>
      <c r="F292">
        <v>2010</v>
      </c>
      <c r="G292" t="s">
        <v>207</v>
      </c>
      <c r="H292" t="s">
        <v>28</v>
      </c>
      <c r="I292" s="1">
        <v>44508</v>
      </c>
      <c r="J292" s="1" t="str">
        <f>TEXT(CONS_TABLE[[#This Row],[date_stolen]],"YYYY")</f>
        <v>2021</v>
      </c>
      <c r="K292" s="1" t="str">
        <f>TEXT(CONS_TABLE[[#This Row],[date_stolen]],"MMMM")</f>
        <v>November</v>
      </c>
      <c r="L292">
        <v>114</v>
      </c>
      <c r="M292" t="str">
        <f>VLOOKUP(CONS_TABLE[[#This Row],[location_id]],Locations[],2,"FALSE")</f>
        <v>Canterbury</v>
      </c>
      <c r="N292" t="str">
        <f>VLOOKUP(CONS_TABLE[[#This Row],[location_id]],Locations[],3, "FALSE")</f>
        <v>New Zealand</v>
      </c>
      <c r="O292" s="3">
        <f>VLOOKUP(CONS_TABLE[[#This Row],[location_id]],Locations[],4,"FALSE")</f>
        <v>655000</v>
      </c>
      <c r="P292">
        <f>VLOOKUP(CONS_TABLE[[#This Row],[location_id]],Locations[],5,"FALSE")</f>
        <v>14.72</v>
      </c>
    </row>
    <row r="293" spans="1:16" x14ac:dyDescent="0.3">
      <c r="A293">
        <v>292</v>
      </c>
      <c r="B293" t="s">
        <v>8</v>
      </c>
      <c r="C293">
        <v>514</v>
      </c>
      <c r="D293" t="str">
        <f>VLOOKUP(CONS_TABLE[[#This Row],[make_id]],Make_details[],2,"FALSE")</f>
        <v>Briford</v>
      </c>
      <c r="E293" t="str">
        <f>VLOOKUP(CONS_TABLE[[#This Row],[make_id]],Make_details[],3,"FALSE")</f>
        <v>Standard</v>
      </c>
      <c r="F293">
        <v>2016</v>
      </c>
      <c r="G293" t="s">
        <v>132</v>
      </c>
      <c r="H293" t="s">
        <v>10</v>
      </c>
      <c r="I293" s="1">
        <v>44525</v>
      </c>
      <c r="J293" s="1" t="str">
        <f>TEXT(CONS_TABLE[[#This Row],[date_stolen]],"YYYY")</f>
        <v>2021</v>
      </c>
      <c r="K293" s="1" t="str">
        <f>TEXT(CONS_TABLE[[#This Row],[date_stolen]],"MMMM")</f>
        <v>November</v>
      </c>
      <c r="L293">
        <v>102</v>
      </c>
      <c r="M293" t="str">
        <f>VLOOKUP(CONS_TABLE[[#This Row],[location_id]],Locations[],2,"FALSE")</f>
        <v>Auckland</v>
      </c>
      <c r="N293" t="str">
        <f>VLOOKUP(CONS_TABLE[[#This Row],[location_id]],Locations[],3, "FALSE")</f>
        <v>New Zealand</v>
      </c>
      <c r="O293" s="3">
        <f>VLOOKUP(CONS_TABLE[[#This Row],[location_id]],Locations[],4,"FALSE")</f>
        <v>1695200</v>
      </c>
      <c r="P293">
        <f>VLOOKUP(CONS_TABLE[[#This Row],[location_id]],Locations[],5,"FALSE")</f>
        <v>343.09</v>
      </c>
    </row>
    <row r="294" spans="1:16" x14ac:dyDescent="0.3">
      <c r="A294">
        <v>293</v>
      </c>
      <c r="B294" t="s">
        <v>16</v>
      </c>
      <c r="C294">
        <v>611</v>
      </c>
      <c r="D294" t="str">
        <f>VLOOKUP(CONS_TABLE[[#This Row],[make_id]],Make_details[],2,"FALSE")</f>
        <v>Suzuki</v>
      </c>
      <c r="E294" t="str">
        <f>VLOOKUP(CONS_TABLE[[#This Row],[make_id]],Make_details[],3,"FALSE")</f>
        <v>Standard</v>
      </c>
      <c r="F294">
        <v>2005</v>
      </c>
      <c r="G294" t="s">
        <v>208</v>
      </c>
      <c r="H294" t="s">
        <v>28</v>
      </c>
      <c r="I294" s="1">
        <v>44646</v>
      </c>
      <c r="J294" s="1" t="str">
        <f>TEXT(CONS_TABLE[[#This Row],[date_stolen]],"YYYY")</f>
        <v>2022</v>
      </c>
      <c r="K294" s="1" t="str">
        <f>TEXT(CONS_TABLE[[#This Row],[date_stolen]],"MMMM")</f>
        <v>March</v>
      </c>
      <c r="L294">
        <v>102</v>
      </c>
      <c r="M294" t="str">
        <f>VLOOKUP(CONS_TABLE[[#This Row],[location_id]],Locations[],2,"FALSE")</f>
        <v>Auckland</v>
      </c>
      <c r="N294" t="str">
        <f>VLOOKUP(CONS_TABLE[[#This Row],[location_id]],Locations[],3, "FALSE")</f>
        <v>New Zealand</v>
      </c>
      <c r="O294" s="3">
        <f>VLOOKUP(CONS_TABLE[[#This Row],[location_id]],Locations[],4,"FALSE")</f>
        <v>1695200</v>
      </c>
      <c r="P294">
        <f>VLOOKUP(CONS_TABLE[[#This Row],[location_id]],Locations[],5,"FALSE")</f>
        <v>343.09</v>
      </c>
    </row>
    <row r="295" spans="1:16" x14ac:dyDescent="0.3">
      <c r="A295">
        <v>294</v>
      </c>
      <c r="B295" t="s">
        <v>8</v>
      </c>
      <c r="C295">
        <v>514</v>
      </c>
      <c r="D295" t="str">
        <f>VLOOKUP(CONS_TABLE[[#This Row],[make_id]],Make_details[],2,"FALSE")</f>
        <v>Briford</v>
      </c>
      <c r="E295" t="str">
        <f>VLOOKUP(CONS_TABLE[[#This Row],[make_id]],Make_details[],3,"FALSE")</f>
        <v>Standard</v>
      </c>
      <c r="F295">
        <v>2019</v>
      </c>
      <c r="G295" t="s">
        <v>209</v>
      </c>
      <c r="H295" t="s">
        <v>10</v>
      </c>
      <c r="I295" s="1">
        <v>44608</v>
      </c>
      <c r="J295" s="1" t="str">
        <f>TEXT(CONS_TABLE[[#This Row],[date_stolen]],"YYYY")</f>
        <v>2022</v>
      </c>
      <c r="K295" s="1" t="str">
        <f>TEXT(CONS_TABLE[[#This Row],[date_stolen]],"MMMM")</f>
        <v>February</v>
      </c>
      <c r="L295">
        <v>114</v>
      </c>
      <c r="M295" t="str">
        <f>VLOOKUP(CONS_TABLE[[#This Row],[location_id]],Locations[],2,"FALSE")</f>
        <v>Canterbury</v>
      </c>
      <c r="N295" t="str">
        <f>VLOOKUP(CONS_TABLE[[#This Row],[location_id]],Locations[],3, "FALSE")</f>
        <v>New Zealand</v>
      </c>
      <c r="O295" s="3">
        <f>VLOOKUP(CONS_TABLE[[#This Row],[location_id]],Locations[],4,"FALSE")</f>
        <v>655000</v>
      </c>
      <c r="P295">
        <f>VLOOKUP(CONS_TABLE[[#This Row],[location_id]],Locations[],5,"FALSE")</f>
        <v>14.72</v>
      </c>
    </row>
    <row r="296" spans="1:16" x14ac:dyDescent="0.3">
      <c r="A296">
        <v>295</v>
      </c>
      <c r="B296" t="s">
        <v>11</v>
      </c>
      <c r="C296">
        <v>635</v>
      </c>
      <c r="D296" t="str">
        <f>VLOOKUP(CONS_TABLE[[#This Row],[make_id]],Make_details[],2,"FALSE")</f>
        <v>Voyager</v>
      </c>
      <c r="E296" t="str">
        <f>VLOOKUP(CONS_TABLE[[#This Row],[make_id]],Make_details[],3,"FALSE")</f>
        <v>Standard</v>
      </c>
      <c r="F296">
        <v>1998</v>
      </c>
      <c r="G296" t="s">
        <v>210</v>
      </c>
      <c r="H296" t="s">
        <v>10</v>
      </c>
      <c r="I296" s="1">
        <v>44566</v>
      </c>
      <c r="J296" s="1" t="str">
        <f>TEXT(CONS_TABLE[[#This Row],[date_stolen]],"YYYY")</f>
        <v>2022</v>
      </c>
      <c r="K296" s="1" t="str">
        <f>TEXT(CONS_TABLE[[#This Row],[date_stolen]],"MMMM")</f>
        <v>January</v>
      </c>
      <c r="L296">
        <v>104</v>
      </c>
      <c r="M296" t="str">
        <f>VLOOKUP(CONS_TABLE[[#This Row],[location_id]],Locations[],2,"FALSE")</f>
        <v>Bay of Plenty</v>
      </c>
      <c r="N296" t="str">
        <f>VLOOKUP(CONS_TABLE[[#This Row],[location_id]],Locations[],3, "FALSE")</f>
        <v>New Zealand</v>
      </c>
      <c r="O296" s="3">
        <f>VLOOKUP(CONS_TABLE[[#This Row],[location_id]],Locations[],4,"FALSE")</f>
        <v>347700</v>
      </c>
      <c r="P296">
        <f>VLOOKUP(CONS_TABLE[[#This Row],[location_id]],Locations[],5,"FALSE")</f>
        <v>28.8</v>
      </c>
    </row>
    <row r="297" spans="1:16" x14ac:dyDescent="0.3">
      <c r="A297">
        <v>296</v>
      </c>
      <c r="B297" t="s">
        <v>11</v>
      </c>
      <c r="C297">
        <v>623</v>
      </c>
      <c r="D297" t="str">
        <f>VLOOKUP(CONS_TABLE[[#This Row],[make_id]],Make_details[],2,"FALSE")</f>
        <v>Trailer</v>
      </c>
      <c r="E297" t="str">
        <f>VLOOKUP(CONS_TABLE[[#This Row],[make_id]],Make_details[],3,"FALSE")</f>
        <v>Standard</v>
      </c>
      <c r="F297">
        <v>2000</v>
      </c>
      <c r="G297" t="s">
        <v>211</v>
      </c>
      <c r="H297" t="s">
        <v>10</v>
      </c>
      <c r="I297" s="1">
        <v>44556</v>
      </c>
      <c r="J297" s="1" t="str">
        <f>TEXT(CONS_TABLE[[#This Row],[date_stolen]],"YYYY")</f>
        <v>2021</v>
      </c>
      <c r="K297" s="1" t="str">
        <f>TEXT(CONS_TABLE[[#This Row],[date_stolen]],"MMMM")</f>
        <v>December</v>
      </c>
      <c r="L297">
        <v>102</v>
      </c>
      <c r="M297" t="str">
        <f>VLOOKUP(CONS_TABLE[[#This Row],[location_id]],Locations[],2,"FALSE")</f>
        <v>Auckland</v>
      </c>
      <c r="N297" t="str">
        <f>VLOOKUP(CONS_TABLE[[#This Row],[location_id]],Locations[],3, "FALSE")</f>
        <v>New Zealand</v>
      </c>
      <c r="O297" s="3">
        <f>VLOOKUP(CONS_TABLE[[#This Row],[location_id]],Locations[],4,"FALSE")</f>
        <v>1695200</v>
      </c>
      <c r="P297">
        <f>VLOOKUP(CONS_TABLE[[#This Row],[location_id]],Locations[],5,"FALSE")</f>
        <v>343.09</v>
      </c>
    </row>
    <row r="298" spans="1:16" x14ac:dyDescent="0.3">
      <c r="A298">
        <v>297</v>
      </c>
      <c r="B298" t="s">
        <v>11</v>
      </c>
      <c r="C298">
        <v>623</v>
      </c>
      <c r="D298" t="str">
        <f>VLOOKUP(CONS_TABLE[[#This Row],[make_id]],Make_details[],2,"FALSE")</f>
        <v>Trailer</v>
      </c>
      <c r="E298" t="str">
        <f>VLOOKUP(CONS_TABLE[[#This Row],[make_id]],Make_details[],3,"FALSE")</f>
        <v>Standard</v>
      </c>
      <c r="F298">
        <v>2019</v>
      </c>
      <c r="G298" t="s">
        <v>212</v>
      </c>
      <c r="H298" t="s">
        <v>45</v>
      </c>
      <c r="I298" s="1">
        <v>44650</v>
      </c>
      <c r="J298" s="1" t="str">
        <f>TEXT(CONS_TABLE[[#This Row],[date_stolen]],"YYYY")</f>
        <v>2022</v>
      </c>
      <c r="K298" s="1" t="str">
        <f>TEXT(CONS_TABLE[[#This Row],[date_stolen]],"MMMM")</f>
        <v>March</v>
      </c>
      <c r="L298">
        <v>103</v>
      </c>
      <c r="M298" t="str">
        <f>VLOOKUP(CONS_TABLE[[#This Row],[location_id]],Locations[],2,"FALSE")</f>
        <v>Waikato</v>
      </c>
      <c r="N298" t="str">
        <f>VLOOKUP(CONS_TABLE[[#This Row],[location_id]],Locations[],3, "FALSE")</f>
        <v>New Zealand</v>
      </c>
      <c r="O298" s="3">
        <f>VLOOKUP(CONS_TABLE[[#This Row],[location_id]],Locations[],4,"FALSE")</f>
        <v>513800</v>
      </c>
      <c r="P298">
        <f>VLOOKUP(CONS_TABLE[[#This Row],[location_id]],Locations[],5,"FALSE")</f>
        <v>21.5</v>
      </c>
    </row>
    <row r="299" spans="1:16" x14ac:dyDescent="0.3">
      <c r="A299">
        <v>298</v>
      </c>
      <c r="B299" t="s">
        <v>16</v>
      </c>
      <c r="C299">
        <v>505</v>
      </c>
      <c r="D299" t="str">
        <f>VLOOKUP(CONS_TABLE[[#This Row],[make_id]],Make_details[],2,"FALSE")</f>
        <v>Aprilia</v>
      </c>
      <c r="E299" t="str">
        <f>VLOOKUP(CONS_TABLE[[#This Row],[make_id]],Make_details[],3,"FALSE")</f>
        <v>Standard</v>
      </c>
      <c r="F299">
        <v>1998</v>
      </c>
      <c r="G299" t="s">
        <v>213</v>
      </c>
      <c r="H299" t="s">
        <v>69</v>
      </c>
      <c r="I299" s="1">
        <v>44656</v>
      </c>
      <c r="J299" s="1" t="str">
        <f>TEXT(CONS_TABLE[[#This Row],[date_stolen]],"YYYY")</f>
        <v>2022</v>
      </c>
      <c r="K299" s="1" t="str">
        <f>TEXT(CONS_TABLE[[#This Row],[date_stolen]],"MMMM")</f>
        <v>April</v>
      </c>
      <c r="L299">
        <v>115</v>
      </c>
      <c r="M299" t="str">
        <f>VLOOKUP(CONS_TABLE[[#This Row],[location_id]],Locations[],2,"FALSE")</f>
        <v>Otago</v>
      </c>
      <c r="N299" t="str">
        <f>VLOOKUP(CONS_TABLE[[#This Row],[location_id]],Locations[],3, "FALSE")</f>
        <v>New Zealand</v>
      </c>
      <c r="O299" s="3">
        <f>VLOOKUP(CONS_TABLE[[#This Row],[location_id]],Locations[],4,"FALSE")</f>
        <v>246000</v>
      </c>
      <c r="P299">
        <f>VLOOKUP(CONS_TABLE[[#This Row],[location_id]],Locations[],5,"FALSE")</f>
        <v>7.89</v>
      </c>
    </row>
    <row r="300" spans="1:16" x14ac:dyDescent="0.3">
      <c r="A300">
        <v>299</v>
      </c>
      <c r="B300" t="s">
        <v>25</v>
      </c>
      <c r="C300">
        <v>636</v>
      </c>
      <c r="D300" t="str">
        <f>VLOOKUP(CONS_TABLE[[#This Row],[make_id]],Make_details[],2,"FALSE")</f>
        <v>Yamaha</v>
      </c>
      <c r="E300" t="str">
        <f>VLOOKUP(CONS_TABLE[[#This Row],[make_id]],Make_details[],3,"FALSE")</f>
        <v>Standard</v>
      </c>
      <c r="F300">
        <v>2007</v>
      </c>
      <c r="G300" t="s">
        <v>214</v>
      </c>
      <c r="H300" t="s">
        <v>28</v>
      </c>
      <c r="I300" s="1">
        <v>44495</v>
      </c>
      <c r="J300" s="1" t="str">
        <f>TEXT(CONS_TABLE[[#This Row],[date_stolen]],"YYYY")</f>
        <v>2021</v>
      </c>
      <c r="K300" s="1" t="str">
        <f>TEXT(CONS_TABLE[[#This Row],[date_stolen]],"MMMM")</f>
        <v>October</v>
      </c>
      <c r="L300">
        <v>102</v>
      </c>
      <c r="M300" t="str">
        <f>VLOOKUP(CONS_TABLE[[#This Row],[location_id]],Locations[],2,"FALSE")</f>
        <v>Auckland</v>
      </c>
      <c r="N300" t="str">
        <f>VLOOKUP(CONS_TABLE[[#This Row],[location_id]],Locations[],3, "FALSE")</f>
        <v>New Zealand</v>
      </c>
      <c r="O300" s="3">
        <f>VLOOKUP(CONS_TABLE[[#This Row],[location_id]],Locations[],4,"FALSE")</f>
        <v>1695200</v>
      </c>
      <c r="P300">
        <f>VLOOKUP(CONS_TABLE[[#This Row],[location_id]],Locations[],5,"FALSE")</f>
        <v>343.09</v>
      </c>
    </row>
    <row r="301" spans="1:16" x14ac:dyDescent="0.3">
      <c r="A301">
        <v>300</v>
      </c>
      <c r="B301" t="s">
        <v>8</v>
      </c>
      <c r="C301">
        <v>623</v>
      </c>
      <c r="D301" t="str">
        <f>VLOOKUP(CONS_TABLE[[#This Row],[make_id]],Make_details[],2,"FALSE")</f>
        <v>Trailer</v>
      </c>
      <c r="E301" t="str">
        <f>VLOOKUP(CONS_TABLE[[#This Row],[make_id]],Make_details[],3,"FALSE")</f>
        <v>Standard</v>
      </c>
      <c r="F301">
        <v>2019</v>
      </c>
      <c r="G301" t="s">
        <v>215</v>
      </c>
      <c r="H301" t="s">
        <v>47</v>
      </c>
      <c r="I301" s="1">
        <v>44594</v>
      </c>
      <c r="J301" s="1" t="str">
        <f>TEXT(CONS_TABLE[[#This Row],[date_stolen]],"YYYY")</f>
        <v>2022</v>
      </c>
      <c r="K301" s="1" t="str">
        <f>TEXT(CONS_TABLE[[#This Row],[date_stolen]],"MMMM")</f>
        <v>February</v>
      </c>
      <c r="L301">
        <v>103</v>
      </c>
      <c r="M301" t="str">
        <f>VLOOKUP(CONS_TABLE[[#This Row],[location_id]],Locations[],2,"FALSE")</f>
        <v>Waikato</v>
      </c>
      <c r="N301" t="str">
        <f>VLOOKUP(CONS_TABLE[[#This Row],[location_id]],Locations[],3, "FALSE")</f>
        <v>New Zealand</v>
      </c>
      <c r="O301" s="3">
        <f>VLOOKUP(CONS_TABLE[[#This Row],[location_id]],Locations[],4,"FALSE")</f>
        <v>513800</v>
      </c>
      <c r="P301">
        <f>VLOOKUP(CONS_TABLE[[#This Row],[location_id]],Locations[],5,"FALSE")</f>
        <v>21.5</v>
      </c>
    </row>
    <row r="302" spans="1:16" x14ac:dyDescent="0.3">
      <c r="A302">
        <v>301</v>
      </c>
      <c r="B302" t="s">
        <v>16</v>
      </c>
      <c r="C302">
        <v>611</v>
      </c>
      <c r="D302" t="str">
        <f>VLOOKUP(CONS_TABLE[[#This Row],[make_id]],Make_details[],2,"FALSE")</f>
        <v>Suzuki</v>
      </c>
      <c r="E302" t="str">
        <f>VLOOKUP(CONS_TABLE[[#This Row],[make_id]],Make_details[],3,"FALSE")</f>
        <v>Standard</v>
      </c>
      <c r="F302">
        <v>2007</v>
      </c>
      <c r="G302" t="s">
        <v>216</v>
      </c>
      <c r="H302" t="s">
        <v>18</v>
      </c>
      <c r="I302" s="1">
        <v>44622</v>
      </c>
      <c r="J302" s="1" t="str">
        <f>TEXT(CONS_TABLE[[#This Row],[date_stolen]],"YYYY")</f>
        <v>2022</v>
      </c>
      <c r="K302" s="1" t="str">
        <f>TEXT(CONS_TABLE[[#This Row],[date_stolen]],"MMMM")</f>
        <v>March</v>
      </c>
      <c r="L302">
        <v>101</v>
      </c>
      <c r="M302" t="str">
        <f>VLOOKUP(CONS_TABLE[[#This Row],[location_id]],Locations[],2,"FALSE")</f>
        <v>Northland</v>
      </c>
      <c r="N302" t="str">
        <f>VLOOKUP(CONS_TABLE[[#This Row],[location_id]],Locations[],3, "FALSE")</f>
        <v>New Zealand</v>
      </c>
      <c r="O302" s="3">
        <f>VLOOKUP(CONS_TABLE[[#This Row],[location_id]],Locations[],4,"FALSE")</f>
        <v>201500</v>
      </c>
      <c r="P302">
        <f>VLOOKUP(CONS_TABLE[[#This Row],[location_id]],Locations[],5,"FALSE")</f>
        <v>16.11</v>
      </c>
    </row>
    <row r="303" spans="1:16" x14ac:dyDescent="0.3">
      <c r="A303">
        <v>302</v>
      </c>
      <c r="B303" t="s">
        <v>8</v>
      </c>
      <c r="C303">
        <v>562</v>
      </c>
      <c r="D303" t="str">
        <f>VLOOKUP(CONS_TABLE[[#This Row],[make_id]],Make_details[],2,"FALSE")</f>
        <v>Kea</v>
      </c>
      <c r="E303" t="str">
        <f>VLOOKUP(CONS_TABLE[[#This Row],[make_id]],Make_details[],3,"FALSE")</f>
        <v>Standard</v>
      </c>
      <c r="F303">
        <v>2020</v>
      </c>
      <c r="G303" t="s">
        <v>217</v>
      </c>
      <c r="H303" t="s">
        <v>10</v>
      </c>
      <c r="I303" s="1">
        <v>44532</v>
      </c>
      <c r="J303" s="1" t="str">
        <f>TEXT(CONS_TABLE[[#This Row],[date_stolen]],"YYYY")</f>
        <v>2021</v>
      </c>
      <c r="K303" s="1" t="str">
        <f>TEXT(CONS_TABLE[[#This Row],[date_stolen]],"MMMM")</f>
        <v>December</v>
      </c>
      <c r="L303">
        <v>102</v>
      </c>
      <c r="M303" t="str">
        <f>VLOOKUP(CONS_TABLE[[#This Row],[location_id]],Locations[],2,"FALSE")</f>
        <v>Auckland</v>
      </c>
      <c r="N303" t="str">
        <f>VLOOKUP(CONS_TABLE[[#This Row],[location_id]],Locations[],3, "FALSE")</f>
        <v>New Zealand</v>
      </c>
      <c r="O303" s="3">
        <f>VLOOKUP(CONS_TABLE[[#This Row],[location_id]],Locations[],4,"FALSE")</f>
        <v>1695200</v>
      </c>
      <c r="P303">
        <f>VLOOKUP(CONS_TABLE[[#This Row],[location_id]],Locations[],5,"FALSE")</f>
        <v>343.09</v>
      </c>
    </row>
    <row r="304" spans="1:16" x14ac:dyDescent="0.3">
      <c r="A304">
        <v>303</v>
      </c>
      <c r="B304" t="s">
        <v>8</v>
      </c>
      <c r="C304">
        <v>514</v>
      </c>
      <c r="D304" t="str">
        <f>VLOOKUP(CONS_TABLE[[#This Row],[make_id]],Make_details[],2,"FALSE")</f>
        <v>Briford</v>
      </c>
      <c r="E304" t="str">
        <f>VLOOKUP(CONS_TABLE[[#This Row],[make_id]],Make_details[],3,"FALSE")</f>
        <v>Standard</v>
      </c>
      <c r="F304">
        <v>1985</v>
      </c>
      <c r="G304" t="s">
        <v>71</v>
      </c>
      <c r="H304" t="s">
        <v>45</v>
      </c>
      <c r="I304" s="1">
        <v>44597</v>
      </c>
      <c r="J304" s="1" t="str">
        <f>TEXT(CONS_TABLE[[#This Row],[date_stolen]],"YYYY")</f>
        <v>2022</v>
      </c>
      <c r="K304" s="1" t="str">
        <f>TEXT(CONS_TABLE[[#This Row],[date_stolen]],"MMMM")</f>
        <v>February</v>
      </c>
      <c r="L304">
        <v>114</v>
      </c>
      <c r="M304" t="str">
        <f>VLOOKUP(CONS_TABLE[[#This Row],[location_id]],Locations[],2,"FALSE")</f>
        <v>Canterbury</v>
      </c>
      <c r="N304" t="str">
        <f>VLOOKUP(CONS_TABLE[[#This Row],[location_id]],Locations[],3, "FALSE")</f>
        <v>New Zealand</v>
      </c>
      <c r="O304" s="3">
        <f>VLOOKUP(CONS_TABLE[[#This Row],[location_id]],Locations[],4,"FALSE")</f>
        <v>655000</v>
      </c>
      <c r="P304">
        <f>VLOOKUP(CONS_TABLE[[#This Row],[location_id]],Locations[],5,"FALSE")</f>
        <v>14.72</v>
      </c>
    </row>
    <row r="305" spans="1:16" x14ac:dyDescent="0.3">
      <c r="A305">
        <v>304</v>
      </c>
      <c r="B305" t="s">
        <v>16</v>
      </c>
      <c r="C305">
        <v>611</v>
      </c>
      <c r="D305" t="str">
        <f>VLOOKUP(CONS_TABLE[[#This Row],[make_id]],Make_details[],2,"FALSE")</f>
        <v>Suzuki</v>
      </c>
      <c r="E305" t="str">
        <f>VLOOKUP(CONS_TABLE[[#This Row],[make_id]],Make_details[],3,"FALSE")</f>
        <v>Standard</v>
      </c>
      <c r="F305">
        <v>2008</v>
      </c>
      <c r="G305" t="s">
        <v>218</v>
      </c>
      <c r="H305" t="s">
        <v>123</v>
      </c>
      <c r="I305" s="1">
        <v>44633</v>
      </c>
      <c r="J305" s="1" t="str">
        <f>TEXT(CONS_TABLE[[#This Row],[date_stolen]],"YYYY")</f>
        <v>2022</v>
      </c>
      <c r="K305" s="1" t="str">
        <f>TEXT(CONS_TABLE[[#This Row],[date_stolen]],"MMMM")</f>
        <v>March</v>
      </c>
      <c r="L305">
        <v>102</v>
      </c>
      <c r="M305" t="str">
        <f>VLOOKUP(CONS_TABLE[[#This Row],[location_id]],Locations[],2,"FALSE")</f>
        <v>Auckland</v>
      </c>
      <c r="N305" t="str">
        <f>VLOOKUP(CONS_TABLE[[#This Row],[location_id]],Locations[],3, "FALSE")</f>
        <v>New Zealand</v>
      </c>
      <c r="O305" s="3">
        <f>VLOOKUP(CONS_TABLE[[#This Row],[location_id]],Locations[],4,"FALSE")</f>
        <v>1695200</v>
      </c>
      <c r="P305">
        <f>VLOOKUP(CONS_TABLE[[#This Row],[location_id]],Locations[],5,"FALSE")</f>
        <v>343.09</v>
      </c>
    </row>
    <row r="306" spans="1:16" x14ac:dyDescent="0.3">
      <c r="A306">
        <v>305</v>
      </c>
      <c r="B306" t="s">
        <v>11</v>
      </c>
      <c r="C306">
        <v>623</v>
      </c>
      <c r="D306" t="str">
        <f>VLOOKUP(CONS_TABLE[[#This Row],[make_id]],Make_details[],2,"FALSE")</f>
        <v>Trailer</v>
      </c>
      <c r="E306" t="str">
        <f>VLOOKUP(CONS_TABLE[[#This Row],[make_id]],Make_details[],3,"FALSE")</f>
        <v>Standard</v>
      </c>
      <c r="F306">
        <v>2020</v>
      </c>
      <c r="G306" t="s">
        <v>219</v>
      </c>
      <c r="H306" t="s">
        <v>10</v>
      </c>
      <c r="I306" s="1">
        <v>44515</v>
      </c>
      <c r="J306" s="1" t="str">
        <f>TEXT(CONS_TABLE[[#This Row],[date_stolen]],"YYYY")</f>
        <v>2021</v>
      </c>
      <c r="K306" s="1" t="str">
        <f>TEXT(CONS_TABLE[[#This Row],[date_stolen]],"MMMM")</f>
        <v>November</v>
      </c>
      <c r="L306">
        <v>109</v>
      </c>
      <c r="M306" t="str">
        <f>VLOOKUP(CONS_TABLE[[#This Row],[location_id]],Locations[],2,"FALSE")</f>
        <v>Wellington</v>
      </c>
      <c r="N306" t="str">
        <f>VLOOKUP(CONS_TABLE[[#This Row],[location_id]],Locations[],3, "FALSE")</f>
        <v>New Zealand</v>
      </c>
      <c r="O306" s="3">
        <f>VLOOKUP(CONS_TABLE[[#This Row],[location_id]],Locations[],4,"FALSE")</f>
        <v>543500</v>
      </c>
      <c r="P306">
        <f>VLOOKUP(CONS_TABLE[[#This Row],[location_id]],Locations[],5,"FALSE")</f>
        <v>67.52</v>
      </c>
    </row>
    <row r="307" spans="1:16" x14ac:dyDescent="0.3">
      <c r="A307">
        <v>306</v>
      </c>
      <c r="B307" t="s">
        <v>8</v>
      </c>
      <c r="C307">
        <v>535</v>
      </c>
      <c r="D307" t="str">
        <f>VLOOKUP(CONS_TABLE[[#This Row],[make_id]],Make_details[],2,"FALSE")</f>
        <v>Domett</v>
      </c>
      <c r="E307" t="str">
        <f>VLOOKUP(CONS_TABLE[[#This Row],[make_id]],Make_details[],3,"FALSE")</f>
        <v>Standard</v>
      </c>
      <c r="F307">
        <v>1977</v>
      </c>
      <c r="G307" t="s">
        <v>220</v>
      </c>
      <c r="H307" t="s">
        <v>69</v>
      </c>
      <c r="I307" s="1">
        <v>44504</v>
      </c>
      <c r="J307" s="1" t="str">
        <f>TEXT(CONS_TABLE[[#This Row],[date_stolen]],"YYYY")</f>
        <v>2021</v>
      </c>
      <c r="K307" s="1" t="str">
        <f>TEXT(CONS_TABLE[[#This Row],[date_stolen]],"MMMM")</f>
        <v>November</v>
      </c>
      <c r="L307">
        <v>102</v>
      </c>
      <c r="M307" t="str">
        <f>VLOOKUP(CONS_TABLE[[#This Row],[location_id]],Locations[],2,"FALSE")</f>
        <v>Auckland</v>
      </c>
      <c r="N307" t="str">
        <f>VLOOKUP(CONS_TABLE[[#This Row],[location_id]],Locations[],3, "FALSE")</f>
        <v>New Zealand</v>
      </c>
      <c r="O307" s="3">
        <f>VLOOKUP(CONS_TABLE[[#This Row],[location_id]],Locations[],4,"FALSE")</f>
        <v>1695200</v>
      </c>
      <c r="P307">
        <f>VLOOKUP(CONS_TABLE[[#This Row],[location_id]],Locations[],5,"FALSE")</f>
        <v>343.09</v>
      </c>
    </row>
    <row r="308" spans="1:16" x14ac:dyDescent="0.3">
      <c r="A308">
        <v>307</v>
      </c>
      <c r="B308" t="s">
        <v>11</v>
      </c>
      <c r="C308">
        <v>623</v>
      </c>
      <c r="D308" t="str">
        <f>VLOOKUP(CONS_TABLE[[#This Row],[make_id]],Make_details[],2,"FALSE")</f>
        <v>Trailer</v>
      </c>
      <c r="E308" t="str">
        <f>VLOOKUP(CONS_TABLE[[#This Row],[make_id]],Make_details[],3,"FALSE")</f>
        <v>Standard</v>
      </c>
      <c r="F308">
        <v>2020</v>
      </c>
      <c r="G308" t="s">
        <v>13</v>
      </c>
      <c r="H308" t="s">
        <v>10</v>
      </c>
      <c r="I308" s="1">
        <v>44565</v>
      </c>
      <c r="J308" s="1" t="str">
        <f>TEXT(CONS_TABLE[[#This Row],[date_stolen]],"YYYY")</f>
        <v>2022</v>
      </c>
      <c r="K308" s="1" t="str">
        <f>TEXT(CONS_TABLE[[#This Row],[date_stolen]],"MMMM")</f>
        <v>January</v>
      </c>
      <c r="L308">
        <v>102</v>
      </c>
      <c r="M308" t="str">
        <f>VLOOKUP(CONS_TABLE[[#This Row],[location_id]],Locations[],2,"FALSE")</f>
        <v>Auckland</v>
      </c>
      <c r="N308" t="str">
        <f>VLOOKUP(CONS_TABLE[[#This Row],[location_id]],Locations[],3, "FALSE")</f>
        <v>New Zealand</v>
      </c>
      <c r="O308" s="3">
        <f>VLOOKUP(CONS_TABLE[[#This Row],[location_id]],Locations[],4,"FALSE")</f>
        <v>1695200</v>
      </c>
      <c r="P308">
        <f>VLOOKUP(CONS_TABLE[[#This Row],[location_id]],Locations[],5,"FALSE")</f>
        <v>343.09</v>
      </c>
    </row>
    <row r="309" spans="1:16" x14ac:dyDescent="0.3">
      <c r="A309">
        <v>308</v>
      </c>
      <c r="B309" t="s">
        <v>61</v>
      </c>
      <c r="C309">
        <v>508</v>
      </c>
      <c r="D309" t="str">
        <f>VLOOKUP(CONS_TABLE[[#This Row],[make_id]],Make_details[],2,"FALSE")</f>
        <v>Bailey</v>
      </c>
      <c r="E309" t="str">
        <f>VLOOKUP(CONS_TABLE[[#This Row],[make_id]],Make_details[],3,"FALSE")</f>
        <v>Standard</v>
      </c>
      <c r="F309">
        <v>2009</v>
      </c>
      <c r="G309" t="s">
        <v>221</v>
      </c>
      <c r="H309" t="s">
        <v>32</v>
      </c>
      <c r="I309" s="1">
        <v>44549</v>
      </c>
      <c r="J309" s="1" t="str">
        <f>TEXT(CONS_TABLE[[#This Row],[date_stolen]],"YYYY")</f>
        <v>2021</v>
      </c>
      <c r="K309" s="1" t="str">
        <f>TEXT(CONS_TABLE[[#This Row],[date_stolen]],"MMMM")</f>
        <v>December</v>
      </c>
      <c r="L309">
        <v>102</v>
      </c>
      <c r="M309" t="str">
        <f>VLOOKUP(CONS_TABLE[[#This Row],[location_id]],Locations[],2,"FALSE")</f>
        <v>Auckland</v>
      </c>
      <c r="N309" t="str">
        <f>VLOOKUP(CONS_TABLE[[#This Row],[location_id]],Locations[],3, "FALSE")</f>
        <v>New Zealand</v>
      </c>
      <c r="O309" s="3">
        <f>VLOOKUP(CONS_TABLE[[#This Row],[location_id]],Locations[],4,"FALSE")</f>
        <v>1695200</v>
      </c>
      <c r="P309">
        <f>VLOOKUP(CONS_TABLE[[#This Row],[location_id]],Locations[],5,"FALSE")</f>
        <v>343.09</v>
      </c>
    </row>
    <row r="310" spans="1:16" x14ac:dyDescent="0.3">
      <c r="A310">
        <v>309</v>
      </c>
      <c r="B310" t="s">
        <v>11</v>
      </c>
      <c r="C310">
        <v>623</v>
      </c>
      <c r="D310" t="str">
        <f>VLOOKUP(CONS_TABLE[[#This Row],[make_id]],Make_details[],2,"FALSE")</f>
        <v>Trailer</v>
      </c>
      <c r="E310" t="str">
        <f>VLOOKUP(CONS_TABLE[[#This Row],[make_id]],Make_details[],3,"FALSE")</f>
        <v>Standard</v>
      </c>
      <c r="F310">
        <v>2020</v>
      </c>
      <c r="G310" t="s">
        <v>178</v>
      </c>
      <c r="H310" t="s">
        <v>45</v>
      </c>
      <c r="I310" s="1">
        <v>44653</v>
      </c>
      <c r="J310" s="1" t="str">
        <f>TEXT(CONS_TABLE[[#This Row],[date_stolen]],"YYYY")</f>
        <v>2022</v>
      </c>
      <c r="K310" s="1" t="str">
        <f>TEXT(CONS_TABLE[[#This Row],[date_stolen]],"MMMM")</f>
        <v>April</v>
      </c>
      <c r="L310">
        <v>101</v>
      </c>
      <c r="M310" t="str">
        <f>VLOOKUP(CONS_TABLE[[#This Row],[location_id]],Locations[],2,"FALSE")</f>
        <v>Northland</v>
      </c>
      <c r="N310" t="str">
        <f>VLOOKUP(CONS_TABLE[[#This Row],[location_id]],Locations[],3, "FALSE")</f>
        <v>New Zealand</v>
      </c>
      <c r="O310" s="3">
        <f>VLOOKUP(CONS_TABLE[[#This Row],[location_id]],Locations[],4,"FALSE")</f>
        <v>201500</v>
      </c>
      <c r="P310">
        <f>VLOOKUP(CONS_TABLE[[#This Row],[location_id]],Locations[],5,"FALSE")</f>
        <v>16.11</v>
      </c>
    </row>
    <row r="311" spans="1:16" x14ac:dyDescent="0.3">
      <c r="A311">
        <v>310</v>
      </c>
      <c r="B311" t="s">
        <v>16</v>
      </c>
      <c r="C311">
        <v>561</v>
      </c>
      <c r="D311" t="str">
        <f>VLOOKUP(CONS_TABLE[[#This Row],[make_id]],Make_details[],2,"FALSE")</f>
        <v>Kawasaki</v>
      </c>
      <c r="E311" t="str">
        <f>VLOOKUP(CONS_TABLE[[#This Row],[make_id]],Make_details[],3,"FALSE")</f>
        <v>Standard</v>
      </c>
      <c r="F311">
        <v>1986</v>
      </c>
      <c r="G311" t="s">
        <v>222</v>
      </c>
      <c r="H311" t="s">
        <v>69</v>
      </c>
      <c r="I311" s="1">
        <v>44530</v>
      </c>
      <c r="J311" s="1" t="str">
        <f>TEXT(CONS_TABLE[[#This Row],[date_stolen]],"YYYY")</f>
        <v>2021</v>
      </c>
      <c r="K311" s="1" t="str">
        <f>TEXT(CONS_TABLE[[#This Row],[date_stolen]],"MMMM")</f>
        <v>November</v>
      </c>
      <c r="L311">
        <v>101</v>
      </c>
      <c r="M311" t="str">
        <f>VLOOKUP(CONS_TABLE[[#This Row],[location_id]],Locations[],2,"FALSE")</f>
        <v>Northland</v>
      </c>
      <c r="N311" t="str">
        <f>VLOOKUP(CONS_TABLE[[#This Row],[location_id]],Locations[],3, "FALSE")</f>
        <v>New Zealand</v>
      </c>
      <c r="O311" s="3">
        <f>VLOOKUP(CONS_TABLE[[#This Row],[location_id]],Locations[],4,"FALSE")</f>
        <v>201500</v>
      </c>
      <c r="P311">
        <f>VLOOKUP(CONS_TABLE[[#This Row],[location_id]],Locations[],5,"FALSE")</f>
        <v>16.11</v>
      </c>
    </row>
    <row r="312" spans="1:16" x14ac:dyDescent="0.3">
      <c r="A312">
        <v>311</v>
      </c>
      <c r="B312" t="s">
        <v>11</v>
      </c>
      <c r="C312">
        <v>623</v>
      </c>
      <c r="D312" t="str">
        <f>VLOOKUP(CONS_TABLE[[#This Row],[make_id]],Make_details[],2,"FALSE")</f>
        <v>Trailer</v>
      </c>
      <c r="E312" t="str">
        <f>VLOOKUP(CONS_TABLE[[#This Row],[make_id]],Make_details[],3,"FALSE")</f>
        <v>Standard</v>
      </c>
      <c r="F312">
        <v>2020</v>
      </c>
      <c r="G312" t="s">
        <v>178</v>
      </c>
      <c r="H312" t="s">
        <v>10</v>
      </c>
      <c r="I312" s="1">
        <v>44650</v>
      </c>
      <c r="J312" s="1" t="str">
        <f>TEXT(CONS_TABLE[[#This Row],[date_stolen]],"YYYY")</f>
        <v>2022</v>
      </c>
      <c r="K312" s="1" t="str">
        <f>TEXT(CONS_TABLE[[#This Row],[date_stolen]],"MMMM")</f>
        <v>March</v>
      </c>
      <c r="L312">
        <v>103</v>
      </c>
      <c r="M312" t="str">
        <f>VLOOKUP(CONS_TABLE[[#This Row],[location_id]],Locations[],2,"FALSE")</f>
        <v>Waikato</v>
      </c>
      <c r="N312" t="str">
        <f>VLOOKUP(CONS_TABLE[[#This Row],[location_id]],Locations[],3, "FALSE")</f>
        <v>New Zealand</v>
      </c>
      <c r="O312" s="3">
        <f>VLOOKUP(CONS_TABLE[[#This Row],[location_id]],Locations[],4,"FALSE")</f>
        <v>513800</v>
      </c>
      <c r="P312">
        <f>VLOOKUP(CONS_TABLE[[#This Row],[location_id]],Locations[],5,"FALSE")</f>
        <v>21.5</v>
      </c>
    </row>
    <row r="313" spans="1:16" x14ac:dyDescent="0.3">
      <c r="A313">
        <v>312</v>
      </c>
      <c r="B313" t="s">
        <v>8</v>
      </c>
      <c r="C313">
        <v>623</v>
      </c>
      <c r="D313" t="str">
        <f>VLOOKUP(CONS_TABLE[[#This Row],[make_id]],Make_details[],2,"FALSE")</f>
        <v>Trailer</v>
      </c>
      <c r="E313" t="str">
        <f>VLOOKUP(CONS_TABLE[[#This Row],[make_id]],Make_details[],3,"FALSE")</f>
        <v>Standard</v>
      </c>
      <c r="F313">
        <v>2020</v>
      </c>
      <c r="G313" t="s">
        <v>223</v>
      </c>
      <c r="H313" t="s">
        <v>10</v>
      </c>
      <c r="I313" s="1">
        <v>44627</v>
      </c>
      <c r="J313" s="1" t="str">
        <f>TEXT(CONS_TABLE[[#This Row],[date_stolen]],"YYYY")</f>
        <v>2022</v>
      </c>
      <c r="K313" s="1" t="str">
        <f>TEXT(CONS_TABLE[[#This Row],[date_stolen]],"MMMM")</f>
        <v>March</v>
      </c>
      <c r="L313">
        <v>114</v>
      </c>
      <c r="M313" t="str">
        <f>VLOOKUP(CONS_TABLE[[#This Row],[location_id]],Locations[],2,"FALSE")</f>
        <v>Canterbury</v>
      </c>
      <c r="N313" t="str">
        <f>VLOOKUP(CONS_TABLE[[#This Row],[location_id]],Locations[],3, "FALSE")</f>
        <v>New Zealand</v>
      </c>
      <c r="O313" s="3">
        <f>VLOOKUP(CONS_TABLE[[#This Row],[location_id]],Locations[],4,"FALSE")</f>
        <v>655000</v>
      </c>
      <c r="P313">
        <f>VLOOKUP(CONS_TABLE[[#This Row],[location_id]],Locations[],5,"FALSE")</f>
        <v>14.72</v>
      </c>
    </row>
    <row r="314" spans="1:16" x14ac:dyDescent="0.3">
      <c r="A314">
        <v>313</v>
      </c>
      <c r="B314" t="s">
        <v>8</v>
      </c>
      <c r="C314">
        <v>549</v>
      </c>
      <c r="D314" t="str">
        <f>VLOOKUP(CONS_TABLE[[#This Row],[make_id]],Make_details[],2,"FALSE")</f>
        <v>Homebuilt</v>
      </c>
      <c r="E314" t="str">
        <f>VLOOKUP(CONS_TABLE[[#This Row],[make_id]],Make_details[],3,"FALSE")</f>
        <v>Standard</v>
      </c>
      <c r="F314">
        <v>1989</v>
      </c>
      <c r="G314" t="s">
        <v>36</v>
      </c>
      <c r="H314" t="s">
        <v>45</v>
      </c>
      <c r="I314" s="1">
        <v>44642</v>
      </c>
      <c r="J314" s="1" t="str">
        <f>TEXT(CONS_TABLE[[#This Row],[date_stolen]],"YYYY")</f>
        <v>2022</v>
      </c>
      <c r="K314" s="1" t="str">
        <f>TEXT(CONS_TABLE[[#This Row],[date_stolen]],"MMMM")</f>
        <v>March</v>
      </c>
      <c r="L314">
        <v>103</v>
      </c>
      <c r="M314" t="str">
        <f>VLOOKUP(CONS_TABLE[[#This Row],[location_id]],Locations[],2,"FALSE")</f>
        <v>Waikato</v>
      </c>
      <c r="N314" t="str">
        <f>VLOOKUP(CONS_TABLE[[#This Row],[location_id]],Locations[],3, "FALSE")</f>
        <v>New Zealand</v>
      </c>
      <c r="O314" s="3">
        <f>VLOOKUP(CONS_TABLE[[#This Row],[location_id]],Locations[],4,"FALSE")</f>
        <v>513800</v>
      </c>
      <c r="P314">
        <f>VLOOKUP(CONS_TABLE[[#This Row],[location_id]],Locations[],5,"FALSE")</f>
        <v>21.5</v>
      </c>
    </row>
    <row r="315" spans="1:16" x14ac:dyDescent="0.3">
      <c r="A315">
        <v>314</v>
      </c>
      <c r="B315" t="s">
        <v>11</v>
      </c>
      <c r="C315">
        <v>623</v>
      </c>
      <c r="D315" t="str">
        <f>VLOOKUP(CONS_TABLE[[#This Row],[make_id]],Make_details[],2,"FALSE")</f>
        <v>Trailer</v>
      </c>
      <c r="E315" t="str">
        <f>VLOOKUP(CONS_TABLE[[#This Row],[make_id]],Make_details[],3,"FALSE")</f>
        <v>Standard</v>
      </c>
      <c r="F315">
        <v>2019</v>
      </c>
      <c r="G315" t="s">
        <v>224</v>
      </c>
      <c r="H315" t="s">
        <v>45</v>
      </c>
      <c r="I315" s="1">
        <v>44581</v>
      </c>
      <c r="J315" s="1" t="str">
        <f>TEXT(CONS_TABLE[[#This Row],[date_stolen]],"YYYY")</f>
        <v>2022</v>
      </c>
      <c r="K315" s="1" t="str">
        <f>TEXT(CONS_TABLE[[#This Row],[date_stolen]],"MMMM")</f>
        <v>January</v>
      </c>
      <c r="L315">
        <v>102</v>
      </c>
      <c r="M315" t="str">
        <f>VLOOKUP(CONS_TABLE[[#This Row],[location_id]],Locations[],2,"FALSE")</f>
        <v>Auckland</v>
      </c>
      <c r="N315" t="str">
        <f>VLOOKUP(CONS_TABLE[[#This Row],[location_id]],Locations[],3, "FALSE")</f>
        <v>New Zealand</v>
      </c>
      <c r="O315" s="3">
        <f>VLOOKUP(CONS_TABLE[[#This Row],[location_id]],Locations[],4,"FALSE")</f>
        <v>1695200</v>
      </c>
      <c r="P315">
        <f>VLOOKUP(CONS_TABLE[[#This Row],[location_id]],Locations[],5,"FALSE")</f>
        <v>343.09</v>
      </c>
    </row>
    <row r="316" spans="1:16" x14ac:dyDescent="0.3">
      <c r="A316">
        <v>315</v>
      </c>
      <c r="B316" t="s">
        <v>11</v>
      </c>
      <c r="C316">
        <v>527</v>
      </c>
      <c r="D316" t="str">
        <f>VLOOKUP(CONS_TABLE[[#This Row],[make_id]],Make_details[],2,"FALSE")</f>
        <v>Custombuilt</v>
      </c>
      <c r="E316" t="str">
        <f>VLOOKUP(CONS_TABLE[[#This Row],[make_id]],Make_details[],3,"FALSE")</f>
        <v>Standard</v>
      </c>
      <c r="F316">
        <v>2020</v>
      </c>
      <c r="G316" t="s">
        <v>225</v>
      </c>
      <c r="H316" t="s">
        <v>10</v>
      </c>
      <c r="I316" s="1">
        <v>44477</v>
      </c>
      <c r="J316" s="1" t="str">
        <f>TEXT(CONS_TABLE[[#This Row],[date_stolen]],"YYYY")</f>
        <v>2021</v>
      </c>
      <c r="K316" s="1" t="str">
        <f>TEXT(CONS_TABLE[[#This Row],[date_stolen]],"MMMM")</f>
        <v>October</v>
      </c>
      <c r="L316">
        <v>102</v>
      </c>
      <c r="M316" t="str">
        <f>VLOOKUP(CONS_TABLE[[#This Row],[location_id]],Locations[],2,"FALSE")</f>
        <v>Auckland</v>
      </c>
      <c r="N316" t="str">
        <f>VLOOKUP(CONS_TABLE[[#This Row],[location_id]],Locations[],3, "FALSE")</f>
        <v>New Zealand</v>
      </c>
      <c r="O316" s="3">
        <f>VLOOKUP(CONS_TABLE[[#This Row],[location_id]],Locations[],4,"FALSE")</f>
        <v>1695200</v>
      </c>
      <c r="P316">
        <f>VLOOKUP(CONS_TABLE[[#This Row],[location_id]],Locations[],5,"FALSE")</f>
        <v>343.09</v>
      </c>
    </row>
    <row r="317" spans="1:16" x14ac:dyDescent="0.3">
      <c r="A317">
        <v>316</v>
      </c>
      <c r="B317" t="s">
        <v>16</v>
      </c>
      <c r="C317">
        <v>554</v>
      </c>
      <c r="D317" t="str">
        <f>VLOOKUP(CONS_TABLE[[#This Row],[make_id]],Make_details[],2,"FALSE")</f>
        <v>Hyosung</v>
      </c>
      <c r="E317" t="str">
        <f>VLOOKUP(CONS_TABLE[[#This Row],[make_id]],Make_details[],3,"FALSE")</f>
        <v>Standard</v>
      </c>
      <c r="F317">
        <v>2006</v>
      </c>
      <c r="G317" t="s">
        <v>226</v>
      </c>
      <c r="H317" t="s">
        <v>69</v>
      </c>
      <c r="I317" s="1">
        <v>44621</v>
      </c>
      <c r="J317" s="1" t="str">
        <f>TEXT(CONS_TABLE[[#This Row],[date_stolen]],"YYYY")</f>
        <v>2022</v>
      </c>
      <c r="K317" s="1" t="str">
        <f>TEXT(CONS_TABLE[[#This Row],[date_stolen]],"MMMM")</f>
        <v>March</v>
      </c>
      <c r="L317">
        <v>105</v>
      </c>
      <c r="M317" t="str">
        <f>VLOOKUP(CONS_TABLE[[#This Row],[location_id]],Locations[],2,"FALSE")</f>
        <v>Gisborne</v>
      </c>
      <c r="N317" t="str">
        <f>VLOOKUP(CONS_TABLE[[#This Row],[location_id]],Locations[],3, "FALSE")</f>
        <v>New Zealand</v>
      </c>
      <c r="O317" s="3">
        <f>VLOOKUP(CONS_TABLE[[#This Row],[location_id]],Locations[],4,"FALSE")</f>
        <v>52100</v>
      </c>
      <c r="P317">
        <f>VLOOKUP(CONS_TABLE[[#This Row],[location_id]],Locations[],5,"FALSE")</f>
        <v>6.21</v>
      </c>
    </row>
    <row r="318" spans="1:16" x14ac:dyDescent="0.3">
      <c r="A318">
        <v>317</v>
      </c>
      <c r="B318" t="s">
        <v>11</v>
      </c>
      <c r="C318">
        <v>623</v>
      </c>
      <c r="D318" t="str">
        <f>VLOOKUP(CONS_TABLE[[#This Row],[make_id]],Make_details[],2,"FALSE")</f>
        <v>Trailer</v>
      </c>
      <c r="E318" t="str">
        <f>VLOOKUP(CONS_TABLE[[#This Row],[make_id]],Make_details[],3,"FALSE")</f>
        <v>Standard</v>
      </c>
      <c r="F318">
        <v>2020</v>
      </c>
      <c r="G318" t="s">
        <v>51</v>
      </c>
      <c r="H318" t="s">
        <v>45</v>
      </c>
      <c r="I318" s="1">
        <v>44571</v>
      </c>
      <c r="J318" s="1" t="str">
        <f>TEXT(CONS_TABLE[[#This Row],[date_stolen]],"YYYY")</f>
        <v>2022</v>
      </c>
      <c r="K318" s="1" t="str">
        <f>TEXT(CONS_TABLE[[#This Row],[date_stolen]],"MMMM")</f>
        <v>January</v>
      </c>
      <c r="L318">
        <v>103</v>
      </c>
      <c r="M318" t="str">
        <f>VLOOKUP(CONS_TABLE[[#This Row],[location_id]],Locations[],2,"FALSE")</f>
        <v>Waikato</v>
      </c>
      <c r="N318" t="str">
        <f>VLOOKUP(CONS_TABLE[[#This Row],[location_id]],Locations[],3, "FALSE")</f>
        <v>New Zealand</v>
      </c>
      <c r="O318" s="3">
        <f>VLOOKUP(CONS_TABLE[[#This Row],[location_id]],Locations[],4,"FALSE")</f>
        <v>513800</v>
      </c>
      <c r="P318">
        <f>VLOOKUP(CONS_TABLE[[#This Row],[location_id]],Locations[],5,"FALSE")</f>
        <v>21.5</v>
      </c>
    </row>
    <row r="319" spans="1:16" x14ac:dyDescent="0.3">
      <c r="A319">
        <v>318</v>
      </c>
      <c r="B319" t="s">
        <v>37</v>
      </c>
      <c r="C319">
        <v>514</v>
      </c>
      <c r="D319" t="str">
        <f>VLOOKUP(CONS_TABLE[[#This Row],[make_id]],Make_details[],2,"FALSE")</f>
        <v>Briford</v>
      </c>
      <c r="E319" t="str">
        <f>VLOOKUP(CONS_TABLE[[#This Row],[make_id]],Make_details[],3,"FALSE")</f>
        <v>Standard</v>
      </c>
      <c r="F319">
        <v>2016</v>
      </c>
      <c r="G319" t="s">
        <v>136</v>
      </c>
      <c r="H319" t="s">
        <v>10</v>
      </c>
      <c r="I319" s="1">
        <v>44537</v>
      </c>
      <c r="J319" s="1" t="str">
        <f>TEXT(CONS_TABLE[[#This Row],[date_stolen]],"YYYY")</f>
        <v>2021</v>
      </c>
      <c r="K319" s="1" t="str">
        <f>TEXT(CONS_TABLE[[#This Row],[date_stolen]],"MMMM")</f>
        <v>December</v>
      </c>
      <c r="L319">
        <v>102</v>
      </c>
      <c r="M319" t="str">
        <f>VLOOKUP(CONS_TABLE[[#This Row],[location_id]],Locations[],2,"FALSE")</f>
        <v>Auckland</v>
      </c>
      <c r="N319" t="str">
        <f>VLOOKUP(CONS_TABLE[[#This Row],[location_id]],Locations[],3, "FALSE")</f>
        <v>New Zealand</v>
      </c>
      <c r="O319" s="3">
        <f>VLOOKUP(CONS_TABLE[[#This Row],[location_id]],Locations[],4,"FALSE")</f>
        <v>1695200</v>
      </c>
      <c r="P319">
        <f>VLOOKUP(CONS_TABLE[[#This Row],[location_id]],Locations[],5,"FALSE")</f>
        <v>343.09</v>
      </c>
    </row>
    <row r="320" spans="1:16" x14ac:dyDescent="0.3">
      <c r="A320">
        <v>319</v>
      </c>
      <c r="B320" t="s">
        <v>61</v>
      </c>
      <c r="C320">
        <v>519</v>
      </c>
      <c r="D320" t="str">
        <f>VLOOKUP(CONS_TABLE[[#This Row],[make_id]],Make_details[],2,"FALSE")</f>
        <v>Caravan</v>
      </c>
      <c r="E320" t="str">
        <f>VLOOKUP(CONS_TABLE[[#This Row],[make_id]],Make_details[],3,"FALSE")</f>
        <v>Standard</v>
      </c>
      <c r="F320">
        <v>1977</v>
      </c>
      <c r="G320" t="s">
        <v>227</v>
      </c>
      <c r="H320" t="s">
        <v>32</v>
      </c>
      <c r="I320" s="1">
        <v>44618</v>
      </c>
      <c r="J320" s="1" t="str">
        <f>TEXT(CONS_TABLE[[#This Row],[date_stolen]],"YYYY")</f>
        <v>2022</v>
      </c>
      <c r="K320" s="1" t="str">
        <f>TEXT(CONS_TABLE[[#This Row],[date_stolen]],"MMMM")</f>
        <v>February</v>
      </c>
      <c r="L320">
        <v>104</v>
      </c>
      <c r="M320" t="str">
        <f>VLOOKUP(CONS_TABLE[[#This Row],[location_id]],Locations[],2,"FALSE")</f>
        <v>Bay of Plenty</v>
      </c>
      <c r="N320" t="str">
        <f>VLOOKUP(CONS_TABLE[[#This Row],[location_id]],Locations[],3, "FALSE")</f>
        <v>New Zealand</v>
      </c>
      <c r="O320" s="3">
        <f>VLOOKUP(CONS_TABLE[[#This Row],[location_id]],Locations[],4,"FALSE")</f>
        <v>347700</v>
      </c>
      <c r="P320">
        <f>VLOOKUP(CONS_TABLE[[#This Row],[location_id]],Locations[],5,"FALSE")</f>
        <v>28.8</v>
      </c>
    </row>
    <row r="321" spans="1:16" x14ac:dyDescent="0.3">
      <c r="A321">
        <v>320</v>
      </c>
      <c r="B321" t="s">
        <v>8</v>
      </c>
      <c r="C321">
        <v>623</v>
      </c>
      <c r="D321" t="str">
        <f>VLOOKUP(CONS_TABLE[[#This Row],[make_id]],Make_details[],2,"FALSE")</f>
        <v>Trailer</v>
      </c>
      <c r="E321" t="str">
        <f>VLOOKUP(CONS_TABLE[[#This Row],[make_id]],Make_details[],3,"FALSE")</f>
        <v>Standard</v>
      </c>
      <c r="F321">
        <v>1981</v>
      </c>
      <c r="G321" t="s">
        <v>51</v>
      </c>
      <c r="H321" t="s">
        <v>45</v>
      </c>
      <c r="I321" s="1">
        <v>44512</v>
      </c>
      <c r="J321" s="1" t="str">
        <f>TEXT(CONS_TABLE[[#This Row],[date_stolen]],"YYYY")</f>
        <v>2021</v>
      </c>
      <c r="K321" s="1" t="str">
        <f>TEXT(CONS_TABLE[[#This Row],[date_stolen]],"MMMM")</f>
        <v>November</v>
      </c>
      <c r="L321">
        <v>106</v>
      </c>
      <c r="M321" t="str">
        <f>VLOOKUP(CONS_TABLE[[#This Row],[location_id]],Locations[],2,"FALSE")</f>
        <v>Hawke's Bay</v>
      </c>
      <c r="N321" t="str">
        <f>VLOOKUP(CONS_TABLE[[#This Row],[location_id]],Locations[],3, "FALSE")</f>
        <v>New Zealand</v>
      </c>
      <c r="O321" s="3">
        <f>VLOOKUP(CONS_TABLE[[#This Row],[location_id]],Locations[],4,"FALSE")</f>
        <v>182700</v>
      </c>
      <c r="P321">
        <f>VLOOKUP(CONS_TABLE[[#This Row],[location_id]],Locations[],5,"FALSE")</f>
        <v>12.92</v>
      </c>
    </row>
    <row r="322" spans="1:16" x14ac:dyDescent="0.3">
      <c r="A322">
        <v>321</v>
      </c>
      <c r="B322" t="s">
        <v>8</v>
      </c>
      <c r="C322">
        <v>623</v>
      </c>
      <c r="D322" t="str">
        <f>VLOOKUP(CONS_TABLE[[#This Row],[make_id]],Make_details[],2,"FALSE")</f>
        <v>Trailer</v>
      </c>
      <c r="E322" t="str">
        <f>VLOOKUP(CONS_TABLE[[#This Row],[make_id]],Make_details[],3,"FALSE")</f>
        <v>Standard</v>
      </c>
      <c r="F322">
        <v>2020</v>
      </c>
      <c r="G322" t="s">
        <v>58</v>
      </c>
      <c r="H322" t="s">
        <v>10</v>
      </c>
      <c r="I322" s="1">
        <v>44595</v>
      </c>
      <c r="J322" s="1" t="str">
        <f>TEXT(CONS_TABLE[[#This Row],[date_stolen]],"YYYY")</f>
        <v>2022</v>
      </c>
      <c r="K322" s="1" t="str">
        <f>TEXT(CONS_TABLE[[#This Row],[date_stolen]],"MMMM")</f>
        <v>February</v>
      </c>
      <c r="L322">
        <v>102</v>
      </c>
      <c r="M322" t="str">
        <f>VLOOKUP(CONS_TABLE[[#This Row],[location_id]],Locations[],2,"FALSE")</f>
        <v>Auckland</v>
      </c>
      <c r="N322" t="str">
        <f>VLOOKUP(CONS_TABLE[[#This Row],[location_id]],Locations[],3, "FALSE")</f>
        <v>New Zealand</v>
      </c>
      <c r="O322" s="3">
        <f>VLOOKUP(CONS_TABLE[[#This Row],[location_id]],Locations[],4,"FALSE")</f>
        <v>1695200</v>
      </c>
      <c r="P322">
        <f>VLOOKUP(CONS_TABLE[[#This Row],[location_id]],Locations[],5,"FALSE")</f>
        <v>343.09</v>
      </c>
    </row>
    <row r="323" spans="1:16" x14ac:dyDescent="0.3">
      <c r="A323">
        <v>322</v>
      </c>
      <c r="B323" t="s">
        <v>8</v>
      </c>
      <c r="C323">
        <v>623</v>
      </c>
      <c r="D323" t="str">
        <f>VLOOKUP(CONS_TABLE[[#This Row],[make_id]],Make_details[],2,"FALSE")</f>
        <v>Trailer</v>
      </c>
      <c r="E323" t="str">
        <f>VLOOKUP(CONS_TABLE[[#This Row],[make_id]],Make_details[],3,"FALSE")</f>
        <v>Standard</v>
      </c>
      <c r="F323">
        <v>2020</v>
      </c>
      <c r="G323" t="s">
        <v>33</v>
      </c>
      <c r="H323" t="s">
        <v>10</v>
      </c>
      <c r="I323" s="1">
        <v>44501</v>
      </c>
      <c r="J323" s="1" t="str">
        <f>TEXT(CONS_TABLE[[#This Row],[date_stolen]],"YYYY")</f>
        <v>2021</v>
      </c>
      <c r="K323" s="1" t="str">
        <f>TEXT(CONS_TABLE[[#This Row],[date_stolen]],"MMMM")</f>
        <v>November</v>
      </c>
      <c r="L323">
        <v>108</v>
      </c>
      <c r="M323" t="str">
        <f>VLOOKUP(CONS_TABLE[[#This Row],[location_id]],Locations[],2,"FALSE")</f>
        <v>Manawatū-Whanganui</v>
      </c>
      <c r="N323" t="str">
        <f>VLOOKUP(CONS_TABLE[[#This Row],[location_id]],Locations[],3, "FALSE")</f>
        <v>New Zealand</v>
      </c>
      <c r="O323" s="3">
        <f>VLOOKUP(CONS_TABLE[[#This Row],[location_id]],Locations[],4,"FALSE")</f>
        <v>258200</v>
      </c>
      <c r="P323">
        <f>VLOOKUP(CONS_TABLE[[#This Row],[location_id]],Locations[],5,"FALSE")</f>
        <v>11.62</v>
      </c>
    </row>
    <row r="324" spans="1:16" x14ac:dyDescent="0.3">
      <c r="A324">
        <v>323</v>
      </c>
      <c r="B324" t="s">
        <v>8</v>
      </c>
      <c r="C324">
        <v>623</v>
      </c>
      <c r="D324" t="str">
        <f>VLOOKUP(CONS_TABLE[[#This Row],[make_id]],Make_details[],2,"FALSE")</f>
        <v>Trailer</v>
      </c>
      <c r="E324" t="str">
        <f>VLOOKUP(CONS_TABLE[[#This Row],[make_id]],Make_details[],3,"FALSE")</f>
        <v>Standard</v>
      </c>
      <c r="F324">
        <v>2020</v>
      </c>
      <c r="G324" t="s">
        <v>92</v>
      </c>
      <c r="H324" t="s">
        <v>10</v>
      </c>
      <c r="I324" s="1">
        <v>44544</v>
      </c>
      <c r="J324" s="1" t="str">
        <f>TEXT(CONS_TABLE[[#This Row],[date_stolen]],"YYYY")</f>
        <v>2021</v>
      </c>
      <c r="K324" s="1" t="str">
        <f>TEXT(CONS_TABLE[[#This Row],[date_stolen]],"MMMM")</f>
        <v>December</v>
      </c>
      <c r="L324">
        <v>114</v>
      </c>
      <c r="M324" t="str">
        <f>VLOOKUP(CONS_TABLE[[#This Row],[location_id]],Locations[],2,"FALSE")</f>
        <v>Canterbury</v>
      </c>
      <c r="N324" t="str">
        <f>VLOOKUP(CONS_TABLE[[#This Row],[location_id]],Locations[],3, "FALSE")</f>
        <v>New Zealand</v>
      </c>
      <c r="O324" s="3">
        <f>VLOOKUP(CONS_TABLE[[#This Row],[location_id]],Locations[],4,"FALSE")</f>
        <v>655000</v>
      </c>
      <c r="P324">
        <f>VLOOKUP(CONS_TABLE[[#This Row],[location_id]],Locations[],5,"FALSE")</f>
        <v>14.72</v>
      </c>
    </row>
    <row r="325" spans="1:16" x14ac:dyDescent="0.3">
      <c r="A325">
        <v>324</v>
      </c>
      <c r="B325" t="s">
        <v>8</v>
      </c>
      <c r="C325">
        <v>623</v>
      </c>
      <c r="D325" t="str">
        <f>VLOOKUP(CONS_TABLE[[#This Row],[make_id]],Make_details[],2,"FALSE")</f>
        <v>Trailer</v>
      </c>
      <c r="E325" t="str">
        <f>VLOOKUP(CONS_TABLE[[#This Row],[make_id]],Make_details[],3,"FALSE")</f>
        <v>Standard</v>
      </c>
      <c r="F325">
        <v>2020</v>
      </c>
      <c r="G325" t="s">
        <v>228</v>
      </c>
      <c r="H325" t="s">
        <v>45</v>
      </c>
      <c r="I325" s="1">
        <v>44574</v>
      </c>
      <c r="J325" s="1" t="str">
        <f>TEXT(CONS_TABLE[[#This Row],[date_stolen]],"YYYY")</f>
        <v>2022</v>
      </c>
      <c r="K325" s="1" t="str">
        <f>TEXT(CONS_TABLE[[#This Row],[date_stolen]],"MMMM")</f>
        <v>January</v>
      </c>
      <c r="L325">
        <v>102</v>
      </c>
      <c r="M325" t="str">
        <f>VLOOKUP(CONS_TABLE[[#This Row],[location_id]],Locations[],2,"FALSE")</f>
        <v>Auckland</v>
      </c>
      <c r="N325" t="str">
        <f>VLOOKUP(CONS_TABLE[[#This Row],[location_id]],Locations[],3, "FALSE")</f>
        <v>New Zealand</v>
      </c>
      <c r="O325" s="3">
        <f>VLOOKUP(CONS_TABLE[[#This Row],[location_id]],Locations[],4,"FALSE")</f>
        <v>1695200</v>
      </c>
      <c r="P325">
        <f>VLOOKUP(CONS_TABLE[[#This Row],[location_id]],Locations[],5,"FALSE")</f>
        <v>343.09</v>
      </c>
    </row>
    <row r="326" spans="1:16" x14ac:dyDescent="0.3">
      <c r="A326">
        <v>325</v>
      </c>
      <c r="B326" t="s">
        <v>11</v>
      </c>
      <c r="C326">
        <v>623</v>
      </c>
      <c r="D326" t="str">
        <f>VLOOKUP(CONS_TABLE[[#This Row],[make_id]],Make_details[],2,"FALSE")</f>
        <v>Trailer</v>
      </c>
      <c r="E326" t="str">
        <f>VLOOKUP(CONS_TABLE[[#This Row],[make_id]],Make_details[],3,"FALSE")</f>
        <v>Standard</v>
      </c>
      <c r="F326">
        <v>2020</v>
      </c>
      <c r="G326" t="s">
        <v>163</v>
      </c>
      <c r="H326" t="s">
        <v>10</v>
      </c>
      <c r="I326" s="1">
        <v>44521</v>
      </c>
      <c r="J326" s="1" t="str">
        <f>TEXT(CONS_TABLE[[#This Row],[date_stolen]],"YYYY")</f>
        <v>2021</v>
      </c>
      <c r="K326" s="1" t="str">
        <f>TEXT(CONS_TABLE[[#This Row],[date_stolen]],"MMMM")</f>
        <v>November</v>
      </c>
      <c r="L326">
        <v>102</v>
      </c>
      <c r="M326" t="str">
        <f>VLOOKUP(CONS_TABLE[[#This Row],[location_id]],Locations[],2,"FALSE")</f>
        <v>Auckland</v>
      </c>
      <c r="N326" t="str">
        <f>VLOOKUP(CONS_TABLE[[#This Row],[location_id]],Locations[],3, "FALSE")</f>
        <v>New Zealand</v>
      </c>
      <c r="O326" s="3">
        <f>VLOOKUP(CONS_TABLE[[#This Row],[location_id]],Locations[],4,"FALSE")</f>
        <v>1695200</v>
      </c>
      <c r="P326">
        <f>VLOOKUP(CONS_TABLE[[#This Row],[location_id]],Locations[],5,"FALSE")</f>
        <v>343.09</v>
      </c>
    </row>
    <row r="327" spans="1:16" x14ac:dyDescent="0.3">
      <c r="A327">
        <v>326</v>
      </c>
      <c r="B327" t="s">
        <v>8</v>
      </c>
      <c r="C327">
        <v>623</v>
      </c>
      <c r="D327" t="str">
        <f>VLOOKUP(CONS_TABLE[[#This Row],[make_id]],Make_details[],2,"FALSE")</f>
        <v>Trailer</v>
      </c>
      <c r="E327" t="str">
        <f>VLOOKUP(CONS_TABLE[[#This Row],[make_id]],Make_details[],3,"FALSE")</f>
        <v>Standard</v>
      </c>
      <c r="F327">
        <v>2020</v>
      </c>
      <c r="G327" t="s">
        <v>100</v>
      </c>
      <c r="H327" t="s">
        <v>10</v>
      </c>
      <c r="I327" s="1">
        <v>44543</v>
      </c>
      <c r="J327" s="1" t="str">
        <f>TEXT(CONS_TABLE[[#This Row],[date_stolen]],"YYYY")</f>
        <v>2021</v>
      </c>
      <c r="K327" s="1" t="str">
        <f>TEXT(CONS_TABLE[[#This Row],[date_stolen]],"MMMM")</f>
        <v>December</v>
      </c>
      <c r="L327">
        <v>108</v>
      </c>
      <c r="M327" t="str">
        <f>VLOOKUP(CONS_TABLE[[#This Row],[location_id]],Locations[],2,"FALSE")</f>
        <v>Manawatū-Whanganui</v>
      </c>
      <c r="N327" t="str">
        <f>VLOOKUP(CONS_TABLE[[#This Row],[location_id]],Locations[],3, "FALSE")</f>
        <v>New Zealand</v>
      </c>
      <c r="O327" s="3">
        <f>VLOOKUP(CONS_TABLE[[#This Row],[location_id]],Locations[],4,"FALSE")</f>
        <v>258200</v>
      </c>
      <c r="P327">
        <f>VLOOKUP(CONS_TABLE[[#This Row],[location_id]],Locations[],5,"FALSE")</f>
        <v>11.62</v>
      </c>
    </row>
    <row r="328" spans="1:16" x14ac:dyDescent="0.3">
      <c r="A328">
        <v>327</v>
      </c>
      <c r="B328" t="s">
        <v>61</v>
      </c>
      <c r="C328">
        <v>526</v>
      </c>
      <c r="D328" t="str">
        <f>VLOOKUP(CONS_TABLE[[#This Row],[make_id]],Make_details[],2,"FALSE")</f>
        <v>Crusader</v>
      </c>
      <c r="E328" t="str">
        <f>VLOOKUP(CONS_TABLE[[#This Row],[make_id]],Make_details[],3,"FALSE")</f>
        <v>Standard</v>
      </c>
      <c r="F328">
        <v>2010</v>
      </c>
      <c r="G328">
        <v>560</v>
      </c>
      <c r="H328" t="s">
        <v>32</v>
      </c>
      <c r="I328" s="1">
        <v>44530</v>
      </c>
      <c r="J328" s="1" t="str">
        <f>TEXT(CONS_TABLE[[#This Row],[date_stolen]],"YYYY")</f>
        <v>2021</v>
      </c>
      <c r="K328" s="1" t="str">
        <f>TEXT(CONS_TABLE[[#This Row],[date_stolen]],"MMMM")</f>
        <v>November</v>
      </c>
      <c r="L328">
        <v>114</v>
      </c>
      <c r="M328" t="str">
        <f>VLOOKUP(CONS_TABLE[[#This Row],[location_id]],Locations[],2,"FALSE")</f>
        <v>Canterbury</v>
      </c>
      <c r="N328" t="str">
        <f>VLOOKUP(CONS_TABLE[[#This Row],[location_id]],Locations[],3, "FALSE")</f>
        <v>New Zealand</v>
      </c>
      <c r="O328" s="3">
        <f>VLOOKUP(CONS_TABLE[[#This Row],[location_id]],Locations[],4,"FALSE")</f>
        <v>655000</v>
      </c>
      <c r="P328">
        <f>VLOOKUP(CONS_TABLE[[#This Row],[location_id]],Locations[],5,"FALSE")</f>
        <v>14.72</v>
      </c>
    </row>
    <row r="329" spans="1:16" x14ac:dyDescent="0.3">
      <c r="A329">
        <v>328</v>
      </c>
      <c r="B329" t="s">
        <v>16</v>
      </c>
      <c r="C329">
        <v>611</v>
      </c>
      <c r="D329" t="str">
        <f>VLOOKUP(CONS_TABLE[[#This Row],[make_id]],Make_details[],2,"FALSE")</f>
        <v>Suzuki</v>
      </c>
      <c r="E329" t="str">
        <f>VLOOKUP(CONS_TABLE[[#This Row],[make_id]],Make_details[],3,"FALSE")</f>
        <v>Standard</v>
      </c>
      <c r="F329">
        <v>2008</v>
      </c>
      <c r="G329" t="s">
        <v>229</v>
      </c>
      <c r="H329" t="s">
        <v>69</v>
      </c>
      <c r="I329" s="1">
        <v>44581</v>
      </c>
      <c r="J329" s="1" t="str">
        <f>TEXT(CONS_TABLE[[#This Row],[date_stolen]],"YYYY")</f>
        <v>2022</v>
      </c>
      <c r="K329" s="1" t="str">
        <f>TEXT(CONS_TABLE[[#This Row],[date_stolen]],"MMMM")</f>
        <v>January</v>
      </c>
      <c r="L329">
        <v>111</v>
      </c>
      <c r="M329" t="str">
        <f>VLOOKUP(CONS_TABLE[[#This Row],[location_id]],Locations[],2,"FALSE")</f>
        <v>Nelson</v>
      </c>
      <c r="N329" t="str">
        <f>VLOOKUP(CONS_TABLE[[#This Row],[location_id]],Locations[],3, "FALSE")</f>
        <v>New Zealand</v>
      </c>
      <c r="O329" s="3">
        <f>VLOOKUP(CONS_TABLE[[#This Row],[location_id]],Locations[],4,"FALSE")</f>
        <v>54500</v>
      </c>
      <c r="P329">
        <f>VLOOKUP(CONS_TABLE[[#This Row],[location_id]],Locations[],5,"FALSE")</f>
        <v>129.15</v>
      </c>
    </row>
    <row r="330" spans="1:16" x14ac:dyDescent="0.3">
      <c r="A330">
        <v>329</v>
      </c>
      <c r="B330" t="s">
        <v>8</v>
      </c>
      <c r="C330">
        <v>623</v>
      </c>
      <c r="D330" t="str">
        <f>VLOOKUP(CONS_TABLE[[#This Row],[make_id]],Make_details[],2,"FALSE")</f>
        <v>Trailer</v>
      </c>
      <c r="E330" t="str">
        <f>VLOOKUP(CONS_TABLE[[#This Row],[make_id]],Make_details[],3,"FALSE")</f>
        <v>Standard</v>
      </c>
      <c r="F330">
        <v>1996</v>
      </c>
      <c r="G330" t="s">
        <v>33</v>
      </c>
      <c r="H330" t="s">
        <v>45</v>
      </c>
      <c r="I330" s="1">
        <v>44577</v>
      </c>
      <c r="J330" s="1" t="str">
        <f>TEXT(CONS_TABLE[[#This Row],[date_stolen]],"YYYY")</f>
        <v>2022</v>
      </c>
      <c r="K330" s="1" t="str">
        <f>TEXT(CONS_TABLE[[#This Row],[date_stolen]],"MMMM")</f>
        <v>January</v>
      </c>
      <c r="L330">
        <v>105</v>
      </c>
      <c r="M330" t="str">
        <f>VLOOKUP(CONS_TABLE[[#This Row],[location_id]],Locations[],2,"FALSE")</f>
        <v>Gisborne</v>
      </c>
      <c r="N330" t="str">
        <f>VLOOKUP(CONS_TABLE[[#This Row],[location_id]],Locations[],3, "FALSE")</f>
        <v>New Zealand</v>
      </c>
      <c r="O330" s="3">
        <f>VLOOKUP(CONS_TABLE[[#This Row],[location_id]],Locations[],4,"FALSE")</f>
        <v>52100</v>
      </c>
      <c r="P330">
        <f>VLOOKUP(CONS_TABLE[[#This Row],[location_id]],Locations[],5,"FALSE")</f>
        <v>6.21</v>
      </c>
    </row>
    <row r="331" spans="1:16" x14ac:dyDescent="0.3">
      <c r="A331">
        <v>330</v>
      </c>
      <c r="B331" t="s">
        <v>8</v>
      </c>
      <c r="C331">
        <v>562</v>
      </c>
      <c r="D331" t="str">
        <f>VLOOKUP(CONS_TABLE[[#This Row],[make_id]],Make_details[],2,"FALSE")</f>
        <v>Kea</v>
      </c>
      <c r="E331" t="str">
        <f>VLOOKUP(CONS_TABLE[[#This Row],[make_id]],Make_details[],3,"FALSE")</f>
        <v>Standard</v>
      </c>
      <c r="F331">
        <v>2020</v>
      </c>
      <c r="G331" t="s">
        <v>230</v>
      </c>
      <c r="H331" t="s">
        <v>10</v>
      </c>
      <c r="I331" s="1">
        <v>44653</v>
      </c>
      <c r="J331" s="1" t="str">
        <f>TEXT(CONS_TABLE[[#This Row],[date_stolen]],"YYYY")</f>
        <v>2022</v>
      </c>
      <c r="K331" s="1" t="str">
        <f>TEXT(CONS_TABLE[[#This Row],[date_stolen]],"MMMM")</f>
        <v>April</v>
      </c>
      <c r="L331">
        <v>104</v>
      </c>
      <c r="M331" t="str">
        <f>VLOOKUP(CONS_TABLE[[#This Row],[location_id]],Locations[],2,"FALSE")</f>
        <v>Bay of Plenty</v>
      </c>
      <c r="N331" t="str">
        <f>VLOOKUP(CONS_TABLE[[#This Row],[location_id]],Locations[],3, "FALSE")</f>
        <v>New Zealand</v>
      </c>
      <c r="O331" s="3">
        <f>VLOOKUP(CONS_TABLE[[#This Row],[location_id]],Locations[],4,"FALSE")</f>
        <v>347700</v>
      </c>
      <c r="P331">
        <f>VLOOKUP(CONS_TABLE[[#This Row],[location_id]],Locations[],5,"FALSE")</f>
        <v>28.8</v>
      </c>
    </row>
    <row r="332" spans="1:16" x14ac:dyDescent="0.3">
      <c r="A332">
        <v>331</v>
      </c>
      <c r="B332" t="s">
        <v>16</v>
      </c>
      <c r="C332">
        <v>611</v>
      </c>
      <c r="D332" t="str">
        <f>VLOOKUP(CONS_TABLE[[#This Row],[make_id]],Make_details[],2,"FALSE")</f>
        <v>Suzuki</v>
      </c>
      <c r="E332" t="str">
        <f>VLOOKUP(CONS_TABLE[[#This Row],[make_id]],Make_details[],3,"FALSE")</f>
        <v>Standard</v>
      </c>
      <c r="F332">
        <v>2005</v>
      </c>
      <c r="G332" t="s">
        <v>231</v>
      </c>
      <c r="H332" t="s">
        <v>18</v>
      </c>
      <c r="I332" s="1">
        <v>44626</v>
      </c>
      <c r="J332" s="1" t="str">
        <f>TEXT(CONS_TABLE[[#This Row],[date_stolen]],"YYYY")</f>
        <v>2022</v>
      </c>
      <c r="K332" s="1" t="str">
        <f>TEXT(CONS_TABLE[[#This Row],[date_stolen]],"MMMM")</f>
        <v>March</v>
      </c>
      <c r="L332">
        <v>102</v>
      </c>
      <c r="M332" t="str">
        <f>VLOOKUP(CONS_TABLE[[#This Row],[location_id]],Locations[],2,"FALSE")</f>
        <v>Auckland</v>
      </c>
      <c r="N332" t="str">
        <f>VLOOKUP(CONS_TABLE[[#This Row],[location_id]],Locations[],3, "FALSE")</f>
        <v>New Zealand</v>
      </c>
      <c r="O332" s="3">
        <f>VLOOKUP(CONS_TABLE[[#This Row],[location_id]],Locations[],4,"FALSE")</f>
        <v>1695200</v>
      </c>
      <c r="P332">
        <f>VLOOKUP(CONS_TABLE[[#This Row],[location_id]],Locations[],5,"FALSE")</f>
        <v>343.09</v>
      </c>
    </row>
    <row r="333" spans="1:16" x14ac:dyDescent="0.3">
      <c r="A333">
        <v>332</v>
      </c>
      <c r="B333" t="s">
        <v>8</v>
      </c>
      <c r="C333">
        <v>623</v>
      </c>
      <c r="D333" t="str">
        <f>VLOOKUP(CONS_TABLE[[#This Row],[make_id]],Make_details[],2,"FALSE")</f>
        <v>Trailer</v>
      </c>
      <c r="E333" t="str">
        <f>VLOOKUP(CONS_TABLE[[#This Row],[make_id]],Make_details[],3,"FALSE")</f>
        <v>Standard</v>
      </c>
      <c r="F333">
        <v>2012</v>
      </c>
      <c r="G333" t="s">
        <v>33</v>
      </c>
      <c r="H333" t="s">
        <v>10</v>
      </c>
      <c r="I333" s="1">
        <v>44488</v>
      </c>
      <c r="J333" s="1" t="str">
        <f>TEXT(CONS_TABLE[[#This Row],[date_stolen]],"YYYY")</f>
        <v>2021</v>
      </c>
      <c r="K333" s="1" t="str">
        <f>TEXT(CONS_TABLE[[#This Row],[date_stolen]],"MMMM")</f>
        <v>October</v>
      </c>
      <c r="L333">
        <v>107</v>
      </c>
      <c r="M333" t="str">
        <f>VLOOKUP(CONS_TABLE[[#This Row],[location_id]],Locations[],2,"FALSE")</f>
        <v>Taranaki</v>
      </c>
      <c r="N333" t="str">
        <f>VLOOKUP(CONS_TABLE[[#This Row],[location_id]],Locations[],3, "FALSE")</f>
        <v>New Zealand</v>
      </c>
      <c r="O333" s="3">
        <f>VLOOKUP(CONS_TABLE[[#This Row],[location_id]],Locations[],4,"FALSE")</f>
        <v>127300</v>
      </c>
      <c r="P333">
        <f>VLOOKUP(CONS_TABLE[[#This Row],[location_id]],Locations[],5,"FALSE")</f>
        <v>17.55</v>
      </c>
    </row>
    <row r="334" spans="1:16" x14ac:dyDescent="0.3">
      <c r="A334">
        <v>333</v>
      </c>
      <c r="B334" t="s">
        <v>8</v>
      </c>
      <c r="C334">
        <v>623</v>
      </c>
      <c r="D334" t="str">
        <f>VLOOKUP(CONS_TABLE[[#This Row],[make_id]],Make_details[],2,"FALSE")</f>
        <v>Trailer</v>
      </c>
      <c r="E334" t="str">
        <f>VLOOKUP(CONS_TABLE[[#This Row],[make_id]],Make_details[],3,"FALSE")</f>
        <v>Standard</v>
      </c>
      <c r="F334">
        <v>2020</v>
      </c>
      <c r="G334" t="s">
        <v>232</v>
      </c>
      <c r="H334" t="s">
        <v>45</v>
      </c>
      <c r="I334" s="1">
        <v>44479</v>
      </c>
      <c r="J334" s="1" t="str">
        <f>TEXT(CONS_TABLE[[#This Row],[date_stolen]],"YYYY")</f>
        <v>2021</v>
      </c>
      <c r="K334" s="1" t="str">
        <f>TEXT(CONS_TABLE[[#This Row],[date_stolen]],"MMMM")</f>
        <v>October</v>
      </c>
      <c r="L334">
        <v>111</v>
      </c>
      <c r="M334" t="str">
        <f>VLOOKUP(CONS_TABLE[[#This Row],[location_id]],Locations[],2,"FALSE")</f>
        <v>Nelson</v>
      </c>
      <c r="N334" t="str">
        <f>VLOOKUP(CONS_TABLE[[#This Row],[location_id]],Locations[],3, "FALSE")</f>
        <v>New Zealand</v>
      </c>
      <c r="O334" s="3">
        <f>VLOOKUP(CONS_TABLE[[#This Row],[location_id]],Locations[],4,"FALSE")</f>
        <v>54500</v>
      </c>
      <c r="P334">
        <f>VLOOKUP(CONS_TABLE[[#This Row],[location_id]],Locations[],5,"FALSE")</f>
        <v>129.15</v>
      </c>
    </row>
    <row r="335" spans="1:16" x14ac:dyDescent="0.3">
      <c r="A335">
        <v>334</v>
      </c>
      <c r="B335" t="s">
        <v>8</v>
      </c>
      <c r="C335">
        <v>595</v>
      </c>
      <c r="D335" t="str">
        <f>VLOOKUP(CONS_TABLE[[#This Row],[make_id]],Make_details[],2,"FALSE")</f>
        <v>Pinto</v>
      </c>
      <c r="E335" t="str">
        <f>VLOOKUP(CONS_TABLE[[#This Row],[make_id]],Make_details[],3,"FALSE")</f>
        <v>Standard</v>
      </c>
      <c r="F335">
        <v>2012</v>
      </c>
      <c r="G335" t="s">
        <v>233</v>
      </c>
      <c r="H335" t="s">
        <v>10</v>
      </c>
      <c r="I335" s="1">
        <v>44550</v>
      </c>
      <c r="J335" s="1" t="str">
        <f>TEXT(CONS_TABLE[[#This Row],[date_stolen]],"YYYY")</f>
        <v>2021</v>
      </c>
      <c r="K335" s="1" t="str">
        <f>TEXT(CONS_TABLE[[#This Row],[date_stolen]],"MMMM")</f>
        <v>December</v>
      </c>
      <c r="L335">
        <v>114</v>
      </c>
      <c r="M335" t="str">
        <f>VLOOKUP(CONS_TABLE[[#This Row],[location_id]],Locations[],2,"FALSE")</f>
        <v>Canterbury</v>
      </c>
      <c r="N335" t="str">
        <f>VLOOKUP(CONS_TABLE[[#This Row],[location_id]],Locations[],3, "FALSE")</f>
        <v>New Zealand</v>
      </c>
      <c r="O335" s="3">
        <f>VLOOKUP(CONS_TABLE[[#This Row],[location_id]],Locations[],4,"FALSE")</f>
        <v>655000</v>
      </c>
      <c r="P335">
        <f>VLOOKUP(CONS_TABLE[[#This Row],[location_id]],Locations[],5,"FALSE")</f>
        <v>14.72</v>
      </c>
    </row>
    <row r="336" spans="1:16" x14ac:dyDescent="0.3">
      <c r="A336">
        <v>335</v>
      </c>
      <c r="B336" t="s">
        <v>8</v>
      </c>
      <c r="C336">
        <v>623</v>
      </c>
      <c r="D336" t="str">
        <f>VLOOKUP(CONS_TABLE[[#This Row],[make_id]],Make_details[],2,"FALSE")</f>
        <v>Trailer</v>
      </c>
      <c r="E336" t="str">
        <f>VLOOKUP(CONS_TABLE[[#This Row],[make_id]],Make_details[],3,"FALSE")</f>
        <v>Standard</v>
      </c>
      <c r="F336">
        <v>2016</v>
      </c>
      <c r="G336" t="s">
        <v>58</v>
      </c>
      <c r="H336" t="s">
        <v>10</v>
      </c>
      <c r="I336" s="1">
        <v>44650</v>
      </c>
      <c r="J336" s="1" t="str">
        <f>TEXT(CONS_TABLE[[#This Row],[date_stolen]],"YYYY")</f>
        <v>2022</v>
      </c>
      <c r="K336" s="1" t="str">
        <f>TEXT(CONS_TABLE[[#This Row],[date_stolen]],"MMMM")</f>
        <v>March</v>
      </c>
      <c r="L336">
        <v>102</v>
      </c>
      <c r="M336" t="str">
        <f>VLOOKUP(CONS_TABLE[[#This Row],[location_id]],Locations[],2,"FALSE")</f>
        <v>Auckland</v>
      </c>
      <c r="N336" t="str">
        <f>VLOOKUP(CONS_TABLE[[#This Row],[location_id]],Locations[],3, "FALSE")</f>
        <v>New Zealand</v>
      </c>
      <c r="O336" s="3">
        <f>VLOOKUP(CONS_TABLE[[#This Row],[location_id]],Locations[],4,"FALSE")</f>
        <v>1695200</v>
      </c>
      <c r="P336">
        <f>VLOOKUP(CONS_TABLE[[#This Row],[location_id]],Locations[],5,"FALSE")</f>
        <v>343.09</v>
      </c>
    </row>
    <row r="337" spans="1:16" x14ac:dyDescent="0.3">
      <c r="A337">
        <v>336</v>
      </c>
      <c r="B337" t="s">
        <v>8</v>
      </c>
      <c r="C337">
        <v>538</v>
      </c>
      <c r="D337" t="str">
        <f>VLOOKUP(CONS_TABLE[[#This Row],[make_id]],Make_details[],2,"FALSE")</f>
        <v>Factory Built</v>
      </c>
      <c r="E337" t="str">
        <f>VLOOKUP(CONS_TABLE[[#This Row],[make_id]],Make_details[],3,"FALSE")</f>
        <v>Standard</v>
      </c>
      <c r="F337">
        <v>2016</v>
      </c>
      <c r="G337" t="s">
        <v>24</v>
      </c>
      <c r="H337" t="s">
        <v>10</v>
      </c>
      <c r="I337" s="1">
        <v>44656</v>
      </c>
      <c r="J337" s="1" t="str">
        <f>TEXT(CONS_TABLE[[#This Row],[date_stolen]],"YYYY")</f>
        <v>2022</v>
      </c>
      <c r="K337" s="1" t="str">
        <f>TEXT(CONS_TABLE[[#This Row],[date_stolen]],"MMMM")</f>
        <v>April</v>
      </c>
      <c r="L337">
        <v>109</v>
      </c>
      <c r="M337" t="str">
        <f>VLOOKUP(CONS_TABLE[[#This Row],[location_id]],Locations[],2,"FALSE")</f>
        <v>Wellington</v>
      </c>
      <c r="N337" t="str">
        <f>VLOOKUP(CONS_TABLE[[#This Row],[location_id]],Locations[],3, "FALSE")</f>
        <v>New Zealand</v>
      </c>
      <c r="O337" s="3">
        <f>VLOOKUP(CONS_TABLE[[#This Row],[location_id]],Locations[],4,"FALSE")</f>
        <v>543500</v>
      </c>
      <c r="P337">
        <f>VLOOKUP(CONS_TABLE[[#This Row],[location_id]],Locations[],5,"FALSE")</f>
        <v>67.52</v>
      </c>
    </row>
    <row r="338" spans="1:16" x14ac:dyDescent="0.3">
      <c r="A338">
        <v>337</v>
      </c>
      <c r="B338" t="s">
        <v>8</v>
      </c>
      <c r="C338">
        <v>616</v>
      </c>
      <c r="D338" t="str">
        <f>VLOOKUP(CONS_TABLE[[#This Row],[make_id]],Make_details[],2,"FALSE")</f>
        <v>Titan</v>
      </c>
      <c r="E338" t="str">
        <f>VLOOKUP(CONS_TABLE[[#This Row],[make_id]],Make_details[],3,"FALSE")</f>
        <v>Standard</v>
      </c>
      <c r="F338">
        <v>2016</v>
      </c>
      <c r="G338" t="s">
        <v>232</v>
      </c>
      <c r="H338" t="s">
        <v>10</v>
      </c>
      <c r="I338" s="1">
        <v>44488</v>
      </c>
      <c r="J338" s="1" t="str">
        <f>TEXT(CONS_TABLE[[#This Row],[date_stolen]],"YYYY")</f>
        <v>2021</v>
      </c>
      <c r="K338" s="1" t="str">
        <f>TEXT(CONS_TABLE[[#This Row],[date_stolen]],"MMMM")</f>
        <v>October</v>
      </c>
      <c r="L338">
        <v>104</v>
      </c>
      <c r="M338" t="str">
        <f>VLOOKUP(CONS_TABLE[[#This Row],[location_id]],Locations[],2,"FALSE")</f>
        <v>Bay of Plenty</v>
      </c>
      <c r="N338" t="str">
        <f>VLOOKUP(CONS_TABLE[[#This Row],[location_id]],Locations[],3, "FALSE")</f>
        <v>New Zealand</v>
      </c>
      <c r="O338" s="3">
        <f>VLOOKUP(CONS_TABLE[[#This Row],[location_id]],Locations[],4,"FALSE")</f>
        <v>347700</v>
      </c>
      <c r="P338">
        <f>VLOOKUP(CONS_TABLE[[#This Row],[location_id]],Locations[],5,"FALSE")</f>
        <v>28.8</v>
      </c>
    </row>
    <row r="339" spans="1:16" x14ac:dyDescent="0.3">
      <c r="A339">
        <v>338</v>
      </c>
      <c r="B339" t="s">
        <v>8</v>
      </c>
      <c r="C339">
        <v>514</v>
      </c>
      <c r="D339" t="str">
        <f>VLOOKUP(CONS_TABLE[[#This Row],[make_id]],Make_details[],2,"FALSE")</f>
        <v>Briford</v>
      </c>
      <c r="E339" t="str">
        <f>VLOOKUP(CONS_TABLE[[#This Row],[make_id]],Make_details[],3,"FALSE")</f>
        <v>Standard</v>
      </c>
      <c r="F339">
        <v>2016</v>
      </c>
      <c r="G339" t="s">
        <v>209</v>
      </c>
      <c r="H339" t="s">
        <v>10</v>
      </c>
      <c r="I339" s="1">
        <v>44508</v>
      </c>
      <c r="J339" s="1" t="str">
        <f>TEXT(CONS_TABLE[[#This Row],[date_stolen]],"YYYY")</f>
        <v>2021</v>
      </c>
      <c r="K339" s="1" t="str">
        <f>TEXT(CONS_TABLE[[#This Row],[date_stolen]],"MMMM")</f>
        <v>November</v>
      </c>
      <c r="L339">
        <v>114</v>
      </c>
      <c r="M339" t="str">
        <f>VLOOKUP(CONS_TABLE[[#This Row],[location_id]],Locations[],2,"FALSE")</f>
        <v>Canterbury</v>
      </c>
      <c r="N339" t="str">
        <f>VLOOKUP(CONS_TABLE[[#This Row],[location_id]],Locations[],3, "FALSE")</f>
        <v>New Zealand</v>
      </c>
      <c r="O339" s="3">
        <f>VLOOKUP(CONS_TABLE[[#This Row],[location_id]],Locations[],4,"FALSE")</f>
        <v>655000</v>
      </c>
      <c r="P339">
        <f>VLOOKUP(CONS_TABLE[[#This Row],[location_id]],Locations[],5,"FALSE")</f>
        <v>14.72</v>
      </c>
    </row>
    <row r="340" spans="1:16" x14ac:dyDescent="0.3">
      <c r="A340">
        <v>339</v>
      </c>
      <c r="B340" t="s">
        <v>8</v>
      </c>
      <c r="C340">
        <v>549</v>
      </c>
      <c r="D340" t="str">
        <f>VLOOKUP(CONS_TABLE[[#This Row],[make_id]],Make_details[],2,"FALSE")</f>
        <v>Homebuilt</v>
      </c>
      <c r="E340" t="str">
        <f>VLOOKUP(CONS_TABLE[[#This Row],[make_id]],Make_details[],3,"FALSE")</f>
        <v>Standard</v>
      </c>
      <c r="F340">
        <v>2016</v>
      </c>
      <c r="G340" t="s">
        <v>234</v>
      </c>
      <c r="H340" t="s">
        <v>10</v>
      </c>
      <c r="I340" s="1">
        <v>44630</v>
      </c>
      <c r="J340" s="1" t="str">
        <f>TEXT(CONS_TABLE[[#This Row],[date_stolen]],"YYYY")</f>
        <v>2022</v>
      </c>
      <c r="K340" s="1" t="str">
        <f>TEXT(CONS_TABLE[[#This Row],[date_stolen]],"MMMM")</f>
        <v>March</v>
      </c>
      <c r="L340">
        <v>102</v>
      </c>
      <c r="M340" t="str">
        <f>VLOOKUP(CONS_TABLE[[#This Row],[location_id]],Locations[],2,"FALSE")</f>
        <v>Auckland</v>
      </c>
      <c r="N340" t="str">
        <f>VLOOKUP(CONS_TABLE[[#This Row],[location_id]],Locations[],3, "FALSE")</f>
        <v>New Zealand</v>
      </c>
      <c r="O340" s="3">
        <f>VLOOKUP(CONS_TABLE[[#This Row],[location_id]],Locations[],4,"FALSE")</f>
        <v>1695200</v>
      </c>
      <c r="P340">
        <f>VLOOKUP(CONS_TABLE[[#This Row],[location_id]],Locations[],5,"FALSE")</f>
        <v>343.09</v>
      </c>
    </row>
    <row r="341" spans="1:16" x14ac:dyDescent="0.3">
      <c r="A341">
        <v>340</v>
      </c>
      <c r="B341" t="s">
        <v>11</v>
      </c>
      <c r="C341">
        <v>597</v>
      </c>
      <c r="D341" t="str">
        <f>VLOOKUP(CONS_TABLE[[#This Row],[make_id]],Make_details[],2,"FALSE")</f>
        <v>Reid</v>
      </c>
      <c r="E341" t="str">
        <f>VLOOKUP(CONS_TABLE[[#This Row],[make_id]],Make_details[],3,"FALSE")</f>
        <v>Standard</v>
      </c>
      <c r="F341">
        <v>2016</v>
      </c>
      <c r="G341" t="s">
        <v>46</v>
      </c>
      <c r="H341" t="s">
        <v>10</v>
      </c>
      <c r="I341" s="1">
        <v>44544</v>
      </c>
      <c r="J341" s="1" t="str">
        <f>TEXT(CONS_TABLE[[#This Row],[date_stolen]],"YYYY")</f>
        <v>2021</v>
      </c>
      <c r="K341" s="1" t="str">
        <f>TEXT(CONS_TABLE[[#This Row],[date_stolen]],"MMMM")</f>
        <v>December</v>
      </c>
      <c r="L341">
        <v>102</v>
      </c>
      <c r="M341" t="str">
        <f>VLOOKUP(CONS_TABLE[[#This Row],[location_id]],Locations[],2,"FALSE")</f>
        <v>Auckland</v>
      </c>
      <c r="N341" t="str">
        <f>VLOOKUP(CONS_TABLE[[#This Row],[location_id]],Locations[],3, "FALSE")</f>
        <v>New Zealand</v>
      </c>
      <c r="O341" s="3">
        <f>VLOOKUP(CONS_TABLE[[#This Row],[location_id]],Locations[],4,"FALSE")</f>
        <v>1695200</v>
      </c>
      <c r="P341">
        <f>VLOOKUP(CONS_TABLE[[#This Row],[location_id]],Locations[],5,"FALSE")</f>
        <v>343.09</v>
      </c>
    </row>
    <row r="342" spans="1:16" x14ac:dyDescent="0.3">
      <c r="A342">
        <v>341</v>
      </c>
      <c r="B342" t="s">
        <v>235</v>
      </c>
      <c r="C342">
        <v>619</v>
      </c>
      <c r="D342" t="str">
        <f>VLOOKUP(CONS_TABLE[[#This Row],[make_id]],Make_details[],2,"FALSE")</f>
        <v>Toyota</v>
      </c>
      <c r="E342" t="str">
        <f>VLOOKUP(CONS_TABLE[[#This Row],[make_id]],Make_details[],3,"FALSE")</f>
        <v>Standard</v>
      </c>
      <c r="F342">
        <v>2001</v>
      </c>
      <c r="G342" t="s">
        <v>236</v>
      </c>
      <c r="H342" t="s">
        <v>32</v>
      </c>
      <c r="I342" s="1">
        <v>44498</v>
      </c>
      <c r="J342" s="1" t="str">
        <f>TEXT(CONS_TABLE[[#This Row],[date_stolen]],"YYYY")</f>
        <v>2021</v>
      </c>
      <c r="K342" s="1" t="str">
        <f>TEXT(CONS_TABLE[[#This Row],[date_stolen]],"MMMM")</f>
        <v>October</v>
      </c>
      <c r="L342">
        <v>102</v>
      </c>
      <c r="M342" t="str">
        <f>VLOOKUP(CONS_TABLE[[#This Row],[location_id]],Locations[],2,"FALSE")</f>
        <v>Auckland</v>
      </c>
      <c r="N342" t="str">
        <f>VLOOKUP(CONS_TABLE[[#This Row],[location_id]],Locations[],3, "FALSE")</f>
        <v>New Zealand</v>
      </c>
      <c r="O342" s="3">
        <f>VLOOKUP(CONS_TABLE[[#This Row],[location_id]],Locations[],4,"FALSE")</f>
        <v>1695200</v>
      </c>
      <c r="P342">
        <f>VLOOKUP(CONS_TABLE[[#This Row],[location_id]],Locations[],5,"FALSE")</f>
        <v>343.09</v>
      </c>
    </row>
    <row r="343" spans="1:16" x14ac:dyDescent="0.3">
      <c r="A343">
        <v>342</v>
      </c>
      <c r="B343" t="s">
        <v>8</v>
      </c>
      <c r="C343">
        <v>514</v>
      </c>
      <c r="D343" t="str">
        <f>VLOOKUP(CONS_TABLE[[#This Row],[make_id]],Make_details[],2,"FALSE")</f>
        <v>Briford</v>
      </c>
      <c r="E343" t="str">
        <f>VLOOKUP(CONS_TABLE[[#This Row],[make_id]],Make_details[],3,"FALSE")</f>
        <v>Standard</v>
      </c>
      <c r="F343">
        <v>2016</v>
      </c>
      <c r="G343" t="s">
        <v>237</v>
      </c>
      <c r="H343" t="s">
        <v>10</v>
      </c>
      <c r="I343" s="1">
        <v>44637</v>
      </c>
      <c r="J343" s="1" t="str">
        <f>TEXT(CONS_TABLE[[#This Row],[date_stolen]],"YYYY")</f>
        <v>2022</v>
      </c>
      <c r="K343" s="1" t="str">
        <f>TEXT(CONS_TABLE[[#This Row],[date_stolen]],"MMMM")</f>
        <v>March</v>
      </c>
      <c r="L343">
        <v>109</v>
      </c>
      <c r="M343" t="str">
        <f>VLOOKUP(CONS_TABLE[[#This Row],[location_id]],Locations[],2,"FALSE")</f>
        <v>Wellington</v>
      </c>
      <c r="N343" t="str">
        <f>VLOOKUP(CONS_TABLE[[#This Row],[location_id]],Locations[],3, "FALSE")</f>
        <v>New Zealand</v>
      </c>
      <c r="O343" s="3">
        <f>VLOOKUP(CONS_TABLE[[#This Row],[location_id]],Locations[],4,"FALSE")</f>
        <v>543500</v>
      </c>
      <c r="P343">
        <f>VLOOKUP(CONS_TABLE[[#This Row],[location_id]],Locations[],5,"FALSE")</f>
        <v>67.52</v>
      </c>
    </row>
    <row r="344" spans="1:16" x14ac:dyDescent="0.3">
      <c r="A344">
        <v>343</v>
      </c>
      <c r="B344" t="s">
        <v>37</v>
      </c>
      <c r="C344">
        <v>623</v>
      </c>
      <c r="D344" t="str">
        <f>VLOOKUP(CONS_TABLE[[#This Row],[make_id]],Make_details[],2,"FALSE")</f>
        <v>Trailer</v>
      </c>
      <c r="E344" t="str">
        <f>VLOOKUP(CONS_TABLE[[#This Row],[make_id]],Make_details[],3,"FALSE")</f>
        <v>Standard</v>
      </c>
      <c r="F344">
        <v>2016</v>
      </c>
      <c r="G344" t="s">
        <v>238</v>
      </c>
      <c r="H344" t="s">
        <v>10</v>
      </c>
      <c r="I344" s="1">
        <v>44593</v>
      </c>
      <c r="J344" s="1" t="str">
        <f>TEXT(CONS_TABLE[[#This Row],[date_stolen]],"YYYY")</f>
        <v>2022</v>
      </c>
      <c r="K344" s="1" t="str">
        <f>TEXT(CONS_TABLE[[#This Row],[date_stolen]],"MMMM")</f>
        <v>February</v>
      </c>
      <c r="L344">
        <v>102</v>
      </c>
      <c r="M344" t="str">
        <f>VLOOKUP(CONS_TABLE[[#This Row],[location_id]],Locations[],2,"FALSE")</f>
        <v>Auckland</v>
      </c>
      <c r="N344" t="str">
        <f>VLOOKUP(CONS_TABLE[[#This Row],[location_id]],Locations[],3, "FALSE")</f>
        <v>New Zealand</v>
      </c>
      <c r="O344" s="3">
        <f>VLOOKUP(CONS_TABLE[[#This Row],[location_id]],Locations[],4,"FALSE")</f>
        <v>1695200</v>
      </c>
      <c r="P344">
        <f>VLOOKUP(CONS_TABLE[[#This Row],[location_id]],Locations[],5,"FALSE")</f>
        <v>343.09</v>
      </c>
    </row>
    <row r="345" spans="1:16" x14ac:dyDescent="0.3">
      <c r="A345">
        <v>344</v>
      </c>
      <c r="B345" t="s">
        <v>37</v>
      </c>
      <c r="C345">
        <v>623</v>
      </c>
      <c r="D345" t="str">
        <f>VLOOKUP(CONS_TABLE[[#This Row],[make_id]],Make_details[],2,"FALSE")</f>
        <v>Trailer</v>
      </c>
      <c r="E345" t="str">
        <f>VLOOKUP(CONS_TABLE[[#This Row],[make_id]],Make_details[],3,"FALSE")</f>
        <v>Standard</v>
      </c>
      <c r="F345">
        <v>2016</v>
      </c>
      <c r="G345" t="s">
        <v>195</v>
      </c>
      <c r="H345" t="s">
        <v>10</v>
      </c>
      <c r="I345" s="1">
        <v>44627</v>
      </c>
      <c r="J345" s="1" t="str">
        <f>TEXT(CONS_TABLE[[#This Row],[date_stolen]],"YYYY")</f>
        <v>2022</v>
      </c>
      <c r="K345" s="1" t="str">
        <f>TEXT(CONS_TABLE[[#This Row],[date_stolen]],"MMMM")</f>
        <v>March</v>
      </c>
      <c r="L345">
        <v>104</v>
      </c>
      <c r="M345" t="str">
        <f>VLOOKUP(CONS_TABLE[[#This Row],[location_id]],Locations[],2,"FALSE")</f>
        <v>Bay of Plenty</v>
      </c>
      <c r="N345" t="str">
        <f>VLOOKUP(CONS_TABLE[[#This Row],[location_id]],Locations[],3, "FALSE")</f>
        <v>New Zealand</v>
      </c>
      <c r="O345" s="3">
        <f>VLOOKUP(CONS_TABLE[[#This Row],[location_id]],Locations[],4,"FALSE")</f>
        <v>347700</v>
      </c>
      <c r="P345">
        <f>VLOOKUP(CONS_TABLE[[#This Row],[location_id]],Locations[],5,"FALSE")</f>
        <v>28.8</v>
      </c>
    </row>
    <row r="346" spans="1:16" x14ac:dyDescent="0.3">
      <c r="A346">
        <v>345</v>
      </c>
      <c r="B346" t="s">
        <v>8</v>
      </c>
      <c r="C346">
        <v>623</v>
      </c>
      <c r="D346" t="str">
        <f>VLOOKUP(CONS_TABLE[[#This Row],[make_id]],Make_details[],2,"FALSE")</f>
        <v>Trailer</v>
      </c>
      <c r="E346" t="str">
        <f>VLOOKUP(CONS_TABLE[[#This Row],[make_id]],Make_details[],3,"FALSE")</f>
        <v>Standard</v>
      </c>
      <c r="F346">
        <v>2016</v>
      </c>
      <c r="G346" t="s">
        <v>58</v>
      </c>
      <c r="H346" t="s">
        <v>47</v>
      </c>
      <c r="I346" s="1">
        <v>44570</v>
      </c>
      <c r="J346" s="1" t="str">
        <f>TEXT(CONS_TABLE[[#This Row],[date_stolen]],"YYYY")</f>
        <v>2022</v>
      </c>
      <c r="K346" s="1" t="str">
        <f>TEXT(CONS_TABLE[[#This Row],[date_stolen]],"MMMM")</f>
        <v>January</v>
      </c>
      <c r="L346">
        <v>101</v>
      </c>
      <c r="M346" t="str">
        <f>VLOOKUP(CONS_TABLE[[#This Row],[location_id]],Locations[],2,"FALSE")</f>
        <v>Northland</v>
      </c>
      <c r="N346" t="str">
        <f>VLOOKUP(CONS_TABLE[[#This Row],[location_id]],Locations[],3, "FALSE")</f>
        <v>New Zealand</v>
      </c>
      <c r="O346" s="3">
        <f>VLOOKUP(CONS_TABLE[[#This Row],[location_id]],Locations[],4,"FALSE")</f>
        <v>201500</v>
      </c>
      <c r="P346">
        <f>VLOOKUP(CONS_TABLE[[#This Row],[location_id]],Locations[],5,"FALSE")</f>
        <v>16.11</v>
      </c>
    </row>
    <row r="347" spans="1:16" x14ac:dyDescent="0.3">
      <c r="A347">
        <v>346</v>
      </c>
      <c r="B347" t="s">
        <v>8</v>
      </c>
      <c r="C347">
        <v>623</v>
      </c>
      <c r="D347" t="str">
        <f>VLOOKUP(CONS_TABLE[[#This Row],[make_id]],Make_details[],2,"FALSE")</f>
        <v>Trailer</v>
      </c>
      <c r="E347" t="str">
        <f>VLOOKUP(CONS_TABLE[[#This Row],[make_id]],Make_details[],3,"FALSE")</f>
        <v>Standard</v>
      </c>
      <c r="F347">
        <v>2007</v>
      </c>
      <c r="G347" t="s">
        <v>51</v>
      </c>
      <c r="H347" t="s">
        <v>18</v>
      </c>
      <c r="I347" s="1">
        <v>44476</v>
      </c>
      <c r="J347" s="1" t="str">
        <f>TEXT(CONS_TABLE[[#This Row],[date_stolen]],"YYYY")</f>
        <v>2021</v>
      </c>
      <c r="K347" s="1" t="str">
        <f>TEXT(CONS_TABLE[[#This Row],[date_stolen]],"MMMM")</f>
        <v>October</v>
      </c>
      <c r="L347">
        <v>103</v>
      </c>
      <c r="M347" t="str">
        <f>VLOOKUP(CONS_TABLE[[#This Row],[location_id]],Locations[],2,"FALSE")</f>
        <v>Waikato</v>
      </c>
      <c r="N347" t="str">
        <f>VLOOKUP(CONS_TABLE[[#This Row],[location_id]],Locations[],3, "FALSE")</f>
        <v>New Zealand</v>
      </c>
      <c r="O347" s="3">
        <f>VLOOKUP(CONS_TABLE[[#This Row],[location_id]],Locations[],4,"FALSE")</f>
        <v>513800</v>
      </c>
      <c r="P347">
        <f>VLOOKUP(CONS_TABLE[[#This Row],[location_id]],Locations[],5,"FALSE")</f>
        <v>21.5</v>
      </c>
    </row>
    <row r="348" spans="1:16" x14ac:dyDescent="0.3">
      <c r="A348">
        <v>347</v>
      </c>
      <c r="B348" t="s">
        <v>8</v>
      </c>
      <c r="C348">
        <v>623</v>
      </c>
      <c r="D348" t="str">
        <f>VLOOKUP(CONS_TABLE[[#This Row],[make_id]],Make_details[],2,"FALSE")</f>
        <v>Trailer</v>
      </c>
      <c r="E348" t="str">
        <f>VLOOKUP(CONS_TABLE[[#This Row],[make_id]],Make_details[],3,"FALSE")</f>
        <v>Standard</v>
      </c>
      <c r="F348">
        <v>2016</v>
      </c>
      <c r="G348" t="s">
        <v>33</v>
      </c>
      <c r="H348" t="s">
        <v>10</v>
      </c>
      <c r="I348" s="1">
        <v>44634</v>
      </c>
      <c r="J348" s="1" t="str">
        <f>TEXT(CONS_TABLE[[#This Row],[date_stolen]],"YYYY")</f>
        <v>2022</v>
      </c>
      <c r="K348" s="1" t="str">
        <f>TEXT(CONS_TABLE[[#This Row],[date_stolen]],"MMMM")</f>
        <v>March</v>
      </c>
      <c r="L348">
        <v>114</v>
      </c>
      <c r="M348" t="str">
        <f>VLOOKUP(CONS_TABLE[[#This Row],[location_id]],Locations[],2,"FALSE")</f>
        <v>Canterbury</v>
      </c>
      <c r="N348" t="str">
        <f>VLOOKUP(CONS_TABLE[[#This Row],[location_id]],Locations[],3, "FALSE")</f>
        <v>New Zealand</v>
      </c>
      <c r="O348" s="3">
        <f>VLOOKUP(CONS_TABLE[[#This Row],[location_id]],Locations[],4,"FALSE")</f>
        <v>655000</v>
      </c>
      <c r="P348">
        <f>VLOOKUP(CONS_TABLE[[#This Row],[location_id]],Locations[],5,"FALSE")</f>
        <v>14.72</v>
      </c>
    </row>
    <row r="349" spans="1:16" x14ac:dyDescent="0.3">
      <c r="A349">
        <v>348</v>
      </c>
      <c r="B349" t="s">
        <v>61</v>
      </c>
      <c r="C349">
        <v>519</v>
      </c>
      <c r="D349" t="str">
        <f>VLOOKUP(CONS_TABLE[[#This Row],[make_id]],Make_details[],2,"FALSE")</f>
        <v>Caravan</v>
      </c>
      <c r="E349" t="str">
        <f>VLOOKUP(CONS_TABLE[[#This Row],[make_id]],Make_details[],3,"FALSE")</f>
        <v>Standard</v>
      </c>
      <c r="F349">
        <v>2005</v>
      </c>
      <c r="G349" t="s">
        <v>239</v>
      </c>
      <c r="H349" t="s">
        <v>32</v>
      </c>
      <c r="I349" s="1">
        <v>44500</v>
      </c>
      <c r="J349" s="1" t="str">
        <f>TEXT(CONS_TABLE[[#This Row],[date_stolen]],"YYYY")</f>
        <v>2021</v>
      </c>
      <c r="K349" s="1" t="str">
        <f>TEXT(CONS_TABLE[[#This Row],[date_stolen]],"MMMM")</f>
        <v>October</v>
      </c>
      <c r="L349">
        <v>102</v>
      </c>
      <c r="M349" t="str">
        <f>VLOOKUP(CONS_TABLE[[#This Row],[location_id]],Locations[],2,"FALSE")</f>
        <v>Auckland</v>
      </c>
      <c r="N349" t="str">
        <f>VLOOKUP(CONS_TABLE[[#This Row],[location_id]],Locations[],3, "FALSE")</f>
        <v>New Zealand</v>
      </c>
      <c r="O349" s="3">
        <f>VLOOKUP(CONS_TABLE[[#This Row],[location_id]],Locations[],4,"FALSE")</f>
        <v>1695200</v>
      </c>
      <c r="P349">
        <f>VLOOKUP(CONS_TABLE[[#This Row],[location_id]],Locations[],5,"FALSE")</f>
        <v>343.09</v>
      </c>
    </row>
    <row r="350" spans="1:16" x14ac:dyDescent="0.3">
      <c r="A350">
        <v>349</v>
      </c>
      <c r="B350" t="s">
        <v>8</v>
      </c>
      <c r="C350">
        <v>623</v>
      </c>
      <c r="D350" t="str">
        <f>VLOOKUP(CONS_TABLE[[#This Row],[make_id]],Make_details[],2,"FALSE")</f>
        <v>Trailer</v>
      </c>
      <c r="E350" t="str">
        <f>VLOOKUP(CONS_TABLE[[#This Row],[make_id]],Make_details[],3,"FALSE")</f>
        <v>Standard</v>
      </c>
      <c r="F350">
        <v>2016</v>
      </c>
      <c r="G350" t="s">
        <v>240</v>
      </c>
      <c r="H350" t="s">
        <v>10</v>
      </c>
      <c r="I350" s="1">
        <v>44656</v>
      </c>
      <c r="J350" s="1" t="str">
        <f>TEXT(CONS_TABLE[[#This Row],[date_stolen]],"YYYY")</f>
        <v>2022</v>
      </c>
      <c r="K350" s="1" t="str">
        <f>TEXT(CONS_TABLE[[#This Row],[date_stolen]],"MMMM")</f>
        <v>April</v>
      </c>
      <c r="L350">
        <v>114</v>
      </c>
      <c r="M350" t="str">
        <f>VLOOKUP(CONS_TABLE[[#This Row],[location_id]],Locations[],2,"FALSE")</f>
        <v>Canterbury</v>
      </c>
      <c r="N350" t="str">
        <f>VLOOKUP(CONS_TABLE[[#This Row],[location_id]],Locations[],3, "FALSE")</f>
        <v>New Zealand</v>
      </c>
      <c r="O350" s="3">
        <f>VLOOKUP(CONS_TABLE[[#This Row],[location_id]],Locations[],4,"FALSE")</f>
        <v>655000</v>
      </c>
      <c r="P350">
        <f>VLOOKUP(CONS_TABLE[[#This Row],[location_id]],Locations[],5,"FALSE")</f>
        <v>14.72</v>
      </c>
    </row>
    <row r="351" spans="1:16" x14ac:dyDescent="0.3">
      <c r="A351">
        <v>350</v>
      </c>
      <c r="B351" t="s">
        <v>8</v>
      </c>
      <c r="C351">
        <v>623</v>
      </c>
      <c r="D351" t="str">
        <f>VLOOKUP(CONS_TABLE[[#This Row],[make_id]],Make_details[],2,"FALSE")</f>
        <v>Trailer</v>
      </c>
      <c r="E351" t="str">
        <f>VLOOKUP(CONS_TABLE[[#This Row],[make_id]],Make_details[],3,"FALSE")</f>
        <v>Standard</v>
      </c>
      <c r="F351">
        <v>2016</v>
      </c>
      <c r="G351" t="s">
        <v>209</v>
      </c>
      <c r="H351" t="s">
        <v>10</v>
      </c>
      <c r="I351" s="1">
        <v>44653</v>
      </c>
      <c r="J351" s="1" t="str">
        <f>TEXT(CONS_TABLE[[#This Row],[date_stolen]],"YYYY")</f>
        <v>2022</v>
      </c>
      <c r="K351" s="1" t="str">
        <f>TEXT(CONS_TABLE[[#This Row],[date_stolen]],"MMMM")</f>
        <v>April</v>
      </c>
      <c r="L351">
        <v>114</v>
      </c>
      <c r="M351" t="str">
        <f>VLOOKUP(CONS_TABLE[[#This Row],[location_id]],Locations[],2,"FALSE")</f>
        <v>Canterbury</v>
      </c>
      <c r="N351" t="str">
        <f>VLOOKUP(CONS_TABLE[[#This Row],[location_id]],Locations[],3, "FALSE")</f>
        <v>New Zealand</v>
      </c>
      <c r="O351" s="3">
        <f>VLOOKUP(CONS_TABLE[[#This Row],[location_id]],Locations[],4,"FALSE")</f>
        <v>655000</v>
      </c>
      <c r="P351">
        <f>VLOOKUP(CONS_TABLE[[#This Row],[location_id]],Locations[],5,"FALSE")</f>
        <v>14.72</v>
      </c>
    </row>
    <row r="352" spans="1:16" x14ac:dyDescent="0.3">
      <c r="A352">
        <v>351</v>
      </c>
      <c r="B352" t="s">
        <v>8</v>
      </c>
      <c r="C352">
        <v>514</v>
      </c>
      <c r="D352" t="str">
        <f>VLOOKUP(CONS_TABLE[[#This Row],[make_id]],Make_details[],2,"FALSE")</f>
        <v>Briford</v>
      </c>
      <c r="E352" t="str">
        <f>VLOOKUP(CONS_TABLE[[#This Row],[make_id]],Make_details[],3,"FALSE")</f>
        <v>Standard</v>
      </c>
      <c r="F352">
        <v>2016</v>
      </c>
      <c r="G352" t="s">
        <v>22</v>
      </c>
      <c r="H352" t="s">
        <v>10</v>
      </c>
      <c r="I352" s="1">
        <v>44651</v>
      </c>
      <c r="J352" s="1" t="str">
        <f>TEXT(CONS_TABLE[[#This Row],[date_stolen]],"YYYY")</f>
        <v>2022</v>
      </c>
      <c r="K352" s="1" t="str">
        <f>TEXT(CONS_TABLE[[#This Row],[date_stolen]],"MMMM")</f>
        <v>March</v>
      </c>
      <c r="L352">
        <v>114</v>
      </c>
      <c r="M352" t="str">
        <f>VLOOKUP(CONS_TABLE[[#This Row],[location_id]],Locations[],2,"FALSE")</f>
        <v>Canterbury</v>
      </c>
      <c r="N352" t="str">
        <f>VLOOKUP(CONS_TABLE[[#This Row],[location_id]],Locations[],3, "FALSE")</f>
        <v>New Zealand</v>
      </c>
      <c r="O352" s="3">
        <f>VLOOKUP(CONS_TABLE[[#This Row],[location_id]],Locations[],4,"FALSE")</f>
        <v>655000</v>
      </c>
      <c r="P352">
        <f>VLOOKUP(CONS_TABLE[[#This Row],[location_id]],Locations[],5,"FALSE")</f>
        <v>14.72</v>
      </c>
    </row>
    <row r="353" spans="1:16" x14ac:dyDescent="0.3">
      <c r="A353">
        <v>352</v>
      </c>
      <c r="B353" t="s">
        <v>61</v>
      </c>
      <c r="C353">
        <v>612</v>
      </c>
      <c r="D353" t="str">
        <f>VLOOKUP(CONS_TABLE[[#This Row],[make_id]],Make_details[],2,"FALSE")</f>
        <v>Swift</v>
      </c>
      <c r="E353" t="str">
        <f>VLOOKUP(CONS_TABLE[[#This Row],[make_id]],Make_details[],3,"FALSE")</f>
        <v>Standard</v>
      </c>
      <c r="F353">
        <v>2002</v>
      </c>
      <c r="G353" t="s">
        <v>241</v>
      </c>
      <c r="H353" t="s">
        <v>32</v>
      </c>
      <c r="I353" s="1">
        <v>44555</v>
      </c>
      <c r="J353" s="1" t="str">
        <f>TEXT(CONS_TABLE[[#This Row],[date_stolen]],"YYYY")</f>
        <v>2021</v>
      </c>
      <c r="K353" s="1" t="str">
        <f>TEXT(CONS_TABLE[[#This Row],[date_stolen]],"MMMM")</f>
        <v>December</v>
      </c>
      <c r="L353">
        <v>106</v>
      </c>
      <c r="M353" t="str">
        <f>VLOOKUP(CONS_TABLE[[#This Row],[location_id]],Locations[],2,"FALSE")</f>
        <v>Hawke's Bay</v>
      </c>
      <c r="N353" t="str">
        <f>VLOOKUP(CONS_TABLE[[#This Row],[location_id]],Locations[],3, "FALSE")</f>
        <v>New Zealand</v>
      </c>
      <c r="O353" s="3">
        <f>VLOOKUP(CONS_TABLE[[#This Row],[location_id]],Locations[],4,"FALSE")</f>
        <v>182700</v>
      </c>
      <c r="P353">
        <f>VLOOKUP(CONS_TABLE[[#This Row],[location_id]],Locations[],5,"FALSE")</f>
        <v>12.92</v>
      </c>
    </row>
    <row r="354" spans="1:16" x14ac:dyDescent="0.3">
      <c r="A354">
        <v>353</v>
      </c>
      <c r="B354" t="s">
        <v>8</v>
      </c>
      <c r="C354">
        <v>623</v>
      </c>
      <c r="D354" t="str">
        <f>VLOOKUP(CONS_TABLE[[#This Row],[make_id]],Make_details[],2,"FALSE")</f>
        <v>Trailer</v>
      </c>
      <c r="E354" t="str">
        <f>VLOOKUP(CONS_TABLE[[#This Row],[make_id]],Make_details[],3,"FALSE")</f>
        <v>Standard</v>
      </c>
      <c r="F354">
        <v>2016</v>
      </c>
      <c r="G354" t="s">
        <v>51</v>
      </c>
      <c r="H354" t="s">
        <v>18</v>
      </c>
      <c r="I354" s="1">
        <v>44624</v>
      </c>
      <c r="J354" s="1" t="str">
        <f>TEXT(CONS_TABLE[[#This Row],[date_stolen]],"YYYY")</f>
        <v>2022</v>
      </c>
      <c r="K354" s="1" t="str">
        <f>TEXT(CONS_TABLE[[#This Row],[date_stolen]],"MMMM")</f>
        <v>March</v>
      </c>
      <c r="L354">
        <v>109</v>
      </c>
      <c r="M354" t="str">
        <f>VLOOKUP(CONS_TABLE[[#This Row],[location_id]],Locations[],2,"FALSE")</f>
        <v>Wellington</v>
      </c>
      <c r="N354" t="str">
        <f>VLOOKUP(CONS_TABLE[[#This Row],[location_id]],Locations[],3, "FALSE")</f>
        <v>New Zealand</v>
      </c>
      <c r="O354" s="3">
        <f>VLOOKUP(CONS_TABLE[[#This Row],[location_id]],Locations[],4,"FALSE")</f>
        <v>543500</v>
      </c>
      <c r="P354">
        <f>VLOOKUP(CONS_TABLE[[#This Row],[location_id]],Locations[],5,"FALSE")</f>
        <v>67.52</v>
      </c>
    </row>
    <row r="355" spans="1:16" x14ac:dyDescent="0.3">
      <c r="A355">
        <v>354</v>
      </c>
      <c r="B355" t="s">
        <v>8</v>
      </c>
      <c r="C355">
        <v>616</v>
      </c>
      <c r="D355" t="str">
        <f>VLOOKUP(CONS_TABLE[[#This Row],[make_id]],Make_details[],2,"FALSE")</f>
        <v>Titan</v>
      </c>
      <c r="E355" t="str">
        <f>VLOOKUP(CONS_TABLE[[#This Row],[make_id]],Make_details[],3,"FALSE")</f>
        <v>Standard</v>
      </c>
      <c r="F355">
        <v>2016</v>
      </c>
      <c r="G355" t="s">
        <v>242</v>
      </c>
      <c r="H355" t="s">
        <v>10</v>
      </c>
      <c r="I355" s="1">
        <v>44503</v>
      </c>
      <c r="J355" s="1" t="str">
        <f>TEXT(CONS_TABLE[[#This Row],[date_stolen]],"YYYY")</f>
        <v>2021</v>
      </c>
      <c r="K355" s="1" t="str">
        <f>TEXT(CONS_TABLE[[#This Row],[date_stolen]],"MMMM")</f>
        <v>November</v>
      </c>
      <c r="L355">
        <v>104</v>
      </c>
      <c r="M355" t="str">
        <f>VLOOKUP(CONS_TABLE[[#This Row],[location_id]],Locations[],2,"FALSE")</f>
        <v>Bay of Plenty</v>
      </c>
      <c r="N355" t="str">
        <f>VLOOKUP(CONS_TABLE[[#This Row],[location_id]],Locations[],3, "FALSE")</f>
        <v>New Zealand</v>
      </c>
      <c r="O355" s="3">
        <f>VLOOKUP(CONS_TABLE[[#This Row],[location_id]],Locations[],4,"FALSE")</f>
        <v>347700</v>
      </c>
      <c r="P355">
        <f>VLOOKUP(CONS_TABLE[[#This Row],[location_id]],Locations[],5,"FALSE")</f>
        <v>28.8</v>
      </c>
    </row>
    <row r="356" spans="1:16" x14ac:dyDescent="0.3">
      <c r="A356">
        <v>355</v>
      </c>
      <c r="B356" t="s">
        <v>8</v>
      </c>
      <c r="C356">
        <v>623</v>
      </c>
      <c r="D356" t="str">
        <f>VLOOKUP(CONS_TABLE[[#This Row],[make_id]],Make_details[],2,"FALSE")</f>
        <v>Trailer</v>
      </c>
      <c r="E356" t="str">
        <f>VLOOKUP(CONS_TABLE[[#This Row],[make_id]],Make_details[],3,"FALSE")</f>
        <v>Standard</v>
      </c>
      <c r="F356">
        <v>1970</v>
      </c>
      <c r="G356" t="s">
        <v>36</v>
      </c>
      <c r="H356" t="s">
        <v>45</v>
      </c>
      <c r="I356" s="1">
        <v>44559</v>
      </c>
      <c r="J356" s="1" t="str">
        <f>TEXT(CONS_TABLE[[#This Row],[date_stolen]],"YYYY")</f>
        <v>2021</v>
      </c>
      <c r="K356" s="1" t="str">
        <f>TEXT(CONS_TABLE[[#This Row],[date_stolen]],"MMMM")</f>
        <v>December</v>
      </c>
      <c r="L356">
        <v>114</v>
      </c>
      <c r="M356" t="str">
        <f>VLOOKUP(CONS_TABLE[[#This Row],[location_id]],Locations[],2,"FALSE")</f>
        <v>Canterbury</v>
      </c>
      <c r="N356" t="str">
        <f>VLOOKUP(CONS_TABLE[[#This Row],[location_id]],Locations[],3, "FALSE")</f>
        <v>New Zealand</v>
      </c>
      <c r="O356" s="3">
        <f>VLOOKUP(CONS_TABLE[[#This Row],[location_id]],Locations[],4,"FALSE")</f>
        <v>655000</v>
      </c>
      <c r="P356">
        <f>VLOOKUP(CONS_TABLE[[#This Row],[location_id]],Locations[],5,"FALSE")</f>
        <v>14.72</v>
      </c>
    </row>
    <row r="357" spans="1:16" x14ac:dyDescent="0.3">
      <c r="A357">
        <v>356</v>
      </c>
      <c r="B357" t="s">
        <v>8</v>
      </c>
      <c r="C357">
        <v>623</v>
      </c>
      <c r="D357" t="str">
        <f>VLOOKUP(CONS_TABLE[[#This Row],[make_id]],Make_details[],2,"FALSE")</f>
        <v>Trailer</v>
      </c>
      <c r="E357" t="str">
        <f>VLOOKUP(CONS_TABLE[[#This Row],[make_id]],Make_details[],3,"FALSE")</f>
        <v>Standard</v>
      </c>
      <c r="F357">
        <v>2020</v>
      </c>
      <c r="G357" t="s">
        <v>53</v>
      </c>
      <c r="H357" t="s">
        <v>10</v>
      </c>
      <c r="I357" s="1">
        <v>44609</v>
      </c>
      <c r="J357" s="1" t="str">
        <f>TEXT(CONS_TABLE[[#This Row],[date_stolen]],"YYYY")</f>
        <v>2022</v>
      </c>
      <c r="K357" s="1" t="str">
        <f>TEXT(CONS_TABLE[[#This Row],[date_stolen]],"MMMM")</f>
        <v>February</v>
      </c>
      <c r="L357">
        <v>108</v>
      </c>
      <c r="M357" t="str">
        <f>VLOOKUP(CONS_TABLE[[#This Row],[location_id]],Locations[],2,"FALSE")</f>
        <v>Manawatū-Whanganui</v>
      </c>
      <c r="N357" t="str">
        <f>VLOOKUP(CONS_TABLE[[#This Row],[location_id]],Locations[],3, "FALSE")</f>
        <v>New Zealand</v>
      </c>
      <c r="O357" s="3">
        <f>VLOOKUP(CONS_TABLE[[#This Row],[location_id]],Locations[],4,"FALSE")</f>
        <v>258200</v>
      </c>
      <c r="P357">
        <f>VLOOKUP(CONS_TABLE[[#This Row],[location_id]],Locations[],5,"FALSE")</f>
        <v>11.62</v>
      </c>
    </row>
    <row r="358" spans="1:16" x14ac:dyDescent="0.3">
      <c r="A358">
        <v>357</v>
      </c>
      <c r="B358" t="s">
        <v>8</v>
      </c>
      <c r="C358">
        <v>623</v>
      </c>
      <c r="D358" t="str">
        <f>VLOOKUP(CONS_TABLE[[#This Row],[make_id]],Make_details[],2,"FALSE")</f>
        <v>Trailer</v>
      </c>
      <c r="E358" t="str">
        <f>VLOOKUP(CONS_TABLE[[#This Row],[make_id]],Make_details[],3,"FALSE")</f>
        <v>Standard</v>
      </c>
      <c r="F358">
        <v>2020</v>
      </c>
      <c r="G358" t="s">
        <v>243</v>
      </c>
      <c r="H358" t="s">
        <v>10</v>
      </c>
      <c r="I358" s="1">
        <v>44547</v>
      </c>
      <c r="J358" s="1" t="str">
        <f>TEXT(CONS_TABLE[[#This Row],[date_stolen]],"YYYY")</f>
        <v>2021</v>
      </c>
      <c r="K358" s="1" t="str">
        <f>TEXT(CONS_TABLE[[#This Row],[date_stolen]],"MMMM")</f>
        <v>December</v>
      </c>
      <c r="L358">
        <v>103</v>
      </c>
      <c r="M358" t="str">
        <f>VLOOKUP(CONS_TABLE[[#This Row],[location_id]],Locations[],2,"FALSE")</f>
        <v>Waikato</v>
      </c>
      <c r="N358" t="str">
        <f>VLOOKUP(CONS_TABLE[[#This Row],[location_id]],Locations[],3, "FALSE")</f>
        <v>New Zealand</v>
      </c>
      <c r="O358" s="3">
        <f>VLOOKUP(CONS_TABLE[[#This Row],[location_id]],Locations[],4,"FALSE")</f>
        <v>513800</v>
      </c>
      <c r="P358">
        <f>VLOOKUP(CONS_TABLE[[#This Row],[location_id]],Locations[],5,"FALSE")</f>
        <v>21.5</v>
      </c>
    </row>
    <row r="359" spans="1:16" x14ac:dyDescent="0.3">
      <c r="A359">
        <v>358</v>
      </c>
      <c r="B359" t="s">
        <v>8</v>
      </c>
      <c r="C359">
        <v>623</v>
      </c>
      <c r="D359" t="str">
        <f>VLOOKUP(CONS_TABLE[[#This Row],[make_id]],Make_details[],2,"FALSE")</f>
        <v>Trailer</v>
      </c>
      <c r="E359" t="str">
        <f>VLOOKUP(CONS_TABLE[[#This Row],[make_id]],Make_details[],3,"FALSE")</f>
        <v>Standard</v>
      </c>
      <c r="F359">
        <v>2020</v>
      </c>
      <c r="G359" t="s">
        <v>244</v>
      </c>
      <c r="H359" t="s">
        <v>10</v>
      </c>
      <c r="I359" s="1">
        <v>44622</v>
      </c>
      <c r="J359" s="1" t="str">
        <f>TEXT(CONS_TABLE[[#This Row],[date_stolen]],"YYYY")</f>
        <v>2022</v>
      </c>
      <c r="K359" s="1" t="str">
        <f>TEXT(CONS_TABLE[[#This Row],[date_stolen]],"MMMM")</f>
        <v>March</v>
      </c>
      <c r="L359">
        <v>103</v>
      </c>
      <c r="M359" t="str">
        <f>VLOOKUP(CONS_TABLE[[#This Row],[location_id]],Locations[],2,"FALSE")</f>
        <v>Waikato</v>
      </c>
      <c r="N359" t="str">
        <f>VLOOKUP(CONS_TABLE[[#This Row],[location_id]],Locations[],3, "FALSE")</f>
        <v>New Zealand</v>
      </c>
      <c r="O359" s="3">
        <f>VLOOKUP(CONS_TABLE[[#This Row],[location_id]],Locations[],4,"FALSE")</f>
        <v>513800</v>
      </c>
      <c r="P359">
        <f>VLOOKUP(CONS_TABLE[[#This Row],[location_id]],Locations[],5,"FALSE")</f>
        <v>21.5</v>
      </c>
    </row>
    <row r="360" spans="1:16" x14ac:dyDescent="0.3">
      <c r="A360">
        <v>359</v>
      </c>
      <c r="B360" t="s">
        <v>8</v>
      </c>
      <c r="C360">
        <v>623</v>
      </c>
      <c r="D360" t="str">
        <f>VLOOKUP(CONS_TABLE[[#This Row],[make_id]],Make_details[],2,"FALSE")</f>
        <v>Trailer</v>
      </c>
      <c r="E360" t="str">
        <f>VLOOKUP(CONS_TABLE[[#This Row],[make_id]],Make_details[],3,"FALSE")</f>
        <v>Standard</v>
      </c>
      <c r="F360">
        <v>2020</v>
      </c>
      <c r="G360" t="s">
        <v>23</v>
      </c>
      <c r="H360" t="s">
        <v>18</v>
      </c>
      <c r="I360" s="1">
        <v>44623</v>
      </c>
      <c r="J360" s="1" t="str">
        <f>TEXT(CONS_TABLE[[#This Row],[date_stolen]],"YYYY")</f>
        <v>2022</v>
      </c>
      <c r="K360" s="1" t="str">
        <f>TEXT(CONS_TABLE[[#This Row],[date_stolen]],"MMMM")</f>
        <v>March</v>
      </c>
      <c r="L360">
        <v>102</v>
      </c>
      <c r="M360" t="str">
        <f>VLOOKUP(CONS_TABLE[[#This Row],[location_id]],Locations[],2,"FALSE")</f>
        <v>Auckland</v>
      </c>
      <c r="N360" t="str">
        <f>VLOOKUP(CONS_TABLE[[#This Row],[location_id]],Locations[],3, "FALSE")</f>
        <v>New Zealand</v>
      </c>
      <c r="O360" s="3">
        <f>VLOOKUP(CONS_TABLE[[#This Row],[location_id]],Locations[],4,"FALSE")</f>
        <v>1695200</v>
      </c>
      <c r="P360">
        <f>VLOOKUP(CONS_TABLE[[#This Row],[location_id]],Locations[],5,"FALSE")</f>
        <v>343.09</v>
      </c>
    </row>
    <row r="361" spans="1:16" x14ac:dyDescent="0.3">
      <c r="A361">
        <v>360</v>
      </c>
      <c r="B361" t="s">
        <v>37</v>
      </c>
      <c r="C361">
        <v>623</v>
      </c>
      <c r="D361" t="str">
        <f>VLOOKUP(CONS_TABLE[[#This Row],[make_id]],Make_details[],2,"FALSE")</f>
        <v>Trailer</v>
      </c>
      <c r="E361" t="str">
        <f>VLOOKUP(CONS_TABLE[[#This Row],[make_id]],Make_details[],3,"FALSE")</f>
        <v>Standard</v>
      </c>
      <c r="F361">
        <v>2020</v>
      </c>
      <c r="G361" t="s">
        <v>245</v>
      </c>
      <c r="H361" t="s">
        <v>45</v>
      </c>
      <c r="I361" s="1">
        <v>44568</v>
      </c>
      <c r="J361" s="1" t="str">
        <f>TEXT(CONS_TABLE[[#This Row],[date_stolen]],"YYYY")</f>
        <v>2022</v>
      </c>
      <c r="K361" s="1" t="str">
        <f>TEXT(CONS_TABLE[[#This Row],[date_stolen]],"MMMM")</f>
        <v>January</v>
      </c>
      <c r="L361">
        <v>107</v>
      </c>
      <c r="M361" t="str">
        <f>VLOOKUP(CONS_TABLE[[#This Row],[location_id]],Locations[],2,"FALSE")</f>
        <v>Taranaki</v>
      </c>
      <c r="N361" t="str">
        <f>VLOOKUP(CONS_TABLE[[#This Row],[location_id]],Locations[],3, "FALSE")</f>
        <v>New Zealand</v>
      </c>
      <c r="O361" s="3">
        <f>VLOOKUP(CONS_TABLE[[#This Row],[location_id]],Locations[],4,"FALSE")</f>
        <v>127300</v>
      </c>
      <c r="P361">
        <f>VLOOKUP(CONS_TABLE[[#This Row],[location_id]],Locations[],5,"FALSE")</f>
        <v>17.55</v>
      </c>
    </row>
    <row r="362" spans="1:16" x14ac:dyDescent="0.3">
      <c r="A362">
        <v>361</v>
      </c>
      <c r="B362" t="s">
        <v>16</v>
      </c>
      <c r="C362">
        <v>611</v>
      </c>
      <c r="D362" t="str">
        <f>VLOOKUP(CONS_TABLE[[#This Row],[make_id]],Make_details[],2,"FALSE")</f>
        <v>Suzuki</v>
      </c>
      <c r="E362" t="str">
        <f>VLOOKUP(CONS_TABLE[[#This Row],[make_id]],Make_details[],3,"FALSE")</f>
        <v>Standard</v>
      </c>
      <c r="F362">
        <v>2009</v>
      </c>
      <c r="G362" t="s">
        <v>246</v>
      </c>
      <c r="H362" t="s">
        <v>28</v>
      </c>
      <c r="I362" s="1">
        <v>44580</v>
      </c>
      <c r="J362" s="1" t="str">
        <f>TEXT(CONS_TABLE[[#This Row],[date_stolen]],"YYYY")</f>
        <v>2022</v>
      </c>
      <c r="K362" s="1" t="str">
        <f>TEXT(CONS_TABLE[[#This Row],[date_stolen]],"MMMM")</f>
        <v>January</v>
      </c>
      <c r="L362">
        <v>103</v>
      </c>
      <c r="M362" t="str">
        <f>VLOOKUP(CONS_TABLE[[#This Row],[location_id]],Locations[],2,"FALSE")</f>
        <v>Waikato</v>
      </c>
      <c r="N362" t="str">
        <f>VLOOKUP(CONS_TABLE[[#This Row],[location_id]],Locations[],3, "FALSE")</f>
        <v>New Zealand</v>
      </c>
      <c r="O362" s="3">
        <f>VLOOKUP(CONS_TABLE[[#This Row],[location_id]],Locations[],4,"FALSE")</f>
        <v>513800</v>
      </c>
      <c r="P362">
        <f>VLOOKUP(CONS_TABLE[[#This Row],[location_id]],Locations[],5,"FALSE")</f>
        <v>21.5</v>
      </c>
    </row>
    <row r="363" spans="1:16" x14ac:dyDescent="0.3">
      <c r="A363">
        <v>362</v>
      </c>
      <c r="B363" t="s">
        <v>8</v>
      </c>
      <c r="C363">
        <v>623</v>
      </c>
      <c r="D363" t="str">
        <f>VLOOKUP(CONS_TABLE[[#This Row],[make_id]],Make_details[],2,"FALSE")</f>
        <v>Trailer</v>
      </c>
      <c r="E363" t="str">
        <f>VLOOKUP(CONS_TABLE[[#This Row],[make_id]],Make_details[],3,"FALSE")</f>
        <v>Standard</v>
      </c>
      <c r="F363">
        <v>1998</v>
      </c>
      <c r="G363" t="s">
        <v>247</v>
      </c>
      <c r="H363" t="s">
        <v>28</v>
      </c>
      <c r="I363" s="1">
        <v>44494</v>
      </c>
      <c r="J363" s="1" t="str">
        <f>TEXT(CONS_TABLE[[#This Row],[date_stolen]],"YYYY")</f>
        <v>2021</v>
      </c>
      <c r="K363" s="1" t="str">
        <f>TEXT(CONS_TABLE[[#This Row],[date_stolen]],"MMMM")</f>
        <v>October</v>
      </c>
      <c r="L363">
        <v>109</v>
      </c>
      <c r="M363" t="str">
        <f>VLOOKUP(CONS_TABLE[[#This Row],[location_id]],Locations[],2,"FALSE")</f>
        <v>Wellington</v>
      </c>
      <c r="N363" t="str">
        <f>VLOOKUP(CONS_TABLE[[#This Row],[location_id]],Locations[],3, "FALSE")</f>
        <v>New Zealand</v>
      </c>
      <c r="O363" s="3">
        <f>VLOOKUP(CONS_TABLE[[#This Row],[location_id]],Locations[],4,"FALSE")</f>
        <v>543500</v>
      </c>
      <c r="P363">
        <f>VLOOKUP(CONS_TABLE[[#This Row],[location_id]],Locations[],5,"FALSE")</f>
        <v>67.52</v>
      </c>
    </row>
    <row r="364" spans="1:16" x14ac:dyDescent="0.3">
      <c r="A364">
        <v>363</v>
      </c>
      <c r="B364" t="s">
        <v>8</v>
      </c>
      <c r="C364">
        <v>623</v>
      </c>
      <c r="D364" t="str">
        <f>VLOOKUP(CONS_TABLE[[#This Row],[make_id]],Make_details[],2,"FALSE")</f>
        <v>Trailer</v>
      </c>
      <c r="E364" t="str">
        <f>VLOOKUP(CONS_TABLE[[#This Row],[make_id]],Make_details[],3,"FALSE")</f>
        <v>Standard</v>
      </c>
      <c r="F364">
        <v>2020</v>
      </c>
      <c r="G364" t="s">
        <v>58</v>
      </c>
      <c r="H364" t="s">
        <v>45</v>
      </c>
      <c r="I364" s="1">
        <v>44619</v>
      </c>
      <c r="J364" s="1" t="str">
        <f>TEXT(CONS_TABLE[[#This Row],[date_stolen]],"YYYY")</f>
        <v>2022</v>
      </c>
      <c r="K364" s="1" t="str">
        <f>TEXT(CONS_TABLE[[#This Row],[date_stolen]],"MMMM")</f>
        <v>February</v>
      </c>
      <c r="L364">
        <v>102</v>
      </c>
      <c r="M364" t="str">
        <f>VLOOKUP(CONS_TABLE[[#This Row],[location_id]],Locations[],2,"FALSE")</f>
        <v>Auckland</v>
      </c>
      <c r="N364" t="str">
        <f>VLOOKUP(CONS_TABLE[[#This Row],[location_id]],Locations[],3, "FALSE")</f>
        <v>New Zealand</v>
      </c>
      <c r="O364" s="3">
        <f>VLOOKUP(CONS_TABLE[[#This Row],[location_id]],Locations[],4,"FALSE")</f>
        <v>1695200</v>
      </c>
      <c r="P364">
        <f>VLOOKUP(CONS_TABLE[[#This Row],[location_id]],Locations[],5,"FALSE")</f>
        <v>343.09</v>
      </c>
    </row>
    <row r="365" spans="1:16" x14ac:dyDescent="0.3">
      <c r="A365">
        <v>364</v>
      </c>
      <c r="B365" t="s">
        <v>8</v>
      </c>
      <c r="C365">
        <v>623</v>
      </c>
      <c r="D365" t="str">
        <f>VLOOKUP(CONS_TABLE[[#This Row],[make_id]],Make_details[],2,"FALSE")</f>
        <v>Trailer</v>
      </c>
      <c r="E365" t="str">
        <f>VLOOKUP(CONS_TABLE[[#This Row],[make_id]],Make_details[],3,"FALSE")</f>
        <v>Standard</v>
      </c>
      <c r="F365">
        <v>2020</v>
      </c>
      <c r="G365" t="s">
        <v>57</v>
      </c>
      <c r="H365" t="s">
        <v>18</v>
      </c>
      <c r="I365" s="1">
        <v>44644</v>
      </c>
      <c r="J365" s="1" t="str">
        <f>TEXT(CONS_TABLE[[#This Row],[date_stolen]],"YYYY")</f>
        <v>2022</v>
      </c>
      <c r="K365" s="1" t="str">
        <f>TEXT(CONS_TABLE[[#This Row],[date_stolen]],"MMMM")</f>
        <v>March</v>
      </c>
      <c r="L365">
        <v>104</v>
      </c>
      <c r="M365" t="str">
        <f>VLOOKUP(CONS_TABLE[[#This Row],[location_id]],Locations[],2,"FALSE")</f>
        <v>Bay of Plenty</v>
      </c>
      <c r="N365" t="str">
        <f>VLOOKUP(CONS_TABLE[[#This Row],[location_id]],Locations[],3, "FALSE")</f>
        <v>New Zealand</v>
      </c>
      <c r="O365" s="3">
        <f>VLOOKUP(CONS_TABLE[[#This Row],[location_id]],Locations[],4,"FALSE")</f>
        <v>347700</v>
      </c>
      <c r="P365">
        <f>VLOOKUP(CONS_TABLE[[#This Row],[location_id]],Locations[],5,"FALSE")</f>
        <v>28.8</v>
      </c>
    </row>
    <row r="366" spans="1:16" x14ac:dyDescent="0.3">
      <c r="A366">
        <v>365</v>
      </c>
      <c r="B366" t="s">
        <v>25</v>
      </c>
      <c r="C366">
        <v>611</v>
      </c>
      <c r="D366" t="str">
        <f>VLOOKUP(CONS_TABLE[[#This Row],[make_id]],Make_details[],2,"FALSE")</f>
        <v>Suzuki</v>
      </c>
      <c r="E366" t="str">
        <f>VLOOKUP(CONS_TABLE[[#This Row],[make_id]],Make_details[],3,"FALSE")</f>
        <v>Standard</v>
      </c>
      <c r="F366">
        <v>2007</v>
      </c>
      <c r="G366" t="s">
        <v>248</v>
      </c>
      <c r="H366" t="s">
        <v>18</v>
      </c>
      <c r="I366" s="1">
        <v>44635</v>
      </c>
      <c r="J366" s="1" t="str">
        <f>TEXT(CONS_TABLE[[#This Row],[date_stolen]],"YYYY")</f>
        <v>2022</v>
      </c>
      <c r="K366" s="1" t="str">
        <f>TEXT(CONS_TABLE[[#This Row],[date_stolen]],"MMMM")</f>
        <v>March</v>
      </c>
      <c r="L366">
        <v>102</v>
      </c>
      <c r="M366" t="str">
        <f>VLOOKUP(CONS_TABLE[[#This Row],[location_id]],Locations[],2,"FALSE")</f>
        <v>Auckland</v>
      </c>
      <c r="N366" t="str">
        <f>VLOOKUP(CONS_TABLE[[#This Row],[location_id]],Locations[],3, "FALSE")</f>
        <v>New Zealand</v>
      </c>
      <c r="O366" s="3">
        <f>VLOOKUP(CONS_TABLE[[#This Row],[location_id]],Locations[],4,"FALSE")</f>
        <v>1695200</v>
      </c>
      <c r="P366">
        <f>VLOOKUP(CONS_TABLE[[#This Row],[location_id]],Locations[],5,"FALSE")</f>
        <v>343.09</v>
      </c>
    </row>
    <row r="367" spans="1:16" x14ac:dyDescent="0.3">
      <c r="A367">
        <v>366</v>
      </c>
      <c r="B367" t="s">
        <v>8</v>
      </c>
      <c r="C367">
        <v>623</v>
      </c>
      <c r="D367" t="str">
        <f>VLOOKUP(CONS_TABLE[[#This Row],[make_id]],Make_details[],2,"FALSE")</f>
        <v>Trailer</v>
      </c>
      <c r="E367" t="str">
        <f>VLOOKUP(CONS_TABLE[[#This Row],[make_id]],Make_details[],3,"FALSE")</f>
        <v>Standard</v>
      </c>
      <c r="F367">
        <v>2020</v>
      </c>
      <c r="G367" t="s">
        <v>249</v>
      </c>
      <c r="H367" t="s">
        <v>18</v>
      </c>
      <c r="I367" s="1">
        <v>44488</v>
      </c>
      <c r="J367" s="1" t="str">
        <f>TEXT(CONS_TABLE[[#This Row],[date_stolen]],"YYYY")</f>
        <v>2021</v>
      </c>
      <c r="K367" s="1" t="str">
        <f>TEXT(CONS_TABLE[[#This Row],[date_stolen]],"MMMM")</f>
        <v>October</v>
      </c>
      <c r="L367">
        <v>114</v>
      </c>
      <c r="M367" t="str">
        <f>VLOOKUP(CONS_TABLE[[#This Row],[location_id]],Locations[],2,"FALSE")</f>
        <v>Canterbury</v>
      </c>
      <c r="N367" t="str">
        <f>VLOOKUP(CONS_TABLE[[#This Row],[location_id]],Locations[],3, "FALSE")</f>
        <v>New Zealand</v>
      </c>
      <c r="O367" s="3">
        <f>VLOOKUP(CONS_TABLE[[#This Row],[location_id]],Locations[],4,"FALSE")</f>
        <v>655000</v>
      </c>
      <c r="P367">
        <f>VLOOKUP(CONS_TABLE[[#This Row],[location_id]],Locations[],5,"FALSE")</f>
        <v>14.72</v>
      </c>
    </row>
    <row r="368" spans="1:16" x14ac:dyDescent="0.3">
      <c r="A368">
        <v>367</v>
      </c>
      <c r="B368" t="s">
        <v>8</v>
      </c>
      <c r="C368">
        <v>616</v>
      </c>
      <c r="D368" t="str">
        <f>VLOOKUP(CONS_TABLE[[#This Row],[make_id]],Make_details[],2,"FALSE")</f>
        <v>Titan</v>
      </c>
      <c r="E368" t="str">
        <f>VLOOKUP(CONS_TABLE[[#This Row],[make_id]],Make_details[],3,"FALSE")</f>
        <v>Standard</v>
      </c>
      <c r="F368">
        <v>2020</v>
      </c>
      <c r="G368" t="s">
        <v>33</v>
      </c>
      <c r="H368" t="s">
        <v>10</v>
      </c>
      <c r="I368" s="1">
        <v>44648</v>
      </c>
      <c r="J368" s="1" t="str">
        <f>TEXT(CONS_TABLE[[#This Row],[date_stolen]],"YYYY")</f>
        <v>2022</v>
      </c>
      <c r="K368" s="1" t="str">
        <f>TEXT(CONS_TABLE[[#This Row],[date_stolen]],"MMMM")</f>
        <v>March</v>
      </c>
      <c r="L368">
        <v>105</v>
      </c>
      <c r="M368" t="str">
        <f>VLOOKUP(CONS_TABLE[[#This Row],[location_id]],Locations[],2,"FALSE")</f>
        <v>Gisborne</v>
      </c>
      <c r="N368" t="str">
        <f>VLOOKUP(CONS_TABLE[[#This Row],[location_id]],Locations[],3, "FALSE")</f>
        <v>New Zealand</v>
      </c>
      <c r="O368" s="3">
        <f>VLOOKUP(CONS_TABLE[[#This Row],[location_id]],Locations[],4,"FALSE")</f>
        <v>52100</v>
      </c>
      <c r="P368">
        <f>VLOOKUP(CONS_TABLE[[#This Row],[location_id]],Locations[],5,"FALSE")</f>
        <v>6.21</v>
      </c>
    </row>
    <row r="369" spans="1:16" x14ac:dyDescent="0.3">
      <c r="A369">
        <v>368</v>
      </c>
      <c r="B369" t="s">
        <v>16</v>
      </c>
      <c r="C369">
        <v>545</v>
      </c>
      <c r="D369" t="str">
        <f>VLOOKUP(CONS_TABLE[[#This Row],[make_id]],Make_details[],2,"FALSE")</f>
        <v>Harley Davidson</v>
      </c>
      <c r="E369" t="str">
        <f>VLOOKUP(CONS_TABLE[[#This Row],[make_id]],Make_details[],3,"FALSE")</f>
        <v>Standard</v>
      </c>
      <c r="F369">
        <v>2006</v>
      </c>
      <c r="G369" t="s">
        <v>250</v>
      </c>
      <c r="H369" t="s">
        <v>18</v>
      </c>
      <c r="I369" s="1">
        <v>44629</v>
      </c>
      <c r="J369" s="1" t="str">
        <f>TEXT(CONS_TABLE[[#This Row],[date_stolen]],"YYYY")</f>
        <v>2022</v>
      </c>
      <c r="K369" s="1" t="str">
        <f>TEXT(CONS_TABLE[[#This Row],[date_stolen]],"MMMM")</f>
        <v>March</v>
      </c>
      <c r="L369">
        <v>102</v>
      </c>
      <c r="M369" t="str">
        <f>VLOOKUP(CONS_TABLE[[#This Row],[location_id]],Locations[],2,"FALSE")</f>
        <v>Auckland</v>
      </c>
      <c r="N369" t="str">
        <f>VLOOKUP(CONS_TABLE[[#This Row],[location_id]],Locations[],3, "FALSE")</f>
        <v>New Zealand</v>
      </c>
      <c r="O369" s="3">
        <f>VLOOKUP(CONS_TABLE[[#This Row],[location_id]],Locations[],4,"FALSE")</f>
        <v>1695200</v>
      </c>
      <c r="P369">
        <f>VLOOKUP(CONS_TABLE[[#This Row],[location_id]],Locations[],5,"FALSE")</f>
        <v>343.09</v>
      </c>
    </row>
    <row r="370" spans="1:16" x14ac:dyDescent="0.3">
      <c r="A370">
        <v>369</v>
      </c>
      <c r="B370" t="s">
        <v>11</v>
      </c>
      <c r="C370">
        <v>549</v>
      </c>
      <c r="D370" t="str">
        <f>VLOOKUP(CONS_TABLE[[#This Row],[make_id]],Make_details[],2,"FALSE")</f>
        <v>Homebuilt</v>
      </c>
      <c r="E370" t="str">
        <f>VLOOKUP(CONS_TABLE[[#This Row],[make_id]],Make_details[],3,"FALSE")</f>
        <v>Standard</v>
      </c>
      <c r="F370">
        <v>2020</v>
      </c>
      <c r="G370" t="s">
        <v>251</v>
      </c>
      <c r="H370" t="s">
        <v>10</v>
      </c>
      <c r="I370" s="1">
        <v>44595</v>
      </c>
      <c r="J370" s="1" t="str">
        <f>TEXT(CONS_TABLE[[#This Row],[date_stolen]],"YYYY")</f>
        <v>2022</v>
      </c>
      <c r="K370" s="1" t="str">
        <f>TEXT(CONS_TABLE[[#This Row],[date_stolen]],"MMMM")</f>
        <v>February</v>
      </c>
      <c r="L370">
        <v>101</v>
      </c>
      <c r="M370" t="str">
        <f>VLOOKUP(CONS_TABLE[[#This Row],[location_id]],Locations[],2,"FALSE")</f>
        <v>Northland</v>
      </c>
      <c r="N370" t="str">
        <f>VLOOKUP(CONS_TABLE[[#This Row],[location_id]],Locations[],3, "FALSE")</f>
        <v>New Zealand</v>
      </c>
      <c r="O370" s="3">
        <f>VLOOKUP(CONS_TABLE[[#This Row],[location_id]],Locations[],4,"FALSE")</f>
        <v>201500</v>
      </c>
      <c r="P370">
        <f>VLOOKUP(CONS_TABLE[[#This Row],[location_id]],Locations[],5,"FALSE")</f>
        <v>16.11</v>
      </c>
    </row>
    <row r="371" spans="1:16" x14ac:dyDescent="0.3">
      <c r="A371">
        <v>370</v>
      </c>
      <c r="B371" t="s">
        <v>61</v>
      </c>
      <c r="C371">
        <v>519</v>
      </c>
      <c r="D371" t="str">
        <f>VLOOKUP(CONS_TABLE[[#This Row],[make_id]],Make_details[],2,"FALSE")</f>
        <v>Caravan</v>
      </c>
      <c r="E371" t="str">
        <f>VLOOKUP(CONS_TABLE[[#This Row],[make_id]],Make_details[],3,"FALSE")</f>
        <v>Standard</v>
      </c>
      <c r="F371">
        <v>1980</v>
      </c>
      <c r="G371" t="s">
        <v>252</v>
      </c>
      <c r="H371" t="s">
        <v>32</v>
      </c>
      <c r="I371" s="1">
        <v>44589</v>
      </c>
      <c r="J371" s="1" t="str">
        <f>TEXT(CONS_TABLE[[#This Row],[date_stolen]],"YYYY")</f>
        <v>2022</v>
      </c>
      <c r="K371" s="1" t="str">
        <f>TEXT(CONS_TABLE[[#This Row],[date_stolen]],"MMMM")</f>
        <v>January</v>
      </c>
      <c r="L371">
        <v>116</v>
      </c>
      <c r="M371" t="str">
        <f>VLOOKUP(CONS_TABLE[[#This Row],[location_id]],Locations[],2,"FALSE")</f>
        <v>Southland</v>
      </c>
      <c r="N371" t="str">
        <f>VLOOKUP(CONS_TABLE[[#This Row],[location_id]],Locations[],3, "FALSE")</f>
        <v>New Zealand</v>
      </c>
      <c r="O371" s="3">
        <f>VLOOKUP(CONS_TABLE[[#This Row],[location_id]],Locations[],4,"FALSE")</f>
        <v>102400</v>
      </c>
      <c r="P371">
        <f>VLOOKUP(CONS_TABLE[[#This Row],[location_id]],Locations[],5,"FALSE")</f>
        <v>3.28</v>
      </c>
    </row>
    <row r="372" spans="1:16" x14ac:dyDescent="0.3">
      <c r="A372">
        <v>371</v>
      </c>
      <c r="B372" t="s">
        <v>8</v>
      </c>
      <c r="C372">
        <v>623</v>
      </c>
      <c r="D372" t="str">
        <f>VLOOKUP(CONS_TABLE[[#This Row],[make_id]],Make_details[],2,"FALSE")</f>
        <v>Trailer</v>
      </c>
      <c r="E372" t="str">
        <f>VLOOKUP(CONS_TABLE[[#This Row],[make_id]],Make_details[],3,"FALSE")</f>
        <v>Standard</v>
      </c>
      <c r="F372">
        <v>2020</v>
      </c>
      <c r="G372" t="s">
        <v>253</v>
      </c>
      <c r="H372" t="s">
        <v>10</v>
      </c>
      <c r="I372" s="1">
        <v>44628</v>
      </c>
      <c r="J372" s="1" t="str">
        <f>TEXT(CONS_TABLE[[#This Row],[date_stolen]],"YYYY")</f>
        <v>2022</v>
      </c>
      <c r="K372" s="1" t="str">
        <f>TEXT(CONS_TABLE[[#This Row],[date_stolen]],"MMMM")</f>
        <v>March</v>
      </c>
      <c r="L372">
        <v>103</v>
      </c>
      <c r="M372" t="str">
        <f>VLOOKUP(CONS_TABLE[[#This Row],[location_id]],Locations[],2,"FALSE")</f>
        <v>Waikato</v>
      </c>
      <c r="N372" t="str">
        <f>VLOOKUP(CONS_TABLE[[#This Row],[location_id]],Locations[],3, "FALSE")</f>
        <v>New Zealand</v>
      </c>
      <c r="O372" s="3">
        <f>VLOOKUP(CONS_TABLE[[#This Row],[location_id]],Locations[],4,"FALSE")</f>
        <v>513800</v>
      </c>
      <c r="P372">
        <f>VLOOKUP(CONS_TABLE[[#This Row],[location_id]],Locations[],5,"FALSE")</f>
        <v>21.5</v>
      </c>
    </row>
    <row r="373" spans="1:16" x14ac:dyDescent="0.3">
      <c r="A373">
        <v>372</v>
      </c>
      <c r="B373" t="s">
        <v>8</v>
      </c>
      <c r="C373">
        <v>623</v>
      </c>
      <c r="D373" t="str">
        <f>VLOOKUP(CONS_TABLE[[#This Row],[make_id]],Make_details[],2,"FALSE")</f>
        <v>Trailer</v>
      </c>
      <c r="E373" t="str">
        <f>VLOOKUP(CONS_TABLE[[#This Row],[make_id]],Make_details[],3,"FALSE")</f>
        <v>Standard</v>
      </c>
      <c r="F373">
        <v>2020</v>
      </c>
      <c r="G373" t="s">
        <v>100</v>
      </c>
      <c r="H373" t="s">
        <v>10</v>
      </c>
      <c r="I373" s="1">
        <v>44487</v>
      </c>
      <c r="J373" s="1" t="str">
        <f>TEXT(CONS_TABLE[[#This Row],[date_stolen]],"YYYY")</f>
        <v>2021</v>
      </c>
      <c r="K373" s="1" t="str">
        <f>TEXT(CONS_TABLE[[#This Row],[date_stolen]],"MMMM")</f>
        <v>October</v>
      </c>
      <c r="L373">
        <v>102</v>
      </c>
      <c r="M373" t="str">
        <f>VLOOKUP(CONS_TABLE[[#This Row],[location_id]],Locations[],2,"FALSE")</f>
        <v>Auckland</v>
      </c>
      <c r="N373" t="str">
        <f>VLOOKUP(CONS_TABLE[[#This Row],[location_id]],Locations[],3, "FALSE")</f>
        <v>New Zealand</v>
      </c>
      <c r="O373" s="3">
        <f>VLOOKUP(CONS_TABLE[[#This Row],[location_id]],Locations[],4,"FALSE")</f>
        <v>1695200</v>
      </c>
      <c r="P373">
        <f>VLOOKUP(CONS_TABLE[[#This Row],[location_id]],Locations[],5,"FALSE")</f>
        <v>343.09</v>
      </c>
    </row>
    <row r="374" spans="1:16" x14ac:dyDescent="0.3">
      <c r="A374">
        <v>373</v>
      </c>
      <c r="B374" t="s">
        <v>16</v>
      </c>
      <c r="C374">
        <v>611</v>
      </c>
      <c r="D374" t="str">
        <f>VLOOKUP(CONS_TABLE[[#This Row],[make_id]],Make_details[],2,"FALSE")</f>
        <v>Suzuki</v>
      </c>
      <c r="E374" t="str">
        <f>VLOOKUP(CONS_TABLE[[#This Row],[make_id]],Make_details[],3,"FALSE")</f>
        <v>Standard</v>
      </c>
      <c r="F374">
        <v>2003</v>
      </c>
      <c r="G374" t="s">
        <v>254</v>
      </c>
      <c r="H374" t="s">
        <v>28</v>
      </c>
      <c r="I374" s="1">
        <v>44544</v>
      </c>
      <c r="J374" s="1" t="str">
        <f>TEXT(CONS_TABLE[[#This Row],[date_stolen]],"YYYY")</f>
        <v>2021</v>
      </c>
      <c r="K374" s="1" t="str">
        <f>TEXT(CONS_TABLE[[#This Row],[date_stolen]],"MMMM")</f>
        <v>December</v>
      </c>
      <c r="L374">
        <v>102</v>
      </c>
      <c r="M374" t="str">
        <f>VLOOKUP(CONS_TABLE[[#This Row],[location_id]],Locations[],2,"FALSE")</f>
        <v>Auckland</v>
      </c>
      <c r="N374" t="str">
        <f>VLOOKUP(CONS_TABLE[[#This Row],[location_id]],Locations[],3, "FALSE")</f>
        <v>New Zealand</v>
      </c>
      <c r="O374" s="3">
        <f>VLOOKUP(CONS_TABLE[[#This Row],[location_id]],Locations[],4,"FALSE")</f>
        <v>1695200</v>
      </c>
      <c r="P374">
        <f>VLOOKUP(CONS_TABLE[[#This Row],[location_id]],Locations[],5,"FALSE")</f>
        <v>343.09</v>
      </c>
    </row>
    <row r="375" spans="1:16" x14ac:dyDescent="0.3">
      <c r="A375">
        <v>374</v>
      </c>
      <c r="B375" t="s">
        <v>16</v>
      </c>
      <c r="C375">
        <v>550</v>
      </c>
      <c r="D375" t="str">
        <f>VLOOKUP(CONS_TABLE[[#This Row],[make_id]],Make_details[],2,"FALSE")</f>
        <v>Honda</v>
      </c>
      <c r="E375" t="str">
        <f>VLOOKUP(CONS_TABLE[[#This Row],[make_id]],Make_details[],3,"FALSE")</f>
        <v>Standard</v>
      </c>
      <c r="F375">
        <v>1999</v>
      </c>
      <c r="G375" t="s">
        <v>97</v>
      </c>
      <c r="H375" t="s">
        <v>69</v>
      </c>
      <c r="I375" s="1">
        <v>44565</v>
      </c>
      <c r="J375" s="1" t="str">
        <f>TEXT(CONS_TABLE[[#This Row],[date_stolen]],"YYYY")</f>
        <v>2022</v>
      </c>
      <c r="K375" s="1" t="str">
        <f>TEXT(CONS_TABLE[[#This Row],[date_stolen]],"MMMM")</f>
        <v>January</v>
      </c>
      <c r="L375">
        <v>102</v>
      </c>
      <c r="M375" t="str">
        <f>VLOOKUP(CONS_TABLE[[#This Row],[location_id]],Locations[],2,"FALSE")</f>
        <v>Auckland</v>
      </c>
      <c r="N375" t="str">
        <f>VLOOKUP(CONS_TABLE[[#This Row],[location_id]],Locations[],3, "FALSE")</f>
        <v>New Zealand</v>
      </c>
      <c r="O375" s="3">
        <f>VLOOKUP(CONS_TABLE[[#This Row],[location_id]],Locations[],4,"FALSE")</f>
        <v>1695200</v>
      </c>
      <c r="P375">
        <f>VLOOKUP(CONS_TABLE[[#This Row],[location_id]],Locations[],5,"FALSE")</f>
        <v>343.09</v>
      </c>
    </row>
    <row r="376" spans="1:16" x14ac:dyDescent="0.3">
      <c r="A376">
        <v>375</v>
      </c>
      <c r="B376" t="s">
        <v>11</v>
      </c>
      <c r="C376">
        <v>623</v>
      </c>
      <c r="D376" t="str">
        <f>VLOOKUP(CONS_TABLE[[#This Row],[make_id]],Make_details[],2,"FALSE")</f>
        <v>Trailer</v>
      </c>
      <c r="E376" t="str">
        <f>VLOOKUP(CONS_TABLE[[#This Row],[make_id]],Make_details[],3,"FALSE")</f>
        <v>Standard</v>
      </c>
      <c r="F376">
        <v>1996</v>
      </c>
      <c r="G376" t="s">
        <v>244</v>
      </c>
      <c r="H376" t="s">
        <v>45</v>
      </c>
      <c r="I376" s="1">
        <v>44650</v>
      </c>
      <c r="J376" s="1" t="str">
        <f>TEXT(CONS_TABLE[[#This Row],[date_stolen]],"YYYY")</f>
        <v>2022</v>
      </c>
      <c r="K376" s="1" t="str">
        <f>TEXT(CONS_TABLE[[#This Row],[date_stolen]],"MMMM")</f>
        <v>March</v>
      </c>
      <c r="L376">
        <v>101</v>
      </c>
      <c r="M376" t="str">
        <f>VLOOKUP(CONS_TABLE[[#This Row],[location_id]],Locations[],2,"FALSE")</f>
        <v>Northland</v>
      </c>
      <c r="N376" t="str">
        <f>VLOOKUP(CONS_TABLE[[#This Row],[location_id]],Locations[],3, "FALSE")</f>
        <v>New Zealand</v>
      </c>
      <c r="O376" s="3">
        <f>VLOOKUP(CONS_TABLE[[#This Row],[location_id]],Locations[],4,"FALSE")</f>
        <v>201500</v>
      </c>
      <c r="P376">
        <f>VLOOKUP(CONS_TABLE[[#This Row],[location_id]],Locations[],5,"FALSE")</f>
        <v>16.11</v>
      </c>
    </row>
    <row r="377" spans="1:16" x14ac:dyDescent="0.3">
      <c r="A377">
        <v>376</v>
      </c>
      <c r="B377" t="s">
        <v>8</v>
      </c>
      <c r="C377">
        <v>623</v>
      </c>
      <c r="D377" t="str">
        <f>VLOOKUP(CONS_TABLE[[#This Row],[make_id]],Make_details[],2,"FALSE")</f>
        <v>Trailer</v>
      </c>
      <c r="E377" t="str">
        <f>VLOOKUP(CONS_TABLE[[#This Row],[make_id]],Make_details[],3,"FALSE")</f>
        <v>Standard</v>
      </c>
      <c r="F377">
        <v>2020</v>
      </c>
      <c r="G377" t="s">
        <v>58</v>
      </c>
      <c r="H377" t="s">
        <v>45</v>
      </c>
      <c r="I377" s="1">
        <v>44543</v>
      </c>
      <c r="J377" s="1" t="str">
        <f>TEXT(CONS_TABLE[[#This Row],[date_stolen]],"YYYY")</f>
        <v>2021</v>
      </c>
      <c r="K377" s="1" t="str">
        <f>TEXT(CONS_TABLE[[#This Row],[date_stolen]],"MMMM")</f>
        <v>December</v>
      </c>
      <c r="L377">
        <v>102</v>
      </c>
      <c r="M377" t="str">
        <f>VLOOKUP(CONS_TABLE[[#This Row],[location_id]],Locations[],2,"FALSE")</f>
        <v>Auckland</v>
      </c>
      <c r="N377" t="str">
        <f>VLOOKUP(CONS_TABLE[[#This Row],[location_id]],Locations[],3, "FALSE")</f>
        <v>New Zealand</v>
      </c>
      <c r="O377" s="3">
        <f>VLOOKUP(CONS_TABLE[[#This Row],[location_id]],Locations[],4,"FALSE")</f>
        <v>1695200</v>
      </c>
      <c r="P377">
        <f>VLOOKUP(CONS_TABLE[[#This Row],[location_id]],Locations[],5,"FALSE")</f>
        <v>343.09</v>
      </c>
    </row>
    <row r="378" spans="1:16" x14ac:dyDescent="0.3">
      <c r="A378">
        <v>377</v>
      </c>
      <c r="B378" t="s">
        <v>8</v>
      </c>
      <c r="C378">
        <v>549</v>
      </c>
      <c r="D378" t="str">
        <f>VLOOKUP(CONS_TABLE[[#This Row],[make_id]],Make_details[],2,"FALSE")</f>
        <v>Homebuilt</v>
      </c>
      <c r="E378" t="str">
        <f>VLOOKUP(CONS_TABLE[[#This Row],[make_id]],Make_details[],3,"FALSE")</f>
        <v>Standard</v>
      </c>
      <c r="F378">
        <v>2020</v>
      </c>
      <c r="G378" t="s">
        <v>46</v>
      </c>
      <c r="H378" t="s">
        <v>18</v>
      </c>
      <c r="I378" s="1">
        <v>44485</v>
      </c>
      <c r="J378" s="1" t="str">
        <f>TEXT(CONS_TABLE[[#This Row],[date_stolen]],"YYYY")</f>
        <v>2021</v>
      </c>
      <c r="K378" s="1" t="str">
        <f>TEXT(CONS_TABLE[[#This Row],[date_stolen]],"MMMM")</f>
        <v>October</v>
      </c>
      <c r="L378">
        <v>115</v>
      </c>
      <c r="M378" t="str">
        <f>VLOOKUP(CONS_TABLE[[#This Row],[location_id]],Locations[],2,"FALSE")</f>
        <v>Otago</v>
      </c>
      <c r="N378" t="str">
        <f>VLOOKUP(CONS_TABLE[[#This Row],[location_id]],Locations[],3, "FALSE")</f>
        <v>New Zealand</v>
      </c>
      <c r="O378" s="3">
        <f>VLOOKUP(CONS_TABLE[[#This Row],[location_id]],Locations[],4,"FALSE")</f>
        <v>246000</v>
      </c>
      <c r="P378">
        <f>VLOOKUP(CONS_TABLE[[#This Row],[location_id]],Locations[],5,"FALSE")</f>
        <v>7.89</v>
      </c>
    </row>
    <row r="379" spans="1:16" x14ac:dyDescent="0.3">
      <c r="A379">
        <v>378</v>
      </c>
      <c r="B379" t="s">
        <v>16</v>
      </c>
      <c r="C379">
        <v>611</v>
      </c>
      <c r="D379" t="str">
        <f>VLOOKUP(CONS_TABLE[[#This Row],[make_id]],Make_details[],2,"FALSE")</f>
        <v>Suzuki</v>
      </c>
      <c r="E379" t="str">
        <f>VLOOKUP(CONS_TABLE[[#This Row],[make_id]],Make_details[],3,"FALSE")</f>
        <v>Standard</v>
      </c>
      <c r="F379">
        <v>2008</v>
      </c>
      <c r="G379" t="s">
        <v>255</v>
      </c>
      <c r="H379" t="s">
        <v>18</v>
      </c>
      <c r="I379" s="1">
        <v>44634</v>
      </c>
      <c r="J379" s="1" t="str">
        <f>TEXT(CONS_TABLE[[#This Row],[date_stolen]],"YYYY")</f>
        <v>2022</v>
      </c>
      <c r="K379" s="1" t="str">
        <f>TEXT(CONS_TABLE[[#This Row],[date_stolen]],"MMMM")</f>
        <v>March</v>
      </c>
      <c r="L379">
        <v>102</v>
      </c>
      <c r="M379" t="str">
        <f>VLOOKUP(CONS_TABLE[[#This Row],[location_id]],Locations[],2,"FALSE")</f>
        <v>Auckland</v>
      </c>
      <c r="N379" t="str">
        <f>VLOOKUP(CONS_TABLE[[#This Row],[location_id]],Locations[],3, "FALSE")</f>
        <v>New Zealand</v>
      </c>
      <c r="O379" s="3">
        <f>VLOOKUP(CONS_TABLE[[#This Row],[location_id]],Locations[],4,"FALSE")</f>
        <v>1695200</v>
      </c>
      <c r="P379">
        <f>VLOOKUP(CONS_TABLE[[#This Row],[location_id]],Locations[],5,"FALSE")</f>
        <v>343.09</v>
      </c>
    </row>
    <row r="380" spans="1:16" x14ac:dyDescent="0.3">
      <c r="A380">
        <v>379</v>
      </c>
      <c r="B380" t="s">
        <v>16</v>
      </c>
      <c r="C380">
        <v>611</v>
      </c>
      <c r="D380" t="str">
        <f>VLOOKUP(CONS_TABLE[[#This Row],[make_id]],Make_details[],2,"FALSE")</f>
        <v>Suzuki</v>
      </c>
      <c r="E380" t="str">
        <f>VLOOKUP(CONS_TABLE[[#This Row],[make_id]],Make_details[],3,"FALSE")</f>
        <v>Standard</v>
      </c>
      <c r="F380">
        <v>2009</v>
      </c>
      <c r="G380" t="s">
        <v>218</v>
      </c>
      <c r="H380" t="s">
        <v>28</v>
      </c>
      <c r="I380" s="1">
        <v>44561</v>
      </c>
      <c r="J380" s="1" t="str">
        <f>TEXT(CONS_TABLE[[#This Row],[date_stolen]],"YYYY")</f>
        <v>2021</v>
      </c>
      <c r="K380" s="1" t="str">
        <f>TEXT(CONS_TABLE[[#This Row],[date_stolen]],"MMMM")</f>
        <v>December</v>
      </c>
      <c r="L380">
        <v>114</v>
      </c>
      <c r="M380" t="str">
        <f>VLOOKUP(CONS_TABLE[[#This Row],[location_id]],Locations[],2,"FALSE")</f>
        <v>Canterbury</v>
      </c>
      <c r="N380" t="str">
        <f>VLOOKUP(CONS_TABLE[[#This Row],[location_id]],Locations[],3, "FALSE")</f>
        <v>New Zealand</v>
      </c>
      <c r="O380" s="3">
        <f>VLOOKUP(CONS_TABLE[[#This Row],[location_id]],Locations[],4,"FALSE")</f>
        <v>655000</v>
      </c>
      <c r="P380">
        <f>VLOOKUP(CONS_TABLE[[#This Row],[location_id]],Locations[],5,"FALSE")</f>
        <v>14.72</v>
      </c>
    </row>
    <row r="381" spans="1:16" x14ac:dyDescent="0.3">
      <c r="A381">
        <v>380</v>
      </c>
      <c r="B381" t="s">
        <v>8</v>
      </c>
      <c r="C381">
        <v>623</v>
      </c>
      <c r="D381" t="str">
        <f>VLOOKUP(CONS_TABLE[[#This Row],[make_id]],Make_details[],2,"FALSE")</f>
        <v>Trailer</v>
      </c>
      <c r="E381" t="str">
        <f>VLOOKUP(CONS_TABLE[[#This Row],[make_id]],Make_details[],3,"FALSE")</f>
        <v>Standard</v>
      </c>
      <c r="F381">
        <v>2020</v>
      </c>
      <c r="G381" t="s">
        <v>20</v>
      </c>
      <c r="H381" t="s">
        <v>10</v>
      </c>
      <c r="I381" s="1">
        <v>44526</v>
      </c>
      <c r="J381" s="1" t="str">
        <f>TEXT(CONS_TABLE[[#This Row],[date_stolen]],"YYYY")</f>
        <v>2021</v>
      </c>
      <c r="K381" s="1" t="str">
        <f>TEXT(CONS_TABLE[[#This Row],[date_stolen]],"MMMM")</f>
        <v>November</v>
      </c>
      <c r="L381">
        <v>102</v>
      </c>
      <c r="M381" t="str">
        <f>VLOOKUP(CONS_TABLE[[#This Row],[location_id]],Locations[],2,"FALSE")</f>
        <v>Auckland</v>
      </c>
      <c r="N381" t="str">
        <f>VLOOKUP(CONS_TABLE[[#This Row],[location_id]],Locations[],3, "FALSE")</f>
        <v>New Zealand</v>
      </c>
      <c r="O381" s="3">
        <f>VLOOKUP(CONS_TABLE[[#This Row],[location_id]],Locations[],4,"FALSE")</f>
        <v>1695200</v>
      </c>
      <c r="P381">
        <f>VLOOKUP(CONS_TABLE[[#This Row],[location_id]],Locations[],5,"FALSE")</f>
        <v>343.09</v>
      </c>
    </row>
    <row r="382" spans="1:16" x14ac:dyDescent="0.3">
      <c r="A382">
        <v>381</v>
      </c>
      <c r="B382" t="s">
        <v>8</v>
      </c>
      <c r="C382">
        <v>549</v>
      </c>
      <c r="D382" t="str">
        <f>VLOOKUP(CONS_TABLE[[#This Row],[make_id]],Make_details[],2,"FALSE")</f>
        <v>Homebuilt</v>
      </c>
      <c r="E382" t="str">
        <f>VLOOKUP(CONS_TABLE[[#This Row],[make_id]],Make_details[],3,"FALSE")</f>
        <v>Standard</v>
      </c>
      <c r="F382">
        <v>1998</v>
      </c>
      <c r="G382" t="s">
        <v>33</v>
      </c>
      <c r="H382" t="s">
        <v>45</v>
      </c>
      <c r="I382" s="1">
        <v>44573</v>
      </c>
      <c r="J382" s="1" t="str">
        <f>TEXT(CONS_TABLE[[#This Row],[date_stolen]],"YYYY")</f>
        <v>2022</v>
      </c>
      <c r="K382" s="1" t="str">
        <f>TEXT(CONS_TABLE[[#This Row],[date_stolen]],"MMMM")</f>
        <v>January</v>
      </c>
      <c r="L382">
        <v>102</v>
      </c>
      <c r="M382" t="str">
        <f>VLOOKUP(CONS_TABLE[[#This Row],[location_id]],Locations[],2,"FALSE")</f>
        <v>Auckland</v>
      </c>
      <c r="N382" t="str">
        <f>VLOOKUP(CONS_TABLE[[#This Row],[location_id]],Locations[],3, "FALSE")</f>
        <v>New Zealand</v>
      </c>
      <c r="O382" s="3">
        <f>VLOOKUP(CONS_TABLE[[#This Row],[location_id]],Locations[],4,"FALSE")</f>
        <v>1695200</v>
      </c>
      <c r="P382">
        <f>VLOOKUP(CONS_TABLE[[#This Row],[location_id]],Locations[],5,"FALSE")</f>
        <v>343.09</v>
      </c>
    </row>
    <row r="383" spans="1:16" x14ac:dyDescent="0.3">
      <c r="A383">
        <v>382</v>
      </c>
      <c r="B383" t="s">
        <v>8</v>
      </c>
      <c r="C383">
        <v>623</v>
      </c>
      <c r="D383" t="str">
        <f>VLOOKUP(CONS_TABLE[[#This Row],[make_id]],Make_details[],2,"FALSE")</f>
        <v>Trailer</v>
      </c>
      <c r="E383" t="str">
        <f>VLOOKUP(CONS_TABLE[[#This Row],[make_id]],Make_details[],3,"FALSE")</f>
        <v>Standard</v>
      </c>
      <c r="F383">
        <v>1974</v>
      </c>
      <c r="G383" t="s">
        <v>256</v>
      </c>
      <c r="H383" t="s">
        <v>45</v>
      </c>
      <c r="I383" s="1">
        <v>44646</v>
      </c>
      <c r="J383" s="1" t="str">
        <f>TEXT(CONS_TABLE[[#This Row],[date_stolen]],"YYYY")</f>
        <v>2022</v>
      </c>
      <c r="K383" s="1" t="str">
        <f>TEXT(CONS_TABLE[[#This Row],[date_stolen]],"MMMM")</f>
        <v>March</v>
      </c>
      <c r="L383">
        <v>114</v>
      </c>
      <c r="M383" t="str">
        <f>VLOOKUP(CONS_TABLE[[#This Row],[location_id]],Locations[],2,"FALSE")</f>
        <v>Canterbury</v>
      </c>
      <c r="N383" t="str">
        <f>VLOOKUP(CONS_TABLE[[#This Row],[location_id]],Locations[],3, "FALSE")</f>
        <v>New Zealand</v>
      </c>
      <c r="O383" s="3">
        <f>VLOOKUP(CONS_TABLE[[#This Row],[location_id]],Locations[],4,"FALSE")</f>
        <v>655000</v>
      </c>
      <c r="P383">
        <f>VLOOKUP(CONS_TABLE[[#This Row],[location_id]],Locations[],5,"FALSE")</f>
        <v>14.72</v>
      </c>
    </row>
    <row r="384" spans="1:16" x14ac:dyDescent="0.3">
      <c r="A384">
        <v>383</v>
      </c>
      <c r="B384" t="s">
        <v>11</v>
      </c>
      <c r="C384">
        <v>623</v>
      </c>
      <c r="D384" t="str">
        <f>VLOOKUP(CONS_TABLE[[#This Row],[make_id]],Make_details[],2,"FALSE")</f>
        <v>Trailer</v>
      </c>
      <c r="E384" t="str">
        <f>VLOOKUP(CONS_TABLE[[#This Row],[make_id]],Make_details[],3,"FALSE")</f>
        <v>Standard</v>
      </c>
      <c r="F384">
        <v>2020</v>
      </c>
      <c r="G384" t="s">
        <v>20</v>
      </c>
      <c r="H384" t="s">
        <v>10</v>
      </c>
      <c r="I384" s="1">
        <v>44574</v>
      </c>
      <c r="J384" s="1" t="str">
        <f>TEXT(CONS_TABLE[[#This Row],[date_stolen]],"YYYY")</f>
        <v>2022</v>
      </c>
      <c r="K384" s="1" t="str">
        <f>TEXT(CONS_TABLE[[#This Row],[date_stolen]],"MMMM")</f>
        <v>January</v>
      </c>
      <c r="L384">
        <v>102</v>
      </c>
      <c r="M384" t="str">
        <f>VLOOKUP(CONS_TABLE[[#This Row],[location_id]],Locations[],2,"FALSE")</f>
        <v>Auckland</v>
      </c>
      <c r="N384" t="str">
        <f>VLOOKUP(CONS_TABLE[[#This Row],[location_id]],Locations[],3, "FALSE")</f>
        <v>New Zealand</v>
      </c>
      <c r="O384" s="3">
        <f>VLOOKUP(CONS_TABLE[[#This Row],[location_id]],Locations[],4,"FALSE")</f>
        <v>1695200</v>
      </c>
      <c r="P384">
        <f>VLOOKUP(CONS_TABLE[[#This Row],[location_id]],Locations[],5,"FALSE")</f>
        <v>343.09</v>
      </c>
    </row>
    <row r="385" spans="1:16" x14ac:dyDescent="0.3">
      <c r="A385">
        <v>384</v>
      </c>
      <c r="B385" t="s">
        <v>8</v>
      </c>
      <c r="C385">
        <v>623</v>
      </c>
      <c r="D385" t="str">
        <f>VLOOKUP(CONS_TABLE[[#This Row],[make_id]],Make_details[],2,"FALSE")</f>
        <v>Trailer</v>
      </c>
      <c r="E385" t="str">
        <f>VLOOKUP(CONS_TABLE[[#This Row],[make_id]],Make_details[],3,"FALSE")</f>
        <v>Standard</v>
      </c>
      <c r="F385">
        <v>2020</v>
      </c>
      <c r="G385" t="s">
        <v>257</v>
      </c>
      <c r="H385" t="s">
        <v>10</v>
      </c>
      <c r="I385" s="1">
        <v>44562</v>
      </c>
      <c r="J385" s="1" t="str">
        <f>TEXT(CONS_TABLE[[#This Row],[date_stolen]],"YYYY")</f>
        <v>2022</v>
      </c>
      <c r="K385" s="1" t="str">
        <f>TEXT(CONS_TABLE[[#This Row],[date_stolen]],"MMMM")</f>
        <v>January</v>
      </c>
      <c r="L385">
        <v>105</v>
      </c>
      <c r="M385" t="str">
        <f>VLOOKUP(CONS_TABLE[[#This Row],[location_id]],Locations[],2,"FALSE")</f>
        <v>Gisborne</v>
      </c>
      <c r="N385" t="str">
        <f>VLOOKUP(CONS_TABLE[[#This Row],[location_id]],Locations[],3, "FALSE")</f>
        <v>New Zealand</v>
      </c>
      <c r="O385" s="3">
        <f>VLOOKUP(CONS_TABLE[[#This Row],[location_id]],Locations[],4,"FALSE")</f>
        <v>52100</v>
      </c>
      <c r="P385">
        <f>VLOOKUP(CONS_TABLE[[#This Row],[location_id]],Locations[],5,"FALSE")</f>
        <v>6.21</v>
      </c>
    </row>
    <row r="386" spans="1:16" x14ac:dyDescent="0.3">
      <c r="A386">
        <v>385</v>
      </c>
      <c r="B386" t="s">
        <v>8</v>
      </c>
      <c r="C386">
        <v>623</v>
      </c>
      <c r="D386" t="str">
        <f>VLOOKUP(CONS_TABLE[[#This Row],[make_id]],Make_details[],2,"FALSE")</f>
        <v>Trailer</v>
      </c>
      <c r="E386" t="str">
        <f>VLOOKUP(CONS_TABLE[[#This Row],[make_id]],Make_details[],3,"FALSE")</f>
        <v>Standard</v>
      </c>
      <c r="F386">
        <v>2020</v>
      </c>
      <c r="G386" t="s">
        <v>57</v>
      </c>
      <c r="H386" t="s">
        <v>45</v>
      </c>
      <c r="I386" s="1">
        <v>44570</v>
      </c>
      <c r="J386" s="1" t="str">
        <f>TEXT(CONS_TABLE[[#This Row],[date_stolen]],"YYYY")</f>
        <v>2022</v>
      </c>
      <c r="K386" s="1" t="str">
        <f>TEXT(CONS_TABLE[[#This Row],[date_stolen]],"MMMM")</f>
        <v>January</v>
      </c>
      <c r="L386">
        <v>114</v>
      </c>
      <c r="M386" t="str">
        <f>VLOOKUP(CONS_TABLE[[#This Row],[location_id]],Locations[],2,"FALSE")</f>
        <v>Canterbury</v>
      </c>
      <c r="N386" t="str">
        <f>VLOOKUP(CONS_TABLE[[#This Row],[location_id]],Locations[],3, "FALSE")</f>
        <v>New Zealand</v>
      </c>
      <c r="O386" s="3">
        <f>VLOOKUP(CONS_TABLE[[#This Row],[location_id]],Locations[],4,"FALSE")</f>
        <v>655000</v>
      </c>
      <c r="P386">
        <f>VLOOKUP(CONS_TABLE[[#This Row],[location_id]],Locations[],5,"FALSE")</f>
        <v>14.72</v>
      </c>
    </row>
    <row r="387" spans="1:16" x14ac:dyDescent="0.3">
      <c r="A387">
        <v>386</v>
      </c>
      <c r="B387" t="s">
        <v>8</v>
      </c>
      <c r="C387">
        <v>506</v>
      </c>
      <c r="D387" t="str">
        <f>VLOOKUP(CONS_TABLE[[#This Row],[make_id]],Make_details[],2,"FALSE")</f>
        <v>Atlas</v>
      </c>
      <c r="E387" t="str">
        <f>VLOOKUP(CONS_TABLE[[#This Row],[make_id]],Make_details[],3,"FALSE")</f>
        <v>Standard</v>
      </c>
      <c r="F387">
        <v>2020</v>
      </c>
      <c r="G387" t="s">
        <v>258</v>
      </c>
      <c r="H387" t="s">
        <v>66</v>
      </c>
      <c r="I387" s="1">
        <v>44567</v>
      </c>
      <c r="J387" s="1" t="str">
        <f>TEXT(CONS_TABLE[[#This Row],[date_stolen]],"YYYY")</f>
        <v>2022</v>
      </c>
      <c r="K387" s="1" t="str">
        <f>TEXT(CONS_TABLE[[#This Row],[date_stolen]],"MMMM")</f>
        <v>January</v>
      </c>
      <c r="L387">
        <v>114</v>
      </c>
      <c r="M387" t="str">
        <f>VLOOKUP(CONS_TABLE[[#This Row],[location_id]],Locations[],2,"FALSE")</f>
        <v>Canterbury</v>
      </c>
      <c r="N387" t="str">
        <f>VLOOKUP(CONS_TABLE[[#This Row],[location_id]],Locations[],3, "FALSE")</f>
        <v>New Zealand</v>
      </c>
      <c r="O387" s="3">
        <f>VLOOKUP(CONS_TABLE[[#This Row],[location_id]],Locations[],4,"FALSE")</f>
        <v>655000</v>
      </c>
      <c r="P387">
        <f>VLOOKUP(CONS_TABLE[[#This Row],[location_id]],Locations[],5,"FALSE")</f>
        <v>14.72</v>
      </c>
    </row>
    <row r="388" spans="1:16" x14ac:dyDescent="0.3">
      <c r="A388">
        <v>387</v>
      </c>
      <c r="B388" t="s">
        <v>25</v>
      </c>
      <c r="C388">
        <v>550</v>
      </c>
      <c r="D388" t="str">
        <f>VLOOKUP(CONS_TABLE[[#This Row],[make_id]],Make_details[],2,"FALSE")</f>
        <v>Honda</v>
      </c>
      <c r="E388" t="str">
        <f>VLOOKUP(CONS_TABLE[[#This Row],[make_id]],Make_details[],3,"FALSE")</f>
        <v>Standard</v>
      </c>
      <c r="F388">
        <v>2005</v>
      </c>
      <c r="G388" t="s">
        <v>259</v>
      </c>
      <c r="H388" t="s">
        <v>18</v>
      </c>
      <c r="I388" s="1">
        <v>44547</v>
      </c>
      <c r="J388" s="1" t="str">
        <f>TEXT(CONS_TABLE[[#This Row],[date_stolen]],"YYYY")</f>
        <v>2021</v>
      </c>
      <c r="K388" s="1" t="str">
        <f>TEXT(CONS_TABLE[[#This Row],[date_stolen]],"MMMM")</f>
        <v>December</v>
      </c>
      <c r="L388">
        <v>114</v>
      </c>
      <c r="M388" t="str">
        <f>VLOOKUP(CONS_TABLE[[#This Row],[location_id]],Locations[],2,"FALSE")</f>
        <v>Canterbury</v>
      </c>
      <c r="N388" t="str">
        <f>VLOOKUP(CONS_TABLE[[#This Row],[location_id]],Locations[],3, "FALSE")</f>
        <v>New Zealand</v>
      </c>
      <c r="O388" s="3">
        <f>VLOOKUP(CONS_TABLE[[#This Row],[location_id]],Locations[],4,"FALSE")</f>
        <v>655000</v>
      </c>
      <c r="P388">
        <f>VLOOKUP(CONS_TABLE[[#This Row],[location_id]],Locations[],5,"FALSE")</f>
        <v>14.72</v>
      </c>
    </row>
    <row r="389" spans="1:16" x14ac:dyDescent="0.3">
      <c r="A389">
        <v>388</v>
      </c>
      <c r="B389" t="s">
        <v>16</v>
      </c>
      <c r="C389">
        <v>545</v>
      </c>
      <c r="D389" t="str">
        <f>VLOOKUP(CONS_TABLE[[#This Row],[make_id]],Make_details[],2,"FALSE")</f>
        <v>Harley Davidson</v>
      </c>
      <c r="E389" t="str">
        <f>VLOOKUP(CONS_TABLE[[#This Row],[make_id]],Make_details[],3,"FALSE")</f>
        <v>Standard</v>
      </c>
      <c r="F389">
        <v>2006</v>
      </c>
      <c r="G389" t="s">
        <v>260</v>
      </c>
      <c r="H389" t="s">
        <v>18</v>
      </c>
      <c r="I389" s="1">
        <v>44574</v>
      </c>
      <c r="J389" s="1" t="str">
        <f>TEXT(CONS_TABLE[[#This Row],[date_stolen]],"YYYY")</f>
        <v>2022</v>
      </c>
      <c r="K389" s="1" t="str">
        <f>TEXT(CONS_TABLE[[#This Row],[date_stolen]],"MMMM")</f>
        <v>January</v>
      </c>
      <c r="L389">
        <v>102</v>
      </c>
      <c r="M389" t="str">
        <f>VLOOKUP(CONS_TABLE[[#This Row],[location_id]],Locations[],2,"FALSE")</f>
        <v>Auckland</v>
      </c>
      <c r="N389" t="str">
        <f>VLOOKUP(CONS_TABLE[[#This Row],[location_id]],Locations[],3, "FALSE")</f>
        <v>New Zealand</v>
      </c>
      <c r="O389" s="3">
        <f>VLOOKUP(CONS_TABLE[[#This Row],[location_id]],Locations[],4,"FALSE")</f>
        <v>1695200</v>
      </c>
      <c r="P389">
        <f>VLOOKUP(CONS_TABLE[[#This Row],[location_id]],Locations[],5,"FALSE")</f>
        <v>343.09</v>
      </c>
    </row>
    <row r="390" spans="1:16" x14ac:dyDescent="0.3">
      <c r="A390">
        <v>389</v>
      </c>
      <c r="B390" t="s">
        <v>8</v>
      </c>
      <c r="C390">
        <v>549</v>
      </c>
      <c r="D390" t="str">
        <f>VLOOKUP(CONS_TABLE[[#This Row],[make_id]],Make_details[],2,"FALSE")</f>
        <v>Homebuilt</v>
      </c>
      <c r="E390" t="str">
        <f>VLOOKUP(CONS_TABLE[[#This Row],[make_id]],Make_details[],3,"FALSE")</f>
        <v>Standard</v>
      </c>
      <c r="F390">
        <v>2020</v>
      </c>
      <c r="G390" t="s">
        <v>46</v>
      </c>
      <c r="H390" t="s">
        <v>10</v>
      </c>
      <c r="I390" s="1">
        <v>44644</v>
      </c>
      <c r="J390" s="1" t="str">
        <f>TEXT(CONS_TABLE[[#This Row],[date_stolen]],"YYYY")</f>
        <v>2022</v>
      </c>
      <c r="K390" s="1" t="str">
        <f>TEXT(CONS_TABLE[[#This Row],[date_stolen]],"MMMM")</f>
        <v>March</v>
      </c>
      <c r="L390">
        <v>106</v>
      </c>
      <c r="M390" t="str">
        <f>VLOOKUP(CONS_TABLE[[#This Row],[location_id]],Locations[],2,"FALSE")</f>
        <v>Hawke's Bay</v>
      </c>
      <c r="N390" t="str">
        <f>VLOOKUP(CONS_TABLE[[#This Row],[location_id]],Locations[],3, "FALSE")</f>
        <v>New Zealand</v>
      </c>
      <c r="O390" s="3">
        <f>VLOOKUP(CONS_TABLE[[#This Row],[location_id]],Locations[],4,"FALSE")</f>
        <v>182700</v>
      </c>
      <c r="P390">
        <f>VLOOKUP(CONS_TABLE[[#This Row],[location_id]],Locations[],5,"FALSE")</f>
        <v>12.92</v>
      </c>
    </row>
    <row r="391" spans="1:16" x14ac:dyDescent="0.3">
      <c r="A391">
        <v>390</v>
      </c>
      <c r="B391" t="s">
        <v>8</v>
      </c>
      <c r="C391">
        <v>623</v>
      </c>
      <c r="D391" t="str">
        <f>VLOOKUP(CONS_TABLE[[#This Row],[make_id]],Make_details[],2,"FALSE")</f>
        <v>Trailer</v>
      </c>
      <c r="E391" t="str">
        <f>VLOOKUP(CONS_TABLE[[#This Row],[make_id]],Make_details[],3,"FALSE")</f>
        <v>Standard</v>
      </c>
      <c r="F391">
        <v>1980</v>
      </c>
      <c r="G391" t="s">
        <v>51</v>
      </c>
      <c r="H391" t="s">
        <v>45</v>
      </c>
      <c r="I391" s="1">
        <v>44614</v>
      </c>
      <c r="J391" s="1" t="str">
        <f>TEXT(CONS_TABLE[[#This Row],[date_stolen]],"YYYY")</f>
        <v>2022</v>
      </c>
      <c r="K391" s="1" t="str">
        <f>TEXT(CONS_TABLE[[#This Row],[date_stolen]],"MMMM")</f>
        <v>February</v>
      </c>
      <c r="L391">
        <v>108</v>
      </c>
      <c r="M391" t="str">
        <f>VLOOKUP(CONS_TABLE[[#This Row],[location_id]],Locations[],2,"FALSE")</f>
        <v>Manawatū-Whanganui</v>
      </c>
      <c r="N391" t="str">
        <f>VLOOKUP(CONS_TABLE[[#This Row],[location_id]],Locations[],3, "FALSE")</f>
        <v>New Zealand</v>
      </c>
      <c r="O391" s="3">
        <f>VLOOKUP(CONS_TABLE[[#This Row],[location_id]],Locations[],4,"FALSE")</f>
        <v>258200</v>
      </c>
      <c r="P391">
        <f>VLOOKUP(CONS_TABLE[[#This Row],[location_id]],Locations[],5,"FALSE")</f>
        <v>11.62</v>
      </c>
    </row>
    <row r="392" spans="1:16" x14ac:dyDescent="0.3">
      <c r="A392">
        <v>391</v>
      </c>
      <c r="B392" t="s">
        <v>11</v>
      </c>
      <c r="C392">
        <v>623</v>
      </c>
      <c r="D392" t="str">
        <f>VLOOKUP(CONS_TABLE[[#This Row],[make_id]],Make_details[],2,"FALSE")</f>
        <v>Trailer</v>
      </c>
      <c r="E392" t="str">
        <f>VLOOKUP(CONS_TABLE[[#This Row],[make_id]],Make_details[],3,"FALSE")</f>
        <v>Standard</v>
      </c>
      <c r="F392">
        <v>2000</v>
      </c>
      <c r="G392" t="s">
        <v>261</v>
      </c>
      <c r="H392" t="s">
        <v>10</v>
      </c>
      <c r="I392" s="1">
        <v>44638</v>
      </c>
      <c r="J392" s="1" t="str">
        <f>TEXT(CONS_TABLE[[#This Row],[date_stolen]],"YYYY")</f>
        <v>2022</v>
      </c>
      <c r="K392" s="1" t="str">
        <f>TEXT(CONS_TABLE[[#This Row],[date_stolen]],"MMMM")</f>
        <v>March</v>
      </c>
      <c r="L392">
        <v>115</v>
      </c>
      <c r="M392" t="str">
        <f>VLOOKUP(CONS_TABLE[[#This Row],[location_id]],Locations[],2,"FALSE")</f>
        <v>Otago</v>
      </c>
      <c r="N392" t="str">
        <f>VLOOKUP(CONS_TABLE[[#This Row],[location_id]],Locations[],3, "FALSE")</f>
        <v>New Zealand</v>
      </c>
      <c r="O392" s="3">
        <f>VLOOKUP(CONS_TABLE[[#This Row],[location_id]],Locations[],4,"FALSE")</f>
        <v>246000</v>
      </c>
      <c r="P392">
        <f>VLOOKUP(CONS_TABLE[[#This Row],[location_id]],Locations[],5,"FALSE")</f>
        <v>7.89</v>
      </c>
    </row>
    <row r="393" spans="1:16" x14ac:dyDescent="0.3">
      <c r="A393">
        <v>392</v>
      </c>
      <c r="B393" t="s">
        <v>37</v>
      </c>
      <c r="C393">
        <v>623</v>
      </c>
      <c r="D393" t="str">
        <f>VLOOKUP(CONS_TABLE[[#This Row],[make_id]],Make_details[],2,"FALSE")</f>
        <v>Trailer</v>
      </c>
      <c r="E393" t="str">
        <f>VLOOKUP(CONS_TABLE[[#This Row],[make_id]],Make_details[],3,"FALSE")</f>
        <v>Standard</v>
      </c>
      <c r="F393">
        <v>2020</v>
      </c>
      <c r="G393" t="s">
        <v>262</v>
      </c>
      <c r="H393" t="s">
        <v>32</v>
      </c>
      <c r="I393" s="1">
        <v>44513</v>
      </c>
      <c r="J393" s="1" t="str">
        <f>TEXT(CONS_TABLE[[#This Row],[date_stolen]],"YYYY")</f>
        <v>2021</v>
      </c>
      <c r="K393" s="1" t="str">
        <f>TEXT(CONS_TABLE[[#This Row],[date_stolen]],"MMMM")</f>
        <v>November</v>
      </c>
      <c r="L393">
        <v>114</v>
      </c>
      <c r="M393" t="str">
        <f>VLOOKUP(CONS_TABLE[[#This Row],[location_id]],Locations[],2,"FALSE")</f>
        <v>Canterbury</v>
      </c>
      <c r="N393" t="str">
        <f>VLOOKUP(CONS_TABLE[[#This Row],[location_id]],Locations[],3, "FALSE")</f>
        <v>New Zealand</v>
      </c>
      <c r="O393" s="3">
        <f>VLOOKUP(CONS_TABLE[[#This Row],[location_id]],Locations[],4,"FALSE")</f>
        <v>655000</v>
      </c>
      <c r="P393">
        <f>VLOOKUP(CONS_TABLE[[#This Row],[location_id]],Locations[],5,"FALSE")</f>
        <v>14.72</v>
      </c>
    </row>
    <row r="394" spans="1:16" x14ac:dyDescent="0.3">
      <c r="A394">
        <v>393</v>
      </c>
      <c r="B394" t="s">
        <v>8</v>
      </c>
      <c r="C394">
        <v>623</v>
      </c>
      <c r="D394" t="str">
        <f>VLOOKUP(CONS_TABLE[[#This Row],[make_id]],Make_details[],2,"FALSE")</f>
        <v>Trailer</v>
      </c>
      <c r="E394" t="str">
        <f>VLOOKUP(CONS_TABLE[[#This Row],[make_id]],Make_details[],3,"FALSE")</f>
        <v>Standard</v>
      </c>
      <c r="F394">
        <v>2020</v>
      </c>
      <c r="G394" t="s">
        <v>263</v>
      </c>
      <c r="H394" t="s">
        <v>10</v>
      </c>
      <c r="I394" s="1">
        <v>44627</v>
      </c>
      <c r="J394" s="1" t="str">
        <f>TEXT(CONS_TABLE[[#This Row],[date_stolen]],"YYYY")</f>
        <v>2022</v>
      </c>
      <c r="K394" s="1" t="str">
        <f>TEXT(CONS_TABLE[[#This Row],[date_stolen]],"MMMM")</f>
        <v>March</v>
      </c>
      <c r="L394">
        <v>114</v>
      </c>
      <c r="M394" t="str">
        <f>VLOOKUP(CONS_TABLE[[#This Row],[location_id]],Locations[],2,"FALSE")</f>
        <v>Canterbury</v>
      </c>
      <c r="N394" t="str">
        <f>VLOOKUP(CONS_TABLE[[#This Row],[location_id]],Locations[],3, "FALSE")</f>
        <v>New Zealand</v>
      </c>
      <c r="O394" s="3">
        <f>VLOOKUP(CONS_TABLE[[#This Row],[location_id]],Locations[],4,"FALSE")</f>
        <v>655000</v>
      </c>
      <c r="P394">
        <f>VLOOKUP(CONS_TABLE[[#This Row],[location_id]],Locations[],5,"FALSE")</f>
        <v>14.72</v>
      </c>
    </row>
    <row r="395" spans="1:16" x14ac:dyDescent="0.3">
      <c r="A395">
        <v>394</v>
      </c>
      <c r="B395" t="s">
        <v>16</v>
      </c>
      <c r="C395">
        <v>611</v>
      </c>
      <c r="D395" t="str">
        <f>VLOOKUP(CONS_TABLE[[#This Row],[make_id]],Make_details[],2,"FALSE")</f>
        <v>Suzuki</v>
      </c>
      <c r="E395" t="str">
        <f>VLOOKUP(CONS_TABLE[[#This Row],[make_id]],Make_details[],3,"FALSE")</f>
        <v>Standard</v>
      </c>
      <c r="F395">
        <v>2007</v>
      </c>
      <c r="G395" t="s">
        <v>182</v>
      </c>
      <c r="H395" t="s">
        <v>28</v>
      </c>
      <c r="I395" s="1">
        <v>44575</v>
      </c>
      <c r="J395" s="1" t="str">
        <f>TEXT(CONS_TABLE[[#This Row],[date_stolen]],"YYYY")</f>
        <v>2022</v>
      </c>
      <c r="K395" s="1" t="str">
        <f>TEXT(CONS_TABLE[[#This Row],[date_stolen]],"MMMM")</f>
        <v>January</v>
      </c>
      <c r="L395">
        <v>102</v>
      </c>
      <c r="M395" t="str">
        <f>VLOOKUP(CONS_TABLE[[#This Row],[location_id]],Locations[],2,"FALSE")</f>
        <v>Auckland</v>
      </c>
      <c r="N395" t="str">
        <f>VLOOKUP(CONS_TABLE[[#This Row],[location_id]],Locations[],3, "FALSE")</f>
        <v>New Zealand</v>
      </c>
      <c r="O395" s="3">
        <f>VLOOKUP(CONS_TABLE[[#This Row],[location_id]],Locations[],4,"FALSE")</f>
        <v>1695200</v>
      </c>
      <c r="P395">
        <f>VLOOKUP(CONS_TABLE[[#This Row],[location_id]],Locations[],5,"FALSE")</f>
        <v>343.09</v>
      </c>
    </row>
    <row r="396" spans="1:16" x14ac:dyDescent="0.3">
      <c r="A396">
        <v>395</v>
      </c>
      <c r="B396" t="s">
        <v>16</v>
      </c>
      <c r="C396">
        <v>554</v>
      </c>
      <c r="D396" t="str">
        <f>VLOOKUP(CONS_TABLE[[#This Row],[make_id]],Make_details[],2,"FALSE")</f>
        <v>Hyosung</v>
      </c>
      <c r="E396" t="str">
        <f>VLOOKUP(CONS_TABLE[[#This Row],[make_id]],Make_details[],3,"FALSE")</f>
        <v>Standard</v>
      </c>
      <c r="F396">
        <v>2007</v>
      </c>
      <c r="G396" t="s">
        <v>238</v>
      </c>
      <c r="H396" t="s">
        <v>66</v>
      </c>
      <c r="I396" s="1">
        <v>44478</v>
      </c>
      <c r="J396" s="1" t="str">
        <f>TEXT(CONS_TABLE[[#This Row],[date_stolen]],"YYYY")</f>
        <v>2021</v>
      </c>
      <c r="K396" s="1" t="str">
        <f>TEXT(CONS_TABLE[[#This Row],[date_stolen]],"MMMM")</f>
        <v>October</v>
      </c>
      <c r="L396">
        <v>106</v>
      </c>
      <c r="M396" t="str">
        <f>VLOOKUP(CONS_TABLE[[#This Row],[location_id]],Locations[],2,"FALSE")</f>
        <v>Hawke's Bay</v>
      </c>
      <c r="N396" t="str">
        <f>VLOOKUP(CONS_TABLE[[#This Row],[location_id]],Locations[],3, "FALSE")</f>
        <v>New Zealand</v>
      </c>
      <c r="O396" s="3">
        <f>VLOOKUP(CONS_TABLE[[#This Row],[location_id]],Locations[],4,"FALSE")</f>
        <v>182700</v>
      </c>
      <c r="P396">
        <f>VLOOKUP(CONS_TABLE[[#This Row],[location_id]],Locations[],5,"FALSE")</f>
        <v>12.92</v>
      </c>
    </row>
    <row r="397" spans="1:16" x14ac:dyDescent="0.3">
      <c r="A397">
        <v>396</v>
      </c>
      <c r="B397" t="s">
        <v>25</v>
      </c>
      <c r="C397">
        <v>611</v>
      </c>
      <c r="D397" t="str">
        <f>VLOOKUP(CONS_TABLE[[#This Row],[make_id]],Make_details[],2,"FALSE")</f>
        <v>Suzuki</v>
      </c>
      <c r="E397" t="str">
        <f>VLOOKUP(CONS_TABLE[[#This Row],[make_id]],Make_details[],3,"FALSE")</f>
        <v>Standard</v>
      </c>
      <c r="F397">
        <v>2009</v>
      </c>
      <c r="G397" t="s">
        <v>264</v>
      </c>
      <c r="H397" t="s">
        <v>123</v>
      </c>
      <c r="I397" s="1">
        <v>44630</v>
      </c>
      <c r="J397" s="1" t="str">
        <f>TEXT(CONS_TABLE[[#This Row],[date_stolen]],"YYYY")</f>
        <v>2022</v>
      </c>
      <c r="K397" s="1" t="str">
        <f>TEXT(CONS_TABLE[[#This Row],[date_stolen]],"MMMM")</f>
        <v>March</v>
      </c>
      <c r="L397">
        <v>102</v>
      </c>
      <c r="M397" t="str">
        <f>VLOOKUP(CONS_TABLE[[#This Row],[location_id]],Locations[],2,"FALSE")</f>
        <v>Auckland</v>
      </c>
      <c r="N397" t="str">
        <f>VLOOKUP(CONS_TABLE[[#This Row],[location_id]],Locations[],3, "FALSE")</f>
        <v>New Zealand</v>
      </c>
      <c r="O397" s="3">
        <f>VLOOKUP(CONS_TABLE[[#This Row],[location_id]],Locations[],4,"FALSE")</f>
        <v>1695200</v>
      </c>
      <c r="P397">
        <f>VLOOKUP(CONS_TABLE[[#This Row],[location_id]],Locations[],5,"FALSE")</f>
        <v>343.09</v>
      </c>
    </row>
    <row r="398" spans="1:16" x14ac:dyDescent="0.3">
      <c r="A398">
        <v>397</v>
      </c>
      <c r="B398" t="s">
        <v>8</v>
      </c>
      <c r="C398">
        <v>623</v>
      </c>
      <c r="D398" t="str">
        <f>VLOOKUP(CONS_TABLE[[#This Row],[make_id]],Make_details[],2,"FALSE")</f>
        <v>Trailer</v>
      </c>
      <c r="E398" t="str">
        <f>VLOOKUP(CONS_TABLE[[#This Row],[make_id]],Make_details[],3,"FALSE")</f>
        <v>Standard</v>
      </c>
      <c r="F398">
        <v>2016</v>
      </c>
      <c r="G398" t="s">
        <v>265</v>
      </c>
      <c r="H398" t="s">
        <v>10</v>
      </c>
      <c r="I398" s="1">
        <v>44595</v>
      </c>
      <c r="J398" s="1" t="str">
        <f>TEXT(CONS_TABLE[[#This Row],[date_stolen]],"YYYY")</f>
        <v>2022</v>
      </c>
      <c r="K398" s="1" t="str">
        <f>TEXT(CONS_TABLE[[#This Row],[date_stolen]],"MMMM")</f>
        <v>February</v>
      </c>
      <c r="L398">
        <v>104</v>
      </c>
      <c r="M398" t="str">
        <f>VLOOKUP(CONS_TABLE[[#This Row],[location_id]],Locations[],2,"FALSE")</f>
        <v>Bay of Plenty</v>
      </c>
      <c r="N398" t="str">
        <f>VLOOKUP(CONS_TABLE[[#This Row],[location_id]],Locations[],3, "FALSE")</f>
        <v>New Zealand</v>
      </c>
      <c r="O398" s="3">
        <f>VLOOKUP(CONS_TABLE[[#This Row],[location_id]],Locations[],4,"FALSE")</f>
        <v>347700</v>
      </c>
      <c r="P398">
        <f>VLOOKUP(CONS_TABLE[[#This Row],[location_id]],Locations[],5,"FALSE")</f>
        <v>28.8</v>
      </c>
    </row>
    <row r="399" spans="1:16" x14ac:dyDescent="0.3">
      <c r="A399">
        <v>398</v>
      </c>
      <c r="B399" t="s">
        <v>8</v>
      </c>
      <c r="C399">
        <v>623</v>
      </c>
      <c r="D399" t="str">
        <f>VLOOKUP(CONS_TABLE[[#This Row],[make_id]],Make_details[],2,"FALSE")</f>
        <v>Trailer</v>
      </c>
      <c r="E399" t="str">
        <f>VLOOKUP(CONS_TABLE[[#This Row],[make_id]],Make_details[],3,"FALSE")</f>
        <v>Standard</v>
      </c>
      <c r="F399">
        <v>2016</v>
      </c>
      <c r="G399" t="s">
        <v>209</v>
      </c>
      <c r="H399" t="s">
        <v>10</v>
      </c>
      <c r="I399" s="1">
        <v>44514</v>
      </c>
      <c r="J399" s="1" t="str">
        <f>TEXT(CONS_TABLE[[#This Row],[date_stolen]],"YYYY")</f>
        <v>2021</v>
      </c>
      <c r="K399" s="1" t="str">
        <f>TEXT(CONS_TABLE[[#This Row],[date_stolen]],"MMMM")</f>
        <v>November</v>
      </c>
      <c r="L399">
        <v>115</v>
      </c>
      <c r="M399" t="str">
        <f>VLOOKUP(CONS_TABLE[[#This Row],[location_id]],Locations[],2,"FALSE")</f>
        <v>Otago</v>
      </c>
      <c r="N399" t="str">
        <f>VLOOKUP(CONS_TABLE[[#This Row],[location_id]],Locations[],3, "FALSE")</f>
        <v>New Zealand</v>
      </c>
      <c r="O399" s="3">
        <f>VLOOKUP(CONS_TABLE[[#This Row],[location_id]],Locations[],4,"FALSE")</f>
        <v>246000</v>
      </c>
      <c r="P399">
        <f>VLOOKUP(CONS_TABLE[[#This Row],[location_id]],Locations[],5,"FALSE")</f>
        <v>7.89</v>
      </c>
    </row>
    <row r="400" spans="1:16" x14ac:dyDescent="0.3">
      <c r="A400">
        <v>399</v>
      </c>
      <c r="B400" t="s">
        <v>8</v>
      </c>
      <c r="C400">
        <v>623</v>
      </c>
      <c r="D400" t="str">
        <f>VLOOKUP(CONS_TABLE[[#This Row],[make_id]],Make_details[],2,"FALSE")</f>
        <v>Trailer</v>
      </c>
      <c r="E400" t="str">
        <f>VLOOKUP(CONS_TABLE[[#This Row],[make_id]],Make_details[],3,"FALSE")</f>
        <v>Standard</v>
      </c>
      <c r="F400">
        <v>2016</v>
      </c>
      <c r="G400" t="s">
        <v>266</v>
      </c>
      <c r="H400" t="s">
        <v>10</v>
      </c>
      <c r="I400" s="1">
        <v>44549</v>
      </c>
      <c r="J400" s="1" t="str">
        <f>TEXT(CONS_TABLE[[#This Row],[date_stolen]],"YYYY")</f>
        <v>2021</v>
      </c>
      <c r="K400" s="1" t="str">
        <f>TEXT(CONS_TABLE[[#This Row],[date_stolen]],"MMMM")</f>
        <v>December</v>
      </c>
      <c r="L400">
        <v>109</v>
      </c>
      <c r="M400" t="str">
        <f>VLOOKUP(CONS_TABLE[[#This Row],[location_id]],Locations[],2,"FALSE")</f>
        <v>Wellington</v>
      </c>
      <c r="N400" t="str">
        <f>VLOOKUP(CONS_TABLE[[#This Row],[location_id]],Locations[],3, "FALSE")</f>
        <v>New Zealand</v>
      </c>
      <c r="O400" s="3">
        <f>VLOOKUP(CONS_TABLE[[#This Row],[location_id]],Locations[],4,"FALSE")</f>
        <v>543500</v>
      </c>
      <c r="P400">
        <f>VLOOKUP(CONS_TABLE[[#This Row],[location_id]],Locations[],5,"FALSE")</f>
        <v>67.52</v>
      </c>
    </row>
    <row r="401" spans="1:16" x14ac:dyDescent="0.3">
      <c r="A401">
        <v>400</v>
      </c>
      <c r="B401" t="s">
        <v>11</v>
      </c>
      <c r="C401">
        <v>623</v>
      </c>
      <c r="D401" t="str">
        <f>VLOOKUP(CONS_TABLE[[#This Row],[make_id]],Make_details[],2,"FALSE")</f>
        <v>Trailer</v>
      </c>
      <c r="E401" t="str">
        <f>VLOOKUP(CONS_TABLE[[#This Row],[make_id]],Make_details[],3,"FALSE")</f>
        <v>Standard</v>
      </c>
      <c r="F401">
        <v>1975</v>
      </c>
      <c r="G401" t="s">
        <v>118</v>
      </c>
      <c r="H401" t="s">
        <v>45</v>
      </c>
      <c r="I401" s="1">
        <v>44506</v>
      </c>
      <c r="J401" s="1" t="str">
        <f>TEXT(CONS_TABLE[[#This Row],[date_stolen]],"YYYY")</f>
        <v>2021</v>
      </c>
      <c r="K401" s="1" t="str">
        <f>TEXT(CONS_TABLE[[#This Row],[date_stolen]],"MMMM")</f>
        <v>November</v>
      </c>
      <c r="L401">
        <v>111</v>
      </c>
      <c r="M401" t="str">
        <f>VLOOKUP(CONS_TABLE[[#This Row],[location_id]],Locations[],2,"FALSE")</f>
        <v>Nelson</v>
      </c>
      <c r="N401" t="str">
        <f>VLOOKUP(CONS_TABLE[[#This Row],[location_id]],Locations[],3, "FALSE")</f>
        <v>New Zealand</v>
      </c>
      <c r="O401" s="3">
        <f>VLOOKUP(CONS_TABLE[[#This Row],[location_id]],Locations[],4,"FALSE")</f>
        <v>54500</v>
      </c>
      <c r="P401">
        <f>VLOOKUP(CONS_TABLE[[#This Row],[location_id]],Locations[],5,"FALSE")</f>
        <v>129.15</v>
      </c>
    </row>
    <row r="402" spans="1:16" x14ac:dyDescent="0.3">
      <c r="A402">
        <v>401</v>
      </c>
      <c r="B402" t="s">
        <v>8</v>
      </c>
      <c r="C402">
        <v>623</v>
      </c>
      <c r="D402" t="str">
        <f>VLOOKUP(CONS_TABLE[[#This Row],[make_id]],Make_details[],2,"FALSE")</f>
        <v>Trailer</v>
      </c>
      <c r="E402" t="str">
        <f>VLOOKUP(CONS_TABLE[[#This Row],[make_id]],Make_details[],3,"FALSE")</f>
        <v>Standard</v>
      </c>
      <c r="F402">
        <v>2011</v>
      </c>
      <c r="G402" t="s">
        <v>57</v>
      </c>
      <c r="H402" t="s">
        <v>10</v>
      </c>
      <c r="I402" s="1">
        <v>44551</v>
      </c>
      <c r="J402" s="1" t="str">
        <f>TEXT(CONS_TABLE[[#This Row],[date_stolen]],"YYYY")</f>
        <v>2021</v>
      </c>
      <c r="K402" s="1" t="str">
        <f>TEXT(CONS_TABLE[[#This Row],[date_stolen]],"MMMM")</f>
        <v>December</v>
      </c>
      <c r="L402">
        <v>101</v>
      </c>
      <c r="M402" t="str">
        <f>VLOOKUP(CONS_TABLE[[#This Row],[location_id]],Locations[],2,"FALSE")</f>
        <v>Northland</v>
      </c>
      <c r="N402" t="str">
        <f>VLOOKUP(CONS_TABLE[[#This Row],[location_id]],Locations[],3, "FALSE")</f>
        <v>New Zealand</v>
      </c>
      <c r="O402" s="3">
        <f>VLOOKUP(CONS_TABLE[[#This Row],[location_id]],Locations[],4,"FALSE")</f>
        <v>201500</v>
      </c>
      <c r="P402">
        <f>VLOOKUP(CONS_TABLE[[#This Row],[location_id]],Locations[],5,"FALSE")</f>
        <v>16.11</v>
      </c>
    </row>
    <row r="403" spans="1:16" x14ac:dyDescent="0.3">
      <c r="A403">
        <v>402</v>
      </c>
      <c r="B403" t="s">
        <v>8</v>
      </c>
      <c r="C403">
        <v>538</v>
      </c>
      <c r="D403" t="str">
        <f>VLOOKUP(CONS_TABLE[[#This Row],[make_id]],Make_details[],2,"FALSE")</f>
        <v>Factory Built</v>
      </c>
      <c r="E403" t="str">
        <f>VLOOKUP(CONS_TABLE[[#This Row],[make_id]],Make_details[],3,"FALSE")</f>
        <v>Standard</v>
      </c>
      <c r="F403">
        <v>2017</v>
      </c>
      <c r="G403" t="s">
        <v>24</v>
      </c>
      <c r="H403" t="s">
        <v>10</v>
      </c>
      <c r="I403" s="1">
        <v>44638</v>
      </c>
      <c r="J403" s="1" t="str">
        <f>TEXT(CONS_TABLE[[#This Row],[date_stolen]],"YYYY")</f>
        <v>2022</v>
      </c>
      <c r="K403" s="1" t="str">
        <f>TEXT(CONS_TABLE[[#This Row],[date_stolen]],"MMMM")</f>
        <v>March</v>
      </c>
      <c r="L403">
        <v>102</v>
      </c>
      <c r="M403" t="str">
        <f>VLOOKUP(CONS_TABLE[[#This Row],[location_id]],Locations[],2,"FALSE")</f>
        <v>Auckland</v>
      </c>
      <c r="N403" t="str">
        <f>VLOOKUP(CONS_TABLE[[#This Row],[location_id]],Locations[],3, "FALSE")</f>
        <v>New Zealand</v>
      </c>
      <c r="O403" s="3">
        <f>VLOOKUP(CONS_TABLE[[#This Row],[location_id]],Locations[],4,"FALSE")</f>
        <v>1695200</v>
      </c>
      <c r="P403">
        <f>VLOOKUP(CONS_TABLE[[#This Row],[location_id]],Locations[],5,"FALSE")</f>
        <v>343.09</v>
      </c>
    </row>
    <row r="404" spans="1:16" x14ac:dyDescent="0.3">
      <c r="A404">
        <v>403</v>
      </c>
      <c r="B404" t="s">
        <v>8</v>
      </c>
      <c r="C404">
        <v>623</v>
      </c>
      <c r="D404" t="str">
        <f>VLOOKUP(CONS_TABLE[[#This Row],[make_id]],Make_details[],2,"FALSE")</f>
        <v>Trailer</v>
      </c>
      <c r="E404" t="str">
        <f>VLOOKUP(CONS_TABLE[[#This Row],[make_id]],Make_details[],3,"FALSE")</f>
        <v>Standard</v>
      </c>
      <c r="F404">
        <v>2017</v>
      </c>
      <c r="G404" t="s">
        <v>267</v>
      </c>
      <c r="H404" t="s">
        <v>18</v>
      </c>
      <c r="I404" s="1">
        <v>44636</v>
      </c>
      <c r="J404" s="1" t="str">
        <f>TEXT(CONS_TABLE[[#This Row],[date_stolen]],"YYYY")</f>
        <v>2022</v>
      </c>
      <c r="K404" s="1" t="str">
        <f>TEXT(CONS_TABLE[[#This Row],[date_stolen]],"MMMM")</f>
        <v>March</v>
      </c>
      <c r="L404">
        <v>115</v>
      </c>
      <c r="M404" t="str">
        <f>VLOOKUP(CONS_TABLE[[#This Row],[location_id]],Locations[],2,"FALSE")</f>
        <v>Otago</v>
      </c>
      <c r="N404" t="str">
        <f>VLOOKUP(CONS_TABLE[[#This Row],[location_id]],Locations[],3, "FALSE")</f>
        <v>New Zealand</v>
      </c>
      <c r="O404" s="3">
        <f>VLOOKUP(CONS_TABLE[[#This Row],[location_id]],Locations[],4,"FALSE")</f>
        <v>246000</v>
      </c>
      <c r="P404">
        <f>VLOOKUP(CONS_TABLE[[#This Row],[location_id]],Locations[],5,"FALSE")</f>
        <v>7.89</v>
      </c>
    </row>
    <row r="405" spans="1:16" x14ac:dyDescent="0.3">
      <c r="A405">
        <v>404</v>
      </c>
      <c r="B405" t="s">
        <v>37</v>
      </c>
      <c r="C405">
        <v>623</v>
      </c>
      <c r="D405" t="str">
        <f>VLOOKUP(CONS_TABLE[[#This Row],[make_id]],Make_details[],2,"FALSE")</f>
        <v>Trailer</v>
      </c>
      <c r="E405" t="str">
        <f>VLOOKUP(CONS_TABLE[[#This Row],[make_id]],Make_details[],3,"FALSE")</f>
        <v>Standard</v>
      </c>
      <c r="F405">
        <v>1960</v>
      </c>
      <c r="G405" t="s">
        <v>36</v>
      </c>
      <c r="H405" t="s">
        <v>45</v>
      </c>
      <c r="I405" s="1">
        <v>44582</v>
      </c>
      <c r="J405" s="1" t="str">
        <f>TEXT(CONS_TABLE[[#This Row],[date_stolen]],"YYYY")</f>
        <v>2022</v>
      </c>
      <c r="K405" s="1" t="str">
        <f>TEXT(CONS_TABLE[[#This Row],[date_stolen]],"MMMM")</f>
        <v>January</v>
      </c>
      <c r="L405">
        <v>114</v>
      </c>
      <c r="M405" t="str">
        <f>VLOOKUP(CONS_TABLE[[#This Row],[location_id]],Locations[],2,"FALSE")</f>
        <v>Canterbury</v>
      </c>
      <c r="N405" t="str">
        <f>VLOOKUP(CONS_TABLE[[#This Row],[location_id]],Locations[],3, "FALSE")</f>
        <v>New Zealand</v>
      </c>
      <c r="O405" s="3">
        <f>VLOOKUP(CONS_TABLE[[#This Row],[location_id]],Locations[],4,"FALSE")</f>
        <v>655000</v>
      </c>
      <c r="P405">
        <f>VLOOKUP(CONS_TABLE[[#This Row],[location_id]],Locations[],5,"FALSE")</f>
        <v>14.72</v>
      </c>
    </row>
    <row r="406" spans="1:16" x14ac:dyDescent="0.3">
      <c r="A406">
        <v>405</v>
      </c>
      <c r="B406" t="s">
        <v>8</v>
      </c>
      <c r="C406">
        <v>623</v>
      </c>
      <c r="D406" t="str">
        <f>VLOOKUP(CONS_TABLE[[#This Row],[make_id]],Make_details[],2,"FALSE")</f>
        <v>Trailer</v>
      </c>
      <c r="E406" t="str">
        <f>VLOOKUP(CONS_TABLE[[#This Row],[make_id]],Make_details[],3,"FALSE")</f>
        <v>Standard</v>
      </c>
      <c r="F406">
        <v>2017</v>
      </c>
      <c r="G406" t="s">
        <v>240</v>
      </c>
      <c r="H406" t="s">
        <v>10</v>
      </c>
      <c r="I406" s="1">
        <v>44606</v>
      </c>
      <c r="J406" s="1" t="str">
        <f>TEXT(CONS_TABLE[[#This Row],[date_stolen]],"YYYY")</f>
        <v>2022</v>
      </c>
      <c r="K406" s="1" t="str">
        <f>TEXT(CONS_TABLE[[#This Row],[date_stolen]],"MMMM")</f>
        <v>February</v>
      </c>
      <c r="L406">
        <v>102</v>
      </c>
      <c r="M406" t="str">
        <f>VLOOKUP(CONS_TABLE[[#This Row],[location_id]],Locations[],2,"FALSE")</f>
        <v>Auckland</v>
      </c>
      <c r="N406" t="str">
        <f>VLOOKUP(CONS_TABLE[[#This Row],[location_id]],Locations[],3, "FALSE")</f>
        <v>New Zealand</v>
      </c>
      <c r="O406" s="3">
        <f>VLOOKUP(CONS_TABLE[[#This Row],[location_id]],Locations[],4,"FALSE")</f>
        <v>1695200</v>
      </c>
      <c r="P406">
        <f>VLOOKUP(CONS_TABLE[[#This Row],[location_id]],Locations[],5,"FALSE")</f>
        <v>343.09</v>
      </c>
    </row>
    <row r="407" spans="1:16" x14ac:dyDescent="0.3">
      <c r="A407">
        <v>406</v>
      </c>
      <c r="B407" t="s">
        <v>8</v>
      </c>
      <c r="C407">
        <v>538</v>
      </c>
      <c r="D407" t="str">
        <f>VLOOKUP(CONS_TABLE[[#This Row],[make_id]],Make_details[],2,"FALSE")</f>
        <v>Factory Built</v>
      </c>
      <c r="E407" t="str">
        <f>VLOOKUP(CONS_TABLE[[#This Row],[make_id]],Make_details[],3,"FALSE")</f>
        <v>Standard</v>
      </c>
      <c r="F407">
        <v>2017</v>
      </c>
      <c r="G407" t="s">
        <v>193</v>
      </c>
      <c r="H407" t="s">
        <v>10</v>
      </c>
      <c r="I407" s="1">
        <v>44536</v>
      </c>
      <c r="J407" s="1" t="str">
        <f>TEXT(CONS_TABLE[[#This Row],[date_stolen]],"YYYY")</f>
        <v>2021</v>
      </c>
      <c r="K407" s="1" t="str">
        <f>TEXT(CONS_TABLE[[#This Row],[date_stolen]],"MMMM")</f>
        <v>December</v>
      </c>
      <c r="L407">
        <v>109</v>
      </c>
      <c r="M407" t="str">
        <f>VLOOKUP(CONS_TABLE[[#This Row],[location_id]],Locations[],2,"FALSE")</f>
        <v>Wellington</v>
      </c>
      <c r="N407" t="str">
        <f>VLOOKUP(CONS_TABLE[[#This Row],[location_id]],Locations[],3, "FALSE")</f>
        <v>New Zealand</v>
      </c>
      <c r="O407" s="3">
        <f>VLOOKUP(CONS_TABLE[[#This Row],[location_id]],Locations[],4,"FALSE")</f>
        <v>543500</v>
      </c>
      <c r="P407">
        <f>VLOOKUP(CONS_TABLE[[#This Row],[location_id]],Locations[],5,"FALSE")</f>
        <v>67.52</v>
      </c>
    </row>
    <row r="408" spans="1:16" x14ac:dyDescent="0.3">
      <c r="A408">
        <v>407</v>
      </c>
      <c r="B408" t="s">
        <v>8</v>
      </c>
      <c r="C408">
        <v>616</v>
      </c>
      <c r="D408" t="str">
        <f>VLOOKUP(CONS_TABLE[[#This Row],[make_id]],Make_details[],2,"FALSE")</f>
        <v>Titan</v>
      </c>
      <c r="E408" t="str">
        <f>VLOOKUP(CONS_TABLE[[#This Row],[make_id]],Make_details[],3,"FALSE")</f>
        <v>Standard</v>
      </c>
      <c r="F408">
        <v>2017</v>
      </c>
      <c r="G408" t="s">
        <v>268</v>
      </c>
      <c r="H408" t="s">
        <v>10</v>
      </c>
      <c r="I408" s="1">
        <v>44551</v>
      </c>
      <c r="J408" s="1" t="str">
        <f>TEXT(CONS_TABLE[[#This Row],[date_stolen]],"YYYY")</f>
        <v>2021</v>
      </c>
      <c r="K408" s="1" t="str">
        <f>TEXT(CONS_TABLE[[#This Row],[date_stolen]],"MMMM")</f>
        <v>December</v>
      </c>
      <c r="L408">
        <v>109</v>
      </c>
      <c r="M408" t="str">
        <f>VLOOKUP(CONS_TABLE[[#This Row],[location_id]],Locations[],2,"FALSE")</f>
        <v>Wellington</v>
      </c>
      <c r="N408" t="str">
        <f>VLOOKUP(CONS_TABLE[[#This Row],[location_id]],Locations[],3, "FALSE")</f>
        <v>New Zealand</v>
      </c>
      <c r="O408" s="3">
        <f>VLOOKUP(CONS_TABLE[[#This Row],[location_id]],Locations[],4,"FALSE")</f>
        <v>543500</v>
      </c>
      <c r="P408">
        <f>VLOOKUP(CONS_TABLE[[#This Row],[location_id]],Locations[],5,"FALSE")</f>
        <v>67.52</v>
      </c>
    </row>
    <row r="409" spans="1:16" x14ac:dyDescent="0.3">
      <c r="A409">
        <v>408</v>
      </c>
      <c r="B409" t="s">
        <v>8</v>
      </c>
      <c r="C409">
        <v>623</v>
      </c>
      <c r="D409" t="str">
        <f>VLOOKUP(CONS_TABLE[[#This Row],[make_id]],Make_details[],2,"FALSE")</f>
        <v>Trailer</v>
      </c>
      <c r="E409" t="str">
        <f>VLOOKUP(CONS_TABLE[[#This Row],[make_id]],Make_details[],3,"FALSE")</f>
        <v>Standard</v>
      </c>
      <c r="F409">
        <v>2017</v>
      </c>
      <c r="G409" t="s">
        <v>269</v>
      </c>
      <c r="H409" t="s">
        <v>10</v>
      </c>
      <c r="I409" s="1">
        <v>44535</v>
      </c>
      <c r="J409" s="1" t="str">
        <f>TEXT(CONS_TABLE[[#This Row],[date_stolen]],"YYYY")</f>
        <v>2021</v>
      </c>
      <c r="K409" s="1" t="str">
        <f>TEXT(CONS_TABLE[[#This Row],[date_stolen]],"MMMM")</f>
        <v>December</v>
      </c>
      <c r="L409">
        <v>107</v>
      </c>
      <c r="M409" t="str">
        <f>VLOOKUP(CONS_TABLE[[#This Row],[location_id]],Locations[],2,"FALSE")</f>
        <v>Taranaki</v>
      </c>
      <c r="N409" t="str">
        <f>VLOOKUP(CONS_TABLE[[#This Row],[location_id]],Locations[],3, "FALSE")</f>
        <v>New Zealand</v>
      </c>
      <c r="O409" s="3">
        <f>VLOOKUP(CONS_TABLE[[#This Row],[location_id]],Locations[],4,"FALSE")</f>
        <v>127300</v>
      </c>
      <c r="P409">
        <f>VLOOKUP(CONS_TABLE[[#This Row],[location_id]],Locations[],5,"FALSE")</f>
        <v>17.55</v>
      </c>
    </row>
    <row r="410" spans="1:16" x14ac:dyDescent="0.3">
      <c r="A410">
        <v>409</v>
      </c>
      <c r="B410" t="s">
        <v>11</v>
      </c>
      <c r="C410">
        <v>623</v>
      </c>
      <c r="D410" t="str">
        <f>VLOOKUP(CONS_TABLE[[#This Row],[make_id]],Make_details[],2,"FALSE")</f>
        <v>Trailer</v>
      </c>
      <c r="E410" t="str">
        <f>VLOOKUP(CONS_TABLE[[#This Row],[make_id]],Make_details[],3,"FALSE")</f>
        <v>Standard</v>
      </c>
      <c r="F410">
        <v>2017</v>
      </c>
      <c r="G410" t="s">
        <v>270</v>
      </c>
      <c r="H410" t="s">
        <v>10</v>
      </c>
      <c r="I410" s="1">
        <v>44588</v>
      </c>
      <c r="J410" s="1" t="str">
        <f>TEXT(CONS_TABLE[[#This Row],[date_stolen]],"YYYY")</f>
        <v>2022</v>
      </c>
      <c r="K410" s="1" t="str">
        <f>TEXT(CONS_TABLE[[#This Row],[date_stolen]],"MMMM")</f>
        <v>January</v>
      </c>
      <c r="L410">
        <v>106</v>
      </c>
      <c r="M410" t="str">
        <f>VLOOKUP(CONS_TABLE[[#This Row],[location_id]],Locations[],2,"FALSE")</f>
        <v>Hawke's Bay</v>
      </c>
      <c r="N410" t="str">
        <f>VLOOKUP(CONS_TABLE[[#This Row],[location_id]],Locations[],3, "FALSE")</f>
        <v>New Zealand</v>
      </c>
      <c r="O410" s="3">
        <f>VLOOKUP(CONS_TABLE[[#This Row],[location_id]],Locations[],4,"FALSE")</f>
        <v>182700</v>
      </c>
      <c r="P410">
        <f>VLOOKUP(CONS_TABLE[[#This Row],[location_id]],Locations[],5,"FALSE")</f>
        <v>12.92</v>
      </c>
    </row>
    <row r="411" spans="1:16" x14ac:dyDescent="0.3">
      <c r="A411">
        <v>410</v>
      </c>
      <c r="B411" t="s">
        <v>37</v>
      </c>
      <c r="C411">
        <v>623</v>
      </c>
      <c r="D411" t="str">
        <f>VLOOKUP(CONS_TABLE[[#This Row],[make_id]],Make_details[],2,"FALSE")</f>
        <v>Trailer</v>
      </c>
      <c r="E411" t="str">
        <f>VLOOKUP(CONS_TABLE[[#This Row],[make_id]],Make_details[],3,"FALSE")</f>
        <v>Standard</v>
      </c>
      <c r="F411">
        <v>2017</v>
      </c>
      <c r="G411" t="s">
        <v>271</v>
      </c>
      <c r="H411" t="s">
        <v>10</v>
      </c>
      <c r="I411" s="1">
        <v>44561</v>
      </c>
      <c r="J411" s="1" t="str">
        <f>TEXT(CONS_TABLE[[#This Row],[date_stolen]],"YYYY")</f>
        <v>2021</v>
      </c>
      <c r="K411" s="1" t="str">
        <f>TEXT(CONS_TABLE[[#This Row],[date_stolen]],"MMMM")</f>
        <v>December</v>
      </c>
      <c r="L411">
        <v>102</v>
      </c>
      <c r="M411" t="str">
        <f>VLOOKUP(CONS_TABLE[[#This Row],[location_id]],Locations[],2,"FALSE")</f>
        <v>Auckland</v>
      </c>
      <c r="N411" t="str">
        <f>VLOOKUP(CONS_TABLE[[#This Row],[location_id]],Locations[],3, "FALSE")</f>
        <v>New Zealand</v>
      </c>
      <c r="O411" s="3">
        <f>VLOOKUP(CONS_TABLE[[#This Row],[location_id]],Locations[],4,"FALSE")</f>
        <v>1695200</v>
      </c>
      <c r="P411">
        <f>VLOOKUP(CONS_TABLE[[#This Row],[location_id]],Locations[],5,"FALSE")</f>
        <v>343.09</v>
      </c>
    </row>
    <row r="412" spans="1:16" x14ac:dyDescent="0.3">
      <c r="A412">
        <v>411</v>
      </c>
      <c r="B412" t="s">
        <v>8</v>
      </c>
      <c r="C412">
        <v>623</v>
      </c>
      <c r="D412" t="str">
        <f>VLOOKUP(CONS_TABLE[[#This Row],[make_id]],Make_details[],2,"FALSE")</f>
        <v>Trailer</v>
      </c>
      <c r="E412" t="str">
        <f>VLOOKUP(CONS_TABLE[[#This Row],[make_id]],Make_details[],3,"FALSE")</f>
        <v>Standard</v>
      </c>
      <c r="F412">
        <v>2017</v>
      </c>
      <c r="G412" t="s">
        <v>272</v>
      </c>
      <c r="H412" t="s">
        <v>10</v>
      </c>
      <c r="I412" s="1">
        <v>44543</v>
      </c>
      <c r="J412" s="1" t="str">
        <f>TEXT(CONS_TABLE[[#This Row],[date_stolen]],"YYYY")</f>
        <v>2021</v>
      </c>
      <c r="K412" s="1" t="str">
        <f>TEXT(CONS_TABLE[[#This Row],[date_stolen]],"MMMM")</f>
        <v>December</v>
      </c>
      <c r="L412">
        <v>111</v>
      </c>
      <c r="M412" t="str">
        <f>VLOOKUP(CONS_TABLE[[#This Row],[location_id]],Locations[],2,"FALSE")</f>
        <v>Nelson</v>
      </c>
      <c r="N412" t="str">
        <f>VLOOKUP(CONS_TABLE[[#This Row],[location_id]],Locations[],3, "FALSE")</f>
        <v>New Zealand</v>
      </c>
      <c r="O412" s="3">
        <f>VLOOKUP(CONS_TABLE[[#This Row],[location_id]],Locations[],4,"FALSE")</f>
        <v>54500</v>
      </c>
      <c r="P412">
        <f>VLOOKUP(CONS_TABLE[[#This Row],[location_id]],Locations[],5,"FALSE")</f>
        <v>129.15</v>
      </c>
    </row>
    <row r="413" spans="1:16" x14ac:dyDescent="0.3">
      <c r="A413">
        <v>412</v>
      </c>
      <c r="B413" t="s">
        <v>8</v>
      </c>
      <c r="C413">
        <v>623</v>
      </c>
      <c r="D413" t="str">
        <f>VLOOKUP(CONS_TABLE[[#This Row],[make_id]],Make_details[],2,"FALSE")</f>
        <v>Trailer</v>
      </c>
      <c r="E413" t="str">
        <f>VLOOKUP(CONS_TABLE[[#This Row],[make_id]],Make_details[],3,"FALSE")</f>
        <v>Standard</v>
      </c>
      <c r="F413">
        <v>2017</v>
      </c>
      <c r="G413" t="s">
        <v>112</v>
      </c>
      <c r="H413" t="s">
        <v>10</v>
      </c>
      <c r="I413" s="1">
        <v>44518</v>
      </c>
      <c r="J413" s="1" t="str">
        <f>TEXT(CONS_TABLE[[#This Row],[date_stolen]],"YYYY")</f>
        <v>2021</v>
      </c>
      <c r="K413" s="1" t="str">
        <f>TEXT(CONS_TABLE[[#This Row],[date_stolen]],"MMMM")</f>
        <v>November</v>
      </c>
      <c r="L413">
        <v>102</v>
      </c>
      <c r="M413" t="str">
        <f>VLOOKUP(CONS_TABLE[[#This Row],[location_id]],Locations[],2,"FALSE")</f>
        <v>Auckland</v>
      </c>
      <c r="N413" t="str">
        <f>VLOOKUP(CONS_TABLE[[#This Row],[location_id]],Locations[],3, "FALSE")</f>
        <v>New Zealand</v>
      </c>
      <c r="O413" s="3">
        <f>VLOOKUP(CONS_TABLE[[#This Row],[location_id]],Locations[],4,"FALSE")</f>
        <v>1695200</v>
      </c>
      <c r="P413">
        <f>VLOOKUP(CONS_TABLE[[#This Row],[location_id]],Locations[],5,"FALSE")</f>
        <v>343.09</v>
      </c>
    </row>
    <row r="414" spans="1:16" x14ac:dyDescent="0.3">
      <c r="A414">
        <v>413</v>
      </c>
      <c r="B414" t="s">
        <v>8</v>
      </c>
      <c r="C414">
        <v>549</v>
      </c>
      <c r="D414" t="str">
        <f>VLOOKUP(CONS_TABLE[[#This Row],[make_id]],Make_details[],2,"FALSE")</f>
        <v>Homebuilt</v>
      </c>
      <c r="E414" t="str">
        <f>VLOOKUP(CONS_TABLE[[#This Row],[make_id]],Make_details[],3,"FALSE")</f>
        <v>Standard</v>
      </c>
      <c r="F414">
        <v>2017</v>
      </c>
      <c r="G414" t="s">
        <v>46</v>
      </c>
      <c r="H414" t="s">
        <v>18</v>
      </c>
      <c r="I414" s="1">
        <v>44575</v>
      </c>
      <c r="J414" s="1" t="str">
        <f>TEXT(CONS_TABLE[[#This Row],[date_stolen]],"YYYY")</f>
        <v>2022</v>
      </c>
      <c r="K414" s="1" t="str">
        <f>TEXT(CONS_TABLE[[#This Row],[date_stolen]],"MMMM")</f>
        <v>January</v>
      </c>
      <c r="L414">
        <v>104</v>
      </c>
      <c r="M414" t="str">
        <f>VLOOKUP(CONS_TABLE[[#This Row],[location_id]],Locations[],2,"FALSE")</f>
        <v>Bay of Plenty</v>
      </c>
      <c r="N414" t="str">
        <f>VLOOKUP(CONS_TABLE[[#This Row],[location_id]],Locations[],3, "FALSE")</f>
        <v>New Zealand</v>
      </c>
      <c r="O414" s="3">
        <f>VLOOKUP(CONS_TABLE[[#This Row],[location_id]],Locations[],4,"FALSE")</f>
        <v>347700</v>
      </c>
      <c r="P414">
        <f>VLOOKUP(CONS_TABLE[[#This Row],[location_id]],Locations[],5,"FALSE")</f>
        <v>28.8</v>
      </c>
    </row>
    <row r="415" spans="1:16" x14ac:dyDescent="0.3">
      <c r="A415">
        <v>414</v>
      </c>
      <c r="B415" t="s">
        <v>61</v>
      </c>
      <c r="C415">
        <v>519</v>
      </c>
      <c r="D415" t="str">
        <f>VLOOKUP(CONS_TABLE[[#This Row],[make_id]],Make_details[],2,"FALSE")</f>
        <v>Caravan</v>
      </c>
      <c r="E415" t="str">
        <f>VLOOKUP(CONS_TABLE[[#This Row],[make_id]],Make_details[],3,"FALSE")</f>
        <v>Standard</v>
      </c>
      <c r="F415">
        <v>2002</v>
      </c>
      <c r="G415" t="s">
        <v>273</v>
      </c>
      <c r="H415" t="s">
        <v>32</v>
      </c>
      <c r="I415" s="1">
        <v>44501</v>
      </c>
      <c r="J415" s="1" t="str">
        <f>TEXT(CONS_TABLE[[#This Row],[date_stolen]],"YYYY")</f>
        <v>2021</v>
      </c>
      <c r="K415" s="1" t="str">
        <f>TEXT(CONS_TABLE[[#This Row],[date_stolen]],"MMMM")</f>
        <v>November</v>
      </c>
      <c r="L415">
        <v>101</v>
      </c>
      <c r="M415" t="str">
        <f>VLOOKUP(CONS_TABLE[[#This Row],[location_id]],Locations[],2,"FALSE")</f>
        <v>Northland</v>
      </c>
      <c r="N415" t="str">
        <f>VLOOKUP(CONS_TABLE[[#This Row],[location_id]],Locations[],3, "FALSE")</f>
        <v>New Zealand</v>
      </c>
      <c r="O415" s="3">
        <f>VLOOKUP(CONS_TABLE[[#This Row],[location_id]],Locations[],4,"FALSE")</f>
        <v>201500</v>
      </c>
      <c r="P415">
        <f>VLOOKUP(CONS_TABLE[[#This Row],[location_id]],Locations[],5,"FALSE")</f>
        <v>16.11</v>
      </c>
    </row>
    <row r="416" spans="1:16" x14ac:dyDescent="0.3">
      <c r="A416">
        <v>415</v>
      </c>
      <c r="B416" t="s">
        <v>37</v>
      </c>
      <c r="C416">
        <v>623</v>
      </c>
      <c r="D416" t="str">
        <f>VLOOKUP(CONS_TABLE[[#This Row],[make_id]],Make_details[],2,"FALSE")</f>
        <v>Trailer</v>
      </c>
      <c r="E416" t="str">
        <f>VLOOKUP(CONS_TABLE[[#This Row],[make_id]],Make_details[],3,"FALSE")</f>
        <v>Standard</v>
      </c>
      <c r="F416">
        <v>2017</v>
      </c>
      <c r="G416" t="s">
        <v>195</v>
      </c>
      <c r="H416" t="s">
        <v>10</v>
      </c>
      <c r="I416" s="1">
        <v>44615</v>
      </c>
      <c r="J416" s="1" t="str">
        <f>TEXT(CONS_TABLE[[#This Row],[date_stolen]],"YYYY")</f>
        <v>2022</v>
      </c>
      <c r="K416" s="1" t="str">
        <f>TEXT(CONS_TABLE[[#This Row],[date_stolen]],"MMMM")</f>
        <v>February</v>
      </c>
      <c r="L416">
        <v>102</v>
      </c>
      <c r="M416" t="str">
        <f>VLOOKUP(CONS_TABLE[[#This Row],[location_id]],Locations[],2,"FALSE")</f>
        <v>Auckland</v>
      </c>
      <c r="N416" t="str">
        <f>VLOOKUP(CONS_TABLE[[#This Row],[location_id]],Locations[],3, "FALSE")</f>
        <v>New Zealand</v>
      </c>
      <c r="O416" s="3">
        <f>VLOOKUP(CONS_TABLE[[#This Row],[location_id]],Locations[],4,"FALSE")</f>
        <v>1695200</v>
      </c>
      <c r="P416">
        <f>VLOOKUP(CONS_TABLE[[#This Row],[location_id]],Locations[],5,"FALSE")</f>
        <v>343.09</v>
      </c>
    </row>
    <row r="417" spans="1:16" x14ac:dyDescent="0.3">
      <c r="A417">
        <v>416</v>
      </c>
      <c r="B417" t="s">
        <v>8</v>
      </c>
      <c r="C417">
        <v>623</v>
      </c>
      <c r="D417" t="str">
        <f>VLOOKUP(CONS_TABLE[[#This Row],[make_id]],Make_details[],2,"FALSE")</f>
        <v>Trailer</v>
      </c>
      <c r="E417" t="str">
        <f>VLOOKUP(CONS_TABLE[[#This Row],[make_id]],Make_details[],3,"FALSE")</f>
        <v>Standard</v>
      </c>
      <c r="F417">
        <v>2017</v>
      </c>
      <c r="G417" t="s">
        <v>81</v>
      </c>
      <c r="H417" t="s">
        <v>10</v>
      </c>
      <c r="I417" s="1">
        <v>44614</v>
      </c>
      <c r="J417" s="1" t="str">
        <f>TEXT(CONS_TABLE[[#This Row],[date_stolen]],"YYYY")</f>
        <v>2022</v>
      </c>
      <c r="K417" s="1" t="str">
        <f>TEXT(CONS_TABLE[[#This Row],[date_stolen]],"MMMM")</f>
        <v>February</v>
      </c>
      <c r="L417">
        <v>114</v>
      </c>
      <c r="M417" t="str">
        <f>VLOOKUP(CONS_TABLE[[#This Row],[location_id]],Locations[],2,"FALSE")</f>
        <v>Canterbury</v>
      </c>
      <c r="N417" t="str">
        <f>VLOOKUP(CONS_TABLE[[#This Row],[location_id]],Locations[],3, "FALSE")</f>
        <v>New Zealand</v>
      </c>
      <c r="O417" s="3">
        <f>VLOOKUP(CONS_TABLE[[#This Row],[location_id]],Locations[],4,"FALSE")</f>
        <v>655000</v>
      </c>
      <c r="P417">
        <f>VLOOKUP(CONS_TABLE[[#This Row],[location_id]],Locations[],5,"FALSE")</f>
        <v>14.72</v>
      </c>
    </row>
    <row r="418" spans="1:16" x14ac:dyDescent="0.3">
      <c r="A418">
        <v>417</v>
      </c>
      <c r="B418" t="s">
        <v>11</v>
      </c>
      <c r="C418">
        <v>623</v>
      </c>
      <c r="D418" t="str">
        <f>VLOOKUP(CONS_TABLE[[#This Row],[make_id]],Make_details[],2,"FALSE")</f>
        <v>Trailer</v>
      </c>
      <c r="E418" t="str">
        <f>VLOOKUP(CONS_TABLE[[#This Row],[make_id]],Make_details[],3,"FALSE")</f>
        <v>Standard</v>
      </c>
      <c r="F418">
        <v>2002</v>
      </c>
      <c r="G418" t="s">
        <v>274</v>
      </c>
      <c r="H418" t="s">
        <v>10</v>
      </c>
      <c r="I418" s="1">
        <v>44569</v>
      </c>
      <c r="J418" s="1" t="str">
        <f>TEXT(CONS_TABLE[[#This Row],[date_stolen]],"YYYY")</f>
        <v>2022</v>
      </c>
      <c r="K418" s="1" t="str">
        <f>TEXT(CONS_TABLE[[#This Row],[date_stolen]],"MMMM")</f>
        <v>January</v>
      </c>
      <c r="L418">
        <v>104</v>
      </c>
      <c r="M418" t="str">
        <f>VLOOKUP(CONS_TABLE[[#This Row],[location_id]],Locations[],2,"FALSE")</f>
        <v>Bay of Plenty</v>
      </c>
      <c r="N418" t="str">
        <f>VLOOKUP(CONS_TABLE[[#This Row],[location_id]],Locations[],3, "FALSE")</f>
        <v>New Zealand</v>
      </c>
      <c r="O418" s="3">
        <f>VLOOKUP(CONS_TABLE[[#This Row],[location_id]],Locations[],4,"FALSE")</f>
        <v>347700</v>
      </c>
      <c r="P418">
        <f>VLOOKUP(CONS_TABLE[[#This Row],[location_id]],Locations[],5,"FALSE")</f>
        <v>28.8</v>
      </c>
    </row>
    <row r="419" spans="1:16" x14ac:dyDescent="0.3">
      <c r="A419">
        <v>418</v>
      </c>
      <c r="B419" t="s">
        <v>8</v>
      </c>
      <c r="C419">
        <v>623</v>
      </c>
      <c r="D419" t="str">
        <f>VLOOKUP(CONS_TABLE[[#This Row],[make_id]],Make_details[],2,"FALSE")</f>
        <v>Trailer</v>
      </c>
      <c r="E419" t="str">
        <f>VLOOKUP(CONS_TABLE[[#This Row],[make_id]],Make_details[],3,"FALSE")</f>
        <v>Standard</v>
      </c>
      <c r="F419">
        <v>2020</v>
      </c>
      <c r="G419" t="s">
        <v>100</v>
      </c>
      <c r="H419" t="s">
        <v>10</v>
      </c>
      <c r="I419" s="1">
        <v>44586</v>
      </c>
      <c r="J419" s="1" t="str">
        <f>TEXT(CONS_TABLE[[#This Row],[date_stolen]],"YYYY")</f>
        <v>2022</v>
      </c>
      <c r="K419" s="1" t="str">
        <f>TEXT(CONS_TABLE[[#This Row],[date_stolen]],"MMMM")</f>
        <v>January</v>
      </c>
      <c r="L419">
        <v>108</v>
      </c>
      <c r="M419" t="str">
        <f>VLOOKUP(CONS_TABLE[[#This Row],[location_id]],Locations[],2,"FALSE")</f>
        <v>Manawatū-Whanganui</v>
      </c>
      <c r="N419" t="str">
        <f>VLOOKUP(CONS_TABLE[[#This Row],[location_id]],Locations[],3, "FALSE")</f>
        <v>New Zealand</v>
      </c>
      <c r="O419" s="3">
        <f>VLOOKUP(CONS_TABLE[[#This Row],[location_id]],Locations[],4,"FALSE")</f>
        <v>258200</v>
      </c>
      <c r="P419">
        <f>VLOOKUP(CONS_TABLE[[#This Row],[location_id]],Locations[],5,"FALSE")</f>
        <v>11.62</v>
      </c>
    </row>
    <row r="420" spans="1:16" x14ac:dyDescent="0.3">
      <c r="A420">
        <v>419</v>
      </c>
      <c r="B420" t="s">
        <v>8</v>
      </c>
      <c r="C420">
        <v>514</v>
      </c>
      <c r="D420" t="str">
        <f>VLOOKUP(CONS_TABLE[[#This Row],[make_id]],Make_details[],2,"FALSE")</f>
        <v>Briford</v>
      </c>
      <c r="E420" t="str">
        <f>VLOOKUP(CONS_TABLE[[#This Row],[make_id]],Make_details[],3,"FALSE")</f>
        <v>Standard</v>
      </c>
      <c r="F420">
        <v>2020</v>
      </c>
      <c r="G420" t="s">
        <v>209</v>
      </c>
      <c r="H420" t="s">
        <v>10</v>
      </c>
      <c r="I420" s="1">
        <v>44483</v>
      </c>
      <c r="J420" s="1" t="str">
        <f>TEXT(CONS_TABLE[[#This Row],[date_stolen]],"YYYY")</f>
        <v>2021</v>
      </c>
      <c r="K420" s="1" t="str">
        <f>TEXT(CONS_TABLE[[#This Row],[date_stolen]],"MMMM")</f>
        <v>October</v>
      </c>
      <c r="L420">
        <v>114</v>
      </c>
      <c r="M420" t="str">
        <f>VLOOKUP(CONS_TABLE[[#This Row],[location_id]],Locations[],2,"FALSE")</f>
        <v>Canterbury</v>
      </c>
      <c r="N420" t="str">
        <f>VLOOKUP(CONS_TABLE[[#This Row],[location_id]],Locations[],3, "FALSE")</f>
        <v>New Zealand</v>
      </c>
      <c r="O420" s="3">
        <f>VLOOKUP(CONS_TABLE[[#This Row],[location_id]],Locations[],4,"FALSE")</f>
        <v>655000</v>
      </c>
      <c r="P420">
        <f>VLOOKUP(CONS_TABLE[[#This Row],[location_id]],Locations[],5,"FALSE")</f>
        <v>14.72</v>
      </c>
    </row>
    <row r="421" spans="1:16" x14ac:dyDescent="0.3">
      <c r="A421">
        <v>420</v>
      </c>
      <c r="B421" t="s">
        <v>37</v>
      </c>
      <c r="C421">
        <v>549</v>
      </c>
      <c r="D421" t="str">
        <f>VLOOKUP(CONS_TABLE[[#This Row],[make_id]],Make_details[],2,"FALSE")</f>
        <v>Homebuilt</v>
      </c>
      <c r="E421" t="str">
        <f>VLOOKUP(CONS_TABLE[[#This Row],[make_id]],Make_details[],3,"FALSE")</f>
        <v>Standard</v>
      </c>
      <c r="F421">
        <v>1987</v>
      </c>
      <c r="G421" t="s">
        <v>51</v>
      </c>
      <c r="H421" t="s">
        <v>47</v>
      </c>
      <c r="I421" s="1">
        <v>44577</v>
      </c>
      <c r="J421" s="1" t="str">
        <f>TEXT(CONS_TABLE[[#This Row],[date_stolen]],"YYYY")</f>
        <v>2022</v>
      </c>
      <c r="K421" s="1" t="str">
        <f>TEXT(CONS_TABLE[[#This Row],[date_stolen]],"MMMM")</f>
        <v>January</v>
      </c>
      <c r="L421">
        <v>114</v>
      </c>
      <c r="M421" t="str">
        <f>VLOOKUP(CONS_TABLE[[#This Row],[location_id]],Locations[],2,"FALSE")</f>
        <v>Canterbury</v>
      </c>
      <c r="N421" t="str">
        <f>VLOOKUP(CONS_TABLE[[#This Row],[location_id]],Locations[],3, "FALSE")</f>
        <v>New Zealand</v>
      </c>
      <c r="O421" s="3">
        <f>VLOOKUP(CONS_TABLE[[#This Row],[location_id]],Locations[],4,"FALSE")</f>
        <v>655000</v>
      </c>
      <c r="P421">
        <f>VLOOKUP(CONS_TABLE[[#This Row],[location_id]],Locations[],5,"FALSE")</f>
        <v>14.72</v>
      </c>
    </row>
    <row r="422" spans="1:16" x14ac:dyDescent="0.3">
      <c r="A422">
        <v>421</v>
      </c>
      <c r="B422" t="s">
        <v>11</v>
      </c>
      <c r="C422">
        <v>623</v>
      </c>
      <c r="D422" t="str">
        <f>VLOOKUP(CONS_TABLE[[#This Row],[make_id]],Make_details[],2,"FALSE")</f>
        <v>Trailer</v>
      </c>
      <c r="E422" t="str">
        <f>VLOOKUP(CONS_TABLE[[#This Row],[make_id]],Make_details[],3,"FALSE")</f>
        <v>Standard</v>
      </c>
      <c r="F422">
        <v>2020</v>
      </c>
      <c r="G422" t="s">
        <v>275</v>
      </c>
      <c r="H422" t="s">
        <v>10</v>
      </c>
      <c r="I422" s="1">
        <v>44605</v>
      </c>
      <c r="J422" s="1" t="str">
        <f>TEXT(CONS_TABLE[[#This Row],[date_stolen]],"YYYY")</f>
        <v>2022</v>
      </c>
      <c r="K422" s="1" t="str">
        <f>TEXT(CONS_TABLE[[#This Row],[date_stolen]],"MMMM")</f>
        <v>February</v>
      </c>
      <c r="L422">
        <v>114</v>
      </c>
      <c r="M422" t="str">
        <f>VLOOKUP(CONS_TABLE[[#This Row],[location_id]],Locations[],2,"FALSE")</f>
        <v>Canterbury</v>
      </c>
      <c r="N422" t="str">
        <f>VLOOKUP(CONS_TABLE[[#This Row],[location_id]],Locations[],3, "FALSE")</f>
        <v>New Zealand</v>
      </c>
      <c r="O422" s="3">
        <f>VLOOKUP(CONS_TABLE[[#This Row],[location_id]],Locations[],4,"FALSE")</f>
        <v>655000</v>
      </c>
      <c r="P422">
        <f>VLOOKUP(CONS_TABLE[[#This Row],[location_id]],Locations[],5,"FALSE")</f>
        <v>14.72</v>
      </c>
    </row>
    <row r="423" spans="1:16" x14ac:dyDescent="0.3">
      <c r="A423">
        <v>422</v>
      </c>
      <c r="B423" t="s">
        <v>8</v>
      </c>
      <c r="C423">
        <v>623</v>
      </c>
      <c r="D423" t="str">
        <f>VLOOKUP(CONS_TABLE[[#This Row],[make_id]],Make_details[],2,"FALSE")</f>
        <v>Trailer</v>
      </c>
      <c r="E423" t="str">
        <f>VLOOKUP(CONS_TABLE[[#This Row],[make_id]],Make_details[],3,"FALSE")</f>
        <v>Standard</v>
      </c>
      <c r="F423">
        <v>2020</v>
      </c>
      <c r="G423" t="s">
        <v>100</v>
      </c>
      <c r="H423" t="s">
        <v>10</v>
      </c>
      <c r="I423" s="1">
        <v>44561</v>
      </c>
      <c r="J423" s="1" t="str">
        <f>TEXT(CONS_TABLE[[#This Row],[date_stolen]],"YYYY")</f>
        <v>2021</v>
      </c>
      <c r="K423" s="1" t="str">
        <f>TEXT(CONS_TABLE[[#This Row],[date_stolen]],"MMMM")</f>
        <v>December</v>
      </c>
      <c r="L423">
        <v>109</v>
      </c>
      <c r="M423" t="str">
        <f>VLOOKUP(CONS_TABLE[[#This Row],[location_id]],Locations[],2,"FALSE")</f>
        <v>Wellington</v>
      </c>
      <c r="N423" t="str">
        <f>VLOOKUP(CONS_TABLE[[#This Row],[location_id]],Locations[],3, "FALSE")</f>
        <v>New Zealand</v>
      </c>
      <c r="O423" s="3">
        <f>VLOOKUP(CONS_TABLE[[#This Row],[location_id]],Locations[],4,"FALSE")</f>
        <v>543500</v>
      </c>
      <c r="P423">
        <f>VLOOKUP(CONS_TABLE[[#This Row],[location_id]],Locations[],5,"FALSE")</f>
        <v>67.52</v>
      </c>
    </row>
    <row r="424" spans="1:16" x14ac:dyDescent="0.3">
      <c r="A424">
        <v>423</v>
      </c>
      <c r="B424" t="s">
        <v>8</v>
      </c>
      <c r="C424">
        <v>623</v>
      </c>
      <c r="D424" t="str">
        <f>VLOOKUP(CONS_TABLE[[#This Row],[make_id]],Make_details[],2,"FALSE")</f>
        <v>Trailer</v>
      </c>
      <c r="E424" t="str">
        <f>VLOOKUP(CONS_TABLE[[#This Row],[make_id]],Make_details[],3,"FALSE")</f>
        <v>Standard</v>
      </c>
      <c r="F424">
        <v>2020</v>
      </c>
      <c r="G424" t="s">
        <v>100</v>
      </c>
      <c r="H424" t="s">
        <v>10</v>
      </c>
      <c r="I424" s="1">
        <v>44496</v>
      </c>
      <c r="J424" s="1" t="str">
        <f>TEXT(CONS_TABLE[[#This Row],[date_stolen]],"YYYY")</f>
        <v>2021</v>
      </c>
      <c r="K424" s="1" t="str">
        <f>TEXT(CONS_TABLE[[#This Row],[date_stolen]],"MMMM")</f>
        <v>October</v>
      </c>
      <c r="L424">
        <v>104</v>
      </c>
      <c r="M424" t="str">
        <f>VLOOKUP(CONS_TABLE[[#This Row],[location_id]],Locations[],2,"FALSE")</f>
        <v>Bay of Plenty</v>
      </c>
      <c r="N424" t="str">
        <f>VLOOKUP(CONS_TABLE[[#This Row],[location_id]],Locations[],3, "FALSE")</f>
        <v>New Zealand</v>
      </c>
      <c r="O424" s="3">
        <f>VLOOKUP(CONS_TABLE[[#This Row],[location_id]],Locations[],4,"FALSE")</f>
        <v>347700</v>
      </c>
      <c r="P424">
        <f>VLOOKUP(CONS_TABLE[[#This Row],[location_id]],Locations[],5,"FALSE")</f>
        <v>28.8</v>
      </c>
    </row>
    <row r="425" spans="1:16" x14ac:dyDescent="0.3">
      <c r="A425">
        <v>424</v>
      </c>
      <c r="B425" t="s">
        <v>8</v>
      </c>
      <c r="C425">
        <v>623</v>
      </c>
      <c r="D425" t="str">
        <f>VLOOKUP(CONS_TABLE[[#This Row],[make_id]],Make_details[],2,"FALSE")</f>
        <v>Trailer</v>
      </c>
      <c r="E425" t="str">
        <f>VLOOKUP(CONS_TABLE[[#This Row],[make_id]],Make_details[],3,"FALSE")</f>
        <v>Standard</v>
      </c>
      <c r="F425">
        <v>2020</v>
      </c>
      <c r="G425" t="s">
        <v>53</v>
      </c>
      <c r="H425" t="s">
        <v>10</v>
      </c>
      <c r="I425" s="1">
        <v>44648</v>
      </c>
      <c r="J425" s="1" t="str">
        <f>TEXT(CONS_TABLE[[#This Row],[date_stolen]],"YYYY")</f>
        <v>2022</v>
      </c>
      <c r="K425" s="1" t="str">
        <f>TEXT(CONS_TABLE[[#This Row],[date_stolen]],"MMMM")</f>
        <v>March</v>
      </c>
      <c r="L425">
        <v>103</v>
      </c>
      <c r="M425" t="str">
        <f>VLOOKUP(CONS_TABLE[[#This Row],[location_id]],Locations[],2,"FALSE")</f>
        <v>Waikato</v>
      </c>
      <c r="N425" t="str">
        <f>VLOOKUP(CONS_TABLE[[#This Row],[location_id]],Locations[],3, "FALSE")</f>
        <v>New Zealand</v>
      </c>
      <c r="O425" s="3">
        <f>VLOOKUP(CONS_TABLE[[#This Row],[location_id]],Locations[],4,"FALSE")</f>
        <v>513800</v>
      </c>
      <c r="P425">
        <f>VLOOKUP(CONS_TABLE[[#This Row],[location_id]],Locations[],5,"FALSE")</f>
        <v>21.5</v>
      </c>
    </row>
    <row r="426" spans="1:16" x14ac:dyDescent="0.3">
      <c r="A426">
        <v>425</v>
      </c>
      <c r="B426" t="s">
        <v>8</v>
      </c>
      <c r="C426">
        <v>562</v>
      </c>
      <c r="D426" t="str">
        <f>VLOOKUP(CONS_TABLE[[#This Row],[make_id]],Make_details[],2,"FALSE")</f>
        <v>Kea</v>
      </c>
      <c r="E426" t="str">
        <f>VLOOKUP(CONS_TABLE[[#This Row],[make_id]],Make_details[],3,"FALSE")</f>
        <v>Standard</v>
      </c>
      <c r="F426">
        <v>2020</v>
      </c>
      <c r="G426" t="s">
        <v>276</v>
      </c>
      <c r="H426" t="s">
        <v>10</v>
      </c>
      <c r="I426" s="1">
        <v>44490</v>
      </c>
      <c r="J426" s="1" t="str">
        <f>TEXT(CONS_TABLE[[#This Row],[date_stolen]],"YYYY")</f>
        <v>2021</v>
      </c>
      <c r="K426" s="1" t="str">
        <f>TEXT(CONS_TABLE[[#This Row],[date_stolen]],"MMMM")</f>
        <v>October</v>
      </c>
      <c r="L426">
        <v>103</v>
      </c>
      <c r="M426" t="str">
        <f>VLOOKUP(CONS_TABLE[[#This Row],[location_id]],Locations[],2,"FALSE")</f>
        <v>Waikato</v>
      </c>
      <c r="N426" t="str">
        <f>VLOOKUP(CONS_TABLE[[#This Row],[location_id]],Locations[],3, "FALSE")</f>
        <v>New Zealand</v>
      </c>
      <c r="O426" s="3">
        <f>VLOOKUP(CONS_TABLE[[#This Row],[location_id]],Locations[],4,"FALSE")</f>
        <v>513800</v>
      </c>
      <c r="P426">
        <f>VLOOKUP(CONS_TABLE[[#This Row],[location_id]],Locations[],5,"FALSE")</f>
        <v>21.5</v>
      </c>
    </row>
    <row r="427" spans="1:16" x14ac:dyDescent="0.3">
      <c r="A427">
        <v>426</v>
      </c>
      <c r="B427" t="s">
        <v>61</v>
      </c>
      <c r="C427">
        <v>519</v>
      </c>
      <c r="D427" t="str">
        <f>VLOOKUP(CONS_TABLE[[#This Row],[make_id]],Make_details[],2,"FALSE")</f>
        <v>Caravan</v>
      </c>
      <c r="E427" t="str">
        <f>VLOOKUP(CONS_TABLE[[#This Row],[make_id]],Make_details[],3,"FALSE")</f>
        <v>Standard</v>
      </c>
      <c r="F427">
        <v>2009</v>
      </c>
      <c r="G427" t="s">
        <v>277</v>
      </c>
      <c r="H427" t="s">
        <v>32</v>
      </c>
      <c r="I427" s="1">
        <v>44644</v>
      </c>
      <c r="J427" s="1" t="str">
        <f>TEXT(CONS_TABLE[[#This Row],[date_stolen]],"YYYY")</f>
        <v>2022</v>
      </c>
      <c r="K427" s="1" t="str">
        <f>TEXT(CONS_TABLE[[#This Row],[date_stolen]],"MMMM")</f>
        <v>March</v>
      </c>
      <c r="L427">
        <v>114</v>
      </c>
      <c r="M427" t="str">
        <f>VLOOKUP(CONS_TABLE[[#This Row],[location_id]],Locations[],2,"FALSE")</f>
        <v>Canterbury</v>
      </c>
      <c r="N427" t="str">
        <f>VLOOKUP(CONS_TABLE[[#This Row],[location_id]],Locations[],3, "FALSE")</f>
        <v>New Zealand</v>
      </c>
      <c r="O427" s="3">
        <f>VLOOKUP(CONS_TABLE[[#This Row],[location_id]],Locations[],4,"FALSE")</f>
        <v>655000</v>
      </c>
      <c r="P427">
        <f>VLOOKUP(CONS_TABLE[[#This Row],[location_id]],Locations[],5,"FALSE")</f>
        <v>14.72</v>
      </c>
    </row>
    <row r="428" spans="1:16" x14ac:dyDescent="0.3">
      <c r="A428">
        <v>427</v>
      </c>
      <c r="B428" t="s">
        <v>83</v>
      </c>
      <c r="C428">
        <v>512</v>
      </c>
      <c r="D428" t="str">
        <f>VLOOKUP(CONS_TABLE[[#This Row],[make_id]],Make_details[],2,"FALSE")</f>
        <v>BMW</v>
      </c>
      <c r="E428" t="str">
        <f>VLOOKUP(CONS_TABLE[[#This Row],[make_id]],Make_details[],3,"FALSE")</f>
        <v>Luxury</v>
      </c>
      <c r="F428">
        <v>2014</v>
      </c>
      <c r="G428" t="s">
        <v>278</v>
      </c>
      <c r="H428" t="s">
        <v>32</v>
      </c>
      <c r="I428" s="1">
        <v>44644</v>
      </c>
      <c r="J428" s="1" t="str">
        <f>TEXT(CONS_TABLE[[#This Row],[date_stolen]],"YYYY")</f>
        <v>2022</v>
      </c>
      <c r="K428" s="1" t="str">
        <f>TEXT(CONS_TABLE[[#This Row],[date_stolen]],"MMMM")</f>
        <v>March</v>
      </c>
      <c r="L428">
        <v>102</v>
      </c>
      <c r="M428" t="str">
        <f>VLOOKUP(CONS_TABLE[[#This Row],[location_id]],Locations[],2,"FALSE")</f>
        <v>Auckland</v>
      </c>
      <c r="N428" t="str">
        <f>VLOOKUP(CONS_TABLE[[#This Row],[location_id]],Locations[],3, "FALSE")</f>
        <v>New Zealand</v>
      </c>
      <c r="O428" s="3">
        <f>VLOOKUP(CONS_TABLE[[#This Row],[location_id]],Locations[],4,"FALSE")</f>
        <v>1695200</v>
      </c>
      <c r="P428">
        <f>VLOOKUP(CONS_TABLE[[#This Row],[location_id]],Locations[],5,"FALSE")</f>
        <v>343.09</v>
      </c>
    </row>
    <row r="429" spans="1:16" x14ac:dyDescent="0.3">
      <c r="A429">
        <v>428</v>
      </c>
      <c r="B429" t="s">
        <v>11</v>
      </c>
      <c r="C429">
        <v>623</v>
      </c>
      <c r="D429" t="str">
        <f>VLOOKUP(CONS_TABLE[[#This Row],[make_id]],Make_details[],2,"FALSE")</f>
        <v>Trailer</v>
      </c>
      <c r="E429" t="str">
        <f>VLOOKUP(CONS_TABLE[[#This Row],[make_id]],Make_details[],3,"FALSE")</f>
        <v>Standard</v>
      </c>
      <c r="F429">
        <v>1980</v>
      </c>
      <c r="G429" t="s">
        <v>79</v>
      </c>
      <c r="H429" t="s">
        <v>45</v>
      </c>
      <c r="I429" s="1">
        <v>44509</v>
      </c>
      <c r="J429" s="1" t="str">
        <f>TEXT(CONS_TABLE[[#This Row],[date_stolen]],"YYYY")</f>
        <v>2021</v>
      </c>
      <c r="K429" s="1" t="str">
        <f>TEXT(CONS_TABLE[[#This Row],[date_stolen]],"MMMM")</f>
        <v>November</v>
      </c>
      <c r="L429">
        <v>104</v>
      </c>
      <c r="M429" t="str">
        <f>VLOOKUP(CONS_TABLE[[#This Row],[location_id]],Locations[],2,"FALSE")</f>
        <v>Bay of Plenty</v>
      </c>
      <c r="N429" t="str">
        <f>VLOOKUP(CONS_TABLE[[#This Row],[location_id]],Locations[],3, "FALSE")</f>
        <v>New Zealand</v>
      </c>
      <c r="O429" s="3">
        <f>VLOOKUP(CONS_TABLE[[#This Row],[location_id]],Locations[],4,"FALSE")</f>
        <v>347700</v>
      </c>
      <c r="P429">
        <f>VLOOKUP(CONS_TABLE[[#This Row],[location_id]],Locations[],5,"FALSE")</f>
        <v>28.8</v>
      </c>
    </row>
    <row r="430" spans="1:16" x14ac:dyDescent="0.3">
      <c r="A430">
        <v>429</v>
      </c>
      <c r="B430" t="s">
        <v>61</v>
      </c>
      <c r="C430">
        <v>519</v>
      </c>
      <c r="D430" t="str">
        <f>VLOOKUP(CONS_TABLE[[#This Row],[make_id]],Make_details[],2,"FALSE")</f>
        <v>Caravan</v>
      </c>
      <c r="E430" t="str">
        <f>VLOOKUP(CONS_TABLE[[#This Row],[make_id]],Make_details[],3,"FALSE")</f>
        <v>Standard</v>
      </c>
      <c r="F430">
        <v>2010</v>
      </c>
      <c r="G430" t="s">
        <v>279</v>
      </c>
      <c r="H430" t="s">
        <v>32</v>
      </c>
      <c r="I430" s="1">
        <v>44558</v>
      </c>
      <c r="J430" s="1" t="str">
        <f>TEXT(CONS_TABLE[[#This Row],[date_stolen]],"YYYY")</f>
        <v>2021</v>
      </c>
      <c r="K430" s="1" t="str">
        <f>TEXT(CONS_TABLE[[#This Row],[date_stolen]],"MMMM")</f>
        <v>December</v>
      </c>
      <c r="L430">
        <v>114</v>
      </c>
      <c r="M430" t="str">
        <f>VLOOKUP(CONS_TABLE[[#This Row],[location_id]],Locations[],2,"FALSE")</f>
        <v>Canterbury</v>
      </c>
      <c r="N430" t="str">
        <f>VLOOKUP(CONS_TABLE[[#This Row],[location_id]],Locations[],3, "FALSE")</f>
        <v>New Zealand</v>
      </c>
      <c r="O430" s="3">
        <f>VLOOKUP(CONS_TABLE[[#This Row],[location_id]],Locations[],4,"FALSE")</f>
        <v>655000</v>
      </c>
      <c r="P430">
        <f>VLOOKUP(CONS_TABLE[[#This Row],[location_id]],Locations[],5,"FALSE")</f>
        <v>14.72</v>
      </c>
    </row>
    <row r="431" spans="1:16" x14ac:dyDescent="0.3">
      <c r="A431">
        <v>430</v>
      </c>
      <c r="B431" t="s">
        <v>8</v>
      </c>
      <c r="C431">
        <v>623</v>
      </c>
      <c r="D431" t="str">
        <f>VLOOKUP(CONS_TABLE[[#This Row],[make_id]],Make_details[],2,"FALSE")</f>
        <v>Trailer</v>
      </c>
      <c r="E431" t="str">
        <f>VLOOKUP(CONS_TABLE[[#This Row],[make_id]],Make_details[],3,"FALSE")</f>
        <v>Standard</v>
      </c>
      <c r="F431">
        <v>1979</v>
      </c>
      <c r="G431" t="s">
        <v>68</v>
      </c>
      <c r="H431" t="s">
        <v>66</v>
      </c>
      <c r="I431" s="1">
        <v>44637</v>
      </c>
      <c r="J431" s="1" t="str">
        <f>TEXT(CONS_TABLE[[#This Row],[date_stolen]],"YYYY")</f>
        <v>2022</v>
      </c>
      <c r="K431" s="1" t="str">
        <f>TEXT(CONS_TABLE[[#This Row],[date_stolen]],"MMMM")</f>
        <v>March</v>
      </c>
      <c r="L431">
        <v>109</v>
      </c>
      <c r="M431" t="str">
        <f>VLOOKUP(CONS_TABLE[[#This Row],[location_id]],Locations[],2,"FALSE")</f>
        <v>Wellington</v>
      </c>
      <c r="N431" t="str">
        <f>VLOOKUP(CONS_TABLE[[#This Row],[location_id]],Locations[],3, "FALSE")</f>
        <v>New Zealand</v>
      </c>
      <c r="O431" s="3">
        <f>VLOOKUP(CONS_TABLE[[#This Row],[location_id]],Locations[],4,"FALSE")</f>
        <v>543500</v>
      </c>
      <c r="P431">
        <f>VLOOKUP(CONS_TABLE[[#This Row],[location_id]],Locations[],5,"FALSE")</f>
        <v>67.52</v>
      </c>
    </row>
    <row r="432" spans="1:16" x14ac:dyDescent="0.3">
      <c r="A432">
        <v>431</v>
      </c>
      <c r="B432" t="s">
        <v>61</v>
      </c>
      <c r="C432">
        <v>609</v>
      </c>
      <c r="D432" t="str">
        <f>VLOOKUP(CONS_TABLE[[#This Row],[make_id]],Make_details[],2,"FALSE")</f>
        <v>Sterling</v>
      </c>
      <c r="E432" t="str">
        <f>VLOOKUP(CONS_TABLE[[#This Row],[make_id]],Make_details[],3,"FALSE")</f>
        <v>Standard</v>
      </c>
      <c r="F432">
        <v>2005</v>
      </c>
      <c r="G432" t="s">
        <v>280</v>
      </c>
      <c r="H432" t="s">
        <v>32</v>
      </c>
      <c r="I432" s="1">
        <v>44509</v>
      </c>
      <c r="J432" s="1" t="str">
        <f>TEXT(CONS_TABLE[[#This Row],[date_stolen]],"YYYY")</f>
        <v>2021</v>
      </c>
      <c r="K432" s="1" t="str">
        <f>TEXT(CONS_TABLE[[#This Row],[date_stolen]],"MMMM")</f>
        <v>November</v>
      </c>
      <c r="L432">
        <v>102</v>
      </c>
      <c r="M432" t="str">
        <f>VLOOKUP(CONS_TABLE[[#This Row],[location_id]],Locations[],2,"FALSE")</f>
        <v>Auckland</v>
      </c>
      <c r="N432" t="str">
        <f>VLOOKUP(CONS_TABLE[[#This Row],[location_id]],Locations[],3, "FALSE")</f>
        <v>New Zealand</v>
      </c>
      <c r="O432" s="3">
        <f>VLOOKUP(CONS_TABLE[[#This Row],[location_id]],Locations[],4,"FALSE")</f>
        <v>1695200</v>
      </c>
      <c r="P432">
        <f>VLOOKUP(CONS_TABLE[[#This Row],[location_id]],Locations[],5,"FALSE")</f>
        <v>343.09</v>
      </c>
    </row>
    <row r="433" spans="1:16" x14ac:dyDescent="0.3">
      <c r="A433">
        <v>432</v>
      </c>
      <c r="B433" t="s">
        <v>16</v>
      </c>
      <c r="C433">
        <v>636</v>
      </c>
      <c r="D433" t="str">
        <f>VLOOKUP(CONS_TABLE[[#This Row],[make_id]],Make_details[],2,"FALSE")</f>
        <v>Yamaha</v>
      </c>
      <c r="E433" t="str">
        <f>VLOOKUP(CONS_TABLE[[#This Row],[make_id]],Make_details[],3,"FALSE")</f>
        <v>Standard</v>
      </c>
      <c r="F433">
        <v>2004</v>
      </c>
      <c r="G433" t="s">
        <v>281</v>
      </c>
      <c r="H433" t="s">
        <v>10</v>
      </c>
      <c r="I433" s="1">
        <v>44611</v>
      </c>
      <c r="J433" s="1" t="str">
        <f>TEXT(CONS_TABLE[[#This Row],[date_stolen]],"YYYY")</f>
        <v>2022</v>
      </c>
      <c r="K433" s="1" t="str">
        <f>TEXT(CONS_TABLE[[#This Row],[date_stolen]],"MMMM")</f>
        <v>February</v>
      </c>
      <c r="L433">
        <v>114</v>
      </c>
      <c r="M433" t="str">
        <f>VLOOKUP(CONS_TABLE[[#This Row],[location_id]],Locations[],2,"FALSE")</f>
        <v>Canterbury</v>
      </c>
      <c r="N433" t="str">
        <f>VLOOKUP(CONS_TABLE[[#This Row],[location_id]],Locations[],3, "FALSE")</f>
        <v>New Zealand</v>
      </c>
      <c r="O433" s="3">
        <f>VLOOKUP(CONS_TABLE[[#This Row],[location_id]],Locations[],4,"FALSE")</f>
        <v>655000</v>
      </c>
      <c r="P433">
        <f>VLOOKUP(CONS_TABLE[[#This Row],[location_id]],Locations[],5,"FALSE")</f>
        <v>14.72</v>
      </c>
    </row>
    <row r="434" spans="1:16" x14ac:dyDescent="0.3">
      <c r="A434">
        <v>433</v>
      </c>
      <c r="B434" t="s">
        <v>8</v>
      </c>
      <c r="C434">
        <v>623</v>
      </c>
      <c r="D434" t="str">
        <f>VLOOKUP(CONS_TABLE[[#This Row],[make_id]],Make_details[],2,"FALSE")</f>
        <v>Trailer</v>
      </c>
      <c r="E434" t="str">
        <f>VLOOKUP(CONS_TABLE[[#This Row],[make_id]],Make_details[],3,"FALSE")</f>
        <v>Standard</v>
      </c>
      <c r="F434">
        <v>1981</v>
      </c>
      <c r="G434" t="s">
        <v>33</v>
      </c>
      <c r="H434" t="s">
        <v>66</v>
      </c>
      <c r="I434" s="1">
        <v>44652</v>
      </c>
      <c r="J434" s="1" t="str">
        <f>TEXT(CONS_TABLE[[#This Row],[date_stolen]],"YYYY")</f>
        <v>2022</v>
      </c>
      <c r="K434" s="1" t="str">
        <f>TEXT(CONS_TABLE[[#This Row],[date_stolen]],"MMMM")</f>
        <v>April</v>
      </c>
      <c r="L434">
        <v>102</v>
      </c>
      <c r="M434" t="str">
        <f>VLOOKUP(CONS_TABLE[[#This Row],[location_id]],Locations[],2,"FALSE")</f>
        <v>Auckland</v>
      </c>
      <c r="N434" t="str">
        <f>VLOOKUP(CONS_TABLE[[#This Row],[location_id]],Locations[],3, "FALSE")</f>
        <v>New Zealand</v>
      </c>
      <c r="O434" s="3">
        <f>VLOOKUP(CONS_TABLE[[#This Row],[location_id]],Locations[],4,"FALSE")</f>
        <v>1695200</v>
      </c>
      <c r="P434">
        <f>VLOOKUP(CONS_TABLE[[#This Row],[location_id]],Locations[],5,"FALSE")</f>
        <v>343.09</v>
      </c>
    </row>
    <row r="435" spans="1:16" x14ac:dyDescent="0.3">
      <c r="A435">
        <v>434</v>
      </c>
      <c r="B435" t="s">
        <v>16</v>
      </c>
      <c r="C435">
        <v>631</v>
      </c>
      <c r="D435" t="str">
        <f>VLOOKUP(CONS_TABLE[[#This Row],[make_id]],Make_details[],2,"FALSE")</f>
        <v>Victory</v>
      </c>
      <c r="E435" t="str">
        <f>VLOOKUP(CONS_TABLE[[#This Row],[make_id]],Make_details[],3,"FALSE")</f>
        <v>Standard</v>
      </c>
      <c r="F435">
        <v>2007</v>
      </c>
      <c r="G435" t="s">
        <v>282</v>
      </c>
      <c r="H435" t="s">
        <v>18</v>
      </c>
      <c r="I435" s="1">
        <v>44651</v>
      </c>
      <c r="J435" s="1" t="str">
        <f>TEXT(CONS_TABLE[[#This Row],[date_stolen]],"YYYY")</f>
        <v>2022</v>
      </c>
      <c r="K435" s="1" t="str">
        <f>TEXT(CONS_TABLE[[#This Row],[date_stolen]],"MMMM")</f>
        <v>March</v>
      </c>
      <c r="L435">
        <v>111</v>
      </c>
      <c r="M435" t="str">
        <f>VLOOKUP(CONS_TABLE[[#This Row],[location_id]],Locations[],2,"FALSE")</f>
        <v>Nelson</v>
      </c>
      <c r="N435" t="str">
        <f>VLOOKUP(CONS_TABLE[[#This Row],[location_id]],Locations[],3, "FALSE")</f>
        <v>New Zealand</v>
      </c>
      <c r="O435" s="3">
        <f>VLOOKUP(CONS_TABLE[[#This Row],[location_id]],Locations[],4,"FALSE")</f>
        <v>54500</v>
      </c>
      <c r="P435">
        <f>VLOOKUP(CONS_TABLE[[#This Row],[location_id]],Locations[],5,"FALSE")</f>
        <v>129.15</v>
      </c>
    </row>
    <row r="436" spans="1:16" x14ac:dyDescent="0.3">
      <c r="A436">
        <v>435</v>
      </c>
      <c r="B436" t="s">
        <v>25</v>
      </c>
      <c r="C436">
        <v>585</v>
      </c>
      <c r="D436" t="str">
        <f>VLOOKUP(CONS_TABLE[[#This Row],[make_id]],Make_details[],2,"FALSE")</f>
        <v>Moped</v>
      </c>
      <c r="E436" t="str">
        <f>VLOOKUP(CONS_TABLE[[#This Row],[make_id]],Make_details[],3,"FALSE")</f>
        <v>Standard</v>
      </c>
      <c r="F436">
        <v>2008</v>
      </c>
      <c r="G436" t="s">
        <v>139</v>
      </c>
      <c r="H436" t="s">
        <v>283</v>
      </c>
      <c r="I436" s="1">
        <v>44525</v>
      </c>
      <c r="J436" s="1" t="str">
        <f>TEXT(CONS_TABLE[[#This Row],[date_stolen]],"YYYY")</f>
        <v>2021</v>
      </c>
      <c r="K436" s="1" t="str">
        <f>TEXT(CONS_TABLE[[#This Row],[date_stolen]],"MMMM")</f>
        <v>November</v>
      </c>
      <c r="L436">
        <v>109</v>
      </c>
      <c r="M436" t="str">
        <f>VLOOKUP(CONS_TABLE[[#This Row],[location_id]],Locations[],2,"FALSE")</f>
        <v>Wellington</v>
      </c>
      <c r="N436" t="str">
        <f>VLOOKUP(CONS_TABLE[[#This Row],[location_id]],Locations[],3, "FALSE")</f>
        <v>New Zealand</v>
      </c>
      <c r="O436" s="3">
        <f>VLOOKUP(CONS_TABLE[[#This Row],[location_id]],Locations[],4,"FALSE")</f>
        <v>543500</v>
      </c>
      <c r="P436">
        <f>VLOOKUP(CONS_TABLE[[#This Row],[location_id]],Locations[],5,"FALSE")</f>
        <v>67.52</v>
      </c>
    </row>
    <row r="437" spans="1:16" x14ac:dyDescent="0.3">
      <c r="A437">
        <v>436</v>
      </c>
      <c r="B437" t="s">
        <v>8</v>
      </c>
      <c r="C437">
        <v>514</v>
      </c>
      <c r="D437" t="str">
        <f>VLOOKUP(CONS_TABLE[[#This Row],[make_id]],Make_details[],2,"FALSE")</f>
        <v>Briford</v>
      </c>
      <c r="E437" t="str">
        <f>VLOOKUP(CONS_TABLE[[#This Row],[make_id]],Make_details[],3,"FALSE")</f>
        <v>Standard</v>
      </c>
      <c r="F437">
        <v>1999</v>
      </c>
      <c r="G437" t="s">
        <v>177</v>
      </c>
      <c r="H437" t="s">
        <v>10</v>
      </c>
      <c r="I437" s="1">
        <v>44613</v>
      </c>
      <c r="J437" s="1" t="str">
        <f>TEXT(CONS_TABLE[[#This Row],[date_stolen]],"YYYY")</f>
        <v>2022</v>
      </c>
      <c r="K437" s="1" t="str">
        <f>TEXT(CONS_TABLE[[#This Row],[date_stolen]],"MMMM")</f>
        <v>February</v>
      </c>
      <c r="L437">
        <v>114</v>
      </c>
      <c r="M437" t="str">
        <f>VLOOKUP(CONS_TABLE[[#This Row],[location_id]],Locations[],2,"FALSE")</f>
        <v>Canterbury</v>
      </c>
      <c r="N437" t="str">
        <f>VLOOKUP(CONS_TABLE[[#This Row],[location_id]],Locations[],3, "FALSE")</f>
        <v>New Zealand</v>
      </c>
      <c r="O437" s="3">
        <f>VLOOKUP(CONS_TABLE[[#This Row],[location_id]],Locations[],4,"FALSE")</f>
        <v>655000</v>
      </c>
      <c r="P437">
        <f>VLOOKUP(CONS_TABLE[[#This Row],[location_id]],Locations[],5,"FALSE")</f>
        <v>14.72</v>
      </c>
    </row>
    <row r="438" spans="1:16" x14ac:dyDescent="0.3">
      <c r="A438">
        <v>437</v>
      </c>
      <c r="B438" t="s">
        <v>8</v>
      </c>
      <c r="C438">
        <v>623</v>
      </c>
      <c r="D438" t="str">
        <f>VLOOKUP(CONS_TABLE[[#This Row],[make_id]],Make_details[],2,"FALSE")</f>
        <v>Trailer</v>
      </c>
      <c r="E438" t="str">
        <f>VLOOKUP(CONS_TABLE[[#This Row],[make_id]],Make_details[],3,"FALSE")</f>
        <v>Standard</v>
      </c>
      <c r="F438">
        <v>1967</v>
      </c>
      <c r="G438" t="s">
        <v>36</v>
      </c>
      <c r="H438" t="s">
        <v>69</v>
      </c>
      <c r="I438" s="1">
        <v>44572</v>
      </c>
      <c r="J438" s="1" t="str">
        <f>TEXT(CONS_TABLE[[#This Row],[date_stolen]],"YYYY")</f>
        <v>2022</v>
      </c>
      <c r="K438" s="1" t="str">
        <f>TEXT(CONS_TABLE[[#This Row],[date_stolen]],"MMMM")</f>
        <v>January</v>
      </c>
      <c r="L438">
        <v>103</v>
      </c>
      <c r="M438" t="str">
        <f>VLOOKUP(CONS_TABLE[[#This Row],[location_id]],Locations[],2,"FALSE")</f>
        <v>Waikato</v>
      </c>
      <c r="N438" t="str">
        <f>VLOOKUP(CONS_TABLE[[#This Row],[location_id]],Locations[],3, "FALSE")</f>
        <v>New Zealand</v>
      </c>
      <c r="O438" s="3">
        <f>VLOOKUP(CONS_TABLE[[#This Row],[location_id]],Locations[],4,"FALSE")</f>
        <v>513800</v>
      </c>
      <c r="P438">
        <f>VLOOKUP(CONS_TABLE[[#This Row],[location_id]],Locations[],5,"FALSE")</f>
        <v>21.5</v>
      </c>
    </row>
    <row r="439" spans="1:16" x14ac:dyDescent="0.3">
      <c r="A439">
        <v>438</v>
      </c>
      <c r="B439" t="s">
        <v>8</v>
      </c>
      <c r="C439">
        <v>624</v>
      </c>
      <c r="D439" t="str">
        <f>VLOOKUP(CONS_TABLE[[#This Row],[make_id]],Make_details[],2,"FALSE")</f>
        <v>Trike</v>
      </c>
      <c r="E439" t="str">
        <f>VLOOKUP(CONS_TABLE[[#This Row],[make_id]],Make_details[],3,"FALSE")</f>
        <v>Standard</v>
      </c>
      <c r="F439">
        <v>2020</v>
      </c>
      <c r="G439" t="s">
        <v>92</v>
      </c>
      <c r="H439" t="s">
        <v>10</v>
      </c>
      <c r="I439" s="1">
        <v>44493</v>
      </c>
      <c r="J439" s="1" t="str">
        <f>TEXT(CONS_TABLE[[#This Row],[date_stolen]],"YYYY")</f>
        <v>2021</v>
      </c>
      <c r="K439" s="1" t="str">
        <f>TEXT(CONS_TABLE[[#This Row],[date_stolen]],"MMMM")</f>
        <v>October</v>
      </c>
      <c r="L439">
        <v>111</v>
      </c>
      <c r="M439" t="str">
        <f>VLOOKUP(CONS_TABLE[[#This Row],[location_id]],Locations[],2,"FALSE")</f>
        <v>Nelson</v>
      </c>
      <c r="N439" t="str">
        <f>VLOOKUP(CONS_TABLE[[#This Row],[location_id]],Locations[],3, "FALSE")</f>
        <v>New Zealand</v>
      </c>
      <c r="O439" s="3">
        <f>VLOOKUP(CONS_TABLE[[#This Row],[location_id]],Locations[],4,"FALSE")</f>
        <v>54500</v>
      </c>
      <c r="P439">
        <f>VLOOKUP(CONS_TABLE[[#This Row],[location_id]],Locations[],5,"FALSE")</f>
        <v>129.15</v>
      </c>
    </row>
    <row r="440" spans="1:16" x14ac:dyDescent="0.3">
      <c r="A440">
        <v>439</v>
      </c>
      <c r="B440" t="s">
        <v>8</v>
      </c>
      <c r="C440">
        <v>623</v>
      </c>
      <c r="D440" t="str">
        <f>VLOOKUP(CONS_TABLE[[#This Row],[make_id]],Make_details[],2,"FALSE")</f>
        <v>Trailer</v>
      </c>
      <c r="E440" t="str">
        <f>VLOOKUP(CONS_TABLE[[#This Row],[make_id]],Make_details[],3,"FALSE")</f>
        <v>Standard</v>
      </c>
      <c r="F440">
        <v>2020</v>
      </c>
      <c r="G440" t="s">
        <v>33</v>
      </c>
      <c r="H440" t="s">
        <v>10</v>
      </c>
      <c r="I440" s="1">
        <v>44483</v>
      </c>
      <c r="J440" s="1" t="str">
        <f>TEXT(CONS_TABLE[[#This Row],[date_stolen]],"YYYY")</f>
        <v>2021</v>
      </c>
      <c r="K440" s="1" t="str">
        <f>TEXT(CONS_TABLE[[#This Row],[date_stolen]],"MMMM")</f>
        <v>October</v>
      </c>
      <c r="L440">
        <v>104</v>
      </c>
      <c r="M440" t="str">
        <f>VLOOKUP(CONS_TABLE[[#This Row],[location_id]],Locations[],2,"FALSE")</f>
        <v>Bay of Plenty</v>
      </c>
      <c r="N440" t="str">
        <f>VLOOKUP(CONS_TABLE[[#This Row],[location_id]],Locations[],3, "FALSE")</f>
        <v>New Zealand</v>
      </c>
      <c r="O440" s="3">
        <f>VLOOKUP(CONS_TABLE[[#This Row],[location_id]],Locations[],4,"FALSE")</f>
        <v>347700</v>
      </c>
      <c r="P440">
        <f>VLOOKUP(CONS_TABLE[[#This Row],[location_id]],Locations[],5,"FALSE")</f>
        <v>28.8</v>
      </c>
    </row>
    <row r="441" spans="1:16" x14ac:dyDescent="0.3">
      <c r="A441">
        <v>440</v>
      </c>
      <c r="B441" t="s">
        <v>8</v>
      </c>
      <c r="C441">
        <v>623</v>
      </c>
      <c r="D441" t="str">
        <f>VLOOKUP(CONS_TABLE[[#This Row],[make_id]],Make_details[],2,"FALSE")</f>
        <v>Trailer</v>
      </c>
      <c r="E441" t="str">
        <f>VLOOKUP(CONS_TABLE[[#This Row],[make_id]],Make_details[],3,"FALSE")</f>
        <v>Standard</v>
      </c>
      <c r="F441">
        <v>2020</v>
      </c>
      <c r="G441" t="s">
        <v>284</v>
      </c>
      <c r="H441" t="s">
        <v>10</v>
      </c>
      <c r="I441" s="1">
        <v>44590</v>
      </c>
      <c r="J441" s="1" t="str">
        <f>TEXT(CONS_TABLE[[#This Row],[date_stolen]],"YYYY")</f>
        <v>2022</v>
      </c>
      <c r="K441" s="1" t="str">
        <f>TEXT(CONS_TABLE[[#This Row],[date_stolen]],"MMMM")</f>
        <v>January</v>
      </c>
      <c r="L441">
        <v>109</v>
      </c>
      <c r="M441" t="str">
        <f>VLOOKUP(CONS_TABLE[[#This Row],[location_id]],Locations[],2,"FALSE")</f>
        <v>Wellington</v>
      </c>
      <c r="N441" t="str">
        <f>VLOOKUP(CONS_TABLE[[#This Row],[location_id]],Locations[],3, "FALSE")</f>
        <v>New Zealand</v>
      </c>
      <c r="O441" s="3">
        <f>VLOOKUP(CONS_TABLE[[#This Row],[location_id]],Locations[],4,"FALSE")</f>
        <v>543500</v>
      </c>
      <c r="P441">
        <f>VLOOKUP(CONS_TABLE[[#This Row],[location_id]],Locations[],5,"FALSE")</f>
        <v>67.52</v>
      </c>
    </row>
    <row r="442" spans="1:16" x14ac:dyDescent="0.3">
      <c r="A442">
        <v>441</v>
      </c>
      <c r="B442" t="s">
        <v>16</v>
      </c>
      <c r="C442">
        <v>550</v>
      </c>
      <c r="D442" t="str">
        <f>VLOOKUP(CONS_TABLE[[#This Row],[make_id]],Make_details[],2,"FALSE")</f>
        <v>Honda</v>
      </c>
      <c r="E442" t="str">
        <f>VLOOKUP(CONS_TABLE[[#This Row],[make_id]],Make_details[],3,"FALSE")</f>
        <v>Standard</v>
      </c>
      <c r="F442">
        <v>2003</v>
      </c>
      <c r="G442" t="s">
        <v>285</v>
      </c>
      <c r="H442" t="s">
        <v>10</v>
      </c>
      <c r="I442" s="1">
        <v>44630</v>
      </c>
      <c r="J442" s="1" t="str">
        <f>TEXT(CONS_TABLE[[#This Row],[date_stolen]],"YYYY")</f>
        <v>2022</v>
      </c>
      <c r="K442" s="1" t="str">
        <f>TEXT(CONS_TABLE[[#This Row],[date_stolen]],"MMMM")</f>
        <v>March</v>
      </c>
      <c r="L442">
        <v>102</v>
      </c>
      <c r="M442" t="str">
        <f>VLOOKUP(CONS_TABLE[[#This Row],[location_id]],Locations[],2,"FALSE")</f>
        <v>Auckland</v>
      </c>
      <c r="N442" t="str">
        <f>VLOOKUP(CONS_TABLE[[#This Row],[location_id]],Locations[],3, "FALSE")</f>
        <v>New Zealand</v>
      </c>
      <c r="O442" s="3">
        <f>VLOOKUP(CONS_TABLE[[#This Row],[location_id]],Locations[],4,"FALSE")</f>
        <v>1695200</v>
      </c>
      <c r="P442">
        <f>VLOOKUP(CONS_TABLE[[#This Row],[location_id]],Locations[],5,"FALSE")</f>
        <v>343.09</v>
      </c>
    </row>
    <row r="443" spans="1:16" x14ac:dyDescent="0.3">
      <c r="A443">
        <v>442</v>
      </c>
      <c r="B443" t="s">
        <v>8</v>
      </c>
      <c r="C443">
        <v>562</v>
      </c>
      <c r="D443" t="str">
        <f>VLOOKUP(CONS_TABLE[[#This Row],[make_id]],Make_details[],2,"FALSE")</f>
        <v>Kea</v>
      </c>
      <c r="E443" t="str">
        <f>VLOOKUP(CONS_TABLE[[#This Row],[make_id]],Make_details[],3,"FALSE")</f>
        <v>Standard</v>
      </c>
      <c r="F443">
        <v>2000</v>
      </c>
      <c r="G443" t="s">
        <v>286</v>
      </c>
      <c r="H443" t="s">
        <v>10</v>
      </c>
      <c r="I443" s="1">
        <v>44645</v>
      </c>
      <c r="J443" s="1" t="str">
        <f>TEXT(CONS_TABLE[[#This Row],[date_stolen]],"YYYY")</f>
        <v>2022</v>
      </c>
      <c r="K443" s="1" t="str">
        <f>TEXT(CONS_TABLE[[#This Row],[date_stolen]],"MMMM")</f>
        <v>March</v>
      </c>
      <c r="L443">
        <v>103</v>
      </c>
      <c r="M443" t="str">
        <f>VLOOKUP(CONS_TABLE[[#This Row],[location_id]],Locations[],2,"FALSE")</f>
        <v>Waikato</v>
      </c>
      <c r="N443" t="str">
        <f>VLOOKUP(CONS_TABLE[[#This Row],[location_id]],Locations[],3, "FALSE")</f>
        <v>New Zealand</v>
      </c>
      <c r="O443" s="3">
        <f>VLOOKUP(CONS_TABLE[[#This Row],[location_id]],Locations[],4,"FALSE")</f>
        <v>513800</v>
      </c>
      <c r="P443">
        <f>VLOOKUP(CONS_TABLE[[#This Row],[location_id]],Locations[],5,"FALSE")</f>
        <v>21.5</v>
      </c>
    </row>
    <row r="444" spans="1:16" x14ac:dyDescent="0.3">
      <c r="A444">
        <v>443</v>
      </c>
      <c r="B444" t="s">
        <v>8</v>
      </c>
      <c r="C444">
        <v>623</v>
      </c>
      <c r="D444" t="str">
        <f>VLOOKUP(CONS_TABLE[[#This Row],[make_id]],Make_details[],2,"FALSE")</f>
        <v>Trailer</v>
      </c>
      <c r="E444" t="str">
        <f>VLOOKUP(CONS_TABLE[[#This Row],[make_id]],Make_details[],3,"FALSE")</f>
        <v>Standard</v>
      </c>
      <c r="F444">
        <v>1972</v>
      </c>
      <c r="G444" t="s">
        <v>36</v>
      </c>
      <c r="H444" t="s">
        <v>28</v>
      </c>
      <c r="I444" s="1">
        <v>44537</v>
      </c>
      <c r="J444" s="1" t="str">
        <f>TEXT(CONS_TABLE[[#This Row],[date_stolen]],"YYYY")</f>
        <v>2021</v>
      </c>
      <c r="K444" s="1" t="str">
        <f>TEXT(CONS_TABLE[[#This Row],[date_stolen]],"MMMM")</f>
        <v>December</v>
      </c>
      <c r="L444">
        <v>108</v>
      </c>
      <c r="M444" t="str">
        <f>VLOOKUP(CONS_TABLE[[#This Row],[location_id]],Locations[],2,"FALSE")</f>
        <v>Manawatū-Whanganui</v>
      </c>
      <c r="N444" t="str">
        <f>VLOOKUP(CONS_TABLE[[#This Row],[location_id]],Locations[],3, "FALSE")</f>
        <v>New Zealand</v>
      </c>
      <c r="O444" s="3">
        <f>VLOOKUP(CONS_TABLE[[#This Row],[location_id]],Locations[],4,"FALSE")</f>
        <v>258200</v>
      </c>
      <c r="P444">
        <f>VLOOKUP(CONS_TABLE[[#This Row],[location_id]],Locations[],5,"FALSE")</f>
        <v>11.62</v>
      </c>
    </row>
    <row r="445" spans="1:16" x14ac:dyDescent="0.3">
      <c r="A445">
        <v>444</v>
      </c>
      <c r="B445" t="s">
        <v>8</v>
      </c>
      <c r="C445">
        <v>549</v>
      </c>
      <c r="D445" t="str">
        <f>VLOOKUP(CONS_TABLE[[#This Row],[make_id]],Make_details[],2,"FALSE")</f>
        <v>Homebuilt</v>
      </c>
      <c r="E445" t="str">
        <f>VLOOKUP(CONS_TABLE[[#This Row],[make_id]],Make_details[],3,"FALSE")</f>
        <v>Standard</v>
      </c>
      <c r="F445">
        <v>1992</v>
      </c>
      <c r="G445" t="s">
        <v>287</v>
      </c>
      <c r="H445" t="s">
        <v>32</v>
      </c>
      <c r="I445" s="1">
        <v>44600</v>
      </c>
      <c r="J445" s="1" t="str">
        <f>TEXT(CONS_TABLE[[#This Row],[date_stolen]],"YYYY")</f>
        <v>2022</v>
      </c>
      <c r="K445" s="1" t="str">
        <f>TEXT(CONS_TABLE[[#This Row],[date_stolen]],"MMMM")</f>
        <v>February</v>
      </c>
      <c r="L445">
        <v>114</v>
      </c>
      <c r="M445" t="str">
        <f>VLOOKUP(CONS_TABLE[[#This Row],[location_id]],Locations[],2,"FALSE")</f>
        <v>Canterbury</v>
      </c>
      <c r="N445" t="str">
        <f>VLOOKUP(CONS_TABLE[[#This Row],[location_id]],Locations[],3, "FALSE")</f>
        <v>New Zealand</v>
      </c>
      <c r="O445" s="3">
        <f>VLOOKUP(CONS_TABLE[[#This Row],[location_id]],Locations[],4,"FALSE")</f>
        <v>655000</v>
      </c>
      <c r="P445">
        <f>VLOOKUP(CONS_TABLE[[#This Row],[location_id]],Locations[],5,"FALSE")</f>
        <v>14.72</v>
      </c>
    </row>
    <row r="446" spans="1:16" x14ac:dyDescent="0.3">
      <c r="A446">
        <v>445</v>
      </c>
      <c r="B446" t="s">
        <v>8</v>
      </c>
      <c r="C446">
        <v>623</v>
      </c>
      <c r="D446" t="str">
        <f>VLOOKUP(CONS_TABLE[[#This Row],[make_id]],Make_details[],2,"FALSE")</f>
        <v>Trailer</v>
      </c>
      <c r="E446" t="str">
        <f>VLOOKUP(CONS_TABLE[[#This Row],[make_id]],Make_details[],3,"FALSE")</f>
        <v>Standard</v>
      </c>
      <c r="F446">
        <v>2020</v>
      </c>
      <c r="G446" t="s">
        <v>23</v>
      </c>
      <c r="H446" t="s">
        <v>10</v>
      </c>
      <c r="I446" s="1">
        <v>44525</v>
      </c>
      <c r="J446" s="1" t="str">
        <f>TEXT(CONS_TABLE[[#This Row],[date_stolen]],"YYYY")</f>
        <v>2021</v>
      </c>
      <c r="K446" s="1" t="str">
        <f>TEXT(CONS_TABLE[[#This Row],[date_stolen]],"MMMM")</f>
        <v>November</v>
      </c>
      <c r="L446">
        <v>101</v>
      </c>
      <c r="M446" t="str">
        <f>VLOOKUP(CONS_TABLE[[#This Row],[location_id]],Locations[],2,"FALSE")</f>
        <v>Northland</v>
      </c>
      <c r="N446" t="str">
        <f>VLOOKUP(CONS_TABLE[[#This Row],[location_id]],Locations[],3, "FALSE")</f>
        <v>New Zealand</v>
      </c>
      <c r="O446" s="3">
        <f>VLOOKUP(CONS_TABLE[[#This Row],[location_id]],Locations[],4,"FALSE")</f>
        <v>201500</v>
      </c>
      <c r="P446">
        <f>VLOOKUP(CONS_TABLE[[#This Row],[location_id]],Locations[],5,"FALSE")</f>
        <v>16.11</v>
      </c>
    </row>
    <row r="447" spans="1:16" x14ac:dyDescent="0.3">
      <c r="A447">
        <v>446</v>
      </c>
      <c r="B447" t="s">
        <v>8</v>
      </c>
      <c r="C447">
        <v>623</v>
      </c>
      <c r="D447" t="str">
        <f>VLOOKUP(CONS_TABLE[[#This Row],[make_id]],Make_details[],2,"FALSE")</f>
        <v>Trailer</v>
      </c>
      <c r="E447" t="str">
        <f>VLOOKUP(CONS_TABLE[[#This Row],[make_id]],Make_details[],3,"FALSE")</f>
        <v>Standard</v>
      </c>
      <c r="F447">
        <v>2020</v>
      </c>
      <c r="G447" t="s">
        <v>80</v>
      </c>
      <c r="H447" t="s">
        <v>10</v>
      </c>
      <c r="I447" s="1">
        <v>44629</v>
      </c>
      <c r="J447" s="1" t="str">
        <f>TEXT(CONS_TABLE[[#This Row],[date_stolen]],"YYYY")</f>
        <v>2022</v>
      </c>
      <c r="K447" s="1" t="str">
        <f>TEXT(CONS_TABLE[[#This Row],[date_stolen]],"MMMM")</f>
        <v>March</v>
      </c>
      <c r="L447">
        <v>114</v>
      </c>
      <c r="M447" t="str">
        <f>VLOOKUP(CONS_TABLE[[#This Row],[location_id]],Locations[],2,"FALSE")</f>
        <v>Canterbury</v>
      </c>
      <c r="N447" t="str">
        <f>VLOOKUP(CONS_TABLE[[#This Row],[location_id]],Locations[],3, "FALSE")</f>
        <v>New Zealand</v>
      </c>
      <c r="O447" s="3">
        <f>VLOOKUP(CONS_TABLE[[#This Row],[location_id]],Locations[],4,"FALSE")</f>
        <v>655000</v>
      </c>
      <c r="P447">
        <f>VLOOKUP(CONS_TABLE[[#This Row],[location_id]],Locations[],5,"FALSE")</f>
        <v>14.72</v>
      </c>
    </row>
    <row r="448" spans="1:16" x14ac:dyDescent="0.3">
      <c r="A448">
        <v>447</v>
      </c>
      <c r="B448" t="s">
        <v>16</v>
      </c>
      <c r="C448">
        <v>594</v>
      </c>
      <c r="D448" t="str">
        <f>VLOOKUP(CONS_TABLE[[#This Row],[make_id]],Make_details[],2,"FALSE")</f>
        <v>Piaggio</v>
      </c>
      <c r="E448" t="str">
        <f>VLOOKUP(CONS_TABLE[[#This Row],[make_id]],Make_details[],3,"FALSE")</f>
        <v>Standard</v>
      </c>
      <c r="F448">
        <v>1997</v>
      </c>
      <c r="G448" t="s">
        <v>288</v>
      </c>
      <c r="H448" t="s">
        <v>45</v>
      </c>
      <c r="I448" s="1">
        <v>44630</v>
      </c>
      <c r="J448" s="1" t="str">
        <f>TEXT(CONS_TABLE[[#This Row],[date_stolen]],"YYYY")</f>
        <v>2022</v>
      </c>
      <c r="K448" s="1" t="str">
        <f>TEXT(CONS_TABLE[[#This Row],[date_stolen]],"MMMM")</f>
        <v>March</v>
      </c>
      <c r="L448">
        <v>102</v>
      </c>
      <c r="M448" t="str">
        <f>VLOOKUP(CONS_TABLE[[#This Row],[location_id]],Locations[],2,"FALSE")</f>
        <v>Auckland</v>
      </c>
      <c r="N448" t="str">
        <f>VLOOKUP(CONS_TABLE[[#This Row],[location_id]],Locations[],3, "FALSE")</f>
        <v>New Zealand</v>
      </c>
      <c r="O448" s="3">
        <f>VLOOKUP(CONS_TABLE[[#This Row],[location_id]],Locations[],4,"FALSE")</f>
        <v>1695200</v>
      </c>
      <c r="P448">
        <f>VLOOKUP(CONS_TABLE[[#This Row],[location_id]],Locations[],5,"FALSE")</f>
        <v>343.09</v>
      </c>
    </row>
    <row r="449" spans="1:16" x14ac:dyDescent="0.3">
      <c r="A449">
        <v>448</v>
      </c>
      <c r="B449" t="s">
        <v>11</v>
      </c>
      <c r="C449">
        <v>623</v>
      </c>
      <c r="D449" t="str">
        <f>VLOOKUP(CONS_TABLE[[#This Row],[make_id]],Make_details[],2,"FALSE")</f>
        <v>Trailer</v>
      </c>
      <c r="E449" t="str">
        <f>VLOOKUP(CONS_TABLE[[#This Row],[make_id]],Make_details[],3,"FALSE")</f>
        <v>Standard</v>
      </c>
      <c r="F449">
        <v>2020</v>
      </c>
      <c r="G449" t="s">
        <v>289</v>
      </c>
      <c r="H449" t="s">
        <v>10</v>
      </c>
      <c r="I449" s="1">
        <v>44545</v>
      </c>
      <c r="J449" s="1" t="str">
        <f>TEXT(CONS_TABLE[[#This Row],[date_stolen]],"YYYY")</f>
        <v>2021</v>
      </c>
      <c r="K449" s="1" t="str">
        <f>TEXT(CONS_TABLE[[#This Row],[date_stolen]],"MMMM")</f>
        <v>December</v>
      </c>
      <c r="L449">
        <v>102</v>
      </c>
      <c r="M449" t="str">
        <f>VLOOKUP(CONS_TABLE[[#This Row],[location_id]],Locations[],2,"FALSE")</f>
        <v>Auckland</v>
      </c>
      <c r="N449" t="str">
        <f>VLOOKUP(CONS_TABLE[[#This Row],[location_id]],Locations[],3, "FALSE")</f>
        <v>New Zealand</v>
      </c>
      <c r="O449" s="3">
        <f>VLOOKUP(CONS_TABLE[[#This Row],[location_id]],Locations[],4,"FALSE")</f>
        <v>1695200</v>
      </c>
      <c r="P449">
        <f>VLOOKUP(CONS_TABLE[[#This Row],[location_id]],Locations[],5,"FALSE")</f>
        <v>343.09</v>
      </c>
    </row>
    <row r="450" spans="1:16" x14ac:dyDescent="0.3">
      <c r="A450">
        <v>449</v>
      </c>
      <c r="B450" t="s">
        <v>8</v>
      </c>
      <c r="C450">
        <v>572</v>
      </c>
      <c r="D450" t="str">
        <f>VLOOKUP(CONS_TABLE[[#This Row],[make_id]],Make_details[],2,"FALSE")</f>
        <v>Lochiel</v>
      </c>
      <c r="E450" t="str">
        <f>VLOOKUP(CONS_TABLE[[#This Row],[make_id]],Make_details[],3,"FALSE")</f>
        <v>Standard</v>
      </c>
      <c r="F450">
        <v>2020</v>
      </c>
      <c r="G450" t="s">
        <v>46</v>
      </c>
      <c r="H450" t="s">
        <v>10</v>
      </c>
      <c r="I450" s="1">
        <v>44530</v>
      </c>
      <c r="J450" s="1" t="str">
        <f>TEXT(CONS_TABLE[[#This Row],[date_stolen]],"YYYY")</f>
        <v>2021</v>
      </c>
      <c r="K450" s="1" t="str">
        <f>TEXT(CONS_TABLE[[#This Row],[date_stolen]],"MMMM")</f>
        <v>November</v>
      </c>
      <c r="L450">
        <v>114</v>
      </c>
      <c r="M450" t="str">
        <f>VLOOKUP(CONS_TABLE[[#This Row],[location_id]],Locations[],2,"FALSE")</f>
        <v>Canterbury</v>
      </c>
      <c r="N450" t="str">
        <f>VLOOKUP(CONS_TABLE[[#This Row],[location_id]],Locations[],3, "FALSE")</f>
        <v>New Zealand</v>
      </c>
      <c r="O450" s="3">
        <f>VLOOKUP(CONS_TABLE[[#This Row],[location_id]],Locations[],4,"FALSE")</f>
        <v>655000</v>
      </c>
      <c r="P450">
        <f>VLOOKUP(CONS_TABLE[[#This Row],[location_id]],Locations[],5,"FALSE")</f>
        <v>14.72</v>
      </c>
    </row>
    <row r="451" spans="1:16" x14ac:dyDescent="0.3">
      <c r="A451">
        <v>450</v>
      </c>
      <c r="B451" t="s">
        <v>8</v>
      </c>
      <c r="C451">
        <v>623</v>
      </c>
      <c r="D451" t="str">
        <f>VLOOKUP(CONS_TABLE[[#This Row],[make_id]],Make_details[],2,"FALSE")</f>
        <v>Trailer</v>
      </c>
      <c r="E451" t="str">
        <f>VLOOKUP(CONS_TABLE[[#This Row],[make_id]],Make_details[],3,"FALSE")</f>
        <v>Standard</v>
      </c>
      <c r="F451">
        <v>1982</v>
      </c>
      <c r="G451" t="s">
        <v>290</v>
      </c>
      <c r="H451" t="s">
        <v>123</v>
      </c>
      <c r="I451" s="1">
        <v>44589</v>
      </c>
      <c r="J451" s="1" t="str">
        <f>TEXT(CONS_TABLE[[#This Row],[date_stolen]],"YYYY")</f>
        <v>2022</v>
      </c>
      <c r="K451" s="1" t="str">
        <f>TEXT(CONS_TABLE[[#This Row],[date_stolen]],"MMMM")</f>
        <v>January</v>
      </c>
      <c r="L451">
        <v>101</v>
      </c>
      <c r="M451" t="str">
        <f>VLOOKUP(CONS_TABLE[[#This Row],[location_id]],Locations[],2,"FALSE")</f>
        <v>Northland</v>
      </c>
      <c r="N451" t="str">
        <f>VLOOKUP(CONS_TABLE[[#This Row],[location_id]],Locations[],3, "FALSE")</f>
        <v>New Zealand</v>
      </c>
      <c r="O451" s="3">
        <f>VLOOKUP(CONS_TABLE[[#This Row],[location_id]],Locations[],4,"FALSE")</f>
        <v>201500</v>
      </c>
      <c r="P451">
        <f>VLOOKUP(CONS_TABLE[[#This Row],[location_id]],Locations[],5,"FALSE")</f>
        <v>16.11</v>
      </c>
    </row>
    <row r="452" spans="1:16" x14ac:dyDescent="0.3">
      <c r="A452">
        <v>451</v>
      </c>
      <c r="B452" t="s">
        <v>8</v>
      </c>
      <c r="C452">
        <v>514</v>
      </c>
      <c r="D452" t="str">
        <f>VLOOKUP(CONS_TABLE[[#This Row],[make_id]],Make_details[],2,"FALSE")</f>
        <v>Briford</v>
      </c>
      <c r="E452" t="str">
        <f>VLOOKUP(CONS_TABLE[[#This Row],[make_id]],Make_details[],3,"FALSE")</f>
        <v>Standard</v>
      </c>
      <c r="F452">
        <v>2020</v>
      </c>
      <c r="G452" t="s">
        <v>232</v>
      </c>
      <c r="H452" t="s">
        <v>10</v>
      </c>
      <c r="I452" s="1">
        <v>44536</v>
      </c>
      <c r="J452" s="1" t="str">
        <f>TEXT(CONS_TABLE[[#This Row],[date_stolen]],"YYYY")</f>
        <v>2021</v>
      </c>
      <c r="K452" s="1" t="str">
        <f>TEXT(CONS_TABLE[[#This Row],[date_stolen]],"MMMM")</f>
        <v>December</v>
      </c>
      <c r="L452">
        <v>115</v>
      </c>
      <c r="M452" t="str">
        <f>VLOOKUP(CONS_TABLE[[#This Row],[location_id]],Locations[],2,"FALSE")</f>
        <v>Otago</v>
      </c>
      <c r="N452" t="str">
        <f>VLOOKUP(CONS_TABLE[[#This Row],[location_id]],Locations[],3, "FALSE")</f>
        <v>New Zealand</v>
      </c>
      <c r="O452" s="3">
        <f>VLOOKUP(CONS_TABLE[[#This Row],[location_id]],Locations[],4,"FALSE")</f>
        <v>246000</v>
      </c>
      <c r="P452">
        <f>VLOOKUP(CONS_TABLE[[#This Row],[location_id]],Locations[],5,"FALSE")</f>
        <v>7.89</v>
      </c>
    </row>
    <row r="453" spans="1:16" x14ac:dyDescent="0.3">
      <c r="A453">
        <v>452</v>
      </c>
      <c r="B453" t="s">
        <v>8</v>
      </c>
      <c r="C453">
        <v>514</v>
      </c>
      <c r="D453" t="str">
        <f>VLOOKUP(CONS_TABLE[[#This Row],[make_id]],Make_details[],2,"FALSE")</f>
        <v>Briford</v>
      </c>
      <c r="E453" t="str">
        <f>VLOOKUP(CONS_TABLE[[#This Row],[make_id]],Make_details[],3,"FALSE")</f>
        <v>Standard</v>
      </c>
      <c r="F453">
        <v>2015</v>
      </c>
      <c r="G453" t="s">
        <v>22</v>
      </c>
      <c r="H453" t="s">
        <v>10</v>
      </c>
      <c r="I453" s="1">
        <v>44527</v>
      </c>
      <c r="J453" s="1" t="str">
        <f>TEXT(CONS_TABLE[[#This Row],[date_stolen]],"YYYY")</f>
        <v>2021</v>
      </c>
      <c r="K453" s="1" t="str">
        <f>TEXT(CONS_TABLE[[#This Row],[date_stolen]],"MMMM")</f>
        <v>November</v>
      </c>
      <c r="L453">
        <v>114</v>
      </c>
      <c r="M453" t="str">
        <f>VLOOKUP(CONS_TABLE[[#This Row],[location_id]],Locations[],2,"FALSE")</f>
        <v>Canterbury</v>
      </c>
      <c r="N453" t="str">
        <f>VLOOKUP(CONS_TABLE[[#This Row],[location_id]],Locations[],3, "FALSE")</f>
        <v>New Zealand</v>
      </c>
      <c r="O453" s="3">
        <f>VLOOKUP(CONS_TABLE[[#This Row],[location_id]],Locations[],4,"FALSE")</f>
        <v>655000</v>
      </c>
      <c r="P453">
        <f>VLOOKUP(CONS_TABLE[[#This Row],[location_id]],Locations[],5,"FALSE")</f>
        <v>14.72</v>
      </c>
    </row>
    <row r="454" spans="1:16" x14ac:dyDescent="0.3">
      <c r="A454">
        <v>453</v>
      </c>
      <c r="B454" t="s">
        <v>16</v>
      </c>
      <c r="C454">
        <v>611</v>
      </c>
      <c r="D454" t="str">
        <f>VLOOKUP(CONS_TABLE[[#This Row],[make_id]],Make_details[],2,"FALSE")</f>
        <v>Suzuki</v>
      </c>
      <c r="E454" t="str">
        <f>VLOOKUP(CONS_TABLE[[#This Row],[make_id]],Make_details[],3,"FALSE")</f>
        <v>Standard</v>
      </c>
      <c r="F454">
        <v>2004</v>
      </c>
      <c r="G454" t="s">
        <v>291</v>
      </c>
      <c r="H454" t="s">
        <v>69</v>
      </c>
      <c r="I454" s="1">
        <v>44639</v>
      </c>
      <c r="J454" s="1" t="str">
        <f>TEXT(CONS_TABLE[[#This Row],[date_stolen]],"YYYY")</f>
        <v>2022</v>
      </c>
      <c r="K454" s="1" t="str">
        <f>TEXT(CONS_TABLE[[#This Row],[date_stolen]],"MMMM")</f>
        <v>March</v>
      </c>
      <c r="L454">
        <v>114</v>
      </c>
      <c r="M454" t="str">
        <f>VLOOKUP(CONS_TABLE[[#This Row],[location_id]],Locations[],2,"FALSE")</f>
        <v>Canterbury</v>
      </c>
      <c r="N454" t="str">
        <f>VLOOKUP(CONS_TABLE[[#This Row],[location_id]],Locations[],3, "FALSE")</f>
        <v>New Zealand</v>
      </c>
      <c r="O454" s="3">
        <f>VLOOKUP(CONS_TABLE[[#This Row],[location_id]],Locations[],4,"FALSE")</f>
        <v>655000</v>
      </c>
      <c r="P454">
        <f>VLOOKUP(CONS_TABLE[[#This Row],[location_id]],Locations[],5,"FALSE")</f>
        <v>14.72</v>
      </c>
    </row>
    <row r="455" spans="1:16" x14ac:dyDescent="0.3">
      <c r="A455">
        <v>454</v>
      </c>
      <c r="B455" t="s">
        <v>25</v>
      </c>
      <c r="C455">
        <v>636</v>
      </c>
      <c r="D455" t="str">
        <f>VLOOKUP(CONS_TABLE[[#This Row],[make_id]],Make_details[],2,"FALSE")</f>
        <v>Yamaha</v>
      </c>
      <c r="E455" t="str">
        <f>VLOOKUP(CONS_TABLE[[#This Row],[make_id]],Make_details[],3,"FALSE")</f>
        <v>Standard</v>
      </c>
      <c r="F455">
        <v>1999</v>
      </c>
      <c r="G455" t="s">
        <v>292</v>
      </c>
      <c r="H455" t="s">
        <v>18</v>
      </c>
      <c r="I455" s="1">
        <v>44648</v>
      </c>
      <c r="J455" s="1" t="str">
        <f>TEXT(CONS_TABLE[[#This Row],[date_stolen]],"YYYY")</f>
        <v>2022</v>
      </c>
      <c r="K455" s="1" t="str">
        <f>TEXT(CONS_TABLE[[#This Row],[date_stolen]],"MMMM")</f>
        <v>March</v>
      </c>
      <c r="L455">
        <v>107</v>
      </c>
      <c r="M455" t="str">
        <f>VLOOKUP(CONS_TABLE[[#This Row],[location_id]],Locations[],2,"FALSE")</f>
        <v>Taranaki</v>
      </c>
      <c r="N455" t="str">
        <f>VLOOKUP(CONS_TABLE[[#This Row],[location_id]],Locations[],3, "FALSE")</f>
        <v>New Zealand</v>
      </c>
      <c r="O455" s="3">
        <f>VLOOKUP(CONS_TABLE[[#This Row],[location_id]],Locations[],4,"FALSE")</f>
        <v>127300</v>
      </c>
      <c r="P455">
        <f>VLOOKUP(CONS_TABLE[[#This Row],[location_id]],Locations[],5,"FALSE")</f>
        <v>17.55</v>
      </c>
    </row>
    <row r="456" spans="1:16" x14ac:dyDescent="0.3">
      <c r="A456">
        <v>455</v>
      </c>
      <c r="B456" t="s">
        <v>37</v>
      </c>
      <c r="C456">
        <v>623</v>
      </c>
      <c r="D456" t="str">
        <f>VLOOKUP(CONS_TABLE[[#This Row],[make_id]],Make_details[],2,"FALSE")</f>
        <v>Trailer</v>
      </c>
      <c r="E456" t="str">
        <f>VLOOKUP(CONS_TABLE[[#This Row],[make_id]],Make_details[],3,"FALSE")</f>
        <v>Standard</v>
      </c>
      <c r="F456">
        <v>1998</v>
      </c>
      <c r="G456" t="s">
        <v>293</v>
      </c>
      <c r="H456" t="s">
        <v>45</v>
      </c>
      <c r="I456" s="1">
        <v>44515</v>
      </c>
      <c r="J456" s="1" t="str">
        <f>TEXT(CONS_TABLE[[#This Row],[date_stolen]],"YYYY")</f>
        <v>2021</v>
      </c>
      <c r="K456" s="1" t="str">
        <f>TEXT(CONS_TABLE[[#This Row],[date_stolen]],"MMMM")</f>
        <v>November</v>
      </c>
      <c r="L456">
        <v>102</v>
      </c>
      <c r="M456" t="str">
        <f>VLOOKUP(CONS_TABLE[[#This Row],[location_id]],Locations[],2,"FALSE")</f>
        <v>Auckland</v>
      </c>
      <c r="N456" t="str">
        <f>VLOOKUP(CONS_TABLE[[#This Row],[location_id]],Locations[],3, "FALSE")</f>
        <v>New Zealand</v>
      </c>
      <c r="O456" s="3">
        <f>VLOOKUP(CONS_TABLE[[#This Row],[location_id]],Locations[],4,"FALSE")</f>
        <v>1695200</v>
      </c>
      <c r="P456">
        <f>VLOOKUP(CONS_TABLE[[#This Row],[location_id]],Locations[],5,"FALSE")</f>
        <v>343.09</v>
      </c>
    </row>
    <row r="457" spans="1:16" x14ac:dyDescent="0.3">
      <c r="A457">
        <v>456</v>
      </c>
      <c r="B457" t="s">
        <v>61</v>
      </c>
      <c r="C457">
        <v>519</v>
      </c>
      <c r="D457" t="str">
        <f>VLOOKUP(CONS_TABLE[[#This Row],[make_id]],Make_details[],2,"FALSE")</f>
        <v>Caravan</v>
      </c>
      <c r="E457" t="str">
        <f>VLOOKUP(CONS_TABLE[[#This Row],[make_id]],Make_details[],3,"FALSE")</f>
        <v>Standard</v>
      </c>
      <c r="F457">
        <v>1977</v>
      </c>
      <c r="G457" t="s">
        <v>294</v>
      </c>
      <c r="H457" t="s">
        <v>32</v>
      </c>
      <c r="I457" s="1">
        <v>44641</v>
      </c>
      <c r="J457" s="1" t="str">
        <f>TEXT(CONS_TABLE[[#This Row],[date_stolen]],"YYYY")</f>
        <v>2022</v>
      </c>
      <c r="K457" s="1" t="str">
        <f>TEXT(CONS_TABLE[[#This Row],[date_stolen]],"MMMM")</f>
        <v>March</v>
      </c>
      <c r="L457">
        <v>102</v>
      </c>
      <c r="M457" t="str">
        <f>VLOOKUP(CONS_TABLE[[#This Row],[location_id]],Locations[],2,"FALSE")</f>
        <v>Auckland</v>
      </c>
      <c r="N457" t="str">
        <f>VLOOKUP(CONS_TABLE[[#This Row],[location_id]],Locations[],3, "FALSE")</f>
        <v>New Zealand</v>
      </c>
      <c r="O457" s="3">
        <f>VLOOKUP(CONS_TABLE[[#This Row],[location_id]],Locations[],4,"FALSE")</f>
        <v>1695200</v>
      </c>
      <c r="P457">
        <f>VLOOKUP(CONS_TABLE[[#This Row],[location_id]],Locations[],5,"FALSE")</f>
        <v>343.09</v>
      </c>
    </row>
    <row r="458" spans="1:16" x14ac:dyDescent="0.3">
      <c r="A458">
        <v>457</v>
      </c>
      <c r="B458" t="s">
        <v>8</v>
      </c>
      <c r="C458">
        <v>623</v>
      </c>
      <c r="D458" t="str">
        <f>VLOOKUP(CONS_TABLE[[#This Row],[make_id]],Make_details[],2,"FALSE")</f>
        <v>Trailer</v>
      </c>
      <c r="E458" t="str">
        <f>VLOOKUP(CONS_TABLE[[#This Row],[make_id]],Make_details[],3,"FALSE")</f>
        <v>Standard</v>
      </c>
      <c r="F458">
        <v>2020</v>
      </c>
      <c r="G458" t="s">
        <v>53</v>
      </c>
      <c r="H458" t="s">
        <v>10</v>
      </c>
      <c r="I458" s="1">
        <v>44525</v>
      </c>
      <c r="J458" s="1" t="str">
        <f>TEXT(CONS_TABLE[[#This Row],[date_stolen]],"YYYY")</f>
        <v>2021</v>
      </c>
      <c r="K458" s="1" t="str">
        <f>TEXT(CONS_TABLE[[#This Row],[date_stolen]],"MMMM")</f>
        <v>November</v>
      </c>
      <c r="L458">
        <v>104</v>
      </c>
      <c r="M458" t="str">
        <f>VLOOKUP(CONS_TABLE[[#This Row],[location_id]],Locations[],2,"FALSE")</f>
        <v>Bay of Plenty</v>
      </c>
      <c r="N458" t="str">
        <f>VLOOKUP(CONS_TABLE[[#This Row],[location_id]],Locations[],3, "FALSE")</f>
        <v>New Zealand</v>
      </c>
      <c r="O458" s="3">
        <f>VLOOKUP(CONS_TABLE[[#This Row],[location_id]],Locations[],4,"FALSE")</f>
        <v>347700</v>
      </c>
      <c r="P458">
        <f>VLOOKUP(CONS_TABLE[[#This Row],[location_id]],Locations[],5,"FALSE")</f>
        <v>28.8</v>
      </c>
    </row>
    <row r="459" spans="1:16" x14ac:dyDescent="0.3">
      <c r="A459">
        <v>458</v>
      </c>
      <c r="B459" t="s">
        <v>11</v>
      </c>
      <c r="C459">
        <v>623</v>
      </c>
      <c r="D459" t="str">
        <f>VLOOKUP(CONS_TABLE[[#This Row],[make_id]],Make_details[],2,"FALSE")</f>
        <v>Trailer</v>
      </c>
      <c r="E459" t="str">
        <f>VLOOKUP(CONS_TABLE[[#This Row],[make_id]],Make_details[],3,"FALSE")</f>
        <v>Standard</v>
      </c>
      <c r="F459">
        <v>2020</v>
      </c>
      <c r="G459" t="s">
        <v>295</v>
      </c>
      <c r="H459" t="s">
        <v>10</v>
      </c>
      <c r="I459" s="1">
        <v>44541</v>
      </c>
      <c r="J459" s="1" t="str">
        <f>TEXT(CONS_TABLE[[#This Row],[date_stolen]],"YYYY")</f>
        <v>2021</v>
      </c>
      <c r="K459" s="1" t="str">
        <f>TEXT(CONS_TABLE[[#This Row],[date_stolen]],"MMMM")</f>
        <v>December</v>
      </c>
      <c r="L459">
        <v>104</v>
      </c>
      <c r="M459" t="str">
        <f>VLOOKUP(CONS_TABLE[[#This Row],[location_id]],Locations[],2,"FALSE")</f>
        <v>Bay of Plenty</v>
      </c>
      <c r="N459" t="str">
        <f>VLOOKUP(CONS_TABLE[[#This Row],[location_id]],Locations[],3, "FALSE")</f>
        <v>New Zealand</v>
      </c>
      <c r="O459" s="3">
        <f>VLOOKUP(CONS_TABLE[[#This Row],[location_id]],Locations[],4,"FALSE")</f>
        <v>347700</v>
      </c>
      <c r="P459">
        <f>VLOOKUP(CONS_TABLE[[#This Row],[location_id]],Locations[],5,"FALSE")</f>
        <v>28.8</v>
      </c>
    </row>
    <row r="460" spans="1:16" x14ac:dyDescent="0.3">
      <c r="A460">
        <v>459</v>
      </c>
      <c r="B460" t="s">
        <v>16</v>
      </c>
      <c r="C460">
        <v>636</v>
      </c>
      <c r="D460" t="str">
        <f>VLOOKUP(CONS_TABLE[[#This Row],[make_id]],Make_details[],2,"FALSE")</f>
        <v>Yamaha</v>
      </c>
      <c r="E460" t="str">
        <f>VLOOKUP(CONS_TABLE[[#This Row],[make_id]],Make_details[],3,"FALSE")</f>
        <v>Standard</v>
      </c>
      <c r="F460">
        <v>2001</v>
      </c>
      <c r="G460" t="s">
        <v>296</v>
      </c>
      <c r="H460" t="s">
        <v>69</v>
      </c>
      <c r="I460" s="1">
        <v>44515</v>
      </c>
      <c r="J460" s="1" t="str">
        <f>TEXT(CONS_TABLE[[#This Row],[date_stolen]],"YYYY")</f>
        <v>2021</v>
      </c>
      <c r="K460" s="1" t="str">
        <f>TEXT(CONS_TABLE[[#This Row],[date_stolen]],"MMMM")</f>
        <v>November</v>
      </c>
      <c r="L460">
        <v>102</v>
      </c>
      <c r="M460" t="str">
        <f>VLOOKUP(CONS_TABLE[[#This Row],[location_id]],Locations[],2,"FALSE")</f>
        <v>Auckland</v>
      </c>
      <c r="N460" t="str">
        <f>VLOOKUP(CONS_TABLE[[#This Row],[location_id]],Locations[],3, "FALSE")</f>
        <v>New Zealand</v>
      </c>
      <c r="O460" s="3">
        <f>VLOOKUP(CONS_TABLE[[#This Row],[location_id]],Locations[],4,"FALSE")</f>
        <v>1695200</v>
      </c>
      <c r="P460">
        <f>VLOOKUP(CONS_TABLE[[#This Row],[location_id]],Locations[],5,"FALSE")</f>
        <v>343.09</v>
      </c>
    </row>
    <row r="461" spans="1:16" x14ac:dyDescent="0.3">
      <c r="A461">
        <v>460</v>
      </c>
      <c r="B461" t="s">
        <v>8</v>
      </c>
      <c r="C461">
        <v>623</v>
      </c>
      <c r="D461" t="str">
        <f>VLOOKUP(CONS_TABLE[[#This Row],[make_id]],Make_details[],2,"FALSE")</f>
        <v>Trailer</v>
      </c>
      <c r="E461" t="str">
        <f>VLOOKUP(CONS_TABLE[[#This Row],[make_id]],Make_details[],3,"FALSE")</f>
        <v>Standard</v>
      </c>
      <c r="F461">
        <v>1999</v>
      </c>
      <c r="G461" t="s">
        <v>297</v>
      </c>
      <c r="H461" t="s">
        <v>10</v>
      </c>
      <c r="I461" s="1">
        <v>44651</v>
      </c>
      <c r="J461" s="1" t="str">
        <f>TEXT(CONS_TABLE[[#This Row],[date_stolen]],"YYYY")</f>
        <v>2022</v>
      </c>
      <c r="K461" s="1" t="str">
        <f>TEXT(CONS_TABLE[[#This Row],[date_stolen]],"MMMM")</f>
        <v>March</v>
      </c>
      <c r="L461">
        <v>104</v>
      </c>
      <c r="M461" t="str">
        <f>VLOOKUP(CONS_TABLE[[#This Row],[location_id]],Locations[],2,"FALSE")</f>
        <v>Bay of Plenty</v>
      </c>
      <c r="N461" t="str">
        <f>VLOOKUP(CONS_TABLE[[#This Row],[location_id]],Locations[],3, "FALSE")</f>
        <v>New Zealand</v>
      </c>
      <c r="O461" s="3">
        <f>VLOOKUP(CONS_TABLE[[#This Row],[location_id]],Locations[],4,"FALSE")</f>
        <v>347700</v>
      </c>
      <c r="P461">
        <f>VLOOKUP(CONS_TABLE[[#This Row],[location_id]],Locations[],5,"FALSE")</f>
        <v>28.8</v>
      </c>
    </row>
    <row r="462" spans="1:16" x14ac:dyDescent="0.3">
      <c r="A462">
        <v>461</v>
      </c>
      <c r="B462" t="s">
        <v>11</v>
      </c>
      <c r="C462">
        <v>623</v>
      </c>
      <c r="D462" t="str">
        <f>VLOOKUP(CONS_TABLE[[#This Row],[make_id]],Make_details[],2,"FALSE")</f>
        <v>Trailer</v>
      </c>
      <c r="E462" t="str">
        <f>VLOOKUP(CONS_TABLE[[#This Row],[make_id]],Make_details[],3,"FALSE")</f>
        <v>Standard</v>
      </c>
      <c r="F462">
        <v>2020</v>
      </c>
      <c r="G462" t="s">
        <v>129</v>
      </c>
      <c r="H462" t="s">
        <v>10</v>
      </c>
      <c r="I462" s="1">
        <v>44579</v>
      </c>
      <c r="J462" s="1" t="str">
        <f>TEXT(CONS_TABLE[[#This Row],[date_stolen]],"YYYY")</f>
        <v>2022</v>
      </c>
      <c r="K462" s="1" t="str">
        <f>TEXT(CONS_TABLE[[#This Row],[date_stolen]],"MMMM")</f>
        <v>January</v>
      </c>
      <c r="L462">
        <v>109</v>
      </c>
      <c r="M462" t="str">
        <f>VLOOKUP(CONS_TABLE[[#This Row],[location_id]],Locations[],2,"FALSE")</f>
        <v>Wellington</v>
      </c>
      <c r="N462" t="str">
        <f>VLOOKUP(CONS_TABLE[[#This Row],[location_id]],Locations[],3, "FALSE")</f>
        <v>New Zealand</v>
      </c>
      <c r="O462" s="3">
        <f>VLOOKUP(CONS_TABLE[[#This Row],[location_id]],Locations[],4,"FALSE")</f>
        <v>543500</v>
      </c>
      <c r="P462">
        <f>VLOOKUP(CONS_TABLE[[#This Row],[location_id]],Locations[],5,"FALSE")</f>
        <v>67.52</v>
      </c>
    </row>
    <row r="463" spans="1:16" x14ac:dyDescent="0.3">
      <c r="A463">
        <v>462</v>
      </c>
      <c r="B463" t="s">
        <v>8</v>
      </c>
      <c r="C463">
        <v>623</v>
      </c>
      <c r="D463" t="str">
        <f>VLOOKUP(CONS_TABLE[[#This Row],[make_id]],Make_details[],2,"FALSE")</f>
        <v>Trailer</v>
      </c>
      <c r="E463" t="str">
        <f>VLOOKUP(CONS_TABLE[[#This Row],[make_id]],Make_details[],3,"FALSE")</f>
        <v>Standard</v>
      </c>
      <c r="F463">
        <v>2020</v>
      </c>
      <c r="G463" t="s">
        <v>115</v>
      </c>
      <c r="H463" t="s">
        <v>10</v>
      </c>
      <c r="I463" s="1">
        <v>44623</v>
      </c>
      <c r="J463" s="1" t="str">
        <f>TEXT(CONS_TABLE[[#This Row],[date_stolen]],"YYYY")</f>
        <v>2022</v>
      </c>
      <c r="K463" s="1" t="str">
        <f>TEXT(CONS_TABLE[[#This Row],[date_stolen]],"MMMM")</f>
        <v>March</v>
      </c>
      <c r="L463">
        <v>109</v>
      </c>
      <c r="M463" t="str">
        <f>VLOOKUP(CONS_TABLE[[#This Row],[location_id]],Locations[],2,"FALSE")</f>
        <v>Wellington</v>
      </c>
      <c r="N463" t="str">
        <f>VLOOKUP(CONS_TABLE[[#This Row],[location_id]],Locations[],3, "FALSE")</f>
        <v>New Zealand</v>
      </c>
      <c r="O463" s="3">
        <f>VLOOKUP(CONS_TABLE[[#This Row],[location_id]],Locations[],4,"FALSE")</f>
        <v>543500</v>
      </c>
      <c r="P463">
        <f>VLOOKUP(CONS_TABLE[[#This Row],[location_id]],Locations[],5,"FALSE")</f>
        <v>67.52</v>
      </c>
    </row>
    <row r="464" spans="1:16" x14ac:dyDescent="0.3">
      <c r="A464">
        <v>463</v>
      </c>
      <c r="B464" t="s">
        <v>8</v>
      </c>
      <c r="C464">
        <v>623</v>
      </c>
      <c r="D464" t="str">
        <f>VLOOKUP(CONS_TABLE[[#This Row],[make_id]],Make_details[],2,"FALSE")</f>
        <v>Trailer</v>
      </c>
      <c r="E464" t="str">
        <f>VLOOKUP(CONS_TABLE[[#This Row],[make_id]],Make_details[],3,"FALSE")</f>
        <v>Standard</v>
      </c>
      <c r="F464">
        <v>2021</v>
      </c>
      <c r="G464" t="s">
        <v>51</v>
      </c>
      <c r="H464" t="s">
        <v>10</v>
      </c>
      <c r="I464" s="1">
        <v>44515</v>
      </c>
      <c r="J464" s="1" t="str">
        <f>TEXT(CONS_TABLE[[#This Row],[date_stolen]],"YYYY")</f>
        <v>2021</v>
      </c>
      <c r="K464" s="1" t="str">
        <f>TEXT(CONS_TABLE[[#This Row],[date_stolen]],"MMMM")</f>
        <v>November</v>
      </c>
      <c r="L464">
        <v>115</v>
      </c>
      <c r="M464" t="str">
        <f>VLOOKUP(CONS_TABLE[[#This Row],[location_id]],Locations[],2,"FALSE")</f>
        <v>Otago</v>
      </c>
      <c r="N464" t="str">
        <f>VLOOKUP(CONS_TABLE[[#This Row],[location_id]],Locations[],3, "FALSE")</f>
        <v>New Zealand</v>
      </c>
      <c r="O464" s="3">
        <f>VLOOKUP(CONS_TABLE[[#This Row],[location_id]],Locations[],4,"FALSE")</f>
        <v>246000</v>
      </c>
      <c r="P464">
        <f>VLOOKUP(CONS_TABLE[[#This Row],[location_id]],Locations[],5,"FALSE")</f>
        <v>7.89</v>
      </c>
    </row>
    <row r="465" spans="1:16" x14ac:dyDescent="0.3">
      <c r="A465">
        <v>464</v>
      </c>
      <c r="B465" t="s">
        <v>8</v>
      </c>
      <c r="C465">
        <v>549</v>
      </c>
      <c r="D465" t="str">
        <f>VLOOKUP(CONS_TABLE[[#This Row],[make_id]],Make_details[],2,"FALSE")</f>
        <v>Homebuilt</v>
      </c>
      <c r="E465" t="str">
        <f>VLOOKUP(CONS_TABLE[[#This Row],[make_id]],Make_details[],3,"FALSE")</f>
        <v>Standard</v>
      </c>
      <c r="F465">
        <v>2021</v>
      </c>
      <c r="G465" t="s">
        <v>46</v>
      </c>
      <c r="H465" t="s">
        <v>18</v>
      </c>
      <c r="I465" s="1">
        <v>44480</v>
      </c>
      <c r="J465" s="1" t="str">
        <f>TEXT(CONS_TABLE[[#This Row],[date_stolen]],"YYYY")</f>
        <v>2021</v>
      </c>
      <c r="K465" s="1" t="str">
        <f>TEXT(CONS_TABLE[[#This Row],[date_stolen]],"MMMM")</f>
        <v>October</v>
      </c>
      <c r="L465">
        <v>101</v>
      </c>
      <c r="M465" t="str">
        <f>VLOOKUP(CONS_TABLE[[#This Row],[location_id]],Locations[],2,"FALSE")</f>
        <v>Northland</v>
      </c>
      <c r="N465" t="str">
        <f>VLOOKUP(CONS_TABLE[[#This Row],[location_id]],Locations[],3, "FALSE")</f>
        <v>New Zealand</v>
      </c>
      <c r="O465" s="3">
        <f>VLOOKUP(CONS_TABLE[[#This Row],[location_id]],Locations[],4,"FALSE")</f>
        <v>201500</v>
      </c>
      <c r="P465">
        <f>VLOOKUP(CONS_TABLE[[#This Row],[location_id]],Locations[],5,"FALSE")</f>
        <v>16.11</v>
      </c>
    </row>
    <row r="466" spans="1:16" x14ac:dyDescent="0.3">
      <c r="A466">
        <v>465</v>
      </c>
      <c r="B466" t="s">
        <v>8</v>
      </c>
      <c r="C466">
        <v>623</v>
      </c>
      <c r="D466" t="str">
        <f>VLOOKUP(CONS_TABLE[[#This Row],[make_id]],Make_details[],2,"FALSE")</f>
        <v>Trailer</v>
      </c>
      <c r="E466" t="str">
        <f>VLOOKUP(CONS_TABLE[[#This Row],[make_id]],Make_details[],3,"FALSE")</f>
        <v>Standard</v>
      </c>
      <c r="F466">
        <v>2019</v>
      </c>
      <c r="G466" t="s">
        <v>58</v>
      </c>
      <c r="H466" t="s">
        <v>45</v>
      </c>
      <c r="I466" s="1">
        <v>44615</v>
      </c>
      <c r="J466" s="1" t="str">
        <f>TEXT(CONS_TABLE[[#This Row],[date_stolen]],"YYYY")</f>
        <v>2022</v>
      </c>
      <c r="K466" s="1" t="str">
        <f>TEXT(CONS_TABLE[[#This Row],[date_stolen]],"MMMM")</f>
        <v>February</v>
      </c>
      <c r="L466">
        <v>103</v>
      </c>
      <c r="M466" t="str">
        <f>VLOOKUP(CONS_TABLE[[#This Row],[location_id]],Locations[],2,"FALSE")</f>
        <v>Waikato</v>
      </c>
      <c r="N466" t="str">
        <f>VLOOKUP(CONS_TABLE[[#This Row],[location_id]],Locations[],3, "FALSE")</f>
        <v>New Zealand</v>
      </c>
      <c r="O466" s="3">
        <f>VLOOKUP(CONS_TABLE[[#This Row],[location_id]],Locations[],4,"FALSE")</f>
        <v>513800</v>
      </c>
      <c r="P466">
        <f>VLOOKUP(CONS_TABLE[[#This Row],[location_id]],Locations[],5,"FALSE")</f>
        <v>21.5</v>
      </c>
    </row>
    <row r="467" spans="1:16" x14ac:dyDescent="0.3">
      <c r="A467">
        <v>466</v>
      </c>
      <c r="B467" t="s">
        <v>16</v>
      </c>
      <c r="C467">
        <v>505</v>
      </c>
      <c r="D467" t="str">
        <f>VLOOKUP(CONS_TABLE[[#This Row],[make_id]],Make_details[],2,"FALSE")</f>
        <v>Aprilia</v>
      </c>
      <c r="E467" t="str">
        <f>VLOOKUP(CONS_TABLE[[#This Row],[make_id]],Make_details[],3,"FALSE")</f>
        <v>Standard</v>
      </c>
      <c r="F467">
        <v>2008</v>
      </c>
      <c r="G467" t="s">
        <v>298</v>
      </c>
      <c r="H467" t="s">
        <v>18</v>
      </c>
      <c r="I467" s="1">
        <v>44499</v>
      </c>
      <c r="J467" s="1" t="str">
        <f>TEXT(CONS_TABLE[[#This Row],[date_stolen]],"YYYY")</f>
        <v>2021</v>
      </c>
      <c r="K467" s="1" t="str">
        <f>TEXT(CONS_TABLE[[#This Row],[date_stolen]],"MMMM")</f>
        <v>October</v>
      </c>
      <c r="L467">
        <v>114</v>
      </c>
      <c r="M467" t="str">
        <f>VLOOKUP(CONS_TABLE[[#This Row],[location_id]],Locations[],2,"FALSE")</f>
        <v>Canterbury</v>
      </c>
      <c r="N467" t="str">
        <f>VLOOKUP(CONS_TABLE[[#This Row],[location_id]],Locations[],3, "FALSE")</f>
        <v>New Zealand</v>
      </c>
      <c r="O467" s="3">
        <f>VLOOKUP(CONS_TABLE[[#This Row],[location_id]],Locations[],4,"FALSE")</f>
        <v>655000</v>
      </c>
      <c r="P467">
        <f>VLOOKUP(CONS_TABLE[[#This Row],[location_id]],Locations[],5,"FALSE")</f>
        <v>14.72</v>
      </c>
    </row>
    <row r="468" spans="1:16" x14ac:dyDescent="0.3">
      <c r="A468">
        <v>467</v>
      </c>
      <c r="B468" t="s">
        <v>16</v>
      </c>
      <c r="C468">
        <v>550</v>
      </c>
      <c r="D468" t="str">
        <f>VLOOKUP(CONS_TABLE[[#This Row],[make_id]],Make_details[],2,"FALSE")</f>
        <v>Honda</v>
      </c>
      <c r="E468" t="str">
        <f>VLOOKUP(CONS_TABLE[[#This Row],[make_id]],Make_details[],3,"FALSE")</f>
        <v>Standard</v>
      </c>
      <c r="F468">
        <v>2009</v>
      </c>
      <c r="G468" t="s">
        <v>299</v>
      </c>
      <c r="H468" t="s">
        <v>10</v>
      </c>
      <c r="I468" s="1">
        <v>44598</v>
      </c>
      <c r="J468" s="1" t="str">
        <f>TEXT(CONS_TABLE[[#This Row],[date_stolen]],"YYYY")</f>
        <v>2022</v>
      </c>
      <c r="K468" s="1" t="str">
        <f>TEXT(CONS_TABLE[[#This Row],[date_stolen]],"MMMM")</f>
        <v>February</v>
      </c>
      <c r="L468">
        <v>114</v>
      </c>
      <c r="M468" t="str">
        <f>VLOOKUP(CONS_TABLE[[#This Row],[location_id]],Locations[],2,"FALSE")</f>
        <v>Canterbury</v>
      </c>
      <c r="N468" t="str">
        <f>VLOOKUP(CONS_TABLE[[#This Row],[location_id]],Locations[],3, "FALSE")</f>
        <v>New Zealand</v>
      </c>
      <c r="O468" s="3">
        <f>VLOOKUP(CONS_TABLE[[#This Row],[location_id]],Locations[],4,"FALSE")</f>
        <v>655000</v>
      </c>
      <c r="P468">
        <f>VLOOKUP(CONS_TABLE[[#This Row],[location_id]],Locations[],5,"FALSE")</f>
        <v>14.72</v>
      </c>
    </row>
    <row r="469" spans="1:16" x14ac:dyDescent="0.3">
      <c r="A469">
        <v>468</v>
      </c>
      <c r="B469" t="s">
        <v>37</v>
      </c>
      <c r="C469">
        <v>558</v>
      </c>
      <c r="D469" t="str">
        <f>VLOOKUP(CONS_TABLE[[#This Row],[make_id]],Make_details[],2,"FALSE")</f>
        <v>Jayco</v>
      </c>
      <c r="E469" t="str">
        <f>VLOOKUP(CONS_TABLE[[#This Row],[make_id]],Make_details[],3,"FALSE")</f>
        <v>Standard</v>
      </c>
      <c r="F469">
        <v>2017</v>
      </c>
      <c r="G469" t="s">
        <v>300</v>
      </c>
      <c r="H469" t="s">
        <v>32</v>
      </c>
      <c r="I469" s="1">
        <v>44565</v>
      </c>
      <c r="J469" s="1" t="str">
        <f>TEXT(CONS_TABLE[[#This Row],[date_stolen]],"YYYY")</f>
        <v>2022</v>
      </c>
      <c r="K469" s="1" t="str">
        <f>TEXT(CONS_TABLE[[#This Row],[date_stolen]],"MMMM")</f>
        <v>January</v>
      </c>
      <c r="L469">
        <v>102</v>
      </c>
      <c r="M469" t="str">
        <f>VLOOKUP(CONS_TABLE[[#This Row],[location_id]],Locations[],2,"FALSE")</f>
        <v>Auckland</v>
      </c>
      <c r="N469" t="str">
        <f>VLOOKUP(CONS_TABLE[[#This Row],[location_id]],Locations[],3, "FALSE")</f>
        <v>New Zealand</v>
      </c>
      <c r="O469" s="3">
        <f>VLOOKUP(CONS_TABLE[[#This Row],[location_id]],Locations[],4,"FALSE")</f>
        <v>1695200</v>
      </c>
      <c r="P469">
        <f>VLOOKUP(CONS_TABLE[[#This Row],[location_id]],Locations[],5,"FALSE")</f>
        <v>343.09</v>
      </c>
    </row>
    <row r="470" spans="1:16" x14ac:dyDescent="0.3">
      <c r="A470">
        <v>469</v>
      </c>
      <c r="B470" t="s">
        <v>8</v>
      </c>
      <c r="C470">
        <v>623</v>
      </c>
      <c r="D470" t="str">
        <f>VLOOKUP(CONS_TABLE[[#This Row],[make_id]],Make_details[],2,"FALSE")</f>
        <v>Trailer</v>
      </c>
      <c r="E470" t="str">
        <f>VLOOKUP(CONS_TABLE[[#This Row],[make_id]],Make_details[],3,"FALSE")</f>
        <v>Standard</v>
      </c>
      <c r="F470">
        <v>2017</v>
      </c>
      <c r="G470" t="s">
        <v>301</v>
      </c>
      <c r="H470" t="s">
        <v>10</v>
      </c>
      <c r="I470" s="1">
        <v>44553</v>
      </c>
      <c r="J470" s="1" t="str">
        <f>TEXT(CONS_TABLE[[#This Row],[date_stolen]],"YYYY")</f>
        <v>2021</v>
      </c>
      <c r="K470" s="1" t="str">
        <f>TEXT(CONS_TABLE[[#This Row],[date_stolen]],"MMMM")</f>
        <v>December</v>
      </c>
      <c r="L470">
        <v>102</v>
      </c>
      <c r="M470" t="str">
        <f>VLOOKUP(CONS_TABLE[[#This Row],[location_id]],Locations[],2,"FALSE")</f>
        <v>Auckland</v>
      </c>
      <c r="N470" t="str">
        <f>VLOOKUP(CONS_TABLE[[#This Row],[location_id]],Locations[],3, "FALSE")</f>
        <v>New Zealand</v>
      </c>
      <c r="O470" s="3">
        <f>VLOOKUP(CONS_TABLE[[#This Row],[location_id]],Locations[],4,"FALSE")</f>
        <v>1695200</v>
      </c>
      <c r="P470">
        <f>VLOOKUP(CONS_TABLE[[#This Row],[location_id]],Locations[],5,"FALSE")</f>
        <v>343.09</v>
      </c>
    </row>
    <row r="471" spans="1:16" x14ac:dyDescent="0.3">
      <c r="A471">
        <v>470</v>
      </c>
      <c r="B471" t="s">
        <v>8</v>
      </c>
      <c r="C471">
        <v>623</v>
      </c>
      <c r="D471" t="str">
        <f>VLOOKUP(CONS_TABLE[[#This Row],[make_id]],Make_details[],2,"FALSE")</f>
        <v>Trailer</v>
      </c>
      <c r="E471" t="str">
        <f>VLOOKUP(CONS_TABLE[[#This Row],[make_id]],Make_details[],3,"FALSE")</f>
        <v>Standard</v>
      </c>
      <c r="F471">
        <v>2017</v>
      </c>
      <c r="G471" t="s">
        <v>302</v>
      </c>
      <c r="H471" t="s">
        <v>10</v>
      </c>
      <c r="I471" s="1">
        <v>44511</v>
      </c>
      <c r="J471" s="1" t="str">
        <f>TEXT(CONS_TABLE[[#This Row],[date_stolen]],"YYYY")</f>
        <v>2021</v>
      </c>
      <c r="K471" s="1" t="str">
        <f>TEXT(CONS_TABLE[[#This Row],[date_stolen]],"MMMM")</f>
        <v>November</v>
      </c>
      <c r="L471">
        <v>102</v>
      </c>
      <c r="M471" t="str">
        <f>VLOOKUP(CONS_TABLE[[#This Row],[location_id]],Locations[],2,"FALSE")</f>
        <v>Auckland</v>
      </c>
      <c r="N471" t="str">
        <f>VLOOKUP(CONS_TABLE[[#This Row],[location_id]],Locations[],3, "FALSE")</f>
        <v>New Zealand</v>
      </c>
      <c r="O471" s="3">
        <f>VLOOKUP(CONS_TABLE[[#This Row],[location_id]],Locations[],4,"FALSE")</f>
        <v>1695200</v>
      </c>
      <c r="P471">
        <f>VLOOKUP(CONS_TABLE[[#This Row],[location_id]],Locations[],5,"FALSE")</f>
        <v>343.09</v>
      </c>
    </row>
    <row r="472" spans="1:16" x14ac:dyDescent="0.3">
      <c r="A472">
        <v>471</v>
      </c>
      <c r="B472" t="s">
        <v>8</v>
      </c>
      <c r="C472">
        <v>514</v>
      </c>
      <c r="D472" t="str">
        <f>VLOOKUP(CONS_TABLE[[#This Row],[make_id]],Make_details[],2,"FALSE")</f>
        <v>Briford</v>
      </c>
      <c r="E472" t="str">
        <f>VLOOKUP(CONS_TABLE[[#This Row],[make_id]],Make_details[],3,"FALSE")</f>
        <v>Standard</v>
      </c>
      <c r="F472">
        <v>2017</v>
      </c>
      <c r="G472" t="s">
        <v>132</v>
      </c>
      <c r="H472" t="s">
        <v>10</v>
      </c>
      <c r="I472" s="1">
        <v>44579</v>
      </c>
      <c r="J472" s="1" t="str">
        <f>TEXT(CONS_TABLE[[#This Row],[date_stolen]],"YYYY")</f>
        <v>2022</v>
      </c>
      <c r="K472" s="1" t="str">
        <f>TEXT(CONS_TABLE[[#This Row],[date_stolen]],"MMMM")</f>
        <v>January</v>
      </c>
      <c r="L472">
        <v>103</v>
      </c>
      <c r="M472" t="str">
        <f>VLOOKUP(CONS_TABLE[[#This Row],[location_id]],Locations[],2,"FALSE")</f>
        <v>Waikato</v>
      </c>
      <c r="N472" t="str">
        <f>VLOOKUP(CONS_TABLE[[#This Row],[location_id]],Locations[],3, "FALSE")</f>
        <v>New Zealand</v>
      </c>
      <c r="O472" s="3">
        <f>VLOOKUP(CONS_TABLE[[#This Row],[location_id]],Locations[],4,"FALSE")</f>
        <v>513800</v>
      </c>
      <c r="P472">
        <f>VLOOKUP(CONS_TABLE[[#This Row],[location_id]],Locations[],5,"FALSE")</f>
        <v>21.5</v>
      </c>
    </row>
    <row r="473" spans="1:16" x14ac:dyDescent="0.3">
      <c r="A473">
        <v>472</v>
      </c>
      <c r="B473" t="s">
        <v>8</v>
      </c>
      <c r="C473">
        <v>623</v>
      </c>
      <c r="D473" t="str">
        <f>VLOOKUP(CONS_TABLE[[#This Row],[make_id]],Make_details[],2,"FALSE")</f>
        <v>Trailer</v>
      </c>
      <c r="E473" t="str">
        <f>VLOOKUP(CONS_TABLE[[#This Row],[make_id]],Make_details[],3,"FALSE")</f>
        <v>Standard</v>
      </c>
      <c r="F473">
        <v>2017</v>
      </c>
      <c r="G473" t="s">
        <v>303</v>
      </c>
      <c r="H473" t="s">
        <v>10</v>
      </c>
      <c r="I473" s="1">
        <v>44620</v>
      </c>
      <c r="J473" s="1" t="str">
        <f>TEXT(CONS_TABLE[[#This Row],[date_stolen]],"YYYY")</f>
        <v>2022</v>
      </c>
      <c r="K473" s="1" t="str">
        <f>TEXT(CONS_TABLE[[#This Row],[date_stolen]],"MMMM")</f>
        <v>February</v>
      </c>
      <c r="L473">
        <v>103</v>
      </c>
      <c r="M473" t="str">
        <f>VLOOKUP(CONS_TABLE[[#This Row],[location_id]],Locations[],2,"FALSE")</f>
        <v>Waikato</v>
      </c>
      <c r="N473" t="str">
        <f>VLOOKUP(CONS_TABLE[[#This Row],[location_id]],Locations[],3, "FALSE")</f>
        <v>New Zealand</v>
      </c>
      <c r="O473" s="3">
        <f>VLOOKUP(CONS_TABLE[[#This Row],[location_id]],Locations[],4,"FALSE")</f>
        <v>513800</v>
      </c>
      <c r="P473">
        <f>VLOOKUP(CONS_TABLE[[#This Row],[location_id]],Locations[],5,"FALSE")</f>
        <v>21.5</v>
      </c>
    </row>
    <row r="474" spans="1:16" x14ac:dyDescent="0.3">
      <c r="A474">
        <v>473</v>
      </c>
      <c r="B474" t="s">
        <v>8</v>
      </c>
      <c r="C474">
        <v>623</v>
      </c>
      <c r="D474" t="str">
        <f>VLOOKUP(CONS_TABLE[[#This Row],[make_id]],Make_details[],2,"FALSE")</f>
        <v>Trailer</v>
      </c>
      <c r="E474" t="str">
        <f>VLOOKUP(CONS_TABLE[[#This Row],[make_id]],Make_details[],3,"FALSE")</f>
        <v>Standard</v>
      </c>
      <c r="F474">
        <v>2017</v>
      </c>
      <c r="G474" t="s">
        <v>304</v>
      </c>
      <c r="H474" t="s">
        <v>10</v>
      </c>
      <c r="I474" s="1">
        <v>44561</v>
      </c>
      <c r="J474" s="1" t="str">
        <f>TEXT(CONS_TABLE[[#This Row],[date_stolen]],"YYYY")</f>
        <v>2021</v>
      </c>
      <c r="K474" s="1" t="str">
        <f>TEXT(CONS_TABLE[[#This Row],[date_stolen]],"MMMM")</f>
        <v>December</v>
      </c>
      <c r="L474">
        <v>107</v>
      </c>
      <c r="M474" t="str">
        <f>VLOOKUP(CONS_TABLE[[#This Row],[location_id]],Locations[],2,"FALSE")</f>
        <v>Taranaki</v>
      </c>
      <c r="N474" t="str">
        <f>VLOOKUP(CONS_TABLE[[#This Row],[location_id]],Locations[],3, "FALSE")</f>
        <v>New Zealand</v>
      </c>
      <c r="O474" s="3">
        <f>VLOOKUP(CONS_TABLE[[#This Row],[location_id]],Locations[],4,"FALSE")</f>
        <v>127300</v>
      </c>
      <c r="P474">
        <f>VLOOKUP(CONS_TABLE[[#This Row],[location_id]],Locations[],5,"FALSE")</f>
        <v>17.55</v>
      </c>
    </row>
    <row r="475" spans="1:16" x14ac:dyDescent="0.3">
      <c r="A475">
        <v>474</v>
      </c>
      <c r="B475" t="s">
        <v>8</v>
      </c>
      <c r="C475">
        <v>514</v>
      </c>
      <c r="D475" t="str">
        <f>VLOOKUP(CONS_TABLE[[#This Row],[make_id]],Make_details[],2,"FALSE")</f>
        <v>Briford</v>
      </c>
      <c r="E475" t="str">
        <f>VLOOKUP(CONS_TABLE[[#This Row],[make_id]],Make_details[],3,"FALSE")</f>
        <v>Standard</v>
      </c>
      <c r="F475">
        <v>2017</v>
      </c>
      <c r="G475" t="s">
        <v>209</v>
      </c>
      <c r="H475" t="s">
        <v>10</v>
      </c>
      <c r="I475" s="1">
        <v>44656</v>
      </c>
      <c r="J475" s="1" t="str">
        <f>TEXT(CONS_TABLE[[#This Row],[date_stolen]],"YYYY")</f>
        <v>2022</v>
      </c>
      <c r="K475" s="1" t="str">
        <f>TEXT(CONS_TABLE[[#This Row],[date_stolen]],"MMMM")</f>
        <v>April</v>
      </c>
      <c r="L475">
        <v>115</v>
      </c>
      <c r="M475" t="str">
        <f>VLOOKUP(CONS_TABLE[[#This Row],[location_id]],Locations[],2,"FALSE")</f>
        <v>Otago</v>
      </c>
      <c r="N475" t="str">
        <f>VLOOKUP(CONS_TABLE[[#This Row],[location_id]],Locations[],3, "FALSE")</f>
        <v>New Zealand</v>
      </c>
      <c r="O475" s="3">
        <f>VLOOKUP(CONS_TABLE[[#This Row],[location_id]],Locations[],4,"FALSE")</f>
        <v>246000</v>
      </c>
      <c r="P475">
        <f>VLOOKUP(CONS_TABLE[[#This Row],[location_id]],Locations[],5,"FALSE")</f>
        <v>7.89</v>
      </c>
    </row>
    <row r="476" spans="1:16" x14ac:dyDescent="0.3">
      <c r="A476">
        <v>475</v>
      </c>
      <c r="B476" t="s">
        <v>8</v>
      </c>
      <c r="C476">
        <v>549</v>
      </c>
      <c r="D476" t="str">
        <f>VLOOKUP(CONS_TABLE[[#This Row],[make_id]],Make_details[],2,"FALSE")</f>
        <v>Homebuilt</v>
      </c>
      <c r="E476" t="str">
        <f>VLOOKUP(CONS_TABLE[[#This Row],[make_id]],Make_details[],3,"FALSE")</f>
        <v>Standard</v>
      </c>
      <c r="F476">
        <v>1976</v>
      </c>
      <c r="G476" t="s">
        <v>46</v>
      </c>
      <c r="H476" t="s">
        <v>32</v>
      </c>
      <c r="I476" s="1">
        <v>44521</v>
      </c>
      <c r="J476" s="1" t="str">
        <f>TEXT(CONS_TABLE[[#This Row],[date_stolen]],"YYYY")</f>
        <v>2021</v>
      </c>
      <c r="K476" s="1" t="str">
        <f>TEXT(CONS_TABLE[[#This Row],[date_stolen]],"MMMM")</f>
        <v>November</v>
      </c>
      <c r="L476">
        <v>104</v>
      </c>
      <c r="M476" t="str">
        <f>VLOOKUP(CONS_TABLE[[#This Row],[location_id]],Locations[],2,"FALSE")</f>
        <v>Bay of Plenty</v>
      </c>
      <c r="N476" t="str">
        <f>VLOOKUP(CONS_TABLE[[#This Row],[location_id]],Locations[],3, "FALSE")</f>
        <v>New Zealand</v>
      </c>
      <c r="O476" s="3">
        <f>VLOOKUP(CONS_TABLE[[#This Row],[location_id]],Locations[],4,"FALSE")</f>
        <v>347700</v>
      </c>
      <c r="P476">
        <f>VLOOKUP(CONS_TABLE[[#This Row],[location_id]],Locations[],5,"FALSE")</f>
        <v>28.8</v>
      </c>
    </row>
    <row r="477" spans="1:16" x14ac:dyDescent="0.3">
      <c r="A477">
        <v>476</v>
      </c>
      <c r="B477" t="s">
        <v>8</v>
      </c>
      <c r="C477">
        <v>623</v>
      </c>
      <c r="D477" t="str">
        <f>VLOOKUP(CONS_TABLE[[#This Row],[make_id]],Make_details[],2,"FALSE")</f>
        <v>Trailer</v>
      </c>
      <c r="E477" t="str">
        <f>VLOOKUP(CONS_TABLE[[#This Row],[make_id]],Make_details[],3,"FALSE")</f>
        <v>Standard</v>
      </c>
      <c r="F477">
        <v>2017</v>
      </c>
      <c r="G477" t="s">
        <v>305</v>
      </c>
      <c r="H477" t="s">
        <v>10</v>
      </c>
      <c r="I477" s="1">
        <v>44486</v>
      </c>
      <c r="J477" s="1" t="str">
        <f>TEXT(CONS_TABLE[[#This Row],[date_stolen]],"YYYY")</f>
        <v>2021</v>
      </c>
      <c r="K477" s="1" t="str">
        <f>TEXT(CONS_TABLE[[#This Row],[date_stolen]],"MMMM")</f>
        <v>October</v>
      </c>
      <c r="L477">
        <v>102</v>
      </c>
      <c r="M477" t="str">
        <f>VLOOKUP(CONS_TABLE[[#This Row],[location_id]],Locations[],2,"FALSE")</f>
        <v>Auckland</v>
      </c>
      <c r="N477" t="str">
        <f>VLOOKUP(CONS_TABLE[[#This Row],[location_id]],Locations[],3, "FALSE")</f>
        <v>New Zealand</v>
      </c>
      <c r="O477" s="3">
        <f>VLOOKUP(CONS_TABLE[[#This Row],[location_id]],Locations[],4,"FALSE")</f>
        <v>1695200</v>
      </c>
      <c r="P477">
        <f>VLOOKUP(CONS_TABLE[[#This Row],[location_id]],Locations[],5,"FALSE")</f>
        <v>343.09</v>
      </c>
    </row>
    <row r="478" spans="1:16" x14ac:dyDescent="0.3">
      <c r="A478">
        <v>477</v>
      </c>
      <c r="B478" t="s">
        <v>8</v>
      </c>
      <c r="C478">
        <v>623</v>
      </c>
      <c r="D478" t="str">
        <f>VLOOKUP(CONS_TABLE[[#This Row],[make_id]],Make_details[],2,"FALSE")</f>
        <v>Trailer</v>
      </c>
      <c r="E478" t="str">
        <f>VLOOKUP(CONS_TABLE[[#This Row],[make_id]],Make_details[],3,"FALSE")</f>
        <v>Standard</v>
      </c>
      <c r="F478">
        <v>2017</v>
      </c>
      <c r="G478" t="s">
        <v>306</v>
      </c>
      <c r="H478" t="s">
        <v>18</v>
      </c>
      <c r="I478" s="1">
        <v>44496</v>
      </c>
      <c r="J478" s="1" t="str">
        <f>TEXT(CONS_TABLE[[#This Row],[date_stolen]],"YYYY")</f>
        <v>2021</v>
      </c>
      <c r="K478" s="1" t="str">
        <f>TEXT(CONS_TABLE[[#This Row],[date_stolen]],"MMMM")</f>
        <v>October</v>
      </c>
      <c r="L478">
        <v>102</v>
      </c>
      <c r="M478" t="str">
        <f>VLOOKUP(CONS_TABLE[[#This Row],[location_id]],Locations[],2,"FALSE")</f>
        <v>Auckland</v>
      </c>
      <c r="N478" t="str">
        <f>VLOOKUP(CONS_TABLE[[#This Row],[location_id]],Locations[],3, "FALSE")</f>
        <v>New Zealand</v>
      </c>
      <c r="O478" s="3">
        <f>VLOOKUP(CONS_TABLE[[#This Row],[location_id]],Locations[],4,"FALSE")</f>
        <v>1695200</v>
      </c>
      <c r="P478">
        <f>VLOOKUP(CONS_TABLE[[#This Row],[location_id]],Locations[],5,"FALSE")</f>
        <v>343.09</v>
      </c>
    </row>
    <row r="479" spans="1:16" x14ac:dyDescent="0.3">
      <c r="A479">
        <v>478</v>
      </c>
      <c r="B479" t="s">
        <v>8</v>
      </c>
      <c r="C479">
        <v>562</v>
      </c>
      <c r="D479" t="str">
        <f>VLOOKUP(CONS_TABLE[[#This Row],[make_id]],Make_details[],2,"FALSE")</f>
        <v>Kea</v>
      </c>
      <c r="E479" t="str">
        <f>VLOOKUP(CONS_TABLE[[#This Row],[make_id]],Make_details[],3,"FALSE")</f>
        <v>Standard</v>
      </c>
      <c r="F479">
        <v>2017</v>
      </c>
      <c r="G479" t="s">
        <v>307</v>
      </c>
      <c r="H479" t="s">
        <v>10</v>
      </c>
      <c r="I479" s="1">
        <v>44589</v>
      </c>
      <c r="J479" s="1" t="str">
        <f>TEXT(CONS_TABLE[[#This Row],[date_stolen]],"YYYY")</f>
        <v>2022</v>
      </c>
      <c r="K479" s="1" t="str">
        <f>TEXT(CONS_TABLE[[#This Row],[date_stolen]],"MMMM")</f>
        <v>January</v>
      </c>
      <c r="L479">
        <v>114</v>
      </c>
      <c r="M479" t="str">
        <f>VLOOKUP(CONS_TABLE[[#This Row],[location_id]],Locations[],2,"FALSE")</f>
        <v>Canterbury</v>
      </c>
      <c r="N479" t="str">
        <f>VLOOKUP(CONS_TABLE[[#This Row],[location_id]],Locations[],3, "FALSE")</f>
        <v>New Zealand</v>
      </c>
      <c r="O479" s="3">
        <f>VLOOKUP(CONS_TABLE[[#This Row],[location_id]],Locations[],4,"FALSE")</f>
        <v>655000</v>
      </c>
      <c r="P479">
        <f>VLOOKUP(CONS_TABLE[[#This Row],[location_id]],Locations[],5,"FALSE")</f>
        <v>14.72</v>
      </c>
    </row>
    <row r="480" spans="1:16" x14ac:dyDescent="0.3">
      <c r="A480">
        <v>479</v>
      </c>
      <c r="B480" t="s">
        <v>8</v>
      </c>
      <c r="C480">
        <v>623</v>
      </c>
      <c r="D480" t="str">
        <f>VLOOKUP(CONS_TABLE[[#This Row],[make_id]],Make_details[],2,"FALSE")</f>
        <v>Trailer</v>
      </c>
      <c r="E480" t="str">
        <f>VLOOKUP(CONS_TABLE[[#This Row],[make_id]],Make_details[],3,"FALSE")</f>
        <v>Standard</v>
      </c>
      <c r="F480">
        <v>2017</v>
      </c>
      <c r="G480" t="s">
        <v>308</v>
      </c>
      <c r="H480" t="s">
        <v>10</v>
      </c>
      <c r="I480" s="1">
        <v>44610</v>
      </c>
      <c r="J480" s="1" t="str">
        <f>TEXT(CONS_TABLE[[#This Row],[date_stolen]],"YYYY")</f>
        <v>2022</v>
      </c>
      <c r="K480" s="1" t="str">
        <f>TEXT(CONS_TABLE[[#This Row],[date_stolen]],"MMMM")</f>
        <v>February</v>
      </c>
      <c r="L480">
        <v>103</v>
      </c>
      <c r="M480" t="str">
        <f>VLOOKUP(CONS_TABLE[[#This Row],[location_id]],Locations[],2,"FALSE")</f>
        <v>Waikato</v>
      </c>
      <c r="N480" t="str">
        <f>VLOOKUP(CONS_TABLE[[#This Row],[location_id]],Locations[],3, "FALSE")</f>
        <v>New Zealand</v>
      </c>
      <c r="O480" s="3">
        <f>VLOOKUP(CONS_TABLE[[#This Row],[location_id]],Locations[],4,"FALSE")</f>
        <v>513800</v>
      </c>
      <c r="P480">
        <f>VLOOKUP(CONS_TABLE[[#This Row],[location_id]],Locations[],5,"FALSE")</f>
        <v>21.5</v>
      </c>
    </row>
    <row r="481" spans="1:16" x14ac:dyDescent="0.3">
      <c r="A481">
        <v>480</v>
      </c>
      <c r="B481" t="s">
        <v>11</v>
      </c>
      <c r="C481">
        <v>623</v>
      </c>
      <c r="D481" t="str">
        <f>VLOOKUP(CONS_TABLE[[#This Row],[make_id]],Make_details[],2,"FALSE")</f>
        <v>Trailer</v>
      </c>
      <c r="E481" t="str">
        <f>VLOOKUP(CONS_TABLE[[#This Row],[make_id]],Make_details[],3,"FALSE")</f>
        <v>Standard</v>
      </c>
      <c r="F481">
        <v>2017</v>
      </c>
      <c r="G481" t="s">
        <v>23</v>
      </c>
      <c r="H481" t="s">
        <v>10</v>
      </c>
      <c r="I481" s="1">
        <v>44640</v>
      </c>
      <c r="J481" s="1" t="str">
        <f>TEXT(CONS_TABLE[[#This Row],[date_stolen]],"YYYY")</f>
        <v>2022</v>
      </c>
      <c r="K481" s="1" t="str">
        <f>TEXT(CONS_TABLE[[#This Row],[date_stolen]],"MMMM")</f>
        <v>March</v>
      </c>
      <c r="L481">
        <v>114</v>
      </c>
      <c r="M481" t="str">
        <f>VLOOKUP(CONS_TABLE[[#This Row],[location_id]],Locations[],2,"FALSE")</f>
        <v>Canterbury</v>
      </c>
      <c r="N481" t="str">
        <f>VLOOKUP(CONS_TABLE[[#This Row],[location_id]],Locations[],3, "FALSE")</f>
        <v>New Zealand</v>
      </c>
      <c r="O481" s="3">
        <f>VLOOKUP(CONS_TABLE[[#This Row],[location_id]],Locations[],4,"FALSE")</f>
        <v>655000</v>
      </c>
      <c r="P481">
        <f>VLOOKUP(CONS_TABLE[[#This Row],[location_id]],Locations[],5,"FALSE")</f>
        <v>14.72</v>
      </c>
    </row>
    <row r="482" spans="1:16" x14ac:dyDescent="0.3">
      <c r="A482">
        <v>481</v>
      </c>
      <c r="B482" t="s">
        <v>8</v>
      </c>
      <c r="C482">
        <v>623</v>
      </c>
      <c r="D482" t="str">
        <f>VLOOKUP(CONS_TABLE[[#This Row],[make_id]],Make_details[],2,"FALSE")</f>
        <v>Trailer</v>
      </c>
      <c r="E482" t="str">
        <f>VLOOKUP(CONS_TABLE[[#This Row],[make_id]],Make_details[],3,"FALSE")</f>
        <v>Standard</v>
      </c>
      <c r="F482">
        <v>2008</v>
      </c>
      <c r="G482" t="s">
        <v>309</v>
      </c>
      <c r="H482" t="s">
        <v>10</v>
      </c>
      <c r="I482" s="1">
        <v>44616</v>
      </c>
      <c r="J482" s="1" t="str">
        <f>TEXT(CONS_TABLE[[#This Row],[date_stolen]],"YYYY")</f>
        <v>2022</v>
      </c>
      <c r="K482" s="1" t="str">
        <f>TEXT(CONS_TABLE[[#This Row],[date_stolen]],"MMMM")</f>
        <v>February</v>
      </c>
      <c r="L482">
        <v>108</v>
      </c>
      <c r="M482" t="str">
        <f>VLOOKUP(CONS_TABLE[[#This Row],[location_id]],Locations[],2,"FALSE")</f>
        <v>Manawatū-Whanganui</v>
      </c>
      <c r="N482" t="str">
        <f>VLOOKUP(CONS_TABLE[[#This Row],[location_id]],Locations[],3, "FALSE")</f>
        <v>New Zealand</v>
      </c>
      <c r="O482" s="3">
        <f>VLOOKUP(CONS_TABLE[[#This Row],[location_id]],Locations[],4,"FALSE")</f>
        <v>258200</v>
      </c>
      <c r="P482">
        <f>VLOOKUP(CONS_TABLE[[#This Row],[location_id]],Locations[],5,"FALSE")</f>
        <v>11.62</v>
      </c>
    </row>
    <row r="483" spans="1:16" x14ac:dyDescent="0.3">
      <c r="A483">
        <v>482</v>
      </c>
      <c r="B483" t="s">
        <v>11</v>
      </c>
      <c r="C483">
        <v>636</v>
      </c>
      <c r="D483" t="str">
        <f>VLOOKUP(CONS_TABLE[[#This Row],[make_id]],Make_details[],2,"FALSE")</f>
        <v>Yamaha</v>
      </c>
      <c r="E483" t="str">
        <f>VLOOKUP(CONS_TABLE[[#This Row],[make_id]],Make_details[],3,"FALSE")</f>
        <v>Standard</v>
      </c>
      <c r="F483">
        <v>2017</v>
      </c>
      <c r="G483" t="s">
        <v>310</v>
      </c>
      <c r="H483" t="s">
        <v>10</v>
      </c>
      <c r="I483" s="1">
        <v>44581</v>
      </c>
      <c r="J483" s="1" t="str">
        <f>TEXT(CONS_TABLE[[#This Row],[date_stolen]],"YYYY")</f>
        <v>2022</v>
      </c>
      <c r="K483" s="1" t="str">
        <f>TEXT(CONS_TABLE[[#This Row],[date_stolen]],"MMMM")</f>
        <v>January</v>
      </c>
      <c r="L483">
        <v>102</v>
      </c>
      <c r="M483" t="str">
        <f>VLOOKUP(CONS_TABLE[[#This Row],[location_id]],Locations[],2,"FALSE")</f>
        <v>Auckland</v>
      </c>
      <c r="N483" t="str">
        <f>VLOOKUP(CONS_TABLE[[#This Row],[location_id]],Locations[],3, "FALSE")</f>
        <v>New Zealand</v>
      </c>
      <c r="O483" s="3">
        <f>VLOOKUP(CONS_TABLE[[#This Row],[location_id]],Locations[],4,"FALSE")</f>
        <v>1695200</v>
      </c>
      <c r="P483">
        <f>VLOOKUP(CONS_TABLE[[#This Row],[location_id]],Locations[],5,"FALSE")</f>
        <v>343.09</v>
      </c>
    </row>
    <row r="484" spans="1:16" x14ac:dyDescent="0.3">
      <c r="A484">
        <v>483</v>
      </c>
      <c r="B484" t="s">
        <v>8</v>
      </c>
      <c r="C484">
        <v>623</v>
      </c>
      <c r="D484" t="str">
        <f>VLOOKUP(CONS_TABLE[[#This Row],[make_id]],Make_details[],2,"FALSE")</f>
        <v>Trailer</v>
      </c>
      <c r="E484" t="str">
        <f>VLOOKUP(CONS_TABLE[[#This Row],[make_id]],Make_details[],3,"FALSE")</f>
        <v>Standard</v>
      </c>
      <c r="F484">
        <v>2017</v>
      </c>
      <c r="G484" t="s">
        <v>240</v>
      </c>
      <c r="H484" t="s">
        <v>10</v>
      </c>
      <c r="I484" s="1">
        <v>44490</v>
      </c>
      <c r="J484" s="1" t="str">
        <f>TEXT(CONS_TABLE[[#This Row],[date_stolen]],"YYYY")</f>
        <v>2021</v>
      </c>
      <c r="K484" s="1" t="str">
        <f>TEXT(CONS_TABLE[[#This Row],[date_stolen]],"MMMM")</f>
        <v>October</v>
      </c>
      <c r="L484">
        <v>102</v>
      </c>
      <c r="M484" t="str">
        <f>VLOOKUP(CONS_TABLE[[#This Row],[location_id]],Locations[],2,"FALSE")</f>
        <v>Auckland</v>
      </c>
      <c r="N484" t="str">
        <f>VLOOKUP(CONS_TABLE[[#This Row],[location_id]],Locations[],3, "FALSE")</f>
        <v>New Zealand</v>
      </c>
      <c r="O484" s="3">
        <f>VLOOKUP(CONS_TABLE[[#This Row],[location_id]],Locations[],4,"FALSE")</f>
        <v>1695200</v>
      </c>
      <c r="P484">
        <f>VLOOKUP(CONS_TABLE[[#This Row],[location_id]],Locations[],5,"FALSE")</f>
        <v>343.09</v>
      </c>
    </row>
    <row r="485" spans="1:16" x14ac:dyDescent="0.3">
      <c r="A485">
        <v>484</v>
      </c>
      <c r="B485" t="s">
        <v>8</v>
      </c>
      <c r="C485">
        <v>623</v>
      </c>
      <c r="D485" t="str">
        <f>VLOOKUP(CONS_TABLE[[#This Row],[make_id]],Make_details[],2,"FALSE")</f>
        <v>Trailer</v>
      </c>
      <c r="E485" t="str">
        <f>VLOOKUP(CONS_TABLE[[#This Row],[make_id]],Make_details[],3,"FALSE")</f>
        <v>Standard</v>
      </c>
      <c r="F485">
        <v>2017</v>
      </c>
      <c r="G485" t="s">
        <v>23</v>
      </c>
      <c r="H485" t="s">
        <v>10</v>
      </c>
      <c r="I485" s="1">
        <v>44506</v>
      </c>
      <c r="J485" s="1" t="str">
        <f>TEXT(CONS_TABLE[[#This Row],[date_stolen]],"YYYY")</f>
        <v>2021</v>
      </c>
      <c r="K485" s="1" t="str">
        <f>TEXT(CONS_TABLE[[#This Row],[date_stolen]],"MMMM")</f>
        <v>November</v>
      </c>
      <c r="L485">
        <v>114</v>
      </c>
      <c r="M485" t="str">
        <f>VLOOKUP(CONS_TABLE[[#This Row],[location_id]],Locations[],2,"FALSE")</f>
        <v>Canterbury</v>
      </c>
      <c r="N485" t="str">
        <f>VLOOKUP(CONS_TABLE[[#This Row],[location_id]],Locations[],3, "FALSE")</f>
        <v>New Zealand</v>
      </c>
      <c r="O485" s="3">
        <f>VLOOKUP(CONS_TABLE[[#This Row],[location_id]],Locations[],4,"FALSE")</f>
        <v>655000</v>
      </c>
      <c r="P485">
        <f>VLOOKUP(CONS_TABLE[[#This Row],[location_id]],Locations[],5,"FALSE")</f>
        <v>14.72</v>
      </c>
    </row>
    <row r="486" spans="1:16" x14ac:dyDescent="0.3">
      <c r="A486">
        <v>485</v>
      </c>
      <c r="B486" t="s">
        <v>8</v>
      </c>
      <c r="C486">
        <v>562</v>
      </c>
      <c r="D486" t="str">
        <f>VLOOKUP(CONS_TABLE[[#This Row],[make_id]],Make_details[],2,"FALSE")</f>
        <v>Kea</v>
      </c>
      <c r="E486" t="str">
        <f>VLOOKUP(CONS_TABLE[[#This Row],[make_id]],Make_details[],3,"FALSE")</f>
        <v>Standard</v>
      </c>
      <c r="F486">
        <v>2008</v>
      </c>
      <c r="G486" t="s">
        <v>311</v>
      </c>
      <c r="H486" t="s">
        <v>10</v>
      </c>
      <c r="I486" s="1">
        <v>44629</v>
      </c>
      <c r="J486" s="1" t="str">
        <f>TEXT(CONS_TABLE[[#This Row],[date_stolen]],"YYYY")</f>
        <v>2022</v>
      </c>
      <c r="K486" s="1" t="str">
        <f>TEXT(CONS_TABLE[[#This Row],[date_stolen]],"MMMM")</f>
        <v>March</v>
      </c>
      <c r="L486">
        <v>108</v>
      </c>
      <c r="M486" t="str">
        <f>VLOOKUP(CONS_TABLE[[#This Row],[location_id]],Locations[],2,"FALSE")</f>
        <v>Manawatū-Whanganui</v>
      </c>
      <c r="N486" t="str">
        <f>VLOOKUP(CONS_TABLE[[#This Row],[location_id]],Locations[],3, "FALSE")</f>
        <v>New Zealand</v>
      </c>
      <c r="O486" s="3">
        <f>VLOOKUP(CONS_TABLE[[#This Row],[location_id]],Locations[],4,"FALSE")</f>
        <v>258200</v>
      </c>
      <c r="P486">
        <f>VLOOKUP(CONS_TABLE[[#This Row],[location_id]],Locations[],5,"FALSE")</f>
        <v>11.62</v>
      </c>
    </row>
    <row r="487" spans="1:16" x14ac:dyDescent="0.3">
      <c r="A487">
        <v>486</v>
      </c>
      <c r="B487" t="s">
        <v>8</v>
      </c>
      <c r="C487">
        <v>623</v>
      </c>
      <c r="D487" t="str">
        <f>VLOOKUP(CONS_TABLE[[#This Row],[make_id]],Make_details[],2,"FALSE")</f>
        <v>Trailer</v>
      </c>
      <c r="E487" t="str">
        <f>VLOOKUP(CONS_TABLE[[#This Row],[make_id]],Make_details[],3,"FALSE")</f>
        <v>Standard</v>
      </c>
      <c r="F487">
        <v>2017</v>
      </c>
      <c r="G487" t="s">
        <v>73</v>
      </c>
      <c r="H487" t="s">
        <v>10</v>
      </c>
      <c r="I487" s="1">
        <v>44617</v>
      </c>
      <c r="J487" s="1" t="str">
        <f>TEXT(CONS_TABLE[[#This Row],[date_stolen]],"YYYY")</f>
        <v>2022</v>
      </c>
      <c r="K487" s="1" t="str">
        <f>TEXT(CONS_TABLE[[#This Row],[date_stolen]],"MMMM")</f>
        <v>February</v>
      </c>
      <c r="L487">
        <v>102</v>
      </c>
      <c r="M487" t="str">
        <f>VLOOKUP(CONS_TABLE[[#This Row],[location_id]],Locations[],2,"FALSE")</f>
        <v>Auckland</v>
      </c>
      <c r="N487" t="str">
        <f>VLOOKUP(CONS_TABLE[[#This Row],[location_id]],Locations[],3, "FALSE")</f>
        <v>New Zealand</v>
      </c>
      <c r="O487" s="3">
        <f>VLOOKUP(CONS_TABLE[[#This Row],[location_id]],Locations[],4,"FALSE")</f>
        <v>1695200</v>
      </c>
      <c r="P487">
        <f>VLOOKUP(CONS_TABLE[[#This Row],[location_id]],Locations[],5,"FALSE")</f>
        <v>343.09</v>
      </c>
    </row>
    <row r="488" spans="1:16" x14ac:dyDescent="0.3">
      <c r="A488">
        <v>487</v>
      </c>
      <c r="B488" t="s">
        <v>8</v>
      </c>
      <c r="C488">
        <v>623</v>
      </c>
      <c r="D488" t="str">
        <f>VLOOKUP(CONS_TABLE[[#This Row],[make_id]],Make_details[],2,"FALSE")</f>
        <v>Trailer</v>
      </c>
      <c r="E488" t="str">
        <f>VLOOKUP(CONS_TABLE[[#This Row],[make_id]],Make_details[],3,"FALSE")</f>
        <v>Standard</v>
      </c>
      <c r="F488">
        <v>2009</v>
      </c>
      <c r="G488" t="s">
        <v>33</v>
      </c>
      <c r="H488" t="s">
        <v>10</v>
      </c>
      <c r="I488" s="1">
        <v>44478</v>
      </c>
      <c r="J488" s="1" t="str">
        <f>TEXT(CONS_TABLE[[#This Row],[date_stolen]],"YYYY")</f>
        <v>2021</v>
      </c>
      <c r="K488" s="1" t="str">
        <f>TEXT(CONS_TABLE[[#This Row],[date_stolen]],"MMMM")</f>
        <v>October</v>
      </c>
      <c r="L488">
        <v>103</v>
      </c>
      <c r="M488" t="str">
        <f>VLOOKUP(CONS_TABLE[[#This Row],[location_id]],Locations[],2,"FALSE")</f>
        <v>Waikato</v>
      </c>
      <c r="N488" t="str">
        <f>VLOOKUP(CONS_TABLE[[#This Row],[location_id]],Locations[],3, "FALSE")</f>
        <v>New Zealand</v>
      </c>
      <c r="O488" s="3">
        <f>VLOOKUP(CONS_TABLE[[#This Row],[location_id]],Locations[],4,"FALSE")</f>
        <v>513800</v>
      </c>
      <c r="P488">
        <f>VLOOKUP(CONS_TABLE[[#This Row],[location_id]],Locations[],5,"FALSE")</f>
        <v>21.5</v>
      </c>
    </row>
    <row r="489" spans="1:16" x14ac:dyDescent="0.3">
      <c r="A489">
        <v>488</v>
      </c>
      <c r="B489" t="s">
        <v>8</v>
      </c>
      <c r="C489">
        <v>623</v>
      </c>
      <c r="D489" t="str">
        <f>VLOOKUP(CONS_TABLE[[#This Row],[make_id]],Make_details[],2,"FALSE")</f>
        <v>Trailer</v>
      </c>
      <c r="E489" t="str">
        <f>VLOOKUP(CONS_TABLE[[#This Row],[make_id]],Make_details[],3,"FALSE")</f>
        <v>Standard</v>
      </c>
      <c r="F489">
        <v>2020</v>
      </c>
      <c r="G489" t="s">
        <v>100</v>
      </c>
      <c r="H489" t="s">
        <v>10</v>
      </c>
      <c r="I489" s="1">
        <v>44536</v>
      </c>
      <c r="J489" s="1" t="str">
        <f>TEXT(CONS_TABLE[[#This Row],[date_stolen]],"YYYY")</f>
        <v>2021</v>
      </c>
      <c r="K489" s="1" t="str">
        <f>TEXT(CONS_TABLE[[#This Row],[date_stolen]],"MMMM")</f>
        <v>December</v>
      </c>
      <c r="L489">
        <v>104</v>
      </c>
      <c r="M489" t="str">
        <f>VLOOKUP(CONS_TABLE[[#This Row],[location_id]],Locations[],2,"FALSE")</f>
        <v>Bay of Plenty</v>
      </c>
      <c r="N489" t="str">
        <f>VLOOKUP(CONS_TABLE[[#This Row],[location_id]],Locations[],3, "FALSE")</f>
        <v>New Zealand</v>
      </c>
      <c r="O489" s="3">
        <f>VLOOKUP(CONS_TABLE[[#This Row],[location_id]],Locations[],4,"FALSE")</f>
        <v>347700</v>
      </c>
      <c r="P489">
        <f>VLOOKUP(CONS_TABLE[[#This Row],[location_id]],Locations[],5,"FALSE")</f>
        <v>28.8</v>
      </c>
    </row>
    <row r="490" spans="1:16" x14ac:dyDescent="0.3">
      <c r="A490">
        <v>489</v>
      </c>
      <c r="B490" t="s">
        <v>11</v>
      </c>
      <c r="C490">
        <v>623</v>
      </c>
      <c r="D490" t="str">
        <f>VLOOKUP(CONS_TABLE[[#This Row],[make_id]],Make_details[],2,"FALSE")</f>
        <v>Trailer</v>
      </c>
      <c r="E490" t="str">
        <f>VLOOKUP(CONS_TABLE[[#This Row],[make_id]],Make_details[],3,"FALSE")</f>
        <v>Standard</v>
      </c>
      <c r="F490">
        <v>2020</v>
      </c>
      <c r="G490" t="s">
        <v>275</v>
      </c>
      <c r="H490" t="s">
        <v>45</v>
      </c>
      <c r="I490" s="1">
        <v>44493</v>
      </c>
      <c r="J490" s="1" t="str">
        <f>TEXT(CONS_TABLE[[#This Row],[date_stolen]],"YYYY")</f>
        <v>2021</v>
      </c>
      <c r="K490" s="1" t="str">
        <f>TEXT(CONS_TABLE[[#This Row],[date_stolen]],"MMMM")</f>
        <v>October</v>
      </c>
      <c r="L490">
        <v>114</v>
      </c>
      <c r="M490" t="str">
        <f>VLOOKUP(CONS_TABLE[[#This Row],[location_id]],Locations[],2,"FALSE")</f>
        <v>Canterbury</v>
      </c>
      <c r="N490" t="str">
        <f>VLOOKUP(CONS_TABLE[[#This Row],[location_id]],Locations[],3, "FALSE")</f>
        <v>New Zealand</v>
      </c>
      <c r="O490" s="3">
        <f>VLOOKUP(CONS_TABLE[[#This Row],[location_id]],Locations[],4,"FALSE")</f>
        <v>655000</v>
      </c>
      <c r="P490">
        <f>VLOOKUP(CONS_TABLE[[#This Row],[location_id]],Locations[],5,"FALSE")</f>
        <v>14.72</v>
      </c>
    </row>
    <row r="491" spans="1:16" x14ac:dyDescent="0.3">
      <c r="A491">
        <v>490</v>
      </c>
      <c r="B491" t="s">
        <v>8</v>
      </c>
      <c r="C491">
        <v>584</v>
      </c>
      <c r="D491" t="str">
        <f>VLOOKUP(CONS_TABLE[[#This Row],[make_id]],Make_details[],2,"FALSE")</f>
        <v>Mono - Way</v>
      </c>
      <c r="E491" t="str">
        <f>VLOOKUP(CONS_TABLE[[#This Row],[make_id]],Make_details[],3,"FALSE")</f>
        <v>Standard</v>
      </c>
      <c r="F491">
        <v>2008</v>
      </c>
      <c r="G491" t="s">
        <v>46</v>
      </c>
      <c r="H491" t="s">
        <v>10</v>
      </c>
      <c r="I491" s="1">
        <v>44565</v>
      </c>
      <c r="J491" s="1" t="str">
        <f>TEXT(CONS_TABLE[[#This Row],[date_stolen]],"YYYY")</f>
        <v>2022</v>
      </c>
      <c r="K491" s="1" t="str">
        <f>TEXT(CONS_TABLE[[#This Row],[date_stolen]],"MMMM")</f>
        <v>January</v>
      </c>
      <c r="L491">
        <v>102</v>
      </c>
      <c r="M491" t="str">
        <f>VLOOKUP(CONS_TABLE[[#This Row],[location_id]],Locations[],2,"FALSE")</f>
        <v>Auckland</v>
      </c>
      <c r="N491" t="str">
        <f>VLOOKUP(CONS_TABLE[[#This Row],[location_id]],Locations[],3, "FALSE")</f>
        <v>New Zealand</v>
      </c>
      <c r="O491" s="3">
        <f>VLOOKUP(CONS_TABLE[[#This Row],[location_id]],Locations[],4,"FALSE")</f>
        <v>1695200</v>
      </c>
      <c r="P491">
        <f>VLOOKUP(CONS_TABLE[[#This Row],[location_id]],Locations[],5,"FALSE")</f>
        <v>343.09</v>
      </c>
    </row>
    <row r="492" spans="1:16" x14ac:dyDescent="0.3">
      <c r="A492">
        <v>491</v>
      </c>
      <c r="B492" t="s">
        <v>16</v>
      </c>
      <c r="C492">
        <v>550</v>
      </c>
      <c r="D492" t="str">
        <f>VLOOKUP(CONS_TABLE[[#This Row],[make_id]],Make_details[],2,"FALSE")</f>
        <v>Honda</v>
      </c>
      <c r="E492" t="str">
        <f>VLOOKUP(CONS_TABLE[[#This Row],[make_id]],Make_details[],3,"FALSE")</f>
        <v>Standard</v>
      </c>
      <c r="F492">
        <v>1985</v>
      </c>
      <c r="G492" t="s">
        <v>312</v>
      </c>
      <c r="H492" t="s">
        <v>32</v>
      </c>
      <c r="I492" s="1">
        <v>44608</v>
      </c>
      <c r="J492" s="1" t="str">
        <f>TEXT(CONS_TABLE[[#This Row],[date_stolen]],"YYYY")</f>
        <v>2022</v>
      </c>
      <c r="K492" s="1" t="str">
        <f>TEXT(CONS_TABLE[[#This Row],[date_stolen]],"MMMM")</f>
        <v>February</v>
      </c>
      <c r="L492">
        <v>102</v>
      </c>
      <c r="M492" t="str">
        <f>VLOOKUP(CONS_TABLE[[#This Row],[location_id]],Locations[],2,"FALSE")</f>
        <v>Auckland</v>
      </c>
      <c r="N492" t="str">
        <f>VLOOKUP(CONS_TABLE[[#This Row],[location_id]],Locations[],3, "FALSE")</f>
        <v>New Zealand</v>
      </c>
      <c r="O492" s="3">
        <f>VLOOKUP(CONS_TABLE[[#This Row],[location_id]],Locations[],4,"FALSE")</f>
        <v>1695200</v>
      </c>
      <c r="P492">
        <f>VLOOKUP(CONS_TABLE[[#This Row],[location_id]],Locations[],5,"FALSE")</f>
        <v>343.09</v>
      </c>
    </row>
    <row r="493" spans="1:16" x14ac:dyDescent="0.3">
      <c r="A493">
        <v>492</v>
      </c>
      <c r="B493" t="s">
        <v>16</v>
      </c>
      <c r="C493">
        <v>611</v>
      </c>
      <c r="D493" t="str">
        <f>VLOOKUP(CONS_TABLE[[#This Row],[make_id]],Make_details[],2,"FALSE")</f>
        <v>Suzuki</v>
      </c>
      <c r="E493" t="str">
        <f>VLOOKUP(CONS_TABLE[[#This Row],[make_id]],Make_details[],3,"FALSE")</f>
        <v>Standard</v>
      </c>
      <c r="F493">
        <v>2005</v>
      </c>
      <c r="G493" t="s">
        <v>169</v>
      </c>
      <c r="H493" t="s">
        <v>28</v>
      </c>
      <c r="I493" s="1">
        <v>44589</v>
      </c>
      <c r="J493" s="1" t="str">
        <f>TEXT(CONS_TABLE[[#This Row],[date_stolen]],"YYYY")</f>
        <v>2022</v>
      </c>
      <c r="K493" s="1" t="str">
        <f>TEXT(CONS_TABLE[[#This Row],[date_stolen]],"MMMM")</f>
        <v>January</v>
      </c>
      <c r="L493">
        <v>102</v>
      </c>
      <c r="M493" t="str">
        <f>VLOOKUP(CONS_TABLE[[#This Row],[location_id]],Locations[],2,"FALSE")</f>
        <v>Auckland</v>
      </c>
      <c r="N493" t="str">
        <f>VLOOKUP(CONS_TABLE[[#This Row],[location_id]],Locations[],3, "FALSE")</f>
        <v>New Zealand</v>
      </c>
      <c r="O493" s="3">
        <f>VLOOKUP(CONS_TABLE[[#This Row],[location_id]],Locations[],4,"FALSE")</f>
        <v>1695200</v>
      </c>
      <c r="P493">
        <f>VLOOKUP(CONS_TABLE[[#This Row],[location_id]],Locations[],5,"FALSE")</f>
        <v>343.09</v>
      </c>
    </row>
    <row r="494" spans="1:16" x14ac:dyDescent="0.3">
      <c r="A494">
        <v>493</v>
      </c>
      <c r="B494" t="s">
        <v>11</v>
      </c>
      <c r="C494">
        <v>623</v>
      </c>
      <c r="D494" t="str">
        <f>VLOOKUP(CONS_TABLE[[#This Row],[make_id]],Make_details[],2,"FALSE")</f>
        <v>Trailer</v>
      </c>
      <c r="E494" t="str">
        <f>VLOOKUP(CONS_TABLE[[#This Row],[make_id]],Make_details[],3,"FALSE")</f>
        <v>Standard</v>
      </c>
      <c r="F494">
        <v>1990</v>
      </c>
      <c r="G494" t="s">
        <v>79</v>
      </c>
      <c r="H494" t="s">
        <v>32</v>
      </c>
      <c r="I494" s="1">
        <v>44579</v>
      </c>
      <c r="J494" s="1" t="str">
        <f>TEXT(CONS_TABLE[[#This Row],[date_stolen]],"YYYY")</f>
        <v>2022</v>
      </c>
      <c r="K494" s="1" t="str">
        <f>TEXT(CONS_TABLE[[#This Row],[date_stolen]],"MMMM")</f>
        <v>January</v>
      </c>
      <c r="L494">
        <v>102</v>
      </c>
      <c r="M494" t="str">
        <f>VLOOKUP(CONS_TABLE[[#This Row],[location_id]],Locations[],2,"FALSE")</f>
        <v>Auckland</v>
      </c>
      <c r="N494" t="str">
        <f>VLOOKUP(CONS_TABLE[[#This Row],[location_id]],Locations[],3, "FALSE")</f>
        <v>New Zealand</v>
      </c>
      <c r="O494" s="3">
        <f>VLOOKUP(CONS_TABLE[[#This Row],[location_id]],Locations[],4,"FALSE")</f>
        <v>1695200</v>
      </c>
      <c r="P494">
        <f>VLOOKUP(CONS_TABLE[[#This Row],[location_id]],Locations[],5,"FALSE")</f>
        <v>343.09</v>
      </c>
    </row>
    <row r="495" spans="1:16" x14ac:dyDescent="0.3">
      <c r="A495">
        <v>494</v>
      </c>
      <c r="B495" t="s">
        <v>8</v>
      </c>
      <c r="C495">
        <v>623</v>
      </c>
      <c r="D495" t="str">
        <f>VLOOKUP(CONS_TABLE[[#This Row],[make_id]],Make_details[],2,"FALSE")</f>
        <v>Trailer</v>
      </c>
      <c r="E495" t="str">
        <f>VLOOKUP(CONS_TABLE[[#This Row],[make_id]],Make_details[],3,"FALSE")</f>
        <v>Standard</v>
      </c>
      <c r="F495">
        <v>2021</v>
      </c>
      <c r="G495" t="s">
        <v>313</v>
      </c>
      <c r="H495" t="s">
        <v>32</v>
      </c>
      <c r="I495" s="1">
        <v>44630</v>
      </c>
      <c r="J495" s="1" t="str">
        <f>TEXT(CONS_TABLE[[#This Row],[date_stolen]],"YYYY")</f>
        <v>2022</v>
      </c>
      <c r="K495" s="1" t="str">
        <f>TEXT(CONS_TABLE[[#This Row],[date_stolen]],"MMMM")</f>
        <v>March</v>
      </c>
      <c r="L495">
        <v>106</v>
      </c>
      <c r="M495" t="str">
        <f>VLOOKUP(CONS_TABLE[[#This Row],[location_id]],Locations[],2,"FALSE")</f>
        <v>Hawke's Bay</v>
      </c>
      <c r="N495" t="str">
        <f>VLOOKUP(CONS_TABLE[[#This Row],[location_id]],Locations[],3, "FALSE")</f>
        <v>New Zealand</v>
      </c>
      <c r="O495" s="3">
        <f>VLOOKUP(CONS_TABLE[[#This Row],[location_id]],Locations[],4,"FALSE")</f>
        <v>182700</v>
      </c>
      <c r="P495">
        <f>VLOOKUP(CONS_TABLE[[#This Row],[location_id]],Locations[],5,"FALSE")</f>
        <v>12.92</v>
      </c>
    </row>
    <row r="496" spans="1:16" x14ac:dyDescent="0.3">
      <c r="A496">
        <v>495</v>
      </c>
      <c r="B496" t="s">
        <v>8</v>
      </c>
      <c r="C496">
        <v>623</v>
      </c>
      <c r="D496" t="str">
        <f>VLOOKUP(CONS_TABLE[[#This Row],[make_id]],Make_details[],2,"FALSE")</f>
        <v>Trailer</v>
      </c>
      <c r="E496" t="str">
        <f>VLOOKUP(CONS_TABLE[[#This Row],[make_id]],Make_details[],3,"FALSE")</f>
        <v>Standard</v>
      </c>
      <c r="F496">
        <v>2021</v>
      </c>
      <c r="G496" t="s">
        <v>314</v>
      </c>
      <c r="H496" t="s">
        <v>45</v>
      </c>
      <c r="I496" s="1">
        <v>44524</v>
      </c>
      <c r="J496" s="1" t="str">
        <f>TEXT(CONS_TABLE[[#This Row],[date_stolen]],"YYYY")</f>
        <v>2021</v>
      </c>
      <c r="K496" s="1" t="str">
        <f>TEXT(CONS_TABLE[[#This Row],[date_stolen]],"MMMM")</f>
        <v>November</v>
      </c>
      <c r="L496">
        <v>102</v>
      </c>
      <c r="M496" t="str">
        <f>VLOOKUP(CONS_TABLE[[#This Row],[location_id]],Locations[],2,"FALSE")</f>
        <v>Auckland</v>
      </c>
      <c r="N496" t="str">
        <f>VLOOKUP(CONS_TABLE[[#This Row],[location_id]],Locations[],3, "FALSE")</f>
        <v>New Zealand</v>
      </c>
      <c r="O496" s="3">
        <f>VLOOKUP(CONS_TABLE[[#This Row],[location_id]],Locations[],4,"FALSE")</f>
        <v>1695200</v>
      </c>
      <c r="P496">
        <f>VLOOKUP(CONS_TABLE[[#This Row],[location_id]],Locations[],5,"FALSE")</f>
        <v>343.09</v>
      </c>
    </row>
    <row r="497" spans="1:16" x14ac:dyDescent="0.3">
      <c r="A497">
        <v>496</v>
      </c>
      <c r="B497" t="s">
        <v>25</v>
      </c>
      <c r="C497">
        <v>585</v>
      </c>
      <c r="D497" t="str">
        <f>VLOOKUP(CONS_TABLE[[#This Row],[make_id]],Make_details[],2,"FALSE")</f>
        <v>Moped</v>
      </c>
      <c r="E497" t="str">
        <f>VLOOKUP(CONS_TABLE[[#This Row],[make_id]],Make_details[],3,"FALSE")</f>
        <v>Standard</v>
      </c>
      <c r="F497">
        <v>2005</v>
      </c>
      <c r="G497" t="s">
        <v>315</v>
      </c>
      <c r="H497" t="s">
        <v>10</v>
      </c>
      <c r="I497" s="1">
        <v>44585</v>
      </c>
      <c r="J497" s="1" t="str">
        <f>TEXT(CONS_TABLE[[#This Row],[date_stolen]],"YYYY")</f>
        <v>2022</v>
      </c>
      <c r="K497" s="1" t="str">
        <f>TEXT(CONS_TABLE[[#This Row],[date_stolen]],"MMMM")</f>
        <v>January</v>
      </c>
      <c r="L497">
        <v>109</v>
      </c>
      <c r="M497" t="str">
        <f>VLOOKUP(CONS_TABLE[[#This Row],[location_id]],Locations[],2,"FALSE")</f>
        <v>Wellington</v>
      </c>
      <c r="N497" t="str">
        <f>VLOOKUP(CONS_TABLE[[#This Row],[location_id]],Locations[],3, "FALSE")</f>
        <v>New Zealand</v>
      </c>
      <c r="O497" s="3">
        <f>VLOOKUP(CONS_TABLE[[#This Row],[location_id]],Locations[],4,"FALSE")</f>
        <v>543500</v>
      </c>
      <c r="P497">
        <f>VLOOKUP(CONS_TABLE[[#This Row],[location_id]],Locations[],5,"FALSE")</f>
        <v>67.52</v>
      </c>
    </row>
    <row r="498" spans="1:16" x14ac:dyDescent="0.3">
      <c r="A498">
        <v>497</v>
      </c>
      <c r="B498" t="s">
        <v>8</v>
      </c>
      <c r="C498">
        <v>623</v>
      </c>
      <c r="D498" t="str">
        <f>VLOOKUP(CONS_TABLE[[#This Row],[make_id]],Make_details[],2,"FALSE")</f>
        <v>Trailer</v>
      </c>
      <c r="E498" t="str">
        <f>VLOOKUP(CONS_TABLE[[#This Row],[make_id]],Make_details[],3,"FALSE")</f>
        <v>Standard</v>
      </c>
      <c r="F498">
        <v>2021</v>
      </c>
      <c r="G498" t="s">
        <v>92</v>
      </c>
      <c r="H498" t="s">
        <v>10</v>
      </c>
      <c r="I498" s="1">
        <v>44533</v>
      </c>
      <c r="J498" s="1" t="str">
        <f>TEXT(CONS_TABLE[[#This Row],[date_stolen]],"YYYY")</f>
        <v>2021</v>
      </c>
      <c r="K498" s="1" t="str">
        <f>TEXT(CONS_TABLE[[#This Row],[date_stolen]],"MMMM")</f>
        <v>December</v>
      </c>
      <c r="L498">
        <v>114</v>
      </c>
      <c r="M498" t="str">
        <f>VLOOKUP(CONS_TABLE[[#This Row],[location_id]],Locations[],2,"FALSE")</f>
        <v>Canterbury</v>
      </c>
      <c r="N498" t="str">
        <f>VLOOKUP(CONS_TABLE[[#This Row],[location_id]],Locations[],3, "FALSE")</f>
        <v>New Zealand</v>
      </c>
      <c r="O498" s="3">
        <f>VLOOKUP(CONS_TABLE[[#This Row],[location_id]],Locations[],4,"FALSE")</f>
        <v>655000</v>
      </c>
      <c r="P498">
        <f>VLOOKUP(CONS_TABLE[[#This Row],[location_id]],Locations[],5,"FALSE")</f>
        <v>14.72</v>
      </c>
    </row>
    <row r="499" spans="1:16" x14ac:dyDescent="0.3">
      <c r="A499">
        <v>498</v>
      </c>
      <c r="B499" t="s">
        <v>8</v>
      </c>
      <c r="C499">
        <v>623</v>
      </c>
      <c r="D499" t="str">
        <f>VLOOKUP(CONS_TABLE[[#This Row],[make_id]],Make_details[],2,"FALSE")</f>
        <v>Trailer</v>
      </c>
      <c r="E499" t="str">
        <f>VLOOKUP(CONS_TABLE[[#This Row],[make_id]],Make_details[],3,"FALSE")</f>
        <v>Standard</v>
      </c>
      <c r="F499">
        <v>2021</v>
      </c>
      <c r="G499" t="s">
        <v>121</v>
      </c>
      <c r="H499" t="s">
        <v>10</v>
      </c>
      <c r="I499" s="1">
        <v>44589</v>
      </c>
      <c r="J499" s="1" t="str">
        <f>TEXT(CONS_TABLE[[#This Row],[date_stolen]],"YYYY")</f>
        <v>2022</v>
      </c>
      <c r="K499" s="1" t="str">
        <f>TEXT(CONS_TABLE[[#This Row],[date_stolen]],"MMMM")</f>
        <v>January</v>
      </c>
      <c r="L499">
        <v>102</v>
      </c>
      <c r="M499" t="str">
        <f>VLOOKUP(CONS_TABLE[[#This Row],[location_id]],Locations[],2,"FALSE")</f>
        <v>Auckland</v>
      </c>
      <c r="N499" t="str">
        <f>VLOOKUP(CONS_TABLE[[#This Row],[location_id]],Locations[],3, "FALSE")</f>
        <v>New Zealand</v>
      </c>
      <c r="O499" s="3">
        <f>VLOOKUP(CONS_TABLE[[#This Row],[location_id]],Locations[],4,"FALSE")</f>
        <v>1695200</v>
      </c>
      <c r="P499">
        <f>VLOOKUP(CONS_TABLE[[#This Row],[location_id]],Locations[],5,"FALSE")</f>
        <v>343.09</v>
      </c>
    </row>
    <row r="500" spans="1:16" x14ac:dyDescent="0.3">
      <c r="A500">
        <v>499</v>
      </c>
      <c r="B500" t="s">
        <v>8</v>
      </c>
      <c r="C500">
        <v>562</v>
      </c>
      <c r="D500" t="str">
        <f>VLOOKUP(CONS_TABLE[[#This Row],[make_id]],Make_details[],2,"FALSE")</f>
        <v>Kea</v>
      </c>
      <c r="E500" t="str">
        <f>VLOOKUP(CONS_TABLE[[#This Row],[make_id]],Make_details[],3,"FALSE")</f>
        <v>Standard</v>
      </c>
      <c r="F500">
        <v>2021</v>
      </c>
      <c r="G500" t="s">
        <v>276</v>
      </c>
      <c r="H500" t="s">
        <v>10</v>
      </c>
      <c r="I500" s="1">
        <v>44547</v>
      </c>
      <c r="J500" s="1" t="str">
        <f>TEXT(CONS_TABLE[[#This Row],[date_stolen]],"YYYY")</f>
        <v>2021</v>
      </c>
      <c r="K500" s="1" t="str">
        <f>TEXT(CONS_TABLE[[#This Row],[date_stolen]],"MMMM")</f>
        <v>December</v>
      </c>
      <c r="L500">
        <v>114</v>
      </c>
      <c r="M500" t="str">
        <f>VLOOKUP(CONS_TABLE[[#This Row],[location_id]],Locations[],2,"FALSE")</f>
        <v>Canterbury</v>
      </c>
      <c r="N500" t="str">
        <f>VLOOKUP(CONS_TABLE[[#This Row],[location_id]],Locations[],3, "FALSE")</f>
        <v>New Zealand</v>
      </c>
      <c r="O500" s="3">
        <f>VLOOKUP(CONS_TABLE[[#This Row],[location_id]],Locations[],4,"FALSE")</f>
        <v>655000</v>
      </c>
      <c r="P500">
        <f>VLOOKUP(CONS_TABLE[[#This Row],[location_id]],Locations[],5,"FALSE")</f>
        <v>14.72</v>
      </c>
    </row>
    <row r="501" spans="1:16" x14ac:dyDescent="0.3">
      <c r="A501">
        <v>500</v>
      </c>
      <c r="B501" t="s">
        <v>37</v>
      </c>
      <c r="C501">
        <v>623</v>
      </c>
      <c r="D501" t="str">
        <f>VLOOKUP(CONS_TABLE[[#This Row],[make_id]],Make_details[],2,"FALSE")</f>
        <v>Trailer</v>
      </c>
      <c r="E501" t="str">
        <f>VLOOKUP(CONS_TABLE[[#This Row],[make_id]],Make_details[],3,"FALSE")</f>
        <v>Standard</v>
      </c>
      <c r="F501">
        <v>2021</v>
      </c>
      <c r="G501" t="s">
        <v>316</v>
      </c>
      <c r="H501" t="s">
        <v>10</v>
      </c>
      <c r="I501" s="1">
        <v>44579</v>
      </c>
      <c r="J501" s="1" t="str">
        <f>TEXT(CONS_TABLE[[#This Row],[date_stolen]],"YYYY")</f>
        <v>2022</v>
      </c>
      <c r="K501" s="1" t="str">
        <f>TEXT(CONS_TABLE[[#This Row],[date_stolen]],"MMMM")</f>
        <v>January</v>
      </c>
      <c r="L501">
        <v>102</v>
      </c>
      <c r="M501" t="str">
        <f>VLOOKUP(CONS_TABLE[[#This Row],[location_id]],Locations[],2,"FALSE")</f>
        <v>Auckland</v>
      </c>
      <c r="N501" t="str">
        <f>VLOOKUP(CONS_TABLE[[#This Row],[location_id]],Locations[],3, "FALSE")</f>
        <v>New Zealand</v>
      </c>
      <c r="O501" s="3">
        <f>VLOOKUP(CONS_TABLE[[#This Row],[location_id]],Locations[],4,"FALSE")</f>
        <v>1695200</v>
      </c>
      <c r="P501">
        <f>VLOOKUP(CONS_TABLE[[#This Row],[location_id]],Locations[],5,"FALSE")</f>
        <v>343.09</v>
      </c>
    </row>
    <row r="502" spans="1:16" x14ac:dyDescent="0.3">
      <c r="A502">
        <v>501</v>
      </c>
      <c r="B502" t="s">
        <v>8</v>
      </c>
      <c r="C502">
        <v>623</v>
      </c>
      <c r="D502" t="str">
        <f>VLOOKUP(CONS_TABLE[[#This Row],[make_id]],Make_details[],2,"FALSE")</f>
        <v>Trailer</v>
      </c>
      <c r="E502" t="str">
        <f>VLOOKUP(CONS_TABLE[[#This Row],[make_id]],Make_details[],3,"FALSE")</f>
        <v>Standard</v>
      </c>
      <c r="F502">
        <v>2021</v>
      </c>
      <c r="G502" t="s">
        <v>53</v>
      </c>
      <c r="H502" t="s">
        <v>10</v>
      </c>
      <c r="I502" s="1">
        <v>44485</v>
      </c>
      <c r="J502" s="1" t="str">
        <f>TEXT(CONS_TABLE[[#This Row],[date_stolen]],"YYYY")</f>
        <v>2021</v>
      </c>
      <c r="K502" s="1" t="str">
        <f>TEXT(CONS_TABLE[[#This Row],[date_stolen]],"MMMM")</f>
        <v>October</v>
      </c>
      <c r="L502">
        <v>107</v>
      </c>
      <c r="M502" t="str">
        <f>VLOOKUP(CONS_TABLE[[#This Row],[location_id]],Locations[],2,"FALSE")</f>
        <v>Taranaki</v>
      </c>
      <c r="N502" t="str">
        <f>VLOOKUP(CONS_TABLE[[#This Row],[location_id]],Locations[],3, "FALSE")</f>
        <v>New Zealand</v>
      </c>
      <c r="O502" s="3">
        <f>VLOOKUP(CONS_TABLE[[#This Row],[location_id]],Locations[],4,"FALSE")</f>
        <v>127300</v>
      </c>
      <c r="P502">
        <f>VLOOKUP(CONS_TABLE[[#This Row],[location_id]],Locations[],5,"FALSE")</f>
        <v>17.55</v>
      </c>
    </row>
    <row r="503" spans="1:16" x14ac:dyDescent="0.3">
      <c r="A503">
        <v>502</v>
      </c>
      <c r="B503" t="s">
        <v>8</v>
      </c>
      <c r="C503">
        <v>538</v>
      </c>
      <c r="D503" t="str">
        <f>VLOOKUP(CONS_TABLE[[#This Row],[make_id]],Make_details[],2,"FALSE")</f>
        <v>Factory Built</v>
      </c>
      <c r="E503" t="str">
        <f>VLOOKUP(CONS_TABLE[[#This Row],[make_id]],Make_details[],3,"FALSE")</f>
        <v>Standard</v>
      </c>
      <c r="F503">
        <v>2021</v>
      </c>
      <c r="G503" t="s">
        <v>24</v>
      </c>
      <c r="H503" t="s">
        <v>10</v>
      </c>
      <c r="I503" s="1">
        <v>44596</v>
      </c>
      <c r="J503" s="1" t="str">
        <f>TEXT(CONS_TABLE[[#This Row],[date_stolen]],"YYYY")</f>
        <v>2022</v>
      </c>
      <c r="K503" s="1" t="str">
        <f>TEXT(CONS_TABLE[[#This Row],[date_stolen]],"MMMM")</f>
        <v>February</v>
      </c>
      <c r="L503">
        <v>102</v>
      </c>
      <c r="M503" t="str">
        <f>VLOOKUP(CONS_TABLE[[#This Row],[location_id]],Locations[],2,"FALSE")</f>
        <v>Auckland</v>
      </c>
      <c r="N503" t="str">
        <f>VLOOKUP(CONS_TABLE[[#This Row],[location_id]],Locations[],3, "FALSE")</f>
        <v>New Zealand</v>
      </c>
      <c r="O503" s="3">
        <f>VLOOKUP(CONS_TABLE[[#This Row],[location_id]],Locations[],4,"FALSE")</f>
        <v>1695200</v>
      </c>
      <c r="P503">
        <f>VLOOKUP(CONS_TABLE[[#This Row],[location_id]],Locations[],5,"FALSE")</f>
        <v>343.09</v>
      </c>
    </row>
    <row r="504" spans="1:16" x14ac:dyDescent="0.3">
      <c r="A504">
        <v>503</v>
      </c>
      <c r="B504" t="s">
        <v>11</v>
      </c>
      <c r="C504">
        <v>623</v>
      </c>
      <c r="D504" t="str">
        <f>VLOOKUP(CONS_TABLE[[#This Row],[make_id]],Make_details[],2,"FALSE")</f>
        <v>Trailer</v>
      </c>
      <c r="E504" t="str">
        <f>VLOOKUP(CONS_TABLE[[#This Row],[make_id]],Make_details[],3,"FALSE")</f>
        <v>Standard</v>
      </c>
      <c r="F504">
        <v>2021</v>
      </c>
      <c r="G504" t="s">
        <v>79</v>
      </c>
      <c r="H504" t="s">
        <v>10</v>
      </c>
      <c r="I504" s="1">
        <v>44519</v>
      </c>
      <c r="J504" s="1" t="str">
        <f>TEXT(CONS_TABLE[[#This Row],[date_stolen]],"YYYY")</f>
        <v>2021</v>
      </c>
      <c r="K504" s="1" t="str">
        <f>TEXT(CONS_TABLE[[#This Row],[date_stolen]],"MMMM")</f>
        <v>November</v>
      </c>
      <c r="L504">
        <v>104</v>
      </c>
      <c r="M504" t="str">
        <f>VLOOKUP(CONS_TABLE[[#This Row],[location_id]],Locations[],2,"FALSE")</f>
        <v>Bay of Plenty</v>
      </c>
      <c r="N504" t="str">
        <f>VLOOKUP(CONS_TABLE[[#This Row],[location_id]],Locations[],3, "FALSE")</f>
        <v>New Zealand</v>
      </c>
      <c r="O504" s="3">
        <f>VLOOKUP(CONS_TABLE[[#This Row],[location_id]],Locations[],4,"FALSE")</f>
        <v>347700</v>
      </c>
      <c r="P504">
        <f>VLOOKUP(CONS_TABLE[[#This Row],[location_id]],Locations[],5,"FALSE")</f>
        <v>28.8</v>
      </c>
    </row>
    <row r="505" spans="1:16" x14ac:dyDescent="0.3">
      <c r="A505">
        <v>504</v>
      </c>
      <c r="B505" t="s">
        <v>8</v>
      </c>
      <c r="C505">
        <v>623</v>
      </c>
      <c r="D505" t="str">
        <f>VLOOKUP(CONS_TABLE[[#This Row],[make_id]],Make_details[],2,"FALSE")</f>
        <v>Trailer</v>
      </c>
      <c r="E505" t="str">
        <f>VLOOKUP(CONS_TABLE[[#This Row],[make_id]],Make_details[],3,"FALSE")</f>
        <v>Standard</v>
      </c>
      <c r="F505">
        <v>1968</v>
      </c>
      <c r="G505" t="s">
        <v>317</v>
      </c>
      <c r="H505" t="s">
        <v>45</v>
      </c>
      <c r="I505" s="1">
        <v>44589</v>
      </c>
      <c r="J505" s="1" t="str">
        <f>TEXT(CONS_TABLE[[#This Row],[date_stolen]],"YYYY")</f>
        <v>2022</v>
      </c>
      <c r="K505" s="1" t="str">
        <f>TEXT(CONS_TABLE[[#This Row],[date_stolen]],"MMMM")</f>
        <v>January</v>
      </c>
      <c r="L505">
        <v>114</v>
      </c>
      <c r="M505" t="str">
        <f>VLOOKUP(CONS_TABLE[[#This Row],[location_id]],Locations[],2,"FALSE")</f>
        <v>Canterbury</v>
      </c>
      <c r="N505" t="str">
        <f>VLOOKUP(CONS_TABLE[[#This Row],[location_id]],Locations[],3, "FALSE")</f>
        <v>New Zealand</v>
      </c>
      <c r="O505" s="3">
        <f>VLOOKUP(CONS_TABLE[[#This Row],[location_id]],Locations[],4,"FALSE")</f>
        <v>655000</v>
      </c>
      <c r="P505">
        <f>VLOOKUP(CONS_TABLE[[#This Row],[location_id]],Locations[],5,"FALSE")</f>
        <v>14.72</v>
      </c>
    </row>
    <row r="506" spans="1:16" x14ac:dyDescent="0.3">
      <c r="A506">
        <v>505</v>
      </c>
      <c r="B506" t="s">
        <v>8</v>
      </c>
      <c r="C506">
        <v>623</v>
      </c>
      <c r="D506" t="str">
        <f>VLOOKUP(CONS_TABLE[[#This Row],[make_id]],Make_details[],2,"FALSE")</f>
        <v>Trailer</v>
      </c>
      <c r="E506" t="str">
        <f>VLOOKUP(CONS_TABLE[[#This Row],[make_id]],Make_details[],3,"FALSE")</f>
        <v>Standard</v>
      </c>
      <c r="F506">
        <v>2021</v>
      </c>
      <c r="G506" t="s">
        <v>318</v>
      </c>
      <c r="H506" t="s">
        <v>45</v>
      </c>
      <c r="I506" s="1">
        <v>44613</v>
      </c>
      <c r="J506" s="1" t="str">
        <f>TEXT(CONS_TABLE[[#This Row],[date_stolen]],"YYYY")</f>
        <v>2022</v>
      </c>
      <c r="K506" s="1" t="str">
        <f>TEXT(CONS_TABLE[[#This Row],[date_stolen]],"MMMM")</f>
        <v>February</v>
      </c>
      <c r="L506">
        <v>102</v>
      </c>
      <c r="M506" t="str">
        <f>VLOOKUP(CONS_TABLE[[#This Row],[location_id]],Locations[],2,"FALSE")</f>
        <v>Auckland</v>
      </c>
      <c r="N506" t="str">
        <f>VLOOKUP(CONS_TABLE[[#This Row],[location_id]],Locations[],3, "FALSE")</f>
        <v>New Zealand</v>
      </c>
      <c r="O506" s="3">
        <f>VLOOKUP(CONS_TABLE[[#This Row],[location_id]],Locations[],4,"FALSE")</f>
        <v>1695200</v>
      </c>
      <c r="P506">
        <f>VLOOKUP(CONS_TABLE[[#This Row],[location_id]],Locations[],5,"FALSE")</f>
        <v>343.09</v>
      </c>
    </row>
    <row r="507" spans="1:16" x14ac:dyDescent="0.3">
      <c r="A507">
        <v>506</v>
      </c>
      <c r="B507" t="s">
        <v>8</v>
      </c>
      <c r="C507">
        <v>528</v>
      </c>
      <c r="D507" t="str">
        <f>VLOOKUP(CONS_TABLE[[#This Row],[make_id]],Make_details[],2,"FALSE")</f>
        <v>Dacia</v>
      </c>
      <c r="E507" t="str">
        <f>VLOOKUP(CONS_TABLE[[#This Row],[make_id]],Make_details[],3,"FALSE")</f>
        <v>Standard</v>
      </c>
      <c r="F507">
        <v>2021</v>
      </c>
      <c r="G507" t="s">
        <v>319</v>
      </c>
      <c r="H507" t="s">
        <v>10</v>
      </c>
      <c r="I507" s="1">
        <v>44554</v>
      </c>
      <c r="J507" s="1" t="str">
        <f>TEXT(CONS_TABLE[[#This Row],[date_stolen]],"YYYY")</f>
        <v>2021</v>
      </c>
      <c r="K507" s="1" t="str">
        <f>TEXT(CONS_TABLE[[#This Row],[date_stolen]],"MMMM")</f>
        <v>December</v>
      </c>
      <c r="L507">
        <v>102</v>
      </c>
      <c r="M507" t="str">
        <f>VLOOKUP(CONS_TABLE[[#This Row],[location_id]],Locations[],2,"FALSE")</f>
        <v>Auckland</v>
      </c>
      <c r="N507" t="str">
        <f>VLOOKUP(CONS_TABLE[[#This Row],[location_id]],Locations[],3, "FALSE")</f>
        <v>New Zealand</v>
      </c>
      <c r="O507" s="3">
        <f>VLOOKUP(CONS_TABLE[[#This Row],[location_id]],Locations[],4,"FALSE")</f>
        <v>1695200</v>
      </c>
      <c r="P507">
        <f>VLOOKUP(CONS_TABLE[[#This Row],[location_id]],Locations[],5,"FALSE")</f>
        <v>343.09</v>
      </c>
    </row>
    <row r="508" spans="1:16" x14ac:dyDescent="0.3">
      <c r="A508">
        <v>507</v>
      </c>
      <c r="B508" t="s">
        <v>8</v>
      </c>
      <c r="C508">
        <v>549</v>
      </c>
      <c r="D508" t="str">
        <f>VLOOKUP(CONS_TABLE[[#This Row],[make_id]],Make_details[],2,"FALSE")</f>
        <v>Homebuilt</v>
      </c>
      <c r="E508" t="str">
        <f>VLOOKUP(CONS_TABLE[[#This Row],[make_id]],Make_details[],3,"FALSE")</f>
        <v>Standard</v>
      </c>
      <c r="F508">
        <v>1969</v>
      </c>
      <c r="G508" t="s">
        <v>46</v>
      </c>
      <c r="H508" t="s">
        <v>28</v>
      </c>
      <c r="I508" s="1">
        <v>44615</v>
      </c>
      <c r="J508" s="1" t="str">
        <f>TEXT(CONS_TABLE[[#This Row],[date_stolen]],"YYYY")</f>
        <v>2022</v>
      </c>
      <c r="K508" s="1" t="str">
        <f>TEXT(CONS_TABLE[[#This Row],[date_stolen]],"MMMM")</f>
        <v>February</v>
      </c>
      <c r="L508">
        <v>103</v>
      </c>
      <c r="M508" t="str">
        <f>VLOOKUP(CONS_TABLE[[#This Row],[location_id]],Locations[],2,"FALSE")</f>
        <v>Waikato</v>
      </c>
      <c r="N508" t="str">
        <f>VLOOKUP(CONS_TABLE[[#This Row],[location_id]],Locations[],3, "FALSE")</f>
        <v>New Zealand</v>
      </c>
      <c r="O508" s="3">
        <f>VLOOKUP(CONS_TABLE[[#This Row],[location_id]],Locations[],4,"FALSE")</f>
        <v>513800</v>
      </c>
      <c r="P508">
        <f>VLOOKUP(CONS_TABLE[[#This Row],[location_id]],Locations[],5,"FALSE")</f>
        <v>21.5</v>
      </c>
    </row>
    <row r="509" spans="1:16" x14ac:dyDescent="0.3">
      <c r="A509">
        <v>508</v>
      </c>
      <c r="B509" t="s">
        <v>8</v>
      </c>
      <c r="C509">
        <v>549</v>
      </c>
      <c r="D509" t="str">
        <f>VLOOKUP(CONS_TABLE[[#This Row],[make_id]],Make_details[],2,"FALSE")</f>
        <v>Homebuilt</v>
      </c>
      <c r="E509" t="str">
        <f>VLOOKUP(CONS_TABLE[[#This Row],[make_id]],Make_details[],3,"FALSE")</f>
        <v>Standard</v>
      </c>
      <c r="F509">
        <v>1997</v>
      </c>
      <c r="G509" t="s">
        <v>320</v>
      </c>
      <c r="H509" t="s">
        <v>10</v>
      </c>
      <c r="I509" s="1">
        <v>44606</v>
      </c>
      <c r="J509" s="1" t="str">
        <f>TEXT(CONS_TABLE[[#This Row],[date_stolen]],"YYYY")</f>
        <v>2022</v>
      </c>
      <c r="K509" s="1" t="str">
        <f>TEXT(CONS_TABLE[[#This Row],[date_stolen]],"MMMM")</f>
        <v>February</v>
      </c>
      <c r="L509">
        <v>104</v>
      </c>
      <c r="M509" t="str">
        <f>VLOOKUP(CONS_TABLE[[#This Row],[location_id]],Locations[],2,"FALSE")</f>
        <v>Bay of Plenty</v>
      </c>
      <c r="N509" t="str">
        <f>VLOOKUP(CONS_TABLE[[#This Row],[location_id]],Locations[],3, "FALSE")</f>
        <v>New Zealand</v>
      </c>
      <c r="O509" s="3">
        <f>VLOOKUP(CONS_TABLE[[#This Row],[location_id]],Locations[],4,"FALSE")</f>
        <v>347700</v>
      </c>
      <c r="P509">
        <f>VLOOKUP(CONS_TABLE[[#This Row],[location_id]],Locations[],5,"FALSE")</f>
        <v>28.8</v>
      </c>
    </row>
    <row r="510" spans="1:16" x14ac:dyDescent="0.3">
      <c r="A510">
        <v>509</v>
      </c>
      <c r="B510" t="s">
        <v>8</v>
      </c>
      <c r="C510">
        <v>623</v>
      </c>
      <c r="D510" t="str">
        <f>VLOOKUP(CONS_TABLE[[#This Row],[make_id]],Make_details[],2,"FALSE")</f>
        <v>Trailer</v>
      </c>
      <c r="E510" t="str">
        <f>VLOOKUP(CONS_TABLE[[#This Row],[make_id]],Make_details[],3,"FALSE")</f>
        <v>Standard</v>
      </c>
      <c r="F510">
        <v>1967</v>
      </c>
      <c r="G510" t="s">
        <v>51</v>
      </c>
      <c r="H510" t="s">
        <v>47</v>
      </c>
      <c r="I510" s="1">
        <v>44539</v>
      </c>
      <c r="J510" s="1" t="str">
        <f>TEXT(CONS_TABLE[[#This Row],[date_stolen]],"YYYY")</f>
        <v>2021</v>
      </c>
      <c r="K510" s="1" t="str">
        <f>TEXT(CONS_TABLE[[#This Row],[date_stolen]],"MMMM")</f>
        <v>December</v>
      </c>
      <c r="L510">
        <v>115</v>
      </c>
      <c r="M510" t="str">
        <f>VLOOKUP(CONS_TABLE[[#This Row],[location_id]],Locations[],2,"FALSE")</f>
        <v>Otago</v>
      </c>
      <c r="N510" t="str">
        <f>VLOOKUP(CONS_TABLE[[#This Row],[location_id]],Locations[],3, "FALSE")</f>
        <v>New Zealand</v>
      </c>
      <c r="O510" s="3">
        <f>VLOOKUP(CONS_TABLE[[#This Row],[location_id]],Locations[],4,"FALSE")</f>
        <v>246000</v>
      </c>
      <c r="P510">
        <f>VLOOKUP(CONS_TABLE[[#This Row],[location_id]],Locations[],5,"FALSE")</f>
        <v>7.89</v>
      </c>
    </row>
    <row r="511" spans="1:16" x14ac:dyDescent="0.3">
      <c r="A511">
        <v>510</v>
      </c>
      <c r="B511" t="s">
        <v>8</v>
      </c>
      <c r="C511">
        <v>623</v>
      </c>
      <c r="D511" t="str">
        <f>VLOOKUP(CONS_TABLE[[#This Row],[make_id]],Make_details[],2,"FALSE")</f>
        <v>Trailer</v>
      </c>
      <c r="E511" t="str">
        <f>VLOOKUP(CONS_TABLE[[#This Row],[make_id]],Make_details[],3,"FALSE")</f>
        <v>Standard</v>
      </c>
      <c r="F511">
        <v>2021</v>
      </c>
      <c r="G511" t="s">
        <v>23</v>
      </c>
      <c r="H511" t="s">
        <v>45</v>
      </c>
      <c r="I511" s="1">
        <v>44552</v>
      </c>
      <c r="J511" s="1" t="str">
        <f>TEXT(CONS_TABLE[[#This Row],[date_stolen]],"YYYY")</f>
        <v>2021</v>
      </c>
      <c r="K511" s="1" t="str">
        <f>TEXT(CONS_TABLE[[#This Row],[date_stolen]],"MMMM")</f>
        <v>December</v>
      </c>
      <c r="L511">
        <v>107</v>
      </c>
      <c r="M511" t="str">
        <f>VLOOKUP(CONS_TABLE[[#This Row],[location_id]],Locations[],2,"FALSE")</f>
        <v>Taranaki</v>
      </c>
      <c r="N511" t="str">
        <f>VLOOKUP(CONS_TABLE[[#This Row],[location_id]],Locations[],3, "FALSE")</f>
        <v>New Zealand</v>
      </c>
      <c r="O511" s="3">
        <f>VLOOKUP(CONS_TABLE[[#This Row],[location_id]],Locations[],4,"FALSE")</f>
        <v>127300</v>
      </c>
      <c r="P511">
        <f>VLOOKUP(CONS_TABLE[[#This Row],[location_id]],Locations[],5,"FALSE")</f>
        <v>17.55</v>
      </c>
    </row>
    <row r="512" spans="1:16" x14ac:dyDescent="0.3">
      <c r="A512">
        <v>511</v>
      </c>
      <c r="B512" t="s">
        <v>8</v>
      </c>
      <c r="C512">
        <v>623</v>
      </c>
      <c r="D512" t="str">
        <f>VLOOKUP(CONS_TABLE[[#This Row],[make_id]],Make_details[],2,"FALSE")</f>
        <v>Trailer</v>
      </c>
      <c r="E512" t="str">
        <f>VLOOKUP(CONS_TABLE[[#This Row],[make_id]],Make_details[],3,"FALSE")</f>
        <v>Standard</v>
      </c>
      <c r="F512">
        <v>2021</v>
      </c>
      <c r="G512" t="s">
        <v>321</v>
      </c>
      <c r="H512" t="s">
        <v>10</v>
      </c>
      <c r="I512" s="1">
        <v>44583</v>
      </c>
      <c r="J512" s="1" t="str">
        <f>TEXT(CONS_TABLE[[#This Row],[date_stolen]],"YYYY")</f>
        <v>2022</v>
      </c>
      <c r="K512" s="1" t="str">
        <f>TEXT(CONS_TABLE[[#This Row],[date_stolen]],"MMMM")</f>
        <v>January</v>
      </c>
      <c r="L512">
        <v>114</v>
      </c>
      <c r="M512" t="str">
        <f>VLOOKUP(CONS_TABLE[[#This Row],[location_id]],Locations[],2,"FALSE")</f>
        <v>Canterbury</v>
      </c>
      <c r="N512" t="str">
        <f>VLOOKUP(CONS_TABLE[[#This Row],[location_id]],Locations[],3, "FALSE")</f>
        <v>New Zealand</v>
      </c>
      <c r="O512" s="3">
        <f>VLOOKUP(CONS_TABLE[[#This Row],[location_id]],Locations[],4,"FALSE")</f>
        <v>655000</v>
      </c>
      <c r="P512">
        <f>VLOOKUP(CONS_TABLE[[#This Row],[location_id]],Locations[],5,"FALSE")</f>
        <v>14.72</v>
      </c>
    </row>
    <row r="513" spans="1:16" x14ac:dyDescent="0.3">
      <c r="A513">
        <v>512</v>
      </c>
      <c r="B513" t="s">
        <v>8</v>
      </c>
      <c r="C513">
        <v>623</v>
      </c>
      <c r="D513" t="str">
        <f>VLOOKUP(CONS_TABLE[[#This Row],[make_id]],Make_details[],2,"FALSE")</f>
        <v>Trailer</v>
      </c>
      <c r="E513" t="str">
        <f>VLOOKUP(CONS_TABLE[[#This Row],[make_id]],Make_details[],3,"FALSE")</f>
        <v>Standard</v>
      </c>
      <c r="F513">
        <v>2021</v>
      </c>
      <c r="G513" t="s">
        <v>322</v>
      </c>
      <c r="H513" t="s">
        <v>10</v>
      </c>
      <c r="I513" s="1">
        <v>44635</v>
      </c>
      <c r="J513" s="1" t="str">
        <f>TEXT(CONS_TABLE[[#This Row],[date_stolen]],"YYYY")</f>
        <v>2022</v>
      </c>
      <c r="K513" s="1" t="str">
        <f>TEXT(CONS_TABLE[[#This Row],[date_stolen]],"MMMM")</f>
        <v>March</v>
      </c>
      <c r="L513">
        <v>114</v>
      </c>
      <c r="M513" t="str">
        <f>VLOOKUP(CONS_TABLE[[#This Row],[location_id]],Locations[],2,"FALSE")</f>
        <v>Canterbury</v>
      </c>
      <c r="N513" t="str">
        <f>VLOOKUP(CONS_TABLE[[#This Row],[location_id]],Locations[],3, "FALSE")</f>
        <v>New Zealand</v>
      </c>
      <c r="O513" s="3">
        <f>VLOOKUP(CONS_TABLE[[#This Row],[location_id]],Locations[],4,"FALSE")</f>
        <v>655000</v>
      </c>
      <c r="P513">
        <f>VLOOKUP(CONS_TABLE[[#This Row],[location_id]],Locations[],5,"FALSE")</f>
        <v>14.72</v>
      </c>
    </row>
    <row r="514" spans="1:16" x14ac:dyDescent="0.3">
      <c r="A514">
        <v>513</v>
      </c>
      <c r="B514" t="s">
        <v>8</v>
      </c>
      <c r="C514">
        <v>623</v>
      </c>
      <c r="D514" t="str">
        <f>VLOOKUP(CONS_TABLE[[#This Row],[make_id]],Make_details[],2,"FALSE")</f>
        <v>Trailer</v>
      </c>
      <c r="E514" t="str">
        <f>VLOOKUP(CONS_TABLE[[#This Row],[make_id]],Make_details[],3,"FALSE")</f>
        <v>Standard</v>
      </c>
      <c r="F514">
        <v>2021</v>
      </c>
      <c r="G514" t="s">
        <v>53</v>
      </c>
      <c r="H514" t="s">
        <v>10</v>
      </c>
      <c r="I514" s="1">
        <v>44537</v>
      </c>
      <c r="J514" s="1" t="str">
        <f>TEXT(CONS_TABLE[[#This Row],[date_stolen]],"YYYY")</f>
        <v>2021</v>
      </c>
      <c r="K514" s="1" t="str">
        <f>TEXT(CONS_TABLE[[#This Row],[date_stolen]],"MMMM")</f>
        <v>December</v>
      </c>
      <c r="L514">
        <v>109</v>
      </c>
      <c r="M514" t="str">
        <f>VLOOKUP(CONS_TABLE[[#This Row],[location_id]],Locations[],2,"FALSE")</f>
        <v>Wellington</v>
      </c>
      <c r="N514" t="str">
        <f>VLOOKUP(CONS_TABLE[[#This Row],[location_id]],Locations[],3, "FALSE")</f>
        <v>New Zealand</v>
      </c>
      <c r="O514" s="3">
        <f>VLOOKUP(CONS_TABLE[[#This Row],[location_id]],Locations[],4,"FALSE")</f>
        <v>543500</v>
      </c>
      <c r="P514">
        <f>VLOOKUP(CONS_TABLE[[#This Row],[location_id]],Locations[],5,"FALSE")</f>
        <v>67.52</v>
      </c>
    </row>
    <row r="515" spans="1:16" x14ac:dyDescent="0.3">
      <c r="A515">
        <v>514</v>
      </c>
      <c r="B515" t="s">
        <v>8</v>
      </c>
      <c r="C515">
        <v>623</v>
      </c>
      <c r="D515" t="str">
        <f>VLOOKUP(CONS_TABLE[[#This Row],[make_id]],Make_details[],2,"FALSE")</f>
        <v>Trailer</v>
      </c>
      <c r="E515" t="str">
        <f>VLOOKUP(CONS_TABLE[[#This Row],[make_id]],Make_details[],3,"FALSE")</f>
        <v>Standard</v>
      </c>
      <c r="F515">
        <v>1998</v>
      </c>
      <c r="G515" t="s">
        <v>51</v>
      </c>
      <c r="H515" t="s">
        <v>47</v>
      </c>
      <c r="I515" s="1">
        <v>44636</v>
      </c>
      <c r="J515" s="1" t="str">
        <f>TEXT(CONS_TABLE[[#This Row],[date_stolen]],"YYYY")</f>
        <v>2022</v>
      </c>
      <c r="K515" s="1" t="str">
        <f>TEXT(CONS_TABLE[[#This Row],[date_stolen]],"MMMM")</f>
        <v>March</v>
      </c>
      <c r="L515">
        <v>107</v>
      </c>
      <c r="M515" t="str">
        <f>VLOOKUP(CONS_TABLE[[#This Row],[location_id]],Locations[],2,"FALSE")</f>
        <v>Taranaki</v>
      </c>
      <c r="N515" t="str">
        <f>VLOOKUP(CONS_TABLE[[#This Row],[location_id]],Locations[],3, "FALSE")</f>
        <v>New Zealand</v>
      </c>
      <c r="O515" s="3">
        <f>VLOOKUP(CONS_TABLE[[#This Row],[location_id]],Locations[],4,"FALSE")</f>
        <v>127300</v>
      </c>
      <c r="P515">
        <f>VLOOKUP(CONS_TABLE[[#This Row],[location_id]],Locations[],5,"FALSE")</f>
        <v>17.55</v>
      </c>
    </row>
    <row r="516" spans="1:16" x14ac:dyDescent="0.3">
      <c r="A516">
        <v>515</v>
      </c>
      <c r="B516" t="s">
        <v>8</v>
      </c>
      <c r="C516">
        <v>549</v>
      </c>
      <c r="D516" t="str">
        <f>VLOOKUP(CONS_TABLE[[#This Row],[make_id]],Make_details[],2,"FALSE")</f>
        <v>Homebuilt</v>
      </c>
      <c r="E516" t="str">
        <f>VLOOKUP(CONS_TABLE[[#This Row],[make_id]],Make_details[],3,"FALSE")</f>
        <v>Standard</v>
      </c>
      <c r="F516">
        <v>2021</v>
      </c>
      <c r="G516" t="s">
        <v>46</v>
      </c>
      <c r="H516" t="s">
        <v>18</v>
      </c>
      <c r="I516" s="1">
        <v>44624</v>
      </c>
      <c r="J516" s="1" t="str">
        <f>TEXT(CONS_TABLE[[#This Row],[date_stolen]],"YYYY")</f>
        <v>2022</v>
      </c>
      <c r="K516" s="1" t="str">
        <f>TEXT(CONS_TABLE[[#This Row],[date_stolen]],"MMMM")</f>
        <v>March</v>
      </c>
      <c r="L516">
        <v>108</v>
      </c>
      <c r="M516" t="str">
        <f>VLOOKUP(CONS_TABLE[[#This Row],[location_id]],Locations[],2,"FALSE")</f>
        <v>Manawatū-Whanganui</v>
      </c>
      <c r="N516" t="str">
        <f>VLOOKUP(CONS_TABLE[[#This Row],[location_id]],Locations[],3, "FALSE")</f>
        <v>New Zealand</v>
      </c>
      <c r="O516" s="3">
        <f>VLOOKUP(CONS_TABLE[[#This Row],[location_id]],Locations[],4,"FALSE")</f>
        <v>258200</v>
      </c>
      <c r="P516">
        <f>VLOOKUP(CONS_TABLE[[#This Row],[location_id]],Locations[],5,"FALSE")</f>
        <v>11.62</v>
      </c>
    </row>
    <row r="517" spans="1:16" x14ac:dyDescent="0.3">
      <c r="A517">
        <v>516</v>
      </c>
      <c r="B517" t="s">
        <v>8</v>
      </c>
      <c r="C517">
        <v>572</v>
      </c>
      <c r="D517" t="str">
        <f>VLOOKUP(CONS_TABLE[[#This Row],[make_id]],Make_details[],2,"FALSE")</f>
        <v>Lochiel</v>
      </c>
      <c r="E517" t="str">
        <f>VLOOKUP(CONS_TABLE[[#This Row],[make_id]],Make_details[],3,"FALSE")</f>
        <v>Standard</v>
      </c>
      <c r="F517">
        <v>2021</v>
      </c>
      <c r="G517" t="s">
        <v>33</v>
      </c>
      <c r="H517" t="s">
        <v>10</v>
      </c>
      <c r="I517" s="1">
        <v>44515</v>
      </c>
      <c r="J517" s="1" t="str">
        <f>TEXT(CONS_TABLE[[#This Row],[date_stolen]],"YYYY")</f>
        <v>2021</v>
      </c>
      <c r="K517" s="1" t="str">
        <f>TEXT(CONS_TABLE[[#This Row],[date_stolen]],"MMMM")</f>
        <v>November</v>
      </c>
      <c r="L517">
        <v>115</v>
      </c>
      <c r="M517" t="str">
        <f>VLOOKUP(CONS_TABLE[[#This Row],[location_id]],Locations[],2,"FALSE")</f>
        <v>Otago</v>
      </c>
      <c r="N517" t="str">
        <f>VLOOKUP(CONS_TABLE[[#This Row],[location_id]],Locations[],3, "FALSE")</f>
        <v>New Zealand</v>
      </c>
      <c r="O517" s="3">
        <f>VLOOKUP(CONS_TABLE[[#This Row],[location_id]],Locations[],4,"FALSE")</f>
        <v>246000</v>
      </c>
      <c r="P517">
        <f>VLOOKUP(CONS_TABLE[[#This Row],[location_id]],Locations[],5,"FALSE")</f>
        <v>7.89</v>
      </c>
    </row>
    <row r="518" spans="1:16" x14ac:dyDescent="0.3">
      <c r="A518">
        <v>517</v>
      </c>
      <c r="B518" t="s">
        <v>61</v>
      </c>
      <c r="C518">
        <v>623</v>
      </c>
      <c r="D518" t="str">
        <f>VLOOKUP(CONS_TABLE[[#This Row],[make_id]],Make_details[],2,"FALSE")</f>
        <v>Trailer</v>
      </c>
      <c r="E518" t="str">
        <f>VLOOKUP(CONS_TABLE[[#This Row],[make_id]],Make_details[],3,"FALSE")</f>
        <v>Standard</v>
      </c>
      <c r="F518">
        <v>2021</v>
      </c>
      <c r="G518" t="s">
        <v>131</v>
      </c>
      <c r="H518" t="s">
        <v>10</v>
      </c>
      <c r="I518" s="1">
        <v>44615</v>
      </c>
      <c r="J518" s="1" t="str">
        <f>TEXT(CONS_TABLE[[#This Row],[date_stolen]],"YYYY")</f>
        <v>2022</v>
      </c>
      <c r="K518" s="1" t="str">
        <f>TEXT(CONS_TABLE[[#This Row],[date_stolen]],"MMMM")</f>
        <v>February</v>
      </c>
      <c r="L518">
        <v>106</v>
      </c>
      <c r="M518" t="str">
        <f>VLOOKUP(CONS_TABLE[[#This Row],[location_id]],Locations[],2,"FALSE")</f>
        <v>Hawke's Bay</v>
      </c>
      <c r="N518" t="str">
        <f>VLOOKUP(CONS_TABLE[[#This Row],[location_id]],Locations[],3, "FALSE")</f>
        <v>New Zealand</v>
      </c>
      <c r="O518" s="3">
        <f>VLOOKUP(CONS_TABLE[[#This Row],[location_id]],Locations[],4,"FALSE")</f>
        <v>182700</v>
      </c>
      <c r="P518">
        <f>VLOOKUP(CONS_TABLE[[#This Row],[location_id]],Locations[],5,"FALSE")</f>
        <v>12.92</v>
      </c>
    </row>
    <row r="519" spans="1:16" x14ac:dyDescent="0.3">
      <c r="A519">
        <v>518</v>
      </c>
      <c r="B519" t="s">
        <v>8</v>
      </c>
      <c r="C519">
        <v>623</v>
      </c>
      <c r="D519" t="str">
        <f>VLOOKUP(CONS_TABLE[[#This Row],[make_id]],Make_details[],2,"FALSE")</f>
        <v>Trailer</v>
      </c>
      <c r="E519" t="str">
        <f>VLOOKUP(CONS_TABLE[[#This Row],[make_id]],Make_details[],3,"FALSE")</f>
        <v>Standard</v>
      </c>
      <c r="F519">
        <v>2021</v>
      </c>
      <c r="G519" t="s">
        <v>323</v>
      </c>
      <c r="H519" t="s">
        <v>10</v>
      </c>
      <c r="I519" s="1">
        <v>44543</v>
      </c>
      <c r="J519" s="1" t="str">
        <f>TEXT(CONS_TABLE[[#This Row],[date_stolen]],"YYYY")</f>
        <v>2021</v>
      </c>
      <c r="K519" s="1" t="str">
        <f>TEXT(CONS_TABLE[[#This Row],[date_stolen]],"MMMM")</f>
        <v>December</v>
      </c>
      <c r="L519">
        <v>104</v>
      </c>
      <c r="M519" t="str">
        <f>VLOOKUP(CONS_TABLE[[#This Row],[location_id]],Locations[],2,"FALSE")</f>
        <v>Bay of Plenty</v>
      </c>
      <c r="N519" t="str">
        <f>VLOOKUP(CONS_TABLE[[#This Row],[location_id]],Locations[],3, "FALSE")</f>
        <v>New Zealand</v>
      </c>
      <c r="O519" s="3">
        <f>VLOOKUP(CONS_TABLE[[#This Row],[location_id]],Locations[],4,"FALSE")</f>
        <v>347700</v>
      </c>
      <c r="P519">
        <f>VLOOKUP(CONS_TABLE[[#This Row],[location_id]],Locations[],5,"FALSE")</f>
        <v>28.8</v>
      </c>
    </row>
    <row r="520" spans="1:16" x14ac:dyDescent="0.3">
      <c r="A520">
        <v>519</v>
      </c>
      <c r="B520" t="s">
        <v>25</v>
      </c>
      <c r="C520">
        <v>550</v>
      </c>
      <c r="D520" t="str">
        <f>VLOOKUP(CONS_TABLE[[#This Row],[make_id]],Make_details[],2,"FALSE")</f>
        <v>Honda</v>
      </c>
      <c r="E520" t="str">
        <f>VLOOKUP(CONS_TABLE[[#This Row],[make_id]],Make_details[],3,"FALSE")</f>
        <v>Standard</v>
      </c>
      <c r="F520">
        <v>2002</v>
      </c>
      <c r="G520" t="s">
        <v>324</v>
      </c>
      <c r="H520" t="s">
        <v>28</v>
      </c>
      <c r="I520" s="1">
        <v>44584</v>
      </c>
      <c r="J520" s="1" t="str">
        <f>TEXT(CONS_TABLE[[#This Row],[date_stolen]],"YYYY")</f>
        <v>2022</v>
      </c>
      <c r="K520" s="1" t="str">
        <f>TEXT(CONS_TABLE[[#This Row],[date_stolen]],"MMMM")</f>
        <v>January</v>
      </c>
      <c r="L520">
        <v>109</v>
      </c>
      <c r="M520" t="str">
        <f>VLOOKUP(CONS_TABLE[[#This Row],[location_id]],Locations[],2,"FALSE")</f>
        <v>Wellington</v>
      </c>
      <c r="N520" t="str">
        <f>VLOOKUP(CONS_TABLE[[#This Row],[location_id]],Locations[],3, "FALSE")</f>
        <v>New Zealand</v>
      </c>
      <c r="O520" s="3">
        <f>VLOOKUP(CONS_TABLE[[#This Row],[location_id]],Locations[],4,"FALSE")</f>
        <v>543500</v>
      </c>
      <c r="P520">
        <f>VLOOKUP(CONS_TABLE[[#This Row],[location_id]],Locations[],5,"FALSE")</f>
        <v>67.52</v>
      </c>
    </row>
    <row r="521" spans="1:16" x14ac:dyDescent="0.3">
      <c r="A521">
        <v>520</v>
      </c>
      <c r="B521" t="s">
        <v>8</v>
      </c>
      <c r="C521">
        <v>623</v>
      </c>
      <c r="D521" t="str">
        <f>VLOOKUP(CONS_TABLE[[#This Row],[make_id]],Make_details[],2,"FALSE")</f>
        <v>Trailer</v>
      </c>
      <c r="E521" t="str">
        <f>VLOOKUP(CONS_TABLE[[#This Row],[make_id]],Make_details[],3,"FALSE")</f>
        <v>Standard</v>
      </c>
      <c r="F521">
        <v>2021</v>
      </c>
      <c r="G521" t="s">
        <v>325</v>
      </c>
      <c r="H521" t="s">
        <v>10</v>
      </c>
      <c r="I521" s="1">
        <v>44515</v>
      </c>
      <c r="J521" s="1" t="str">
        <f>TEXT(CONS_TABLE[[#This Row],[date_stolen]],"YYYY")</f>
        <v>2021</v>
      </c>
      <c r="K521" s="1" t="str">
        <f>TEXT(CONS_TABLE[[#This Row],[date_stolen]],"MMMM")</f>
        <v>November</v>
      </c>
      <c r="L521">
        <v>108</v>
      </c>
      <c r="M521" t="str">
        <f>VLOOKUP(CONS_TABLE[[#This Row],[location_id]],Locations[],2,"FALSE")</f>
        <v>Manawatū-Whanganui</v>
      </c>
      <c r="N521" t="str">
        <f>VLOOKUP(CONS_TABLE[[#This Row],[location_id]],Locations[],3, "FALSE")</f>
        <v>New Zealand</v>
      </c>
      <c r="O521" s="3">
        <f>VLOOKUP(CONS_TABLE[[#This Row],[location_id]],Locations[],4,"FALSE")</f>
        <v>258200</v>
      </c>
      <c r="P521">
        <f>VLOOKUP(CONS_TABLE[[#This Row],[location_id]],Locations[],5,"FALSE")</f>
        <v>11.62</v>
      </c>
    </row>
    <row r="522" spans="1:16" x14ac:dyDescent="0.3">
      <c r="A522">
        <v>521</v>
      </c>
      <c r="B522" t="s">
        <v>8</v>
      </c>
      <c r="C522">
        <v>623</v>
      </c>
      <c r="D522" t="str">
        <f>VLOOKUP(CONS_TABLE[[#This Row],[make_id]],Make_details[],2,"FALSE")</f>
        <v>Trailer</v>
      </c>
      <c r="E522" t="str">
        <f>VLOOKUP(CONS_TABLE[[#This Row],[make_id]],Make_details[],3,"FALSE")</f>
        <v>Standard</v>
      </c>
      <c r="F522">
        <v>1976</v>
      </c>
      <c r="G522" t="s">
        <v>36</v>
      </c>
      <c r="H522" t="s">
        <v>45</v>
      </c>
      <c r="I522" s="1">
        <v>44568</v>
      </c>
      <c r="J522" s="1" t="str">
        <f>TEXT(CONS_TABLE[[#This Row],[date_stolen]],"YYYY")</f>
        <v>2022</v>
      </c>
      <c r="K522" s="1" t="str">
        <f>TEXT(CONS_TABLE[[#This Row],[date_stolen]],"MMMM")</f>
        <v>January</v>
      </c>
      <c r="L522">
        <v>105</v>
      </c>
      <c r="M522" t="str">
        <f>VLOOKUP(CONS_TABLE[[#This Row],[location_id]],Locations[],2,"FALSE")</f>
        <v>Gisborne</v>
      </c>
      <c r="N522" t="str">
        <f>VLOOKUP(CONS_TABLE[[#This Row],[location_id]],Locations[],3, "FALSE")</f>
        <v>New Zealand</v>
      </c>
      <c r="O522" s="3">
        <f>VLOOKUP(CONS_TABLE[[#This Row],[location_id]],Locations[],4,"FALSE")</f>
        <v>52100</v>
      </c>
      <c r="P522">
        <f>VLOOKUP(CONS_TABLE[[#This Row],[location_id]],Locations[],5,"FALSE")</f>
        <v>6.21</v>
      </c>
    </row>
    <row r="523" spans="1:16" x14ac:dyDescent="0.3">
      <c r="A523">
        <v>522</v>
      </c>
      <c r="B523" t="s">
        <v>61</v>
      </c>
      <c r="C523">
        <v>571</v>
      </c>
      <c r="D523" t="str">
        <f>VLOOKUP(CONS_TABLE[[#This Row],[make_id]],Make_details[],2,"FALSE")</f>
        <v>Liteweight</v>
      </c>
      <c r="E523" t="str">
        <f>VLOOKUP(CONS_TABLE[[#This Row],[make_id]],Make_details[],3,"FALSE")</f>
        <v>Standard</v>
      </c>
      <c r="F523">
        <v>1975</v>
      </c>
      <c r="G523" t="s">
        <v>326</v>
      </c>
      <c r="H523" t="s">
        <v>32</v>
      </c>
      <c r="I523" s="1">
        <v>44574</v>
      </c>
      <c r="J523" s="1" t="str">
        <f>TEXT(CONS_TABLE[[#This Row],[date_stolen]],"YYYY")</f>
        <v>2022</v>
      </c>
      <c r="K523" s="1" t="str">
        <f>TEXT(CONS_TABLE[[#This Row],[date_stolen]],"MMMM")</f>
        <v>January</v>
      </c>
      <c r="L523">
        <v>102</v>
      </c>
      <c r="M523" t="str">
        <f>VLOOKUP(CONS_TABLE[[#This Row],[location_id]],Locations[],2,"FALSE")</f>
        <v>Auckland</v>
      </c>
      <c r="N523" t="str">
        <f>VLOOKUP(CONS_TABLE[[#This Row],[location_id]],Locations[],3, "FALSE")</f>
        <v>New Zealand</v>
      </c>
      <c r="O523" s="3">
        <f>VLOOKUP(CONS_TABLE[[#This Row],[location_id]],Locations[],4,"FALSE")</f>
        <v>1695200</v>
      </c>
      <c r="P523">
        <f>VLOOKUP(CONS_TABLE[[#This Row],[location_id]],Locations[],5,"FALSE")</f>
        <v>343.09</v>
      </c>
    </row>
    <row r="524" spans="1:16" x14ac:dyDescent="0.3">
      <c r="A524">
        <v>523</v>
      </c>
      <c r="B524" t="s">
        <v>8</v>
      </c>
      <c r="C524">
        <v>623</v>
      </c>
      <c r="D524" t="str">
        <f>VLOOKUP(CONS_TABLE[[#This Row],[make_id]],Make_details[],2,"FALSE")</f>
        <v>Trailer</v>
      </c>
      <c r="E524" t="str">
        <f>VLOOKUP(CONS_TABLE[[#This Row],[make_id]],Make_details[],3,"FALSE")</f>
        <v>Standard</v>
      </c>
      <c r="F524">
        <v>2021</v>
      </c>
      <c r="G524" t="s">
        <v>327</v>
      </c>
      <c r="H524" t="s">
        <v>10</v>
      </c>
      <c r="I524" s="1">
        <v>44559</v>
      </c>
      <c r="J524" s="1" t="str">
        <f>TEXT(CONS_TABLE[[#This Row],[date_stolen]],"YYYY")</f>
        <v>2021</v>
      </c>
      <c r="K524" s="1" t="str">
        <f>TEXT(CONS_TABLE[[#This Row],[date_stolen]],"MMMM")</f>
        <v>December</v>
      </c>
      <c r="L524">
        <v>102</v>
      </c>
      <c r="M524" t="str">
        <f>VLOOKUP(CONS_TABLE[[#This Row],[location_id]],Locations[],2,"FALSE")</f>
        <v>Auckland</v>
      </c>
      <c r="N524" t="str">
        <f>VLOOKUP(CONS_TABLE[[#This Row],[location_id]],Locations[],3, "FALSE")</f>
        <v>New Zealand</v>
      </c>
      <c r="O524" s="3">
        <f>VLOOKUP(CONS_TABLE[[#This Row],[location_id]],Locations[],4,"FALSE")</f>
        <v>1695200</v>
      </c>
      <c r="P524">
        <f>VLOOKUP(CONS_TABLE[[#This Row],[location_id]],Locations[],5,"FALSE")</f>
        <v>343.09</v>
      </c>
    </row>
    <row r="525" spans="1:16" x14ac:dyDescent="0.3">
      <c r="A525">
        <v>524</v>
      </c>
      <c r="B525" t="s">
        <v>8</v>
      </c>
      <c r="C525">
        <v>623</v>
      </c>
      <c r="D525" t="str">
        <f>VLOOKUP(CONS_TABLE[[#This Row],[make_id]],Make_details[],2,"FALSE")</f>
        <v>Trailer</v>
      </c>
      <c r="E525" t="str">
        <f>VLOOKUP(CONS_TABLE[[#This Row],[make_id]],Make_details[],3,"FALSE")</f>
        <v>Standard</v>
      </c>
      <c r="F525">
        <v>2021</v>
      </c>
      <c r="G525" t="s">
        <v>284</v>
      </c>
      <c r="H525" t="s">
        <v>10</v>
      </c>
      <c r="I525" s="1">
        <v>44539</v>
      </c>
      <c r="J525" s="1" t="str">
        <f>TEXT(CONS_TABLE[[#This Row],[date_stolen]],"YYYY")</f>
        <v>2021</v>
      </c>
      <c r="K525" s="1" t="str">
        <f>TEXT(CONS_TABLE[[#This Row],[date_stolen]],"MMMM")</f>
        <v>December</v>
      </c>
      <c r="L525">
        <v>102</v>
      </c>
      <c r="M525" t="str">
        <f>VLOOKUP(CONS_TABLE[[#This Row],[location_id]],Locations[],2,"FALSE")</f>
        <v>Auckland</v>
      </c>
      <c r="N525" t="str">
        <f>VLOOKUP(CONS_TABLE[[#This Row],[location_id]],Locations[],3, "FALSE")</f>
        <v>New Zealand</v>
      </c>
      <c r="O525" s="3">
        <f>VLOOKUP(CONS_TABLE[[#This Row],[location_id]],Locations[],4,"FALSE")</f>
        <v>1695200</v>
      </c>
      <c r="P525">
        <f>VLOOKUP(CONS_TABLE[[#This Row],[location_id]],Locations[],5,"FALSE")</f>
        <v>343.09</v>
      </c>
    </row>
    <row r="526" spans="1:16" x14ac:dyDescent="0.3">
      <c r="A526">
        <v>525</v>
      </c>
      <c r="B526" t="s">
        <v>16</v>
      </c>
      <c r="C526">
        <v>561</v>
      </c>
      <c r="D526" t="str">
        <f>VLOOKUP(CONS_TABLE[[#This Row],[make_id]],Make_details[],2,"FALSE")</f>
        <v>Kawasaki</v>
      </c>
      <c r="E526" t="str">
        <f>VLOOKUP(CONS_TABLE[[#This Row],[make_id]],Make_details[],3,"FALSE")</f>
        <v>Standard</v>
      </c>
      <c r="F526">
        <v>2005</v>
      </c>
      <c r="G526" t="s">
        <v>328</v>
      </c>
      <c r="H526" t="s">
        <v>10</v>
      </c>
      <c r="I526" s="1">
        <v>44539</v>
      </c>
      <c r="J526" s="1" t="str">
        <f>TEXT(CONS_TABLE[[#This Row],[date_stolen]],"YYYY")</f>
        <v>2021</v>
      </c>
      <c r="K526" s="1" t="str">
        <f>TEXT(CONS_TABLE[[#This Row],[date_stolen]],"MMMM")</f>
        <v>December</v>
      </c>
      <c r="L526">
        <v>103</v>
      </c>
      <c r="M526" t="str">
        <f>VLOOKUP(CONS_TABLE[[#This Row],[location_id]],Locations[],2,"FALSE")</f>
        <v>Waikato</v>
      </c>
      <c r="N526" t="str">
        <f>VLOOKUP(CONS_TABLE[[#This Row],[location_id]],Locations[],3, "FALSE")</f>
        <v>New Zealand</v>
      </c>
      <c r="O526" s="3">
        <f>VLOOKUP(CONS_TABLE[[#This Row],[location_id]],Locations[],4,"FALSE")</f>
        <v>513800</v>
      </c>
      <c r="P526">
        <f>VLOOKUP(CONS_TABLE[[#This Row],[location_id]],Locations[],5,"FALSE")</f>
        <v>21.5</v>
      </c>
    </row>
    <row r="527" spans="1:16" x14ac:dyDescent="0.3">
      <c r="A527">
        <v>526</v>
      </c>
      <c r="B527" t="s">
        <v>8</v>
      </c>
      <c r="C527">
        <v>623</v>
      </c>
      <c r="D527" t="str">
        <f>VLOOKUP(CONS_TABLE[[#This Row],[make_id]],Make_details[],2,"FALSE")</f>
        <v>Trailer</v>
      </c>
      <c r="E527" t="str">
        <f>VLOOKUP(CONS_TABLE[[#This Row],[make_id]],Make_details[],3,"FALSE")</f>
        <v>Standard</v>
      </c>
      <c r="F527">
        <v>2021</v>
      </c>
      <c r="G527" t="s">
        <v>58</v>
      </c>
      <c r="H527" t="s">
        <v>10</v>
      </c>
      <c r="I527" s="1">
        <v>44544</v>
      </c>
      <c r="J527" s="1" t="str">
        <f>TEXT(CONS_TABLE[[#This Row],[date_stolen]],"YYYY")</f>
        <v>2021</v>
      </c>
      <c r="K527" s="1" t="str">
        <f>TEXT(CONS_TABLE[[#This Row],[date_stolen]],"MMMM")</f>
        <v>December</v>
      </c>
      <c r="L527">
        <v>101</v>
      </c>
      <c r="M527" t="str">
        <f>VLOOKUP(CONS_TABLE[[#This Row],[location_id]],Locations[],2,"FALSE")</f>
        <v>Northland</v>
      </c>
      <c r="N527" t="str">
        <f>VLOOKUP(CONS_TABLE[[#This Row],[location_id]],Locations[],3, "FALSE")</f>
        <v>New Zealand</v>
      </c>
      <c r="O527" s="3">
        <f>VLOOKUP(CONS_TABLE[[#This Row],[location_id]],Locations[],4,"FALSE")</f>
        <v>201500</v>
      </c>
      <c r="P527">
        <f>VLOOKUP(CONS_TABLE[[#This Row],[location_id]],Locations[],5,"FALSE")</f>
        <v>16.11</v>
      </c>
    </row>
    <row r="528" spans="1:16" x14ac:dyDescent="0.3">
      <c r="A528">
        <v>527</v>
      </c>
      <c r="B528" t="s">
        <v>8</v>
      </c>
      <c r="C528">
        <v>623</v>
      </c>
      <c r="D528" t="str">
        <f>VLOOKUP(CONS_TABLE[[#This Row],[make_id]],Make_details[],2,"FALSE")</f>
        <v>Trailer</v>
      </c>
      <c r="E528" t="str">
        <f>VLOOKUP(CONS_TABLE[[#This Row],[make_id]],Make_details[],3,"FALSE")</f>
        <v>Standard</v>
      </c>
      <c r="F528">
        <v>2021</v>
      </c>
      <c r="G528" t="s">
        <v>165</v>
      </c>
      <c r="H528" t="s">
        <v>10</v>
      </c>
      <c r="I528" s="1">
        <v>44508</v>
      </c>
      <c r="J528" s="1" t="str">
        <f>TEXT(CONS_TABLE[[#This Row],[date_stolen]],"YYYY")</f>
        <v>2021</v>
      </c>
      <c r="K528" s="1" t="str">
        <f>TEXT(CONS_TABLE[[#This Row],[date_stolen]],"MMMM")</f>
        <v>November</v>
      </c>
      <c r="L528">
        <v>107</v>
      </c>
      <c r="M528" t="str">
        <f>VLOOKUP(CONS_TABLE[[#This Row],[location_id]],Locations[],2,"FALSE")</f>
        <v>Taranaki</v>
      </c>
      <c r="N528" t="str">
        <f>VLOOKUP(CONS_TABLE[[#This Row],[location_id]],Locations[],3, "FALSE")</f>
        <v>New Zealand</v>
      </c>
      <c r="O528" s="3">
        <f>VLOOKUP(CONS_TABLE[[#This Row],[location_id]],Locations[],4,"FALSE")</f>
        <v>127300</v>
      </c>
      <c r="P528">
        <f>VLOOKUP(CONS_TABLE[[#This Row],[location_id]],Locations[],5,"FALSE")</f>
        <v>17.55</v>
      </c>
    </row>
    <row r="529" spans="1:16" x14ac:dyDescent="0.3">
      <c r="A529">
        <v>528</v>
      </c>
      <c r="B529" t="s">
        <v>16</v>
      </c>
      <c r="C529">
        <v>611</v>
      </c>
      <c r="D529" t="str">
        <f>VLOOKUP(CONS_TABLE[[#This Row],[make_id]],Make_details[],2,"FALSE")</f>
        <v>Suzuki</v>
      </c>
      <c r="E529" t="str">
        <f>VLOOKUP(CONS_TABLE[[#This Row],[make_id]],Make_details[],3,"FALSE")</f>
        <v>Standard</v>
      </c>
      <c r="F529">
        <v>2002</v>
      </c>
      <c r="G529" t="s">
        <v>231</v>
      </c>
      <c r="H529" t="s">
        <v>18</v>
      </c>
      <c r="I529" s="1">
        <v>44531</v>
      </c>
      <c r="J529" s="1" t="str">
        <f>TEXT(CONS_TABLE[[#This Row],[date_stolen]],"YYYY")</f>
        <v>2021</v>
      </c>
      <c r="K529" s="1" t="str">
        <f>TEXT(CONS_TABLE[[#This Row],[date_stolen]],"MMMM")</f>
        <v>December</v>
      </c>
      <c r="L529">
        <v>102</v>
      </c>
      <c r="M529" t="str">
        <f>VLOOKUP(CONS_TABLE[[#This Row],[location_id]],Locations[],2,"FALSE")</f>
        <v>Auckland</v>
      </c>
      <c r="N529" t="str">
        <f>VLOOKUP(CONS_TABLE[[#This Row],[location_id]],Locations[],3, "FALSE")</f>
        <v>New Zealand</v>
      </c>
      <c r="O529" s="3">
        <f>VLOOKUP(CONS_TABLE[[#This Row],[location_id]],Locations[],4,"FALSE")</f>
        <v>1695200</v>
      </c>
      <c r="P529">
        <f>VLOOKUP(CONS_TABLE[[#This Row],[location_id]],Locations[],5,"FALSE")</f>
        <v>343.09</v>
      </c>
    </row>
    <row r="530" spans="1:16" x14ac:dyDescent="0.3">
      <c r="A530">
        <v>529</v>
      </c>
      <c r="B530" t="s">
        <v>25</v>
      </c>
      <c r="C530">
        <v>611</v>
      </c>
      <c r="D530" t="str">
        <f>VLOOKUP(CONS_TABLE[[#This Row],[make_id]],Make_details[],2,"FALSE")</f>
        <v>Suzuki</v>
      </c>
      <c r="E530" t="str">
        <f>VLOOKUP(CONS_TABLE[[#This Row],[make_id]],Make_details[],3,"FALSE")</f>
        <v>Standard</v>
      </c>
      <c r="F530">
        <v>2000</v>
      </c>
      <c r="G530" t="s">
        <v>329</v>
      </c>
      <c r="H530" t="s">
        <v>47</v>
      </c>
      <c r="I530" s="1">
        <v>44618</v>
      </c>
      <c r="J530" s="1" t="str">
        <f>TEXT(CONS_TABLE[[#This Row],[date_stolen]],"YYYY")</f>
        <v>2022</v>
      </c>
      <c r="K530" s="1" t="str">
        <f>TEXT(CONS_TABLE[[#This Row],[date_stolen]],"MMMM")</f>
        <v>February</v>
      </c>
      <c r="L530">
        <v>102</v>
      </c>
      <c r="M530" t="str">
        <f>VLOOKUP(CONS_TABLE[[#This Row],[location_id]],Locations[],2,"FALSE")</f>
        <v>Auckland</v>
      </c>
      <c r="N530" t="str">
        <f>VLOOKUP(CONS_TABLE[[#This Row],[location_id]],Locations[],3, "FALSE")</f>
        <v>New Zealand</v>
      </c>
      <c r="O530" s="3">
        <f>VLOOKUP(CONS_TABLE[[#This Row],[location_id]],Locations[],4,"FALSE")</f>
        <v>1695200</v>
      </c>
      <c r="P530">
        <f>VLOOKUP(CONS_TABLE[[#This Row],[location_id]],Locations[],5,"FALSE")</f>
        <v>343.09</v>
      </c>
    </row>
    <row r="531" spans="1:16" x14ac:dyDescent="0.3">
      <c r="A531">
        <v>530</v>
      </c>
      <c r="B531" t="s">
        <v>16</v>
      </c>
      <c r="C531">
        <v>611</v>
      </c>
      <c r="D531" t="str">
        <f>VLOOKUP(CONS_TABLE[[#This Row],[make_id]],Make_details[],2,"FALSE")</f>
        <v>Suzuki</v>
      </c>
      <c r="E531" t="str">
        <f>VLOOKUP(CONS_TABLE[[#This Row],[make_id]],Make_details[],3,"FALSE")</f>
        <v>Standard</v>
      </c>
      <c r="F531">
        <v>2002</v>
      </c>
      <c r="G531" t="s">
        <v>330</v>
      </c>
      <c r="H531" t="s">
        <v>69</v>
      </c>
      <c r="I531" s="1">
        <v>44591</v>
      </c>
      <c r="J531" s="1" t="str">
        <f>TEXT(CONS_TABLE[[#This Row],[date_stolen]],"YYYY")</f>
        <v>2022</v>
      </c>
      <c r="K531" s="1" t="str">
        <f>TEXT(CONS_TABLE[[#This Row],[date_stolen]],"MMMM")</f>
        <v>January</v>
      </c>
      <c r="L531">
        <v>107</v>
      </c>
      <c r="M531" t="str">
        <f>VLOOKUP(CONS_TABLE[[#This Row],[location_id]],Locations[],2,"FALSE")</f>
        <v>Taranaki</v>
      </c>
      <c r="N531" t="str">
        <f>VLOOKUP(CONS_TABLE[[#This Row],[location_id]],Locations[],3, "FALSE")</f>
        <v>New Zealand</v>
      </c>
      <c r="O531" s="3">
        <f>VLOOKUP(CONS_TABLE[[#This Row],[location_id]],Locations[],4,"FALSE")</f>
        <v>127300</v>
      </c>
      <c r="P531">
        <f>VLOOKUP(CONS_TABLE[[#This Row],[location_id]],Locations[],5,"FALSE")</f>
        <v>17.55</v>
      </c>
    </row>
    <row r="532" spans="1:16" x14ac:dyDescent="0.3">
      <c r="A532">
        <v>531</v>
      </c>
      <c r="B532" t="s">
        <v>8</v>
      </c>
      <c r="C532">
        <v>623</v>
      </c>
      <c r="D532" t="str">
        <f>VLOOKUP(CONS_TABLE[[#This Row],[make_id]],Make_details[],2,"FALSE")</f>
        <v>Trailer</v>
      </c>
      <c r="E532" t="str">
        <f>VLOOKUP(CONS_TABLE[[#This Row],[make_id]],Make_details[],3,"FALSE")</f>
        <v>Standard</v>
      </c>
      <c r="F532">
        <v>2017</v>
      </c>
      <c r="G532" t="s">
        <v>331</v>
      </c>
      <c r="H532" t="s">
        <v>10</v>
      </c>
      <c r="I532" s="1">
        <v>44606</v>
      </c>
      <c r="J532" s="1" t="str">
        <f>TEXT(CONS_TABLE[[#This Row],[date_stolen]],"YYYY")</f>
        <v>2022</v>
      </c>
      <c r="K532" s="1" t="str">
        <f>TEXT(CONS_TABLE[[#This Row],[date_stolen]],"MMMM")</f>
        <v>February</v>
      </c>
      <c r="L532">
        <v>102</v>
      </c>
      <c r="M532" t="str">
        <f>VLOOKUP(CONS_TABLE[[#This Row],[location_id]],Locations[],2,"FALSE")</f>
        <v>Auckland</v>
      </c>
      <c r="N532" t="str">
        <f>VLOOKUP(CONS_TABLE[[#This Row],[location_id]],Locations[],3, "FALSE")</f>
        <v>New Zealand</v>
      </c>
      <c r="O532" s="3">
        <f>VLOOKUP(CONS_TABLE[[#This Row],[location_id]],Locations[],4,"FALSE")</f>
        <v>1695200</v>
      </c>
      <c r="P532">
        <f>VLOOKUP(CONS_TABLE[[#This Row],[location_id]],Locations[],5,"FALSE")</f>
        <v>343.09</v>
      </c>
    </row>
    <row r="533" spans="1:16" x14ac:dyDescent="0.3">
      <c r="A533">
        <v>532</v>
      </c>
      <c r="B533" t="s">
        <v>8</v>
      </c>
      <c r="C533">
        <v>562</v>
      </c>
      <c r="D533" t="str">
        <f>VLOOKUP(CONS_TABLE[[#This Row],[make_id]],Make_details[],2,"FALSE")</f>
        <v>Kea</v>
      </c>
      <c r="E533" t="str">
        <f>VLOOKUP(CONS_TABLE[[#This Row],[make_id]],Make_details[],3,"FALSE")</f>
        <v>Standard</v>
      </c>
      <c r="F533">
        <v>2017</v>
      </c>
      <c r="G533" t="s">
        <v>332</v>
      </c>
      <c r="H533" t="s">
        <v>10</v>
      </c>
      <c r="I533" s="1">
        <v>44571</v>
      </c>
      <c r="J533" s="1" t="str">
        <f>TEXT(CONS_TABLE[[#This Row],[date_stolen]],"YYYY")</f>
        <v>2022</v>
      </c>
      <c r="K533" s="1" t="str">
        <f>TEXT(CONS_TABLE[[#This Row],[date_stolen]],"MMMM")</f>
        <v>January</v>
      </c>
      <c r="L533">
        <v>102</v>
      </c>
      <c r="M533" t="str">
        <f>VLOOKUP(CONS_TABLE[[#This Row],[location_id]],Locations[],2,"FALSE")</f>
        <v>Auckland</v>
      </c>
      <c r="N533" t="str">
        <f>VLOOKUP(CONS_TABLE[[#This Row],[location_id]],Locations[],3, "FALSE")</f>
        <v>New Zealand</v>
      </c>
      <c r="O533" s="3">
        <f>VLOOKUP(CONS_TABLE[[#This Row],[location_id]],Locations[],4,"FALSE")</f>
        <v>1695200</v>
      </c>
      <c r="P533">
        <f>VLOOKUP(CONS_TABLE[[#This Row],[location_id]],Locations[],5,"FALSE")</f>
        <v>343.09</v>
      </c>
    </row>
    <row r="534" spans="1:16" x14ac:dyDescent="0.3">
      <c r="A534">
        <v>533</v>
      </c>
      <c r="B534" t="s">
        <v>8</v>
      </c>
      <c r="C534">
        <v>622</v>
      </c>
      <c r="D534" t="str">
        <f>VLOOKUP(CONS_TABLE[[#This Row],[make_id]],Make_details[],2,"FALSE")</f>
        <v>Trail-Lite</v>
      </c>
      <c r="E534" t="str">
        <f>VLOOKUP(CONS_TABLE[[#This Row],[make_id]],Make_details[],3,"FALSE")</f>
        <v>Standard</v>
      </c>
      <c r="F534">
        <v>2017</v>
      </c>
      <c r="G534" t="s">
        <v>333</v>
      </c>
      <c r="H534" t="s">
        <v>10</v>
      </c>
      <c r="I534" s="1">
        <v>44539</v>
      </c>
      <c r="J534" s="1" t="str">
        <f>TEXT(CONS_TABLE[[#This Row],[date_stolen]],"YYYY")</f>
        <v>2021</v>
      </c>
      <c r="K534" s="1" t="str">
        <f>TEXT(CONS_TABLE[[#This Row],[date_stolen]],"MMMM")</f>
        <v>December</v>
      </c>
      <c r="L534">
        <v>114</v>
      </c>
      <c r="M534" t="str">
        <f>VLOOKUP(CONS_TABLE[[#This Row],[location_id]],Locations[],2,"FALSE")</f>
        <v>Canterbury</v>
      </c>
      <c r="N534" t="str">
        <f>VLOOKUP(CONS_TABLE[[#This Row],[location_id]],Locations[],3, "FALSE")</f>
        <v>New Zealand</v>
      </c>
      <c r="O534" s="3">
        <f>VLOOKUP(CONS_TABLE[[#This Row],[location_id]],Locations[],4,"FALSE")</f>
        <v>655000</v>
      </c>
      <c r="P534">
        <f>VLOOKUP(CONS_TABLE[[#This Row],[location_id]],Locations[],5,"FALSE")</f>
        <v>14.72</v>
      </c>
    </row>
    <row r="535" spans="1:16" x14ac:dyDescent="0.3">
      <c r="A535">
        <v>534</v>
      </c>
      <c r="B535" t="s">
        <v>8</v>
      </c>
      <c r="C535">
        <v>623</v>
      </c>
      <c r="D535" t="str">
        <f>VLOOKUP(CONS_TABLE[[#This Row],[make_id]],Make_details[],2,"FALSE")</f>
        <v>Trailer</v>
      </c>
      <c r="E535" t="str">
        <f>VLOOKUP(CONS_TABLE[[#This Row],[make_id]],Make_details[],3,"FALSE")</f>
        <v>Standard</v>
      </c>
      <c r="F535">
        <v>2017</v>
      </c>
      <c r="G535" t="s">
        <v>334</v>
      </c>
      <c r="H535" t="s">
        <v>45</v>
      </c>
      <c r="I535" s="1">
        <v>44656</v>
      </c>
      <c r="J535" s="1" t="str">
        <f>TEXT(CONS_TABLE[[#This Row],[date_stolen]],"YYYY")</f>
        <v>2022</v>
      </c>
      <c r="K535" s="1" t="str">
        <f>TEXT(CONS_TABLE[[#This Row],[date_stolen]],"MMMM")</f>
        <v>April</v>
      </c>
      <c r="L535">
        <v>109</v>
      </c>
      <c r="M535" t="str">
        <f>VLOOKUP(CONS_TABLE[[#This Row],[location_id]],Locations[],2,"FALSE")</f>
        <v>Wellington</v>
      </c>
      <c r="N535" t="str">
        <f>VLOOKUP(CONS_TABLE[[#This Row],[location_id]],Locations[],3, "FALSE")</f>
        <v>New Zealand</v>
      </c>
      <c r="O535" s="3">
        <f>VLOOKUP(CONS_TABLE[[#This Row],[location_id]],Locations[],4,"FALSE")</f>
        <v>543500</v>
      </c>
      <c r="P535">
        <f>VLOOKUP(CONS_TABLE[[#This Row],[location_id]],Locations[],5,"FALSE")</f>
        <v>67.52</v>
      </c>
    </row>
    <row r="536" spans="1:16" x14ac:dyDescent="0.3">
      <c r="A536">
        <v>535</v>
      </c>
      <c r="B536" t="s">
        <v>8</v>
      </c>
      <c r="C536">
        <v>623</v>
      </c>
      <c r="D536" t="str">
        <f>VLOOKUP(CONS_TABLE[[#This Row],[make_id]],Make_details[],2,"FALSE")</f>
        <v>Trailer</v>
      </c>
      <c r="E536" t="str">
        <f>VLOOKUP(CONS_TABLE[[#This Row],[make_id]],Make_details[],3,"FALSE")</f>
        <v>Standard</v>
      </c>
      <c r="F536">
        <v>1977</v>
      </c>
      <c r="G536" t="s">
        <v>23</v>
      </c>
      <c r="H536" t="s">
        <v>32</v>
      </c>
      <c r="I536" s="1">
        <v>44516</v>
      </c>
      <c r="J536" s="1" t="str">
        <f>TEXT(CONS_TABLE[[#This Row],[date_stolen]],"YYYY")</f>
        <v>2021</v>
      </c>
      <c r="K536" s="1" t="str">
        <f>TEXT(CONS_TABLE[[#This Row],[date_stolen]],"MMMM")</f>
        <v>November</v>
      </c>
      <c r="L536">
        <v>105</v>
      </c>
      <c r="M536" t="str">
        <f>VLOOKUP(CONS_TABLE[[#This Row],[location_id]],Locations[],2,"FALSE")</f>
        <v>Gisborne</v>
      </c>
      <c r="N536" t="str">
        <f>VLOOKUP(CONS_TABLE[[#This Row],[location_id]],Locations[],3, "FALSE")</f>
        <v>New Zealand</v>
      </c>
      <c r="O536" s="3">
        <f>VLOOKUP(CONS_TABLE[[#This Row],[location_id]],Locations[],4,"FALSE")</f>
        <v>52100</v>
      </c>
      <c r="P536">
        <f>VLOOKUP(CONS_TABLE[[#This Row],[location_id]],Locations[],5,"FALSE")</f>
        <v>6.21</v>
      </c>
    </row>
    <row r="537" spans="1:16" x14ac:dyDescent="0.3">
      <c r="A537">
        <v>536</v>
      </c>
      <c r="B537" t="s">
        <v>8</v>
      </c>
      <c r="C537">
        <v>623</v>
      </c>
      <c r="D537" t="str">
        <f>VLOOKUP(CONS_TABLE[[#This Row],[make_id]],Make_details[],2,"FALSE")</f>
        <v>Trailer</v>
      </c>
      <c r="E537" t="str">
        <f>VLOOKUP(CONS_TABLE[[#This Row],[make_id]],Make_details[],3,"FALSE")</f>
        <v>Standard</v>
      </c>
      <c r="F537">
        <v>2017</v>
      </c>
      <c r="G537" t="s">
        <v>59</v>
      </c>
      <c r="H537" t="s">
        <v>10</v>
      </c>
      <c r="I537" s="1">
        <v>44550</v>
      </c>
      <c r="J537" s="1" t="str">
        <f>TEXT(CONS_TABLE[[#This Row],[date_stolen]],"YYYY")</f>
        <v>2021</v>
      </c>
      <c r="K537" s="1" t="str">
        <f>TEXT(CONS_TABLE[[#This Row],[date_stolen]],"MMMM")</f>
        <v>December</v>
      </c>
      <c r="L537">
        <v>114</v>
      </c>
      <c r="M537" t="str">
        <f>VLOOKUP(CONS_TABLE[[#This Row],[location_id]],Locations[],2,"FALSE")</f>
        <v>Canterbury</v>
      </c>
      <c r="N537" t="str">
        <f>VLOOKUP(CONS_TABLE[[#This Row],[location_id]],Locations[],3, "FALSE")</f>
        <v>New Zealand</v>
      </c>
      <c r="O537" s="3">
        <f>VLOOKUP(CONS_TABLE[[#This Row],[location_id]],Locations[],4,"FALSE")</f>
        <v>655000</v>
      </c>
      <c r="P537">
        <f>VLOOKUP(CONS_TABLE[[#This Row],[location_id]],Locations[],5,"FALSE")</f>
        <v>14.72</v>
      </c>
    </row>
    <row r="538" spans="1:16" x14ac:dyDescent="0.3">
      <c r="A538">
        <v>537</v>
      </c>
      <c r="B538" t="s">
        <v>8</v>
      </c>
      <c r="C538">
        <v>623</v>
      </c>
      <c r="D538" t="str">
        <f>VLOOKUP(CONS_TABLE[[#This Row],[make_id]],Make_details[],2,"FALSE")</f>
        <v>Trailer</v>
      </c>
      <c r="E538" t="str">
        <f>VLOOKUP(CONS_TABLE[[#This Row],[make_id]],Make_details[],3,"FALSE")</f>
        <v>Standard</v>
      </c>
      <c r="F538">
        <v>2017</v>
      </c>
      <c r="G538" t="s">
        <v>335</v>
      </c>
      <c r="H538" t="s">
        <v>10</v>
      </c>
      <c r="I538" s="1">
        <v>44515</v>
      </c>
      <c r="J538" s="1" t="str">
        <f>TEXT(CONS_TABLE[[#This Row],[date_stolen]],"YYYY")</f>
        <v>2021</v>
      </c>
      <c r="K538" s="1" t="str">
        <f>TEXT(CONS_TABLE[[#This Row],[date_stolen]],"MMMM")</f>
        <v>November</v>
      </c>
      <c r="L538">
        <v>114</v>
      </c>
      <c r="M538" t="str">
        <f>VLOOKUP(CONS_TABLE[[#This Row],[location_id]],Locations[],2,"FALSE")</f>
        <v>Canterbury</v>
      </c>
      <c r="N538" t="str">
        <f>VLOOKUP(CONS_TABLE[[#This Row],[location_id]],Locations[],3, "FALSE")</f>
        <v>New Zealand</v>
      </c>
      <c r="O538" s="3">
        <f>VLOOKUP(CONS_TABLE[[#This Row],[location_id]],Locations[],4,"FALSE")</f>
        <v>655000</v>
      </c>
      <c r="P538">
        <f>VLOOKUP(CONS_TABLE[[#This Row],[location_id]],Locations[],5,"FALSE")</f>
        <v>14.72</v>
      </c>
    </row>
    <row r="539" spans="1:16" x14ac:dyDescent="0.3">
      <c r="A539">
        <v>538</v>
      </c>
      <c r="B539" t="s">
        <v>8</v>
      </c>
      <c r="C539">
        <v>623</v>
      </c>
      <c r="D539" t="str">
        <f>VLOOKUP(CONS_TABLE[[#This Row],[make_id]],Make_details[],2,"FALSE")</f>
        <v>Trailer</v>
      </c>
      <c r="E539" t="str">
        <f>VLOOKUP(CONS_TABLE[[#This Row],[make_id]],Make_details[],3,"FALSE")</f>
        <v>Standard</v>
      </c>
      <c r="F539">
        <v>2017</v>
      </c>
      <c r="G539" t="s">
        <v>53</v>
      </c>
      <c r="H539" t="s">
        <v>10</v>
      </c>
      <c r="I539" s="1">
        <v>44521</v>
      </c>
      <c r="J539" s="1" t="str">
        <f>TEXT(CONS_TABLE[[#This Row],[date_stolen]],"YYYY")</f>
        <v>2021</v>
      </c>
      <c r="K539" s="1" t="str">
        <f>TEXT(CONS_TABLE[[#This Row],[date_stolen]],"MMMM")</f>
        <v>November</v>
      </c>
      <c r="L539">
        <v>106</v>
      </c>
      <c r="M539" t="str">
        <f>VLOOKUP(CONS_TABLE[[#This Row],[location_id]],Locations[],2,"FALSE")</f>
        <v>Hawke's Bay</v>
      </c>
      <c r="N539" t="str">
        <f>VLOOKUP(CONS_TABLE[[#This Row],[location_id]],Locations[],3, "FALSE")</f>
        <v>New Zealand</v>
      </c>
      <c r="O539" s="3">
        <f>VLOOKUP(CONS_TABLE[[#This Row],[location_id]],Locations[],4,"FALSE")</f>
        <v>182700</v>
      </c>
      <c r="P539">
        <f>VLOOKUP(CONS_TABLE[[#This Row],[location_id]],Locations[],5,"FALSE")</f>
        <v>12.92</v>
      </c>
    </row>
    <row r="540" spans="1:16" x14ac:dyDescent="0.3">
      <c r="A540">
        <v>539</v>
      </c>
      <c r="B540" t="s">
        <v>11</v>
      </c>
      <c r="C540">
        <v>623</v>
      </c>
      <c r="D540" t="str">
        <f>VLOOKUP(CONS_TABLE[[#This Row],[make_id]],Make_details[],2,"FALSE")</f>
        <v>Trailer</v>
      </c>
      <c r="E540" t="str">
        <f>VLOOKUP(CONS_TABLE[[#This Row],[make_id]],Make_details[],3,"FALSE")</f>
        <v>Standard</v>
      </c>
      <c r="F540">
        <v>2000</v>
      </c>
      <c r="G540" t="s">
        <v>336</v>
      </c>
      <c r="H540" t="s">
        <v>10</v>
      </c>
      <c r="I540" s="1">
        <v>44545</v>
      </c>
      <c r="J540" s="1" t="str">
        <f>TEXT(CONS_TABLE[[#This Row],[date_stolen]],"YYYY")</f>
        <v>2021</v>
      </c>
      <c r="K540" s="1" t="str">
        <f>TEXT(CONS_TABLE[[#This Row],[date_stolen]],"MMMM")</f>
        <v>December</v>
      </c>
      <c r="L540">
        <v>103</v>
      </c>
      <c r="M540" t="str">
        <f>VLOOKUP(CONS_TABLE[[#This Row],[location_id]],Locations[],2,"FALSE")</f>
        <v>Waikato</v>
      </c>
      <c r="N540" t="str">
        <f>VLOOKUP(CONS_TABLE[[#This Row],[location_id]],Locations[],3, "FALSE")</f>
        <v>New Zealand</v>
      </c>
      <c r="O540" s="3">
        <f>VLOOKUP(CONS_TABLE[[#This Row],[location_id]],Locations[],4,"FALSE")</f>
        <v>513800</v>
      </c>
      <c r="P540">
        <f>VLOOKUP(CONS_TABLE[[#This Row],[location_id]],Locations[],5,"FALSE")</f>
        <v>21.5</v>
      </c>
    </row>
    <row r="541" spans="1:16" x14ac:dyDescent="0.3">
      <c r="A541">
        <v>540</v>
      </c>
      <c r="B541" t="s">
        <v>8</v>
      </c>
      <c r="C541">
        <v>623</v>
      </c>
      <c r="D541" t="str">
        <f>VLOOKUP(CONS_TABLE[[#This Row],[make_id]],Make_details[],2,"FALSE")</f>
        <v>Trailer</v>
      </c>
      <c r="E541" t="str">
        <f>VLOOKUP(CONS_TABLE[[#This Row],[make_id]],Make_details[],3,"FALSE")</f>
        <v>Standard</v>
      </c>
      <c r="F541">
        <v>2017</v>
      </c>
      <c r="G541" t="s">
        <v>23</v>
      </c>
      <c r="H541" t="s">
        <v>10</v>
      </c>
      <c r="I541" s="1">
        <v>44656</v>
      </c>
      <c r="J541" s="1" t="str">
        <f>TEXT(CONS_TABLE[[#This Row],[date_stolen]],"YYYY")</f>
        <v>2022</v>
      </c>
      <c r="K541" s="1" t="str">
        <f>TEXT(CONS_TABLE[[#This Row],[date_stolen]],"MMMM")</f>
        <v>April</v>
      </c>
      <c r="L541">
        <v>108</v>
      </c>
      <c r="M541" t="str">
        <f>VLOOKUP(CONS_TABLE[[#This Row],[location_id]],Locations[],2,"FALSE")</f>
        <v>Manawatū-Whanganui</v>
      </c>
      <c r="N541" t="str">
        <f>VLOOKUP(CONS_TABLE[[#This Row],[location_id]],Locations[],3, "FALSE")</f>
        <v>New Zealand</v>
      </c>
      <c r="O541" s="3">
        <f>VLOOKUP(CONS_TABLE[[#This Row],[location_id]],Locations[],4,"FALSE")</f>
        <v>258200</v>
      </c>
      <c r="P541">
        <f>VLOOKUP(CONS_TABLE[[#This Row],[location_id]],Locations[],5,"FALSE")</f>
        <v>11.62</v>
      </c>
    </row>
    <row r="542" spans="1:16" x14ac:dyDescent="0.3">
      <c r="A542">
        <v>541</v>
      </c>
      <c r="B542" t="s">
        <v>8</v>
      </c>
      <c r="C542">
        <v>623</v>
      </c>
      <c r="D542" t="str">
        <f>VLOOKUP(CONS_TABLE[[#This Row],[make_id]],Make_details[],2,"FALSE")</f>
        <v>Trailer</v>
      </c>
      <c r="E542" t="str">
        <f>VLOOKUP(CONS_TABLE[[#This Row],[make_id]],Make_details[],3,"FALSE")</f>
        <v>Standard</v>
      </c>
      <c r="F542">
        <v>2017</v>
      </c>
      <c r="G542" t="s">
        <v>337</v>
      </c>
      <c r="H542" t="s">
        <v>10</v>
      </c>
      <c r="I542" s="1">
        <v>44633</v>
      </c>
      <c r="J542" s="1" t="str">
        <f>TEXT(CONS_TABLE[[#This Row],[date_stolen]],"YYYY")</f>
        <v>2022</v>
      </c>
      <c r="K542" s="1" t="str">
        <f>TEXT(CONS_TABLE[[#This Row],[date_stolen]],"MMMM")</f>
        <v>March</v>
      </c>
      <c r="L542">
        <v>103</v>
      </c>
      <c r="M542" t="str">
        <f>VLOOKUP(CONS_TABLE[[#This Row],[location_id]],Locations[],2,"FALSE")</f>
        <v>Waikato</v>
      </c>
      <c r="N542" t="str">
        <f>VLOOKUP(CONS_TABLE[[#This Row],[location_id]],Locations[],3, "FALSE")</f>
        <v>New Zealand</v>
      </c>
      <c r="O542" s="3">
        <f>VLOOKUP(CONS_TABLE[[#This Row],[location_id]],Locations[],4,"FALSE")</f>
        <v>513800</v>
      </c>
      <c r="P542">
        <f>VLOOKUP(CONS_TABLE[[#This Row],[location_id]],Locations[],5,"FALSE")</f>
        <v>21.5</v>
      </c>
    </row>
    <row r="543" spans="1:16" x14ac:dyDescent="0.3">
      <c r="A543">
        <v>542</v>
      </c>
      <c r="B543" t="s">
        <v>83</v>
      </c>
      <c r="C543">
        <v>511</v>
      </c>
      <c r="D543" t="str">
        <f>VLOOKUP(CONS_TABLE[[#This Row],[make_id]],Make_details[],2,"FALSE")</f>
        <v>Bentley</v>
      </c>
      <c r="E543" t="str">
        <f>VLOOKUP(CONS_TABLE[[#This Row],[make_id]],Make_details[],3,"FALSE")</f>
        <v>Luxury</v>
      </c>
      <c r="F543">
        <v>1963</v>
      </c>
      <c r="G543" t="s">
        <v>338</v>
      </c>
      <c r="H543" t="s">
        <v>32</v>
      </c>
      <c r="I543" s="1">
        <v>44656</v>
      </c>
      <c r="J543" s="1" t="str">
        <f>TEXT(CONS_TABLE[[#This Row],[date_stolen]],"YYYY")</f>
        <v>2022</v>
      </c>
      <c r="K543" s="1" t="str">
        <f>TEXT(CONS_TABLE[[#This Row],[date_stolen]],"MMMM")</f>
        <v>April</v>
      </c>
      <c r="L543">
        <v>109</v>
      </c>
      <c r="M543" t="str">
        <f>VLOOKUP(CONS_TABLE[[#This Row],[location_id]],Locations[],2,"FALSE")</f>
        <v>Wellington</v>
      </c>
      <c r="N543" t="str">
        <f>VLOOKUP(CONS_TABLE[[#This Row],[location_id]],Locations[],3, "FALSE")</f>
        <v>New Zealand</v>
      </c>
      <c r="O543" s="3">
        <f>VLOOKUP(CONS_TABLE[[#This Row],[location_id]],Locations[],4,"FALSE")</f>
        <v>543500</v>
      </c>
      <c r="P543">
        <f>VLOOKUP(CONS_TABLE[[#This Row],[location_id]],Locations[],5,"FALSE")</f>
        <v>67.52</v>
      </c>
    </row>
    <row r="544" spans="1:16" x14ac:dyDescent="0.3">
      <c r="A544">
        <v>543</v>
      </c>
      <c r="B544" t="s">
        <v>8</v>
      </c>
      <c r="C544">
        <v>623</v>
      </c>
      <c r="D544" t="str">
        <f>VLOOKUP(CONS_TABLE[[#This Row],[make_id]],Make_details[],2,"FALSE")</f>
        <v>Trailer</v>
      </c>
      <c r="E544" t="str">
        <f>VLOOKUP(CONS_TABLE[[#This Row],[make_id]],Make_details[],3,"FALSE")</f>
        <v>Standard</v>
      </c>
      <c r="F544">
        <v>2017</v>
      </c>
      <c r="G544" t="s">
        <v>339</v>
      </c>
      <c r="H544" t="s">
        <v>10</v>
      </c>
      <c r="I544" s="1">
        <v>44496</v>
      </c>
      <c r="J544" s="1" t="str">
        <f>TEXT(CONS_TABLE[[#This Row],[date_stolen]],"YYYY")</f>
        <v>2021</v>
      </c>
      <c r="K544" s="1" t="str">
        <f>TEXT(CONS_TABLE[[#This Row],[date_stolen]],"MMMM")</f>
        <v>October</v>
      </c>
      <c r="L544">
        <v>108</v>
      </c>
      <c r="M544" t="str">
        <f>VLOOKUP(CONS_TABLE[[#This Row],[location_id]],Locations[],2,"FALSE")</f>
        <v>Manawatū-Whanganui</v>
      </c>
      <c r="N544" t="str">
        <f>VLOOKUP(CONS_TABLE[[#This Row],[location_id]],Locations[],3, "FALSE")</f>
        <v>New Zealand</v>
      </c>
      <c r="O544" s="3">
        <f>VLOOKUP(CONS_TABLE[[#This Row],[location_id]],Locations[],4,"FALSE")</f>
        <v>258200</v>
      </c>
      <c r="P544">
        <f>VLOOKUP(CONS_TABLE[[#This Row],[location_id]],Locations[],5,"FALSE")</f>
        <v>11.62</v>
      </c>
    </row>
    <row r="545" spans="1:16" x14ac:dyDescent="0.3">
      <c r="A545">
        <v>544</v>
      </c>
      <c r="B545" t="s">
        <v>11</v>
      </c>
      <c r="C545">
        <v>623</v>
      </c>
      <c r="D545" t="str">
        <f>VLOOKUP(CONS_TABLE[[#This Row],[make_id]],Make_details[],2,"FALSE")</f>
        <v>Trailer</v>
      </c>
      <c r="E545" t="str">
        <f>VLOOKUP(CONS_TABLE[[#This Row],[make_id]],Make_details[],3,"FALSE")</f>
        <v>Standard</v>
      </c>
      <c r="F545">
        <v>2002</v>
      </c>
      <c r="G545" t="s">
        <v>340</v>
      </c>
      <c r="H545" t="s">
        <v>10</v>
      </c>
      <c r="I545" s="1">
        <v>44634</v>
      </c>
      <c r="J545" s="1" t="str">
        <f>TEXT(CONS_TABLE[[#This Row],[date_stolen]],"YYYY")</f>
        <v>2022</v>
      </c>
      <c r="K545" s="1" t="str">
        <f>TEXT(CONS_TABLE[[#This Row],[date_stolen]],"MMMM")</f>
        <v>March</v>
      </c>
      <c r="L545">
        <v>114</v>
      </c>
      <c r="M545" t="str">
        <f>VLOOKUP(CONS_TABLE[[#This Row],[location_id]],Locations[],2,"FALSE")</f>
        <v>Canterbury</v>
      </c>
      <c r="N545" t="str">
        <f>VLOOKUP(CONS_TABLE[[#This Row],[location_id]],Locations[],3, "FALSE")</f>
        <v>New Zealand</v>
      </c>
      <c r="O545" s="3">
        <f>VLOOKUP(CONS_TABLE[[#This Row],[location_id]],Locations[],4,"FALSE")</f>
        <v>655000</v>
      </c>
      <c r="P545">
        <f>VLOOKUP(CONS_TABLE[[#This Row],[location_id]],Locations[],5,"FALSE")</f>
        <v>14.72</v>
      </c>
    </row>
    <row r="546" spans="1:16" x14ac:dyDescent="0.3">
      <c r="A546">
        <v>545</v>
      </c>
      <c r="B546" t="s">
        <v>8</v>
      </c>
      <c r="C546">
        <v>623</v>
      </c>
      <c r="D546" t="str">
        <f>VLOOKUP(CONS_TABLE[[#This Row],[make_id]],Make_details[],2,"FALSE")</f>
        <v>Trailer</v>
      </c>
      <c r="E546" t="str">
        <f>VLOOKUP(CONS_TABLE[[#This Row],[make_id]],Make_details[],3,"FALSE")</f>
        <v>Standard</v>
      </c>
      <c r="F546">
        <v>2017</v>
      </c>
      <c r="G546" t="s">
        <v>341</v>
      </c>
      <c r="H546" t="s">
        <v>10</v>
      </c>
      <c r="I546" s="1">
        <v>44601</v>
      </c>
      <c r="J546" s="1" t="str">
        <f>TEXT(CONS_TABLE[[#This Row],[date_stolen]],"YYYY")</f>
        <v>2022</v>
      </c>
      <c r="K546" s="1" t="str">
        <f>TEXT(CONS_TABLE[[#This Row],[date_stolen]],"MMMM")</f>
        <v>February</v>
      </c>
      <c r="L546">
        <v>109</v>
      </c>
      <c r="M546" t="str">
        <f>VLOOKUP(CONS_TABLE[[#This Row],[location_id]],Locations[],2,"FALSE")</f>
        <v>Wellington</v>
      </c>
      <c r="N546" t="str">
        <f>VLOOKUP(CONS_TABLE[[#This Row],[location_id]],Locations[],3, "FALSE")</f>
        <v>New Zealand</v>
      </c>
      <c r="O546" s="3">
        <f>VLOOKUP(CONS_TABLE[[#This Row],[location_id]],Locations[],4,"FALSE")</f>
        <v>543500</v>
      </c>
      <c r="P546">
        <f>VLOOKUP(CONS_TABLE[[#This Row],[location_id]],Locations[],5,"FALSE")</f>
        <v>67.52</v>
      </c>
    </row>
    <row r="547" spans="1:16" x14ac:dyDescent="0.3">
      <c r="A547">
        <v>546</v>
      </c>
      <c r="B547" t="s">
        <v>8</v>
      </c>
      <c r="C547">
        <v>623</v>
      </c>
      <c r="D547" t="str">
        <f>VLOOKUP(CONS_TABLE[[#This Row],[make_id]],Make_details[],2,"FALSE")</f>
        <v>Trailer</v>
      </c>
      <c r="E547" t="str">
        <f>VLOOKUP(CONS_TABLE[[#This Row],[make_id]],Make_details[],3,"FALSE")</f>
        <v>Standard</v>
      </c>
      <c r="F547">
        <v>2017</v>
      </c>
      <c r="G547" t="s">
        <v>341</v>
      </c>
      <c r="H547" t="s">
        <v>10</v>
      </c>
      <c r="I547" s="1">
        <v>44512</v>
      </c>
      <c r="J547" s="1" t="str">
        <f>TEXT(CONS_TABLE[[#This Row],[date_stolen]],"YYYY")</f>
        <v>2021</v>
      </c>
      <c r="K547" s="1" t="str">
        <f>TEXT(CONS_TABLE[[#This Row],[date_stolen]],"MMMM")</f>
        <v>November</v>
      </c>
      <c r="L547">
        <v>103</v>
      </c>
      <c r="M547" t="str">
        <f>VLOOKUP(CONS_TABLE[[#This Row],[location_id]],Locations[],2,"FALSE")</f>
        <v>Waikato</v>
      </c>
      <c r="N547" t="str">
        <f>VLOOKUP(CONS_TABLE[[#This Row],[location_id]],Locations[],3, "FALSE")</f>
        <v>New Zealand</v>
      </c>
      <c r="O547" s="3">
        <f>VLOOKUP(CONS_TABLE[[#This Row],[location_id]],Locations[],4,"FALSE")</f>
        <v>513800</v>
      </c>
      <c r="P547">
        <f>VLOOKUP(CONS_TABLE[[#This Row],[location_id]],Locations[],5,"FALSE")</f>
        <v>21.5</v>
      </c>
    </row>
    <row r="548" spans="1:16" x14ac:dyDescent="0.3">
      <c r="A548">
        <v>547</v>
      </c>
      <c r="B548" t="s">
        <v>8</v>
      </c>
      <c r="C548">
        <v>595</v>
      </c>
      <c r="D548" t="str">
        <f>VLOOKUP(CONS_TABLE[[#This Row],[make_id]],Make_details[],2,"FALSE")</f>
        <v>Pinto</v>
      </c>
      <c r="E548" t="str">
        <f>VLOOKUP(CONS_TABLE[[#This Row],[make_id]],Make_details[],3,"FALSE")</f>
        <v>Standard</v>
      </c>
      <c r="F548">
        <v>2017</v>
      </c>
      <c r="G548" t="s">
        <v>342</v>
      </c>
      <c r="H548" t="s">
        <v>10</v>
      </c>
      <c r="I548" s="1">
        <v>44638</v>
      </c>
      <c r="J548" s="1" t="str">
        <f>TEXT(CONS_TABLE[[#This Row],[date_stolen]],"YYYY")</f>
        <v>2022</v>
      </c>
      <c r="K548" s="1" t="str">
        <f>TEXT(CONS_TABLE[[#This Row],[date_stolen]],"MMMM")</f>
        <v>March</v>
      </c>
      <c r="L548">
        <v>102</v>
      </c>
      <c r="M548" t="str">
        <f>VLOOKUP(CONS_TABLE[[#This Row],[location_id]],Locations[],2,"FALSE")</f>
        <v>Auckland</v>
      </c>
      <c r="N548" t="str">
        <f>VLOOKUP(CONS_TABLE[[#This Row],[location_id]],Locations[],3, "FALSE")</f>
        <v>New Zealand</v>
      </c>
      <c r="O548" s="3">
        <f>VLOOKUP(CONS_TABLE[[#This Row],[location_id]],Locations[],4,"FALSE")</f>
        <v>1695200</v>
      </c>
      <c r="P548">
        <f>VLOOKUP(CONS_TABLE[[#This Row],[location_id]],Locations[],5,"FALSE")</f>
        <v>343.09</v>
      </c>
    </row>
    <row r="549" spans="1:16" x14ac:dyDescent="0.3">
      <c r="A549">
        <v>548</v>
      </c>
      <c r="B549" t="s">
        <v>8</v>
      </c>
      <c r="C549">
        <v>623</v>
      </c>
      <c r="D549" t="str">
        <f>VLOOKUP(CONS_TABLE[[#This Row],[make_id]],Make_details[],2,"FALSE")</f>
        <v>Trailer</v>
      </c>
      <c r="E549" t="str">
        <f>VLOOKUP(CONS_TABLE[[#This Row],[make_id]],Make_details[],3,"FALSE")</f>
        <v>Standard</v>
      </c>
      <c r="F549">
        <v>2018</v>
      </c>
      <c r="G549" t="s">
        <v>58</v>
      </c>
      <c r="H549" t="s">
        <v>18</v>
      </c>
      <c r="I549" s="1">
        <v>44577</v>
      </c>
      <c r="J549" s="1" t="str">
        <f>TEXT(CONS_TABLE[[#This Row],[date_stolen]],"YYYY")</f>
        <v>2022</v>
      </c>
      <c r="K549" s="1" t="str">
        <f>TEXT(CONS_TABLE[[#This Row],[date_stolen]],"MMMM")</f>
        <v>January</v>
      </c>
      <c r="L549">
        <v>102</v>
      </c>
      <c r="M549" t="str">
        <f>VLOOKUP(CONS_TABLE[[#This Row],[location_id]],Locations[],2,"FALSE")</f>
        <v>Auckland</v>
      </c>
      <c r="N549" t="str">
        <f>VLOOKUP(CONS_TABLE[[#This Row],[location_id]],Locations[],3, "FALSE")</f>
        <v>New Zealand</v>
      </c>
      <c r="O549" s="3">
        <f>VLOOKUP(CONS_TABLE[[#This Row],[location_id]],Locations[],4,"FALSE")</f>
        <v>1695200</v>
      </c>
      <c r="P549">
        <f>VLOOKUP(CONS_TABLE[[#This Row],[location_id]],Locations[],5,"FALSE")</f>
        <v>343.09</v>
      </c>
    </row>
    <row r="550" spans="1:16" x14ac:dyDescent="0.3">
      <c r="A550">
        <v>549</v>
      </c>
      <c r="B550" t="s">
        <v>8</v>
      </c>
      <c r="C550">
        <v>623</v>
      </c>
      <c r="D550" t="str">
        <f>VLOOKUP(CONS_TABLE[[#This Row],[make_id]],Make_details[],2,"FALSE")</f>
        <v>Trailer</v>
      </c>
      <c r="E550" t="str">
        <f>VLOOKUP(CONS_TABLE[[#This Row],[make_id]],Make_details[],3,"FALSE")</f>
        <v>Standard</v>
      </c>
      <c r="F550">
        <v>2021</v>
      </c>
      <c r="G550" t="s">
        <v>343</v>
      </c>
      <c r="H550" t="s">
        <v>10</v>
      </c>
      <c r="I550" s="1">
        <v>44607</v>
      </c>
      <c r="J550" s="1" t="str">
        <f>TEXT(CONS_TABLE[[#This Row],[date_stolen]],"YYYY")</f>
        <v>2022</v>
      </c>
      <c r="K550" s="1" t="str">
        <f>TEXT(CONS_TABLE[[#This Row],[date_stolen]],"MMMM")</f>
        <v>February</v>
      </c>
      <c r="L550">
        <v>102</v>
      </c>
      <c r="M550" t="str">
        <f>VLOOKUP(CONS_TABLE[[#This Row],[location_id]],Locations[],2,"FALSE")</f>
        <v>Auckland</v>
      </c>
      <c r="N550" t="str">
        <f>VLOOKUP(CONS_TABLE[[#This Row],[location_id]],Locations[],3, "FALSE")</f>
        <v>New Zealand</v>
      </c>
      <c r="O550" s="3">
        <f>VLOOKUP(CONS_TABLE[[#This Row],[location_id]],Locations[],4,"FALSE")</f>
        <v>1695200</v>
      </c>
      <c r="P550">
        <f>VLOOKUP(CONS_TABLE[[#This Row],[location_id]],Locations[],5,"FALSE")</f>
        <v>343.09</v>
      </c>
    </row>
    <row r="551" spans="1:16" x14ac:dyDescent="0.3">
      <c r="A551">
        <v>550</v>
      </c>
      <c r="B551" t="s">
        <v>16</v>
      </c>
      <c r="C551">
        <v>550</v>
      </c>
      <c r="D551" t="str">
        <f>VLOOKUP(CONS_TABLE[[#This Row],[make_id]],Make_details[],2,"FALSE")</f>
        <v>Honda</v>
      </c>
      <c r="E551" t="str">
        <f>VLOOKUP(CONS_TABLE[[#This Row],[make_id]],Make_details[],3,"FALSE")</f>
        <v>Standard</v>
      </c>
      <c r="F551">
        <v>2007</v>
      </c>
      <c r="G551" t="s">
        <v>344</v>
      </c>
      <c r="H551" t="s">
        <v>69</v>
      </c>
      <c r="I551" s="1">
        <v>44623</v>
      </c>
      <c r="J551" s="1" t="str">
        <f>TEXT(CONS_TABLE[[#This Row],[date_stolen]],"YYYY")</f>
        <v>2022</v>
      </c>
      <c r="K551" s="1" t="str">
        <f>TEXT(CONS_TABLE[[#This Row],[date_stolen]],"MMMM")</f>
        <v>March</v>
      </c>
      <c r="L551">
        <v>109</v>
      </c>
      <c r="M551" t="str">
        <f>VLOOKUP(CONS_TABLE[[#This Row],[location_id]],Locations[],2,"FALSE")</f>
        <v>Wellington</v>
      </c>
      <c r="N551" t="str">
        <f>VLOOKUP(CONS_TABLE[[#This Row],[location_id]],Locations[],3, "FALSE")</f>
        <v>New Zealand</v>
      </c>
      <c r="O551" s="3">
        <f>VLOOKUP(CONS_TABLE[[#This Row],[location_id]],Locations[],4,"FALSE")</f>
        <v>543500</v>
      </c>
      <c r="P551">
        <f>VLOOKUP(CONS_TABLE[[#This Row],[location_id]],Locations[],5,"FALSE")</f>
        <v>67.52</v>
      </c>
    </row>
    <row r="552" spans="1:16" x14ac:dyDescent="0.3">
      <c r="A552">
        <v>551</v>
      </c>
      <c r="B552" t="s">
        <v>8</v>
      </c>
      <c r="C552">
        <v>623</v>
      </c>
      <c r="D552" t="str">
        <f>VLOOKUP(CONS_TABLE[[#This Row],[make_id]],Make_details[],2,"FALSE")</f>
        <v>Trailer</v>
      </c>
      <c r="E552" t="str">
        <f>VLOOKUP(CONS_TABLE[[#This Row],[make_id]],Make_details[],3,"FALSE")</f>
        <v>Standard</v>
      </c>
      <c r="F552">
        <v>2021</v>
      </c>
      <c r="G552" t="s">
        <v>177</v>
      </c>
      <c r="H552" t="s">
        <v>10</v>
      </c>
      <c r="I552" s="1">
        <v>44520</v>
      </c>
      <c r="J552" s="1" t="str">
        <f>TEXT(CONS_TABLE[[#This Row],[date_stolen]],"YYYY")</f>
        <v>2021</v>
      </c>
      <c r="K552" s="1" t="str">
        <f>TEXT(CONS_TABLE[[#This Row],[date_stolen]],"MMMM")</f>
        <v>November</v>
      </c>
      <c r="L552">
        <v>109</v>
      </c>
      <c r="M552" t="str">
        <f>VLOOKUP(CONS_TABLE[[#This Row],[location_id]],Locations[],2,"FALSE")</f>
        <v>Wellington</v>
      </c>
      <c r="N552" t="str">
        <f>VLOOKUP(CONS_TABLE[[#This Row],[location_id]],Locations[],3, "FALSE")</f>
        <v>New Zealand</v>
      </c>
      <c r="O552" s="3">
        <f>VLOOKUP(CONS_TABLE[[#This Row],[location_id]],Locations[],4,"FALSE")</f>
        <v>543500</v>
      </c>
      <c r="P552">
        <f>VLOOKUP(CONS_TABLE[[#This Row],[location_id]],Locations[],5,"FALSE")</f>
        <v>67.52</v>
      </c>
    </row>
    <row r="553" spans="1:16" x14ac:dyDescent="0.3">
      <c r="A553">
        <v>552</v>
      </c>
      <c r="B553" t="s">
        <v>8</v>
      </c>
      <c r="C553">
        <v>595</v>
      </c>
      <c r="D553" t="str">
        <f>VLOOKUP(CONS_TABLE[[#This Row],[make_id]],Make_details[],2,"FALSE")</f>
        <v>Pinto</v>
      </c>
      <c r="E553" t="str">
        <f>VLOOKUP(CONS_TABLE[[#This Row],[make_id]],Make_details[],3,"FALSE")</f>
        <v>Standard</v>
      </c>
      <c r="F553">
        <v>2021</v>
      </c>
      <c r="G553" t="s">
        <v>345</v>
      </c>
      <c r="H553" t="s">
        <v>10</v>
      </c>
      <c r="I553" s="1">
        <v>44508</v>
      </c>
      <c r="J553" s="1" t="str">
        <f>TEXT(CONS_TABLE[[#This Row],[date_stolen]],"YYYY")</f>
        <v>2021</v>
      </c>
      <c r="K553" s="1" t="str">
        <f>TEXT(CONS_TABLE[[#This Row],[date_stolen]],"MMMM")</f>
        <v>November</v>
      </c>
      <c r="L553">
        <v>102</v>
      </c>
      <c r="M553" t="str">
        <f>VLOOKUP(CONS_TABLE[[#This Row],[location_id]],Locations[],2,"FALSE")</f>
        <v>Auckland</v>
      </c>
      <c r="N553" t="str">
        <f>VLOOKUP(CONS_TABLE[[#This Row],[location_id]],Locations[],3, "FALSE")</f>
        <v>New Zealand</v>
      </c>
      <c r="O553" s="3">
        <f>VLOOKUP(CONS_TABLE[[#This Row],[location_id]],Locations[],4,"FALSE")</f>
        <v>1695200</v>
      </c>
      <c r="P553">
        <f>VLOOKUP(CONS_TABLE[[#This Row],[location_id]],Locations[],5,"FALSE")</f>
        <v>343.09</v>
      </c>
    </row>
    <row r="554" spans="1:16" x14ac:dyDescent="0.3">
      <c r="A554">
        <v>553</v>
      </c>
      <c r="B554" t="s">
        <v>8</v>
      </c>
      <c r="C554">
        <v>623</v>
      </c>
      <c r="D554" t="str">
        <f>VLOOKUP(CONS_TABLE[[#This Row],[make_id]],Make_details[],2,"FALSE")</f>
        <v>Trailer</v>
      </c>
      <c r="E554" t="str">
        <f>VLOOKUP(CONS_TABLE[[#This Row],[make_id]],Make_details[],3,"FALSE")</f>
        <v>Standard</v>
      </c>
      <c r="F554">
        <v>2000</v>
      </c>
      <c r="G554" t="s">
        <v>346</v>
      </c>
      <c r="H554" t="s">
        <v>45</v>
      </c>
      <c r="I554" s="1">
        <v>44650</v>
      </c>
      <c r="J554" s="1" t="str">
        <f>TEXT(CONS_TABLE[[#This Row],[date_stolen]],"YYYY")</f>
        <v>2022</v>
      </c>
      <c r="K554" s="1" t="str">
        <f>TEXT(CONS_TABLE[[#This Row],[date_stolen]],"MMMM")</f>
        <v>March</v>
      </c>
      <c r="L554">
        <v>114</v>
      </c>
      <c r="M554" t="str">
        <f>VLOOKUP(CONS_TABLE[[#This Row],[location_id]],Locations[],2,"FALSE")</f>
        <v>Canterbury</v>
      </c>
      <c r="N554" t="str">
        <f>VLOOKUP(CONS_TABLE[[#This Row],[location_id]],Locations[],3, "FALSE")</f>
        <v>New Zealand</v>
      </c>
      <c r="O554" s="3">
        <f>VLOOKUP(CONS_TABLE[[#This Row],[location_id]],Locations[],4,"FALSE")</f>
        <v>655000</v>
      </c>
      <c r="P554">
        <f>VLOOKUP(CONS_TABLE[[#This Row],[location_id]],Locations[],5,"FALSE")</f>
        <v>14.72</v>
      </c>
    </row>
    <row r="555" spans="1:16" x14ac:dyDescent="0.3">
      <c r="A555">
        <v>554</v>
      </c>
      <c r="B555" t="s">
        <v>8</v>
      </c>
      <c r="C555">
        <v>623</v>
      </c>
      <c r="D555" t="str">
        <f>VLOOKUP(CONS_TABLE[[#This Row],[make_id]],Make_details[],2,"FALSE")</f>
        <v>Trailer</v>
      </c>
      <c r="E555" t="str">
        <f>VLOOKUP(CONS_TABLE[[#This Row],[make_id]],Make_details[],3,"FALSE")</f>
        <v>Standard</v>
      </c>
      <c r="F555">
        <v>1996</v>
      </c>
      <c r="G555" t="s">
        <v>51</v>
      </c>
      <c r="H555" t="s">
        <v>45</v>
      </c>
      <c r="I555" s="1">
        <v>44648</v>
      </c>
      <c r="J555" s="1" t="str">
        <f>TEXT(CONS_TABLE[[#This Row],[date_stolen]],"YYYY")</f>
        <v>2022</v>
      </c>
      <c r="K555" s="1" t="str">
        <f>TEXT(CONS_TABLE[[#This Row],[date_stolen]],"MMMM")</f>
        <v>March</v>
      </c>
      <c r="L555">
        <v>103</v>
      </c>
      <c r="M555" t="str">
        <f>VLOOKUP(CONS_TABLE[[#This Row],[location_id]],Locations[],2,"FALSE")</f>
        <v>Waikato</v>
      </c>
      <c r="N555" t="str">
        <f>VLOOKUP(CONS_TABLE[[#This Row],[location_id]],Locations[],3, "FALSE")</f>
        <v>New Zealand</v>
      </c>
      <c r="O555" s="3">
        <f>VLOOKUP(CONS_TABLE[[#This Row],[location_id]],Locations[],4,"FALSE")</f>
        <v>513800</v>
      </c>
      <c r="P555">
        <f>VLOOKUP(CONS_TABLE[[#This Row],[location_id]],Locations[],5,"FALSE")</f>
        <v>21.5</v>
      </c>
    </row>
    <row r="556" spans="1:16" x14ac:dyDescent="0.3">
      <c r="A556">
        <v>555</v>
      </c>
      <c r="B556" t="s">
        <v>37</v>
      </c>
      <c r="C556">
        <v>623</v>
      </c>
      <c r="D556" t="str">
        <f>VLOOKUP(CONS_TABLE[[#This Row],[make_id]],Make_details[],2,"FALSE")</f>
        <v>Trailer</v>
      </c>
      <c r="E556" t="str">
        <f>VLOOKUP(CONS_TABLE[[#This Row],[make_id]],Make_details[],3,"FALSE")</f>
        <v>Standard</v>
      </c>
      <c r="F556">
        <v>2021</v>
      </c>
      <c r="G556" t="s">
        <v>103</v>
      </c>
      <c r="H556" t="s">
        <v>45</v>
      </c>
      <c r="I556" s="1">
        <v>44498</v>
      </c>
      <c r="J556" s="1" t="str">
        <f>TEXT(CONS_TABLE[[#This Row],[date_stolen]],"YYYY")</f>
        <v>2021</v>
      </c>
      <c r="K556" s="1" t="str">
        <f>TEXT(CONS_TABLE[[#This Row],[date_stolen]],"MMMM")</f>
        <v>October</v>
      </c>
      <c r="L556">
        <v>102</v>
      </c>
      <c r="M556" t="str">
        <f>VLOOKUP(CONS_TABLE[[#This Row],[location_id]],Locations[],2,"FALSE")</f>
        <v>Auckland</v>
      </c>
      <c r="N556" t="str">
        <f>VLOOKUP(CONS_TABLE[[#This Row],[location_id]],Locations[],3, "FALSE")</f>
        <v>New Zealand</v>
      </c>
      <c r="O556" s="3">
        <f>VLOOKUP(CONS_TABLE[[#This Row],[location_id]],Locations[],4,"FALSE")</f>
        <v>1695200</v>
      </c>
      <c r="P556">
        <f>VLOOKUP(CONS_TABLE[[#This Row],[location_id]],Locations[],5,"FALSE")</f>
        <v>343.09</v>
      </c>
    </row>
    <row r="557" spans="1:16" x14ac:dyDescent="0.3">
      <c r="A557">
        <v>556</v>
      </c>
      <c r="B557" t="s">
        <v>8</v>
      </c>
      <c r="C557">
        <v>514</v>
      </c>
      <c r="D557" t="str">
        <f>VLOOKUP(CONS_TABLE[[#This Row],[make_id]],Make_details[],2,"FALSE")</f>
        <v>Briford</v>
      </c>
      <c r="E557" t="str">
        <f>VLOOKUP(CONS_TABLE[[#This Row],[make_id]],Make_details[],3,"FALSE")</f>
        <v>Standard</v>
      </c>
      <c r="F557">
        <v>2021</v>
      </c>
      <c r="G557" t="s">
        <v>347</v>
      </c>
      <c r="H557" t="s">
        <v>10</v>
      </c>
      <c r="I557" s="1">
        <v>44546</v>
      </c>
      <c r="J557" s="1" t="str">
        <f>TEXT(CONS_TABLE[[#This Row],[date_stolen]],"YYYY")</f>
        <v>2021</v>
      </c>
      <c r="K557" s="1" t="str">
        <f>TEXT(CONS_TABLE[[#This Row],[date_stolen]],"MMMM")</f>
        <v>December</v>
      </c>
      <c r="L557">
        <v>114</v>
      </c>
      <c r="M557" t="str">
        <f>VLOOKUP(CONS_TABLE[[#This Row],[location_id]],Locations[],2,"FALSE")</f>
        <v>Canterbury</v>
      </c>
      <c r="N557" t="str">
        <f>VLOOKUP(CONS_TABLE[[#This Row],[location_id]],Locations[],3, "FALSE")</f>
        <v>New Zealand</v>
      </c>
      <c r="O557" s="3">
        <f>VLOOKUP(CONS_TABLE[[#This Row],[location_id]],Locations[],4,"FALSE")</f>
        <v>655000</v>
      </c>
      <c r="P557">
        <f>VLOOKUP(CONS_TABLE[[#This Row],[location_id]],Locations[],5,"FALSE")</f>
        <v>14.72</v>
      </c>
    </row>
    <row r="558" spans="1:16" x14ac:dyDescent="0.3">
      <c r="A558">
        <v>557</v>
      </c>
      <c r="B558" t="s">
        <v>8</v>
      </c>
      <c r="C558">
        <v>549</v>
      </c>
      <c r="D558" t="str">
        <f>VLOOKUP(CONS_TABLE[[#This Row],[make_id]],Make_details[],2,"FALSE")</f>
        <v>Homebuilt</v>
      </c>
      <c r="E558" t="str">
        <f>VLOOKUP(CONS_TABLE[[#This Row],[make_id]],Make_details[],3,"FALSE")</f>
        <v>Standard</v>
      </c>
      <c r="F558">
        <v>2021</v>
      </c>
      <c r="G558" t="s">
        <v>348</v>
      </c>
      <c r="H558" t="s">
        <v>28</v>
      </c>
      <c r="I558" s="1">
        <v>44516</v>
      </c>
      <c r="J558" s="1" t="str">
        <f>TEXT(CONS_TABLE[[#This Row],[date_stolen]],"YYYY")</f>
        <v>2021</v>
      </c>
      <c r="K558" s="1" t="str">
        <f>TEXT(CONS_TABLE[[#This Row],[date_stolen]],"MMMM")</f>
        <v>November</v>
      </c>
      <c r="L558">
        <v>107</v>
      </c>
      <c r="M558" t="str">
        <f>VLOOKUP(CONS_TABLE[[#This Row],[location_id]],Locations[],2,"FALSE")</f>
        <v>Taranaki</v>
      </c>
      <c r="N558" t="str">
        <f>VLOOKUP(CONS_TABLE[[#This Row],[location_id]],Locations[],3, "FALSE")</f>
        <v>New Zealand</v>
      </c>
      <c r="O558" s="3">
        <f>VLOOKUP(CONS_TABLE[[#This Row],[location_id]],Locations[],4,"FALSE")</f>
        <v>127300</v>
      </c>
      <c r="P558">
        <f>VLOOKUP(CONS_TABLE[[#This Row],[location_id]],Locations[],5,"FALSE")</f>
        <v>17.55</v>
      </c>
    </row>
    <row r="559" spans="1:16" x14ac:dyDescent="0.3">
      <c r="A559">
        <v>558</v>
      </c>
      <c r="B559" t="s">
        <v>8</v>
      </c>
      <c r="C559">
        <v>623</v>
      </c>
      <c r="D559" t="str">
        <f>VLOOKUP(CONS_TABLE[[#This Row],[make_id]],Make_details[],2,"FALSE")</f>
        <v>Trailer</v>
      </c>
      <c r="E559" t="str">
        <f>VLOOKUP(CONS_TABLE[[#This Row],[make_id]],Make_details[],3,"FALSE")</f>
        <v>Standard</v>
      </c>
      <c r="F559">
        <v>2020</v>
      </c>
      <c r="G559" t="s">
        <v>58</v>
      </c>
      <c r="H559" t="s">
        <v>45</v>
      </c>
      <c r="I559" s="1">
        <v>44619</v>
      </c>
      <c r="J559" s="1" t="str">
        <f>TEXT(CONS_TABLE[[#This Row],[date_stolen]],"YYYY")</f>
        <v>2022</v>
      </c>
      <c r="K559" s="1" t="str">
        <f>TEXT(CONS_TABLE[[#This Row],[date_stolen]],"MMMM")</f>
        <v>February</v>
      </c>
      <c r="L559">
        <v>102</v>
      </c>
      <c r="M559" t="str">
        <f>VLOOKUP(CONS_TABLE[[#This Row],[location_id]],Locations[],2,"FALSE")</f>
        <v>Auckland</v>
      </c>
      <c r="N559" t="str">
        <f>VLOOKUP(CONS_TABLE[[#This Row],[location_id]],Locations[],3, "FALSE")</f>
        <v>New Zealand</v>
      </c>
      <c r="O559" s="3">
        <f>VLOOKUP(CONS_TABLE[[#This Row],[location_id]],Locations[],4,"FALSE")</f>
        <v>1695200</v>
      </c>
      <c r="P559">
        <f>VLOOKUP(CONS_TABLE[[#This Row],[location_id]],Locations[],5,"FALSE")</f>
        <v>343.09</v>
      </c>
    </row>
    <row r="560" spans="1:16" x14ac:dyDescent="0.3">
      <c r="A560">
        <v>559</v>
      </c>
      <c r="B560" t="s">
        <v>8</v>
      </c>
      <c r="C560">
        <v>616</v>
      </c>
      <c r="D560" t="str">
        <f>VLOOKUP(CONS_TABLE[[#This Row],[make_id]],Make_details[],2,"FALSE")</f>
        <v>Titan</v>
      </c>
      <c r="E560" t="str">
        <f>VLOOKUP(CONS_TABLE[[#This Row],[make_id]],Make_details[],3,"FALSE")</f>
        <v>Standard</v>
      </c>
      <c r="F560">
        <v>2021</v>
      </c>
      <c r="G560" t="s">
        <v>33</v>
      </c>
      <c r="H560" t="s">
        <v>10</v>
      </c>
      <c r="I560" s="1">
        <v>44529</v>
      </c>
      <c r="J560" s="1" t="str">
        <f>TEXT(CONS_TABLE[[#This Row],[date_stolen]],"YYYY")</f>
        <v>2021</v>
      </c>
      <c r="K560" s="1" t="str">
        <f>TEXT(CONS_TABLE[[#This Row],[date_stolen]],"MMMM")</f>
        <v>November</v>
      </c>
      <c r="L560">
        <v>109</v>
      </c>
      <c r="M560" t="str">
        <f>VLOOKUP(CONS_TABLE[[#This Row],[location_id]],Locations[],2,"FALSE")</f>
        <v>Wellington</v>
      </c>
      <c r="N560" t="str">
        <f>VLOOKUP(CONS_TABLE[[#This Row],[location_id]],Locations[],3, "FALSE")</f>
        <v>New Zealand</v>
      </c>
      <c r="O560" s="3">
        <f>VLOOKUP(CONS_TABLE[[#This Row],[location_id]],Locations[],4,"FALSE")</f>
        <v>543500</v>
      </c>
      <c r="P560">
        <f>VLOOKUP(CONS_TABLE[[#This Row],[location_id]],Locations[],5,"FALSE")</f>
        <v>67.52</v>
      </c>
    </row>
    <row r="561" spans="1:16" x14ac:dyDescent="0.3">
      <c r="A561">
        <v>560</v>
      </c>
      <c r="B561" t="s">
        <v>8</v>
      </c>
      <c r="C561">
        <v>623</v>
      </c>
      <c r="D561" t="str">
        <f>VLOOKUP(CONS_TABLE[[#This Row],[make_id]],Make_details[],2,"FALSE")</f>
        <v>Trailer</v>
      </c>
      <c r="E561" t="str">
        <f>VLOOKUP(CONS_TABLE[[#This Row],[make_id]],Make_details[],3,"FALSE")</f>
        <v>Standard</v>
      </c>
      <c r="F561">
        <v>2021</v>
      </c>
      <c r="G561" t="s">
        <v>58</v>
      </c>
      <c r="H561" t="s">
        <v>45</v>
      </c>
      <c r="I561" s="1">
        <v>44564</v>
      </c>
      <c r="J561" s="1" t="str">
        <f>TEXT(CONS_TABLE[[#This Row],[date_stolen]],"YYYY")</f>
        <v>2022</v>
      </c>
      <c r="K561" s="1" t="str">
        <f>TEXT(CONS_TABLE[[#This Row],[date_stolen]],"MMMM")</f>
        <v>January</v>
      </c>
      <c r="L561">
        <v>101</v>
      </c>
      <c r="M561" t="str">
        <f>VLOOKUP(CONS_TABLE[[#This Row],[location_id]],Locations[],2,"FALSE")</f>
        <v>Northland</v>
      </c>
      <c r="N561" t="str">
        <f>VLOOKUP(CONS_TABLE[[#This Row],[location_id]],Locations[],3, "FALSE")</f>
        <v>New Zealand</v>
      </c>
      <c r="O561" s="3">
        <f>VLOOKUP(CONS_TABLE[[#This Row],[location_id]],Locations[],4,"FALSE")</f>
        <v>201500</v>
      </c>
      <c r="P561">
        <f>VLOOKUP(CONS_TABLE[[#This Row],[location_id]],Locations[],5,"FALSE")</f>
        <v>16.11</v>
      </c>
    </row>
    <row r="562" spans="1:16" x14ac:dyDescent="0.3">
      <c r="A562">
        <v>561</v>
      </c>
      <c r="B562" t="s">
        <v>11</v>
      </c>
      <c r="C562">
        <v>623</v>
      </c>
      <c r="D562" t="str">
        <f>VLOOKUP(CONS_TABLE[[#This Row],[make_id]],Make_details[],2,"FALSE")</f>
        <v>Trailer</v>
      </c>
      <c r="E562" t="str">
        <f>VLOOKUP(CONS_TABLE[[#This Row],[make_id]],Make_details[],3,"FALSE")</f>
        <v>Standard</v>
      </c>
      <c r="F562">
        <v>1985</v>
      </c>
      <c r="G562" t="s">
        <v>20</v>
      </c>
      <c r="H562" t="s">
        <v>10</v>
      </c>
      <c r="I562" s="1">
        <v>44551</v>
      </c>
      <c r="J562" s="1" t="str">
        <f>TEXT(CONS_TABLE[[#This Row],[date_stolen]],"YYYY")</f>
        <v>2021</v>
      </c>
      <c r="K562" s="1" t="str">
        <f>TEXT(CONS_TABLE[[#This Row],[date_stolen]],"MMMM")</f>
        <v>December</v>
      </c>
      <c r="L562">
        <v>104</v>
      </c>
      <c r="M562" t="str">
        <f>VLOOKUP(CONS_TABLE[[#This Row],[location_id]],Locations[],2,"FALSE")</f>
        <v>Bay of Plenty</v>
      </c>
      <c r="N562" t="str">
        <f>VLOOKUP(CONS_TABLE[[#This Row],[location_id]],Locations[],3, "FALSE")</f>
        <v>New Zealand</v>
      </c>
      <c r="O562" s="3">
        <f>VLOOKUP(CONS_TABLE[[#This Row],[location_id]],Locations[],4,"FALSE")</f>
        <v>347700</v>
      </c>
      <c r="P562">
        <f>VLOOKUP(CONS_TABLE[[#This Row],[location_id]],Locations[],5,"FALSE")</f>
        <v>28.8</v>
      </c>
    </row>
    <row r="563" spans="1:16" x14ac:dyDescent="0.3">
      <c r="A563">
        <v>562</v>
      </c>
      <c r="B563" t="s">
        <v>8</v>
      </c>
      <c r="C563">
        <v>616</v>
      </c>
      <c r="D563" t="str">
        <f>VLOOKUP(CONS_TABLE[[#This Row],[make_id]],Make_details[],2,"FALSE")</f>
        <v>Titan</v>
      </c>
      <c r="E563" t="str">
        <f>VLOOKUP(CONS_TABLE[[#This Row],[make_id]],Make_details[],3,"FALSE")</f>
        <v>Standard</v>
      </c>
      <c r="F563">
        <v>2021</v>
      </c>
      <c r="G563" t="s">
        <v>33</v>
      </c>
      <c r="H563" t="s">
        <v>10</v>
      </c>
      <c r="I563" s="1">
        <v>44483</v>
      </c>
      <c r="J563" s="1" t="str">
        <f>TEXT(CONS_TABLE[[#This Row],[date_stolen]],"YYYY")</f>
        <v>2021</v>
      </c>
      <c r="K563" s="1" t="str">
        <f>TEXT(CONS_TABLE[[#This Row],[date_stolen]],"MMMM")</f>
        <v>October</v>
      </c>
      <c r="L563">
        <v>102</v>
      </c>
      <c r="M563" t="str">
        <f>VLOOKUP(CONS_TABLE[[#This Row],[location_id]],Locations[],2,"FALSE")</f>
        <v>Auckland</v>
      </c>
      <c r="N563" t="str">
        <f>VLOOKUP(CONS_TABLE[[#This Row],[location_id]],Locations[],3, "FALSE")</f>
        <v>New Zealand</v>
      </c>
      <c r="O563" s="3">
        <f>VLOOKUP(CONS_TABLE[[#This Row],[location_id]],Locations[],4,"FALSE")</f>
        <v>1695200</v>
      </c>
      <c r="P563">
        <f>VLOOKUP(CONS_TABLE[[#This Row],[location_id]],Locations[],5,"FALSE")</f>
        <v>343.09</v>
      </c>
    </row>
    <row r="564" spans="1:16" x14ac:dyDescent="0.3">
      <c r="A564">
        <v>563</v>
      </c>
      <c r="B564" t="s">
        <v>8</v>
      </c>
      <c r="C564">
        <v>623</v>
      </c>
      <c r="D564" t="str">
        <f>VLOOKUP(CONS_TABLE[[#This Row],[make_id]],Make_details[],2,"FALSE")</f>
        <v>Trailer</v>
      </c>
      <c r="E564" t="str">
        <f>VLOOKUP(CONS_TABLE[[#This Row],[make_id]],Make_details[],3,"FALSE")</f>
        <v>Standard</v>
      </c>
      <c r="F564">
        <v>2021</v>
      </c>
      <c r="G564" t="s">
        <v>349</v>
      </c>
      <c r="H564" t="s">
        <v>10</v>
      </c>
      <c r="I564" s="1">
        <v>44486</v>
      </c>
      <c r="J564" s="1" t="str">
        <f>TEXT(CONS_TABLE[[#This Row],[date_stolen]],"YYYY")</f>
        <v>2021</v>
      </c>
      <c r="K564" s="1" t="str">
        <f>TEXT(CONS_TABLE[[#This Row],[date_stolen]],"MMMM")</f>
        <v>October</v>
      </c>
      <c r="L564">
        <v>105</v>
      </c>
      <c r="M564" t="str">
        <f>VLOOKUP(CONS_TABLE[[#This Row],[location_id]],Locations[],2,"FALSE")</f>
        <v>Gisborne</v>
      </c>
      <c r="N564" t="str">
        <f>VLOOKUP(CONS_TABLE[[#This Row],[location_id]],Locations[],3, "FALSE")</f>
        <v>New Zealand</v>
      </c>
      <c r="O564" s="3">
        <f>VLOOKUP(CONS_TABLE[[#This Row],[location_id]],Locations[],4,"FALSE")</f>
        <v>52100</v>
      </c>
      <c r="P564">
        <f>VLOOKUP(CONS_TABLE[[#This Row],[location_id]],Locations[],5,"FALSE")</f>
        <v>6.21</v>
      </c>
    </row>
    <row r="565" spans="1:16" x14ac:dyDescent="0.3">
      <c r="A565">
        <v>564</v>
      </c>
      <c r="B565" t="s">
        <v>8</v>
      </c>
      <c r="C565">
        <v>623</v>
      </c>
      <c r="D565" t="str">
        <f>VLOOKUP(CONS_TABLE[[#This Row],[make_id]],Make_details[],2,"FALSE")</f>
        <v>Trailer</v>
      </c>
      <c r="E565" t="str">
        <f>VLOOKUP(CONS_TABLE[[#This Row],[make_id]],Make_details[],3,"FALSE")</f>
        <v>Standard</v>
      </c>
      <c r="F565">
        <v>2021</v>
      </c>
      <c r="G565" t="s">
        <v>100</v>
      </c>
      <c r="H565" t="s">
        <v>10</v>
      </c>
      <c r="I565" s="1">
        <v>44533</v>
      </c>
      <c r="J565" s="1" t="str">
        <f>TEXT(CONS_TABLE[[#This Row],[date_stolen]],"YYYY")</f>
        <v>2021</v>
      </c>
      <c r="K565" s="1" t="str">
        <f>TEXT(CONS_TABLE[[#This Row],[date_stolen]],"MMMM")</f>
        <v>December</v>
      </c>
      <c r="L565">
        <v>103</v>
      </c>
      <c r="M565" t="str">
        <f>VLOOKUP(CONS_TABLE[[#This Row],[location_id]],Locations[],2,"FALSE")</f>
        <v>Waikato</v>
      </c>
      <c r="N565" t="str">
        <f>VLOOKUP(CONS_TABLE[[#This Row],[location_id]],Locations[],3, "FALSE")</f>
        <v>New Zealand</v>
      </c>
      <c r="O565" s="3">
        <f>VLOOKUP(CONS_TABLE[[#This Row],[location_id]],Locations[],4,"FALSE")</f>
        <v>513800</v>
      </c>
      <c r="P565">
        <f>VLOOKUP(CONS_TABLE[[#This Row],[location_id]],Locations[],5,"FALSE")</f>
        <v>21.5</v>
      </c>
    </row>
    <row r="566" spans="1:16" x14ac:dyDescent="0.3">
      <c r="A566">
        <v>565</v>
      </c>
      <c r="B566" t="s">
        <v>25</v>
      </c>
      <c r="C566">
        <v>611</v>
      </c>
      <c r="D566" t="str">
        <f>VLOOKUP(CONS_TABLE[[#This Row],[make_id]],Make_details[],2,"FALSE")</f>
        <v>Suzuki</v>
      </c>
      <c r="E566" t="str">
        <f>VLOOKUP(CONS_TABLE[[#This Row],[make_id]],Make_details[],3,"FALSE")</f>
        <v>Standard</v>
      </c>
      <c r="F566">
        <v>2006</v>
      </c>
      <c r="G566" t="s">
        <v>350</v>
      </c>
      <c r="H566" t="s">
        <v>28</v>
      </c>
      <c r="I566" s="1">
        <v>44592</v>
      </c>
      <c r="J566" s="1" t="str">
        <f>TEXT(CONS_TABLE[[#This Row],[date_stolen]],"YYYY")</f>
        <v>2022</v>
      </c>
      <c r="K566" s="1" t="str">
        <f>TEXT(CONS_TABLE[[#This Row],[date_stolen]],"MMMM")</f>
        <v>January</v>
      </c>
      <c r="L566">
        <v>116</v>
      </c>
      <c r="M566" t="str">
        <f>VLOOKUP(CONS_TABLE[[#This Row],[location_id]],Locations[],2,"FALSE")</f>
        <v>Southland</v>
      </c>
      <c r="N566" t="str">
        <f>VLOOKUP(CONS_TABLE[[#This Row],[location_id]],Locations[],3, "FALSE")</f>
        <v>New Zealand</v>
      </c>
      <c r="O566" s="3">
        <f>VLOOKUP(CONS_TABLE[[#This Row],[location_id]],Locations[],4,"FALSE")</f>
        <v>102400</v>
      </c>
      <c r="P566">
        <f>VLOOKUP(CONS_TABLE[[#This Row],[location_id]],Locations[],5,"FALSE")</f>
        <v>3.28</v>
      </c>
    </row>
    <row r="567" spans="1:16" x14ac:dyDescent="0.3">
      <c r="A567">
        <v>566</v>
      </c>
      <c r="B567" t="s">
        <v>8</v>
      </c>
      <c r="C567">
        <v>623</v>
      </c>
      <c r="D567" t="str">
        <f>VLOOKUP(CONS_TABLE[[#This Row],[make_id]],Make_details[],2,"FALSE")</f>
        <v>Trailer</v>
      </c>
      <c r="E567" t="str">
        <f>VLOOKUP(CONS_TABLE[[#This Row],[make_id]],Make_details[],3,"FALSE")</f>
        <v>Standard</v>
      </c>
      <c r="F567">
        <v>1998</v>
      </c>
      <c r="G567" t="s">
        <v>351</v>
      </c>
      <c r="H567" t="s">
        <v>66</v>
      </c>
      <c r="I567" s="1">
        <v>44599</v>
      </c>
      <c r="J567" s="1" t="str">
        <f>TEXT(CONS_TABLE[[#This Row],[date_stolen]],"YYYY")</f>
        <v>2022</v>
      </c>
      <c r="K567" s="1" t="str">
        <f>TEXT(CONS_TABLE[[#This Row],[date_stolen]],"MMMM")</f>
        <v>February</v>
      </c>
      <c r="L567">
        <v>114</v>
      </c>
      <c r="M567" t="str">
        <f>VLOOKUP(CONS_TABLE[[#This Row],[location_id]],Locations[],2,"FALSE")</f>
        <v>Canterbury</v>
      </c>
      <c r="N567" t="str">
        <f>VLOOKUP(CONS_TABLE[[#This Row],[location_id]],Locations[],3, "FALSE")</f>
        <v>New Zealand</v>
      </c>
      <c r="O567" s="3">
        <f>VLOOKUP(CONS_TABLE[[#This Row],[location_id]],Locations[],4,"FALSE")</f>
        <v>655000</v>
      </c>
      <c r="P567">
        <f>VLOOKUP(CONS_TABLE[[#This Row],[location_id]],Locations[],5,"FALSE")</f>
        <v>14.72</v>
      </c>
    </row>
    <row r="568" spans="1:16" x14ac:dyDescent="0.3">
      <c r="A568">
        <v>567</v>
      </c>
      <c r="B568" t="s">
        <v>37</v>
      </c>
      <c r="C568">
        <v>623</v>
      </c>
      <c r="D568" t="str">
        <f>VLOOKUP(CONS_TABLE[[#This Row],[make_id]],Make_details[],2,"FALSE")</f>
        <v>Trailer</v>
      </c>
      <c r="E568" t="str">
        <f>VLOOKUP(CONS_TABLE[[#This Row],[make_id]],Make_details[],3,"FALSE")</f>
        <v>Standard</v>
      </c>
      <c r="F568">
        <v>2021</v>
      </c>
      <c r="G568" t="s">
        <v>352</v>
      </c>
      <c r="H568" t="s">
        <v>10</v>
      </c>
      <c r="I568" s="1">
        <v>44606</v>
      </c>
      <c r="J568" s="1" t="str">
        <f>TEXT(CONS_TABLE[[#This Row],[date_stolen]],"YYYY")</f>
        <v>2022</v>
      </c>
      <c r="K568" s="1" t="str">
        <f>TEXT(CONS_TABLE[[#This Row],[date_stolen]],"MMMM")</f>
        <v>February</v>
      </c>
      <c r="L568">
        <v>102</v>
      </c>
      <c r="M568" t="str">
        <f>VLOOKUP(CONS_TABLE[[#This Row],[location_id]],Locations[],2,"FALSE")</f>
        <v>Auckland</v>
      </c>
      <c r="N568" t="str">
        <f>VLOOKUP(CONS_TABLE[[#This Row],[location_id]],Locations[],3, "FALSE")</f>
        <v>New Zealand</v>
      </c>
      <c r="O568" s="3">
        <f>VLOOKUP(CONS_TABLE[[#This Row],[location_id]],Locations[],4,"FALSE")</f>
        <v>1695200</v>
      </c>
      <c r="P568">
        <f>VLOOKUP(CONS_TABLE[[#This Row],[location_id]],Locations[],5,"FALSE")</f>
        <v>343.09</v>
      </c>
    </row>
    <row r="569" spans="1:16" x14ac:dyDescent="0.3">
      <c r="A569">
        <v>568</v>
      </c>
      <c r="B569" t="s">
        <v>8</v>
      </c>
      <c r="C569">
        <v>538</v>
      </c>
      <c r="D569" t="str">
        <f>VLOOKUP(CONS_TABLE[[#This Row],[make_id]],Make_details[],2,"FALSE")</f>
        <v>Factory Built</v>
      </c>
      <c r="E569" t="str">
        <f>VLOOKUP(CONS_TABLE[[#This Row],[make_id]],Make_details[],3,"FALSE")</f>
        <v>Standard</v>
      </c>
      <c r="F569">
        <v>2021</v>
      </c>
      <c r="G569" t="s">
        <v>353</v>
      </c>
      <c r="H569" t="s">
        <v>32</v>
      </c>
      <c r="I569" s="1">
        <v>44492</v>
      </c>
      <c r="J569" s="1" t="str">
        <f>TEXT(CONS_TABLE[[#This Row],[date_stolen]],"YYYY")</f>
        <v>2021</v>
      </c>
      <c r="K569" s="1" t="str">
        <f>TEXT(CONS_TABLE[[#This Row],[date_stolen]],"MMMM")</f>
        <v>October</v>
      </c>
      <c r="L569">
        <v>103</v>
      </c>
      <c r="M569" t="str">
        <f>VLOOKUP(CONS_TABLE[[#This Row],[location_id]],Locations[],2,"FALSE")</f>
        <v>Waikato</v>
      </c>
      <c r="N569" t="str">
        <f>VLOOKUP(CONS_TABLE[[#This Row],[location_id]],Locations[],3, "FALSE")</f>
        <v>New Zealand</v>
      </c>
      <c r="O569" s="3">
        <f>VLOOKUP(CONS_TABLE[[#This Row],[location_id]],Locations[],4,"FALSE")</f>
        <v>513800</v>
      </c>
      <c r="P569">
        <f>VLOOKUP(CONS_TABLE[[#This Row],[location_id]],Locations[],5,"FALSE")</f>
        <v>21.5</v>
      </c>
    </row>
    <row r="570" spans="1:16" x14ac:dyDescent="0.3">
      <c r="A570">
        <v>569</v>
      </c>
      <c r="B570" t="s">
        <v>37</v>
      </c>
      <c r="C570">
        <v>623</v>
      </c>
      <c r="D570" t="str">
        <f>VLOOKUP(CONS_TABLE[[#This Row],[make_id]],Make_details[],2,"FALSE")</f>
        <v>Trailer</v>
      </c>
      <c r="E570" t="str">
        <f>VLOOKUP(CONS_TABLE[[#This Row],[make_id]],Make_details[],3,"FALSE")</f>
        <v>Standard</v>
      </c>
      <c r="F570">
        <v>2021</v>
      </c>
      <c r="G570" t="s">
        <v>54</v>
      </c>
      <c r="H570" t="s">
        <v>10</v>
      </c>
      <c r="I570" s="1">
        <v>44499</v>
      </c>
      <c r="J570" s="1" t="str">
        <f>TEXT(CONS_TABLE[[#This Row],[date_stolen]],"YYYY")</f>
        <v>2021</v>
      </c>
      <c r="K570" s="1" t="str">
        <f>TEXT(CONS_TABLE[[#This Row],[date_stolen]],"MMMM")</f>
        <v>October</v>
      </c>
      <c r="L570">
        <v>104</v>
      </c>
      <c r="M570" t="str">
        <f>VLOOKUP(CONS_TABLE[[#This Row],[location_id]],Locations[],2,"FALSE")</f>
        <v>Bay of Plenty</v>
      </c>
      <c r="N570" t="str">
        <f>VLOOKUP(CONS_TABLE[[#This Row],[location_id]],Locations[],3, "FALSE")</f>
        <v>New Zealand</v>
      </c>
      <c r="O570" s="3">
        <f>VLOOKUP(CONS_TABLE[[#This Row],[location_id]],Locations[],4,"FALSE")</f>
        <v>347700</v>
      </c>
      <c r="P570">
        <f>VLOOKUP(CONS_TABLE[[#This Row],[location_id]],Locations[],5,"FALSE")</f>
        <v>28.8</v>
      </c>
    </row>
    <row r="571" spans="1:16" x14ac:dyDescent="0.3">
      <c r="A571">
        <v>570</v>
      </c>
      <c r="B571" t="s">
        <v>8</v>
      </c>
      <c r="C571">
        <v>532</v>
      </c>
      <c r="D571" t="str">
        <f>VLOOKUP(CONS_TABLE[[#This Row],[make_id]],Make_details[],2,"FALSE")</f>
        <v>Diamond</v>
      </c>
      <c r="E571" t="str">
        <f>VLOOKUP(CONS_TABLE[[#This Row],[make_id]],Make_details[],3,"FALSE")</f>
        <v>Standard</v>
      </c>
      <c r="F571">
        <v>2021</v>
      </c>
      <c r="G571" t="s">
        <v>46</v>
      </c>
      <c r="H571" t="s">
        <v>10</v>
      </c>
      <c r="I571" s="1">
        <v>44621</v>
      </c>
      <c r="J571" s="1" t="str">
        <f>TEXT(CONS_TABLE[[#This Row],[date_stolen]],"YYYY")</f>
        <v>2022</v>
      </c>
      <c r="K571" s="1" t="str">
        <f>TEXT(CONS_TABLE[[#This Row],[date_stolen]],"MMMM")</f>
        <v>March</v>
      </c>
      <c r="L571">
        <v>107</v>
      </c>
      <c r="M571" t="str">
        <f>VLOOKUP(CONS_TABLE[[#This Row],[location_id]],Locations[],2,"FALSE")</f>
        <v>Taranaki</v>
      </c>
      <c r="N571" t="str">
        <f>VLOOKUP(CONS_TABLE[[#This Row],[location_id]],Locations[],3, "FALSE")</f>
        <v>New Zealand</v>
      </c>
      <c r="O571" s="3">
        <f>VLOOKUP(CONS_TABLE[[#This Row],[location_id]],Locations[],4,"FALSE")</f>
        <v>127300</v>
      </c>
      <c r="P571">
        <f>VLOOKUP(CONS_TABLE[[#This Row],[location_id]],Locations[],5,"FALSE")</f>
        <v>17.55</v>
      </c>
    </row>
    <row r="572" spans="1:16" x14ac:dyDescent="0.3">
      <c r="A572">
        <v>571</v>
      </c>
      <c r="B572" t="s">
        <v>8</v>
      </c>
      <c r="C572">
        <v>623</v>
      </c>
      <c r="D572" t="str">
        <f>VLOOKUP(CONS_TABLE[[#This Row],[make_id]],Make_details[],2,"FALSE")</f>
        <v>Trailer</v>
      </c>
      <c r="E572" t="str">
        <f>VLOOKUP(CONS_TABLE[[#This Row],[make_id]],Make_details[],3,"FALSE")</f>
        <v>Standard</v>
      </c>
      <c r="F572">
        <v>2021</v>
      </c>
      <c r="G572" t="s">
        <v>53</v>
      </c>
      <c r="H572" t="s">
        <v>10</v>
      </c>
      <c r="I572" s="1">
        <v>44656</v>
      </c>
      <c r="J572" s="1" t="str">
        <f>TEXT(CONS_TABLE[[#This Row],[date_stolen]],"YYYY")</f>
        <v>2022</v>
      </c>
      <c r="K572" s="1" t="str">
        <f>TEXT(CONS_TABLE[[#This Row],[date_stolen]],"MMMM")</f>
        <v>April</v>
      </c>
      <c r="L572">
        <v>104</v>
      </c>
      <c r="M572" t="str">
        <f>VLOOKUP(CONS_TABLE[[#This Row],[location_id]],Locations[],2,"FALSE")</f>
        <v>Bay of Plenty</v>
      </c>
      <c r="N572" t="str">
        <f>VLOOKUP(CONS_TABLE[[#This Row],[location_id]],Locations[],3, "FALSE")</f>
        <v>New Zealand</v>
      </c>
      <c r="O572" s="3">
        <f>VLOOKUP(CONS_TABLE[[#This Row],[location_id]],Locations[],4,"FALSE")</f>
        <v>347700</v>
      </c>
      <c r="P572">
        <f>VLOOKUP(CONS_TABLE[[#This Row],[location_id]],Locations[],5,"FALSE")</f>
        <v>28.8</v>
      </c>
    </row>
    <row r="573" spans="1:16" x14ac:dyDescent="0.3">
      <c r="A573">
        <v>572</v>
      </c>
      <c r="B573" t="s">
        <v>8</v>
      </c>
      <c r="C573">
        <v>616</v>
      </c>
      <c r="D573" t="str">
        <f>VLOOKUP(CONS_TABLE[[#This Row],[make_id]],Make_details[],2,"FALSE")</f>
        <v>Titan</v>
      </c>
      <c r="E573" t="str">
        <f>VLOOKUP(CONS_TABLE[[#This Row],[make_id]],Make_details[],3,"FALSE")</f>
        <v>Standard</v>
      </c>
      <c r="F573">
        <v>2021</v>
      </c>
      <c r="G573" t="s">
        <v>33</v>
      </c>
      <c r="H573" t="s">
        <v>10</v>
      </c>
      <c r="I573" s="1">
        <v>44509</v>
      </c>
      <c r="J573" s="1" t="str">
        <f>TEXT(CONS_TABLE[[#This Row],[date_stolen]],"YYYY")</f>
        <v>2021</v>
      </c>
      <c r="K573" s="1" t="str">
        <f>TEXT(CONS_TABLE[[#This Row],[date_stolen]],"MMMM")</f>
        <v>November</v>
      </c>
      <c r="L573">
        <v>104</v>
      </c>
      <c r="M573" t="str">
        <f>VLOOKUP(CONS_TABLE[[#This Row],[location_id]],Locations[],2,"FALSE")</f>
        <v>Bay of Plenty</v>
      </c>
      <c r="N573" t="str">
        <f>VLOOKUP(CONS_TABLE[[#This Row],[location_id]],Locations[],3, "FALSE")</f>
        <v>New Zealand</v>
      </c>
      <c r="O573" s="3">
        <f>VLOOKUP(CONS_TABLE[[#This Row],[location_id]],Locations[],4,"FALSE")</f>
        <v>347700</v>
      </c>
      <c r="P573">
        <f>VLOOKUP(CONS_TABLE[[#This Row],[location_id]],Locations[],5,"FALSE")</f>
        <v>28.8</v>
      </c>
    </row>
    <row r="574" spans="1:16" x14ac:dyDescent="0.3">
      <c r="A574">
        <v>573</v>
      </c>
      <c r="B574" t="s">
        <v>11</v>
      </c>
      <c r="C574">
        <v>623</v>
      </c>
      <c r="D574" t="str">
        <f>VLOOKUP(CONS_TABLE[[#This Row],[make_id]],Make_details[],2,"FALSE")</f>
        <v>Trailer</v>
      </c>
      <c r="E574" t="str">
        <f>VLOOKUP(CONS_TABLE[[#This Row],[make_id]],Make_details[],3,"FALSE")</f>
        <v>Standard</v>
      </c>
      <c r="F574">
        <v>2021</v>
      </c>
      <c r="G574" t="s">
        <v>163</v>
      </c>
      <c r="H574" t="s">
        <v>45</v>
      </c>
      <c r="I574" s="1">
        <v>44587</v>
      </c>
      <c r="J574" s="1" t="str">
        <f>TEXT(CONS_TABLE[[#This Row],[date_stolen]],"YYYY")</f>
        <v>2022</v>
      </c>
      <c r="K574" s="1" t="str">
        <f>TEXT(CONS_TABLE[[#This Row],[date_stolen]],"MMMM")</f>
        <v>January</v>
      </c>
      <c r="L574">
        <v>102</v>
      </c>
      <c r="M574" t="str">
        <f>VLOOKUP(CONS_TABLE[[#This Row],[location_id]],Locations[],2,"FALSE")</f>
        <v>Auckland</v>
      </c>
      <c r="N574" t="str">
        <f>VLOOKUP(CONS_TABLE[[#This Row],[location_id]],Locations[],3, "FALSE")</f>
        <v>New Zealand</v>
      </c>
      <c r="O574" s="3">
        <f>VLOOKUP(CONS_TABLE[[#This Row],[location_id]],Locations[],4,"FALSE")</f>
        <v>1695200</v>
      </c>
      <c r="P574">
        <f>VLOOKUP(CONS_TABLE[[#This Row],[location_id]],Locations[],5,"FALSE")</f>
        <v>343.09</v>
      </c>
    </row>
    <row r="575" spans="1:16" x14ac:dyDescent="0.3">
      <c r="A575">
        <v>574</v>
      </c>
      <c r="B575" t="s">
        <v>8</v>
      </c>
      <c r="C575">
        <v>538</v>
      </c>
      <c r="D575" t="str">
        <f>VLOOKUP(CONS_TABLE[[#This Row],[make_id]],Make_details[],2,"FALSE")</f>
        <v>Factory Built</v>
      </c>
      <c r="E575" t="str">
        <f>VLOOKUP(CONS_TABLE[[#This Row],[make_id]],Make_details[],3,"FALSE")</f>
        <v>Standard</v>
      </c>
      <c r="F575">
        <v>2021</v>
      </c>
      <c r="G575" t="s">
        <v>354</v>
      </c>
      <c r="H575" t="s">
        <v>10</v>
      </c>
      <c r="I575" s="1">
        <v>44614</v>
      </c>
      <c r="J575" s="1" t="str">
        <f>TEXT(CONS_TABLE[[#This Row],[date_stolen]],"YYYY")</f>
        <v>2022</v>
      </c>
      <c r="K575" s="1" t="str">
        <f>TEXT(CONS_TABLE[[#This Row],[date_stolen]],"MMMM")</f>
        <v>February</v>
      </c>
      <c r="L575">
        <v>106</v>
      </c>
      <c r="M575" t="str">
        <f>VLOOKUP(CONS_TABLE[[#This Row],[location_id]],Locations[],2,"FALSE")</f>
        <v>Hawke's Bay</v>
      </c>
      <c r="N575" t="str">
        <f>VLOOKUP(CONS_TABLE[[#This Row],[location_id]],Locations[],3, "FALSE")</f>
        <v>New Zealand</v>
      </c>
      <c r="O575" s="3">
        <f>VLOOKUP(CONS_TABLE[[#This Row],[location_id]],Locations[],4,"FALSE")</f>
        <v>182700</v>
      </c>
      <c r="P575">
        <f>VLOOKUP(CONS_TABLE[[#This Row],[location_id]],Locations[],5,"FALSE")</f>
        <v>12.92</v>
      </c>
    </row>
    <row r="576" spans="1:16" x14ac:dyDescent="0.3">
      <c r="A576">
        <v>575</v>
      </c>
      <c r="B576" t="s">
        <v>8</v>
      </c>
      <c r="C576">
        <v>623</v>
      </c>
      <c r="D576" t="str">
        <f>VLOOKUP(CONS_TABLE[[#This Row],[make_id]],Make_details[],2,"FALSE")</f>
        <v>Trailer</v>
      </c>
      <c r="E576" t="str">
        <f>VLOOKUP(CONS_TABLE[[#This Row],[make_id]],Make_details[],3,"FALSE")</f>
        <v>Standard</v>
      </c>
      <c r="F576">
        <v>2019</v>
      </c>
      <c r="G576" t="s">
        <v>58</v>
      </c>
      <c r="H576" t="s">
        <v>45</v>
      </c>
      <c r="I576" s="1">
        <v>44492</v>
      </c>
      <c r="J576" s="1" t="str">
        <f>TEXT(CONS_TABLE[[#This Row],[date_stolen]],"YYYY")</f>
        <v>2021</v>
      </c>
      <c r="K576" s="1" t="str">
        <f>TEXT(CONS_TABLE[[#This Row],[date_stolen]],"MMMM")</f>
        <v>October</v>
      </c>
      <c r="L576">
        <v>102</v>
      </c>
      <c r="M576" t="str">
        <f>VLOOKUP(CONS_TABLE[[#This Row],[location_id]],Locations[],2,"FALSE")</f>
        <v>Auckland</v>
      </c>
      <c r="N576" t="str">
        <f>VLOOKUP(CONS_TABLE[[#This Row],[location_id]],Locations[],3, "FALSE")</f>
        <v>New Zealand</v>
      </c>
      <c r="O576" s="3">
        <f>VLOOKUP(CONS_TABLE[[#This Row],[location_id]],Locations[],4,"FALSE")</f>
        <v>1695200</v>
      </c>
      <c r="P576">
        <f>VLOOKUP(CONS_TABLE[[#This Row],[location_id]],Locations[],5,"FALSE")</f>
        <v>343.09</v>
      </c>
    </row>
    <row r="577" spans="1:16" x14ac:dyDescent="0.3">
      <c r="A577">
        <v>576</v>
      </c>
      <c r="B577" t="s">
        <v>61</v>
      </c>
      <c r="C577">
        <v>612</v>
      </c>
      <c r="D577" t="str">
        <f>VLOOKUP(CONS_TABLE[[#This Row],[make_id]],Make_details[],2,"FALSE")</f>
        <v>Swift</v>
      </c>
      <c r="E577" t="str">
        <f>VLOOKUP(CONS_TABLE[[#This Row],[make_id]],Make_details[],3,"FALSE")</f>
        <v>Standard</v>
      </c>
      <c r="F577">
        <v>2011</v>
      </c>
      <c r="G577" t="s">
        <v>175</v>
      </c>
      <c r="H577" t="s">
        <v>32</v>
      </c>
      <c r="I577" s="1">
        <v>44514</v>
      </c>
      <c r="J577" s="1" t="str">
        <f>TEXT(CONS_TABLE[[#This Row],[date_stolen]],"YYYY")</f>
        <v>2021</v>
      </c>
      <c r="K577" s="1" t="str">
        <f>TEXT(CONS_TABLE[[#This Row],[date_stolen]],"MMMM")</f>
        <v>November</v>
      </c>
      <c r="L577">
        <v>102</v>
      </c>
      <c r="M577" t="str">
        <f>VLOOKUP(CONS_TABLE[[#This Row],[location_id]],Locations[],2,"FALSE")</f>
        <v>Auckland</v>
      </c>
      <c r="N577" t="str">
        <f>VLOOKUP(CONS_TABLE[[#This Row],[location_id]],Locations[],3, "FALSE")</f>
        <v>New Zealand</v>
      </c>
      <c r="O577" s="3">
        <f>VLOOKUP(CONS_TABLE[[#This Row],[location_id]],Locations[],4,"FALSE")</f>
        <v>1695200</v>
      </c>
      <c r="P577">
        <f>VLOOKUP(CONS_TABLE[[#This Row],[location_id]],Locations[],5,"FALSE")</f>
        <v>343.09</v>
      </c>
    </row>
    <row r="578" spans="1:16" x14ac:dyDescent="0.3">
      <c r="A578">
        <v>577</v>
      </c>
      <c r="B578" t="s">
        <v>8</v>
      </c>
      <c r="C578">
        <v>623</v>
      </c>
      <c r="D578" t="str">
        <f>VLOOKUP(CONS_TABLE[[#This Row],[make_id]],Make_details[],2,"FALSE")</f>
        <v>Trailer</v>
      </c>
      <c r="E578" t="str">
        <f>VLOOKUP(CONS_TABLE[[#This Row],[make_id]],Make_details[],3,"FALSE")</f>
        <v>Standard</v>
      </c>
      <c r="F578">
        <v>2021</v>
      </c>
      <c r="G578" t="s">
        <v>57</v>
      </c>
      <c r="H578" t="s">
        <v>10</v>
      </c>
      <c r="I578" s="1">
        <v>44616</v>
      </c>
      <c r="J578" s="1" t="str">
        <f>TEXT(CONS_TABLE[[#This Row],[date_stolen]],"YYYY")</f>
        <v>2022</v>
      </c>
      <c r="K578" s="1" t="str">
        <f>TEXT(CONS_TABLE[[#This Row],[date_stolen]],"MMMM")</f>
        <v>February</v>
      </c>
      <c r="L578">
        <v>102</v>
      </c>
      <c r="M578" t="str">
        <f>VLOOKUP(CONS_TABLE[[#This Row],[location_id]],Locations[],2,"FALSE")</f>
        <v>Auckland</v>
      </c>
      <c r="N578" t="str">
        <f>VLOOKUP(CONS_TABLE[[#This Row],[location_id]],Locations[],3, "FALSE")</f>
        <v>New Zealand</v>
      </c>
      <c r="O578" s="3">
        <f>VLOOKUP(CONS_TABLE[[#This Row],[location_id]],Locations[],4,"FALSE")</f>
        <v>1695200</v>
      </c>
      <c r="P578">
        <f>VLOOKUP(CONS_TABLE[[#This Row],[location_id]],Locations[],5,"FALSE")</f>
        <v>343.09</v>
      </c>
    </row>
    <row r="579" spans="1:16" x14ac:dyDescent="0.3">
      <c r="A579">
        <v>578</v>
      </c>
      <c r="B579" t="s">
        <v>8</v>
      </c>
      <c r="C579">
        <v>623</v>
      </c>
      <c r="D579" t="str">
        <f>VLOOKUP(CONS_TABLE[[#This Row],[make_id]],Make_details[],2,"FALSE")</f>
        <v>Trailer</v>
      </c>
      <c r="E579" t="str">
        <f>VLOOKUP(CONS_TABLE[[#This Row],[make_id]],Make_details[],3,"FALSE")</f>
        <v>Standard</v>
      </c>
      <c r="F579">
        <v>2021</v>
      </c>
      <c r="G579" t="s">
        <v>30</v>
      </c>
      <c r="H579" t="s">
        <v>10</v>
      </c>
      <c r="I579" s="1">
        <v>44607</v>
      </c>
      <c r="J579" s="1" t="str">
        <f>TEXT(CONS_TABLE[[#This Row],[date_stolen]],"YYYY")</f>
        <v>2022</v>
      </c>
      <c r="K579" s="1" t="str">
        <f>TEXT(CONS_TABLE[[#This Row],[date_stolen]],"MMMM")</f>
        <v>February</v>
      </c>
      <c r="L579">
        <v>107</v>
      </c>
      <c r="M579" t="str">
        <f>VLOOKUP(CONS_TABLE[[#This Row],[location_id]],Locations[],2,"FALSE")</f>
        <v>Taranaki</v>
      </c>
      <c r="N579" t="str">
        <f>VLOOKUP(CONS_TABLE[[#This Row],[location_id]],Locations[],3, "FALSE")</f>
        <v>New Zealand</v>
      </c>
      <c r="O579" s="3">
        <f>VLOOKUP(CONS_TABLE[[#This Row],[location_id]],Locations[],4,"FALSE")</f>
        <v>127300</v>
      </c>
      <c r="P579">
        <f>VLOOKUP(CONS_TABLE[[#This Row],[location_id]],Locations[],5,"FALSE")</f>
        <v>17.55</v>
      </c>
    </row>
    <row r="580" spans="1:16" x14ac:dyDescent="0.3">
      <c r="A580">
        <v>579</v>
      </c>
      <c r="B580" t="s">
        <v>8</v>
      </c>
      <c r="C580">
        <v>628</v>
      </c>
      <c r="D580" t="str">
        <f>VLOOKUP(CONS_TABLE[[#This Row],[make_id]],Make_details[],2,"FALSE")</f>
        <v>Universal</v>
      </c>
      <c r="E580" t="str">
        <f>VLOOKUP(CONS_TABLE[[#This Row],[make_id]],Make_details[],3,"FALSE")</f>
        <v>Standard</v>
      </c>
      <c r="F580">
        <v>2021</v>
      </c>
      <c r="G580" t="s">
        <v>33</v>
      </c>
      <c r="H580" t="s">
        <v>18</v>
      </c>
      <c r="I580" s="1">
        <v>44585</v>
      </c>
      <c r="J580" s="1" t="str">
        <f>TEXT(CONS_TABLE[[#This Row],[date_stolen]],"YYYY")</f>
        <v>2022</v>
      </c>
      <c r="K580" s="1" t="str">
        <f>TEXT(CONS_TABLE[[#This Row],[date_stolen]],"MMMM")</f>
        <v>January</v>
      </c>
      <c r="L580">
        <v>102</v>
      </c>
      <c r="M580" t="str">
        <f>VLOOKUP(CONS_TABLE[[#This Row],[location_id]],Locations[],2,"FALSE")</f>
        <v>Auckland</v>
      </c>
      <c r="N580" t="str">
        <f>VLOOKUP(CONS_TABLE[[#This Row],[location_id]],Locations[],3, "FALSE")</f>
        <v>New Zealand</v>
      </c>
      <c r="O580" s="3">
        <f>VLOOKUP(CONS_TABLE[[#This Row],[location_id]],Locations[],4,"FALSE")</f>
        <v>1695200</v>
      </c>
      <c r="P580">
        <f>VLOOKUP(CONS_TABLE[[#This Row],[location_id]],Locations[],5,"FALSE")</f>
        <v>343.09</v>
      </c>
    </row>
    <row r="581" spans="1:16" x14ac:dyDescent="0.3">
      <c r="A581">
        <v>580</v>
      </c>
      <c r="B581" t="s">
        <v>8</v>
      </c>
      <c r="C581">
        <v>501</v>
      </c>
      <c r="D581" t="str">
        <f>VLOOKUP(CONS_TABLE[[#This Row],[make_id]],Make_details[],2,"FALSE")</f>
        <v>Aakron Xpress</v>
      </c>
      <c r="E581" t="str">
        <f>VLOOKUP(CONS_TABLE[[#This Row],[make_id]],Make_details[],3,"FALSE")</f>
        <v>Standard</v>
      </c>
      <c r="F581">
        <v>2021</v>
      </c>
      <c r="G581" t="s">
        <v>355</v>
      </c>
      <c r="H581" t="s">
        <v>10</v>
      </c>
      <c r="I581" s="1">
        <v>44597</v>
      </c>
      <c r="J581" s="1" t="str">
        <f>TEXT(CONS_TABLE[[#This Row],[date_stolen]],"YYYY")</f>
        <v>2022</v>
      </c>
      <c r="K581" s="1" t="str">
        <f>TEXT(CONS_TABLE[[#This Row],[date_stolen]],"MMMM")</f>
        <v>February</v>
      </c>
      <c r="L581">
        <v>102</v>
      </c>
      <c r="M581" t="str">
        <f>VLOOKUP(CONS_TABLE[[#This Row],[location_id]],Locations[],2,"FALSE")</f>
        <v>Auckland</v>
      </c>
      <c r="N581" t="str">
        <f>VLOOKUP(CONS_TABLE[[#This Row],[location_id]],Locations[],3, "FALSE")</f>
        <v>New Zealand</v>
      </c>
      <c r="O581" s="3">
        <f>VLOOKUP(CONS_TABLE[[#This Row],[location_id]],Locations[],4,"FALSE")</f>
        <v>1695200</v>
      </c>
      <c r="P581">
        <f>VLOOKUP(CONS_TABLE[[#This Row],[location_id]],Locations[],5,"FALSE")</f>
        <v>343.09</v>
      </c>
    </row>
    <row r="582" spans="1:16" x14ac:dyDescent="0.3">
      <c r="A582">
        <v>581</v>
      </c>
      <c r="B582" t="s">
        <v>11</v>
      </c>
      <c r="C582">
        <v>623</v>
      </c>
      <c r="D582" t="str">
        <f>VLOOKUP(CONS_TABLE[[#This Row],[make_id]],Make_details[],2,"FALSE")</f>
        <v>Trailer</v>
      </c>
      <c r="E582" t="str">
        <f>VLOOKUP(CONS_TABLE[[#This Row],[make_id]],Make_details[],3,"FALSE")</f>
        <v>Standard</v>
      </c>
      <c r="F582">
        <v>2013</v>
      </c>
      <c r="G582" t="s">
        <v>111</v>
      </c>
      <c r="H582" t="s">
        <v>45</v>
      </c>
      <c r="I582" s="1">
        <v>44536</v>
      </c>
      <c r="J582" s="1" t="str">
        <f>TEXT(CONS_TABLE[[#This Row],[date_stolen]],"YYYY")</f>
        <v>2021</v>
      </c>
      <c r="K582" s="1" t="str">
        <f>TEXT(CONS_TABLE[[#This Row],[date_stolen]],"MMMM")</f>
        <v>December</v>
      </c>
      <c r="L582">
        <v>102</v>
      </c>
      <c r="M582" t="str">
        <f>VLOOKUP(CONS_TABLE[[#This Row],[location_id]],Locations[],2,"FALSE")</f>
        <v>Auckland</v>
      </c>
      <c r="N582" t="str">
        <f>VLOOKUP(CONS_TABLE[[#This Row],[location_id]],Locations[],3, "FALSE")</f>
        <v>New Zealand</v>
      </c>
      <c r="O582" s="3">
        <f>VLOOKUP(CONS_TABLE[[#This Row],[location_id]],Locations[],4,"FALSE")</f>
        <v>1695200</v>
      </c>
      <c r="P582">
        <f>VLOOKUP(CONS_TABLE[[#This Row],[location_id]],Locations[],5,"FALSE")</f>
        <v>343.09</v>
      </c>
    </row>
    <row r="583" spans="1:16" x14ac:dyDescent="0.3">
      <c r="A583">
        <v>582</v>
      </c>
      <c r="B583" t="s">
        <v>25</v>
      </c>
      <c r="C583">
        <v>593</v>
      </c>
      <c r="D583" t="str">
        <f>VLOOKUP(CONS_TABLE[[#This Row],[make_id]],Make_details[],2,"FALSE")</f>
        <v>PGO</v>
      </c>
      <c r="E583" t="str">
        <f>VLOOKUP(CONS_TABLE[[#This Row],[make_id]],Make_details[],3,"FALSE")</f>
        <v>Standard</v>
      </c>
      <c r="F583">
        <v>2009</v>
      </c>
      <c r="G583" t="s">
        <v>356</v>
      </c>
      <c r="H583" t="s">
        <v>28</v>
      </c>
      <c r="I583" s="1">
        <v>44518</v>
      </c>
      <c r="J583" s="1" t="str">
        <f>TEXT(CONS_TABLE[[#This Row],[date_stolen]],"YYYY")</f>
        <v>2021</v>
      </c>
      <c r="K583" s="1" t="str">
        <f>TEXT(CONS_TABLE[[#This Row],[date_stolen]],"MMMM")</f>
        <v>November</v>
      </c>
      <c r="L583">
        <v>102</v>
      </c>
      <c r="M583" t="str">
        <f>VLOOKUP(CONS_TABLE[[#This Row],[location_id]],Locations[],2,"FALSE")</f>
        <v>Auckland</v>
      </c>
      <c r="N583" t="str">
        <f>VLOOKUP(CONS_TABLE[[#This Row],[location_id]],Locations[],3, "FALSE")</f>
        <v>New Zealand</v>
      </c>
      <c r="O583" s="3">
        <f>VLOOKUP(CONS_TABLE[[#This Row],[location_id]],Locations[],4,"FALSE")</f>
        <v>1695200</v>
      </c>
      <c r="P583">
        <f>VLOOKUP(CONS_TABLE[[#This Row],[location_id]],Locations[],5,"FALSE")</f>
        <v>343.09</v>
      </c>
    </row>
    <row r="584" spans="1:16" x14ac:dyDescent="0.3">
      <c r="A584">
        <v>583</v>
      </c>
      <c r="B584" t="s">
        <v>61</v>
      </c>
      <c r="C584">
        <v>519</v>
      </c>
      <c r="D584" t="str">
        <f>VLOOKUP(CONS_TABLE[[#This Row],[make_id]],Make_details[],2,"FALSE")</f>
        <v>Caravan</v>
      </c>
      <c r="E584" t="str">
        <f>VLOOKUP(CONS_TABLE[[#This Row],[make_id]],Make_details[],3,"FALSE")</f>
        <v>Standard</v>
      </c>
      <c r="F584">
        <v>2009</v>
      </c>
      <c r="G584" t="s">
        <v>357</v>
      </c>
      <c r="H584" t="s">
        <v>32</v>
      </c>
      <c r="I584" s="1">
        <v>44614</v>
      </c>
      <c r="J584" s="1" t="str">
        <f>TEXT(CONS_TABLE[[#This Row],[date_stolen]],"YYYY")</f>
        <v>2022</v>
      </c>
      <c r="K584" s="1" t="str">
        <f>TEXT(CONS_TABLE[[#This Row],[date_stolen]],"MMMM")</f>
        <v>February</v>
      </c>
      <c r="L584">
        <v>114</v>
      </c>
      <c r="M584" t="str">
        <f>VLOOKUP(CONS_TABLE[[#This Row],[location_id]],Locations[],2,"FALSE")</f>
        <v>Canterbury</v>
      </c>
      <c r="N584" t="str">
        <f>VLOOKUP(CONS_TABLE[[#This Row],[location_id]],Locations[],3, "FALSE")</f>
        <v>New Zealand</v>
      </c>
      <c r="O584" s="3">
        <f>VLOOKUP(CONS_TABLE[[#This Row],[location_id]],Locations[],4,"FALSE")</f>
        <v>655000</v>
      </c>
      <c r="P584">
        <f>VLOOKUP(CONS_TABLE[[#This Row],[location_id]],Locations[],5,"FALSE")</f>
        <v>14.72</v>
      </c>
    </row>
    <row r="585" spans="1:16" x14ac:dyDescent="0.3">
      <c r="A585">
        <v>584</v>
      </c>
      <c r="B585" t="s">
        <v>8</v>
      </c>
      <c r="C585">
        <v>623</v>
      </c>
      <c r="D585" t="str">
        <f>VLOOKUP(CONS_TABLE[[#This Row],[make_id]],Make_details[],2,"FALSE")</f>
        <v>Trailer</v>
      </c>
      <c r="E585" t="str">
        <f>VLOOKUP(CONS_TABLE[[#This Row],[make_id]],Make_details[],3,"FALSE")</f>
        <v>Standard</v>
      </c>
      <c r="F585">
        <v>2021</v>
      </c>
      <c r="G585" t="s">
        <v>80</v>
      </c>
      <c r="H585" t="s">
        <v>10</v>
      </c>
      <c r="I585" s="1">
        <v>44620</v>
      </c>
      <c r="J585" s="1" t="str">
        <f>TEXT(CONS_TABLE[[#This Row],[date_stolen]],"YYYY")</f>
        <v>2022</v>
      </c>
      <c r="K585" s="1" t="str">
        <f>TEXT(CONS_TABLE[[#This Row],[date_stolen]],"MMMM")</f>
        <v>February</v>
      </c>
      <c r="L585">
        <v>114</v>
      </c>
      <c r="M585" t="str">
        <f>VLOOKUP(CONS_TABLE[[#This Row],[location_id]],Locations[],2,"FALSE")</f>
        <v>Canterbury</v>
      </c>
      <c r="N585" t="str">
        <f>VLOOKUP(CONS_TABLE[[#This Row],[location_id]],Locations[],3, "FALSE")</f>
        <v>New Zealand</v>
      </c>
      <c r="O585" s="3">
        <f>VLOOKUP(CONS_TABLE[[#This Row],[location_id]],Locations[],4,"FALSE")</f>
        <v>655000</v>
      </c>
      <c r="P585">
        <f>VLOOKUP(CONS_TABLE[[#This Row],[location_id]],Locations[],5,"FALSE")</f>
        <v>14.72</v>
      </c>
    </row>
    <row r="586" spans="1:16" x14ac:dyDescent="0.3">
      <c r="A586">
        <v>585</v>
      </c>
      <c r="B586" t="s">
        <v>37</v>
      </c>
      <c r="C586">
        <v>623</v>
      </c>
      <c r="D586" t="str">
        <f>VLOOKUP(CONS_TABLE[[#This Row],[make_id]],Make_details[],2,"FALSE")</f>
        <v>Trailer</v>
      </c>
      <c r="E586" t="str">
        <f>VLOOKUP(CONS_TABLE[[#This Row],[make_id]],Make_details[],3,"FALSE")</f>
        <v>Standard</v>
      </c>
      <c r="F586">
        <v>2021</v>
      </c>
      <c r="G586" t="s">
        <v>73</v>
      </c>
      <c r="H586" t="s">
        <v>10</v>
      </c>
      <c r="I586" s="1">
        <v>44612</v>
      </c>
      <c r="J586" s="1" t="str">
        <f>TEXT(CONS_TABLE[[#This Row],[date_stolen]],"YYYY")</f>
        <v>2022</v>
      </c>
      <c r="K586" s="1" t="str">
        <f>TEXT(CONS_TABLE[[#This Row],[date_stolen]],"MMMM")</f>
        <v>February</v>
      </c>
      <c r="L586">
        <v>101</v>
      </c>
      <c r="M586" t="str">
        <f>VLOOKUP(CONS_TABLE[[#This Row],[location_id]],Locations[],2,"FALSE")</f>
        <v>Northland</v>
      </c>
      <c r="N586" t="str">
        <f>VLOOKUP(CONS_TABLE[[#This Row],[location_id]],Locations[],3, "FALSE")</f>
        <v>New Zealand</v>
      </c>
      <c r="O586" s="3">
        <f>VLOOKUP(CONS_TABLE[[#This Row],[location_id]],Locations[],4,"FALSE")</f>
        <v>201500</v>
      </c>
      <c r="P586">
        <f>VLOOKUP(CONS_TABLE[[#This Row],[location_id]],Locations[],5,"FALSE")</f>
        <v>16.11</v>
      </c>
    </row>
    <row r="587" spans="1:16" x14ac:dyDescent="0.3">
      <c r="A587">
        <v>586</v>
      </c>
      <c r="B587" t="s">
        <v>25</v>
      </c>
      <c r="C587">
        <v>585</v>
      </c>
      <c r="D587" t="str">
        <f>VLOOKUP(CONS_TABLE[[#This Row],[make_id]],Make_details[],2,"FALSE")</f>
        <v>Moped</v>
      </c>
      <c r="E587" t="str">
        <f>VLOOKUP(CONS_TABLE[[#This Row],[make_id]],Make_details[],3,"FALSE")</f>
        <v>Standard</v>
      </c>
      <c r="F587">
        <v>2007</v>
      </c>
      <c r="G587" t="s">
        <v>358</v>
      </c>
      <c r="H587" t="s">
        <v>18</v>
      </c>
      <c r="I587" s="1">
        <v>44613</v>
      </c>
      <c r="J587" s="1" t="str">
        <f>TEXT(CONS_TABLE[[#This Row],[date_stolen]],"YYYY")</f>
        <v>2022</v>
      </c>
      <c r="K587" s="1" t="str">
        <f>TEXT(CONS_TABLE[[#This Row],[date_stolen]],"MMMM")</f>
        <v>February</v>
      </c>
      <c r="L587">
        <v>102</v>
      </c>
      <c r="M587" t="str">
        <f>VLOOKUP(CONS_TABLE[[#This Row],[location_id]],Locations[],2,"FALSE")</f>
        <v>Auckland</v>
      </c>
      <c r="N587" t="str">
        <f>VLOOKUP(CONS_TABLE[[#This Row],[location_id]],Locations[],3, "FALSE")</f>
        <v>New Zealand</v>
      </c>
      <c r="O587" s="3">
        <f>VLOOKUP(CONS_TABLE[[#This Row],[location_id]],Locations[],4,"FALSE")</f>
        <v>1695200</v>
      </c>
      <c r="P587">
        <f>VLOOKUP(CONS_TABLE[[#This Row],[location_id]],Locations[],5,"FALSE")</f>
        <v>343.09</v>
      </c>
    </row>
    <row r="588" spans="1:16" x14ac:dyDescent="0.3">
      <c r="A588">
        <v>587</v>
      </c>
      <c r="B588" t="s">
        <v>75</v>
      </c>
      <c r="C588">
        <v>587</v>
      </c>
      <c r="D588" t="str">
        <f>VLOOKUP(CONS_TABLE[[#This Row],[make_id]],Make_details[],2,"FALSE")</f>
        <v>Nissan</v>
      </c>
      <c r="E588" t="str">
        <f>VLOOKUP(CONS_TABLE[[#This Row],[make_id]],Make_details[],3,"FALSE")</f>
        <v>Standard</v>
      </c>
      <c r="F588">
        <v>2008</v>
      </c>
      <c r="G588" t="s">
        <v>359</v>
      </c>
      <c r="H588" t="s">
        <v>69</v>
      </c>
      <c r="I588" s="1">
        <v>44650</v>
      </c>
      <c r="J588" s="1" t="str">
        <f>TEXT(CONS_TABLE[[#This Row],[date_stolen]],"YYYY")</f>
        <v>2022</v>
      </c>
      <c r="K588" s="1" t="str">
        <f>TEXT(CONS_TABLE[[#This Row],[date_stolen]],"MMMM")</f>
        <v>March</v>
      </c>
      <c r="L588">
        <v>102</v>
      </c>
      <c r="M588" t="str">
        <f>VLOOKUP(CONS_TABLE[[#This Row],[location_id]],Locations[],2,"FALSE")</f>
        <v>Auckland</v>
      </c>
      <c r="N588" t="str">
        <f>VLOOKUP(CONS_TABLE[[#This Row],[location_id]],Locations[],3, "FALSE")</f>
        <v>New Zealand</v>
      </c>
      <c r="O588" s="3">
        <f>VLOOKUP(CONS_TABLE[[#This Row],[location_id]],Locations[],4,"FALSE")</f>
        <v>1695200</v>
      </c>
      <c r="P588">
        <f>VLOOKUP(CONS_TABLE[[#This Row],[location_id]],Locations[],5,"FALSE")</f>
        <v>343.09</v>
      </c>
    </row>
    <row r="589" spans="1:16" x14ac:dyDescent="0.3">
      <c r="A589">
        <v>588</v>
      </c>
      <c r="B589" t="s">
        <v>8</v>
      </c>
      <c r="C589">
        <v>623</v>
      </c>
      <c r="D589" t="str">
        <f>VLOOKUP(CONS_TABLE[[#This Row],[make_id]],Make_details[],2,"FALSE")</f>
        <v>Trailer</v>
      </c>
      <c r="E589" t="str">
        <f>VLOOKUP(CONS_TABLE[[#This Row],[make_id]],Make_details[],3,"FALSE")</f>
        <v>Standard</v>
      </c>
      <c r="F589">
        <v>2019</v>
      </c>
      <c r="G589" t="s">
        <v>58</v>
      </c>
      <c r="H589" t="s">
        <v>45</v>
      </c>
      <c r="I589" s="1">
        <v>44488</v>
      </c>
      <c r="J589" s="1" t="str">
        <f>TEXT(CONS_TABLE[[#This Row],[date_stolen]],"YYYY")</f>
        <v>2021</v>
      </c>
      <c r="K589" s="1" t="str">
        <f>TEXT(CONS_TABLE[[#This Row],[date_stolen]],"MMMM")</f>
        <v>October</v>
      </c>
      <c r="L589">
        <v>102</v>
      </c>
      <c r="M589" t="str">
        <f>VLOOKUP(CONS_TABLE[[#This Row],[location_id]],Locations[],2,"FALSE")</f>
        <v>Auckland</v>
      </c>
      <c r="N589" t="str">
        <f>VLOOKUP(CONS_TABLE[[#This Row],[location_id]],Locations[],3, "FALSE")</f>
        <v>New Zealand</v>
      </c>
      <c r="O589" s="3">
        <f>VLOOKUP(CONS_TABLE[[#This Row],[location_id]],Locations[],4,"FALSE")</f>
        <v>1695200</v>
      </c>
      <c r="P589">
        <f>VLOOKUP(CONS_TABLE[[#This Row],[location_id]],Locations[],5,"FALSE")</f>
        <v>343.09</v>
      </c>
    </row>
    <row r="590" spans="1:16" x14ac:dyDescent="0.3">
      <c r="A590">
        <v>589</v>
      </c>
      <c r="B590" t="s">
        <v>25</v>
      </c>
      <c r="C590">
        <v>585</v>
      </c>
      <c r="D590" t="str">
        <f>VLOOKUP(CONS_TABLE[[#This Row],[make_id]],Make_details[],2,"FALSE")</f>
        <v>Moped</v>
      </c>
      <c r="E590" t="str">
        <f>VLOOKUP(CONS_TABLE[[#This Row],[make_id]],Make_details[],3,"FALSE")</f>
        <v>Standard</v>
      </c>
      <c r="F590">
        <v>2008</v>
      </c>
      <c r="G590" t="s">
        <v>360</v>
      </c>
      <c r="H590" t="s">
        <v>69</v>
      </c>
      <c r="I590" s="1">
        <v>44487</v>
      </c>
      <c r="J590" s="1" t="str">
        <f>TEXT(CONS_TABLE[[#This Row],[date_stolen]],"YYYY")</f>
        <v>2021</v>
      </c>
      <c r="K590" s="1" t="str">
        <f>TEXT(CONS_TABLE[[#This Row],[date_stolen]],"MMMM")</f>
        <v>October</v>
      </c>
      <c r="L590">
        <v>102</v>
      </c>
      <c r="M590" t="str">
        <f>VLOOKUP(CONS_TABLE[[#This Row],[location_id]],Locations[],2,"FALSE")</f>
        <v>Auckland</v>
      </c>
      <c r="N590" t="str">
        <f>VLOOKUP(CONS_TABLE[[#This Row],[location_id]],Locations[],3, "FALSE")</f>
        <v>New Zealand</v>
      </c>
      <c r="O590" s="3">
        <f>VLOOKUP(CONS_TABLE[[#This Row],[location_id]],Locations[],4,"FALSE")</f>
        <v>1695200</v>
      </c>
      <c r="P590">
        <f>VLOOKUP(CONS_TABLE[[#This Row],[location_id]],Locations[],5,"FALSE")</f>
        <v>343.09</v>
      </c>
    </row>
    <row r="591" spans="1:16" x14ac:dyDescent="0.3">
      <c r="A591">
        <v>590</v>
      </c>
      <c r="B591" t="s">
        <v>8</v>
      </c>
      <c r="C591">
        <v>623</v>
      </c>
      <c r="D591" t="str">
        <f>VLOOKUP(CONS_TABLE[[#This Row],[make_id]],Make_details[],2,"FALSE")</f>
        <v>Trailer</v>
      </c>
      <c r="E591" t="str">
        <f>VLOOKUP(CONS_TABLE[[#This Row],[make_id]],Make_details[],3,"FALSE")</f>
        <v>Standard</v>
      </c>
      <c r="F591">
        <v>1993</v>
      </c>
      <c r="G591" t="s">
        <v>51</v>
      </c>
      <c r="H591" t="s">
        <v>45</v>
      </c>
      <c r="I591" s="1">
        <v>44581</v>
      </c>
      <c r="J591" s="1" t="str">
        <f>TEXT(CONS_TABLE[[#This Row],[date_stolen]],"YYYY")</f>
        <v>2022</v>
      </c>
      <c r="K591" s="1" t="str">
        <f>TEXT(CONS_TABLE[[#This Row],[date_stolen]],"MMMM")</f>
        <v>January</v>
      </c>
      <c r="L591">
        <v>114</v>
      </c>
      <c r="M591" t="str">
        <f>VLOOKUP(CONS_TABLE[[#This Row],[location_id]],Locations[],2,"FALSE")</f>
        <v>Canterbury</v>
      </c>
      <c r="N591" t="str">
        <f>VLOOKUP(CONS_TABLE[[#This Row],[location_id]],Locations[],3, "FALSE")</f>
        <v>New Zealand</v>
      </c>
      <c r="O591" s="3">
        <f>VLOOKUP(CONS_TABLE[[#This Row],[location_id]],Locations[],4,"FALSE")</f>
        <v>655000</v>
      </c>
      <c r="P591">
        <f>VLOOKUP(CONS_TABLE[[#This Row],[location_id]],Locations[],5,"FALSE")</f>
        <v>14.72</v>
      </c>
    </row>
    <row r="592" spans="1:16" x14ac:dyDescent="0.3">
      <c r="A592">
        <v>591</v>
      </c>
      <c r="B592" t="s">
        <v>8</v>
      </c>
      <c r="C592">
        <v>623</v>
      </c>
      <c r="D592" t="str">
        <f>VLOOKUP(CONS_TABLE[[#This Row],[make_id]],Make_details[],2,"FALSE")</f>
        <v>Trailer</v>
      </c>
      <c r="E592" t="str">
        <f>VLOOKUP(CONS_TABLE[[#This Row],[make_id]],Make_details[],3,"FALSE")</f>
        <v>Standard</v>
      </c>
      <c r="F592">
        <v>1985</v>
      </c>
      <c r="G592" t="s">
        <v>36</v>
      </c>
      <c r="H592" t="s">
        <v>32</v>
      </c>
      <c r="I592" s="1">
        <v>44609</v>
      </c>
      <c r="J592" s="1" t="str">
        <f>TEXT(CONS_TABLE[[#This Row],[date_stolen]],"YYYY")</f>
        <v>2022</v>
      </c>
      <c r="K592" s="1" t="str">
        <f>TEXT(CONS_TABLE[[#This Row],[date_stolen]],"MMMM")</f>
        <v>February</v>
      </c>
      <c r="L592">
        <v>103</v>
      </c>
      <c r="M592" t="str">
        <f>VLOOKUP(CONS_TABLE[[#This Row],[location_id]],Locations[],2,"FALSE")</f>
        <v>Waikato</v>
      </c>
      <c r="N592" t="str">
        <f>VLOOKUP(CONS_TABLE[[#This Row],[location_id]],Locations[],3, "FALSE")</f>
        <v>New Zealand</v>
      </c>
      <c r="O592" s="3">
        <f>VLOOKUP(CONS_TABLE[[#This Row],[location_id]],Locations[],4,"FALSE")</f>
        <v>513800</v>
      </c>
      <c r="P592">
        <f>VLOOKUP(CONS_TABLE[[#This Row],[location_id]],Locations[],5,"FALSE")</f>
        <v>21.5</v>
      </c>
    </row>
    <row r="593" spans="1:16" x14ac:dyDescent="0.3">
      <c r="A593">
        <v>592</v>
      </c>
      <c r="B593" t="s">
        <v>8</v>
      </c>
      <c r="C593">
        <v>623</v>
      </c>
      <c r="D593" t="str">
        <f>VLOOKUP(CONS_TABLE[[#This Row],[make_id]],Make_details[],2,"FALSE")</f>
        <v>Trailer</v>
      </c>
      <c r="E593" t="str">
        <f>VLOOKUP(CONS_TABLE[[#This Row],[make_id]],Make_details[],3,"FALSE")</f>
        <v>Standard</v>
      </c>
      <c r="F593">
        <v>2021</v>
      </c>
      <c r="G593" t="s">
        <v>9</v>
      </c>
      <c r="H593" t="s">
        <v>10</v>
      </c>
      <c r="I593" s="1">
        <v>44493</v>
      </c>
      <c r="J593" s="1" t="str">
        <f>TEXT(CONS_TABLE[[#This Row],[date_stolen]],"YYYY")</f>
        <v>2021</v>
      </c>
      <c r="K593" s="1" t="str">
        <f>TEXT(CONS_TABLE[[#This Row],[date_stolen]],"MMMM")</f>
        <v>October</v>
      </c>
      <c r="L593">
        <v>102</v>
      </c>
      <c r="M593" t="str">
        <f>VLOOKUP(CONS_TABLE[[#This Row],[location_id]],Locations[],2,"FALSE")</f>
        <v>Auckland</v>
      </c>
      <c r="N593" t="str">
        <f>VLOOKUP(CONS_TABLE[[#This Row],[location_id]],Locations[],3, "FALSE")</f>
        <v>New Zealand</v>
      </c>
      <c r="O593" s="3">
        <f>VLOOKUP(CONS_TABLE[[#This Row],[location_id]],Locations[],4,"FALSE")</f>
        <v>1695200</v>
      </c>
      <c r="P593">
        <f>VLOOKUP(CONS_TABLE[[#This Row],[location_id]],Locations[],5,"FALSE")</f>
        <v>343.09</v>
      </c>
    </row>
    <row r="594" spans="1:16" x14ac:dyDescent="0.3">
      <c r="A594">
        <v>593</v>
      </c>
      <c r="B594" t="s">
        <v>37</v>
      </c>
      <c r="C594">
        <v>549</v>
      </c>
      <c r="D594" t="str">
        <f>VLOOKUP(CONS_TABLE[[#This Row],[make_id]],Make_details[],2,"FALSE")</f>
        <v>Homebuilt</v>
      </c>
      <c r="E594" t="str">
        <f>VLOOKUP(CONS_TABLE[[#This Row],[make_id]],Make_details[],3,"FALSE")</f>
        <v>Standard</v>
      </c>
      <c r="F594">
        <v>1987</v>
      </c>
      <c r="G594" t="s">
        <v>361</v>
      </c>
      <c r="H594" t="s">
        <v>66</v>
      </c>
      <c r="I594" s="1">
        <v>44481</v>
      </c>
      <c r="J594" s="1" t="str">
        <f>TEXT(CONS_TABLE[[#This Row],[date_stolen]],"YYYY")</f>
        <v>2021</v>
      </c>
      <c r="K594" s="1" t="str">
        <f>TEXT(CONS_TABLE[[#This Row],[date_stolen]],"MMMM")</f>
        <v>October</v>
      </c>
      <c r="L594">
        <v>105</v>
      </c>
      <c r="M594" t="str">
        <f>VLOOKUP(CONS_TABLE[[#This Row],[location_id]],Locations[],2,"FALSE")</f>
        <v>Gisborne</v>
      </c>
      <c r="N594" t="str">
        <f>VLOOKUP(CONS_TABLE[[#This Row],[location_id]],Locations[],3, "FALSE")</f>
        <v>New Zealand</v>
      </c>
      <c r="O594" s="3">
        <f>VLOOKUP(CONS_TABLE[[#This Row],[location_id]],Locations[],4,"FALSE")</f>
        <v>52100</v>
      </c>
      <c r="P594">
        <f>VLOOKUP(CONS_TABLE[[#This Row],[location_id]],Locations[],5,"FALSE")</f>
        <v>6.21</v>
      </c>
    </row>
    <row r="595" spans="1:16" x14ac:dyDescent="0.3">
      <c r="A595">
        <v>594</v>
      </c>
      <c r="B595" t="s">
        <v>16</v>
      </c>
      <c r="C595">
        <v>561</v>
      </c>
      <c r="D595" t="str">
        <f>VLOOKUP(CONS_TABLE[[#This Row],[make_id]],Make_details[],2,"FALSE")</f>
        <v>Kawasaki</v>
      </c>
      <c r="E595" t="str">
        <f>VLOOKUP(CONS_TABLE[[#This Row],[make_id]],Make_details[],3,"FALSE")</f>
        <v>Standard</v>
      </c>
      <c r="F595">
        <v>1996</v>
      </c>
      <c r="G595" t="s">
        <v>362</v>
      </c>
      <c r="H595" t="s">
        <v>18</v>
      </c>
      <c r="I595" s="1">
        <v>44522</v>
      </c>
      <c r="J595" s="1" t="str">
        <f>TEXT(CONS_TABLE[[#This Row],[date_stolen]],"YYYY")</f>
        <v>2021</v>
      </c>
      <c r="K595" s="1" t="str">
        <f>TEXT(CONS_TABLE[[#This Row],[date_stolen]],"MMMM")</f>
        <v>November</v>
      </c>
      <c r="L595">
        <v>102</v>
      </c>
      <c r="M595" t="str">
        <f>VLOOKUP(CONS_TABLE[[#This Row],[location_id]],Locations[],2,"FALSE")</f>
        <v>Auckland</v>
      </c>
      <c r="N595" t="str">
        <f>VLOOKUP(CONS_TABLE[[#This Row],[location_id]],Locations[],3, "FALSE")</f>
        <v>New Zealand</v>
      </c>
      <c r="O595" s="3">
        <f>VLOOKUP(CONS_TABLE[[#This Row],[location_id]],Locations[],4,"FALSE")</f>
        <v>1695200</v>
      </c>
      <c r="P595">
        <f>VLOOKUP(CONS_TABLE[[#This Row],[location_id]],Locations[],5,"FALSE")</f>
        <v>343.09</v>
      </c>
    </row>
    <row r="596" spans="1:16" x14ac:dyDescent="0.3">
      <c r="A596">
        <v>595</v>
      </c>
      <c r="B596" t="s">
        <v>37</v>
      </c>
      <c r="C596">
        <v>623</v>
      </c>
      <c r="D596" t="str">
        <f>VLOOKUP(CONS_TABLE[[#This Row],[make_id]],Make_details[],2,"FALSE")</f>
        <v>Trailer</v>
      </c>
      <c r="E596" t="str">
        <f>VLOOKUP(CONS_TABLE[[#This Row],[make_id]],Make_details[],3,"FALSE")</f>
        <v>Standard</v>
      </c>
      <c r="F596">
        <v>2018</v>
      </c>
      <c r="G596" t="s">
        <v>363</v>
      </c>
      <c r="H596" t="s">
        <v>10</v>
      </c>
      <c r="I596" s="1">
        <v>44648</v>
      </c>
      <c r="J596" s="1" t="str">
        <f>TEXT(CONS_TABLE[[#This Row],[date_stolen]],"YYYY")</f>
        <v>2022</v>
      </c>
      <c r="K596" s="1" t="str">
        <f>TEXT(CONS_TABLE[[#This Row],[date_stolen]],"MMMM")</f>
        <v>March</v>
      </c>
      <c r="L596">
        <v>102</v>
      </c>
      <c r="M596" t="str">
        <f>VLOOKUP(CONS_TABLE[[#This Row],[location_id]],Locations[],2,"FALSE")</f>
        <v>Auckland</v>
      </c>
      <c r="N596" t="str">
        <f>VLOOKUP(CONS_TABLE[[#This Row],[location_id]],Locations[],3, "FALSE")</f>
        <v>New Zealand</v>
      </c>
      <c r="O596" s="3">
        <f>VLOOKUP(CONS_TABLE[[#This Row],[location_id]],Locations[],4,"FALSE")</f>
        <v>1695200</v>
      </c>
      <c r="P596">
        <f>VLOOKUP(CONS_TABLE[[#This Row],[location_id]],Locations[],5,"FALSE")</f>
        <v>343.09</v>
      </c>
    </row>
    <row r="597" spans="1:16" x14ac:dyDescent="0.3">
      <c r="A597">
        <v>596</v>
      </c>
      <c r="B597" t="s">
        <v>8</v>
      </c>
      <c r="C597">
        <v>616</v>
      </c>
      <c r="D597" t="str">
        <f>VLOOKUP(CONS_TABLE[[#This Row],[make_id]],Make_details[],2,"FALSE")</f>
        <v>Titan</v>
      </c>
      <c r="E597" t="str">
        <f>VLOOKUP(CONS_TABLE[[#This Row],[make_id]],Make_details[],3,"FALSE")</f>
        <v>Standard</v>
      </c>
      <c r="F597">
        <v>2018</v>
      </c>
      <c r="G597" t="s">
        <v>33</v>
      </c>
      <c r="H597" t="s">
        <v>10</v>
      </c>
      <c r="I597" s="1">
        <v>44641</v>
      </c>
      <c r="J597" s="1" t="str">
        <f>TEXT(CONS_TABLE[[#This Row],[date_stolen]],"YYYY")</f>
        <v>2022</v>
      </c>
      <c r="K597" s="1" t="str">
        <f>TEXT(CONS_TABLE[[#This Row],[date_stolen]],"MMMM")</f>
        <v>March</v>
      </c>
      <c r="L597">
        <v>105</v>
      </c>
      <c r="M597" t="str">
        <f>VLOOKUP(CONS_TABLE[[#This Row],[location_id]],Locations[],2,"FALSE")</f>
        <v>Gisborne</v>
      </c>
      <c r="N597" t="str">
        <f>VLOOKUP(CONS_TABLE[[#This Row],[location_id]],Locations[],3, "FALSE")</f>
        <v>New Zealand</v>
      </c>
      <c r="O597" s="3">
        <f>VLOOKUP(CONS_TABLE[[#This Row],[location_id]],Locations[],4,"FALSE")</f>
        <v>52100</v>
      </c>
      <c r="P597">
        <f>VLOOKUP(CONS_TABLE[[#This Row],[location_id]],Locations[],5,"FALSE")</f>
        <v>6.21</v>
      </c>
    </row>
    <row r="598" spans="1:16" x14ac:dyDescent="0.3">
      <c r="A598">
        <v>597</v>
      </c>
      <c r="B598" t="s">
        <v>8</v>
      </c>
      <c r="C598">
        <v>623</v>
      </c>
      <c r="D598" t="str">
        <f>VLOOKUP(CONS_TABLE[[#This Row],[make_id]],Make_details[],2,"FALSE")</f>
        <v>Trailer</v>
      </c>
      <c r="E598" t="str">
        <f>VLOOKUP(CONS_TABLE[[#This Row],[make_id]],Make_details[],3,"FALSE")</f>
        <v>Standard</v>
      </c>
      <c r="F598">
        <v>2018</v>
      </c>
      <c r="G598" t="s">
        <v>51</v>
      </c>
      <c r="H598" t="s">
        <v>18</v>
      </c>
      <c r="I598" s="1">
        <v>44508</v>
      </c>
      <c r="J598" s="1" t="str">
        <f>TEXT(CONS_TABLE[[#This Row],[date_stolen]],"YYYY")</f>
        <v>2021</v>
      </c>
      <c r="K598" s="1" t="str">
        <f>TEXT(CONS_TABLE[[#This Row],[date_stolen]],"MMMM")</f>
        <v>November</v>
      </c>
      <c r="L598">
        <v>101</v>
      </c>
      <c r="M598" t="str">
        <f>VLOOKUP(CONS_TABLE[[#This Row],[location_id]],Locations[],2,"FALSE")</f>
        <v>Northland</v>
      </c>
      <c r="N598" t="str">
        <f>VLOOKUP(CONS_TABLE[[#This Row],[location_id]],Locations[],3, "FALSE")</f>
        <v>New Zealand</v>
      </c>
      <c r="O598" s="3">
        <f>VLOOKUP(CONS_TABLE[[#This Row],[location_id]],Locations[],4,"FALSE")</f>
        <v>201500</v>
      </c>
      <c r="P598">
        <f>VLOOKUP(CONS_TABLE[[#This Row],[location_id]],Locations[],5,"FALSE")</f>
        <v>16.11</v>
      </c>
    </row>
    <row r="599" spans="1:16" x14ac:dyDescent="0.3">
      <c r="A599">
        <v>598</v>
      </c>
      <c r="B599" t="s">
        <v>8</v>
      </c>
      <c r="C599">
        <v>623</v>
      </c>
      <c r="D599" t="str">
        <f>VLOOKUP(CONS_TABLE[[#This Row],[make_id]],Make_details[],2,"FALSE")</f>
        <v>Trailer</v>
      </c>
      <c r="E599" t="str">
        <f>VLOOKUP(CONS_TABLE[[#This Row],[make_id]],Make_details[],3,"FALSE")</f>
        <v>Standard</v>
      </c>
      <c r="F599">
        <v>2015</v>
      </c>
      <c r="G599" t="s">
        <v>364</v>
      </c>
      <c r="H599" t="s">
        <v>18</v>
      </c>
      <c r="I599" s="1">
        <v>44580</v>
      </c>
      <c r="J599" s="1" t="str">
        <f>TEXT(CONS_TABLE[[#This Row],[date_stolen]],"YYYY")</f>
        <v>2022</v>
      </c>
      <c r="K599" s="1" t="str">
        <f>TEXT(CONS_TABLE[[#This Row],[date_stolen]],"MMMM")</f>
        <v>January</v>
      </c>
      <c r="L599">
        <v>103</v>
      </c>
      <c r="M599" t="str">
        <f>VLOOKUP(CONS_TABLE[[#This Row],[location_id]],Locations[],2,"FALSE")</f>
        <v>Waikato</v>
      </c>
      <c r="N599" t="str">
        <f>VLOOKUP(CONS_TABLE[[#This Row],[location_id]],Locations[],3, "FALSE")</f>
        <v>New Zealand</v>
      </c>
      <c r="O599" s="3">
        <f>VLOOKUP(CONS_TABLE[[#This Row],[location_id]],Locations[],4,"FALSE")</f>
        <v>513800</v>
      </c>
      <c r="P599">
        <f>VLOOKUP(CONS_TABLE[[#This Row],[location_id]],Locations[],5,"FALSE")</f>
        <v>21.5</v>
      </c>
    </row>
    <row r="600" spans="1:16" x14ac:dyDescent="0.3">
      <c r="A600">
        <v>599</v>
      </c>
      <c r="B600" t="s">
        <v>11</v>
      </c>
      <c r="C600">
        <v>623</v>
      </c>
      <c r="D600" t="str">
        <f>VLOOKUP(CONS_TABLE[[#This Row],[make_id]],Make_details[],2,"FALSE")</f>
        <v>Trailer</v>
      </c>
      <c r="E600" t="str">
        <f>VLOOKUP(CONS_TABLE[[#This Row],[make_id]],Make_details[],3,"FALSE")</f>
        <v>Standard</v>
      </c>
      <c r="F600">
        <v>1976</v>
      </c>
      <c r="G600" t="s">
        <v>365</v>
      </c>
      <c r="H600" t="s">
        <v>45</v>
      </c>
      <c r="I600" s="1">
        <v>44517</v>
      </c>
      <c r="J600" s="1" t="str">
        <f>TEXT(CONS_TABLE[[#This Row],[date_stolen]],"YYYY")</f>
        <v>2021</v>
      </c>
      <c r="K600" s="1" t="str">
        <f>TEXT(CONS_TABLE[[#This Row],[date_stolen]],"MMMM")</f>
        <v>November</v>
      </c>
      <c r="L600">
        <v>114</v>
      </c>
      <c r="M600" t="str">
        <f>VLOOKUP(CONS_TABLE[[#This Row],[location_id]],Locations[],2,"FALSE")</f>
        <v>Canterbury</v>
      </c>
      <c r="N600" t="str">
        <f>VLOOKUP(CONS_TABLE[[#This Row],[location_id]],Locations[],3, "FALSE")</f>
        <v>New Zealand</v>
      </c>
      <c r="O600" s="3">
        <f>VLOOKUP(CONS_TABLE[[#This Row],[location_id]],Locations[],4,"FALSE")</f>
        <v>655000</v>
      </c>
      <c r="P600">
        <f>VLOOKUP(CONS_TABLE[[#This Row],[location_id]],Locations[],5,"FALSE")</f>
        <v>14.72</v>
      </c>
    </row>
    <row r="601" spans="1:16" x14ac:dyDescent="0.3">
      <c r="A601">
        <v>600</v>
      </c>
      <c r="B601" t="s">
        <v>8</v>
      </c>
      <c r="C601">
        <v>623</v>
      </c>
      <c r="D601" t="str">
        <f>VLOOKUP(CONS_TABLE[[#This Row],[make_id]],Make_details[],2,"FALSE")</f>
        <v>Trailer</v>
      </c>
      <c r="E601" t="str">
        <f>VLOOKUP(CONS_TABLE[[#This Row],[make_id]],Make_details[],3,"FALSE")</f>
        <v>Standard</v>
      </c>
      <c r="F601">
        <v>2018</v>
      </c>
      <c r="G601" t="s">
        <v>58</v>
      </c>
      <c r="H601" t="s">
        <v>10</v>
      </c>
      <c r="I601" s="1">
        <v>44616</v>
      </c>
      <c r="J601" s="1" t="str">
        <f>TEXT(CONS_TABLE[[#This Row],[date_stolen]],"YYYY")</f>
        <v>2022</v>
      </c>
      <c r="K601" s="1" t="str">
        <f>TEXT(CONS_TABLE[[#This Row],[date_stolen]],"MMMM")</f>
        <v>February</v>
      </c>
      <c r="L601">
        <v>101</v>
      </c>
      <c r="M601" t="str">
        <f>VLOOKUP(CONS_TABLE[[#This Row],[location_id]],Locations[],2,"FALSE")</f>
        <v>Northland</v>
      </c>
      <c r="N601" t="str">
        <f>VLOOKUP(CONS_TABLE[[#This Row],[location_id]],Locations[],3, "FALSE")</f>
        <v>New Zealand</v>
      </c>
      <c r="O601" s="3">
        <f>VLOOKUP(CONS_TABLE[[#This Row],[location_id]],Locations[],4,"FALSE")</f>
        <v>201500</v>
      </c>
      <c r="P601">
        <f>VLOOKUP(CONS_TABLE[[#This Row],[location_id]],Locations[],5,"FALSE")</f>
        <v>16.11</v>
      </c>
    </row>
    <row r="602" spans="1:16" x14ac:dyDescent="0.3">
      <c r="A602">
        <v>601</v>
      </c>
      <c r="B602" t="s">
        <v>11</v>
      </c>
      <c r="C602">
        <v>623</v>
      </c>
      <c r="D602" t="str">
        <f>VLOOKUP(CONS_TABLE[[#This Row],[make_id]],Make_details[],2,"FALSE")</f>
        <v>Trailer</v>
      </c>
      <c r="E602" t="str">
        <f>VLOOKUP(CONS_TABLE[[#This Row],[make_id]],Make_details[],3,"FALSE")</f>
        <v>Standard</v>
      </c>
      <c r="F602">
        <v>2018</v>
      </c>
      <c r="G602" t="s">
        <v>178</v>
      </c>
      <c r="H602" t="s">
        <v>10</v>
      </c>
      <c r="I602" s="1">
        <v>44591</v>
      </c>
      <c r="J602" s="1" t="str">
        <f>TEXT(CONS_TABLE[[#This Row],[date_stolen]],"YYYY")</f>
        <v>2022</v>
      </c>
      <c r="K602" s="1" t="str">
        <f>TEXT(CONS_TABLE[[#This Row],[date_stolen]],"MMMM")</f>
        <v>January</v>
      </c>
      <c r="L602">
        <v>108</v>
      </c>
      <c r="M602" t="str">
        <f>VLOOKUP(CONS_TABLE[[#This Row],[location_id]],Locations[],2,"FALSE")</f>
        <v>Manawatū-Whanganui</v>
      </c>
      <c r="N602" t="str">
        <f>VLOOKUP(CONS_TABLE[[#This Row],[location_id]],Locations[],3, "FALSE")</f>
        <v>New Zealand</v>
      </c>
      <c r="O602" s="3">
        <f>VLOOKUP(CONS_TABLE[[#This Row],[location_id]],Locations[],4,"FALSE")</f>
        <v>258200</v>
      </c>
      <c r="P602">
        <f>VLOOKUP(CONS_TABLE[[#This Row],[location_id]],Locations[],5,"FALSE")</f>
        <v>11.62</v>
      </c>
    </row>
    <row r="603" spans="1:16" x14ac:dyDescent="0.3">
      <c r="A603">
        <v>602</v>
      </c>
      <c r="B603" t="s">
        <v>8</v>
      </c>
      <c r="C603">
        <v>514</v>
      </c>
      <c r="D603" t="str">
        <f>VLOOKUP(CONS_TABLE[[#This Row],[make_id]],Make_details[],2,"FALSE")</f>
        <v>Briford</v>
      </c>
      <c r="E603" t="str">
        <f>VLOOKUP(CONS_TABLE[[#This Row],[make_id]],Make_details[],3,"FALSE")</f>
        <v>Standard</v>
      </c>
      <c r="F603">
        <v>2018</v>
      </c>
      <c r="G603" t="s">
        <v>22</v>
      </c>
      <c r="H603" t="s">
        <v>10</v>
      </c>
      <c r="I603" s="1">
        <v>44579</v>
      </c>
      <c r="J603" s="1" t="str">
        <f>TEXT(CONS_TABLE[[#This Row],[date_stolen]],"YYYY")</f>
        <v>2022</v>
      </c>
      <c r="K603" s="1" t="str">
        <f>TEXT(CONS_TABLE[[#This Row],[date_stolen]],"MMMM")</f>
        <v>January</v>
      </c>
      <c r="L603">
        <v>114</v>
      </c>
      <c r="M603" t="str">
        <f>VLOOKUP(CONS_TABLE[[#This Row],[location_id]],Locations[],2,"FALSE")</f>
        <v>Canterbury</v>
      </c>
      <c r="N603" t="str">
        <f>VLOOKUP(CONS_TABLE[[#This Row],[location_id]],Locations[],3, "FALSE")</f>
        <v>New Zealand</v>
      </c>
      <c r="O603" s="3">
        <f>VLOOKUP(CONS_TABLE[[#This Row],[location_id]],Locations[],4,"FALSE")</f>
        <v>655000</v>
      </c>
      <c r="P603">
        <f>VLOOKUP(CONS_TABLE[[#This Row],[location_id]],Locations[],5,"FALSE")</f>
        <v>14.72</v>
      </c>
    </row>
    <row r="604" spans="1:16" x14ac:dyDescent="0.3">
      <c r="A604">
        <v>603</v>
      </c>
      <c r="B604" t="s">
        <v>8</v>
      </c>
      <c r="C604">
        <v>562</v>
      </c>
      <c r="D604" t="str">
        <f>VLOOKUP(CONS_TABLE[[#This Row],[make_id]],Make_details[],2,"FALSE")</f>
        <v>Kea</v>
      </c>
      <c r="E604" t="str">
        <f>VLOOKUP(CONS_TABLE[[#This Row],[make_id]],Make_details[],3,"FALSE")</f>
        <v>Standard</v>
      </c>
      <c r="F604">
        <v>2018</v>
      </c>
      <c r="G604" t="s">
        <v>366</v>
      </c>
      <c r="H604" t="s">
        <v>10</v>
      </c>
      <c r="I604" s="1">
        <v>44485</v>
      </c>
      <c r="J604" s="1" t="str">
        <f>TEXT(CONS_TABLE[[#This Row],[date_stolen]],"YYYY")</f>
        <v>2021</v>
      </c>
      <c r="K604" s="1" t="str">
        <f>TEXT(CONS_TABLE[[#This Row],[date_stolen]],"MMMM")</f>
        <v>October</v>
      </c>
      <c r="L604">
        <v>103</v>
      </c>
      <c r="M604" t="str">
        <f>VLOOKUP(CONS_TABLE[[#This Row],[location_id]],Locations[],2,"FALSE")</f>
        <v>Waikato</v>
      </c>
      <c r="N604" t="str">
        <f>VLOOKUP(CONS_TABLE[[#This Row],[location_id]],Locations[],3, "FALSE")</f>
        <v>New Zealand</v>
      </c>
      <c r="O604" s="3">
        <f>VLOOKUP(CONS_TABLE[[#This Row],[location_id]],Locations[],4,"FALSE")</f>
        <v>513800</v>
      </c>
      <c r="P604">
        <f>VLOOKUP(CONS_TABLE[[#This Row],[location_id]],Locations[],5,"FALSE")</f>
        <v>21.5</v>
      </c>
    </row>
    <row r="605" spans="1:16" x14ac:dyDescent="0.3">
      <c r="A605">
        <v>604</v>
      </c>
      <c r="B605" t="s">
        <v>8</v>
      </c>
      <c r="C605">
        <v>623</v>
      </c>
      <c r="D605" t="str">
        <f>VLOOKUP(CONS_TABLE[[#This Row],[make_id]],Make_details[],2,"FALSE")</f>
        <v>Trailer</v>
      </c>
      <c r="E605" t="str">
        <f>VLOOKUP(CONS_TABLE[[#This Row],[make_id]],Make_details[],3,"FALSE")</f>
        <v>Standard</v>
      </c>
      <c r="F605">
        <v>2018</v>
      </c>
      <c r="G605" t="s">
        <v>33</v>
      </c>
      <c r="H605" t="s">
        <v>45</v>
      </c>
      <c r="I605" s="1">
        <v>44494</v>
      </c>
      <c r="J605" s="1" t="str">
        <f>TEXT(CONS_TABLE[[#This Row],[date_stolen]],"YYYY")</f>
        <v>2021</v>
      </c>
      <c r="K605" s="1" t="str">
        <f>TEXT(CONS_TABLE[[#This Row],[date_stolen]],"MMMM")</f>
        <v>October</v>
      </c>
      <c r="L605">
        <v>102</v>
      </c>
      <c r="M605" t="str">
        <f>VLOOKUP(CONS_TABLE[[#This Row],[location_id]],Locations[],2,"FALSE")</f>
        <v>Auckland</v>
      </c>
      <c r="N605" t="str">
        <f>VLOOKUP(CONS_TABLE[[#This Row],[location_id]],Locations[],3, "FALSE")</f>
        <v>New Zealand</v>
      </c>
      <c r="O605" s="3">
        <f>VLOOKUP(CONS_TABLE[[#This Row],[location_id]],Locations[],4,"FALSE")</f>
        <v>1695200</v>
      </c>
      <c r="P605">
        <f>VLOOKUP(CONS_TABLE[[#This Row],[location_id]],Locations[],5,"FALSE")</f>
        <v>343.09</v>
      </c>
    </row>
    <row r="606" spans="1:16" x14ac:dyDescent="0.3">
      <c r="A606">
        <v>605</v>
      </c>
      <c r="B606" t="s">
        <v>8</v>
      </c>
      <c r="C606">
        <v>616</v>
      </c>
      <c r="D606" t="str">
        <f>VLOOKUP(CONS_TABLE[[#This Row],[make_id]],Make_details[],2,"FALSE")</f>
        <v>Titan</v>
      </c>
      <c r="E606" t="str">
        <f>VLOOKUP(CONS_TABLE[[#This Row],[make_id]],Make_details[],3,"FALSE")</f>
        <v>Standard</v>
      </c>
      <c r="F606">
        <v>2018</v>
      </c>
      <c r="G606" t="s">
        <v>33</v>
      </c>
      <c r="H606" t="s">
        <v>10</v>
      </c>
      <c r="I606" s="1">
        <v>44603</v>
      </c>
      <c r="J606" s="1" t="str">
        <f>TEXT(CONS_TABLE[[#This Row],[date_stolen]],"YYYY")</f>
        <v>2022</v>
      </c>
      <c r="K606" s="1" t="str">
        <f>TEXT(CONS_TABLE[[#This Row],[date_stolen]],"MMMM")</f>
        <v>February</v>
      </c>
      <c r="L606">
        <v>102</v>
      </c>
      <c r="M606" t="str">
        <f>VLOOKUP(CONS_TABLE[[#This Row],[location_id]],Locations[],2,"FALSE")</f>
        <v>Auckland</v>
      </c>
      <c r="N606" t="str">
        <f>VLOOKUP(CONS_TABLE[[#This Row],[location_id]],Locations[],3, "FALSE")</f>
        <v>New Zealand</v>
      </c>
      <c r="O606" s="3">
        <f>VLOOKUP(CONS_TABLE[[#This Row],[location_id]],Locations[],4,"FALSE")</f>
        <v>1695200</v>
      </c>
      <c r="P606">
        <f>VLOOKUP(CONS_TABLE[[#This Row],[location_id]],Locations[],5,"FALSE")</f>
        <v>343.09</v>
      </c>
    </row>
    <row r="607" spans="1:16" x14ac:dyDescent="0.3">
      <c r="A607">
        <v>606</v>
      </c>
      <c r="B607" t="s">
        <v>8</v>
      </c>
      <c r="C607">
        <v>623</v>
      </c>
      <c r="D607" t="str">
        <f>VLOOKUP(CONS_TABLE[[#This Row],[make_id]],Make_details[],2,"FALSE")</f>
        <v>Trailer</v>
      </c>
      <c r="E607" t="str">
        <f>VLOOKUP(CONS_TABLE[[#This Row],[make_id]],Make_details[],3,"FALSE")</f>
        <v>Standard</v>
      </c>
      <c r="F607">
        <v>2018</v>
      </c>
      <c r="G607" t="s">
        <v>58</v>
      </c>
      <c r="H607" t="s">
        <v>32</v>
      </c>
      <c r="I607" s="1">
        <v>44542</v>
      </c>
      <c r="J607" s="1" t="str">
        <f>TEXT(CONS_TABLE[[#This Row],[date_stolen]],"YYYY")</f>
        <v>2021</v>
      </c>
      <c r="K607" s="1" t="str">
        <f>TEXT(CONS_TABLE[[#This Row],[date_stolen]],"MMMM")</f>
        <v>December</v>
      </c>
      <c r="L607">
        <v>102</v>
      </c>
      <c r="M607" t="str">
        <f>VLOOKUP(CONS_TABLE[[#This Row],[location_id]],Locations[],2,"FALSE")</f>
        <v>Auckland</v>
      </c>
      <c r="N607" t="str">
        <f>VLOOKUP(CONS_TABLE[[#This Row],[location_id]],Locations[],3, "FALSE")</f>
        <v>New Zealand</v>
      </c>
      <c r="O607" s="3">
        <f>VLOOKUP(CONS_TABLE[[#This Row],[location_id]],Locations[],4,"FALSE")</f>
        <v>1695200</v>
      </c>
      <c r="P607">
        <f>VLOOKUP(CONS_TABLE[[#This Row],[location_id]],Locations[],5,"FALSE")</f>
        <v>343.09</v>
      </c>
    </row>
    <row r="608" spans="1:16" x14ac:dyDescent="0.3">
      <c r="A608">
        <v>607</v>
      </c>
      <c r="B608" t="s">
        <v>37</v>
      </c>
      <c r="C608">
        <v>623</v>
      </c>
      <c r="D608" t="str">
        <f>VLOOKUP(CONS_TABLE[[#This Row],[make_id]],Make_details[],2,"FALSE")</f>
        <v>Trailer</v>
      </c>
      <c r="E608" t="str">
        <f>VLOOKUP(CONS_TABLE[[#This Row],[make_id]],Make_details[],3,"FALSE")</f>
        <v>Standard</v>
      </c>
      <c r="F608">
        <v>2018</v>
      </c>
      <c r="G608" t="s">
        <v>54</v>
      </c>
      <c r="H608" t="s">
        <v>10</v>
      </c>
      <c r="I608" s="1">
        <v>44494</v>
      </c>
      <c r="J608" s="1" t="str">
        <f>TEXT(CONS_TABLE[[#This Row],[date_stolen]],"YYYY")</f>
        <v>2021</v>
      </c>
      <c r="K608" s="1" t="str">
        <f>TEXT(CONS_TABLE[[#This Row],[date_stolen]],"MMMM")</f>
        <v>October</v>
      </c>
      <c r="L608">
        <v>114</v>
      </c>
      <c r="M608" t="str">
        <f>VLOOKUP(CONS_TABLE[[#This Row],[location_id]],Locations[],2,"FALSE")</f>
        <v>Canterbury</v>
      </c>
      <c r="N608" t="str">
        <f>VLOOKUP(CONS_TABLE[[#This Row],[location_id]],Locations[],3, "FALSE")</f>
        <v>New Zealand</v>
      </c>
      <c r="O608" s="3">
        <f>VLOOKUP(CONS_TABLE[[#This Row],[location_id]],Locations[],4,"FALSE")</f>
        <v>655000</v>
      </c>
      <c r="P608">
        <f>VLOOKUP(CONS_TABLE[[#This Row],[location_id]],Locations[],5,"FALSE")</f>
        <v>14.72</v>
      </c>
    </row>
    <row r="609" spans="1:16" x14ac:dyDescent="0.3">
      <c r="A609">
        <v>608</v>
      </c>
      <c r="B609" t="s">
        <v>8</v>
      </c>
      <c r="C609">
        <v>623</v>
      </c>
      <c r="D609" t="str">
        <f>VLOOKUP(CONS_TABLE[[#This Row],[make_id]],Make_details[],2,"FALSE")</f>
        <v>Trailer</v>
      </c>
      <c r="E609" t="str">
        <f>VLOOKUP(CONS_TABLE[[#This Row],[make_id]],Make_details[],3,"FALSE")</f>
        <v>Standard</v>
      </c>
      <c r="F609">
        <v>2018</v>
      </c>
      <c r="G609" t="s">
        <v>23</v>
      </c>
      <c r="H609" t="s">
        <v>10</v>
      </c>
      <c r="I609" s="1">
        <v>44547</v>
      </c>
      <c r="J609" s="1" t="str">
        <f>TEXT(CONS_TABLE[[#This Row],[date_stolen]],"YYYY")</f>
        <v>2021</v>
      </c>
      <c r="K609" s="1" t="str">
        <f>TEXT(CONS_TABLE[[#This Row],[date_stolen]],"MMMM")</f>
        <v>December</v>
      </c>
      <c r="L609">
        <v>104</v>
      </c>
      <c r="M609" t="str">
        <f>VLOOKUP(CONS_TABLE[[#This Row],[location_id]],Locations[],2,"FALSE")</f>
        <v>Bay of Plenty</v>
      </c>
      <c r="N609" t="str">
        <f>VLOOKUP(CONS_TABLE[[#This Row],[location_id]],Locations[],3, "FALSE")</f>
        <v>New Zealand</v>
      </c>
      <c r="O609" s="3">
        <f>VLOOKUP(CONS_TABLE[[#This Row],[location_id]],Locations[],4,"FALSE")</f>
        <v>347700</v>
      </c>
      <c r="P609">
        <f>VLOOKUP(CONS_TABLE[[#This Row],[location_id]],Locations[],5,"FALSE")</f>
        <v>28.8</v>
      </c>
    </row>
    <row r="610" spans="1:16" x14ac:dyDescent="0.3">
      <c r="A610">
        <v>609</v>
      </c>
      <c r="B610" t="s">
        <v>37</v>
      </c>
      <c r="C610">
        <v>623</v>
      </c>
      <c r="D610" t="str">
        <f>VLOOKUP(CONS_TABLE[[#This Row],[make_id]],Make_details[],2,"FALSE")</f>
        <v>Trailer</v>
      </c>
      <c r="E610" t="str">
        <f>VLOOKUP(CONS_TABLE[[#This Row],[make_id]],Make_details[],3,"FALSE")</f>
        <v>Standard</v>
      </c>
      <c r="F610">
        <v>2018</v>
      </c>
      <c r="G610" t="s">
        <v>367</v>
      </c>
      <c r="H610" t="s">
        <v>10</v>
      </c>
      <c r="I610" s="1">
        <v>44524</v>
      </c>
      <c r="J610" s="1" t="str">
        <f>TEXT(CONS_TABLE[[#This Row],[date_stolen]],"YYYY")</f>
        <v>2021</v>
      </c>
      <c r="K610" s="1" t="str">
        <f>TEXT(CONS_TABLE[[#This Row],[date_stolen]],"MMMM")</f>
        <v>November</v>
      </c>
      <c r="L610">
        <v>102</v>
      </c>
      <c r="M610" t="str">
        <f>VLOOKUP(CONS_TABLE[[#This Row],[location_id]],Locations[],2,"FALSE")</f>
        <v>Auckland</v>
      </c>
      <c r="N610" t="str">
        <f>VLOOKUP(CONS_TABLE[[#This Row],[location_id]],Locations[],3, "FALSE")</f>
        <v>New Zealand</v>
      </c>
      <c r="O610" s="3">
        <f>VLOOKUP(CONS_TABLE[[#This Row],[location_id]],Locations[],4,"FALSE")</f>
        <v>1695200</v>
      </c>
      <c r="P610">
        <f>VLOOKUP(CONS_TABLE[[#This Row],[location_id]],Locations[],5,"FALSE")</f>
        <v>343.09</v>
      </c>
    </row>
    <row r="611" spans="1:16" x14ac:dyDescent="0.3">
      <c r="A611">
        <v>610</v>
      </c>
      <c r="B611" t="s">
        <v>8</v>
      </c>
      <c r="C611">
        <v>623</v>
      </c>
      <c r="D611" t="str">
        <f>VLOOKUP(CONS_TABLE[[#This Row],[make_id]],Make_details[],2,"FALSE")</f>
        <v>Trailer</v>
      </c>
      <c r="E611" t="str">
        <f>VLOOKUP(CONS_TABLE[[#This Row],[make_id]],Make_details[],3,"FALSE")</f>
        <v>Standard</v>
      </c>
      <c r="F611">
        <v>2018</v>
      </c>
      <c r="G611" t="s">
        <v>53</v>
      </c>
      <c r="H611" t="s">
        <v>10</v>
      </c>
      <c r="I611" s="1">
        <v>44515</v>
      </c>
      <c r="J611" s="1" t="str">
        <f>TEXT(CONS_TABLE[[#This Row],[date_stolen]],"YYYY")</f>
        <v>2021</v>
      </c>
      <c r="K611" s="1" t="str">
        <f>TEXT(CONS_TABLE[[#This Row],[date_stolen]],"MMMM")</f>
        <v>November</v>
      </c>
      <c r="L611">
        <v>109</v>
      </c>
      <c r="M611" t="str">
        <f>VLOOKUP(CONS_TABLE[[#This Row],[location_id]],Locations[],2,"FALSE")</f>
        <v>Wellington</v>
      </c>
      <c r="N611" t="str">
        <f>VLOOKUP(CONS_TABLE[[#This Row],[location_id]],Locations[],3, "FALSE")</f>
        <v>New Zealand</v>
      </c>
      <c r="O611" s="3">
        <f>VLOOKUP(CONS_TABLE[[#This Row],[location_id]],Locations[],4,"FALSE")</f>
        <v>543500</v>
      </c>
      <c r="P611">
        <f>VLOOKUP(CONS_TABLE[[#This Row],[location_id]],Locations[],5,"FALSE")</f>
        <v>67.52</v>
      </c>
    </row>
    <row r="612" spans="1:16" x14ac:dyDescent="0.3">
      <c r="A612">
        <v>611</v>
      </c>
      <c r="B612" t="s">
        <v>8</v>
      </c>
      <c r="C612">
        <v>623</v>
      </c>
      <c r="D612" t="str">
        <f>VLOOKUP(CONS_TABLE[[#This Row],[make_id]],Make_details[],2,"FALSE")</f>
        <v>Trailer</v>
      </c>
      <c r="E612" t="str">
        <f>VLOOKUP(CONS_TABLE[[#This Row],[make_id]],Make_details[],3,"FALSE")</f>
        <v>Standard</v>
      </c>
      <c r="F612">
        <v>2018</v>
      </c>
      <c r="G612" t="s">
        <v>368</v>
      </c>
      <c r="H612" t="s">
        <v>10</v>
      </c>
      <c r="I612" s="1">
        <v>44579</v>
      </c>
      <c r="J612" s="1" t="str">
        <f>TEXT(CONS_TABLE[[#This Row],[date_stolen]],"YYYY")</f>
        <v>2022</v>
      </c>
      <c r="K612" s="1" t="str">
        <f>TEXT(CONS_TABLE[[#This Row],[date_stolen]],"MMMM")</f>
        <v>January</v>
      </c>
      <c r="L612">
        <v>102</v>
      </c>
      <c r="M612" t="str">
        <f>VLOOKUP(CONS_TABLE[[#This Row],[location_id]],Locations[],2,"FALSE")</f>
        <v>Auckland</v>
      </c>
      <c r="N612" t="str">
        <f>VLOOKUP(CONS_TABLE[[#This Row],[location_id]],Locations[],3, "FALSE")</f>
        <v>New Zealand</v>
      </c>
      <c r="O612" s="3">
        <f>VLOOKUP(CONS_TABLE[[#This Row],[location_id]],Locations[],4,"FALSE")</f>
        <v>1695200</v>
      </c>
      <c r="P612">
        <f>VLOOKUP(CONS_TABLE[[#This Row],[location_id]],Locations[],5,"FALSE")</f>
        <v>343.09</v>
      </c>
    </row>
    <row r="613" spans="1:16" x14ac:dyDescent="0.3">
      <c r="A613">
        <v>612</v>
      </c>
      <c r="B613" t="s">
        <v>8</v>
      </c>
      <c r="C613">
        <v>616</v>
      </c>
      <c r="D613" t="str">
        <f>VLOOKUP(CONS_TABLE[[#This Row],[make_id]],Make_details[],2,"FALSE")</f>
        <v>Titan</v>
      </c>
      <c r="E613" t="str">
        <f>VLOOKUP(CONS_TABLE[[#This Row],[make_id]],Make_details[],3,"FALSE")</f>
        <v>Standard</v>
      </c>
      <c r="F613">
        <v>2018</v>
      </c>
      <c r="G613" t="s">
        <v>33</v>
      </c>
      <c r="H613" t="s">
        <v>10</v>
      </c>
      <c r="I613" s="1">
        <v>44559</v>
      </c>
      <c r="J613" s="1" t="str">
        <f>TEXT(CONS_TABLE[[#This Row],[date_stolen]],"YYYY")</f>
        <v>2021</v>
      </c>
      <c r="K613" s="1" t="str">
        <f>TEXT(CONS_TABLE[[#This Row],[date_stolen]],"MMMM")</f>
        <v>December</v>
      </c>
      <c r="L613">
        <v>107</v>
      </c>
      <c r="M613" t="str">
        <f>VLOOKUP(CONS_TABLE[[#This Row],[location_id]],Locations[],2,"FALSE")</f>
        <v>Taranaki</v>
      </c>
      <c r="N613" t="str">
        <f>VLOOKUP(CONS_TABLE[[#This Row],[location_id]],Locations[],3, "FALSE")</f>
        <v>New Zealand</v>
      </c>
      <c r="O613" s="3">
        <f>VLOOKUP(CONS_TABLE[[#This Row],[location_id]],Locations[],4,"FALSE")</f>
        <v>127300</v>
      </c>
      <c r="P613">
        <f>VLOOKUP(CONS_TABLE[[#This Row],[location_id]],Locations[],5,"FALSE")</f>
        <v>17.55</v>
      </c>
    </row>
    <row r="614" spans="1:16" x14ac:dyDescent="0.3">
      <c r="A614">
        <v>613</v>
      </c>
      <c r="B614" t="s">
        <v>8</v>
      </c>
      <c r="C614">
        <v>623</v>
      </c>
      <c r="D614" t="str">
        <f>VLOOKUP(CONS_TABLE[[#This Row],[make_id]],Make_details[],2,"FALSE")</f>
        <v>Trailer</v>
      </c>
      <c r="E614" t="str">
        <f>VLOOKUP(CONS_TABLE[[#This Row],[make_id]],Make_details[],3,"FALSE")</f>
        <v>Standard</v>
      </c>
      <c r="F614">
        <v>2018</v>
      </c>
      <c r="G614" t="s">
        <v>23</v>
      </c>
      <c r="H614" t="s">
        <v>45</v>
      </c>
      <c r="I614" s="1">
        <v>44544</v>
      </c>
      <c r="J614" s="1" t="str">
        <f>TEXT(CONS_TABLE[[#This Row],[date_stolen]],"YYYY")</f>
        <v>2021</v>
      </c>
      <c r="K614" s="1" t="str">
        <f>TEXT(CONS_TABLE[[#This Row],[date_stolen]],"MMMM")</f>
        <v>December</v>
      </c>
      <c r="L614">
        <v>108</v>
      </c>
      <c r="M614" t="str">
        <f>VLOOKUP(CONS_TABLE[[#This Row],[location_id]],Locations[],2,"FALSE")</f>
        <v>Manawatū-Whanganui</v>
      </c>
      <c r="N614" t="str">
        <f>VLOOKUP(CONS_TABLE[[#This Row],[location_id]],Locations[],3, "FALSE")</f>
        <v>New Zealand</v>
      </c>
      <c r="O614" s="3">
        <f>VLOOKUP(CONS_TABLE[[#This Row],[location_id]],Locations[],4,"FALSE")</f>
        <v>258200</v>
      </c>
      <c r="P614">
        <f>VLOOKUP(CONS_TABLE[[#This Row],[location_id]],Locations[],5,"FALSE")</f>
        <v>11.62</v>
      </c>
    </row>
    <row r="615" spans="1:16" x14ac:dyDescent="0.3">
      <c r="A615">
        <v>614</v>
      </c>
      <c r="B615" t="s">
        <v>8</v>
      </c>
      <c r="C615">
        <v>514</v>
      </c>
      <c r="D615" t="str">
        <f>VLOOKUP(CONS_TABLE[[#This Row],[make_id]],Make_details[],2,"FALSE")</f>
        <v>Briford</v>
      </c>
      <c r="E615" t="str">
        <f>VLOOKUP(CONS_TABLE[[#This Row],[make_id]],Make_details[],3,"FALSE")</f>
        <v>Standard</v>
      </c>
      <c r="F615">
        <v>2018</v>
      </c>
      <c r="G615" t="s">
        <v>22</v>
      </c>
      <c r="H615" t="s">
        <v>10</v>
      </c>
      <c r="I615" s="1">
        <v>44594</v>
      </c>
      <c r="J615" s="1" t="str">
        <f>TEXT(CONS_TABLE[[#This Row],[date_stolen]],"YYYY")</f>
        <v>2022</v>
      </c>
      <c r="K615" s="1" t="str">
        <f>TEXT(CONS_TABLE[[#This Row],[date_stolen]],"MMMM")</f>
        <v>February</v>
      </c>
      <c r="L615">
        <v>114</v>
      </c>
      <c r="M615" t="str">
        <f>VLOOKUP(CONS_TABLE[[#This Row],[location_id]],Locations[],2,"FALSE")</f>
        <v>Canterbury</v>
      </c>
      <c r="N615" t="str">
        <f>VLOOKUP(CONS_TABLE[[#This Row],[location_id]],Locations[],3, "FALSE")</f>
        <v>New Zealand</v>
      </c>
      <c r="O615" s="3">
        <f>VLOOKUP(CONS_TABLE[[#This Row],[location_id]],Locations[],4,"FALSE")</f>
        <v>655000</v>
      </c>
      <c r="P615">
        <f>VLOOKUP(CONS_TABLE[[#This Row],[location_id]],Locations[],5,"FALSE")</f>
        <v>14.72</v>
      </c>
    </row>
    <row r="616" spans="1:16" x14ac:dyDescent="0.3">
      <c r="A616">
        <v>615</v>
      </c>
      <c r="B616" t="s">
        <v>8</v>
      </c>
      <c r="C616">
        <v>549</v>
      </c>
      <c r="D616" t="str">
        <f>VLOOKUP(CONS_TABLE[[#This Row],[make_id]],Make_details[],2,"FALSE")</f>
        <v>Homebuilt</v>
      </c>
      <c r="E616" t="str">
        <f>VLOOKUP(CONS_TABLE[[#This Row],[make_id]],Make_details[],3,"FALSE")</f>
        <v>Standard</v>
      </c>
      <c r="F616">
        <v>2018</v>
      </c>
      <c r="G616" t="s">
        <v>369</v>
      </c>
      <c r="H616" t="s">
        <v>10</v>
      </c>
      <c r="I616" s="1">
        <v>44480</v>
      </c>
      <c r="J616" s="1" t="str">
        <f>TEXT(CONS_TABLE[[#This Row],[date_stolen]],"YYYY")</f>
        <v>2021</v>
      </c>
      <c r="K616" s="1" t="str">
        <f>TEXT(CONS_TABLE[[#This Row],[date_stolen]],"MMMM")</f>
        <v>October</v>
      </c>
      <c r="L616">
        <v>114</v>
      </c>
      <c r="M616" t="str">
        <f>VLOOKUP(CONS_TABLE[[#This Row],[location_id]],Locations[],2,"FALSE")</f>
        <v>Canterbury</v>
      </c>
      <c r="N616" t="str">
        <f>VLOOKUP(CONS_TABLE[[#This Row],[location_id]],Locations[],3, "FALSE")</f>
        <v>New Zealand</v>
      </c>
      <c r="O616" s="3">
        <f>VLOOKUP(CONS_TABLE[[#This Row],[location_id]],Locations[],4,"FALSE")</f>
        <v>655000</v>
      </c>
      <c r="P616">
        <f>VLOOKUP(CONS_TABLE[[#This Row],[location_id]],Locations[],5,"FALSE")</f>
        <v>14.72</v>
      </c>
    </row>
    <row r="617" spans="1:16" x14ac:dyDescent="0.3">
      <c r="A617">
        <v>616</v>
      </c>
      <c r="B617" t="s">
        <v>8</v>
      </c>
      <c r="C617">
        <v>623</v>
      </c>
      <c r="D617" t="str">
        <f>VLOOKUP(CONS_TABLE[[#This Row],[make_id]],Make_details[],2,"FALSE")</f>
        <v>Trailer</v>
      </c>
      <c r="E617" t="str">
        <f>VLOOKUP(CONS_TABLE[[#This Row],[make_id]],Make_details[],3,"FALSE")</f>
        <v>Standard</v>
      </c>
      <c r="F617">
        <v>2018</v>
      </c>
      <c r="G617" t="s">
        <v>370</v>
      </c>
      <c r="H617" t="s">
        <v>45</v>
      </c>
      <c r="I617" s="1">
        <v>44634</v>
      </c>
      <c r="J617" s="1" t="str">
        <f>TEXT(CONS_TABLE[[#This Row],[date_stolen]],"YYYY")</f>
        <v>2022</v>
      </c>
      <c r="K617" s="1" t="str">
        <f>TEXT(CONS_TABLE[[#This Row],[date_stolen]],"MMMM")</f>
        <v>March</v>
      </c>
      <c r="L617">
        <v>106</v>
      </c>
      <c r="M617" t="str">
        <f>VLOOKUP(CONS_TABLE[[#This Row],[location_id]],Locations[],2,"FALSE")</f>
        <v>Hawke's Bay</v>
      </c>
      <c r="N617" t="str">
        <f>VLOOKUP(CONS_TABLE[[#This Row],[location_id]],Locations[],3, "FALSE")</f>
        <v>New Zealand</v>
      </c>
      <c r="O617" s="3">
        <f>VLOOKUP(CONS_TABLE[[#This Row],[location_id]],Locations[],4,"FALSE")</f>
        <v>182700</v>
      </c>
      <c r="P617">
        <f>VLOOKUP(CONS_TABLE[[#This Row],[location_id]],Locations[],5,"FALSE")</f>
        <v>12.92</v>
      </c>
    </row>
    <row r="618" spans="1:16" x14ac:dyDescent="0.3">
      <c r="A618">
        <v>617</v>
      </c>
      <c r="B618" t="s">
        <v>61</v>
      </c>
      <c r="C618">
        <v>538</v>
      </c>
      <c r="D618" t="str">
        <f>VLOOKUP(CONS_TABLE[[#This Row],[make_id]],Make_details[],2,"FALSE")</f>
        <v>Factory Built</v>
      </c>
      <c r="E618" t="str">
        <f>VLOOKUP(CONS_TABLE[[#This Row],[make_id]],Make_details[],3,"FALSE")</f>
        <v>Standard</v>
      </c>
      <c r="F618">
        <v>1973</v>
      </c>
      <c r="G618" t="s">
        <v>371</v>
      </c>
      <c r="H618" t="s">
        <v>32</v>
      </c>
      <c r="I618" s="1">
        <v>44578</v>
      </c>
      <c r="J618" s="1" t="str">
        <f>TEXT(CONS_TABLE[[#This Row],[date_stolen]],"YYYY")</f>
        <v>2022</v>
      </c>
      <c r="K618" s="1" t="str">
        <f>TEXT(CONS_TABLE[[#This Row],[date_stolen]],"MMMM")</f>
        <v>January</v>
      </c>
      <c r="L618">
        <v>111</v>
      </c>
      <c r="M618" t="str">
        <f>VLOOKUP(CONS_TABLE[[#This Row],[location_id]],Locations[],2,"FALSE")</f>
        <v>Nelson</v>
      </c>
      <c r="N618" t="str">
        <f>VLOOKUP(CONS_TABLE[[#This Row],[location_id]],Locations[],3, "FALSE")</f>
        <v>New Zealand</v>
      </c>
      <c r="O618" s="3">
        <f>VLOOKUP(CONS_TABLE[[#This Row],[location_id]],Locations[],4,"FALSE")</f>
        <v>54500</v>
      </c>
      <c r="P618">
        <f>VLOOKUP(CONS_TABLE[[#This Row],[location_id]],Locations[],5,"FALSE")</f>
        <v>129.15</v>
      </c>
    </row>
    <row r="619" spans="1:16" x14ac:dyDescent="0.3">
      <c r="A619">
        <v>618</v>
      </c>
      <c r="B619" t="s">
        <v>8</v>
      </c>
      <c r="C619">
        <v>623</v>
      </c>
      <c r="D619" t="str">
        <f>VLOOKUP(CONS_TABLE[[#This Row],[make_id]],Make_details[],2,"FALSE")</f>
        <v>Trailer</v>
      </c>
      <c r="E619" t="str">
        <f>VLOOKUP(CONS_TABLE[[#This Row],[make_id]],Make_details[],3,"FALSE")</f>
        <v>Standard</v>
      </c>
      <c r="F619">
        <v>2002</v>
      </c>
      <c r="G619" t="s">
        <v>58</v>
      </c>
      <c r="H619" t="s">
        <v>10</v>
      </c>
      <c r="I619" s="1">
        <v>44491</v>
      </c>
      <c r="J619" s="1" t="str">
        <f>TEXT(CONS_TABLE[[#This Row],[date_stolen]],"YYYY")</f>
        <v>2021</v>
      </c>
      <c r="K619" s="1" t="str">
        <f>TEXT(CONS_TABLE[[#This Row],[date_stolen]],"MMMM")</f>
        <v>October</v>
      </c>
      <c r="L619">
        <v>111</v>
      </c>
      <c r="M619" t="str">
        <f>VLOOKUP(CONS_TABLE[[#This Row],[location_id]],Locations[],2,"FALSE")</f>
        <v>Nelson</v>
      </c>
      <c r="N619" t="str">
        <f>VLOOKUP(CONS_TABLE[[#This Row],[location_id]],Locations[],3, "FALSE")</f>
        <v>New Zealand</v>
      </c>
      <c r="O619" s="3">
        <f>VLOOKUP(CONS_TABLE[[#This Row],[location_id]],Locations[],4,"FALSE")</f>
        <v>54500</v>
      </c>
      <c r="P619">
        <f>VLOOKUP(CONS_TABLE[[#This Row],[location_id]],Locations[],5,"FALSE")</f>
        <v>129.15</v>
      </c>
    </row>
    <row r="620" spans="1:16" x14ac:dyDescent="0.3">
      <c r="A620">
        <v>619</v>
      </c>
      <c r="B620" t="s">
        <v>25</v>
      </c>
      <c r="C620">
        <v>585</v>
      </c>
      <c r="D620" t="str">
        <f>VLOOKUP(CONS_TABLE[[#This Row],[make_id]],Make_details[],2,"FALSE")</f>
        <v>Moped</v>
      </c>
      <c r="E620" t="str">
        <f>VLOOKUP(CONS_TABLE[[#This Row],[make_id]],Make_details[],3,"FALSE")</f>
        <v>Standard</v>
      </c>
      <c r="F620">
        <v>2011</v>
      </c>
      <c r="G620" t="s">
        <v>372</v>
      </c>
      <c r="H620" t="s">
        <v>69</v>
      </c>
      <c r="I620" s="1">
        <v>44638</v>
      </c>
      <c r="J620" s="1" t="str">
        <f>TEXT(CONS_TABLE[[#This Row],[date_stolen]],"YYYY")</f>
        <v>2022</v>
      </c>
      <c r="K620" s="1" t="str">
        <f>TEXT(CONS_TABLE[[#This Row],[date_stolen]],"MMMM")</f>
        <v>March</v>
      </c>
      <c r="L620">
        <v>114</v>
      </c>
      <c r="M620" t="str">
        <f>VLOOKUP(CONS_TABLE[[#This Row],[location_id]],Locations[],2,"FALSE")</f>
        <v>Canterbury</v>
      </c>
      <c r="N620" t="str">
        <f>VLOOKUP(CONS_TABLE[[#This Row],[location_id]],Locations[],3, "FALSE")</f>
        <v>New Zealand</v>
      </c>
      <c r="O620" s="3">
        <f>VLOOKUP(CONS_TABLE[[#This Row],[location_id]],Locations[],4,"FALSE")</f>
        <v>655000</v>
      </c>
      <c r="P620">
        <f>VLOOKUP(CONS_TABLE[[#This Row],[location_id]],Locations[],5,"FALSE")</f>
        <v>14.72</v>
      </c>
    </row>
    <row r="621" spans="1:16" x14ac:dyDescent="0.3">
      <c r="A621">
        <v>620</v>
      </c>
      <c r="B621" t="s">
        <v>16</v>
      </c>
      <c r="C621">
        <v>625</v>
      </c>
      <c r="D621" t="str">
        <f>VLOOKUP(CONS_TABLE[[#This Row],[make_id]],Make_details[],2,"FALSE")</f>
        <v>Triumph</v>
      </c>
      <c r="E621" t="str">
        <f>VLOOKUP(CONS_TABLE[[#This Row],[make_id]],Make_details[],3,"FALSE")</f>
        <v>Standard</v>
      </c>
      <c r="F621">
        <v>2002</v>
      </c>
      <c r="G621" t="s">
        <v>373</v>
      </c>
      <c r="H621" t="s">
        <v>28</v>
      </c>
      <c r="I621" s="1">
        <v>44521</v>
      </c>
      <c r="J621" s="1" t="str">
        <f>TEXT(CONS_TABLE[[#This Row],[date_stolen]],"YYYY")</f>
        <v>2021</v>
      </c>
      <c r="K621" s="1" t="str">
        <f>TEXT(CONS_TABLE[[#This Row],[date_stolen]],"MMMM")</f>
        <v>November</v>
      </c>
      <c r="L621">
        <v>109</v>
      </c>
      <c r="M621" t="str">
        <f>VLOOKUP(CONS_TABLE[[#This Row],[location_id]],Locations[],2,"FALSE")</f>
        <v>Wellington</v>
      </c>
      <c r="N621" t="str">
        <f>VLOOKUP(CONS_TABLE[[#This Row],[location_id]],Locations[],3, "FALSE")</f>
        <v>New Zealand</v>
      </c>
      <c r="O621" s="3">
        <f>VLOOKUP(CONS_TABLE[[#This Row],[location_id]],Locations[],4,"FALSE")</f>
        <v>543500</v>
      </c>
      <c r="P621">
        <f>VLOOKUP(CONS_TABLE[[#This Row],[location_id]],Locations[],5,"FALSE")</f>
        <v>67.52</v>
      </c>
    </row>
    <row r="622" spans="1:16" x14ac:dyDescent="0.3">
      <c r="A622">
        <v>621</v>
      </c>
      <c r="B622" t="s">
        <v>16</v>
      </c>
      <c r="C622">
        <v>611</v>
      </c>
      <c r="D622" t="str">
        <f>VLOOKUP(CONS_TABLE[[#This Row],[make_id]],Make_details[],2,"FALSE")</f>
        <v>Suzuki</v>
      </c>
      <c r="E622" t="str">
        <f>VLOOKUP(CONS_TABLE[[#This Row],[make_id]],Make_details[],3,"FALSE")</f>
        <v>Standard</v>
      </c>
      <c r="F622">
        <v>2007</v>
      </c>
      <c r="G622" t="s">
        <v>157</v>
      </c>
      <c r="H622" t="s">
        <v>66</v>
      </c>
      <c r="I622" s="1">
        <v>44645</v>
      </c>
      <c r="J622" s="1" t="str">
        <f>TEXT(CONS_TABLE[[#This Row],[date_stolen]],"YYYY")</f>
        <v>2022</v>
      </c>
      <c r="K622" s="1" t="str">
        <f>TEXT(CONS_TABLE[[#This Row],[date_stolen]],"MMMM")</f>
        <v>March</v>
      </c>
      <c r="L622">
        <v>109</v>
      </c>
      <c r="M622" t="str">
        <f>VLOOKUP(CONS_TABLE[[#This Row],[location_id]],Locations[],2,"FALSE")</f>
        <v>Wellington</v>
      </c>
      <c r="N622" t="str">
        <f>VLOOKUP(CONS_TABLE[[#This Row],[location_id]],Locations[],3, "FALSE")</f>
        <v>New Zealand</v>
      </c>
      <c r="O622" s="3">
        <f>VLOOKUP(CONS_TABLE[[#This Row],[location_id]],Locations[],4,"FALSE")</f>
        <v>543500</v>
      </c>
      <c r="P622">
        <f>VLOOKUP(CONS_TABLE[[#This Row],[location_id]],Locations[],5,"FALSE")</f>
        <v>67.52</v>
      </c>
    </row>
    <row r="623" spans="1:16" x14ac:dyDescent="0.3">
      <c r="A623">
        <v>622</v>
      </c>
      <c r="B623" t="s">
        <v>25</v>
      </c>
      <c r="C623">
        <v>563</v>
      </c>
      <c r="D623" t="str">
        <f>VLOOKUP(CONS_TABLE[[#This Row],[make_id]],Make_details[],2,"FALSE")</f>
        <v>Keeway</v>
      </c>
      <c r="E623" t="str">
        <f>VLOOKUP(CONS_TABLE[[#This Row],[make_id]],Make_details[],3,"FALSE")</f>
        <v>Standard</v>
      </c>
      <c r="F623">
        <v>2012</v>
      </c>
      <c r="G623" t="s">
        <v>374</v>
      </c>
      <c r="H623" t="s">
        <v>32</v>
      </c>
      <c r="I623" s="1">
        <v>44487</v>
      </c>
      <c r="J623" s="1" t="str">
        <f>TEXT(CONS_TABLE[[#This Row],[date_stolen]],"YYYY")</f>
        <v>2021</v>
      </c>
      <c r="K623" s="1" t="str">
        <f>TEXT(CONS_TABLE[[#This Row],[date_stolen]],"MMMM")</f>
        <v>October</v>
      </c>
      <c r="L623">
        <v>102</v>
      </c>
      <c r="M623" t="str">
        <f>VLOOKUP(CONS_TABLE[[#This Row],[location_id]],Locations[],2,"FALSE")</f>
        <v>Auckland</v>
      </c>
      <c r="N623" t="str">
        <f>VLOOKUP(CONS_TABLE[[#This Row],[location_id]],Locations[],3, "FALSE")</f>
        <v>New Zealand</v>
      </c>
      <c r="O623" s="3">
        <f>VLOOKUP(CONS_TABLE[[#This Row],[location_id]],Locations[],4,"FALSE")</f>
        <v>1695200</v>
      </c>
      <c r="P623">
        <f>VLOOKUP(CONS_TABLE[[#This Row],[location_id]],Locations[],5,"FALSE")</f>
        <v>343.09</v>
      </c>
    </row>
    <row r="624" spans="1:16" x14ac:dyDescent="0.3">
      <c r="A624">
        <v>623</v>
      </c>
      <c r="B624" t="s">
        <v>25</v>
      </c>
      <c r="C624">
        <v>617</v>
      </c>
      <c r="D624" t="str">
        <f>VLOOKUP(CONS_TABLE[[#This Row],[make_id]],Make_details[],2,"FALSE")</f>
        <v>TNT Motor</v>
      </c>
      <c r="E624" t="str">
        <f>VLOOKUP(CONS_TABLE[[#This Row],[make_id]],Make_details[],3,"FALSE")</f>
        <v>Standard</v>
      </c>
      <c r="F624">
        <v>2015</v>
      </c>
      <c r="G624" t="s">
        <v>375</v>
      </c>
      <c r="H624" t="s">
        <v>69</v>
      </c>
      <c r="I624" s="1">
        <v>44583</v>
      </c>
      <c r="J624" s="1" t="str">
        <f>TEXT(CONS_TABLE[[#This Row],[date_stolen]],"YYYY")</f>
        <v>2022</v>
      </c>
      <c r="K624" s="1" t="str">
        <f>TEXT(CONS_TABLE[[#This Row],[date_stolen]],"MMMM")</f>
        <v>January</v>
      </c>
      <c r="L624">
        <v>102</v>
      </c>
      <c r="M624" t="str">
        <f>VLOOKUP(CONS_TABLE[[#This Row],[location_id]],Locations[],2,"FALSE")</f>
        <v>Auckland</v>
      </c>
      <c r="N624" t="str">
        <f>VLOOKUP(CONS_TABLE[[#This Row],[location_id]],Locations[],3, "FALSE")</f>
        <v>New Zealand</v>
      </c>
      <c r="O624" s="3">
        <f>VLOOKUP(CONS_TABLE[[#This Row],[location_id]],Locations[],4,"FALSE")</f>
        <v>1695200</v>
      </c>
      <c r="P624">
        <f>VLOOKUP(CONS_TABLE[[#This Row],[location_id]],Locations[],5,"FALSE")</f>
        <v>343.09</v>
      </c>
    </row>
    <row r="625" spans="1:16" x14ac:dyDescent="0.3">
      <c r="A625">
        <v>624</v>
      </c>
      <c r="B625" t="s">
        <v>16</v>
      </c>
      <c r="C625">
        <v>550</v>
      </c>
      <c r="D625" t="str">
        <f>VLOOKUP(CONS_TABLE[[#This Row],[make_id]],Make_details[],2,"FALSE")</f>
        <v>Honda</v>
      </c>
      <c r="E625" t="str">
        <f>VLOOKUP(CONS_TABLE[[#This Row],[make_id]],Make_details[],3,"FALSE")</f>
        <v>Standard</v>
      </c>
      <c r="F625">
        <v>2015</v>
      </c>
      <c r="G625" t="s">
        <v>97</v>
      </c>
      <c r="H625" t="s">
        <v>32</v>
      </c>
      <c r="I625" s="1">
        <v>44544</v>
      </c>
      <c r="J625" s="1" t="str">
        <f>TEXT(CONS_TABLE[[#This Row],[date_stolen]],"YYYY")</f>
        <v>2021</v>
      </c>
      <c r="K625" s="1" t="str">
        <f>TEXT(CONS_TABLE[[#This Row],[date_stolen]],"MMMM")</f>
        <v>December</v>
      </c>
      <c r="L625">
        <v>109</v>
      </c>
      <c r="M625" t="str">
        <f>VLOOKUP(CONS_TABLE[[#This Row],[location_id]],Locations[],2,"FALSE")</f>
        <v>Wellington</v>
      </c>
      <c r="N625" t="str">
        <f>VLOOKUP(CONS_TABLE[[#This Row],[location_id]],Locations[],3, "FALSE")</f>
        <v>New Zealand</v>
      </c>
      <c r="O625" s="3">
        <f>VLOOKUP(CONS_TABLE[[#This Row],[location_id]],Locations[],4,"FALSE")</f>
        <v>543500</v>
      </c>
      <c r="P625">
        <f>VLOOKUP(CONS_TABLE[[#This Row],[location_id]],Locations[],5,"FALSE")</f>
        <v>67.52</v>
      </c>
    </row>
    <row r="626" spans="1:16" x14ac:dyDescent="0.3">
      <c r="A626">
        <v>625</v>
      </c>
      <c r="B626" t="s">
        <v>16</v>
      </c>
      <c r="C626">
        <v>611</v>
      </c>
      <c r="D626" t="str">
        <f>VLOOKUP(CONS_TABLE[[#This Row],[make_id]],Make_details[],2,"FALSE")</f>
        <v>Suzuki</v>
      </c>
      <c r="E626" t="str">
        <f>VLOOKUP(CONS_TABLE[[#This Row],[make_id]],Make_details[],3,"FALSE")</f>
        <v>Standard</v>
      </c>
      <c r="F626">
        <v>2009</v>
      </c>
      <c r="G626" t="s">
        <v>229</v>
      </c>
      <c r="H626" t="s">
        <v>69</v>
      </c>
      <c r="I626" s="1">
        <v>44583</v>
      </c>
      <c r="J626" s="1" t="str">
        <f>TEXT(CONS_TABLE[[#This Row],[date_stolen]],"YYYY")</f>
        <v>2022</v>
      </c>
      <c r="K626" s="1" t="str">
        <f>TEXT(CONS_TABLE[[#This Row],[date_stolen]],"MMMM")</f>
        <v>January</v>
      </c>
      <c r="L626">
        <v>102</v>
      </c>
      <c r="M626" t="str">
        <f>VLOOKUP(CONS_TABLE[[#This Row],[location_id]],Locations[],2,"FALSE")</f>
        <v>Auckland</v>
      </c>
      <c r="N626" t="str">
        <f>VLOOKUP(CONS_TABLE[[#This Row],[location_id]],Locations[],3, "FALSE")</f>
        <v>New Zealand</v>
      </c>
      <c r="O626" s="3">
        <f>VLOOKUP(CONS_TABLE[[#This Row],[location_id]],Locations[],4,"FALSE")</f>
        <v>1695200</v>
      </c>
      <c r="P626">
        <f>VLOOKUP(CONS_TABLE[[#This Row],[location_id]],Locations[],5,"FALSE")</f>
        <v>343.09</v>
      </c>
    </row>
    <row r="627" spans="1:16" x14ac:dyDescent="0.3">
      <c r="A627">
        <v>626</v>
      </c>
      <c r="B627" t="s">
        <v>25</v>
      </c>
      <c r="C627">
        <v>585</v>
      </c>
      <c r="D627" t="str">
        <f>VLOOKUP(CONS_TABLE[[#This Row],[make_id]],Make_details[],2,"FALSE")</f>
        <v>Moped</v>
      </c>
      <c r="E627" t="str">
        <f>VLOOKUP(CONS_TABLE[[#This Row],[make_id]],Make_details[],3,"FALSE")</f>
        <v>Standard</v>
      </c>
      <c r="F627">
        <v>2010</v>
      </c>
      <c r="G627" t="s">
        <v>376</v>
      </c>
      <c r="H627" t="s">
        <v>28</v>
      </c>
      <c r="I627" s="1">
        <v>44556</v>
      </c>
      <c r="J627" s="1" t="str">
        <f>TEXT(CONS_TABLE[[#This Row],[date_stolen]],"YYYY")</f>
        <v>2021</v>
      </c>
      <c r="K627" s="1" t="str">
        <f>TEXT(CONS_TABLE[[#This Row],[date_stolen]],"MMMM")</f>
        <v>December</v>
      </c>
      <c r="L627">
        <v>102</v>
      </c>
      <c r="M627" t="str">
        <f>VLOOKUP(CONS_TABLE[[#This Row],[location_id]],Locations[],2,"FALSE")</f>
        <v>Auckland</v>
      </c>
      <c r="N627" t="str">
        <f>VLOOKUP(CONS_TABLE[[#This Row],[location_id]],Locations[],3, "FALSE")</f>
        <v>New Zealand</v>
      </c>
      <c r="O627" s="3">
        <f>VLOOKUP(CONS_TABLE[[#This Row],[location_id]],Locations[],4,"FALSE")</f>
        <v>1695200</v>
      </c>
      <c r="P627">
        <f>VLOOKUP(CONS_TABLE[[#This Row],[location_id]],Locations[],5,"FALSE")</f>
        <v>343.09</v>
      </c>
    </row>
    <row r="628" spans="1:16" x14ac:dyDescent="0.3">
      <c r="A628">
        <v>627</v>
      </c>
      <c r="B628" t="s">
        <v>25</v>
      </c>
      <c r="C628">
        <v>629</v>
      </c>
      <c r="D628" t="str">
        <f>VLOOKUP(CONS_TABLE[[#This Row],[make_id]],Make_details[],2,"FALSE")</f>
        <v>Vespa</v>
      </c>
      <c r="E628" t="str">
        <f>VLOOKUP(CONS_TABLE[[#This Row],[make_id]],Make_details[],3,"FALSE")</f>
        <v>Standard</v>
      </c>
      <c r="F628">
        <v>2011</v>
      </c>
      <c r="G628" t="s">
        <v>377</v>
      </c>
      <c r="H628" t="s">
        <v>10</v>
      </c>
      <c r="I628" s="1">
        <v>44653</v>
      </c>
      <c r="J628" s="1" t="str">
        <f>TEXT(CONS_TABLE[[#This Row],[date_stolen]],"YYYY")</f>
        <v>2022</v>
      </c>
      <c r="K628" s="1" t="str">
        <f>TEXT(CONS_TABLE[[#This Row],[date_stolen]],"MMMM")</f>
        <v>April</v>
      </c>
      <c r="L628">
        <v>102</v>
      </c>
      <c r="M628" t="str">
        <f>VLOOKUP(CONS_TABLE[[#This Row],[location_id]],Locations[],2,"FALSE")</f>
        <v>Auckland</v>
      </c>
      <c r="N628" t="str">
        <f>VLOOKUP(CONS_TABLE[[#This Row],[location_id]],Locations[],3, "FALSE")</f>
        <v>New Zealand</v>
      </c>
      <c r="O628" s="3">
        <f>VLOOKUP(CONS_TABLE[[#This Row],[location_id]],Locations[],4,"FALSE")</f>
        <v>1695200</v>
      </c>
      <c r="P628">
        <f>VLOOKUP(CONS_TABLE[[#This Row],[location_id]],Locations[],5,"FALSE")</f>
        <v>343.09</v>
      </c>
    </row>
    <row r="629" spans="1:16" x14ac:dyDescent="0.3">
      <c r="A629">
        <v>628</v>
      </c>
      <c r="B629" t="s">
        <v>25</v>
      </c>
      <c r="C629">
        <v>585</v>
      </c>
      <c r="D629" t="str">
        <f>VLOOKUP(CONS_TABLE[[#This Row],[make_id]],Make_details[],2,"FALSE")</f>
        <v>Moped</v>
      </c>
      <c r="E629" t="str">
        <f>VLOOKUP(CONS_TABLE[[#This Row],[make_id]],Make_details[],3,"FALSE")</f>
        <v>Standard</v>
      </c>
      <c r="F629">
        <v>2014</v>
      </c>
      <c r="G629" t="s">
        <v>378</v>
      </c>
      <c r="H629" t="s">
        <v>18</v>
      </c>
      <c r="I629" s="1">
        <v>44555</v>
      </c>
      <c r="J629" s="1" t="str">
        <f>TEXT(CONS_TABLE[[#This Row],[date_stolen]],"YYYY")</f>
        <v>2021</v>
      </c>
      <c r="K629" s="1" t="str">
        <f>TEXT(CONS_TABLE[[#This Row],[date_stolen]],"MMMM")</f>
        <v>December</v>
      </c>
      <c r="L629">
        <v>102</v>
      </c>
      <c r="M629" t="str">
        <f>VLOOKUP(CONS_TABLE[[#This Row],[location_id]],Locations[],2,"FALSE")</f>
        <v>Auckland</v>
      </c>
      <c r="N629" t="str">
        <f>VLOOKUP(CONS_TABLE[[#This Row],[location_id]],Locations[],3, "FALSE")</f>
        <v>New Zealand</v>
      </c>
      <c r="O629" s="3">
        <f>VLOOKUP(CONS_TABLE[[#This Row],[location_id]],Locations[],4,"FALSE")</f>
        <v>1695200</v>
      </c>
      <c r="P629">
        <f>VLOOKUP(CONS_TABLE[[#This Row],[location_id]],Locations[],5,"FALSE")</f>
        <v>343.09</v>
      </c>
    </row>
    <row r="630" spans="1:16" x14ac:dyDescent="0.3">
      <c r="A630">
        <v>629</v>
      </c>
      <c r="B630" t="s">
        <v>25</v>
      </c>
      <c r="C630">
        <v>611</v>
      </c>
      <c r="D630" t="str">
        <f>VLOOKUP(CONS_TABLE[[#This Row],[make_id]],Make_details[],2,"FALSE")</f>
        <v>Suzuki</v>
      </c>
      <c r="E630" t="str">
        <f>VLOOKUP(CONS_TABLE[[#This Row],[make_id]],Make_details[],3,"FALSE")</f>
        <v>Standard</v>
      </c>
      <c r="F630">
        <v>2014</v>
      </c>
      <c r="G630" t="s">
        <v>182</v>
      </c>
      <c r="H630" t="s">
        <v>18</v>
      </c>
      <c r="I630" s="1">
        <v>44541</v>
      </c>
      <c r="J630" s="1" t="str">
        <f>TEXT(CONS_TABLE[[#This Row],[date_stolen]],"YYYY")</f>
        <v>2021</v>
      </c>
      <c r="K630" s="1" t="str">
        <f>TEXT(CONS_TABLE[[#This Row],[date_stolen]],"MMMM")</f>
        <v>December</v>
      </c>
      <c r="L630">
        <v>102</v>
      </c>
      <c r="M630" t="str">
        <f>VLOOKUP(CONS_TABLE[[#This Row],[location_id]],Locations[],2,"FALSE")</f>
        <v>Auckland</v>
      </c>
      <c r="N630" t="str">
        <f>VLOOKUP(CONS_TABLE[[#This Row],[location_id]],Locations[],3, "FALSE")</f>
        <v>New Zealand</v>
      </c>
      <c r="O630" s="3">
        <f>VLOOKUP(CONS_TABLE[[#This Row],[location_id]],Locations[],4,"FALSE")</f>
        <v>1695200</v>
      </c>
      <c r="P630">
        <f>VLOOKUP(CONS_TABLE[[#This Row],[location_id]],Locations[],5,"FALSE")</f>
        <v>343.09</v>
      </c>
    </row>
    <row r="631" spans="1:16" x14ac:dyDescent="0.3">
      <c r="A631">
        <v>630</v>
      </c>
      <c r="B631" t="s">
        <v>16</v>
      </c>
      <c r="C631">
        <v>561</v>
      </c>
      <c r="D631" t="str">
        <f>VLOOKUP(CONS_TABLE[[#This Row],[make_id]],Make_details[],2,"FALSE")</f>
        <v>Kawasaki</v>
      </c>
      <c r="E631" t="str">
        <f>VLOOKUP(CONS_TABLE[[#This Row],[make_id]],Make_details[],3,"FALSE")</f>
        <v>Standard</v>
      </c>
      <c r="F631">
        <v>2014</v>
      </c>
      <c r="G631" t="s">
        <v>379</v>
      </c>
      <c r="H631" t="s">
        <v>47</v>
      </c>
      <c r="I631" s="1">
        <v>44487</v>
      </c>
      <c r="J631" s="1" t="str">
        <f>TEXT(CONS_TABLE[[#This Row],[date_stolen]],"YYYY")</f>
        <v>2021</v>
      </c>
      <c r="K631" s="1" t="str">
        <f>TEXT(CONS_TABLE[[#This Row],[date_stolen]],"MMMM")</f>
        <v>October</v>
      </c>
      <c r="L631">
        <v>109</v>
      </c>
      <c r="M631" t="str">
        <f>VLOOKUP(CONS_TABLE[[#This Row],[location_id]],Locations[],2,"FALSE")</f>
        <v>Wellington</v>
      </c>
      <c r="N631" t="str">
        <f>VLOOKUP(CONS_TABLE[[#This Row],[location_id]],Locations[],3, "FALSE")</f>
        <v>New Zealand</v>
      </c>
      <c r="O631" s="3">
        <f>VLOOKUP(CONS_TABLE[[#This Row],[location_id]],Locations[],4,"FALSE")</f>
        <v>543500</v>
      </c>
      <c r="P631">
        <f>VLOOKUP(CONS_TABLE[[#This Row],[location_id]],Locations[],5,"FALSE")</f>
        <v>67.52</v>
      </c>
    </row>
    <row r="632" spans="1:16" x14ac:dyDescent="0.3">
      <c r="A632">
        <v>631</v>
      </c>
      <c r="B632" t="s">
        <v>16</v>
      </c>
      <c r="C632">
        <v>550</v>
      </c>
      <c r="D632" t="str">
        <f>VLOOKUP(CONS_TABLE[[#This Row],[make_id]],Make_details[],2,"FALSE")</f>
        <v>Honda</v>
      </c>
      <c r="E632" t="str">
        <f>VLOOKUP(CONS_TABLE[[#This Row],[make_id]],Make_details[],3,"FALSE")</f>
        <v>Standard</v>
      </c>
      <c r="F632">
        <v>2014</v>
      </c>
      <c r="G632" t="s">
        <v>380</v>
      </c>
      <c r="H632" t="s">
        <v>32</v>
      </c>
      <c r="I632" s="1">
        <v>44634</v>
      </c>
      <c r="J632" s="1" t="str">
        <f>TEXT(CONS_TABLE[[#This Row],[date_stolen]],"YYYY")</f>
        <v>2022</v>
      </c>
      <c r="K632" s="1" t="str">
        <f>TEXT(CONS_TABLE[[#This Row],[date_stolen]],"MMMM")</f>
        <v>March</v>
      </c>
      <c r="L632">
        <v>102</v>
      </c>
      <c r="M632" t="str">
        <f>VLOOKUP(CONS_TABLE[[#This Row],[location_id]],Locations[],2,"FALSE")</f>
        <v>Auckland</v>
      </c>
      <c r="N632" t="str">
        <f>VLOOKUP(CONS_TABLE[[#This Row],[location_id]],Locations[],3, "FALSE")</f>
        <v>New Zealand</v>
      </c>
      <c r="O632" s="3">
        <f>VLOOKUP(CONS_TABLE[[#This Row],[location_id]],Locations[],4,"FALSE")</f>
        <v>1695200</v>
      </c>
      <c r="P632">
        <f>VLOOKUP(CONS_TABLE[[#This Row],[location_id]],Locations[],5,"FALSE")</f>
        <v>343.09</v>
      </c>
    </row>
    <row r="633" spans="1:16" x14ac:dyDescent="0.3">
      <c r="A633">
        <v>632</v>
      </c>
      <c r="B633" t="s">
        <v>8</v>
      </c>
      <c r="C633">
        <v>623</v>
      </c>
      <c r="D633" t="str">
        <f>VLOOKUP(CONS_TABLE[[#This Row],[make_id]],Make_details[],2,"FALSE")</f>
        <v>Trailer</v>
      </c>
      <c r="E633" t="str">
        <f>VLOOKUP(CONS_TABLE[[#This Row],[make_id]],Make_details[],3,"FALSE")</f>
        <v>Standard</v>
      </c>
      <c r="F633">
        <v>2003</v>
      </c>
      <c r="G633" t="s">
        <v>381</v>
      </c>
      <c r="H633" t="s">
        <v>10</v>
      </c>
      <c r="I633" s="1">
        <v>44488</v>
      </c>
      <c r="J633" s="1" t="str">
        <f>TEXT(CONS_TABLE[[#This Row],[date_stolen]],"YYYY")</f>
        <v>2021</v>
      </c>
      <c r="K633" s="1" t="str">
        <f>TEXT(CONS_TABLE[[#This Row],[date_stolen]],"MMMM")</f>
        <v>October</v>
      </c>
      <c r="L633">
        <v>104</v>
      </c>
      <c r="M633" t="str">
        <f>VLOOKUP(CONS_TABLE[[#This Row],[location_id]],Locations[],2,"FALSE")</f>
        <v>Bay of Plenty</v>
      </c>
      <c r="N633" t="str">
        <f>VLOOKUP(CONS_TABLE[[#This Row],[location_id]],Locations[],3, "FALSE")</f>
        <v>New Zealand</v>
      </c>
      <c r="O633" s="3">
        <f>VLOOKUP(CONS_TABLE[[#This Row],[location_id]],Locations[],4,"FALSE")</f>
        <v>347700</v>
      </c>
      <c r="P633">
        <f>VLOOKUP(CONS_TABLE[[#This Row],[location_id]],Locations[],5,"FALSE")</f>
        <v>28.8</v>
      </c>
    </row>
    <row r="634" spans="1:16" x14ac:dyDescent="0.3">
      <c r="A634">
        <v>633</v>
      </c>
      <c r="B634" t="s">
        <v>11</v>
      </c>
      <c r="C634">
        <v>533</v>
      </c>
      <c r="D634" t="str">
        <f>VLOOKUP(CONS_TABLE[[#This Row],[make_id]],Make_details[],2,"FALSE")</f>
        <v>DMW</v>
      </c>
      <c r="E634" t="str">
        <f>VLOOKUP(CONS_TABLE[[#This Row],[make_id]],Make_details[],3,"FALSE")</f>
        <v>Standard</v>
      </c>
      <c r="F634">
        <v>2003</v>
      </c>
      <c r="G634" t="s">
        <v>382</v>
      </c>
      <c r="H634" t="s">
        <v>10</v>
      </c>
      <c r="I634" s="1">
        <v>44570</v>
      </c>
      <c r="J634" s="1" t="str">
        <f>TEXT(CONS_TABLE[[#This Row],[date_stolen]],"YYYY")</f>
        <v>2022</v>
      </c>
      <c r="K634" s="1" t="str">
        <f>TEXT(CONS_TABLE[[#This Row],[date_stolen]],"MMMM")</f>
        <v>January</v>
      </c>
      <c r="L634">
        <v>102</v>
      </c>
      <c r="M634" t="str">
        <f>VLOOKUP(CONS_TABLE[[#This Row],[location_id]],Locations[],2,"FALSE")</f>
        <v>Auckland</v>
      </c>
      <c r="N634" t="str">
        <f>VLOOKUP(CONS_TABLE[[#This Row],[location_id]],Locations[],3, "FALSE")</f>
        <v>New Zealand</v>
      </c>
      <c r="O634" s="3">
        <f>VLOOKUP(CONS_TABLE[[#This Row],[location_id]],Locations[],4,"FALSE")</f>
        <v>1695200</v>
      </c>
      <c r="P634">
        <f>VLOOKUP(CONS_TABLE[[#This Row],[location_id]],Locations[],5,"FALSE")</f>
        <v>343.09</v>
      </c>
    </row>
    <row r="635" spans="1:16" x14ac:dyDescent="0.3">
      <c r="A635">
        <v>634</v>
      </c>
      <c r="B635" t="s">
        <v>8</v>
      </c>
      <c r="C635">
        <v>562</v>
      </c>
      <c r="D635" t="str">
        <f>VLOOKUP(CONS_TABLE[[#This Row],[make_id]],Make_details[],2,"FALSE")</f>
        <v>Kea</v>
      </c>
      <c r="E635" t="str">
        <f>VLOOKUP(CONS_TABLE[[#This Row],[make_id]],Make_details[],3,"FALSE")</f>
        <v>Standard</v>
      </c>
      <c r="F635">
        <v>2002</v>
      </c>
      <c r="G635" t="s">
        <v>383</v>
      </c>
      <c r="H635" t="s">
        <v>10</v>
      </c>
      <c r="I635" s="1">
        <v>44507</v>
      </c>
      <c r="J635" s="1" t="str">
        <f>TEXT(CONS_TABLE[[#This Row],[date_stolen]],"YYYY")</f>
        <v>2021</v>
      </c>
      <c r="K635" s="1" t="str">
        <f>TEXT(CONS_TABLE[[#This Row],[date_stolen]],"MMMM")</f>
        <v>November</v>
      </c>
      <c r="L635">
        <v>103</v>
      </c>
      <c r="M635" t="str">
        <f>VLOOKUP(CONS_TABLE[[#This Row],[location_id]],Locations[],2,"FALSE")</f>
        <v>Waikato</v>
      </c>
      <c r="N635" t="str">
        <f>VLOOKUP(CONS_TABLE[[#This Row],[location_id]],Locations[],3, "FALSE")</f>
        <v>New Zealand</v>
      </c>
      <c r="O635" s="3">
        <f>VLOOKUP(CONS_TABLE[[#This Row],[location_id]],Locations[],4,"FALSE")</f>
        <v>513800</v>
      </c>
      <c r="P635">
        <f>VLOOKUP(CONS_TABLE[[#This Row],[location_id]],Locations[],5,"FALSE")</f>
        <v>21.5</v>
      </c>
    </row>
    <row r="636" spans="1:16" x14ac:dyDescent="0.3">
      <c r="A636">
        <v>635</v>
      </c>
      <c r="B636" t="s">
        <v>16</v>
      </c>
      <c r="C636">
        <v>611</v>
      </c>
      <c r="D636" t="str">
        <f>VLOOKUP(CONS_TABLE[[#This Row],[make_id]],Make_details[],2,"FALSE")</f>
        <v>Suzuki</v>
      </c>
      <c r="E636" t="str">
        <f>VLOOKUP(CONS_TABLE[[#This Row],[make_id]],Make_details[],3,"FALSE")</f>
        <v>Standard</v>
      </c>
      <c r="F636">
        <v>2010</v>
      </c>
      <c r="G636" t="s">
        <v>384</v>
      </c>
      <c r="H636" t="s">
        <v>18</v>
      </c>
      <c r="I636" s="1">
        <v>44623</v>
      </c>
      <c r="J636" s="1" t="str">
        <f>TEXT(CONS_TABLE[[#This Row],[date_stolen]],"YYYY")</f>
        <v>2022</v>
      </c>
      <c r="K636" s="1" t="str">
        <f>TEXT(CONS_TABLE[[#This Row],[date_stolen]],"MMMM")</f>
        <v>March</v>
      </c>
      <c r="L636">
        <v>102</v>
      </c>
      <c r="M636" t="str">
        <f>VLOOKUP(CONS_TABLE[[#This Row],[location_id]],Locations[],2,"FALSE")</f>
        <v>Auckland</v>
      </c>
      <c r="N636" t="str">
        <f>VLOOKUP(CONS_TABLE[[#This Row],[location_id]],Locations[],3, "FALSE")</f>
        <v>New Zealand</v>
      </c>
      <c r="O636" s="3">
        <f>VLOOKUP(CONS_TABLE[[#This Row],[location_id]],Locations[],4,"FALSE")</f>
        <v>1695200</v>
      </c>
      <c r="P636">
        <f>VLOOKUP(CONS_TABLE[[#This Row],[location_id]],Locations[],5,"FALSE")</f>
        <v>343.09</v>
      </c>
    </row>
    <row r="637" spans="1:16" x14ac:dyDescent="0.3">
      <c r="A637">
        <v>636</v>
      </c>
      <c r="B637" t="s">
        <v>16</v>
      </c>
      <c r="C637">
        <v>636</v>
      </c>
      <c r="D637" t="str">
        <f>VLOOKUP(CONS_TABLE[[#This Row],[make_id]],Make_details[],2,"FALSE")</f>
        <v>Yamaha</v>
      </c>
      <c r="E637" t="str">
        <f>VLOOKUP(CONS_TABLE[[#This Row],[make_id]],Make_details[],3,"FALSE")</f>
        <v>Standard</v>
      </c>
      <c r="F637">
        <v>1993</v>
      </c>
      <c r="G637" t="s">
        <v>385</v>
      </c>
      <c r="H637" t="s">
        <v>32</v>
      </c>
      <c r="I637" s="1">
        <v>44605</v>
      </c>
      <c r="J637" s="1" t="str">
        <f>TEXT(CONS_TABLE[[#This Row],[date_stolen]],"YYYY")</f>
        <v>2022</v>
      </c>
      <c r="K637" s="1" t="str">
        <f>TEXT(CONS_TABLE[[#This Row],[date_stolen]],"MMMM")</f>
        <v>February</v>
      </c>
      <c r="L637">
        <v>101</v>
      </c>
      <c r="M637" t="str">
        <f>VLOOKUP(CONS_TABLE[[#This Row],[location_id]],Locations[],2,"FALSE")</f>
        <v>Northland</v>
      </c>
      <c r="N637" t="str">
        <f>VLOOKUP(CONS_TABLE[[#This Row],[location_id]],Locations[],3, "FALSE")</f>
        <v>New Zealand</v>
      </c>
      <c r="O637" s="3">
        <f>VLOOKUP(CONS_TABLE[[#This Row],[location_id]],Locations[],4,"FALSE")</f>
        <v>201500</v>
      </c>
      <c r="P637">
        <f>VLOOKUP(CONS_TABLE[[#This Row],[location_id]],Locations[],5,"FALSE")</f>
        <v>16.11</v>
      </c>
    </row>
    <row r="638" spans="1:16" x14ac:dyDescent="0.3">
      <c r="A638">
        <v>637</v>
      </c>
      <c r="B638" t="s">
        <v>25</v>
      </c>
      <c r="C638">
        <v>585</v>
      </c>
      <c r="D638" t="str">
        <f>VLOOKUP(CONS_TABLE[[#This Row],[make_id]],Make_details[],2,"FALSE")</f>
        <v>Moped</v>
      </c>
      <c r="E638" t="str">
        <f>VLOOKUP(CONS_TABLE[[#This Row],[make_id]],Make_details[],3,"FALSE")</f>
        <v>Standard</v>
      </c>
      <c r="F638">
        <v>2011</v>
      </c>
      <c r="G638" t="s">
        <v>372</v>
      </c>
      <c r="H638" t="s">
        <v>32</v>
      </c>
      <c r="I638" s="1">
        <v>44564</v>
      </c>
      <c r="J638" s="1" t="str">
        <f>TEXT(CONS_TABLE[[#This Row],[date_stolen]],"YYYY")</f>
        <v>2022</v>
      </c>
      <c r="K638" s="1" t="str">
        <f>TEXT(CONS_TABLE[[#This Row],[date_stolen]],"MMMM")</f>
        <v>January</v>
      </c>
      <c r="L638">
        <v>114</v>
      </c>
      <c r="M638" t="str">
        <f>VLOOKUP(CONS_TABLE[[#This Row],[location_id]],Locations[],2,"FALSE")</f>
        <v>Canterbury</v>
      </c>
      <c r="N638" t="str">
        <f>VLOOKUP(CONS_TABLE[[#This Row],[location_id]],Locations[],3, "FALSE")</f>
        <v>New Zealand</v>
      </c>
      <c r="O638" s="3">
        <f>VLOOKUP(CONS_TABLE[[#This Row],[location_id]],Locations[],4,"FALSE")</f>
        <v>655000</v>
      </c>
      <c r="P638">
        <f>VLOOKUP(CONS_TABLE[[#This Row],[location_id]],Locations[],5,"FALSE")</f>
        <v>14.72</v>
      </c>
    </row>
    <row r="639" spans="1:16" x14ac:dyDescent="0.3">
      <c r="A639">
        <v>638</v>
      </c>
      <c r="B639" t="s">
        <v>16</v>
      </c>
      <c r="C639">
        <v>565</v>
      </c>
      <c r="D639" t="str">
        <f>VLOOKUP(CONS_TABLE[[#This Row],[make_id]],Make_details[],2,"FALSE")</f>
        <v>KTM</v>
      </c>
      <c r="E639" t="str">
        <f>VLOOKUP(CONS_TABLE[[#This Row],[make_id]],Make_details[],3,"FALSE")</f>
        <v>Standard</v>
      </c>
      <c r="F639">
        <v>2004</v>
      </c>
      <c r="G639" t="s">
        <v>122</v>
      </c>
      <c r="H639" t="s">
        <v>123</v>
      </c>
      <c r="I639" s="1">
        <v>44605</v>
      </c>
      <c r="J639" s="1" t="str">
        <f>TEXT(CONS_TABLE[[#This Row],[date_stolen]],"YYYY")</f>
        <v>2022</v>
      </c>
      <c r="K639" s="1" t="str">
        <f>TEXT(CONS_TABLE[[#This Row],[date_stolen]],"MMMM")</f>
        <v>February</v>
      </c>
      <c r="L639">
        <v>101</v>
      </c>
      <c r="M639" t="str">
        <f>VLOOKUP(CONS_TABLE[[#This Row],[location_id]],Locations[],2,"FALSE")</f>
        <v>Northland</v>
      </c>
      <c r="N639" t="str">
        <f>VLOOKUP(CONS_TABLE[[#This Row],[location_id]],Locations[],3, "FALSE")</f>
        <v>New Zealand</v>
      </c>
      <c r="O639" s="3">
        <f>VLOOKUP(CONS_TABLE[[#This Row],[location_id]],Locations[],4,"FALSE")</f>
        <v>201500</v>
      </c>
      <c r="P639">
        <f>VLOOKUP(CONS_TABLE[[#This Row],[location_id]],Locations[],5,"FALSE")</f>
        <v>16.11</v>
      </c>
    </row>
    <row r="640" spans="1:16" x14ac:dyDescent="0.3">
      <c r="A640">
        <v>639</v>
      </c>
      <c r="B640" t="s">
        <v>25</v>
      </c>
      <c r="C640">
        <v>594</v>
      </c>
      <c r="D640" t="str">
        <f>VLOOKUP(CONS_TABLE[[#This Row],[make_id]],Make_details[],2,"FALSE")</f>
        <v>Piaggio</v>
      </c>
      <c r="E640" t="str">
        <f>VLOOKUP(CONS_TABLE[[#This Row],[make_id]],Make_details[],3,"FALSE")</f>
        <v>Standard</v>
      </c>
      <c r="F640">
        <v>2013</v>
      </c>
      <c r="G640" t="s">
        <v>386</v>
      </c>
      <c r="H640" t="s">
        <v>18</v>
      </c>
      <c r="I640" s="1">
        <v>44581</v>
      </c>
      <c r="J640" s="1" t="str">
        <f>TEXT(CONS_TABLE[[#This Row],[date_stolen]],"YYYY")</f>
        <v>2022</v>
      </c>
      <c r="K640" s="1" t="str">
        <f>TEXT(CONS_TABLE[[#This Row],[date_stolen]],"MMMM")</f>
        <v>January</v>
      </c>
      <c r="L640">
        <v>109</v>
      </c>
      <c r="M640" t="str">
        <f>VLOOKUP(CONS_TABLE[[#This Row],[location_id]],Locations[],2,"FALSE")</f>
        <v>Wellington</v>
      </c>
      <c r="N640" t="str">
        <f>VLOOKUP(CONS_TABLE[[#This Row],[location_id]],Locations[],3, "FALSE")</f>
        <v>New Zealand</v>
      </c>
      <c r="O640" s="3">
        <f>VLOOKUP(CONS_TABLE[[#This Row],[location_id]],Locations[],4,"FALSE")</f>
        <v>543500</v>
      </c>
      <c r="P640">
        <f>VLOOKUP(CONS_TABLE[[#This Row],[location_id]],Locations[],5,"FALSE")</f>
        <v>67.52</v>
      </c>
    </row>
    <row r="641" spans="1:16" x14ac:dyDescent="0.3">
      <c r="A641">
        <v>640</v>
      </c>
      <c r="B641" t="s">
        <v>16</v>
      </c>
      <c r="C641">
        <v>550</v>
      </c>
      <c r="D641" t="str">
        <f>VLOOKUP(CONS_TABLE[[#This Row],[make_id]],Make_details[],2,"FALSE")</f>
        <v>Honda</v>
      </c>
      <c r="E641" t="str">
        <f>VLOOKUP(CONS_TABLE[[#This Row],[make_id]],Make_details[],3,"FALSE")</f>
        <v>Standard</v>
      </c>
      <c r="F641">
        <v>2013</v>
      </c>
      <c r="G641" t="s">
        <v>387</v>
      </c>
      <c r="H641" t="s">
        <v>18</v>
      </c>
      <c r="I641" s="1">
        <v>44482</v>
      </c>
      <c r="J641" s="1" t="str">
        <f>TEXT(CONS_TABLE[[#This Row],[date_stolen]],"YYYY")</f>
        <v>2021</v>
      </c>
      <c r="K641" s="1" t="str">
        <f>TEXT(CONS_TABLE[[#This Row],[date_stolen]],"MMMM")</f>
        <v>October</v>
      </c>
      <c r="L641">
        <v>102</v>
      </c>
      <c r="M641" t="str">
        <f>VLOOKUP(CONS_TABLE[[#This Row],[location_id]],Locations[],2,"FALSE")</f>
        <v>Auckland</v>
      </c>
      <c r="N641" t="str">
        <f>VLOOKUP(CONS_TABLE[[#This Row],[location_id]],Locations[],3, "FALSE")</f>
        <v>New Zealand</v>
      </c>
      <c r="O641" s="3">
        <f>VLOOKUP(CONS_TABLE[[#This Row],[location_id]],Locations[],4,"FALSE")</f>
        <v>1695200</v>
      </c>
      <c r="P641">
        <f>VLOOKUP(CONS_TABLE[[#This Row],[location_id]],Locations[],5,"FALSE")</f>
        <v>343.09</v>
      </c>
    </row>
    <row r="642" spans="1:16" x14ac:dyDescent="0.3">
      <c r="A642">
        <v>641</v>
      </c>
      <c r="B642" t="s">
        <v>16</v>
      </c>
      <c r="C642">
        <v>565</v>
      </c>
      <c r="D642" t="str">
        <f>VLOOKUP(CONS_TABLE[[#This Row],[make_id]],Make_details[],2,"FALSE")</f>
        <v>KTM</v>
      </c>
      <c r="E642" t="str">
        <f>VLOOKUP(CONS_TABLE[[#This Row],[make_id]],Make_details[],3,"FALSE")</f>
        <v>Standard</v>
      </c>
      <c r="F642">
        <v>2013</v>
      </c>
      <c r="G642">
        <v>390</v>
      </c>
      <c r="H642" t="s">
        <v>32</v>
      </c>
      <c r="I642" s="1">
        <v>44568</v>
      </c>
      <c r="J642" s="1" t="str">
        <f>TEXT(CONS_TABLE[[#This Row],[date_stolen]],"YYYY")</f>
        <v>2022</v>
      </c>
      <c r="K642" s="1" t="str">
        <f>TEXT(CONS_TABLE[[#This Row],[date_stolen]],"MMMM")</f>
        <v>January</v>
      </c>
      <c r="L642">
        <v>102</v>
      </c>
      <c r="M642" t="str">
        <f>VLOOKUP(CONS_TABLE[[#This Row],[location_id]],Locations[],2,"FALSE")</f>
        <v>Auckland</v>
      </c>
      <c r="N642" t="str">
        <f>VLOOKUP(CONS_TABLE[[#This Row],[location_id]],Locations[],3, "FALSE")</f>
        <v>New Zealand</v>
      </c>
      <c r="O642" s="3">
        <f>VLOOKUP(CONS_TABLE[[#This Row],[location_id]],Locations[],4,"FALSE")</f>
        <v>1695200</v>
      </c>
      <c r="P642">
        <f>VLOOKUP(CONS_TABLE[[#This Row],[location_id]],Locations[],5,"FALSE")</f>
        <v>343.09</v>
      </c>
    </row>
    <row r="643" spans="1:16" x14ac:dyDescent="0.3">
      <c r="A643">
        <v>642</v>
      </c>
      <c r="B643" t="s">
        <v>25</v>
      </c>
      <c r="C643">
        <v>541</v>
      </c>
      <c r="D643" t="str">
        <f>VLOOKUP(CONS_TABLE[[#This Row],[make_id]],Make_details[],2,"FALSE")</f>
        <v>Forza</v>
      </c>
      <c r="E643" t="str">
        <f>VLOOKUP(CONS_TABLE[[#This Row],[make_id]],Make_details[],3,"FALSE")</f>
        <v>Standard</v>
      </c>
      <c r="F643">
        <v>2014</v>
      </c>
      <c r="G643" t="s">
        <v>388</v>
      </c>
      <c r="H643" t="s">
        <v>154</v>
      </c>
      <c r="I643" s="1">
        <v>44600</v>
      </c>
      <c r="J643" s="1" t="str">
        <f>TEXT(CONS_TABLE[[#This Row],[date_stolen]],"YYYY")</f>
        <v>2022</v>
      </c>
      <c r="K643" s="1" t="str">
        <f>TEXT(CONS_TABLE[[#This Row],[date_stolen]],"MMMM")</f>
        <v>February</v>
      </c>
      <c r="L643">
        <v>102</v>
      </c>
      <c r="M643" t="str">
        <f>VLOOKUP(CONS_TABLE[[#This Row],[location_id]],Locations[],2,"FALSE")</f>
        <v>Auckland</v>
      </c>
      <c r="N643" t="str">
        <f>VLOOKUP(CONS_TABLE[[#This Row],[location_id]],Locations[],3, "FALSE")</f>
        <v>New Zealand</v>
      </c>
      <c r="O643" s="3">
        <f>VLOOKUP(CONS_TABLE[[#This Row],[location_id]],Locations[],4,"FALSE")</f>
        <v>1695200</v>
      </c>
      <c r="P643">
        <f>VLOOKUP(CONS_TABLE[[#This Row],[location_id]],Locations[],5,"FALSE")</f>
        <v>343.09</v>
      </c>
    </row>
    <row r="644" spans="1:16" x14ac:dyDescent="0.3">
      <c r="A644">
        <v>643</v>
      </c>
      <c r="B644" t="s">
        <v>25</v>
      </c>
      <c r="C644">
        <v>594</v>
      </c>
      <c r="D644" t="str">
        <f>VLOOKUP(CONS_TABLE[[#This Row],[make_id]],Make_details[],2,"FALSE")</f>
        <v>Piaggio</v>
      </c>
      <c r="E644" t="str">
        <f>VLOOKUP(CONS_TABLE[[#This Row],[make_id]],Make_details[],3,"FALSE")</f>
        <v>Standard</v>
      </c>
      <c r="F644">
        <v>2014</v>
      </c>
      <c r="G644" t="s">
        <v>386</v>
      </c>
      <c r="H644" t="s">
        <v>18</v>
      </c>
      <c r="I644" s="1">
        <v>44594</v>
      </c>
      <c r="J644" s="1" t="str">
        <f>TEXT(CONS_TABLE[[#This Row],[date_stolen]],"YYYY")</f>
        <v>2022</v>
      </c>
      <c r="K644" s="1" t="str">
        <f>TEXT(CONS_TABLE[[#This Row],[date_stolen]],"MMMM")</f>
        <v>February</v>
      </c>
      <c r="L644">
        <v>102</v>
      </c>
      <c r="M644" t="str">
        <f>VLOOKUP(CONS_TABLE[[#This Row],[location_id]],Locations[],2,"FALSE")</f>
        <v>Auckland</v>
      </c>
      <c r="N644" t="str">
        <f>VLOOKUP(CONS_TABLE[[#This Row],[location_id]],Locations[],3, "FALSE")</f>
        <v>New Zealand</v>
      </c>
      <c r="O644" s="3">
        <f>VLOOKUP(CONS_TABLE[[#This Row],[location_id]],Locations[],4,"FALSE")</f>
        <v>1695200</v>
      </c>
      <c r="P644">
        <f>VLOOKUP(CONS_TABLE[[#This Row],[location_id]],Locations[],5,"FALSE")</f>
        <v>343.09</v>
      </c>
    </row>
    <row r="645" spans="1:16" x14ac:dyDescent="0.3">
      <c r="A645">
        <v>644</v>
      </c>
      <c r="B645" t="s">
        <v>16</v>
      </c>
      <c r="C645">
        <v>636</v>
      </c>
      <c r="D645" t="str">
        <f>VLOOKUP(CONS_TABLE[[#This Row],[make_id]],Make_details[],2,"FALSE")</f>
        <v>Yamaha</v>
      </c>
      <c r="E645" t="str">
        <f>VLOOKUP(CONS_TABLE[[#This Row],[make_id]],Make_details[],3,"FALSE")</f>
        <v>Standard</v>
      </c>
      <c r="F645">
        <v>2014</v>
      </c>
      <c r="G645" t="s">
        <v>389</v>
      </c>
      <c r="H645" t="s">
        <v>28</v>
      </c>
      <c r="I645" s="1">
        <v>44552</v>
      </c>
      <c r="J645" s="1" t="str">
        <f>TEXT(CONS_TABLE[[#This Row],[date_stolen]],"YYYY")</f>
        <v>2021</v>
      </c>
      <c r="K645" s="1" t="str">
        <f>TEXT(CONS_TABLE[[#This Row],[date_stolen]],"MMMM")</f>
        <v>December</v>
      </c>
      <c r="L645">
        <v>114</v>
      </c>
      <c r="M645" t="str">
        <f>VLOOKUP(CONS_TABLE[[#This Row],[location_id]],Locations[],2,"FALSE")</f>
        <v>Canterbury</v>
      </c>
      <c r="N645" t="str">
        <f>VLOOKUP(CONS_TABLE[[#This Row],[location_id]],Locations[],3, "FALSE")</f>
        <v>New Zealand</v>
      </c>
      <c r="O645" s="3">
        <f>VLOOKUP(CONS_TABLE[[#This Row],[location_id]],Locations[],4,"FALSE")</f>
        <v>655000</v>
      </c>
      <c r="P645">
        <f>VLOOKUP(CONS_TABLE[[#This Row],[location_id]],Locations[],5,"FALSE")</f>
        <v>14.72</v>
      </c>
    </row>
    <row r="646" spans="1:16" x14ac:dyDescent="0.3">
      <c r="A646">
        <v>645</v>
      </c>
      <c r="B646" t="s">
        <v>16</v>
      </c>
      <c r="C646">
        <v>636</v>
      </c>
      <c r="D646" t="str">
        <f>VLOOKUP(CONS_TABLE[[#This Row],[make_id]],Make_details[],2,"FALSE")</f>
        <v>Yamaha</v>
      </c>
      <c r="E646" t="str">
        <f>VLOOKUP(CONS_TABLE[[#This Row],[make_id]],Make_details[],3,"FALSE")</f>
        <v>Standard</v>
      </c>
      <c r="F646">
        <v>2008</v>
      </c>
      <c r="G646" t="s">
        <v>390</v>
      </c>
      <c r="H646" t="s">
        <v>28</v>
      </c>
      <c r="I646" s="1">
        <v>44572</v>
      </c>
      <c r="J646" s="1" t="str">
        <f>TEXT(CONS_TABLE[[#This Row],[date_stolen]],"YYYY")</f>
        <v>2022</v>
      </c>
      <c r="K646" s="1" t="str">
        <f>TEXT(CONS_TABLE[[#This Row],[date_stolen]],"MMMM")</f>
        <v>January</v>
      </c>
      <c r="L646">
        <v>102</v>
      </c>
      <c r="M646" t="str">
        <f>VLOOKUP(CONS_TABLE[[#This Row],[location_id]],Locations[],2,"FALSE")</f>
        <v>Auckland</v>
      </c>
      <c r="N646" t="str">
        <f>VLOOKUP(CONS_TABLE[[#This Row],[location_id]],Locations[],3, "FALSE")</f>
        <v>New Zealand</v>
      </c>
      <c r="O646" s="3">
        <f>VLOOKUP(CONS_TABLE[[#This Row],[location_id]],Locations[],4,"FALSE")</f>
        <v>1695200</v>
      </c>
      <c r="P646">
        <f>VLOOKUP(CONS_TABLE[[#This Row],[location_id]],Locations[],5,"FALSE")</f>
        <v>343.09</v>
      </c>
    </row>
    <row r="647" spans="1:16" x14ac:dyDescent="0.3">
      <c r="A647">
        <v>646</v>
      </c>
      <c r="B647" t="s">
        <v>25</v>
      </c>
      <c r="C647">
        <v>538</v>
      </c>
      <c r="D647" t="str">
        <f>VLOOKUP(CONS_TABLE[[#This Row],[make_id]],Make_details[],2,"FALSE")</f>
        <v>Factory Built</v>
      </c>
      <c r="E647" t="str">
        <f>VLOOKUP(CONS_TABLE[[#This Row],[make_id]],Make_details[],3,"FALSE")</f>
        <v>Standard</v>
      </c>
      <c r="F647">
        <v>2015</v>
      </c>
      <c r="G647" t="s">
        <v>391</v>
      </c>
      <c r="H647" t="s">
        <v>69</v>
      </c>
      <c r="I647" s="1">
        <v>44517</v>
      </c>
      <c r="J647" s="1" t="str">
        <f>TEXT(CONS_TABLE[[#This Row],[date_stolen]],"YYYY")</f>
        <v>2021</v>
      </c>
      <c r="K647" s="1" t="str">
        <f>TEXT(CONS_TABLE[[#This Row],[date_stolen]],"MMMM")</f>
        <v>November</v>
      </c>
      <c r="L647">
        <v>114</v>
      </c>
      <c r="M647" t="str">
        <f>VLOOKUP(CONS_TABLE[[#This Row],[location_id]],Locations[],2,"FALSE")</f>
        <v>Canterbury</v>
      </c>
      <c r="N647" t="str">
        <f>VLOOKUP(CONS_TABLE[[#This Row],[location_id]],Locations[],3, "FALSE")</f>
        <v>New Zealand</v>
      </c>
      <c r="O647" s="3">
        <f>VLOOKUP(CONS_TABLE[[#This Row],[location_id]],Locations[],4,"FALSE")</f>
        <v>655000</v>
      </c>
      <c r="P647">
        <f>VLOOKUP(CONS_TABLE[[#This Row],[location_id]],Locations[],5,"FALSE")</f>
        <v>14.72</v>
      </c>
    </row>
    <row r="648" spans="1:16" x14ac:dyDescent="0.3">
      <c r="A648">
        <v>647</v>
      </c>
      <c r="B648" t="s">
        <v>37</v>
      </c>
      <c r="C648">
        <v>623</v>
      </c>
      <c r="D648" t="str">
        <f>VLOOKUP(CONS_TABLE[[#This Row],[make_id]],Make_details[],2,"FALSE")</f>
        <v>Trailer</v>
      </c>
      <c r="E648" t="str">
        <f>VLOOKUP(CONS_TABLE[[#This Row],[make_id]],Make_details[],3,"FALSE")</f>
        <v>Standard</v>
      </c>
      <c r="F648">
        <v>2003</v>
      </c>
      <c r="G648" t="s">
        <v>139</v>
      </c>
      <c r="H648" t="s">
        <v>10</v>
      </c>
      <c r="I648" s="1">
        <v>44482</v>
      </c>
      <c r="J648" s="1" t="str">
        <f>TEXT(CONS_TABLE[[#This Row],[date_stolen]],"YYYY")</f>
        <v>2021</v>
      </c>
      <c r="K648" s="1" t="str">
        <f>TEXT(CONS_TABLE[[#This Row],[date_stolen]],"MMMM")</f>
        <v>October</v>
      </c>
      <c r="L648">
        <v>114</v>
      </c>
      <c r="M648" t="str">
        <f>VLOOKUP(CONS_TABLE[[#This Row],[location_id]],Locations[],2,"FALSE")</f>
        <v>Canterbury</v>
      </c>
      <c r="N648" t="str">
        <f>VLOOKUP(CONS_TABLE[[#This Row],[location_id]],Locations[],3, "FALSE")</f>
        <v>New Zealand</v>
      </c>
      <c r="O648" s="3">
        <f>VLOOKUP(CONS_TABLE[[#This Row],[location_id]],Locations[],4,"FALSE")</f>
        <v>655000</v>
      </c>
      <c r="P648">
        <f>VLOOKUP(CONS_TABLE[[#This Row],[location_id]],Locations[],5,"FALSE")</f>
        <v>14.72</v>
      </c>
    </row>
    <row r="649" spans="1:16" x14ac:dyDescent="0.3">
      <c r="A649">
        <v>648</v>
      </c>
      <c r="B649" t="s">
        <v>16</v>
      </c>
      <c r="C649">
        <v>545</v>
      </c>
      <c r="D649" t="str">
        <f>VLOOKUP(CONS_TABLE[[#This Row],[make_id]],Make_details[],2,"FALSE")</f>
        <v>Harley Davidson</v>
      </c>
      <c r="E649" t="str">
        <f>VLOOKUP(CONS_TABLE[[#This Row],[make_id]],Make_details[],3,"FALSE")</f>
        <v>Standard</v>
      </c>
      <c r="F649">
        <v>2008</v>
      </c>
      <c r="G649" t="s">
        <v>392</v>
      </c>
      <c r="H649" t="s">
        <v>18</v>
      </c>
      <c r="I649" s="1">
        <v>44656</v>
      </c>
      <c r="J649" s="1" t="str">
        <f>TEXT(CONS_TABLE[[#This Row],[date_stolen]],"YYYY")</f>
        <v>2022</v>
      </c>
      <c r="K649" s="1" t="str">
        <f>TEXT(CONS_TABLE[[#This Row],[date_stolen]],"MMMM")</f>
        <v>April</v>
      </c>
      <c r="L649">
        <v>102</v>
      </c>
      <c r="M649" t="str">
        <f>VLOOKUP(CONS_TABLE[[#This Row],[location_id]],Locations[],2,"FALSE")</f>
        <v>Auckland</v>
      </c>
      <c r="N649" t="str">
        <f>VLOOKUP(CONS_TABLE[[#This Row],[location_id]],Locations[],3, "FALSE")</f>
        <v>New Zealand</v>
      </c>
      <c r="O649" s="3">
        <f>VLOOKUP(CONS_TABLE[[#This Row],[location_id]],Locations[],4,"FALSE")</f>
        <v>1695200</v>
      </c>
      <c r="P649">
        <f>VLOOKUP(CONS_TABLE[[#This Row],[location_id]],Locations[],5,"FALSE")</f>
        <v>343.09</v>
      </c>
    </row>
    <row r="650" spans="1:16" x14ac:dyDescent="0.3">
      <c r="A650">
        <v>649</v>
      </c>
      <c r="B650" t="s">
        <v>16</v>
      </c>
      <c r="C650">
        <v>545</v>
      </c>
      <c r="D650" t="str">
        <f>VLOOKUP(CONS_TABLE[[#This Row],[make_id]],Make_details[],2,"FALSE")</f>
        <v>Harley Davidson</v>
      </c>
      <c r="E650" t="str">
        <f>VLOOKUP(CONS_TABLE[[#This Row],[make_id]],Make_details[],3,"FALSE")</f>
        <v>Standard</v>
      </c>
      <c r="F650">
        <v>2007</v>
      </c>
      <c r="G650" t="s">
        <v>260</v>
      </c>
      <c r="H650" t="s">
        <v>18</v>
      </c>
      <c r="I650" s="1">
        <v>44643</v>
      </c>
      <c r="J650" s="1" t="str">
        <f>TEXT(CONS_TABLE[[#This Row],[date_stolen]],"YYYY")</f>
        <v>2022</v>
      </c>
      <c r="K650" s="1" t="str">
        <f>TEXT(CONS_TABLE[[#This Row],[date_stolen]],"MMMM")</f>
        <v>March</v>
      </c>
      <c r="L650">
        <v>109</v>
      </c>
      <c r="M650" t="str">
        <f>VLOOKUP(CONS_TABLE[[#This Row],[location_id]],Locations[],2,"FALSE")</f>
        <v>Wellington</v>
      </c>
      <c r="N650" t="str">
        <f>VLOOKUP(CONS_TABLE[[#This Row],[location_id]],Locations[],3, "FALSE")</f>
        <v>New Zealand</v>
      </c>
      <c r="O650" s="3">
        <f>VLOOKUP(CONS_TABLE[[#This Row],[location_id]],Locations[],4,"FALSE")</f>
        <v>543500</v>
      </c>
      <c r="P650">
        <f>VLOOKUP(CONS_TABLE[[#This Row],[location_id]],Locations[],5,"FALSE")</f>
        <v>67.52</v>
      </c>
    </row>
    <row r="651" spans="1:16" x14ac:dyDescent="0.3">
      <c r="A651">
        <v>650</v>
      </c>
      <c r="B651" t="s">
        <v>16</v>
      </c>
      <c r="C651">
        <v>594</v>
      </c>
      <c r="D651" t="str">
        <f>VLOOKUP(CONS_TABLE[[#This Row],[make_id]],Make_details[],2,"FALSE")</f>
        <v>Piaggio</v>
      </c>
      <c r="E651" t="str">
        <f>VLOOKUP(CONS_TABLE[[#This Row],[make_id]],Make_details[],3,"FALSE")</f>
        <v>Standard</v>
      </c>
      <c r="F651">
        <v>2005</v>
      </c>
      <c r="G651" t="s">
        <v>288</v>
      </c>
      <c r="H651" t="s">
        <v>18</v>
      </c>
      <c r="I651" s="1">
        <v>44538</v>
      </c>
      <c r="J651" s="1" t="str">
        <f>TEXT(CONS_TABLE[[#This Row],[date_stolen]],"YYYY")</f>
        <v>2021</v>
      </c>
      <c r="K651" s="1" t="str">
        <f>TEXT(CONS_TABLE[[#This Row],[date_stolen]],"MMMM")</f>
        <v>December</v>
      </c>
      <c r="L651">
        <v>111</v>
      </c>
      <c r="M651" t="str">
        <f>VLOOKUP(CONS_TABLE[[#This Row],[location_id]],Locations[],2,"FALSE")</f>
        <v>Nelson</v>
      </c>
      <c r="N651" t="str">
        <f>VLOOKUP(CONS_TABLE[[#This Row],[location_id]],Locations[],3, "FALSE")</f>
        <v>New Zealand</v>
      </c>
      <c r="O651" s="3">
        <f>VLOOKUP(CONS_TABLE[[#This Row],[location_id]],Locations[],4,"FALSE")</f>
        <v>54500</v>
      </c>
      <c r="P651">
        <f>VLOOKUP(CONS_TABLE[[#This Row],[location_id]],Locations[],5,"FALSE")</f>
        <v>129.15</v>
      </c>
    </row>
    <row r="652" spans="1:16" x14ac:dyDescent="0.3">
      <c r="A652">
        <v>651</v>
      </c>
      <c r="B652" t="s">
        <v>16</v>
      </c>
      <c r="C652">
        <v>550</v>
      </c>
      <c r="D652" t="str">
        <f>VLOOKUP(CONS_TABLE[[#This Row],[make_id]],Make_details[],2,"FALSE")</f>
        <v>Honda</v>
      </c>
      <c r="E652" t="str">
        <f>VLOOKUP(CONS_TABLE[[#This Row],[make_id]],Make_details[],3,"FALSE")</f>
        <v>Standard</v>
      </c>
      <c r="F652">
        <v>2011</v>
      </c>
      <c r="G652" t="s">
        <v>344</v>
      </c>
      <c r="H652" t="s">
        <v>69</v>
      </c>
      <c r="I652" s="1">
        <v>44509</v>
      </c>
      <c r="J652" s="1" t="str">
        <f>TEXT(CONS_TABLE[[#This Row],[date_stolen]],"YYYY")</f>
        <v>2021</v>
      </c>
      <c r="K652" s="1" t="str">
        <f>TEXT(CONS_TABLE[[#This Row],[date_stolen]],"MMMM")</f>
        <v>November</v>
      </c>
      <c r="L652">
        <v>103</v>
      </c>
      <c r="M652" t="str">
        <f>VLOOKUP(CONS_TABLE[[#This Row],[location_id]],Locations[],2,"FALSE")</f>
        <v>Waikato</v>
      </c>
      <c r="N652" t="str">
        <f>VLOOKUP(CONS_TABLE[[#This Row],[location_id]],Locations[],3, "FALSE")</f>
        <v>New Zealand</v>
      </c>
      <c r="O652" s="3">
        <f>VLOOKUP(CONS_TABLE[[#This Row],[location_id]],Locations[],4,"FALSE")</f>
        <v>513800</v>
      </c>
      <c r="P652">
        <f>VLOOKUP(CONS_TABLE[[#This Row],[location_id]],Locations[],5,"FALSE")</f>
        <v>21.5</v>
      </c>
    </row>
    <row r="653" spans="1:16" x14ac:dyDescent="0.3">
      <c r="A653">
        <v>652</v>
      </c>
      <c r="B653" t="s">
        <v>16</v>
      </c>
      <c r="C653">
        <v>611</v>
      </c>
      <c r="D653" t="str">
        <f>VLOOKUP(CONS_TABLE[[#This Row],[make_id]],Make_details[],2,"FALSE")</f>
        <v>Suzuki</v>
      </c>
      <c r="E653" t="str">
        <f>VLOOKUP(CONS_TABLE[[#This Row],[make_id]],Make_details[],3,"FALSE")</f>
        <v>Standard</v>
      </c>
      <c r="F653">
        <v>2011</v>
      </c>
      <c r="G653" t="s">
        <v>393</v>
      </c>
      <c r="H653" t="s">
        <v>18</v>
      </c>
      <c r="I653" s="1">
        <v>44638</v>
      </c>
      <c r="J653" s="1" t="str">
        <f>TEXT(CONS_TABLE[[#This Row],[date_stolen]],"YYYY")</f>
        <v>2022</v>
      </c>
      <c r="K653" s="1" t="str">
        <f>TEXT(CONS_TABLE[[#This Row],[date_stolen]],"MMMM")</f>
        <v>March</v>
      </c>
      <c r="L653">
        <v>102</v>
      </c>
      <c r="M653" t="str">
        <f>VLOOKUP(CONS_TABLE[[#This Row],[location_id]],Locations[],2,"FALSE")</f>
        <v>Auckland</v>
      </c>
      <c r="N653" t="str">
        <f>VLOOKUP(CONS_TABLE[[#This Row],[location_id]],Locations[],3, "FALSE")</f>
        <v>New Zealand</v>
      </c>
      <c r="O653" s="3">
        <f>VLOOKUP(CONS_TABLE[[#This Row],[location_id]],Locations[],4,"FALSE")</f>
        <v>1695200</v>
      </c>
      <c r="P653">
        <f>VLOOKUP(CONS_TABLE[[#This Row],[location_id]],Locations[],5,"FALSE")</f>
        <v>343.09</v>
      </c>
    </row>
    <row r="654" spans="1:16" x14ac:dyDescent="0.3">
      <c r="A654">
        <v>653</v>
      </c>
      <c r="B654" t="s">
        <v>16</v>
      </c>
      <c r="C654">
        <v>565</v>
      </c>
      <c r="D654" t="str">
        <f>VLOOKUP(CONS_TABLE[[#This Row],[make_id]],Make_details[],2,"FALSE")</f>
        <v>KTM</v>
      </c>
      <c r="E654" t="str">
        <f>VLOOKUP(CONS_TABLE[[#This Row],[make_id]],Make_details[],3,"FALSE")</f>
        <v>Standard</v>
      </c>
      <c r="F654">
        <v>2011</v>
      </c>
      <c r="G654" t="s">
        <v>122</v>
      </c>
      <c r="H654" t="s">
        <v>123</v>
      </c>
      <c r="I654" s="1">
        <v>44568</v>
      </c>
      <c r="J654" s="1" t="str">
        <f>TEXT(CONS_TABLE[[#This Row],[date_stolen]],"YYYY")</f>
        <v>2022</v>
      </c>
      <c r="K654" s="1" t="str">
        <f>TEXT(CONS_TABLE[[#This Row],[date_stolen]],"MMMM")</f>
        <v>January</v>
      </c>
      <c r="L654">
        <v>102</v>
      </c>
      <c r="M654" t="str">
        <f>VLOOKUP(CONS_TABLE[[#This Row],[location_id]],Locations[],2,"FALSE")</f>
        <v>Auckland</v>
      </c>
      <c r="N654" t="str">
        <f>VLOOKUP(CONS_TABLE[[#This Row],[location_id]],Locations[],3, "FALSE")</f>
        <v>New Zealand</v>
      </c>
      <c r="O654" s="3">
        <f>VLOOKUP(CONS_TABLE[[#This Row],[location_id]],Locations[],4,"FALSE")</f>
        <v>1695200</v>
      </c>
      <c r="P654">
        <f>VLOOKUP(CONS_TABLE[[#This Row],[location_id]],Locations[],5,"FALSE")</f>
        <v>343.09</v>
      </c>
    </row>
    <row r="655" spans="1:16" x14ac:dyDescent="0.3">
      <c r="A655">
        <v>654</v>
      </c>
      <c r="B655" t="s">
        <v>16</v>
      </c>
      <c r="C655">
        <v>554</v>
      </c>
      <c r="D655" t="str">
        <f>VLOOKUP(CONS_TABLE[[#This Row],[make_id]],Make_details[],2,"FALSE")</f>
        <v>Hyosung</v>
      </c>
      <c r="E655" t="str">
        <f>VLOOKUP(CONS_TABLE[[#This Row],[make_id]],Make_details[],3,"FALSE")</f>
        <v>Standard</v>
      </c>
      <c r="F655">
        <v>2012</v>
      </c>
      <c r="G655" t="s">
        <v>394</v>
      </c>
      <c r="H655" t="s">
        <v>18</v>
      </c>
      <c r="I655" s="1">
        <v>44517</v>
      </c>
      <c r="J655" s="1" t="str">
        <f>TEXT(CONS_TABLE[[#This Row],[date_stolen]],"YYYY")</f>
        <v>2021</v>
      </c>
      <c r="K655" s="1" t="str">
        <f>TEXT(CONS_TABLE[[#This Row],[date_stolen]],"MMMM")</f>
        <v>November</v>
      </c>
      <c r="L655">
        <v>102</v>
      </c>
      <c r="M655" t="str">
        <f>VLOOKUP(CONS_TABLE[[#This Row],[location_id]],Locations[],2,"FALSE")</f>
        <v>Auckland</v>
      </c>
      <c r="N655" t="str">
        <f>VLOOKUP(CONS_TABLE[[#This Row],[location_id]],Locations[],3, "FALSE")</f>
        <v>New Zealand</v>
      </c>
      <c r="O655" s="3">
        <f>VLOOKUP(CONS_TABLE[[#This Row],[location_id]],Locations[],4,"FALSE")</f>
        <v>1695200</v>
      </c>
      <c r="P655">
        <f>VLOOKUP(CONS_TABLE[[#This Row],[location_id]],Locations[],5,"FALSE")</f>
        <v>343.09</v>
      </c>
    </row>
    <row r="656" spans="1:16" x14ac:dyDescent="0.3">
      <c r="A656">
        <v>655</v>
      </c>
      <c r="B656" t="s">
        <v>25</v>
      </c>
      <c r="C656">
        <v>594</v>
      </c>
      <c r="D656" t="str">
        <f>VLOOKUP(CONS_TABLE[[#This Row],[make_id]],Make_details[],2,"FALSE")</f>
        <v>Piaggio</v>
      </c>
      <c r="E656" t="str">
        <f>VLOOKUP(CONS_TABLE[[#This Row],[make_id]],Make_details[],3,"FALSE")</f>
        <v>Standard</v>
      </c>
      <c r="F656">
        <v>2012</v>
      </c>
      <c r="G656" t="s">
        <v>386</v>
      </c>
      <c r="H656" t="s">
        <v>32</v>
      </c>
      <c r="I656" s="1">
        <v>44598</v>
      </c>
      <c r="J656" s="1" t="str">
        <f>TEXT(CONS_TABLE[[#This Row],[date_stolen]],"YYYY")</f>
        <v>2022</v>
      </c>
      <c r="K656" s="1" t="str">
        <f>TEXT(CONS_TABLE[[#This Row],[date_stolen]],"MMMM")</f>
        <v>February</v>
      </c>
      <c r="L656">
        <v>102</v>
      </c>
      <c r="M656" t="str">
        <f>VLOOKUP(CONS_TABLE[[#This Row],[location_id]],Locations[],2,"FALSE")</f>
        <v>Auckland</v>
      </c>
      <c r="N656" t="str">
        <f>VLOOKUP(CONS_TABLE[[#This Row],[location_id]],Locations[],3, "FALSE")</f>
        <v>New Zealand</v>
      </c>
      <c r="O656" s="3">
        <f>VLOOKUP(CONS_TABLE[[#This Row],[location_id]],Locations[],4,"FALSE")</f>
        <v>1695200</v>
      </c>
      <c r="P656">
        <f>VLOOKUP(CONS_TABLE[[#This Row],[location_id]],Locations[],5,"FALSE")</f>
        <v>343.09</v>
      </c>
    </row>
    <row r="657" spans="1:16" x14ac:dyDescent="0.3">
      <c r="A657">
        <v>656</v>
      </c>
      <c r="B657" t="s">
        <v>25</v>
      </c>
      <c r="C657">
        <v>632</v>
      </c>
      <c r="D657" t="str">
        <f>VLOOKUP(CONS_TABLE[[#This Row],[make_id]],Make_details[],2,"FALSE")</f>
        <v>Vmoto</v>
      </c>
      <c r="E657" t="str">
        <f>VLOOKUP(CONS_TABLE[[#This Row],[make_id]],Make_details[],3,"FALSE")</f>
        <v>Standard</v>
      </c>
      <c r="F657">
        <v>2010</v>
      </c>
      <c r="G657" t="s">
        <v>184</v>
      </c>
      <c r="H657" t="s">
        <v>18</v>
      </c>
      <c r="I657" s="1">
        <v>44532</v>
      </c>
      <c r="J657" s="1" t="str">
        <f>TEXT(CONS_TABLE[[#This Row],[date_stolen]],"YYYY")</f>
        <v>2021</v>
      </c>
      <c r="K657" s="1" t="str">
        <f>TEXT(CONS_TABLE[[#This Row],[date_stolen]],"MMMM")</f>
        <v>December</v>
      </c>
      <c r="L657">
        <v>104</v>
      </c>
      <c r="M657" t="str">
        <f>VLOOKUP(CONS_TABLE[[#This Row],[location_id]],Locations[],2,"FALSE")</f>
        <v>Bay of Plenty</v>
      </c>
      <c r="N657" t="str">
        <f>VLOOKUP(CONS_TABLE[[#This Row],[location_id]],Locations[],3, "FALSE")</f>
        <v>New Zealand</v>
      </c>
      <c r="O657" s="3">
        <f>VLOOKUP(CONS_TABLE[[#This Row],[location_id]],Locations[],4,"FALSE")</f>
        <v>347700</v>
      </c>
      <c r="P657">
        <f>VLOOKUP(CONS_TABLE[[#This Row],[location_id]],Locations[],5,"FALSE")</f>
        <v>28.8</v>
      </c>
    </row>
    <row r="658" spans="1:16" x14ac:dyDescent="0.3">
      <c r="A658">
        <v>657</v>
      </c>
      <c r="B658" t="s">
        <v>16</v>
      </c>
      <c r="C658">
        <v>611</v>
      </c>
      <c r="D658" t="str">
        <f>VLOOKUP(CONS_TABLE[[#This Row],[make_id]],Make_details[],2,"FALSE")</f>
        <v>Suzuki</v>
      </c>
      <c r="E658" t="str">
        <f>VLOOKUP(CONS_TABLE[[#This Row],[make_id]],Make_details[],3,"FALSE")</f>
        <v>Standard</v>
      </c>
      <c r="F658">
        <v>2006</v>
      </c>
      <c r="G658" t="s">
        <v>395</v>
      </c>
      <c r="H658" t="s">
        <v>18</v>
      </c>
      <c r="I658" s="1">
        <v>44522</v>
      </c>
      <c r="J658" s="1" t="str">
        <f>TEXT(CONS_TABLE[[#This Row],[date_stolen]],"YYYY")</f>
        <v>2021</v>
      </c>
      <c r="K658" s="1" t="str">
        <f>TEXT(CONS_TABLE[[#This Row],[date_stolen]],"MMMM")</f>
        <v>November</v>
      </c>
      <c r="L658">
        <v>102</v>
      </c>
      <c r="M658" t="str">
        <f>VLOOKUP(CONS_TABLE[[#This Row],[location_id]],Locations[],2,"FALSE")</f>
        <v>Auckland</v>
      </c>
      <c r="N658" t="str">
        <f>VLOOKUP(CONS_TABLE[[#This Row],[location_id]],Locations[],3, "FALSE")</f>
        <v>New Zealand</v>
      </c>
      <c r="O658" s="3">
        <f>VLOOKUP(CONS_TABLE[[#This Row],[location_id]],Locations[],4,"FALSE")</f>
        <v>1695200</v>
      </c>
      <c r="P658">
        <f>VLOOKUP(CONS_TABLE[[#This Row],[location_id]],Locations[],5,"FALSE")</f>
        <v>343.09</v>
      </c>
    </row>
    <row r="659" spans="1:16" x14ac:dyDescent="0.3">
      <c r="A659">
        <v>658</v>
      </c>
      <c r="B659" t="s">
        <v>16</v>
      </c>
      <c r="C659">
        <v>611</v>
      </c>
      <c r="D659" t="str">
        <f>VLOOKUP(CONS_TABLE[[#This Row],[make_id]],Make_details[],2,"FALSE")</f>
        <v>Suzuki</v>
      </c>
      <c r="E659" t="str">
        <f>VLOOKUP(CONS_TABLE[[#This Row],[make_id]],Make_details[],3,"FALSE")</f>
        <v>Standard</v>
      </c>
      <c r="F659">
        <v>2007</v>
      </c>
      <c r="G659" t="s">
        <v>186</v>
      </c>
      <c r="H659" t="s">
        <v>47</v>
      </c>
      <c r="I659" s="1">
        <v>44591</v>
      </c>
      <c r="J659" s="1" t="str">
        <f>TEXT(CONS_TABLE[[#This Row],[date_stolen]],"YYYY")</f>
        <v>2022</v>
      </c>
      <c r="K659" s="1" t="str">
        <f>TEXT(CONS_TABLE[[#This Row],[date_stolen]],"MMMM")</f>
        <v>January</v>
      </c>
      <c r="L659">
        <v>102</v>
      </c>
      <c r="M659" t="str">
        <f>VLOOKUP(CONS_TABLE[[#This Row],[location_id]],Locations[],2,"FALSE")</f>
        <v>Auckland</v>
      </c>
      <c r="N659" t="str">
        <f>VLOOKUP(CONS_TABLE[[#This Row],[location_id]],Locations[],3, "FALSE")</f>
        <v>New Zealand</v>
      </c>
      <c r="O659" s="3">
        <f>VLOOKUP(CONS_TABLE[[#This Row],[location_id]],Locations[],4,"FALSE")</f>
        <v>1695200</v>
      </c>
      <c r="P659">
        <f>VLOOKUP(CONS_TABLE[[#This Row],[location_id]],Locations[],5,"FALSE")</f>
        <v>343.09</v>
      </c>
    </row>
    <row r="660" spans="1:16" x14ac:dyDescent="0.3">
      <c r="A660">
        <v>659</v>
      </c>
      <c r="B660" t="s">
        <v>25</v>
      </c>
      <c r="C660">
        <v>593</v>
      </c>
      <c r="D660" t="str">
        <f>VLOOKUP(CONS_TABLE[[#This Row],[make_id]],Make_details[],2,"FALSE")</f>
        <v>PGO</v>
      </c>
      <c r="E660" t="str">
        <f>VLOOKUP(CONS_TABLE[[#This Row],[make_id]],Make_details[],3,"FALSE")</f>
        <v>Standard</v>
      </c>
      <c r="F660">
        <v>2014</v>
      </c>
      <c r="G660" t="s">
        <v>396</v>
      </c>
      <c r="H660" t="s">
        <v>69</v>
      </c>
      <c r="I660" s="1">
        <v>44489</v>
      </c>
      <c r="J660" s="1" t="str">
        <f>TEXT(CONS_TABLE[[#This Row],[date_stolen]],"YYYY")</f>
        <v>2021</v>
      </c>
      <c r="K660" s="1" t="str">
        <f>TEXT(CONS_TABLE[[#This Row],[date_stolen]],"MMMM")</f>
        <v>October</v>
      </c>
      <c r="L660">
        <v>114</v>
      </c>
      <c r="M660" t="str">
        <f>VLOOKUP(CONS_TABLE[[#This Row],[location_id]],Locations[],2,"FALSE")</f>
        <v>Canterbury</v>
      </c>
      <c r="N660" t="str">
        <f>VLOOKUP(CONS_TABLE[[#This Row],[location_id]],Locations[],3, "FALSE")</f>
        <v>New Zealand</v>
      </c>
      <c r="O660" s="3">
        <f>VLOOKUP(CONS_TABLE[[#This Row],[location_id]],Locations[],4,"FALSE")</f>
        <v>655000</v>
      </c>
      <c r="P660">
        <f>VLOOKUP(CONS_TABLE[[#This Row],[location_id]],Locations[],5,"FALSE")</f>
        <v>14.72</v>
      </c>
    </row>
    <row r="661" spans="1:16" x14ac:dyDescent="0.3">
      <c r="A661">
        <v>660</v>
      </c>
      <c r="B661" t="s">
        <v>16</v>
      </c>
      <c r="C661">
        <v>565</v>
      </c>
      <c r="D661" t="str">
        <f>VLOOKUP(CONS_TABLE[[#This Row],[make_id]],Make_details[],2,"FALSE")</f>
        <v>KTM</v>
      </c>
      <c r="E661" t="str">
        <f>VLOOKUP(CONS_TABLE[[#This Row],[make_id]],Make_details[],3,"FALSE")</f>
        <v>Standard</v>
      </c>
      <c r="F661">
        <v>2014</v>
      </c>
      <c r="G661">
        <v>390</v>
      </c>
      <c r="H661" t="s">
        <v>18</v>
      </c>
      <c r="I661" s="1">
        <v>44560</v>
      </c>
      <c r="J661" s="1" t="str">
        <f>TEXT(CONS_TABLE[[#This Row],[date_stolen]],"YYYY")</f>
        <v>2021</v>
      </c>
      <c r="K661" s="1" t="str">
        <f>TEXT(CONS_TABLE[[#This Row],[date_stolen]],"MMMM")</f>
        <v>December</v>
      </c>
      <c r="L661">
        <v>103</v>
      </c>
      <c r="M661" t="str">
        <f>VLOOKUP(CONS_TABLE[[#This Row],[location_id]],Locations[],2,"FALSE")</f>
        <v>Waikato</v>
      </c>
      <c r="N661" t="str">
        <f>VLOOKUP(CONS_TABLE[[#This Row],[location_id]],Locations[],3, "FALSE")</f>
        <v>New Zealand</v>
      </c>
      <c r="O661" s="3">
        <f>VLOOKUP(CONS_TABLE[[#This Row],[location_id]],Locations[],4,"FALSE")</f>
        <v>513800</v>
      </c>
      <c r="P661">
        <f>VLOOKUP(CONS_TABLE[[#This Row],[location_id]],Locations[],5,"FALSE")</f>
        <v>21.5</v>
      </c>
    </row>
    <row r="662" spans="1:16" x14ac:dyDescent="0.3">
      <c r="A662">
        <v>661</v>
      </c>
      <c r="B662" t="s">
        <v>25</v>
      </c>
      <c r="C662">
        <v>617</v>
      </c>
      <c r="D662" t="str">
        <f>VLOOKUP(CONS_TABLE[[#This Row],[make_id]],Make_details[],2,"FALSE")</f>
        <v>TNT Motor</v>
      </c>
      <c r="E662" t="str">
        <f>VLOOKUP(CONS_TABLE[[#This Row],[make_id]],Make_details[],3,"FALSE")</f>
        <v>Standard</v>
      </c>
      <c r="F662">
        <v>2015</v>
      </c>
      <c r="G662" t="s">
        <v>375</v>
      </c>
      <c r="H662" t="s">
        <v>18</v>
      </c>
      <c r="I662" s="1">
        <v>44580</v>
      </c>
      <c r="J662" s="1" t="str">
        <f>TEXT(CONS_TABLE[[#This Row],[date_stolen]],"YYYY")</f>
        <v>2022</v>
      </c>
      <c r="K662" s="1" t="str">
        <f>TEXT(CONS_TABLE[[#This Row],[date_stolen]],"MMMM")</f>
        <v>January</v>
      </c>
      <c r="L662">
        <v>102</v>
      </c>
      <c r="M662" t="str">
        <f>VLOOKUP(CONS_TABLE[[#This Row],[location_id]],Locations[],2,"FALSE")</f>
        <v>Auckland</v>
      </c>
      <c r="N662" t="str">
        <f>VLOOKUP(CONS_TABLE[[#This Row],[location_id]],Locations[],3, "FALSE")</f>
        <v>New Zealand</v>
      </c>
      <c r="O662" s="3">
        <f>VLOOKUP(CONS_TABLE[[#This Row],[location_id]],Locations[],4,"FALSE")</f>
        <v>1695200</v>
      </c>
      <c r="P662">
        <f>VLOOKUP(CONS_TABLE[[#This Row],[location_id]],Locations[],5,"FALSE")</f>
        <v>343.09</v>
      </c>
    </row>
    <row r="663" spans="1:16" x14ac:dyDescent="0.3">
      <c r="A663">
        <v>662</v>
      </c>
      <c r="B663" t="s">
        <v>16</v>
      </c>
      <c r="C663">
        <v>631</v>
      </c>
      <c r="D663" t="str">
        <f>VLOOKUP(CONS_TABLE[[#This Row],[make_id]],Make_details[],2,"FALSE")</f>
        <v>Victory</v>
      </c>
      <c r="E663" t="str">
        <f>VLOOKUP(CONS_TABLE[[#This Row],[make_id]],Make_details[],3,"FALSE")</f>
        <v>Standard</v>
      </c>
      <c r="F663">
        <v>2013</v>
      </c>
      <c r="G663" t="s">
        <v>397</v>
      </c>
      <c r="H663" t="s">
        <v>18</v>
      </c>
      <c r="I663" s="1">
        <v>44483</v>
      </c>
      <c r="J663" s="1" t="str">
        <f>TEXT(CONS_TABLE[[#This Row],[date_stolen]],"YYYY")</f>
        <v>2021</v>
      </c>
      <c r="K663" s="1" t="str">
        <f>TEXT(CONS_TABLE[[#This Row],[date_stolen]],"MMMM")</f>
        <v>October</v>
      </c>
      <c r="L663">
        <v>116</v>
      </c>
      <c r="M663" t="str">
        <f>VLOOKUP(CONS_TABLE[[#This Row],[location_id]],Locations[],2,"FALSE")</f>
        <v>Southland</v>
      </c>
      <c r="N663" t="str">
        <f>VLOOKUP(CONS_TABLE[[#This Row],[location_id]],Locations[],3, "FALSE")</f>
        <v>New Zealand</v>
      </c>
      <c r="O663" s="3">
        <f>VLOOKUP(CONS_TABLE[[#This Row],[location_id]],Locations[],4,"FALSE")</f>
        <v>102400</v>
      </c>
      <c r="P663">
        <f>VLOOKUP(CONS_TABLE[[#This Row],[location_id]],Locations[],5,"FALSE")</f>
        <v>3.28</v>
      </c>
    </row>
    <row r="664" spans="1:16" x14ac:dyDescent="0.3">
      <c r="A664">
        <v>663</v>
      </c>
      <c r="B664" t="s">
        <v>11</v>
      </c>
      <c r="C664">
        <v>623</v>
      </c>
      <c r="D664" t="str">
        <f>VLOOKUP(CONS_TABLE[[#This Row],[make_id]],Make_details[],2,"FALSE")</f>
        <v>Trailer</v>
      </c>
      <c r="E664" t="str">
        <f>VLOOKUP(CONS_TABLE[[#This Row],[make_id]],Make_details[],3,"FALSE")</f>
        <v>Standard</v>
      </c>
      <c r="F664">
        <v>2002</v>
      </c>
      <c r="G664" t="s">
        <v>36</v>
      </c>
      <c r="H664" t="s">
        <v>10</v>
      </c>
      <c r="I664" s="1">
        <v>44650</v>
      </c>
      <c r="J664" s="1" t="str">
        <f>TEXT(CONS_TABLE[[#This Row],[date_stolen]],"YYYY")</f>
        <v>2022</v>
      </c>
      <c r="K664" s="1" t="str">
        <f>TEXT(CONS_TABLE[[#This Row],[date_stolen]],"MMMM")</f>
        <v>March</v>
      </c>
      <c r="L664">
        <v>103</v>
      </c>
      <c r="M664" t="str">
        <f>VLOOKUP(CONS_TABLE[[#This Row],[location_id]],Locations[],2,"FALSE")</f>
        <v>Waikato</v>
      </c>
      <c r="N664" t="str">
        <f>VLOOKUP(CONS_TABLE[[#This Row],[location_id]],Locations[],3, "FALSE")</f>
        <v>New Zealand</v>
      </c>
      <c r="O664" s="3">
        <f>VLOOKUP(CONS_TABLE[[#This Row],[location_id]],Locations[],4,"FALSE")</f>
        <v>513800</v>
      </c>
      <c r="P664">
        <f>VLOOKUP(CONS_TABLE[[#This Row],[location_id]],Locations[],5,"FALSE")</f>
        <v>21.5</v>
      </c>
    </row>
    <row r="665" spans="1:16" x14ac:dyDescent="0.3">
      <c r="A665">
        <v>664</v>
      </c>
      <c r="B665" t="s">
        <v>16</v>
      </c>
      <c r="C665">
        <v>550</v>
      </c>
      <c r="D665" t="str">
        <f>VLOOKUP(CONS_TABLE[[#This Row],[make_id]],Make_details[],2,"FALSE")</f>
        <v>Honda</v>
      </c>
      <c r="E665" t="str">
        <f>VLOOKUP(CONS_TABLE[[#This Row],[make_id]],Make_details[],3,"FALSE")</f>
        <v>Standard</v>
      </c>
      <c r="F665">
        <v>2010</v>
      </c>
      <c r="G665" t="s">
        <v>344</v>
      </c>
      <c r="H665" t="s">
        <v>69</v>
      </c>
      <c r="I665" s="1">
        <v>44539</v>
      </c>
      <c r="J665" s="1" t="str">
        <f>TEXT(CONS_TABLE[[#This Row],[date_stolen]],"YYYY")</f>
        <v>2021</v>
      </c>
      <c r="K665" s="1" t="str">
        <f>TEXT(CONS_TABLE[[#This Row],[date_stolen]],"MMMM")</f>
        <v>December</v>
      </c>
      <c r="L665">
        <v>111</v>
      </c>
      <c r="M665" t="str">
        <f>VLOOKUP(CONS_TABLE[[#This Row],[location_id]],Locations[],2,"FALSE")</f>
        <v>Nelson</v>
      </c>
      <c r="N665" t="str">
        <f>VLOOKUP(CONS_TABLE[[#This Row],[location_id]],Locations[],3, "FALSE")</f>
        <v>New Zealand</v>
      </c>
      <c r="O665" s="3">
        <f>VLOOKUP(CONS_TABLE[[#This Row],[location_id]],Locations[],4,"FALSE")</f>
        <v>54500</v>
      </c>
      <c r="P665">
        <f>VLOOKUP(CONS_TABLE[[#This Row],[location_id]],Locations[],5,"FALSE")</f>
        <v>129.15</v>
      </c>
    </row>
    <row r="666" spans="1:16" x14ac:dyDescent="0.3">
      <c r="A666">
        <v>665</v>
      </c>
      <c r="B666" t="s">
        <v>25</v>
      </c>
      <c r="C666">
        <v>636</v>
      </c>
      <c r="D666" t="str">
        <f>VLOOKUP(CONS_TABLE[[#This Row],[make_id]],Make_details[],2,"FALSE")</f>
        <v>Yamaha</v>
      </c>
      <c r="E666" t="str">
        <f>VLOOKUP(CONS_TABLE[[#This Row],[make_id]],Make_details[],3,"FALSE")</f>
        <v>Standard</v>
      </c>
      <c r="F666">
        <v>2011</v>
      </c>
      <c r="G666" t="s">
        <v>184</v>
      </c>
      <c r="H666" t="s">
        <v>10</v>
      </c>
      <c r="I666" s="1">
        <v>44516</v>
      </c>
      <c r="J666" s="1" t="str">
        <f>TEXT(CONS_TABLE[[#This Row],[date_stolen]],"YYYY")</f>
        <v>2021</v>
      </c>
      <c r="K666" s="1" t="str">
        <f>TEXT(CONS_TABLE[[#This Row],[date_stolen]],"MMMM")</f>
        <v>November</v>
      </c>
      <c r="L666">
        <v>114</v>
      </c>
      <c r="M666" t="str">
        <f>VLOOKUP(CONS_TABLE[[#This Row],[location_id]],Locations[],2,"FALSE")</f>
        <v>Canterbury</v>
      </c>
      <c r="N666" t="str">
        <f>VLOOKUP(CONS_TABLE[[#This Row],[location_id]],Locations[],3, "FALSE")</f>
        <v>New Zealand</v>
      </c>
      <c r="O666" s="3">
        <f>VLOOKUP(CONS_TABLE[[#This Row],[location_id]],Locations[],4,"FALSE")</f>
        <v>655000</v>
      </c>
      <c r="P666">
        <f>VLOOKUP(CONS_TABLE[[#This Row],[location_id]],Locations[],5,"FALSE")</f>
        <v>14.72</v>
      </c>
    </row>
    <row r="667" spans="1:16" x14ac:dyDescent="0.3">
      <c r="A667">
        <v>666</v>
      </c>
      <c r="B667" t="s">
        <v>25</v>
      </c>
      <c r="C667">
        <v>550</v>
      </c>
      <c r="D667" t="str">
        <f>VLOOKUP(CONS_TABLE[[#This Row],[make_id]],Make_details[],2,"FALSE")</f>
        <v>Honda</v>
      </c>
      <c r="E667" t="str">
        <f>VLOOKUP(CONS_TABLE[[#This Row],[make_id]],Make_details[],3,"FALSE")</f>
        <v>Standard</v>
      </c>
      <c r="F667">
        <v>2011</v>
      </c>
      <c r="G667" t="s">
        <v>27</v>
      </c>
      <c r="H667" t="s">
        <v>66</v>
      </c>
      <c r="I667" s="1">
        <v>44564</v>
      </c>
      <c r="J667" s="1" t="str">
        <f>TEXT(CONS_TABLE[[#This Row],[date_stolen]],"YYYY")</f>
        <v>2022</v>
      </c>
      <c r="K667" s="1" t="str">
        <f>TEXT(CONS_TABLE[[#This Row],[date_stolen]],"MMMM")</f>
        <v>January</v>
      </c>
      <c r="L667">
        <v>102</v>
      </c>
      <c r="M667" t="str">
        <f>VLOOKUP(CONS_TABLE[[#This Row],[location_id]],Locations[],2,"FALSE")</f>
        <v>Auckland</v>
      </c>
      <c r="N667" t="str">
        <f>VLOOKUP(CONS_TABLE[[#This Row],[location_id]],Locations[],3, "FALSE")</f>
        <v>New Zealand</v>
      </c>
      <c r="O667" s="3">
        <f>VLOOKUP(CONS_TABLE[[#This Row],[location_id]],Locations[],4,"FALSE")</f>
        <v>1695200</v>
      </c>
      <c r="P667">
        <f>VLOOKUP(CONS_TABLE[[#This Row],[location_id]],Locations[],5,"FALSE")</f>
        <v>343.09</v>
      </c>
    </row>
    <row r="668" spans="1:16" x14ac:dyDescent="0.3">
      <c r="A668">
        <v>667</v>
      </c>
      <c r="B668" t="s">
        <v>16</v>
      </c>
      <c r="C668">
        <v>636</v>
      </c>
      <c r="D668" t="str">
        <f>VLOOKUP(CONS_TABLE[[#This Row],[make_id]],Make_details[],2,"FALSE")</f>
        <v>Yamaha</v>
      </c>
      <c r="E668" t="str">
        <f>VLOOKUP(CONS_TABLE[[#This Row],[make_id]],Make_details[],3,"FALSE")</f>
        <v>Standard</v>
      </c>
      <c r="F668">
        <v>2013</v>
      </c>
      <c r="G668" t="s">
        <v>398</v>
      </c>
      <c r="H668" t="s">
        <v>28</v>
      </c>
      <c r="I668" s="1">
        <v>44647</v>
      </c>
      <c r="J668" s="1" t="str">
        <f>TEXT(CONS_TABLE[[#This Row],[date_stolen]],"YYYY")</f>
        <v>2022</v>
      </c>
      <c r="K668" s="1" t="str">
        <f>TEXT(CONS_TABLE[[#This Row],[date_stolen]],"MMMM")</f>
        <v>March</v>
      </c>
      <c r="L668">
        <v>109</v>
      </c>
      <c r="M668" t="str">
        <f>VLOOKUP(CONS_TABLE[[#This Row],[location_id]],Locations[],2,"FALSE")</f>
        <v>Wellington</v>
      </c>
      <c r="N668" t="str">
        <f>VLOOKUP(CONS_TABLE[[#This Row],[location_id]],Locations[],3, "FALSE")</f>
        <v>New Zealand</v>
      </c>
      <c r="O668" s="3">
        <f>VLOOKUP(CONS_TABLE[[#This Row],[location_id]],Locations[],4,"FALSE")</f>
        <v>543500</v>
      </c>
      <c r="P668">
        <f>VLOOKUP(CONS_TABLE[[#This Row],[location_id]],Locations[],5,"FALSE")</f>
        <v>67.52</v>
      </c>
    </row>
    <row r="669" spans="1:16" x14ac:dyDescent="0.3">
      <c r="A669">
        <v>668</v>
      </c>
      <c r="B669" t="s">
        <v>25</v>
      </c>
      <c r="C669">
        <v>593</v>
      </c>
      <c r="D669" t="str">
        <f>VLOOKUP(CONS_TABLE[[#This Row],[make_id]],Make_details[],2,"FALSE")</f>
        <v>PGO</v>
      </c>
      <c r="E669" t="str">
        <f>VLOOKUP(CONS_TABLE[[#This Row],[make_id]],Make_details[],3,"FALSE")</f>
        <v>Standard</v>
      </c>
      <c r="F669">
        <v>2013</v>
      </c>
      <c r="G669" t="s">
        <v>399</v>
      </c>
      <c r="H669" t="s">
        <v>18</v>
      </c>
      <c r="I669" s="1">
        <v>44565</v>
      </c>
      <c r="J669" s="1" t="str">
        <f>TEXT(CONS_TABLE[[#This Row],[date_stolen]],"YYYY")</f>
        <v>2022</v>
      </c>
      <c r="K669" s="1" t="str">
        <f>TEXT(CONS_TABLE[[#This Row],[date_stolen]],"MMMM")</f>
        <v>January</v>
      </c>
      <c r="L669">
        <v>101</v>
      </c>
      <c r="M669" t="str">
        <f>VLOOKUP(CONS_TABLE[[#This Row],[location_id]],Locations[],2,"FALSE")</f>
        <v>Northland</v>
      </c>
      <c r="N669" t="str">
        <f>VLOOKUP(CONS_TABLE[[#This Row],[location_id]],Locations[],3, "FALSE")</f>
        <v>New Zealand</v>
      </c>
      <c r="O669" s="3">
        <f>VLOOKUP(CONS_TABLE[[#This Row],[location_id]],Locations[],4,"FALSE")</f>
        <v>201500</v>
      </c>
      <c r="P669">
        <f>VLOOKUP(CONS_TABLE[[#This Row],[location_id]],Locations[],5,"FALSE")</f>
        <v>16.11</v>
      </c>
    </row>
    <row r="670" spans="1:16" x14ac:dyDescent="0.3">
      <c r="A670">
        <v>669</v>
      </c>
      <c r="B670" t="s">
        <v>16</v>
      </c>
      <c r="C670">
        <v>553</v>
      </c>
      <c r="D670" t="str">
        <f>VLOOKUP(CONS_TABLE[[#This Row],[make_id]],Make_details[],2,"FALSE")</f>
        <v>Husqvarna</v>
      </c>
      <c r="E670" t="str">
        <f>VLOOKUP(CONS_TABLE[[#This Row],[make_id]],Make_details[],3,"FALSE")</f>
        <v>Standard</v>
      </c>
      <c r="F670">
        <v>2014</v>
      </c>
      <c r="G670" t="s">
        <v>400</v>
      </c>
      <c r="H670" t="s">
        <v>32</v>
      </c>
      <c r="I670" s="1">
        <v>44602</v>
      </c>
      <c r="J670" s="1" t="str">
        <f>TEXT(CONS_TABLE[[#This Row],[date_stolen]],"YYYY")</f>
        <v>2022</v>
      </c>
      <c r="K670" s="1" t="str">
        <f>TEXT(CONS_TABLE[[#This Row],[date_stolen]],"MMMM")</f>
        <v>February</v>
      </c>
      <c r="L670">
        <v>114</v>
      </c>
      <c r="M670" t="str">
        <f>VLOOKUP(CONS_TABLE[[#This Row],[location_id]],Locations[],2,"FALSE")</f>
        <v>Canterbury</v>
      </c>
      <c r="N670" t="str">
        <f>VLOOKUP(CONS_TABLE[[#This Row],[location_id]],Locations[],3, "FALSE")</f>
        <v>New Zealand</v>
      </c>
      <c r="O670" s="3">
        <f>VLOOKUP(CONS_TABLE[[#This Row],[location_id]],Locations[],4,"FALSE")</f>
        <v>655000</v>
      </c>
      <c r="P670">
        <f>VLOOKUP(CONS_TABLE[[#This Row],[location_id]],Locations[],5,"FALSE")</f>
        <v>14.72</v>
      </c>
    </row>
    <row r="671" spans="1:16" x14ac:dyDescent="0.3">
      <c r="A671">
        <v>670</v>
      </c>
      <c r="B671" t="s">
        <v>16</v>
      </c>
      <c r="C671">
        <v>611</v>
      </c>
      <c r="D671" t="str">
        <f>VLOOKUP(CONS_TABLE[[#This Row],[make_id]],Make_details[],2,"FALSE")</f>
        <v>Suzuki</v>
      </c>
      <c r="E671" t="str">
        <f>VLOOKUP(CONS_TABLE[[#This Row],[make_id]],Make_details[],3,"FALSE")</f>
        <v>Standard</v>
      </c>
      <c r="F671">
        <v>2008</v>
      </c>
      <c r="G671" t="s">
        <v>255</v>
      </c>
      <c r="H671" t="s">
        <v>18</v>
      </c>
      <c r="I671" s="1">
        <v>44634</v>
      </c>
      <c r="J671" s="1" t="str">
        <f>TEXT(CONS_TABLE[[#This Row],[date_stolen]],"YYYY")</f>
        <v>2022</v>
      </c>
      <c r="K671" s="1" t="str">
        <f>TEXT(CONS_TABLE[[#This Row],[date_stolen]],"MMMM")</f>
        <v>March</v>
      </c>
      <c r="L671">
        <v>101</v>
      </c>
      <c r="M671" t="str">
        <f>VLOOKUP(CONS_TABLE[[#This Row],[location_id]],Locations[],2,"FALSE")</f>
        <v>Northland</v>
      </c>
      <c r="N671" t="str">
        <f>VLOOKUP(CONS_TABLE[[#This Row],[location_id]],Locations[],3, "FALSE")</f>
        <v>New Zealand</v>
      </c>
      <c r="O671" s="3">
        <f>VLOOKUP(CONS_TABLE[[#This Row],[location_id]],Locations[],4,"FALSE")</f>
        <v>201500</v>
      </c>
      <c r="P671">
        <f>VLOOKUP(CONS_TABLE[[#This Row],[location_id]],Locations[],5,"FALSE")</f>
        <v>16.11</v>
      </c>
    </row>
    <row r="672" spans="1:16" x14ac:dyDescent="0.3">
      <c r="A672">
        <v>671</v>
      </c>
      <c r="B672" t="s">
        <v>25</v>
      </c>
      <c r="C672">
        <v>538</v>
      </c>
      <c r="D672" t="str">
        <f>VLOOKUP(CONS_TABLE[[#This Row],[make_id]],Make_details[],2,"FALSE")</f>
        <v>Factory Built</v>
      </c>
      <c r="E672" t="str">
        <f>VLOOKUP(CONS_TABLE[[#This Row],[make_id]],Make_details[],3,"FALSE")</f>
        <v>Standard</v>
      </c>
      <c r="F672">
        <v>2014</v>
      </c>
      <c r="G672" t="s">
        <v>401</v>
      </c>
      <c r="H672" t="s">
        <v>18</v>
      </c>
      <c r="I672" s="1">
        <v>44516</v>
      </c>
      <c r="J672" s="1" t="str">
        <f>TEXT(CONS_TABLE[[#This Row],[date_stolen]],"YYYY")</f>
        <v>2021</v>
      </c>
      <c r="K672" s="1" t="str">
        <f>TEXT(CONS_TABLE[[#This Row],[date_stolen]],"MMMM")</f>
        <v>November</v>
      </c>
      <c r="L672">
        <v>114</v>
      </c>
      <c r="M672" t="str">
        <f>VLOOKUP(CONS_TABLE[[#This Row],[location_id]],Locations[],2,"FALSE")</f>
        <v>Canterbury</v>
      </c>
      <c r="N672" t="str">
        <f>VLOOKUP(CONS_TABLE[[#This Row],[location_id]],Locations[],3, "FALSE")</f>
        <v>New Zealand</v>
      </c>
      <c r="O672" s="3">
        <f>VLOOKUP(CONS_TABLE[[#This Row],[location_id]],Locations[],4,"FALSE")</f>
        <v>655000</v>
      </c>
      <c r="P672">
        <f>VLOOKUP(CONS_TABLE[[#This Row],[location_id]],Locations[],5,"FALSE")</f>
        <v>14.72</v>
      </c>
    </row>
    <row r="673" spans="1:16" x14ac:dyDescent="0.3">
      <c r="A673">
        <v>672</v>
      </c>
      <c r="B673" t="s">
        <v>25</v>
      </c>
      <c r="C673">
        <v>585</v>
      </c>
      <c r="D673" t="str">
        <f>VLOOKUP(CONS_TABLE[[#This Row],[make_id]],Make_details[],2,"FALSE")</f>
        <v>Moped</v>
      </c>
      <c r="E673" t="str">
        <f>VLOOKUP(CONS_TABLE[[#This Row],[make_id]],Make_details[],3,"FALSE")</f>
        <v>Standard</v>
      </c>
      <c r="F673">
        <v>2009</v>
      </c>
      <c r="G673" t="s">
        <v>402</v>
      </c>
      <c r="H673" t="s">
        <v>66</v>
      </c>
      <c r="I673" s="1">
        <v>44571</v>
      </c>
      <c r="J673" s="1" t="str">
        <f>TEXT(CONS_TABLE[[#This Row],[date_stolen]],"YYYY")</f>
        <v>2022</v>
      </c>
      <c r="K673" s="1" t="str">
        <f>TEXT(CONS_TABLE[[#This Row],[date_stolen]],"MMMM")</f>
        <v>January</v>
      </c>
      <c r="L673">
        <v>109</v>
      </c>
      <c r="M673" t="str">
        <f>VLOOKUP(CONS_TABLE[[#This Row],[location_id]],Locations[],2,"FALSE")</f>
        <v>Wellington</v>
      </c>
      <c r="N673" t="str">
        <f>VLOOKUP(CONS_TABLE[[#This Row],[location_id]],Locations[],3, "FALSE")</f>
        <v>New Zealand</v>
      </c>
      <c r="O673" s="3">
        <f>VLOOKUP(CONS_TABLE[[#This Row],[location_id]],Locations[],4,"FALSE")</f>
        <v>543500</v>
      </c>
      <c r="P673">
        <f>VLOOKUP(CONS_TABLE[[#This Row],[location_id]],Locations[],5,"FALSE")</f>
        <v>67.52</v>
      </c>
    </row>
    <row r="674" spans="1:16" x14ac:dyDescent="0.3">
      <c r="A674">
        <v>673</v>
      </c>
      <c r="B674" t="s">
        <v>25</v>
      </c>
      <c r="C674">
        <v>594</v>
      </c>
      <c r="D674" t="str">
        <f>VLOOKUP(CONS_TABLE[[#This Row],[make_id]],Make_details[],2,"FALSE")</f>
        <v>Piaggio</v>
      </c>
      <c r="E674" t="str">
        <f>VLOOKUP(CONS_TABLE[[#This Row],[make_id]],Make_details[],3,"FALSE")</f>
        <v>Standard</v>
      </c>
      <c r="F674">
        <v>2005</v>
      </c>
      <c r="G674" t="s">
        <v>403</v>
      </c>
      <c r="H674" t="s">
        <v>28</v>
      </c>
      <c r="I674" s="1">
        <v>44597</v>
      </c>
      <c r="J674" s="1" t="str">
        <f>TEXT(CONS_TABLE[[#This Row],[date_stolen]],"YYYY")</f>
        <v>2022</v>
      </c>
      <c r="K674" s="1" t="str">
        <f>TEXT(CONS_TABLE[[#This Row],[date_stolen]],"MMMM")</f>
        <v>February</v>
      </c>
      <c r="L674">
        <v>102</v>
      </c>
      <c r="M674" t="str">
        <f>VLOOKUP(CONS_TABLE[[#This Row],[location_id]],Locations[],2,"FALSE")</f>
        <v>Auckland</v>
      </c>
      <c r="N674" t="str">
        <f>VLOOKUP(CONS_TABLE[[#This Row],[location_id]],Locations[],3, "FALSE")</f>
        <v>New Zealand</v>
      </c>
      <c r="O674" s="3">
        <f>VLOOKUP(CONS_TABLE[[#This Row],[location_id]],Locations[],4,"FALSE")</f>
        <v>1695200</v>
      </c>
      <c r="P674">
        <f>VLOOKUP(CONS_TABLE[[#This Row],[location_id]],Locations[],5,"FALSE")</f>
        <v>343.09</v>
      </c>
    </row>
    <row r="675" spans="1:16" x14ac:dyDescent="0.3">
      <c r="A675">
        <v>674</v>
      </c>
      <c r="B675" t="s">
        <v>25</v>
      </c>
      <c r="C675">
        <v>636</v>
      </c>
      <c r="D675" t="str">
        <f>VLOOKUP(CONS_TABLE[[#This Row],[make_id]],Make_details[],2,"FALSE")</f>
        <v>Yamaha</v>
      </c>
      <c r="E675" t="str">
        <f>VLOOKUP(CONS_TABLE[[#This Row],[make_id]],Make_details[],3,"FALSE")</f>
        <v>Standard</v>
      </c>
      <c r="F675">
        <v>2011</v>
      </c>
      <c r="G675" t="s">
        <v>404</v>
      </c>
      <c r="H675" t="s">
        <v>28</v>
      </c>
      <c r="I675" s="1">
        <v>44572</v>
      </c>
      <c r="J675" s="1" t="str">
        <f>TEXT(CONS_TABLE[[#This Row],[date_stolen]],"YYYY")</f>
        <v>2022</v>
      </c>
      <c r="K675" s="1" t="str">
        <f>TEXT(CONS_TABLE[[#This Row],[date_stolen]],"MMMM")</f>
        <v>January</v>
      </c>
      <c r="L675">
        <v>109</v>
      </c>
      <c r="M675" t="str">
        <f>VLOOKUP(CONS_TABLE[[#This Row],[location_id]],Locations[],2,"FALSE")</f>
        <v>Wellington</v>
      </c>
      <c r="N675" t="str">
        <f>VLOOKUP(CONS_TABLE[[#This Row],[location_id]],Locations[],3, "FALSE")</f>
        <v>New Zealand</v>
      </c>
      <c r="O675" s="3">
        <f>VLOOKUP(CONS_TABLE[[#This Row],[location_id]],Locations[],4,"FALSE")</f>
        <v>543500</v>
      </c>
      <c r="P675">
        <f>VLOOKUP(CONS_TABLE[[#This Row],[location_id]],Locations[],5,"FALSE")</f>
        <v>67.52</v>
      </c>
    </row>
    <row r="676" spans="1:16" x14ac:dyDescent="0.3">
      <c r="A676">
        <v>675</v>
      </c>
      <c r="B676" t="s">
        <v>16</v>
      </c>
      <c r="C676">
        <v>611</v>
      </c>
      <c r="D676" t="str">
        <f>VLOOKUP(CONS_TABLE[[#This Row],[make_id]],Make_details[],2,"FALSE")</f>
        <v>Suzuki</v>
      </c>
      <c r="E676" t="str">
        <f>VLOOKUP(CONS_TABLE[[#This Row],[make_id]],Make_details[],3,"FALSE")</f>
        <v>Standard</v>
      </c>
      <c r="F676">
        <v>2013</v>
      </c>
      <c r="G676" t="s">
        <v>405</v>
      </c>
      <c r="H676" t="s">
        <v>69</v>
      </c>
      <c r="I676" s="1">
        <v>44588</v>
      </c>
      <c r="J676" s="1" t="str">
        <f>TEXT(CONS_TABLE[[#This Row],[date_stolen]],"YYYY")</f>
        <v>2022</v>
      </c>
      <c r="K676" s="1" t="str">
        <f>TEXT(CONS_TABLE[[#This Row],[date_stolen]],"MMMM")</f>
        <v>January</v>
      </c>
      <c r="L676">
        <v>102</v>
      </c>
      <c r="M676" t="str">
        <f>VLOOKUP(CONS_TABLE[[#This Row],[location_id]],Locations[],2,"FALSE")</f>
        <v>Auckland</v>
      </c>
      <c r="N676" t="str">
        <f>VLOOKUP(CONS_TABLE[[#This Row],[location_id]],Locations[],3, "FALSE")</f>
        <v>New Zealand</v>
      </c>
      <c r="O676" s="3">
        <f>VLOOKUP(CONS_TABLE[[#This Row],[location_id]],Locations[],4,"FALSE")</f>
        <v>1695200</v>
      </c>
      <c r="P676">
        <f>VLOOKUP(CONS_TABLE[[#This Row],[location_id]],Locations[],5,"FALSE")</f>
        <v>343.09</v>
      </c>
    </row>
    <row r="677" spans="1:16" x14ac:dyDescent="0.3">
      <c r="A677">
        <v>676</v>
      </c>
      <c r="B677" t="s">
        <v>16</v>
      </c>
      <c r="C677">
        <v>505</v>
      </c>
      <c r="D677" t="str">
        <f>VLOOKUP(CONS_TABLE[[#This Row],[make_id]],Make_details[],2,"FALSE")</f>
        <v>Aprilia</v>
      </c>
      <c r="E677" t="str">
        <f>VLOOKUP(CONS_TABLE[[#This Row],[make_id]],Make_details[],3,"FALSE")</f>
        <v>Standard</v>
      </c>
      <c r="F677">
        <v>2002</v>
      </c>
      <c r="G677" t="s">
        <v>406</v>
      </c>
      <c r="H677" t="s">
        <v>45</v>
      </c>
      <c r="I677" s="1">
        <v>44624</v>
      </c>
      <c r="J677" s="1" t="str">
        <f>TEXT(CONS_TABLE[[#This Row],[date_stolen]],"YYYY")</f>
        <v>2022</v>
      </c>
      <c r="K677" s="1" t="str">
        <f>TEXT(CONS_TABLE[[#This Row],[date_stolen]],"MMMM")</f>
        <v>March</v>
      </c>
      <c r="L677">
        <v>115</v>
      </c>
      <c r="M677" t="str">
        <f>VLOOKUP(CONS_TABLE[[#This Row],[location_id]],Locations[],2,"FALSE")</f>
        <v>Otago</v>
      </c>
      <c r="N677" t="str">
        <f>VLOOKUP(CONS_TABLE[[#This Row],[location_id]],Locations[],3, "FALSE")</f>
        <v>New Zealand</v>
      </c>
      <c r="O677" s="3">
        <f>VLOOKUP(CONS_TABLE[[#This Row],[location_id]],Locations[],4,"FALSE")</f>
        <v>246000</v>
      </c>
      <c r="P677">
        <f>VLOOKUP(CONS_TABLE[[#This Row],[location_id]],Locations[],5,"FALSE")</f>
        <v>7.89</v>
      </c>
    </row>
    <row r="678" spans="1:16" x14ac:dyDescent="0.3">
      <c r="A678">
        <v>677</v>
      </c>
      <c r="B678" t="s">
        <v>16</v>
      </c>
      <c r="C678">
        <v>550</v>
      </c>
      <c r="D678" t="str">
        <f>VLOOKUP(CONS_TABLE[[#This Row],[make_id]],Make_details[],2,"FALSE")</f>
        <v>Honda</v>
      </c>
      <c r="E678" t="str">
        <f>VLOOKUP(CONS_TABLE[[#This Row],[make_id]],Make_details[],3,"FALSE")</f>
        <v>Standard</v>
      </c>
      <c r="F678">
        <v>2014</v>
      </c>
      <c r="G678" t="s">
        <v>97</v>
      </c>
      <c r="H678" t="s">
        <v>18</v>
      </c>
      <c r="I678" s="1">
        <v>44646</v>
      </c>
      <c r="J678" s="1" t="str">
        <f>TEXT(CONS_TABLE[[#This Row],[date_stolen]],"YYYY")</f>
        <v>2022</v>
      </c>
      <c r="K678" s="1" t="str">
        <f>TEXT(CONS_TABLE[[#This Row],[date_stolen]],"MMMM")</f>
        <v>March</v>
      </c>
      <c r="L678">
        <v>104</v>
      </c>
      <c r="M678" t="str">
        <f>VLOOKUP(CONS_TABLE[[#This Row],[location_id]],Locations[],2,"FALSE")</f>
        <v>Bay of Plenty</v>
      </c>
      <c r="N678" t="str">
        <f>VLOOKUP(CONS_TABLE[[#This Row],[location_id]],Locations[],3, "FALSE")</f>
        <v>New Zealand</v>
      </c>
      <c r="O678" s="3">
        <f>VLOOKUP(CONS_TABLE[[#This Row],[location_id]],Locations[],4,"FALSE")</f>
        <v>347700</v>
      </c>
      <c r="P678">
        <f>VLOOKUP(CONS_TABLE[[#This Row],[location_id]],Locations[],5,"FALSE")</f>
        <v>28.8</v>
      </c>
    </row>
    <row r="679" spans="1:16" x14ac:dyDescent="0.3">
      <c r="A679">
        <v>678</v>
      </c>
      <c r="B679" t="s">
        <v>407</v>
      </c>
      <c r="C679">
        <v>550</v>
      </c>
      <c r="D679" t="str">
        <f>VLOOKUP(CONS_TABLE[[#This Row],[make_id]],Make_details[],2,"FALSE")</f>
        <v>Honda</v>
      </c>
      <c r="E679" t="str">
        <f>VLOOKUP(CONS_TABLE[[#This Row],[make_id]],Make_details[],3,"FALSE")</f>
        <v>Standard</v>
      </c>
      <c r="F679">
        <v>2014</v>
      </c>
      <c r="G679" t="s">
        <v>408</v>
      </c>
      <c r="H679" t="s">
        <v>69</v>
      </c>
      <c r="I679" s="1">
        <v>44622</v>
      </c>
      <c r="J679" s="1" t="str">
        <f>TEXT(CONS_TABLE[[#This Row],[date_stolen]],"YYYY")</f>
        <v>2022</v>
      </c>
      <c r="K679" s="1" t="str">
        <f>TEXT(CONS_TABLE[[#This Row],[date_stolen]],"MMMM")</f>
        <v>March</v>
      </c>
      <c r="L679">
        <v>114</v>
      </c>
      <c r="M679" t="str">
        <f>VLOOKUP(CONS_TABLE[[#This Row],[location_id]],Locations[],2,"FALSE")</f>
        <v>Canterbury</v>
      </c>
      <c r="N679" t="str">
        <f>VLOOKUP(CONS_TABLE[[#This Row],[location_id]],Locations[],3, "FALSE")</f>
        <v>New Zealand</v>
      </c>
      <c r="O679" s="3">
        <f>VLOOKUP(CONS_TABLE[[#This Row],[location_id]],Locations[],4,"FALSE")</f>
        <v>655000</v>
      </c>
      <c r="P679">
        <f>VLOOKUP(CONS_TABLE[[#This Row],[location_id]],Locations[],5,"FALSE")</f>
        <v>14.72</v>
      </c>
    </row>
    <row r="680" spans="1:16" x14ac:dyDescent="0.3">
      <c r="A680">
        <v>679</v>
      </c>
      <c r="B680" t="s">
        <v>25</v>
      </c>
      <c r="C680">
        <v>590</v>
      </c>
      <c r="D680" t="str">
        <f>VLOOKUP(CONS_TABLE[[#This Row],[make_id]],Make_details[],2,"FALSE")</f>
        <v>Over</v>
      </c>
      <c r="E680" t="str">
        <f>VLOOKUP(CONS_TABLE[[#This Row],[make_id]],Make_details[],3,"FALSE")</f>
        <v>Standard</v>
      </c>
      <c r="F680">
        <v>2015</v>
      </c>
      <c r="G680" t="s">
        <v>409</v>
      </c>
      <c r="H680" t="s">
        <v>69</v>
      </c>
      <c r="I680" s="1">
        <v>44527</v>
      </c>
      <c r="J680" s="1" t="str">
        <f>TEXT(CONS_TABLE[[#This Row],[date_stolen]],"YYYY")</f>
        <v>2021</v>
      </c>
      <c r="K680" s="1" t="str">
        <f>TEXT(CONS_TABLE[[#This Row],[date_stolen]],"MMMM")</f>
        <v>November</v>
      </c>
      <c r="L680">
        <v>109</v>
      </c>
      <c r="M680" t="str">
        <f>VLOOKUP(CONS_TABLE[[#This Row],[location_id]],Locations[],2,"FALSE")</f>
        <v>Wellington</v>
      </c>
      <c r="N680" t="str">
        <f>VLOOKUP(CONS_TABLE[[#This Row],[location_id]],Locations[],3, "FALSE")</f>
        <v>New Zealand</v>
      </c>
      <c r="O680" s="3">
        <f>VLOOKUP(CONS_TABLE[[#This Row],[location_id]],Locations[],4,"FALSE")</f>
        <v>543500</v>
      </c>
      <c r="P680">
        <f>VLOOKUP(CONS_TABLE[[#This Row],[location_id]],Locations[],5,"FALSE")</f>
        <v>67.52</v>
      </c>
    </row>
    <row r="681" spans="1:16" x14ac:dyDescent="0.3">
      <c r="A681">
        <v>680</v>
      </c>
      <c r="B681" t="s">
        <v>8</v>
      </c>
      <c r="C681">
        <v>623</v>
      </c>
      <c r="D681" t="str">
        <f>VLOOKUP(CONS_TABLE[[#This Row],[make_id]],Make_details[],2,"FALSE")</f>
        <v>Trailer</v>
      </c>
      <c r="E681" t="str">
        <f>VLOOKUP(CONS_TABLE[[#This Row],[make_id]],Make_details[],3,"FALSE")</f>
        <v>Standard</v>
      </c>
      <c r="F681">
        <v>2002</v>
      </c>
      <c r="G681" t="s">
        <v>410</v>
      </c>
      <c r="H681" t="s">
        <v>47</v>
      </c>
      <c r="I681" s="1">
        <v>44572</v>
      </c>
      <c r="J681" s="1" t="str">
        <f>TEXT(CONS_TABLE[[#This Row],[date_stolen]],"YYYY")</f>
        <v>2022</v>
      </c>
      <c r="K681" s="1" t="str">
        <f>TEXT(CONS_TABLE[[#This Row],[date_stolen]],"MMMM")</f>
        <v>January</v>
      </c>
      <c r="L681">
        <v>105</v>
      </c>
      <c r="M681" t="str">
        <f>VLOOKUP(CONS_TABLE[[#This Row],[location_id]],Locations[],2,"FALSE")</f>
        <v>Gisborne</v>
      </c>
      <c r="N681" t="str">
        <f>VLOOKUP(CONS_TABLE[[#This Row],[location_id]],Locations[],3, "FALSE")</f>
        <v>New Zealand</v>
      </c>
      <c r="O681" s="3">
        <f>VLOOKUP(CONS_TABLE[[#This Row],[location_id]],Locations[],4,"FALSE")</f>
        <v>52100</v>
      </c>
      <c r="P681">
        <f>VLOOKUP(CONS_TABLE[[#This Row],[location_id]],Locations[],5,"FALSE")</f>
        <v>6.21</v>
      </c>
    </row>
    <row r="682" spans="1:16" x14ac:dyDescent="0.3">
      <c r="A682">
        <v>681</v>
      </c>
      <c r="B682" t="s">
        <v>8</v>
      </c>
      <c r="C682">
        <v>514</v>
      </c>
      <c r="D682" t="str">
        <f>VLOOKUP(CONS_TABLE[[#This Row],[make_id]],Make_details[],2,"FALSE")</f>
        <v>Briford</v>
      </c>
      <c r="E682" t="str">
        <f>VLOOKUP(CONS_TABLE[[#This Row],[make_id]],Make_details[],3,"FALSE")</f>
        <v>Standard</v>
      </c>
      <c r="F682">
        <v>2002</v>
      </c>
      <c r="G682" t="s">
        <v>22</v>
      </c>
      <c r="H682" t="s">
        <v>47</v>
      </c>
      <c r="I682" s="1">
        <v>44615</v>
      </c>
      <c r="J682" s="1" t="str">
        <f>TEXT(CONS_TABLE[[#This Row],[date_stolen]],"YYYY")</f>
        <v>2022</v>
      </c>
      <c r="K682" s="1" t="str">
        <f>TEXT(CONS_TABLE[[#This Row],[date_stolen]],"MMMM")</f>
        <v>February</v>
      </c>
      <c r="L682">
        <v>114</v>
      </c>
      <c r="M682" t="str">
        <f>VLOOKUP(CONS_TABLE[[#This Row],[location_id]],Locations[],2,"FALSE")</f>
        <v>Canterbury</v>
      </c>
      <c r="N682" t="str">
        <f>VLOOKUP(CONS_TABLE[[#This Row],[location_id]],Locations[],3, "FALSE")</f>
        <v>New Zealand</v>
      </c>
      <c r="O682" s="3">
        <f>VLOOKUP(CONS_TABLE[[#This Row],[location_id]],Locations[],4,"FALSE")</f>
        <v>655000</v>
      </c>
      <c r="P682">
        <f>VLOOKUP(CONS_TABLE[[#This Row],[location_id]],Locations[],5,"FALSE")</f>
        <v>14.72</v>
      </c>
    </row>
    <row r="683" spans="1:16" x14ac:dyDescent="0.3">
      <c r="A683">
        <v>682</v>
      </c>
      <c r="B683" t="s">
        <v>25</v>
      </c>
      <c r="C683">
        <v>585</v>
      </c>
      <c r="D683" t="str">
        <f>VLOOKUP(CONS_TABLE[[#This Row],[make_id]],Make_details[],2,"FALSE")</f>
        <v>Moped</v>
      </c>
      <c r="E683" t="str">
        <f>VLOOKUP(CONS_TABLE[[#This Row],[make_id]],Make_details[],3,"FALSE")</f>
        <v>Standard</v>
      </c>
      <c r="F683">
        <v>2010</v>
      </c>
      <c r="G683" t="s">
        <v>358</v>
      </c>
      <c r="H683" t="s">
        <v>18</v>
      </c>
      <c r="I683" s="1">
        <v>44548</v>
      </c>
      <c r="J683" s="1" t="str">
        <f>TEXT(CONS_TABLE[[#This Row],[date_stolen]],"YYYY")</f>
        <v>2021</v>
      </c>
      <c r="K683" s="1" t="str">
        <f>TEXT(CONS_TABLE[[#This Row],[date_stolen]],"MMMM")</f>
        <v>December</v>
      </c>
      <c r="L683">
        <v>102</v>
      </c>
      <c r="M683" t="str">
        <f>VLOOKUP(CONS_TABLE[[#This Row],[location_id]],Locations[],2,"FALSE")</f>
        <v>Auckland</v>
      </c>
      <c r="N683" t="str">
        <f>VLOOKUP(CONS_TABLE[[#This Row],[location_id]],Locations[],3, "FALSE")</f>
        <v>New Zealand</v>
      </c>
      <c r="O683" s="3">
        <f>VLOOKUP(CONS_TABLE[[#This Row],[location_id]],Locations[],4,"FALSE")</f>
        <v>1695200</v>
      </c>
      <c r="P683">
        <f>VLOOKUP(CONS_TABLE[[#This Row],[location_id]],Locations[],5,"FALSE")</f>
        <v>343.09</v>
      </c>
    </row>
    <row r="684" spans="1:16" x14ac:dyDescent="0.3">
      <c r="A684">
        <v>683</v>
      </c>
      <c r="B684" t="s">
        <v>16</v>
      </c>
      <c r="C684">
        <v>563</v>
      </c>
      <c r="D684" t="str">
        <f>VLOOKUP(CONS_TABLE[[#This Row],[make_id]],Make_details[],2,"FALSE")</f>
        <v>Keeway</v>
      </c>
      <c r="E684" t="str">
        <f>VLOOKUP(CONS_TABLE[[#This Row],[make_id]],Make_details[],3,"FALSE")</f>
        <v>Standard</v>
      </c>
      <c r="F684">
        <v>2011</v>
      </c>
      <c r="G684" t="s">
        <v>289</v>
      </c>
      <c r="H684" t="s">
        <v>10</v>
      </c>
      <c r="I684" s="1">
        <v>44527</v>
      </c>
      <c r="J684" s="1" t="str">
        <f>TEXT(CONS_TABLE[[#This Row],[date_stolen]],"YYYY")</f>
        <v>2021</v>
      </c>
      <c r="K684" s="1" t="str">
        <f>TEXT(CONS_TABLE[[#This Row],[date_stolen]],"MMMM")</f>
        <v>November</v>
      </c>
      <c r="L684">
        <v>103</v>
      </c>
      <c r="M684" t="str">
        <f>VLOOKUP(CONS_TABLE[[#This Row],[location_id]],Locations[],2,"FALSE")</f>
        <v>Waikato</v>
      </c>
      <c r="N684" t="str">
        <f>VLOOKUP(CONS_TABLE[[#This Row],[location_id]],Locations[],3, "FALSE")</f>
        <v>New Zealand</v>
      </c>
      <c r="O684" s="3">
        <f>VLOOKUP(CONS_TABLE[[#This Row],[location_id]],Locations[],4,"FALSE")</f>
        <v>513800</v>
      </c>
      <c r="P684">
        <f>VLOOKUP(CONS_TABLE[[#This Row],[location_id]],Locations[],5,"FALSE")</f>
        <v>21.5</v>
      </c>
    </row>
    <row r="685" spans="1:16" x14ac:dyDescent="0.3">
      <c r="A685">
        <v>684</v>
      </c>
      <c r="B685" t="s">
        <v>16</v>
      </c>
      <c r="C685">
        <v>505</v>
      </c>
      <c r="D685" t="str">
        <f>VLOOKUP(CONS_TABLE[[#This Row],[make_id]],Make_details[],2,"FALSE")</f>
        <v>Aprilia</v>
      </c>
      <c r="E685" t="str">
        <f>VLOOKUP(CONS_TABLE[[#This Row],[make_id]],Make_details[],3,"FALSE")</f>
        <v>Standard</v>
      </c>
      <c r="F685">
        <v>2012</v>
      </c>
      <c r="G685" t="s">
        <v>411</v>
      </c>
      <c r="H685" t="s">
        <v>18</v>
      </c>
      <c r="I685" s="1">
        <v>44583</v>
      </c>
      <c r="J685" s="1" t="str">
        <f>TEXT(CONS_TABLE[[#This Row],[date_stolen]],"YYYY")</f>
        <v>2022</v>
      </c>
      <c r="K685" s="1" t="str">
        <f>TEXT(CONS_TABLE[[#This Row],[date_stolen]],"MMMM")</f>
        <v>January</v>
      </c>
      <c r="L685">
        <v>102</v>
      </c>
      <c r="M685" t="str">
        <f>VLOOKUP(CONS_TABLE[[#This Row],[location_id]],Locations[],2,"FALSE")</f>
        <v>Auckland</v>
      </c>
      <c r="N685" t="str">
        <f>VLOOKUP(CONS_TABLE[[#This Row],[location_id]],Locations[],3, "FALSE")</f>
        <v>New Zealand</v>
      </c>
      <c r="O685" s="3">
        <f>VLOOKUP(CONS_TABLE[[#This Row],[location_id]],Locations[],4,"FALSE")</f>
        <v>1695200</v>
      </c>
      <c r="P685">
        <f>VLOOKUP(CONS_TABLE[[#This Row],[location_id]],Locations[],5,"FALSE")</f>
        <v>343.09</v>
      </c>
    </row>
    <row r="686" spans="1:16" x14ac:dyDescent="0.3">
      <c r="A686">
        <v>685</v>
      </c>
      <c r="B686" t="s">
        <v>16</v>
      </c>
      <c r="C686">
        <v>594</v>
      </c>
      <c r="D686" t="str">
        <f>VLOOKUP(CONS_TABLE[[#This Row],[make_id]],Make_details[],2,"FALSE")</f>
        <v>Piaggio</v>
      </c>
      <c r="E686" t="str">
        <f>VLOOKUP(CONS_TABLE[[#This Row],[make_id]],Make_details[],3,"FALSE")</f>
        <v>Standard</v>
      </c>
      <c r="F686">
        <v>2012</v>
      </c>
      <c r="G686" t="s">
        <v>412</v>
      </c>
      <c r="H686" t="s">
        <v>18</v>
      </c>
      <c r="I686" s="1">
        <v>44526</v>
      </c>
      <c r="J686" s="1" t="str">
        <f>TEXT(CONS_TABLE[[#This Row],[date_stolen]],"YYYY")</f>
        <v>2021</v>
      </c>
      <c r="K686" s="1" t="str">
        <f>TEXT(CONS_TABLE[[#This Row],[date_stolen]],"MMMM")</f>
        <v>November</v>
      </c>
      <c r="L686">
        <v>102</v>
      </c>
      <c r="M686" t="str">
        <f>VLOOKUP(CONS_TABLE[[#This Row],[location_id]],Locations[],2,"FALSE")</f>
        <v>Auckland</v>
      </c>
      <c r="N686" t="str">
        <f>VLOOKUP(CONS_TABLE[[#This Row],[location_id]],Locations[],3, "FALSE")</f>
        <v>New Zealand</v>
      </c>
      <c r="O686" s="3">
        <f>VLOOKUP(CONS_TABLE[[#This Row],[location_id]],Locations[],4,"FALSE")</f>
        <v>1695200</v>
      </c>
      <c r="P686">
        <f>VLOOKUP(CONS_TABLE[[#This Row],[location_id]],Locations[],5,"FALSE")</f>
        <v>343.09</v>
      </c>
    </row>
    <row r="687" spans="1:16" x14ac:dyDescent="0.3">
      <c r="A687">
        <v>686</v>
      </c>
      <c r="B687" t="s">
        <v>16</v>
      </c>
      <c r="C687">
        <v>611</v>
      </c>
      <c r="D687" t="str">
        <f>VLOOKUP(CONS_TABLE[[#This Row],[make_id]],Make_details[],2,"FALSE")</f>
        <v>Suzuki</v>
      </c>
      <c r="E687" t="str">
        <f>VLOOKUP(CONS_TABLE[[#This Row],[make_id]],Make_details[],3,"FALSE")</f>
        <v>Standard</v>
      </c>
      <c r="F687">
        <v>2012</v>
      </c>
      <c r="G687" t="s">
        <v>413</v>
      </c>
      <c r="H687" t="s">
        <v>18</v>
      </c>
      <c r="I687" s="1">
        <v>44522</v>
      </c>
      <c r="J687" s="1" t="str">
        <f>TEXT(CONS_TABLE[[#This Row],[date_stolen]],"YYYY")</f>
        <v>2021</v>
      </c>
      <c r="K687" s="1" t="str">
        <f>TEXT(CONS_TABLE[[#This Row],[date_stolen]],"MMMM")</f>
        <v>November</v>
      </c>
      <c r="L687">
        <v>102</v>
      </c>
      <c r="M687" t="str">
        <f>VLOOKUP(CONS_TABLE[[#This Row],[location_id]],Locations[],2,"FALSE")</f>
        <v>Auckland</v>
      </c>
      <c r="N687" t="str">
        <f>VLOOKUP(CONS_TABLE[[#This Row],[location_id]],Locations[],3, "FALSE")</f>
        <v>New Zealand</v>
      </c>
      <c r="O687" s="3">
        <f>VLOOKUP(CONS_TABLE[[#This Row],[location_id]],Locations[],4,"FALSE")</f>
        <v>1695200</v>
      </c>
      <c r="P687">
        <f>VLOOKUP(CONS_TABLE[[#This Row],[location_id]],Locations[],5,"FALSE")</f>
        <v>343.09</v>
      </c>
    </row>
    <row r="688" spans="1:16" x14ac:dyDescent="0.3">
      <c r="A688">
        <v>687</v>
      </c>
      <c r="B688" t="s">
        <v>16</v>
      </c>
      <c r="C688">
        <v>550</v>
      </c>
      <c r="D688" t="str">
        <f>VLOOKUP(CONS_TABLE[[#This Row],[make_id]],Make_details[],2,"FALSE")</f>
        <v>Honda</v>
      </c>
      <c r="E688" t="str">
        <f>VLOOKUP(CONS_TABLE[[#This Row],[make_id]],Make_details[],3,"FALSE")</f>
        <v>Standard</v>
      </c>
      <c r="F688">
        <v>2013</v>
      </c>
      <c r="G688" t="s">
        <v>414</v>
      </c>
      <c r="H688" t="s">
        <v>69</v>
      </c>
      <c r="I688" s="1">
        <v>44513</v>
      </c>
      <c r="J688" s="1" t="str">
        <f>TEXT(CONS_TABLE[[#This Row],[date_stolen]],"YYYY")</f>
        <v>2021</v>
      </c>
      <c r="K688" s="1" t="str">
        <f>TEXT(CONS_TABLE[[#This Row],[date_stolen]],"MMMM")</f>
        <v>November</v>
      </c>
      <c r="L688">
        <v>109</v>
      </c>
      <c r="M688" t="str">
        <f>VLOOKUP(CONS_TABLE[[#This Row],[location_id]],Locations[],2,"FALSE")</f>
        <v>Wellington</v>
      </c>
      <c r="N688" t="str">
        <f>VLOOKUP(CONS_TABLE[[#This Row],[location_id]],Locations[],3, "FALSE")</f>
        <v>New Zealand</v>
      </c>
      <c r="O688" s="3">
        <f>VLOOKUP(CONS_TABLE[[#This Row],[location_id]],Locations[],4,"FALSE")</f>
        <v>543500</v>
      </c>
      <c r="P688">
        <f>VLOOKUP(CONS_TABLE[[#This Row],[location_id]],Locations[],5,"FALSE")</f>
        <v>67.52</v>
      </c>
    </row>
    <row r="689" spans="1:16" x14ac:dyDescent="0.3">
      <c r="A689">
        <v>688</v>
      </c>
      <c r="B689" t="s">
        <v>16</v>
      </c>
      <c r="C689">
        <v>552</v>
      </c>
      <c r="D689" t="str">
        <f>VLOOKUP(CONS_TABLE[[#This Row],[make_id]],Make_details[],2,"FALSE")</f>
        <v>Husaberg</v>
      </c>
      <c r="E689" t="str">
        <f>VLOOKUP(CONS_TABLE[[#This Row],[make_id]],Make_details[],3,"FALSE")</f>
        <v>Standard</v>
      </c>
      <c r="F689">
        <v>2014</v>
      </c>
      <c r="G689" t="s">
        <v>400</v>
      </c>
      <c r="H689" t="s">
        <v>28</v>
      </c>
      <c r="I689" s="1">
        <v>44548</v>
      </c>
      <c r="J689" s="1" t="str">
        <f>TEXT(CONS_TABLE[[#This Row],[date_stolen]],"YYYY")</f>
        <v>2021</v>
      </c>
      <c r="K689" s="1" t="str">
        <f>TEXT(CONS_TABLE[[#This Row],[date_stolen]],"MMMM")</f>
        <v>December</v>
      </c>
      <c r="L689">
        <v>109</v>
      </c>
      <c r="M689" t="str">
        <f>VLOOKUP(CONS_TABLE[[#This Row],[location_id]],Locations[],2,"FALSE")</f>
        <v>Wellington</v>
      </c>
      <c r="N689" t="str">
        <f>VLOOKUP(CONS_TABLE[[#This Row],[location_id]],Locations[],3, "FALSE")</f>
        <v>New Zealand</v>
      </c>
      <c r="O689" s="3">
        <f>VLOOKUP(CONS_TABLE[[#This Row],[location_id]],Locations[],4,"FALSE")</f>
        <v>543500</v>
      </c>
      <c r="P689">
        <f>VLOOKUP(CONS_TABLE[[#This Row],[location_id]],Locations[],5,"FALSE")</f>
        <v>67.52</v>
      </c>
    </row>
    <row r="690" spans="1:16" x14ac:dyDescent="0.3">
      <c r="A690">
        <v>689</v>
      </c>
      <c r="B690" t="s">
        <v>16</v>
      </c>
      <c r="C690">
        <v>550</v>
      </c>
      <c r="D690" t="str">
        <f>VLOOKUP(CONS_TABLE[[#This Row],[make_id]],Make_details[],2,"FALSE")</f>
        <v>Honda</v>
      </c>
      <c r="E690" t="str">
        <f>VLOOKUP(CONS_TABLE[[#This Row],[make_id]],Make_details[],3,"FALSE")</f>
        <v>Standard</v>
      </c>
      <c r="F690">
        <v>2013</v>
      </c>
      <c r="G690" t="s">
        <v>415</v>
      </c>
      <c r="H690" t="s">
        <v>47</v>
      </c>
      <c r="I690" s="1">
        <v>44486</v>
      </c>
      <c r="J690" s="1" t="str">
        <f>TEXT(CONS_TABLE[[#This Row],[date_stolen]],"YYYY")</f>
        <v>2021</v>
      </c>
      <c r="K690" s="1" t="str">
        <f>TEXT(CONS_TABLE[[#This Row],[date_stolen]],"MMMM")</f>
        <v>October</v>
      </c>
      <c r="L690">
        <v>105</v>
      </c>
      <c r="M690" t="str">
        <f>VLOOKUP(CONS_TABLE[[#This Row],[location_id]],Locations[],2,"FALSE")</f>
        <v>Gisborne</v>
      </c>
      <c r="N690" t="str">
        <f>VLOOKUP(CONS_TABLE[[#This Row],[location_id]],Locations[],3, "FALSE")</f>
        <v>New Zealand</v>
      </c>
      <c r="O690" s="3">
        <f>VLOOKUP(CONS_TABLE[[#This Row],[location_id]],Locations[],4,"FALSE")</f>
        <v>52100</v>
      </c>
      <c r="P690">
        <f>VLOOKUP(CONS_TABLE[[#This Row],[location_id]],Locations[],5,"FALSE")</f>
        <v>6.21</v>
      </c>
    </row>
    <row r="691" spans="1:16" x14ac:dyDescent="0.3">
      <c r="A691">
        <v>690</v>
      </c>
      <c r="B691" t="s">
        <v>25</v>
      </c>
      <c r="C691">
        <v>617</v>
      </c>
      <c r="D691" t="str">
        <f>VLOOKUP(CONS_TABLE[[#This Row],[make_id]],Make_details[],2,"FALSE")</f>
        <v>TNT Motor</v>
      </c>
      <c r="E691" t="str">
        <f>VLOOKUP(CONS_TABLE[[#This Row],[make_id]],Make_details[],3,"FALSE")</f>
        <v>Standard</v>
      </c>
      <c r="F691">
        <v>2014</v>
      </c>
      <c r="G691" t="s">
        <v>375</v>
      </c>
      <c r="H691" t="s">
        <v>18</v>
      </c>
      <c r="I691" s="1">
        <v>44634</v>
      </c>
      <c r="J691" s="1" t="str">
        <f>TEXT(CONS_TABLE[[#This Row],[date_stolen]],"YYYY")</f>
        <v>2022</v>
      </c>
      <c r="K691" s="1" t="str">
        <f>TEXT(CONS_TABLE[[#This Row],[date_stolen]],"MMMM")</f>
        <v>March</v>
      </c>
      <c r="L691">
        <v>104</v>
      </c>
      <c r="M691" t="str">
        <f>VLOOKUP(CONS_TABLE[[#This Row],[location_id]],Locations[],2,"FALSE")</f>
        <v>Bay of Plenty</v>
      </c>
      <c r="N691" t="str">
        <f>VLOOKUP(CONS_TABLE[[#This Row],[location_id]],Locations[],3, "FALSE")</f>
        <v>New Zealand</v>
      </c>
      <c r="O691" s="3">
        <f>VLOOKUP(CONS_TABLE[[#This Row],[location_id]],Locations[],4,"FALSE")</f>
        <v>347700</v>
      </c>
      <c r="P691">
        <f>VLOOKUP(CONS_TABLE[[#This Row],[location_id]],Locations[],5,"FALSE")</f>
        <v>28.8</v>
      </c>
    </row>
    <row r="692" spans="1:16" x14ac:dyDescent="0.3">
      <c r="A692">
        <v>691</v>
      </c>
      <c r="B692" t="s">
        <v>16</v>
      </c>
      <c r="C692">
        <v>550</v>
      </c>
      <c r="D692" t="str">
        <f>VLOOKUP(CONS_TABLE[[#This Row],[make_id]],Make_details[],2,"FALSE")</f>
        <v>Honda</v>
      </c>
      <c r="E692" t="str">
        <f>VLOOKUP(CONS_TABLE[[#This Row],[make_id]],Make_details[],3,"FALSE")</f>
        <v>Standard</v>
      </c>
      <c r="F692">
        <v>2014</v>
      </c>
      <c r="G692" t="s">
        <v>416</v>
      </c>
      <c r="H692" t="s">
        <v>32</v>
      </c>
      <c r="I692" s="1">
        <v>44578</v>
      </c>
      <c r="J692" s="1" t="str">
        <f>TEXT(CONS_TABLE[[#This Row],[date_stolen]],"YYYY")</f>
        <v>2022</v>
      </c>
      <c r="K692" s="1" t="str">
        <f>TEXT(CONS_TABLE[[#This Row],[date_stolen]],"MMMM")</f>
        <v>January</v>
      </c>
      <c r="L692">
        <v>102</v>
      </c>
      <c r="M692" t="str">
        <f>VLOOKUP(CONS_TABLE[[#This Row],[location_id]],Locations[],2,"FALSE")</f>
        <v>Auckland</v>
      </c>
      <c r="N692" t="str">
        <f>VLOOKUP(CONS_TABLE[[#This Row],[location_id]],Locations[],3, "FALSE")</f>
        <v>New Zealand</v>
      </c>
      <c r="O692" s="3">
        <f>VLOOKUP(CONS_TABLE[[#This Row],[location_id]],Locations[],4,"FALSE")</f>
        <v>1695200</v>
      </c>
      <c r="P692">
        <f>VLOOKUP(CONS_TABLE[[#This Row],[location_id]],Locations[],5,"FALSE")</f>
        <v>343.09</v>
      </c>
    </row>
    <row r="693" spans="1:16" x14ac:dyDescent="0.3">
      <c r="A693">
        <v>692</v>
      </c>
      <c r="B693" t="s">
        <v>16</v>
      </c>
      <c r="C693">
        <v>545</v>
      </c>
      <c r="D693" t="str">
        <f>VLOOKUP(CONS_TABLE[[#This Row],[make_id]],Make_details[],2,"FALSE")</f>
        <v>Harley Davidson</v>
      </c>
      <c r="E693" t="str">
        <f>VLOOKUP(CONS_TABLE[[#This Row],[make_id]],Make_details[],3,"FALSE")</f>
        <v>Standard</v>
      </c>
      <c r="F693">
        <v>2007</v>
      </c>
      <c r="G693" t="s">
        <v>250</v>
      </c>
      <c r="H693" t="s">
        <v>18</v>
      </c>
      <c r="I693" s="1">
        <v>44494</v>
      </c>
      <c r="J693" s="1" t="str">
        <f>TEXT(CONS_TABLE[[#This Row],[date_stolen]],"YYYY")</f>
        <v>2021</v>
      </c>
      <c r="K693" s="1" t="str">
        <f>TEXT(CONS_TABLE[[#This Row],[date_stolen]],"MMMM")</f>
        <v>October</v>
      </c>
      <c r="L693">
        <v>107</v>
      </c>
      <c r="M693" t="str">
        <f>VLOOKUP(CONS_TABLE[[#This Row],[location_id]],Locations[],2,"FALSE")</f>
        <v>Taranaki</v>
      </c>
      <c r="N693" t="str">
        <f>VLOOKUP(CONS_TABLE[[#This Row],[location_id]],Locations[],3, "FALSE")</f>
        <v>New Zealand</v>
      </c>
      <c r="O693" s="3">
        <f>VLOOKUP(CONS_TABLE[[#This Row],[location_id]],Locations[],4,"FALSE")</f>
        <v>127300</v>
      </c>
      <c r="P693">
        <f>VLOOKUP(CONS_TABLE[[#This Row],[location_id]],Locations[],5,"FALSE")</f>
        <v>17.55</v>
      </c>
    </row>
    <row r="694" spans="1:16" x14ac:dyDescent="0.3">
      <c r="A694">
        <v>693</v>
      </c>
      <c r="B694" t="s">
        <v>25</v>
      </c>
      <c r="C694">
        <v>550</v>
      </c>
      <c r="D694" t="str">
        <f>VLOOKUP(CONS_TABLE[[#This Row],[make_id]],Make_details[],2,"FALSE")</f>
        <v>Honda</v>
      </c>
      <c r="E694" t="str">
        <f>VLOOKUP(CONS_TABLE[[#This Row],[make_id]],Make_details[],3,"FALSE")</f>
        <v>Standard</v>
      </c>
      <c r="F694">
        <v>2006</v>
      </c>
      <c r="G694" t="s">
        <v>417</v>
      </c>
      <c r="H694" t="s">
        <v>28</v>
      </c>
      <c r="I694" s="1">
        <v>44619</v>
      </c>
      <c r="J694" s="1" t="str">
        <f>TEXT(CONS_TABLE[[#This Row],[date_stolen]],"YYYY")</f>
        <v>2022</v>
      </c>
      <c r="K694" s="1" t="str">
        <f>TEXT(CONS_TABLE[[#This Row],[date_stolen]],"MMMM")</f>
        <v>February</v>
      </c>
      <c r="L694">
        <v>102</v>
      </c>
      <c r="M694" t="str">
        <f>VLOOKUP(CONS_TABLE[[#This Row],[location_id]],Locations[],2,"FALSE")</f>
        <v>Auckland</v>
      </c>
      <c r="N694" t="str">
        <f>VLOOKUP(CONS_TABLE[[#This Row],[location_id]],Locations[],3, "FALSE")</f>
        <v>New Zealand</v>
      </c>
      <c r="O694" s="3">
        <f>VLOOKUP(CONS_TABLE[[#This Row],[location_id]],Locations[],4,"FALSE")</f>
        <v>1695200</v>
      </c>
      <c r="P694">
        <f>VLOOKUP(CONS_TABLE[[#This Row],[location_id]],Locations[],5,"FALSE")</f>
        <v>343.09</v>
      </c>
    </row>
    <row r="695" spans="1:16" x14ac:dyDescent="0.3">
      <c r="A695">
        <v>694</v>
      </c>
      <c r="B695" t="s">
        <v>16</v>
      </c>
      <c r="C695">
        <v>550</v>
      </c>
      <c r="D695" t="str">
        <f>VLOOKUP(CONS_TABLE[[#This Row],[make_id]],Make_details[],2,"FALSE")</f>
        <v>Honda</v>
      </c>
      <c r="E695" t="str">
        <f>VLOOKUP(CONS_TABLE[[#This Row],[make_id]],Make_details[],3,"FALSE")</f>
        <v>Standard</v>
      </c>
      <c r="F695">
        <v>2015</v>
      </c>
      <c r="G695" t="s">
        <v>416</v>
      </c>
      <c r="H695" t="s">
        <v>10</v>
      </c>
      <c r="I695" s="1">
        <v>44545</v>
      </c>
      <c r="J695" s="1" t="str">
        <f>TEXT(CONS_TABLE[[#This Row],[date_stolen]],"YYYY")</f>
        <v>2021</v>
      </c>
      <c r="K695" s="1" t="str">
        <f>TEXT(CONS_TABLE[[#This Row],[date_stolen]],"MMMM")</f>
        <v>December</v>
      </c>
      <c r="L695">
        <v>102</v>
      </c>
      <c r="M695" t="str">
        <f>VLOOKUP(CONS_TABLE[[#This Row],[location_id]],Locations[],2,"FALSE")</f>
        <v>Auckland</v>
      </c>
      <c r="N695" t="str">
        <f>VLOOKUP(CONS_TABLE[[#This Row],[location_id]],Locations[],3, "FALSE")</f>
        <v>New Zealand</v>
      </c>
      <c r="O695" s="3">
        <f>VLOOKUP(CONS_TABLE[[#This Row],[location_id]],Locations[],4,"FALSE")</f>
        <v>1695200</v>
      </c>
      <c r="P695">
        <f>VLOOKUP(CONS_TABLE[[#This Row],[location_id]],Locations[],5,"FALSE")</f>
        <v>343.09</v>
      </c>
    </row>
    <row r="696" spans="1:16" x14ac:dyDescent="0.3">
      <c r="A696">
        <v>695</v>
      </c>
      <c r="B696" t="s">
        <v>16</v>
      </c>
      <c r="C696">
        <v>550</v>
      </c>
      <c r="D696" t="str">
        <f>VLOOKUP(CONS_TABLE[[#This Row],[make_id]],Make_details[],2,"FALSE")</f>
        <v>Honda</v>
      </c>
      <c r="E696" t="str">
        <f>VLOOKUP(CONS_TABLE[[#This Row],[make_id]],Make_details[],3,"FALSE")</f>
        <v>Standard</v>
      </c>
      <c r="F696">
        <v>1993</v>
      </c>
      <c r="G696" t="s">
        <v>299</v>
      </c>
      <c r="H696" t="s">
        <v>32</v>
      </c>
      <c r="I696" s="1">
        <v>44627</v>
      </c>
      <c r="J696" s="1" t="str">
        <f>TEXT(CONS_TABLE[[#This Row],[date_stolen]],"YYYY")</f>
        <v>2022</v>
      </c>
      <c r="K696" s="1" t="str">
        <f>TEXT(CONS_TABLE[[#This Row],[date_stolen]],"MMMM")</f>
        <v>March</v>
      </c>
      <c r="L696">
        <v>102</v>
      </c>
      <c r="M696" t="str">
        <f>VLOOKUP(CONS_TABLE[[#This Row],[location_id]],Locations[],2,"FALSE")</f>
        <v>Auckland</v>
      </c>
      <c r="N696" t="str">
        <f>VLOOKUP(CONS_TABLE[[#This Row],[location_id]],Locations[],3, "FALSE")</f>
        <v>New Zealand</v>
      </c>
      <c r="O696" s="3">
        <f>VLOOKUP(CONS_TABLE[[#This Row],[location_id]],Locations[],4,"FALSE")</f>
        <v>1695200</v>
      </c>
      <c r="P696">
        <f>VLOOKUP(CONS_TABLE[[#This Row],[location_id]],Locations[],5,"FALSE")</f>
        <v>343.09</v>
      </c>
    </row>
    <row r="697" spans="1:16" x14ac:dyDescent="0.3">
      <c r="A697">
        <v>696</v>
      </c>
      <c r="B697" t="s">
        <v>25</v>
      </c>
      <c r="C697">
        <v>613</v>
      </c>
      <c r="D697" t="str">
        <f>VLOOKUP(CONS_TABLE[[#This Row],[make_id]],Make_details[],2,"FALSE")</f>
        <v>SYM</v>
      </c>
      <c r="E697" t="str">
        <f>VLOOKUP(CONS_TABLE[[#This Row],[make_id]],Make_details[],3,"FALSE")</f>
        <v>Standard</v>
      </c>
      <c r="F697">
        <v>2011</v>
      </c>
      <c r="G697" t="s">
        <v>418</v>
      </c>
      <c r="H697" t="s">
        <v>69</v>
      </c>
      <c r="I697" s="1">
        <v>44654</v>
      </c>
      <c r="J697" s="1" t="str">
        <f>TEXT(CONS_TABLE[[#This Row],[date_stolen]],"YYYY")</f>
        <v>2022</v>
      </c>
      <c r="K697" s="1" t="str">
        <f>TEXT(CONS_TABLE[[#This Row],[date_stolen]],"MMMM")</f>
        <v>April</v>
      </c>
      <c r="L697">
        <v>107</v>
      </c>
      <c r="M697" t="str">
        <f>VLOOKUP(CONS_TABLE[[#This Row],[location_id]],Locations[],2,"FALSE")</f>
        <v>Taranaki</v>
      </c>
      <c r="N697" t="str">
        <f>VLOOKUP(CONS_TABLE[[#This Row],[location_id]],Locations[],3, "FALSE")</f>
        <v>New Zealand</v>
      </c>
      <c r="O697" s="3">
        <f>VLOOKUP(CONS_TABLE[[#This Row],[location_id]],Locations[],4,"FALSE")</f>
        <v>127300</v>
      </c>
      <c r="P697">
        <f>VLOOKUP(CONS_TABLE[[#This Row],[location_id]],Locations[],5,"FALSE")</f>
        <v>17.55</v>
      </c>
    </row>
    <row r="698" spans="1:16" x14ac:dyDescent="0.3">
      <c r="A698">
        <v>697</v>
      </c>
      <c r="B698" t="s">
        <v>16</v>
      </c>
      <c r="C698">
        <v>611</v>
      </c>
      <c r="D698" t="str">
        <f>VLOOKUP(CONS_TABLE[[#This Row],[make_id]],Make_details[],2,"FALSE")</f>
        <v>Suzuki</v>
      </c>
      <c r="E698" t="str">
        <f>VLOOKUP(CONS_TABLE[[#This Row],[make_id]],Make_details[],3,"FALSE")</f>
        <v>Standard</v>
      </c>
      <c r="F698">
        <v>2011</v>
      </c>
      <c r="G698" t="s">
        <v>419</v>
      </c>
      <c r="H698" t="s">
        <v>18</v>
      </c>
      <c r="I698" s="1">
        <v>44629</v>
      </c>
      <c r="J698" s="1" t="str">
        <f>TEXT(CONS_TABLE[[#This Row],[date_stolen]],"YYYY")</f>
        <v>2022</v>
      </c>
      <c r="K698" s="1" t="str">
        <f>TEXT(CONS_TABLE[[#This Row],[date_stolen]],"MMMM")</f>
        <v>March</v>
      </c>
      <c r="L698">
        <v>102</v>
      </c>
      <c r="M698" t="str">
        <f>VLOOKUP(CONS_TABLE[[#This Row],[location_id]],Locations[],2,"FALSE")</f>
        <v>Auckland</v>
      </c>
      <c r="N698" t="str">
        <f>VLOOKUP(CONS_TABLE[[#This Row],[location_id]],Locations[],3, "FALSE")</f>
        <v>New Zealand</v>
      </c>
      <c r="O698" s="3">
        <f>VLOOKUP(CONS_TABLE[[#This Row],[location_id]],Locations[],4,"FALSE")</f>
        <v>1695200</v>
      </c>
      <c r="P698">
        <f>VLOOKUP(CONS_TABLE[[#This Row],[location_id]],Locations[],5,"FALSE")</f>
        <v>343.09</v>
      </c>
    </row>
    <row r="699" spans="1:16" x14ac:dyDescent="0.3">
      <c r="A699">
        <v>698</v>
      </c>
      <c r="B699" t="s">
        <v>25</v>
      </c>
      <c r="C699">
        <v>585</v>
      </c>
      <c r="D699" t="str">
        <f>VLOOKUP(CONS_TABLE[[#This Row],[make_id]],Make_details[],2,"FALSE")</f>
        <v>Moped</v>
      </c>
      <c r="E699" t="str">
        <f>VLOOKUP(CONS_TABLE[[#This Row],[make_id]],Make_details[],3,"FALSE")</f>
        <v>Standard</v>
      </c>
      <c r="F699">
        <v>2011</v>
      </c>
      <c r="G699" t="s">
        <v>420</v>
      </c>
      <c r="H699" t="s">
        <v>69</v>
      </c>
      <c r="I699" s="1">
        <v>44512</v>
      </c>
      <c r="J699" s="1" t="str">
        <f>TEXT(CONS_TABLE[[#This Row],[date_stolen]],"YYYY")</f>
        <v>2021</v>
      </c>
      <c r="K699" s="1" t="str">
        <f>TEXT(CONS_TABLE[[#This Row],[date_stolen]],"MMMM")</f>
        <v>November</v>
      </c>
      <c r="L699">
        <v>114</v>
      </c>
      <c r="M699" t="str">
        <f>VLOOKUP(CONS_TABLE[[#This Row],[location_id]],Locations[],2,"FALSE")</f>
        <v>Canterbury</v>
      </c>
      <c r="N699" t="str">
        <f>VLOOKUP(CONS_TABLE[[#This Row],[location_id]],Locations[],3, "FALSE")</f>
        <v>New Zealand</v>
      </c>
      <c r="O699" s="3">
        <f>VLOOKUP(CONS_TABLE[[#This Row],[location_id]],Locations[],4,"FALSE")</f>
        <v>655000</v>
      </c>
      <c r="P699">
        <f>VLOOKUP(CONS_TABLE[[#This Row],[location_id]],Locations[],5,"FALSE")</f>
        <v>14.72</v>
      </c>
    </row>
    <row r="700" spans="1:16" x14ac:dyDescent="0.3">
      <c r="A700">
        <v>699</v>
      </c>
      <c r="B700" t="s">
        <v>25</v>
      </c>
      <c r="C700">
        <v>636</v>
      </c>
      <c r="D700" t="str">
        <f>VLOOKUP(CONS_TABLE[[#This Row],[make_id]],Make_details[],2,"FALSE")</f>
        <v>Yamaha</v>
      </c>
      <c r="E700" t="str">
        <f>VLOOKUP(CONS_TABLE[[#This Row],[make_id]],Make_details[],3,"FALSE")</f>
        <v>Standard</v>
      </c>
      <c r="F700">
        <v>2008</v>
      </c>
      <c r="G700" t="s">
        <v>421</v>
      </c>
      <c r="H700" t="s">
        <v>18</v>
      </c>
      <c r="I700" s="1">
        <v>44633</v>
      </c>
      <c r="J700" s="1" t="str">
        <f>TEXT(CONS_TABLE[[#This Row],[date_stolen]],"YYYY")</f>
        <v>2022</v>
      </c>
      <c r="K700" s="1" t="str">
        <f>TEXT(CONS_TABLE[[#This Row],[date_stolen]],"MMMM")</f>
        <v>March</v>
      </c>
      <c r="L700">
        <v>103</v>
      </c>
      <c r="M700" t="str">
        <f>VLOOKUP(CONS_TABLE[[#This Row],[location_id]],Locations[],2,"FALSE")</f>
        <v>Waikato</v>
      </c>
      <c r="N700" t="str">
        <f>VLOOKUP(CONS_TABLE[[#This Row],[location_id]],Locations[],3, "FALSE")</f>
        <v>New Zealand</v>
      </c>
      <c r="O700" s="3">
        <f>VLOOKUP(CONS_TABLE[[#This Row],[location_id]],Locations[],4,"FALSE")</f>
        <v>513800</v>
      </c>
      <c r="P700">
        <f>VLOOKUP(CONS_TABLE[[#This Row],[location_id]],Locations[],5,"FALSE")</f>
        <v>21.5</v>
      </c>
    </row>
    <row r="701" spans="1:16" x14ac:dyDescent="0.3">
      <c r="A701">
        <v>700</v>
      </c>
      <c r="B701" t="s">
        <v>16</v>
      </c>
      <c r="C701">
        <v>611</v>
      </c>
      <c r="D701" t="str">
        <f>VLOOKUP(CONS_TABLE[[#This Row],[make_id]],Make_details[],2,"FALSE")</f>
        <v>Suzuki</v>
      </c>
      <c r="E701" t="str">
        <f>VLOOKUP(CONS_TABLE[[#This Row],[make_id]],Make_details[],3,"FALSE")</f>
        <v>Standard</v>
      </c>
      <c r="F701">
        <v>2001</v>
      </c>
      <c r="G701" t="s">
        <v>422</v>
      </c>
      <c r="H701" t="s">
        <v>28</v>
      </c>
      <c r="I701" s="1">
        <v>44536</v>
      </c>
      <c r="J701" s="1" t="str">
        <f>TEXT(CONS_TABLE[[#This Row],[date_stolen]],"YYYY")</f>
        <v>2021</v>
      </c>
      <c r="K701" s="1" t="str">
        <f>TEXT(CONS_TABLE[[#This Row],[date_stolen]],"MMMM")</f>
        <v>December</v>
      </c>
      <c r="L701">
        <v>109</v>
      </c>
      <c r="M701" t="str">
        <f>VLOOKUP(CONS_TABLE[[#This Row],[location_id]],Locations[],2,"FALSE")</f>
        <v>Wellington</v>
      </c>
      <c r="N701" t="str">
        <f>VLOOKUP(CONS_TABLE[[#This Row],[location_id]],Locations[],3, "FALSE")</f>
        <v>New Zealand</v>
      </c>
      <c r="O701" s="3">
        <f>VLOOKUP(CONS_TABLE[[#This Row],[location_id]],Locations[],4,"FALSE")</f>
        <v>543500</v>
      </c>
      <c r="P701">
        <f>VLOOKUP(CONS_TABLE[[#This Row],[location_id]],Locations[],5,"FALSE")</f>
        <v>67.52</v>
      </c>
    </row>
    <row r="702" spans="1:16" x14ac:dyDescent="0.3">
      <c r="A702">
        <v>701</v>
      </c>
      <c r="B702" t="s">
        <v>25</v>
      </c>
      <c r="C702">
        <v>636</v>
      </c>
      <c r="D702" t="str">
        <f>VLOOKUP(CONS_TABLE[[#This Row],[make_id]],Make_details[],2,"FALSE")</f>
        <v>Yamaha</v>
      </c>
      <c r="E702" t="str">
        <f>VLOOKUP(CONS_TABLE[[#This Row],[make_id]],Make_details[],3,"FALSE")</f>
        <v>Standard</v>
      </c>
      <c r="F702">
        <v>2013</v>
      </c>
      <c r="G702" t="s">
        <v>423</v>
      </c>
      <c r="H702" t="s">
        <v>18</v>
      </c>
      <c r="I702" s="1">
        <v>44580</v>
      </c>
      <c r="J702" s="1" t="str">
        <f>TEXT(CONS_TABLE[[#This Row],[date_stolen]],"YYYY")</f>
        <v>2022</v>
      </c>
      <c r="K702" s="1" t="str">
        <f>TEXT(CONS_TABLE[[#This Row],[date_stolen]],"MMMM")</f>
        <v>January</v>
      </c>
      <c r="L702">
        <v>102</v>
      </c>
      <c r="M702" t="str">
        <f>VLOOKUP(CONS_TABLE[[#This Row],[location_id]],Locations[],2,"FALSE")</f>
        <v>Auckland</v>
      </c>
      <c r="N702" t="str">
        <f>VLOOKUP(CONS_TABLE[[#This Row],[location_id]],Locations[],3, "FALSE")</f>
        <v>New Zealand</v>
      </c>
      <c r="O702" s="3">
        <f>VLOOKUP(CONS_TABLE[[#This Row],[location_id]],Locations[],4,"FALSE")</f>
        <v>1695200</v>
      </c>
      <c r="P702">
        <f>VLOOKUP(CONS_TABLE[[#This Row],[location_id]],Locations[],5,"FALSE")</f>
        <v>343.09</v>
      </c>
    </row>
    <row r="703" spans="1:16" x14ac:dyDescent="0.3">
      <c r="A703">
        <v>702</v>
      </c>
      <c r="B703" t="s">
        <v>107</v>
      </c>
      <c r="C703">
        <v>621</v>
      </c>
      <c r="D703" t="str">
        <f>VLOOKUP(CONS_TABLE[[#This Row],[make_id]],Make_details[],2,"FALSE")</f>
        <v>Tractor</v>
      </c>
      <c r="E703" t="str">
        <f>VLOOKUP(CONS_TABLE[[#This Row],[make_id]],Make_details[],3,"FALSE")</f>
        <v>Standard</v>
      </c>
      <c r="F703">
        <v>2013</v>
      </c>
      <c r="G703" t="s">
        <v>424</v>
      </c>
      <c r="H703" t="s">
        <v>69</v>
      </c>
      <c r="I703" s="1">
        <v>44504</v>
      </c>
      <c r="J703" s="1" t="str">
        <f>TEXT(CONS_TABLE[[#This Row],[date_stolen]],"YYYY")</f>
        <v>2021</v>
      </c>
      <c r="K703" s="1" t="str">
        <f>TEXT(CONS_TABLE[[#This Row],[date_stolen]],"MMMM")</f>
        <v>November</v>
      </c>
      <c r="L703">
        <v>101</v>
      </c>
      <c r="M703" t="str">
        <f>VLOOKUP(CONS_TABLE[[#This Row],[location_id]],Locations[],2,"FALSE")</f>
        <v>Northland</v>
      </c>
      <c r="N703" t="str">
        <f>VLOOKUP(CONS_TABLE[[#This Row],[location_id]],Locations[],3, "FALSE")</f>
        <v>New Zealand</v>
      </c>
      <c r="O703" s="3">
        <f>VLOOKUP(CONS_TABLE[[#This Row],[location_id]],Locations[],4,"FALSE")</f>
        <v>201500</v>
      </c>
      <c r="P703">
        <f>VLOOKUP(CONS_TABLE[[#This Row],[location_id]],Locations[],5,"FALSE")</f>
        <v>16.11</v>
      </c>
    </row>
    <row r="704" spans="1:16" x14ac:dyDescent="0.3">
      <c r="A704">
        <v>703</v>
      </c>
      <c r="B704" t="s">
        <v>25</v>
      </c>
      <c r="C704">
        <v>550</v>
      </c>
      <c r="D704" t="str">
        <f>VLOOKUP(CONS_TABLE[[#This Row],[make_id]],Make_details[],2,"FALSE")</f>
        <v>Honda</v>
      </c>
      <c r="E704" t="str">
        <f>VLOOKUP(CONS_TABLE[[#This Row],[make_id]],Make_details[],3,"FALSE")</f>
        <v>Standard</v>
      </c>
      <c r="F704">
        <v>1988</v>
      </c>
      <c r="G704" t="s">
        <v>425</v>
      </c>
      <c r="H704" t="s">
        <v>32</v>
      </c>
      <c r="I704" s="1">
        <v>44574</v>
      </c>
      <c r="J704" s="1" t="str">
        <f>TEXT(CONS_TABLE[[#This Row],[date_stolen]],"YYYY")</f>
        <v>2022</v>
      </c>
      <c r="K704" s="1" t="str">
        <f>TEXT(CONS_TABLE[[#This Row],[date_stolen]],"MMMM")</f>
        <v>January</v>
      </c>
      <c r="L704">
        <v>102</v>
      </c>
      <c r="M704" t="str">
        <f>VLOOKUP(CONS_TABLE[[#This Row],[location_id]],Locations[],2,"FALSE")</f>
        <v>Auckland</v>
      </c>
      <c r="N704" t="str">
        <f>VLOOKUP(CONS_TABLE[[#This Row],[location_id]],Locations[],3, "FALSE")</f>
        <v>New Zealand</v>
      </c>
      <c r="O704" s="3">
        <f>VLOOKUP(CONS_TABLE[[#This Row],[location_id]],Locations[],4,"FALSE")</f>
        <v>1695200</v>
      </c>
      <c r="P704">
        <f>VLOOKUP(CONS_TABLE[[#This Row],[location_id]],Locations[],5,"FALSE")</f>
        <v>343.09</v>
      </c>
    </row>
    <row r="705" spans="1:16" x14ac:dyDescent="0.3">
      <c r="A705">
        <v>704</v>
      </c>
      <c r="B705" t="s">
        <v>16</v>
      </c>
      <c r="C705">
        <v>550</v>
      </c>
      <c r="D705" t="str">
        <f>VLOOKUP(CONS_TABLE[[#This Row],[make_id]],Make_details[],2,"FALSE")</f>
        <v>Honda</v>
      </c>
      <c r="E705" t="str">
        <f>VLOOKUP(CONS_TABLE[[#This Row],[make_id]],Make_details[],3,"FALSE")</f>
        <v>Standard</v>
      </c>
      <c r="F705">
        <v>2014</v>
      </c>
      <c r="G705" t="s">
        <v>380</v>
      </c>
      <c r="H705" t="s">
        <v>28</v>
      </c>
      <c r="I705" s="1">
        <v>44627</v>
      </c>
      <c r="J705" s="1" t="str">
        <f>TEXT(CONS_TABLE[[#This Row],[date_stolen]],"YYYY")</f>
        <v>2022</v>
      </c>
      <c r="K705" s="1" t="str">
        <f>TEXT(CONS_TABLE[[#This Row],[date_stolen]],"MMMM")</f>
        <v>March</v>
      </c>
      <c r="L705">
        <v>102</v>
      </c>
      <c r="M705" t="str">
        <f>VLOOKUP(CONS_TABLE[[#This Row],[location_id]],Locations[],2,"FALSE")</f>
        <v>Auckland</v>
      </c>
      <c r="N705" t="str">
        <f>VLOOKUP(CONS_TABLE[[#This Row],[location_id]],Locations[],3, "FALSE")</f>
        <v>New Zealand</v>
      </c>
      <c r="O705" s="3">
        <f>VLOOKUP(CONS_TABLE[[#This Row],[location_id]],Locations[],4,"FALSE")</f>
        <v>1695200</v>
      </c>
      <c r="P705">
        <f>VLOOKUP(CONS_TABLE[[#This Row],[location_id]],Locations[],5,"FALSE")</f>
        <v>343.09</v>
      </c>
    </row>
    <row r="706" spans="1:16" x14ac:dyDescent="0.3">
      <c r="A706">
        <v>705</v>
      </c>
      <c r="B706" t="s">
        <v>25</v>
      </c>
      <c r="C706">
        <v>550</v>
      </c>
      <c r="D706" t="str">
        <f>VLOOKUP(CONS_TABLE[[#This Row],[make_id]],Make_details[],2,"FALSE")</f>
        <v>Honda</v>
      </c>
      <c r="E706" t="str">
        <f>VLOOKUP(CONS_TABLE[[#This Row],[make_id]],Make_details[],3,"FALSE")</f>
        <v>Standard</v>
      </c>
      <c r="F706">
        <v>2007</v>
      </c>
      <c r="G706" t="s">
        <v>72</v>
      </c>
      <c r="H706" t="s">
        <v>69</v>
      </c>
      <c r="I706" s="1">
        <v>44488</v>
      </c>
      <c r="J706" s="1" t="str">
        <f>TEXT(CONS_TABLE[[#This Row],[date_stolen]],"YYYY")</f>
        <v>2021</v>
      </c>
      <c r="K706" s="1" t="str">
        <f>TEXT(CONS_TABLE[[#This Row],[date_stolen]],"MMMM")</f>
        <v>October</v>
      </c>
      <c r="L706">
        <v>104</v>
      </c>
      <c r="M706" t="str">
        <f>VLOOKUP(CONS_TABLE[[#This Row],[location_id]],Locations[],2,"FALSE")</f>
        <v>Bay of Plenty</v>
      </c>
      <c r="N706" t="str">
        <f>VLOOKUP(CONS_TABLE[[#This Row],[location_id]],Locations[],3, "FALSE")</f>
        <v>New Zealand</v>
      </c>
      <c r="O706" s="3">
        <f>VLOOKUP(CONS_TABLE[[#This Row],[location_id]],Locations[],4,"FALSE")</f>
        <v>347700</v>
      </c>
      <c r="P706">
        <f>VLOOKUP(CONS_TABLE[[#This Row],[location_id]],Locations[],5,"FALSE")</f>
        <v>28.8</v>
      </c>
    </row>
    <row r="707" spans="1:16" x14ac:dyDescent="0.3">
      <c r="A707">
        <v>706</v>
      </c>
      <c r="B707" t="s">
        <v>16</v>
      </c>
      <c r="C707">
        <v>561</v>
      </c>
      <c r="D707" t="str">
        <f>VLOOKUP(CONS_TABLE[[#This Row],[make_id]],Make_details[],2,"FALSE")</f>
        <v>Kawasaki</v>
      </c>
      <c r="E707" t="str">
        <f>VLOOKUP(CONS_TABLE[[#This Row],[make_id]],Make_details[],3,"FALSE")</f>
        <v>Standard</v>
      </c>
      <c r="F707">
        <v>2014</v>
      </c>
      <c r="G707" t="s">
        <v>116</v>
      </c>
      <c r="H707" t="s">
        <v>32</v>
      </c>
      <c r="I707" s="1">
        <v>44648</v>
      </c>
      <c r="J707" s="1" t="str">
        <f>TEXT(CONS_TABLE[[#This Row],[date_stolen]],"YYYY")</f>
        <v>2022</v>
      </c>
      <c r="K707" s="1" t="str">
        <f>TEXT(CONS_TABLE[[#This Row],[date_stolen]],"MMMM")</f>
        <v>March</v>
      </c>
      <c r="L707">
        <v>102</v>
      </c>
      <c r="M707" t="str">
        <f>VLOOKUP(CONS_TABLE[[#This Row],[location_id]],Locations[],2,"FALSE")</f>
        <v>Auckland</v>
      </c>
      <c r="N707" t="str">
        <f>VLOOKUP(CONS_TABLE[[#This Row],[location_id]],Locations[],3, "FALSE")</f>
        <v>New Zealand</v>
      </c>
      <c r="O707" s="3">
        <f>VLOOKUP(CONS_TABLE[[#This Row],[location_id]],Locations[],4,"FALSE")</f>
        <v>1695200</v>
      </c>
      <c r="P707">
        <f>VLOOKUP(CONS_TABLE[[#This Row],[location_id]],Locations[],5,"FALSE")</f>
        <v>343.09</v>
      </c>
    </row>
    <row r="708" spans="1:16" x14ac:dyDescent="0.3">
      <c r="A708">
        <v>707</v>
      </c>
      <c r="B708" t="s">
        <v>25</v>
      </c>
      <c r="C708">
        <v>617</v>
      </c>
      <c r="D708" t="str">
        <f>VLOOKUP(CONS_TABLE[[#This Row],[make_id]],Make_details[],2,"FALSE")</f>
        <v>TNT Motor</v>
      </c>
      <c r="E708" t="str">
        <f>VLOOKUP(CONS_TABLE[[#This Row],[make_id]],Make_details[],3,"FALSE")</f>
        <v>Standard</v>
      </c>
      <c r="F708">
        <v>2014</v>
      </c>
      <c r="G708" t="s">
        <v>426</v>
      </c>
      <c r="H708" t="s">
        <v>18</v>
      </c>
      <c r="I708" s="1">
        <v>44586</v>
      </c>
      <c r="J708" s="1" t="str">
        <f>TEXT(CONS_TABLE[[#This Row],[date_stolen]],"YYYY")</f>
        <v>2022</v>
      </c>
      <c r="K708" s="1" t="str">
        <f>TEXT(CONS_TABLE[[#This Row],[date_stolen]],"MMMM")</f>
        <v>January</v>
      </c>
      <c r="L708">
        <v>103</v>
      </c>
      <c r="M708" t="str">
        <f>VLOOKUP(CONS_TABLE[[#This Row],[location_id]],Locations[],2,"FALSE")</f>
        <v>Waikato</v>
      </c>
      <c r="N708" t="str">
        <f>VLOOKUP(CONS_TABLE[[#This Row],[location_id]],Locations[],3, "FALSE")</f>
        <v>New Zealand</v>
      </c>
      <c r="O708" s="3">
        <f>VLOOKUP(CONS_TABLE[[#This Row],[location_id]],Locations[],4,"FALSE")</f>
        <v>513800</v>
      </c>
      <c r="P708">
        <f>VLOOKUP(CONS_TABLE[[#This Row],[location_id]],Locations[],5,"FALSE")</f>
        <v>21.5</v>
      </c>
    </row>
    <row r="709" spans="1:16" x14ac:dyDescent="0.3">
      <c r="A709">
        <v>708</v>
      </c>
      <c r="B709" t="s">
        <v>25</v>
      </c>
      <c r="C709">
        <v>617</v>
      </c>
      <c r="D709" t="str">
        <f>VLOOKUP(CONS_TABLE[[#This Row],[make_id]],Make_details[],2,"FALSE")</f>
        <v>TNT Motor</v>
      </c>
      <c r="E709" t="str">
        <f>VLOOKUP(CONS_TABLE[[#This Row],[make_id]],Make_details[],3,"FALSE")</f>
        <v>Standard</v>
      </c>
      <c r="F709">
        <v>2015</v>
      </c>
      <c r="G709" t="s">
        <v>427</v>
      </c>
      <c r="H709" t="s">
        <v>18</v>
      </c>
      <c r="I709" s="1">
        <v>44634</v>
      </c>
      <c r="J709" s="1" t="str">
        <f>TEXT(CONS_TABLE[[#This Row],[date_stolen]],"YYYY")</f>
        <v>2022</v>
      </c>
      <c r="K709" s="1" t="str">
        <f>TEXT(CONS_TABLE[[#This Row],[date_stolen]],"MMMM")</f>
        <v>March</v>
      </c>
      <c r="L709">
        <v>102</v>
      </c>
      <c r="M709" t="str">
        <f>VLOOKUP(CONS_TABLE[[#This Row],[location_id]],Locations[],2,"FALSE")</f>
        <v>Auckland</v>
      </c>
      <c r="N709" t="str">
        <f>VLOOKUP(CONS_TABLE[[#This Row],[location_id]],Locations[],3, "FALSE")</f>
        <v>New Zealand</v>
      </c>
      <c r="O709" s="3">
        <f>VLOOKUP(CONS_TABLE[[#This Row],[location_id]],Locations[],4,"FALSE")</f>
        <v>1695200</v>
      </c>
      <c r="P709">
        <f>VLOOKUP(CONS_TABLE[[#This Row],[location_id]],Locations[],5,"FALSE")</f>
        <v>343.09</v>
      </c>
    </row>
    <row r="710" spans="1:16" x14ac:dyDescent="0.3">
      <c r="A710">
        <v>709</v>
      </c>
      <c r="B710" t="s">
        <v>16</v>
      </c>
      <c r="C710">
        <v>515</v>
      </c>
      <c r="D710" t="str">
        <f>VLOOKUP(CONS_TABLE[[#This Row],[make_id]],Make_details[],2,"FALSE")</f>
        <v>Buell</v>
      </c>
      <c r="E710" t="str">
        <f>VLOOKUP(CONS_TABLE[[#This Row],[make_id]],Make_details[],3,"FALSE")</f>
        <v>Standard</v>
      </c>
      <c r="F710">
        <v>2006</v>
      </c>
      <c r="G710" t="s">
        <v>428</v>
      </c>
      <c r="H710" t="s">
        <v>18</v>
      </c>
      <c r="I710" s="1">
        <v>44612</v>
      </c>
      <c r="J710" s="1" t="str">
        <f>TEXT(CONS_TABLE[[#This Row],[date_stolen]],"YYYY")</f>
        <v>2022</v>
      </c>
      <c r="K710" s="1" t="str">
        <f>TEXT(CONS_TABLE[[#This Row],[date_stolen]],"MMMM")</f>
        <v>February</v>
      </c>
      <c r="L710">
        <v>102</v>
      </c>
      <c r="M710" t="str">
        <f>VLOOKUP(CONS_TABLE[[#This Row],[location_id]],Locations[],2,"FALSE")</f>
        <v>Auckland</v>
      </c>
      <c r="N710" t="str">
        <f>VLOOKUP(CONS_TABLE[[#This Row],[location_id]],Locations[],3, "FALSE")</f>
        <v>New Zealand</v>
      </c>
      <c r="O710" s="3">
        <f>VLOOKUP(CONS_TABLE[[#This Row],[location_id]],Locations[],4,"FALSE")</f>
        <v>1695200</v>
      </c>
      <c r="P710">
        <f>VLOOKUP(CONS_TABLE[[#This Row],[location_id]],Locations[],5,"FALSE")</f>
        <v>343.09</v>
      </c>
    </row>
    <row r="711" spans="1:16" x14ac:dyDescent="0.3">
      <c r="A711">
        <v>710</v>
      </c>
      <c r="B711" t="s">
        <v>16</v>
      </c>
      <c r="C711">
        <v>611</v>
      </c>
      <c r="D711" t="str">
        <f>VLOOKUP(CONS_TABLE[[#This Row],[make_id]],Make_details[],2,"FALSE")</f>
        <v>Suzuki</v>
      </c>
      <c r="E711" t="str">
        <f>VLOOKUP(CONS_TABLE[[#This Row],[make_id]],Make_details[],3,"FALSE")</f>
        <v>Standard</v>
      </c>
      <c r="F711">
        <v>2010</v>
      </c>
      <c r="G711" t="s">
        <v>429</v>
      </c>
      <c r="H711" t="s">
        <v>32</v>
      </c>
      <c r="I711" s="1">
        <v>44644</v>
      </c>
      <c r="J711" s="1" t="str">
        <f>TEXT(CONS_TABLE[[#This Row],[date_stolen]],"YYYY")</f>
        <v>2022</v>
      </c>
      <c r="K711" s="1" t="str">
        <f>TEXT(CONS_TABLE[[#This Row],[date_stolen]],"MMMM")</f>
        <v>March</v>
      </c>
      <c r="L711">
        <v>102</v>
      </c>
      <c r="M711" t="str">
        <f>VLOOKUP(CONS_TABLE[[#This Row],[location_id]],Locations[],2,"FALSE")</f>
        <v>Auckland</v>
      </c>
      <c r="N711" t="str">
        <f>VLOOKUP(CONS_TABLE[[#This Row],[location_id]],Locations[],3, "FALSE")</f>
        <v>New Zealand</v>
      </c>
      <c r="O711" s="3">
        <f>VLOOKUP(CONS_TABLE[[#This Row],[location_id]],Locations[],4,"FALSE")</f>
        <v>1695200</v>
      </c>
      <c r="P711">
        <f>VLOOKUP(CONS_TABLE[[#This Row],[location_id]],Locations[],5,"FALSE")</f>
        <v>343.09</v>
      </c>
    </row>
    <row r="712" spans="1:16" x14ac:dyDescent="0.3">
      <c r="A712">
        <v>711</v>
      </c>
      <c r="B712" t="s">
        <v>16</v>
      </c>
      <c r="C712">
        <v>550</v>
      </c>
      <c r="D712" t="str">
        <f>VLOOKUP(CONS_TABLE[[#This Row],[make_id]],Make_details[],2,"FALSE")</f>
        <v>Honda</v>
      </c>
      <c r="E712" t="str">
        <f>VLOOKUP(CONS_TABLE[[#This Row],[make_id]],Make_details[],3,"FALSE")</f>
        <v>Standard</v>
      </c>
      <c r="F712">
        <v>2012</v>
      </c>
      <c r="G712" t="s">
        <v>430</v>
      </c>
      <c r="H712" t="s">
        <v>69</v>
      </c>
      <c r="I712" s="1">
        <v>44593</v>
      </c>
      <c r="J712" s="1" t="str">
        <f>TEXT(CONS_TABLE[[#This Row],[date_stolen]],"YYYY")</f>
        <v>2022</v>
      </c>
      <c r="K712" s="1" t="str">
        <f>TEXT(CONS_TABLE[[#This Row],[date_stolen]],"MMMM")</f>
        <v>February</v>
      </c>
      <c r="L712">
        <v>103</v>
      </c>
      <c r="M712" t="str">
        <f>VLOOKUP(CONS_TABLE[[#This Row],[location_id]],Locations[],2,"FALSE")</f>
        <v>Waikato</v>
      </c>
      <c r="N712" t="str">
        <f>VLOOKUP(CONS_TABLE[[#This Row],[location_id]],Locations[],3, "FALSE")</f>
        <v>New Zealand</v>
      </c>
      <c r="O712" s="3">
        <f>VLOOKUP(CONS_TABLE[[#This Row],[location_id]],Locations[],4,"FALSE")</f>
        <v>513800</v>
      </c>
      <c r="P712">
        <f>VLOOKUP(CONS_TABLE[[#This Row],[location_id]],Locations[],5,"FALSE")</f>
        <v>21.5</v>
      </c>
    </row>
    <row r="713" spans="1:16" x14ac:dyDescent="0.3">
      <c r="A713">
        <v>712</v>
      </c>
      <c r="B713" t="s">
        <v>25</v>
      </c>
      <c r="C713">
        <v>594</v>
      </c>
      <c r="D713" t="str">
        <f>VLOOKUP(CONS_TABLE[[#This Row],[make_id]],Make_details[],2,"FALSE")</f>
        <v>Piaggio</v>
      </c>
      <c r="E713" t="str">
        <f>VLOOKUP(CONS_TABLE[[#This Row],[make_id]],Make_details[],3,"FALSE")</f>
        <v>Standard</v>
      </c>
      <c r="F713">
        <v>2013</v>
      </c>
      <c r="G713" t="s">
        <v>386</v>
      </c>
      <c r="H713" t="s">
        <v>18</v>
      </c>
      <c r="I713" s="1">
        <v>44647</v>
      </c>
      <c r="J713" s="1" t="str">
        <f>TEXT(CONS_TABLE[[#This Row],[date_stolen]],"YYYY")</f>
        <v>2022</v>
      </c>
      <c r="K713" s="1" t="str">
        <f>TEXT(CONS_TABLE[[#This Row],[date_stolen]],"MMMM")</f>
        <v>March</v>
      </c>
      <c r="L713">
        <v>109</v>
      </c>
      <c r="M713" t="str">
        <f>VLOOKUP(CONS_TABLE[[#This Row],[location_id]],Locations[],2,"FALSE")</f>
        <v>Wellington</v>
      </c>
      <c r="N713" t="str">
        <f>VLOOKUP(CONS_TABLE[[#This Row],[location_id]],Locations[],3, "FALSE")</f>
        <v>New Zealand</v>
      </c>
      <c r="O713" s="3">
        <f>VLOOKUP(CONS_TABLE[[#This Row],[location_id]],Locations[],4,"FALSE")</f>
        <v>543500</v>
      </c>
      <c r="P713">
        <f>VLOOKUP(CONS_TABLE[[#This Row],[location_id]],Locations[],5,"FALSE")</f>
        <v>67.52</v>
      </c>
    </row>
    <row r="714" spans="1:16" x14ac:dyDescent="0.3">
      <c r="A714">
        <v>713</v>
      </c>
      <c r="B714" t="s">
        <v>16</v>
      </c>
      <c r="C714">
        <v>629</v>
      </c>
      <c r="D714" t="str">
        <f>VLOOKUP(CONS_TABLE[[#This Row],[make_id]],Make_details[],2,"FALSE")</f>
        <v>Vespa</v>
      </c>
      <c r="E714" t="str">
        <f>VLOOKUP(CONS_TABLE[[#This Row],[make_id]],Make_details[],3,"FALSE")</f>
        <v>Standard</v>
      </c>
      <c r="F714">
        <v>2013</v>
      </c>
      <c r="G714" t="s">
        <v>431</v>
      </c>
      <c r="H714" t="s">
        <v>69</v>
      </c>
      <c r="I714" s="1">
        <v>44478</v>
      </c>
      <c r="J714" s="1" t="str">
        <f>TEXT(CONS_TABLE[[#This Row],[date_stolen]],"YYYY")</f>
        <v>2021</v>
      </c>
      <c r="K714" s="1" t="str">
        <f>TEXT(CONS_TABLE[[#This Row],[date_stolen]],"MMMM")</f>
        <v>October</v>
      </c>
      <c r="L714">
        <v>102</v>
      </c>
      <c r="M714" t="str">
        <f>VLOOKUP(CONS_TABLE[[#This Row],[location_id]],Locations[],2,"FALSE")</f>
        <v>Auckland</v>
      </c>
      <c r="N714" t="str">
        <f>VLOOKUP(CONS_TABLE[[#This Row],[location_id]],Locations[],3, "FALSE")</f>
        <v>New Zealand</v>
      </c>
      <c r="O714" s="3">
        <f>VLOOKUP(CONS_TABLE[[#This Row],[location_id]],Locations[],4,"FALSE")</f>
        <v>1695200</v>
      </c>
      <c r="P714">
        <f>VLOOKUP(CONS_TABLE[[#This Row],[location_id]],Locations[],5,"FALSE")</f>
        <v>343.09</v>
      </c>
    </row>
    <row r="715" spans="1:16" x14ac:dyDescent="0.3">
      <c r="A715">
        <v>714</v>
      </c>
      <c r="B715" t="s">
        <v>25</v>
      </c>
      <c r="C715">
        <v>611</v>
      </c>
      <c r="D715" t="str">
        <f>VLOOKUP(CONS_TABLE[[#This Row],[make_id]],Make_details[],2,"FALSE")</f>
        <v>Suzuki</v>
      </c>
      <c r="E715" t="str">
        <f>VLOOKUP(CONS_TABLE[[#This Row],[make_id]],Make_details[],3,"FALSE")</f>
        <v>Standard</v>
      </c>
      <c r="F715">
        <v>2013</v>
      </c>
      <c r="G715" t="s">
        <v>182</v>
      </c>
      <c r="H715" t="s">
        <v>10</v>
      </c>
      <c r="I715" s="1">
        <v>44652</v>
      </c>
      <c r="J715" s="1" t="str">
        <f>TEXT(CONS_TABLE[[#This Row],[date_stolen]],"YYYY")</f>
        <v>2022</v>
      </c>
      <c r="K715" s="1" t="str">
        <f>TEXT(CONS_TABLE[[#This Row],[date_stolen]],"MMMM")</f>
        <v>April</v>
      </c>
      <c r="L715">
        <v>114</v>
      </c>
      <c r="M715" t="str">
        <f>VLOOKUP(CONS_TABLE[[#This Row],[location_id]],Locations[],2,"FALSE")</f>
        <v>Canterbury</v>
      </c>
      <c r="N715" t="str">
        <f>VLOOKUP(CONS_TABLE[[#This Row],[location_id]],Locations[],3, "FALSE")</f>
        <v>New Zealand</v>
      </c>
      <c r="O715" s="3">
        <f>VLOOKUP(CONS_TABLE[[#This Row],[location_id]],Locations[],4,"FALSE")</f>
        <v>655000</v>
      </c>
      <c r="P715">
        <f>VLOOKUP(CONS_TABLE[[#This Row],[location_id]],Locations[],5,"FALSE")</f>
        <v>14.72</v>
      </c>
    </row>
    <row r="716" spans="1:16" x14ac:dyDescent="0.3">
      <c r="A716">
        <v>715</v>
      </c>
      <c r="B716" t="s">
        <v>16</v>
      </c>
      <c r="C716">
        <v>636</v>
      </c>
      <c r="D716" t="str">
        <f>VLOOKUP(CONS_TABLE[[#This Row],[make_id]],Make_details[],2,"FALSE")</f>
        <v>Yamaha</v>
      </c>
      <c r="E716" t="str">
        <f>VLOOKUP(CONS_TABLE[[#This Row],[make_id]],Make_details[],3,"FALSE")</f>
        <v>Standard</v>
      </c>
      <c r="F716">
        <v>2006</v>
      </c>
      <c r="G716" t="s">
        <v>432</v>
      </c>
      <c r="H716" t="s">
        <v>69</v>
      </c>
      <c r="I716" s="1">
        <v>44511</v>
      </c>
      <c r="J716" s="1" t="str">
        <f>TEXT(CONS_TABLE[[#This Row],[date_stolen]],"YYYY")</f>
        <v>2021</v>
      </c>
      <c r="K716" s="1" t="str">
        <f>TEXT(CONS_TABLE[[#This Row],[date_stolen]],"MMMM")</f>
        <v>November</v>
      </c>
      <c r="L716">
        <v>105</v>
      </c>
      <c r="M716" t="str">
        <f>VLOOKUP(CONS_TABLE[[#This Row],[location_id]],Locations[],2,"FALSE")</f>
        <v>Gisborne</v>
      </c>
      <c r="N716" t="str">
        <f>VLOOKUP(CONS_TABLE[[#This Row],[location_id]],Locations[],3, "FALSE")</f>
        <v>New Zealand</v>
      </c>
      <c r="O716" s="3">
        <f>VLOOKUP(CONS_TABLE[[#This Row],[location_id]],Locations[],4,"FALSE")</f>
        <v>52100</v>
      </c>
      <c r="P716">
        <f>VLOOKUP(CONS_TABLE[[#This Row],[location_id]],Locations[],5,"FALSE")</f>
        <v>6.21</v>
      </c>
    </row>
    <row r="717" spans="1:16" x14ac:dyDescent="0.3">
      <c r="A717">
        <v>716</v>
      </c>
      <c r="B717" t="s">
        <v>16</v>
      </c>
      <c r="C717">
        <v>594</v>
      </c>
      <c r="D717" t="str">
        <f>VLOOKUP(CONS_TABLE[[#This Row],[make_id]],Make_details[],2,"FALSE")</f>
        <v>Piaggio</v>
      </c>
      <c r="E717" t="str">
        <f>VLOOKUP(CONS_TABLE[[#This Row],[make_id]],Make_details[],3,"FALSE")</f>
        <v>Standard</v>
      </c>
      <c r="F717">
        <v>2014</v>
      </c>
      <c r="G717" t="s">
        <v>288</v>
      </c>
      <c r="H717" t="s">
        <v>32</v>
      </c>
      <c r="I717" s="1">
        <v>44592</v>
      </c>
      <c r="J717" s="1" t="str">
        <f>TEXT(CONS_TABLE[[#This Row],[date_stolen]],"YYYY")</f>
        <v>2022</v>
      </c>
      <c r="K717" s="1" t="str">
        <f>TEXT(CONS_TABLE[[#This Row],[date_stolen]],"MMMM")</f>
        <v>January</v>
      </c>
      <c r="L717">
        <v>102</v>
      </c>
      <c r="M717" t="str">
        <f>VLOOKUP(CONS_TABLE[[#This Row],[location_id]],Locations[],2,"FALSE")</f>
        <v>Auckland</v>
      </c>
      <c r="N717" t="str">
        <f>VLOOKUP(CONS_TABLE[[#This Row],[location_id]],Locations[],3, "FALSE")</f>
        <v>New Zealand</v>
      </c>
      <c r="O717" s="3">
        <f>VLOOKUP(CONS_TABLE[[#This Row],[location_id]],Locations[],4,"FALSE")</f>
        <v>1695200</v>
      </c>
      <c r="P717">
        <f>VLOOKUP(CONS_TABLE[[#This Row],[location_id]],Locations[],5,"FALSE")</f>
        <v>343.09</v>
      </c>
    </row>
    <row r="718" spans="1:16" x14ac:dyDescent="0.3">
      <c r="A718">
        <v>717</v>
      </c>
      <c r="B718" t="s">
        <v>16</v>
      </c>
      <c r="C718">
        <v>554</v>
      </c>
      <c r="D718" t="str">
        <f>VLOOKUP(CONS_TABLE[[#This Row],[make_id]],Make_details[],2,"FALSE")</f>
        <v>Hyosung</v>
      </c>
      <c r="E718" t="str">
        <f>VLOOKUP(CONS_TABLE[[#This Row],[make_id]],Make_details[],3,"FALSE")</f>
        <v>Standard</v>
      </c>
      <c r="F718">
        <v>2014</v>
      </c>
      <c r="G718" t="s">
        <v>433</v>
      </c>
      <c r="H718" t="s">
        <v>18</v>
      </c>
      <c r="I718" s="1">
        <v>44628</v>
      </c>
      <c r="J718" s="1" t="str">
        <f>TEXT(CONS_TABLE[[#This Row],[date_stolen]],"YYYY")</f>
        <v>2022</v>
      </c>
      <c r="K718" s="1" t="str">
        <f>TEXT(CONS_TABLE[[#This Row],[date_stolen]],"MMMM")</f>
        <v>March</v>
      </c>
      <c r="L718">
        <v>103</v>
      </c>
      <c r="M718" t="str">
        <f>VLOOKUP(CONS_TABLE[[#This Row],[location_id]],Locations[],2,"FALSE")</f>
        <v>Waikato</v>
      </c>
      <c r="N718" t="str">
        <f>VLOOKUP(CONS_TABLE[[#This Row],[location_id]],Locations[],3, "FALSE")</f>
        <v>New Zealand</v>
      </c>
      <c r="O718" s="3">
        <f>VLOOKUP(CONS_TABLE[[#This Row],[location_id]],Locations[],4,"FALSE")</f>
        <v>513800</v>
      </c>
      <c r="P718">
        <f>VLOOKUP(CONS_TABLE[[#This Row],[location_id]],Locations[],5,"FALSE")</f>
        <v>21.5</v>
      </c>
    </row>
    <row r="719" spans="1:16" x14ac:dyDescent="0.3">
      <c r="A719">
        <v>718</v>
      </c>
      <c r="B719" t="s">
        <v>16</v>
      </c>
      <c r="C719">
        <v>636</v>
      </c>
      <c r="D719" t="str">
        <f>VLOOKUP(CONS_TABLE[[#This Row],[make_id]],Make_details[],2,"FALSE")</f>
        <v>Yamaha</v>
      </c>
      <c r="E719" t="str">
        <f>VLOOKUP(CONS_TABLE[[#This Row],[make_id]],Make_details[],3,"FALSE")</f>
        <v>Standard</v>
      </c>
      <c r="F719">
        <v>2014</v>
      </c>
      <c r="G719" t="s">
        <v>434</v>
      </c>
      <c r="H719" t="s">
        <v>32</v>
      </c>
      <c r="I719" s="1">
        <v>44639</v>
      </c>
      <c r="J719" s="1" t="str">
        <f>TEXT(CONS_TABLE[[#This Row],[date_stolen]],"YYYY")</f>
        <v>2022</v>
      </c>
      <c r="K719" s="1" t="str">
        <f>TEXT(CONS_TABLE[[#This Row],[date_stolen]],"MMMM")</f>
        <v>March</v>
      </c>
      <c r="L719">
        <v>102</v>
      </c>
      <c r="M719" t="str">
        <f>VLOOKUP(CONS_TABLE[[#This Row],[location_id]],Locations[],2,"FALSE")</f>
        <v>Auckland</v>
      </c>
      <c r="N719" t="str">
        <f>VLOOKUP(CONS_TABLE[[#This Row],[location_id]],Locations[],3, "FALSE")</f>
        <v>New Zealand</v>
      </c>
      <c r="O719" s="3">
        <f>VLOOKUP(CONS_TABLE[[#This Row],[location_id]],Locations[],4,"FALSE")</f>
        <v>1695200</v>
      </c>
      <c r="P719">
        <f>VLOOKUP(CONS_TABLE[[#This Row],[location_id]],Locations[],5,"FALSE")</f>
        <v>343.09</v>
      </c>
    </row>
    <row r="720" spans="1:16" x14ac:dyDescent="0.3">
      <c r="A720">
        <v>719</v>
      </c>
      <c r="B720" t="s">
        <v>25</v>
      </c>
      <c r="C720">
        <v>593</v>
      </c>
      <c r="D720" t="str">
        <f>VLOOKUP(CONS_TABLE[[#This Row],[make_id]],Make_details[],2,"FALSE")</f>
        <v>PGO</v>
      </c>
      <c r="E720" t="str">
        <f>VLOOKUP(CONS_TABLE[[#This Row],[make_id]],Make_details[],3,"FALSE")</f>
        <v>Standard</v>
      </c>
      <c r="F720">
        <v>2015</v>
      </c>
      <c r="G720" t="s">
        <v>396</v>
      </c>
      <c r="H720" t="s">
        <v>18</v>
      </c>
      <c r="I720" s="1">
        <v>44559</v>
      </c>
      <c r="J720" s="1" t="str">
        <f>TEXT(CONS_TABLE[[#This Row],[date_stolen]],"YYYY")</f>
        <v>2021</v>
      </c>
      <c r="K720" s="1" t="str">
        <f>TEXT(CONS_TABLE[[#This Row],[date_stolen]],"MMMM")</f>
        <v>December</v>
      </c>
      <c r="L720">
        <v>101</v>
      </c>
      <c r="M720" t="str">
        <f>VLOOKUP(CONS_TABLE[[#This Row],[location_id]],Locations[],2,"FALSE")</f>
        <v>Northland</v>
      </c>
      <c r="N720" t="str">
        <f>VLOOKUP(CONS_TABLE[[#This Row],[location_id]],Locations[],3, "FALSE")</f>
        <v>New Zealand</v>
      </c>
      <c r="O720" s="3">
        <f>VLOOKUP(CONS_TABLE[[#This Row],[location_id]],Locations[],4,"FALSE")</f>
        <v>201500</v>
      </c>
      <c r="P720">
        <f>VLOOKUP(CONS_TABLE[[#This Row],[location_id]],Locations[],5,"FALSE")</f>
        <v>16.11</v>
      </c>
    </row>
    <row r="721" spans="1:16" x14ac:dyDescent="0.3">
      <c r="A721">
        <v>720</v>
      </c>
      <c r="B721" t="s">
        <v>435</v>
      </c>
      <c r="C721">
        <v>540</v>
      </c>
      <c r="D721" t="str">
        <f>VLOOKUP(CONS_TABLE[[#This Row],[make_id]],Make_details[],2,"FALSE")</f>
        <v>Ford</v>
      </c>
      <c r="E721" t="str">
        <f>VLOOKUP(CONS_TABLE[[#This Row],[make_id]],Make_details[],3,"FALSE")</f>
        <v>Standard</v>
      </c>
      <c r="F721">
        <v>2001</v>
      </c>
      <c r="G721" t="s">
        <v>436</v>
      </c>
      <c r="H721" t="s">
        <v>28</v>
      </c>
      <c r="I721" s="1">
        <v>44626</v>
      </c>
      <c r="J721" s="1" t="str">
        <f>TEXT(CONS_TABLE[[#This Row],[date_stolen]],"YYYY")</f>
        <v>2022</v>
      </c>
      <c r="K721" s="1" t="str">
        <f>TEXT(CONS_TABLE[[#This Row],[date_stolen]],"MMMM")</f>
        <v>March</v>
      </c>
      <c r="L721">
        <v>115</v>
      </c>
      <c r="M721" t="str">
        <f>VLOOKUP(CONS_TABLE[[#This Row],[location_id]],Locations[],2,"FALSE")</f>
        <v>Otago</v>
      </c>
      <c r="N721" t="str">
        <f>VLOOKUP(CONS_TABLE[[#This Row],[location_id]],Locations[],3, "FALSE")</f>
        <v>New Zealand</v>
      </c>
      <c r="O721" s="3">
        <f>VLOOKUP(CONS_TABLE[[#This Row],[location_id]],Locations[],4,"FALSE")</f>
        <v>246000</v>
      </c>
      <c r="P721">
        <f>VLOOKUP(CONS_TABLE[[#This Row],[location_id]],Locations[],5,"FALSE")</f>
        <v>7.89</v>
      </c>
    </row>
    <row r="722" spans="1:16" x14ac:dyDescent="0.3">
      <c r="A722">
        <v>721</v>
      </c>
      <c r="B722" t="s">
        <v>435</v>
      </c>
      <c r="C722">
        <v>540</v>
      </c>
      <c r="D722" t="str">
        <f>VLOOKUP(CONS_TABLE[[#This Row],[make_id]],Make_details[],2,"FALSE")</f>
        <v>Ford</v>
      </c>
      <c r="E722" t="str">
        <f>VLOOKUP(CONS_TABLE[[#This Row],[make_id]],Make_details[],3,"FALSE")</f>
        <v>Standard</v>
      </c>
      <c r="F722">
        <v>2001</v>
      </c>
      <c r="G722" t="s">
        <v>436</v>
      </c>
      <c r="H722" t="s">
        <v>47</v>
      </c>
      <c r="I722" s="1">
        <v>44537</v>
      </c>
      <c r="J722" s="1" t="str">
        <f>TEXT(CONS_TABLE[[#This Row],[date_stolen]],"YYYY")</f>
        <v>2021</v>
      </c>
      <c r="K722" s="1" t="str">
        <f>TEXT(CONS_TABLE[[#This Row],[date_stolen]],"MMMM")</f>
        <v>December</v>
      </c>
      <c r="L722">
        <v>111</v>
      </c>
      <c r="M722" t="str">
        <f>VLOOKUP(CONS_TABLE[[#This Row],[location_id]],Locations[],2,"FALSE")</f>
        <v>Nelson</v>
      </c>
      <c r="N722" t="str">
        <f>VLOOKUP(CONS_TABLE[[#This Row],[location_id]],Locations[],3, "FALSE")</f>
        <v>New Zealand</v>
      </c>
      <c r="O722" s="3">
        <f>VLOOKUP(CONS_TABLE[[#This Row],[location_id]],Locations[],4,"FALSE")</f>
        <v>54500</v>
      </c>
      <c r="P722">
        <f>VLOOKUP(CONS_TABLE[[#This Row],[location_id]],Locations[],5,"FALSE")</f>
        <v>129.15</v>
      </c>
    </row>
    <row r="723" spans="1:16" x14ac:dyDescent="0.3">
      <c r="A723">
        <v>722</v>
      </c>
      <c r="B723" t="s">
        <v>435</v>
      </c>
      <c r="C723">
        <v>587</v>
      </c>
      <c r="D723" t="str">
        <f>VLOOKUP(CONS_TABLE[[#This Row],[make_id]],Make_details[],2,"FALSE")</f>
        <v>Nissan</v>
      </c>
      <c r="E723" t="str">
        <f>VLOOKUP(CONS_TABLE[[#This Row],[make_id]],Make_details[],3,"FALSE")</f>
        <v>Standard</v>
      </c>
      <c r="F723">
        <v>2001</v>
      </c>
      <c r="G723" t="s">
        <v>437</v>
      </c>
      <c r="H723" t="s">
        <v>10</v>
      </c>
      <c r="I723" s="1">
        <v>44551</v>
      </c>
      <c r="J723" s="1" t="str">
        <f>TEXT(CONS_TABLE[[#This Row],[date_stolen]],"YYYY")</f>
        <v>2021</v>
      </c>
      <c r="K723" s="1" t="str">
        <f>TEXT(CONS_TABLE[[#This Row],[date_stolen]],"MMMM")</f>
        <v>December</v>
      </c>
      <c r="L723">
        <v>102</v>
      </c>
      <c r="M723" t="str">
        <f>VLOOKUP(CONS_TABLE[[#This Row],[location_id]],Locations[],2,"FALSE")</f>
        <v>Auckland</v>
      </c>
      <c r="N723" t="str">
        <f>VLOOKUP(CONS_TABLE[[#This Row],[location_id]],Locations[],3, "FALSE")</f>
        <v>New Zealand</v>
      </c>
      <c r="O723" s="3">
        <f>VLOOKUP(CONS_TABLE[[#This Row],[location_id]],Locations[],4,"FALSE")</f>
        <v>1695200</v>
      </c>
      <c r="P723">
        <f>VLOOKUP(CONS_TABLE[[#This Row],[location_id]],Locations[],5,"FALSE")</f>
        <v>343.09</v>
      </c>
    </row>
    <row r="724" spans="1:16" x14ac:dyDescent="0.3">
      <c r="A724">
        <v>723</v>
      </c>
      <c r="B724" t="s">
        <v>83</v>
      </c>
      <c r="C724">
        <v>619</v>
      </c>
      <c r="D724" t="str">
        <f>VLOOKUP(CONS_TABLE[[#This Row],[make_id]],Make_details[],2,"FALSE")</f>
        <v>Toyota</v>
      </c>
      <c r="E724" t="str">
        <f>VLOOKUP(CONS_TABLE[[#This Row],[make_id]],Make_details[],3,"FALSE")</f>
        <v>Standard</v>
      </c>
      <c r="F724">
        <v>1991</v>
      </c>
      <c r="G724" t="s">
        <v>438</v>
      </c>
      <c r="H724" t="s">
        <v>47</v>
      </c>
      <c r="I724" s="1">
        <v>44609</v>
      </c>
      <c r="J724" s="1" t="str">
        <f>TEXT(CONS_TABLE[[#This Row],[date_stolen]],"YYYY")</f>
        <v>2022</v>
      </c>
      <c r="K724" s="1" t="str">
        <f>TEXT(CONS_TABLE[[#This Row],[date_stolen]],"MMMM")</f>
        <v>February</v>
      </c>
      <c r="L724">
        <v>102</v>
      </c>
      <c r="M724" t="str">
        <f>VLOOKUP(CONS_TABLE[[#This Row],[location_id]],Locations[],2,"FALSE")</f>
        <v>Auckland</v>
      </c>
      <c r="N724" t="str">
        <f>VLOOKUP(CONS_TABLE[[#This Row],[location_id]],Locations[],3, "FALSE")</f>
        <v>New Zealand</v>
      </c>
      <c r="O724" s="3">
        <f>VLOOKUP(CONS_TABLE[[#This Row],[location_id]],Locations[],4,"FALSE")</f>
        <v>1695200</v>
      </c>
      <c r="P724">
        <f>VLOOKUP(CONS_TABLE[[#This Row],[location_id]],Locations[],5,"FALSE")</f>
        <v>343.09</v>
      </c>
    </row>
    <row r="725" spans="1:16" x14ac:dyDescent="0.3">
      <c r="A725">
        <v>724</v>
      </c>
      <c r="B725" t="s">
        <v>435</v>
      </c>
      <c r="C725">
        <v>587</v>
      </c>
      <c r="D725" t="str">
        <f>VLOOKUP(CONS_TABLE[[#This Row],[make_id]],Make_details[],2,"FALSE")</f>
        <v>Nissan</v>
      </c>
      <c r="E725" t="str">
        <f>VLOOKUP(CONS_TABLE[[#This Row],[make_id]],Make_details[],3,"FALSE")</f>
        <v>Standard</v>
      </c>
      <c r="F725">
        <v>2001</v>
      </c>
      <c r="G725" t="s">
        <v>437</v>
      </c>
      <c r="H725" t="s">
        <v>28</v>
      </c>
      <c r="I725" s="1">
        <v>44557</v>
      </c>
      <c r="J725" s="1" t="str">
        <f>TEXT(CONS_TABLE[[#This Row],[date_stolen]],"YYYY")</f>
        <v>2021</v>
      </c>
      <c r="K725" s="1" t="str">
        <f>TEXT(CONS_TABLE[[#This Row],[date_stolen]],"MMMM")</f>
        <v>December</v>
      </c>
      <c r="L725">
        <v>103</v>
      </c>
      <c r="M725" t="str">
        <f>VLOOKUP(CONS_TABLE[[#This Row],[location_id]],Locations[],2,"FALSE")</f>
        <v>Waikato</v>
      </c>
      <c r="N725" t="str">
        <f>VLOOKUP(CONS_TABLE[[#This Row],[location_id]],Locations[],3, "FALSE")</f>
        <v>New Zealand</v>
      </c>
      <c r="O725" s="3">
        <f>VLOOKUP(CONS_TABLE[[#This Row],[location_id]],Locations[],4,"FALSE")</f>
        <v>513800</v>
      </c>
      <c r="P725">
        <f>VLOOKUP(CONS_TABLE[[#This Row],[location_id]],Locations[],5,"FALSE")</f>
        <v>21.5</v>
      </c>
    </row>
    <row r="726" spans="1:16" x14ac:dyDescent="0.3">
      <c r="A726">
        <v>725</v>
      </c>
      <c r="B726" t="s">
        <v>90</v>
      </c>
      <c r="C726">
        <v>587</v>
      </c>
      <c r="D726" t="str">
        <f>VLOOKUP(CONS_TABLE[[#This Row],[make_id]],Make_details[],2,"FALSE")</f>
        <v>Nissan</v>
      </c>
      <c r="E726" t="str">
        <f>VLOOKUP(CONS_TABLE[[#This Row],[make_id]],Make_details[],3,"FALSE")</f>
        <v>Standard</v>
      </c>
      <c r="F726">
        <v>1992</v>
      </c>
      <c r="G726" t="s">
        <v>439</v>
      </c>
      <c r="H726" t="s">
        <v>28</v>
      </c>
      <c r="I726" s="1">
        <v>44477</v>
      </c>
      <c r="J726" s="1" t="str">
        <f>TEXT(CONS_TABLE[[#This Row],[date_stolen]],"YYYY")</f>
        <v>2021</v>
      </c>
      <c r="K726" s="1" t="str">
        <f>TEXT(CONS_TABLE[[#This Row],[date_stolen]],"MMMM")</f>
        <v>October</v>
      </c>
      <c r="L726">
        <v>115</v>
      </c>
      <c r="M726" t="str">
        <f>VLOOKUP(CONS_TABLE[[#This Row],[location_id]],Locations[],2,"FALSE")</f>
        <v>Otago</v>
      </c>
      <c r="N726" t="str">
        <f>VLOOKUP(CONS_TABLE[[#This Row],[location_id]],Locations[],3, "FALSE")</f>
        <v>New Zealand</v>
      </c>
      <c r="O726" s="3">
        <f>VLOOKUP(CONS_TABLE[[#This Row],[location_id]],Locations[],4,"FALSE")</f>
        <v>246000</v>
      </c>
      <c r="P726">
        <f>VLOOKUP(CONS_TABLE[[#This Row],[location_id]],Locations[],5,"FALSE")</f>
        <v>7.89</v>
      </c>
    </row>
    <row r="727" spans="1:16" x14ac:dyDescent="0.3">
      <c r="A727">
        <v>726</v>
      </c>
      <c r="B727" t="s">
        <v>435</v>
      </c>
      <c r="C727">
        <v>587</v>
      </c>
      <c r="D727" t="str">
        <f>VLOOKUP(CONS_TABLE[[#This Row],[make_id]],Make_details[],2,"FALSE")</f>
        <v>Nissan</v>
      </c>
      <c r="E727" t="str">
        <f>VLOOKUP(CONS_TABLE[[#This Row],[make_id]],Make_details[],3,"FALSE")</f>
        <v>Standard</v>
      </c>
      <c r="F727">
        <v>2001</v>
      </c>
      <c r="G727" t="s">
        <v>437</v>
      </c>
      <c r="H727" t="s">
        <v>10</v>
      </c>
      <c r="I727" s="1">
        <v>44607</v>
      </c>
      <c r="J727" s="1" t="str">
        <f>TEXT(CONS_TABLE[[#This Row],[date_stolen]],"YYYY")</f>
        <v>2022</v>
      </c>
      <c r="K727" s="1" t="str">
        <f>TEXT(CONS_TABLE[[#This Row],[date_stolen]],"MMMM")</f>
        <v>February</v>
      </c>
      <c r="L727">
        <v>101</v>
      </c>
      <c r="M727" t="str">
        <f>VLOOKUP(CONS_TABLE[[#This Row],[location_id]],Locations[],2,"FALSE")</f>
        <v>Northland</v>
      </c>
      <c r="N727" t="str">
        <f>VLOOKUP(CONS_TABLE[[#This Row],[location_id]],Locations[],3, "FALSE")</f>
        <v>New Zealand</v>
      </c>
      <c r="O727" s="3">
        <f>VLOOKUP(CONS_TABLE[[#This Row],[location_id]],Locations[],4,"FALSE")</f>
        <v>201500</v>
      </c>
      <c r="P727">
        <f>VLOOKUP(CONS_TABLE[[#This Row],[location_id]],Locations[],5,"FALSE")</f>
        <v>16.11</v>
      </c>
    </row>
    <row r="728" spans="1:16" x14ac:dyDescent="0.3">
      <c r="A728">
        <v>727</v>
      </c>
      <c r="B728" t="s">
        <v>83</v>
      </c>
      <c r="C728">
        <v>540</v>
      </c>
      <c r="D728" t="str">
        <f>VLOOKUP(CONS_TABLE[[#This Row],[make_id]],Make_details[],2,"FALSE")</f>
        <v>Ford</v>
      </c>
      <c r="E728" t="str">
        <f>VLOOKUP(CONS_TABLE[[#This Row],[make_id]],Make_details[],3,"FALSE")</f>
        <v>Standard</v>
      </c>
      <c r="F728">
        <v>2001</v>
      </c>
      <c r="G728" t="s">
        <v>440</v>
      </c>
      <c r="H728" t="s">
        <v>283</v>
      </c>
      <c r="I728" s="1">
        <v>44533</v>
      </c>
      <c r="J728" s="1" t="str">
        <f>TEXT(CONS_TABLE[[#This Row],[date_stolen]],"YYYY")</f>
        <v>2021</v>
      </c>
      <c r="K728" s="1" t="str">
        <f>TEXT(CONS_TABLE[[#This Row],[date_stolen]],"MMMM")</f>
        <v>December</v>
      </c>
      <c r="L728">
        <v>116</v>
      </c>
      <c r="M728" t="str">
        <f>VLOOKUP(CONS_TABLE[[#This Row],[location_id]],Locations[],2,"FALSE")</f>
        <v>Southland</v>
      </c>
      <c r="N728" t="str">
        <f>VLOOKUP(CONS_TABLE[[#This Row],[location_id]],Locations[],3, "FALSE")</f>
        <v>New Zealand</v>
      </c>
      <c r="O728" s="3">
        <f>VLOOKUP(CONS_TABLE[[#This Row],[location_id]],Locations[],4,"FALSE")</f>
        <v>102400</v>
      </c>
      <c r="P728">
        <f>VLOOKUP(CONS_TABLE[[#This Row],[location_id]],Locations[],5,"FALSE")</f>
        <v>3.28</v>
      </c>
    </row>
    <row r="729" spans="1:16" x14ac:dyDescent="0.3">
      <c r="A729">
        <v>728</v>
      </c>
      <c r="B729" t="s">
        <v>83</v>
      </c>
      <c r="C729">
        <v>580</v>
      </c>
      <c r="D729" t="str">
        <f>VLOOKUP(CONS_TABLE[[#This Row],[make_id]],Make_details[],2,"FALSE")</f>
        <v>Mitsubishi</v>
      </c>
      <c r="E729" t="str">
        <f>VLOOKUP(CONS_TABLE[[#This Row],[make_id]],Make_details[],3,"FALSE")</f>
        <v>Standard</v>
      </c>
      <c r="F729">
        <v>2000</v>
      </c>
      <c r="G729" t="s">
        <v>441</v>
      </c>
      <c r="H729" t="s">
        <v>32</v>
      </c>
      <c r="I729" s="1">
        <v>44559</v>
      </c>
      <c r="J729" s="1" t="str">
        <f>TEXT(CONS_TABLE[[#This Row],[date_stolen]],"YYYY")</f>
        <v>2021</v>
      </c>
      <c r="K729" s="1" t="str">
        <f>TEXT(CONS_TABLE[[#This Row],[date_stolen]],"MMMM")</f>
        <v>December</v>
      </c>
      <c r="L729">
        <v>103</v>
      </c>
      <c r="M729" t="str">
        <f>VLOOKUP(CONS_TABLE[[#This Row],[location_id]],Locations[],2,"FALSE")</f>
        <v>Waikato</v>
      </c>
      <c r="N729" t="str">
        <f>VLOOKUP(CONS_TABLE[[#This Row],[location_id]],Locations[],3, "FALSE")</f>
        <v>New Zealand</v>
      </c>
      <c r="O729" s="3">
        <f>VLOOKUP(CONS_TABLE[[#This Row],[location_id]],Locations[],4,"FALSE")</f>
        <v>513800</v>
      </c>
      <c r="P729">
        <f>VLOOKUP(CONS_TABLE[[#This Row],[location_id]],Locations[],5,"FALSE")</f>
        <v>21.5</v>
      </c>
    </row>
    <row r="730" spans="1:16" x14ac:dyDescent="0.3">
      <c r="A730">
        <v>729</v>
      </c>
      <c r="B730" t="s">
        <v>90</v>
      </c>
      <c r="C730">
        <v>580</v>
      </c>
      <c r="D730" t="str">
        <f>VLOOKUP(CONS_TABLE[[#This Row],[make_id]],Make_details[],2,"FALSE")</f>
        <v>Mitsubishi</v>
      </c>
      <c r="E730" t="str">
        <f>VLOOKUP(CONS_TABLE[[#This Row],[make_id]],Make_details[],3,"FALSE")</f>
        <v>Standard</v>
      </c>
      <c r="F730">
        <v>2001</v>
      </c>
      <c r="G730" t="s">
        <v>442</v>
      </c>
      <c r="H730" t="s">
        <v>10</v>
      </c>
      <c r="I730" s="1">
        <v>44606</v>
      </c>
      <c r="J730" s="1" t="str">
        <f>TEXT(CONS_TABLE[[#This Row],[date_stolen]],"YYYY")</f>
        <v>2022</v>
      </c>
      <c r="K730" s="1" t="str">
        <f>TEXT(CONS_TABLE[[#This Row],[date_stolen]],"MMMM")</f>
        <v>February</v>
      </c>
      <c r="L730">
        <v>102</v>
      </c>
      <c r="M730" t="str">
        <f>VLOOKUP(CONS_TABLE[[#This Row],[location_id]],Locations[],2,"FALSE")</f>
        <v>Auckland</v>
      </c>
      <c r="N730" t="str">
        <f>VLOOKUP(CONS_TABLE[[#This Row],[location_id]],Locations[],3, "FALSE")</f>
        <v>New Zealand</v>
      </c>
      <c r="O730" s="3">
        <f>VLOOKUP(CONS_TABLE[[#This Row],[location_id]],Locations[],4,"FALSE")</f>
        <v>1695200</v>
      </c>
      <c r="P730">
        <f>VLOOKUP(CONS_TABLE[[#This Row],[location_id]],Locations[],5,"FALSE")</f>
        <v>343.09</v>
      </c>
    </row>
    <row r="731" spans="1:16" x14ac:dyDescent="0.3">
      <c r="A731">
        <v>730</v>
      </c>
      <c r="B731" t="s">
        <v>83</v>
      </c>
      <c r="C731">
        <v>548</v>
      </c>
      <c r="D731" t="str">
        <f>VLOOKUP(CONS_TABLE[[#This Row],[make_id]],Make_details[],2,"FALSE")</f>
        <v>Holden</v>
      </c>
      <c r="E731" t="str">
        <f>VLOOKUP(CONS_TABLE[[#This Row],[make_id]],Make_details[],3,"FALSE")</f>
        <v>Standard</v>
      </c>
      <c r="F731">
        <v>2001</v>
      </c>
      <c r="G731" t="s">
        <v>443</v>
      </c>
      <c r="H731" t="s">
        <v>69</v>
      </c>
      <c r="I731" s="1">
        <v>44509</v>
      </c>
      <c r="J731" s="1" t="str">
        <f>TEXT(CONS_TABLE[[#This Row],[date_stolen]],"YYYY")</f>
        <v>2021</v>
      </c>
      <c r="K731" s="1" t="str">
        <f>TEXT(CONS_TABLE[[#This Row],[date_stolen]],"MMMM")</f>
        <v>November</v>
      </c>
      <c r="L731">
        <v>102</v>
      </c>
      <c r="M731" t="str">
        <f>VLOOKUP(CONS_TABLE[[#This Row],[location_id]],Locations[],2,"FALSE")</f>
        <v>Auckland</v>
      </c>
      <c r="N731" t="str">
        <f>VLOOKUP(CONS_TABLE[[#This Row],[location_id]],Locations[],3, "FALSE")</f>
        <v>New Zealand</v>
      </c>
      <c r="O731" s="3">
        <f>VLOOKUP(CONS_TABLE[[#This Row],[location_id]],Locations[],4,"FALSE")</f>
        <v>1695200</v>
      </c>
      <c r="P731">
        <f>VLOOKUP(CONS_TABLE[[#This Row],[location_id]],Locations[],5,"FALSE")</f>
        <v>343.09</v>
      </c>
    </row>
    <row r="732" spans="1:16" x14ac:dyDescent="0.3">
      <c r="A732">
        <v>731</v>
      </c>
      <c r="B732" t="s">
        <v>90</v>
      </c>
      <c r="C732">
        <v>610</v>
      </c>
      <c r="D732" t="str">
        <f>VLOOKUP(CONS_TABLE[[#This Row],[make_id]],Make_details[],2,"FALSE")</f>
        <v>Subaru</v>
      </c>
      <c r="E732" t="str">
        <f>VLOOKUP(CONS_TABLE[[#This Row],[make_id]],Make_details[],3,"FALSE")</f>
        <v>Standard</v>
      </c>
      <c r="F732">
        <v>1995</v>
      </c>
      <c r="G732" t="s">
        <v>444</v>
      </c>
      <c r="H732" t="s">
        <v>69</v>
      </c>
      <c r="I732" s="1">
        <v>44580</v>
      </c>
      <c r="J732" s="1" t="str">
        <f>TEXT(CONS_TABLE[[#This Row],[date_stolen]],"YYYY")</f>
        <v>2022</v>
      </c>
      <c r="K732" s="1" t="str">
        <f>TEXT(CONS_TABLE[[#This Row],[date_stolen]],"MMMM")</f>
        <v>January</v>
      </c>
      <c r="L732">
        <v>102</v>
      </c>
      <c r="M732" t="str">
        <f>VLOOKUP(CONS_TABLE[[#This Row],[location_id]],Locations[],2,"FALSE")</f>
        <v>Auckland</v>
      </c>
      <c r="N732" t="str">
        <f>VLOOKUP(CONS_TABLE[[#This Row],[location_id]],Locations[],3, "FALSE")</f>
        <v>New Zealand</v>
      </c>
      <c r="O732" s="3">
        <f>VLOOKUP(CONS_TABLE[[#This Row],[location_id]],Locations[],4,"FALSE")</f>
        <v>1695200</v>
      </c>
      <c r="P732">
        <f>VLOOKUP(CONS_TABLE[[#This Row],[location_id]],Locations[],5,"FALSE")</f>
        <v>343.09</v>
      </c>
    </row>
    <row r="733" spans="1:16" x14ac:dyDescent="0.3">
      <c r="A733">
        <v>732</v>
      </c>
      <c r="B733" t="s">
        <v>435</v>
      </c>
      <c r="C733">
        <v>540</v>
      </c>
      <c r="D733" t="str">
        <f>VLOOKUP(CONS_TABLE[[#This Row],[make_id]],Make_details[],2,"FALSE")</f>
        <v>Ford</v>
      </c>
      <c r="E733" t="str">
        <f>VLOOKUP(CONS_TABLE[[#This Row],[make_id]],Make_details[],3,"FALSE")</f>
        <v>Standard</v>
      </c>
      <c r="F733">
        <v>2001</v>
      </c>
      <c r="G733" t="s">
        <v>436</v>
      </c>
      <c r="H733" t="s">
        <v>32</v>
      </c>
      <c r="I733" s="1">
        <v>44577</v>
      </c>
      <c r="J733" s="1" t="str">
        <f>TEXT(CONS_TABLE[[#This Row],[date_stolen]],"YYYY")</f>
        <v>2022</v>
      </c>
      <c r="K733" s="1" t="str">
        <f>TEXT(CONS_TABLE[[#This Row],[date_stolen]],"MMMM")</f>
        <v>January</v>
      </c>
      <c r="L733">
        <v>105</v>
      </c>
      <c r="M733" t="str">
        <f>VLOOKUP(CONS_TABLE[[#This Row],[location_id]],Locations[],2,"FALSE")</f>
        <v>Gisborne</v>
      </c>
      <c r="N733" t="str">
        <f>VLOOKUP(CONS_TABLE[[#This Row],[location_id]],Locations[],3, "FALSE")</f>
        <v>New Zealand</v>
      </c>
      <c r="O733" s="3">
        <f>VLOOKUP(CONS_TABLE[[#This Row],[location_id]],Locations[],4,"FALSE")</f>
        <v>52100</v>
      </c>
      <c r="P733">
        <f>VLOOKUP(CONS_TABLE[[#This Row],[location_id]],Locations[],5,"FALSE")</f>
        <v>6.21</v>
      </c>
    </row>
    <row r="734" spans="1:16" x14ac:dyDescent="0.3">
      <c r="A734">
        <v>733</v>
      </c>
      <c r="B734" t="s">
        <v>83</v>
      </c>
      <c r="C734">
        <v>587</v>
      </c>
      <c r="D734" t="str">
        <f>VLOOKUP(CONS_TABLE[[#This Row],[make_id]],Make_details[],2,"FALSE")</f>
        <v>Nissan</v>
      </c>
      <c r="E734" t="str">
        <f>VLOOKUP(CONS_TABLE[[#This Row],[make_id]],Make_details[],3,"FALSE")</f>
        <v>Standard</v>
      </c>
      <c r="F734">
        <v>1994</v>
      </c>
      <c r="G734" t="s">
        <v>445</v>
      </c>
      <c r="H734" t="s">
        <v>28</v>
      </c>
      <c r="I734" s="1">
        <v>44652</v>
      </c>
      <c r="J734" s="1" t="str">
        <f>TEXT(CONS_TABLE[[#This Row],[date_stolen]],"YYYY")</f>
        <v>2022</v>
      </c>
      <c r="K734" s="1" t="str">
        <f>TEXT(CONS_TABLE[[#This Row],[date_stolen]],"MMMM")</f>
        <v>April</v>
      </c>
      <c r="L734">
        <v>109</v>
      </c>
      <c r="M734" t="str">
        <f>VLOOKUP(CONS_TABLE[[#This Row],[location_id]],Locations[],2,"FALSE")</f>
        <v>Wellington</v>
      </c>
      <c r="N734" t="str">
        <f>VLOOKUP(CONS_TABLE[[#This Row],[location_id]],Locations[],3, "FALSE")</f>
        <v>New Zealand</v>
      </c>
      <c r="O734" s="3">
        <f>VLOOKUP(CONS_TABLE[[#This Row],[location_id]],Locations[],4,"FALSE")</f>
        <v>543500</v>
      </c>
      <c r="P734">
        <f>VLOOKUP(CONS_TABLE[[#This Row],[location_id]],Locations[],5,"FALSE")</f>
        <v>67.52</v>
      </c>
    </row>
    <row r="735" spans="1:16" x14ac:dyDescent="0.3">
      <c r="A735">
        <v>734</v>
      </c>
      <c r="B735" t="s">
        <v>83</v>
      </c>
      <c r="C735">
        <v>587</v>
      </c>
      <c r="D735" t="str">
        <f>VLOOKUP(CONS_TABLE[[#This Row],[make_id]],Make_details[],2,"FALSE")</f>
        <v>Nissan</v>
      </c>
      <c r="E735" t="str">
        <f>VLOOKUP(CONS_TABLE[[#This Row],[make_id]],Make_details[],3,"FALSE")</f>
        <v>Standard</v>
      </c>
      <c r="F735">
        <v>1991</v>
      </c>
      <c r="G735" t="s">
        <v>446</v>
      </c>
      <c r="H735" t="s">
        <v>18</v>
      </c>
      <c r="I735" s="1">
        <v>44477</v>
      </c>
      <c r="J735" s="1" t="str">
        <f>TEXT(CONS_TABLE[[#This Row],[date_stolen]],"YYYY")</f>
        <v>2021</v>
      </c>
      <c r="K735" s="1" t="str">
        <f>TEXT(CONS_TABLE[[#This Row],[date_stolen]],"MMMM")</f>
        <v>October</v>
      </c>
      <c r="L735">
        <v>115</v>
      </c>
      <c r="M735" t="str">
        <f>VLOOKUP(CONS_TABLE[[#This Row],[location_id]],Locations[],2,"FALSE")</f>
        <v>Otago</v>
      </c>
      <c r="N735" t="str">
        <f>VLOOKUP(CONS_TABLE[[#This Row],[location_id]],Locations[],3, "FALSE")</f>
        <v>New Zealand</v>
      </c>
      <c r="O735" s="3">
        <f>VLOOKUP(CONS_TABLE[[#This Row],[location_id]],Locations[],4,"FALSE")</f>
        <v>246000</v>
      </c>
      <c r="P735">
        <f>VLOOKUP(CONS_TABLE[[#This Row],[location_id]],Locations[],5,"FALSE")</f>
        <v>7.89</v>
      </c>
    </row>
    <row r="736" spans="1:16" x14ac:dyDescent="0.3">
      <c r="A736">
        <v>735</v>
      </c>
      <c r="B736" t="s">
        <v>90</v>
      </c>
      <c r="C736">
        <v>619</v>
      </c>
      <c r="D736" t="str">
        <f>VLOOKUP(CONS_TABLE[[#This Row],[make_id]],Make_details[],2,"FALSE")</f>
        <v>Toyota</v>
      </c>
      <c r="E736" t="str">
        <f>VLOOKUP(CONS_TABLE[[#This Row],[make_id]],Make_details[],3,"FALSE")</f>
        <v>Standard</v>
      </c>
      <c r="F736">
        <v>2001</v>
      </c>
      <c r="G736" t="s">
        <v>447</v>
      </c>
      <c r="H736" t="s">
        <v>10</v>
      </c>
      <c r="I736" s="1">
        <v>44490</v>
      </c>
      <c r="J736" s="1" t="str">
        <f>TEXT(CONS_TABLE[[#This Row],[date_stolen]],"YYYY")</f>
        <v>2021</v>
      </c>
      <c r="K736" s="1" t="str">
        <f>TEXT(CONS_TABLE[[#This Row],[date_stolen]],"MMMM")</f>
        <v>October</v>
      </c>
      <c r="L736">
        <v>102</v>
      </c>
      <c r="M736" t="str">
        <f>VLOOKUP(CONS_TABLE[[#This Row],[location_id]],Locations[],2,"FALSE")</f>
        <v>Auckland</v>
      </c>
      <c r="N736" t="str">
        <f>VLOOKUP(CONS_TABLE[[#This Row],[location_id]],Locations[],3, "FALSE")</f>
        <v>New Zealand</v>
      </c>
      <c r="O736" s="3">
        <f>VLOOKUP(CONS_TABLE[[#This Row],[location_id]],Locations[],4,"FALSE")</f>
        <v>1695200</v>
      </c>
      <c r="P736">
        <f>VLOOKUP(CONS_TABLE[[#This Row],[location_id]],Locations[],5,"FALSE")</f>
        <v>343.09</v>
      </c>
    </row>
    <row r="737" spans="1:16" x14ac:dyDescent="0.3">
      <c r="A737">
        <v>736</v>
      </c>
      <c r="B737" t="s">
        <v>90</v>
      </c>
      <c r="C737">
        <v>619</v>
      </c>
      <c r="D737" t="str">
        <f>VLOOKUP(CONS_TABLE[[#This Row],[make_id]],Make_details[],2,"FALSE")</f>
        <v>Toyota</v>
      </c>
      <c r="E737" t="str">
        <f>VLOOKUP(CONS_TABLE[[#This Row],[make_id]],Make_details[],3,"FALSE")</f>
        <v>Standard</v>
      </c>
      <c r="F737">
        <v>1996</v>
      </c>
      <c r="G737" t="s">
        <v>448</v>
      </c>
      <c r="H737" t="s">
        <v>28</v>
      </c>
      <c r="I737" s="1">
        <v>44551</v>
      </c>
      <c r="J737" s="1" t="str">
        <f>TEXT(CONS_TABLE[[#This Row],[date_stolen]],"YYYY")</f>
        <v>2021</v>
      </c>
      <c r="K737" s="1" t="str">
        <f>TEXT(CONS_TABLE[[#This Row],[date_stolen]],"MMMM")</f>
        <v>December</v>
      </c>
      <c r="L737">
        <v>104</v>
      </c>
      <c r="M737" t="str">
        <f>VLOOKUP(CONS_TABLE[[#This Row],[location_id]],Locations[],2,"FALSE")</f>
        <v>Bay of Plenty</v>
      </c>
      <c r="N737" t="str">
        <f>VLOOKUP(CONS_TABLE[[#This Row],[location_id]],Locations[],3, "FALSE")</f>
        <v>New Zealand</v>
      </c>
      <c r="O737" s="3">
        <f>VLOOKUP(CONS_TABLE[[#This Row],[location_id]],Locations[],4,"FALSE")</f>
        <v>347700</v>
      </c>
      <c r="P737">
        <f>VLOOKUP(CONS_TABLE[[#This Row],[location_id]],Locations[],5,"FALSE")</f>
        <v>28.8</v>
      </c>
    </row>
    <row r="738" spans="1:16" x14ac:dyDescent="0.3">
      <c r="A738">
        <v>737</v>
      </c>
      <c r="B738" t="s">
        <v>435</v>
      </c>
      <c r="C738">
        <v>619</v>
      </c>
      <c r="D738" t="str">
        <f>VLOOKUP(CONS_TABLE[[#This Row],[make_id]],Make_details[],2,"FALSE")</f>
        <v>Toyota</v>
      </c>
      <c r="E738" t="str">
        <f>VLOOKUP(CONS_TABLE[[#This Row],[make_id]],Make_details[],3,"FALSE")</f>
        <v>Standard</v>
      </c>
      <c r="F738">
        <v>2001</v>
      </c>
      <c r="G738" t="s">
        <v>448</v>
      </c>
      <c r="H738" t="s">
        <v>10</v>
      </c>
      <c r="I738" s="1">
        <v>44552</v>
      </c>
      <c r="J738" s="1" t="str">
        <f>TEXT(CONS_TABLE[[#This Row],[date_stolen]],"YYYY")</f>
        <v>2021</v>
      </c>
      <c r="K738" s="1" t="str">
        <f>TEXT(CONS_TABLE[[#This Row],[date_stolen]],"MMMM")</f>
        <v>December</v>
      </c>
      <c r="L738">
        <v>104</v>
      </c>
      <c r="M738" t="str">
        <f>VLOOKUP(CONS_TABLE[[#This Row],[location_id]],Locations[],2,"FALSE")</f>
        <v>Bay of Plenty</v>
      </c>
      <c r="N738" t="str">
        <f>VLOOKUP(CONS_TABLE[[#This Row],[location_id]],Locations[],3, "FALSE")</f>
        <v>New Zealand</v>
      </c>
      <c r="O738" s="3">
        <f>VLOOKUP(CONS_TABLE[[#This Row],[location_id]],Locations[],4,"FALSE")</f>
        <v>347700</v>
      </c>
      <c r="P738">
        <f>VLOOKUP(CONS_TABLE[[#This Row],[location_id]],Locations[],5,"FALSE")</f>
        <v>28.8</v>
      </c>
    </row>
    <row r="739" spans="1:16" x14ac:dyDescent="0.3">
      <c r="A739">
        <v>738</v>
      </c>
      <c r="B739" t="s">
        <v>90</v>
      </c>
      <c r="C739">
        <v>540</v>
      </c>
      <c r="D739" t="str">
        <f>VLOOKUP(CONS_TABLE[[#This Row],[make_id]],Make_details[],2,"FALSE")</f>
        <v>Ford</v>
      </c>
      <c r="E739" t="str">
        <f>VLOOKUP(CONS_TABLE[[#This Row],[make_id]],Make_details[],3,"FALSE")</f>
        <v>Standard</v>
      </c>
      <c r="F739">
        <v>1996</v>
      </c>
      <c r="G739" t="s">
        <v>449</v>
      </c>
      <c r="H739" t="s">
        <v>69</v>
      </c>
      <c r="I739" s="1">
        <v>44635</v>
      </c>
      <c r="J739" s="1" t="str">
        <f>TEXT(CONS_TABLE[[#This Row],[date_stolen]],"YYYY")</f>
        <v>2022</v>
      </c>
      <c r="K739" s="1" t="str">
        <f>TEXT(CONS_TABLE[[#This Row],[date_stolen]],"MMMM")</f>
        <v>March</v>
      </c>
      <c r="L739">
        <v>102</v>
      </c>
      <c r="M739" t="str">
        <f>VLOOKUP(CONS_TABLE[[#This Row],[location_id]],Locations[],2,"FALSE")</f>
        <v>Auckland</v>
      </c>
      <c r="N739" t="str">
        <f>VLOOKUP(CONS_TABLE[[#This Row],[location_id]],Locations[],3, "FALSE")</f>
        <v>New Zealand</v>
      </c>
      <c r="O739" s="3">
        <f>VLOOKUP(CONS_TABLE[[#This Row],[location_id]],Locations[],4,"FALSE")</f>
        <v>1695200</v>
      </c>
      <c r="P739">
        <f>VLOOKUP(CONS_TABLE[[#This Row],[location_id]],Locations[],5,"FALSE")</f>
        <v>343.09</v>
      </c>
    </row>
    <row r="740" spans="1:16" x14ac:dyDescent="0.3">
      <c r="A740">
        <v>739</v>
      </c>
      <c r="B740" t="s">
        <v>435</v>
      </c>
      <c r="C740">
        <v>576</v>
      </c>
      <c r="D740" t="str">
        <f>VLOOKUP(CONS_TABLE[[#This Row],[make_id]],Make_details[],2,"FALSE")</f>
        <v>Mazda</v>
      </c>
      <c r="E740" t="str">
        <f>VLOOKUP(CONS_TABLE[[#This Row],[make_id]],Make_details[],3,"FALSE")</f>
        <v>Standard</v>
      </c>
      <c r="F740">
        <v>2001</v>
      </c>
      <c r="G740" t="s">
        <v>450</v>
      </c>
      <c r="H740" t="s">
        <v>32</v>
      </c>
      <c r="I740" s="1">
        <v>44535</v>
      </c>
      <c r="J740" s="1" t="str">
        <f>TEXT(CONS_TABLE[[#This Row],[date_stolen]],"YYYY")</f>
        <v>2021</v>
      </c>
      <c r="K740" s="1" t="str">
        <f>TEXT(CONS_TABLE[[#This Row],[date_stolen]],"MMMM")</f>
        <v>December</v>
      </c>
      <c r="L740">
        <v>115</v>
      </c>
      <c r="M740" t="str">
        <f>VLOOKUP(CONS_TABLE[[#This Row],[location_id]],Locations[],2,"FALSE")</f>
        <v>Otago</v>
      </c>
      <c r="N740" t="str">
        <f>VLOOKUP(CONS_TABLE[[#This Row],[location_id]],Locations[],3, "FALSE")</f>
        <v>New Zealand</v>
      </c>
      <c r="O740" s="3">
        <f>VLOOKUP(CONS_TABLE[[#This Row],[location_id]],Locations[],4,"FALSE")</f>
        <v>246000</v>
      </c>
      <c r="P740">
        <f>VLOOKUP(CONS_TABLE[[#This Row],[location_id]],Locations[],5,"FALSE")</f>
        <v>7.89</v>
      </c>
    </row>
    <row r="741" spans="1:16" x14ac:dyDescent="0.3">
      <c r="A741">
        <v>740</v>
      </c>
      <c r="B741" t="s">
        <v>83</v>
      </c>
      <c r="C741">
        <v>587</v>
      </c>
      <c r="D741" t="str">
        <f>VLOOKUP(CONS_TABLE[[#This Row],[make_id]],Make_details[],2,"FALSE")</f>
        <v>Nissan</v>
      </c>
      <c r="E741" t="str">
        <f>VLOOKUP(CONS_TABLE[[#This Row],[make_id]],Make_details[],3,"FALSE")</f>
        <v>Standard</v>
      </c>
      <c r="F741">
        <v>1994</v>
      </c>
      <c r="G741" t="s">
        <v>140</v>
      </c>
      <c r="H741" t="s">
        <v>45</v>
      </c>
      <c r="I741" s="1">
        <v>44592</v>
      </c>
      <c r="J741" s="1" t="str">
        <f>TEXT(CONS_TABLE[[#This Row],[date_stolen]],"YYYY")</f>
        <v>2022</v>
      </c>
      <c r="K741" s="1" t="str">
        <f>TEXT(CONS_TABLE[[#This Row],[date_stolen]],"MMMM")</f>
        <v>January</v>
      </c>
      <c r="L741">
        <v>105</v>
      </c>
      <c r="M741" t="str">
        <f>VLOOKUP(CONS_TABLE[[#This Row],[location_id]],Locations[],2,"FALSE")</f>
        <v>Gisborne</v>
      </c>
      <c r="N741" t="str">
        <f>VLOOKUP(CONS_TABLE[[#This Row],[location_id]],Locations[],3, "FALSE")</f>
        <v>New Zealand</v>
      </c>
      <c r="O741" s="3">
        <f>VLOOKUP(CONS_TABLE[[#This Row],[location_id]],Locations[],4,"FALSE")</f>
        <v>52100</v>
      </c>
      <c r="P741">
        <f>VLOOKUP(CONS_TABLE[[#This Row],[location_id]],Locations[],5,"FALSE")</f>
        <v>6.21</v>
      </c>
    </row>
    <row r="742" spans="1:16" x14ac:dyDescent="0.3">
      <c r="A742">
        <v>741</v>
      </c>
      <c r="B742" t="s">
        <v>435</v>
      </c>
      <c r="C742">
        <v>540</v>
      </c>
      <c r="D742" t="str">
        <f>VLOOKUP(CONS_TABLE[[#This Row],[make_id]],Make_details[],2,"FALSE")</f>
        <v>Ford</v>
      </c>
      <c r="E742" t="str">
        <f>VLOOKUP(CONS_TABLE[[#This Row],[make_id]],Make_details[],3,"FALSE")</f>
        <v>Standard</v>
      </c>
      <c r="F742">
        <v>2001</v>
      </c>
      <c r="G742" t="s">
        <v>436</v>
      </c>
      <c r="H742" t="s">
        <v>28</v>
      </c>
      <c r="I742" s="1">
        <v>44586</v>
      </c>
      <c r="J742" s="1" t="str">
        <f>TEXT(CONS_TABLE[[#This Row],[date_stolen]],"YYYY")</f>
        <v>2022</v>
      </c>
      <c r="K742" s="1" t="str">
        <f>TEXT(CONS_TABLE[[#This Row],[date_stolen]],"MMMM")</f>
        <v>January</v>
      </c>
      <c r="L742">
        <v>102</v>
      </c>
      <c r="M742" t="str">
        <f>VLOOKUP(CONS_TABLE[[#This Row],[location_id]],Locations[],2,"FALSE")</f>
        <v>Auckland</v>
      </c>
      <c r="N742" t="str">
        <f>VLOOKUP(CONS_TABLE[[#This Row],[location_id]],Locations[],3, "FALSE")</f>
        <v>New Zealand</v>
      </c>
      <c r="O742" s="3">
        <f>VLOOKUP(CONS_TABLE[[#This Row],[location_id]],Locations[],4,"FALSE")</f>
        <v>1695200</v>
      </c>
      <c r="P742">
        <f>VLOOKUP(CONS_TABLE[[#This Row],[location_id]],Locations[],5,"FALSE")</f>
        <v>343.09</v>
      </c>
    </row>
    <row r="743" spans="1:16" x14ac:dyDescent="0.3">
      <c r="A743">
        <v>742</v>
      </c>
      <c r="B743" t="s">
        <v>90</v>
      </c>
      <c r="C743">
        <v>619</v>
      </c>
      <c r="D743" t="str">
        <f>VLOOKUP(CONS_TABLE[[#This Row],[make_id]],Make_details[],2,"FALSE")</f>
        <v>Toyota</v>
      </c>
      <c r="E743" t="str">
        <f>VLOOKUP(CONS_TABLE[[#This Row],[make_id]],Make_details[],3,"FALSE")</f>
        <v>Standard</v>
      </c>
      <c r="F743">
        <v>1994</v>
      </c>
      <c r="G743" t="s">
        <v>451</v>
      </c>
      <c r="H743" t="s">
        <v>47</v>
      </c>
      <c r="I743" s="1">
        <v>44575</v>
      </c>
      <c r="J743" s="1" t="str">
        <f>TEXT(CONS_TABLE[[#This Row],[date_stolen]],"YYYY")</f>
        <v>2022</v>
      </c>
      <c r="K743" s="1" t="str">
        <f>TEXT(CONS_TABLE[[#This Row],[date_stolen]],"MMMM")</f>
        <v>January</v>
      </c>
      <c r="L743">
        <v>105</v>
      </c>
      <c r="M743" t="str">
        <f>VLOOKUP(CONS_TABLE[[#This Row],[location_id]],Locations[],2,"FALSE")</f>
        <v>Gisborne</v>
      </c>
      <c r="N743" t="str">
        <f>VLOOKUP(CONS_TABLE[[#This Row],[location_id]],Locations[],3, "FALSE")</f>
        <v>New Zealand</v>
      </c>
      <c r="O743" s="3">
        <f>VLOOKUP(CONS_TABLE[[#This Row],[location_id]],Locations[],4,"FALSE")</f>
        <v>52100</v>
      </c>
      <c r="P743">
        <f>VLOOKUP(CONS_TABLE[[#This Row],[location_id]],Locations[],5,"FALSE")</f>
        <v>6.21</v>
      </c>
    </row>
    <row r="744" spans="1:16" x14ac:dyDescent="0.3">
      <c r="A744">
        <v>743</v>
      </c>
      <c r="B744" t="s">
        <v>83</v>
      </c>
      <c r="C744">
        <v>619</v>
      </c>
      <c r="D744" t="str">
        <f>VLOOKUP(CONS_TABLE[[#This Row],[make_id]],Make_details[],2,"FALSE")</f>
        <v>Toyota</v>
      </c>
      <c r="E744" t="str">
        <f>VLOOKUP(CONS_TABLE[[#This Row],[make_id]],Make_details[],3,"FALSE")</f>
        <v>Standard</v>
      </c>
      <c r="F744">
        <v>1994</v>
      </c>
      <c r="G744" t="s">
        <v>452</v>
      </c>
      <c r="H744" t="s">
        <v>10</v>
      </c>
      <c r="I744" s="1">
        <v>44526</v>
      </c>
      <c r="J744" s="1" t="str">
        <f>TEXT(CONS_TABLE[[#This Row],[date_stolen]],"YYYY")</f>
        <v>2021</v>
      </c>
      <c r="K744" s="1" t="str">
        <f>TEXT(CONS_TABLE[[#This Row],[date_stolen]],"MMMM")</f>
        <v>November</v>
      </c>
      <c r="L744">
        <v>114</v>
      </c>
      <c r="M744" t="str">
        <f>VLOOKUP(CONS_TABLE[[#This Row],[location_id]],Locations[],2,"FALSE")</f>
        <v>Canterbury</v>
      </c>
      <c r="N744" t="str">
        <f>VLOOKUP(CONS_TABLE[[#This Row],[location_id]],Locations[],3, "FALSE")</f>
        <v>New Zealand</v>
      </c>
      <c r="O744" s="3">
        <f>VLOOKUP(CONS_TABLE[[#This Row],[location_id]],Locations[],4,"FALSE")</f>
        <v>655000</v>
      </c>
      <c r="P744">
        <f>VLOOKUP(CONS_TABLE[[#This Row],[location_id]],Locations[],5,"FALSE")</f>
        <v>14.72</v>
      </c>
    </row>
    <row r="745" spans="1:16" x14ac:dyDescent="0.3">
      <c r="A745">
        <v>744</v>
      </c>
      <c r="B745" t="s">
        <v>83</v>
      </c>
      <c r="C745">
        <v>540</v>
      </c>
      <c r="D745" t="str">
        <f>VLOOKUP(CONS_TABLE[[#This Row],[make_id]],Make_details[],2,"FALSE")</f>
        <v>Ford</v>
      </c>
      <c r="E745" t="str">
        <f>VLOOKUP(CONS_TABLE[[#This Row],[make_id]],Make_details[],3,"FALSE")</f>
        <v>Standard</v>
      </c>
      <c r="F745">
        <v>2001</v>
      </c>
      <c r="G745" t="s">
        <v>453</v>
      </c>
      <c r="H745" t="s">
        <v>283</v>
      </c>
      <c r="I745" s="1">
        <v>44549</v>
      </c>
      <c r="J745" s="1" t="str">
        <f>TEXT(CONS_TABLE[[#This Row],[date_stolen]],"YYYY")</f>
        <v>2021</v>
      </c>
      <c r="K745" s="1" t="str">
        <f>TEXT(CONS_TABLE[[#This Row],[date_stolen]],"MMMM")</f>
        <v>December</v>
      </c>
      <c r="L745">
        <v>104</v>
      </c>
      <c r="M745" t="str">
        <f>VLOOKUP(CONS_TABLE[[#This Row],[location_id]],Locations[],2,"FALSE")</f>
        <v>Bay of Plenty</v>
      </c>
      <c r="N745" t="str">
        <f>VLOOKUP(CONS_TABLE[[#This Row],[location_id]],Locations[],3, "FALSE")</f>
        <v>New Zealand</v>
      </c>
      <c r="O745" s="3">
        <f>VLOOKUP(CONS_TABLE[[#This Row],[location_id]],Locations[],4,"FALSE")</f>
        <v>347700</v>
      </c>
      <c r="P745">
        <f>VLOOKUP(CONS_TABLE[[#This Row],[location_id]],Locations[],5,"FALSE")</f>
        <v>28.8</v>
      </c>
    </row>
    <row r="746" spans="1:16" x14ac:dyDescent="0.3">
      <c r="A746">
        <v>745</v>
      </c>
      <c r="B746" t="s">
        <v>454</v>
      </c>
      <c r="C746">
        <v>531</v>
      </c>
      <c r="D746" t="str">
        <f>VLOOKUP(CONS_TABLE[[#This Row],[make_id]],Make_details[],2,"FALSE")</f>
        <v>Daihatsu</v>
      </c>
      <c r="E746" t="str">
        <f>VLOOKUP(CONS_TABLE[[#This Row],[make_id]],Make_details[],3,"FALSE")</f>
        <v>Standard</v>
      </c>
      <c r="F746">
        <v>2001</v>
      </c>
      <c r="G746" t="s">
        <v>455</v>
      </c>
      <c r="H746" t="s">
        <v>32</v>
      </c>
      <c r="I746" s="1">
        <v>44486</v>
      </c>
      <c r="J746" s="1" t="str">
        <f>TEXT(CONS_TABLE[[#This Row],[date_stolen]],"YYYY")</f>
        <v>2021</v>
      </c>
      <c r="K746" s="1" t="str">
        <f>TEXT(CONS_TABLE[[#This Row],[date_stolen]],"MMMM")</f>
        <v>October</v>
      </c>
      <c r="L746">
        <v>102</v>
      </c>
      <c r="M746" t="str">
        <f>VLOOKUP(CONS_TABLE[[#This Row],[location_id]],Locations[],2,"FALSE")</f>
        <v>Auckland</v>
      </c>
      <c r="N746" t="str">
        <f>VLOOKUP(CONS_TABLE[[#This Row],[location_id]],Locations[],3, "FALSE")</f>
        <v>New Zealand</v>
      </c>
      <c r="O746" s="3">
        <f>VLOOKUP(CONS_TABLE[[#This Row],[location_id]],Locations[],4,"FALSE")</f>
        <v>1695200</v>
      </c>
      <c r="P746">
        <f>VLOOKUP(CONS_TABLE[[#This Row],[location_id]],Locations[],5,"FALSE")</f>
        <v>343.09</v>
      </c>
    </row>
    <row r="747" spans="1:16" x14ac:dyDescent="0.3">
      <c r="A747">
        <v>746</v>
      </c>
      <c r="B747" t="s">
        <v>83</v>
      </c>
      <c r="C747">
        <v>587</v>
      </c>
      <c r="D747" t="str">
        <f>VLOOKUP(CONS_TABLE[[#This Row],[make_id]],Make_details[],2,"FALSE")</f>
        <v>Nissan</v>
      </c>
      <c r="E747" t="str">
        <f>VLOOKUP(CONS_TABLE[[#This Row],[make_id]],Make_details[],3,"FALSE")</f>
        <v>Standard</v>
      </c>
      <c r="F747">
        <v>1993</v>
      </c>
      <c r="G747" t="s">
        <v>140</v>
      </c>
      <c r="H747" t="s">
        <v>18</v>
      </c>
      <c r="I747" s="1">
        <v>44637</v>
      </c>
      <c r="J747" s="1" t="str">
        <f>TEXT(CONS_TABLE[[#This Row],[date_stolen]],"YYYY")</f>
        <v>2022</v>
      </c>
      <c r="K747" s="1" t="str">
        <f>TEXT(CONS_TABLE[[#This Row],[date_stolen]],"MMMM")</f>
        <v>March</v>
      </c>
      <c r="L747">
        <v>102</v>
      </c>
      <c r="M747" t="str">
        <f>VLOOKUP(CONS_TABLE[[#This Row],[location_id]],Locations[],2,"FALSE")</f>
        <v>Auckland</v>
      </c>
      <c r="N747" t="str">
        <f>VLOOKUP(CONS_TABLE[[#This Row],[location_id]],Locations[],3, "FALSE")</f>
        <v>New Zealand</v>
      </c>
      <c r="O747" s="3">
        <f>VLOOKUP(CONS_TABLE[[#This Row],[location_id]],Locations[],4,"FALSE")</f>
        <v>1695200</v>
      </c>
      <c r="P747">
        <f>VLOOKUP(CONS_TABLE[[#This Row],[location_id]],Locations[],5,"FALSE")</f>
        <v>343.09</v>
      </c>
    </row>
    <row r="748" spans="1:16" x14ac:dyDescent="0.3">
      <c r="A748">
        <v>747</v>
      </c>
      <c r="B748" t="s">
        <v>435</v>
      </c>
      <c r="C748">
        <v>540</v>
      </c>
      <c r="D748" t="str">
        <f>VLOOKUP(CONS_TABLE[[#This Row],[make_id]],Make_details[],2,"FALSE")</f>
        <v>Ford</v>
      </c>
      <c r="E748" t="str">
        <f>VLOOKUP(CONS_TABLE[[#This Row],[make_id]],Make_details[],3,"FALSE")</f>
        <v>Standard</v>
      </c>
      <c r="F748">
        <v>2001</v>
      </c>
      <c r="G748" t="s">
        <v>436</v>
      </c>
      <c r="H748" t="s">
        <v>28</v>
      </c>
      <c r="I748" s="1">
        <v>44644</v>
      </c>
      <c r="J748" s="1" t="str">
        <f>TEXT(CONS_TABLE[[#This Row],[date_stolen]],"YYYY")</f>
        <v>2022</v>
      </c>
      <c r="K748" s="1" t="str">
        <f>TEXT(CONS_TABLE[[#This Row],[date_stolen]],"MMMM")</f>
        <v>March</v>
      </c>
      <c r="L748">
        <v>109</v>
      </c>
      <c r="M748" t="str">
        <f>VLOOKUP(CONS_TABLE[[#This Row],[location_id]],Locations[],2,"FALSE")</f>
        <v>Wellington</v>
      </c>
      <c r="N748" t="str">
        <f>VLOOKUP(CONS_TABLE[[#This Row],[location_id]],Locations[],3, "FALSE")</f>
        <v>New Zealand</v>
      </c>
      <c r="O748" s="3">
        <f>VLOOKUP(CONS_TABLE[[#This Row],[location_id]],Locations[],4,"FALSE")</f>
        <v>543500</v>
      </c>
      <c r="P748">
        <f>VLOOKUP(CONS_TABLE[[#This Row],[location_id]],Locations[],5,"FALSE")</f>
        <v>67.52</v>
      </c>
    </row>
    <row r="749" spans="1:16" x14ac:dyDescent="0.3">
      <c r="A749">
        <v>748</v>
      </c>
      <c r="B749" t="s">
        <v>83</v>
      </c>
      <c r="C749">
        <v>580</v>
      </c>
      <c r="D749" t="str">
        <f>VLOOKUP(CONS_TABLE[[#This Row],[make_id]],Make_details[],2,"FALSE")</f>
        <v>Mitsubishi</v>
      </c>
      <c r="E749" t="str">
        <f>VLOOKUP(CONS_TABLE[[#This Row],[make_id]],Make_details[],3,"FALSE")</f>
        <v>Standard</v>
      </c>
      <c r="F749">
        <v>1996</v>
      </c>
      <c r="G749" t="s">
        <v>441</v>
      </c>
      <c r="H749" t="s">
        <v>69</v>
      </c>
      <c r="I749" s="1">
        <v>44540</v>
      </c>
      <c r="J749" s="1" t="str">
        <f>TEXT(CONS_TABLE[[#This Row],[date_stolen]],"YYYY")</f>
        <v>2021</v>
      </c>
      <c r="K749" s="1" t="str">
        <f>TEXT(CONS_TABLE[[#This Row],[date_stolen]],"MMMM")</f>
        <v>December</v>
      </c>
      <c r="L749">
        <v>102</v>
      </c>
      <c r="M749" t="str">
        <f>VLOOKUP(CONS_TABLE[[#This Row],[location_id]],Locations[],2,"FALSE")</f>
        <v>Auckland</v>
      </c>
      <c r="N749" t="str">
        <f>VLOOKUP(CONS_TABLE[[#This Row],[location_id]],Locations[],3, "FALSE")</f>
        <v>New Zealand</v>
      </c>
      <c r="O749" s="3">
        <f>VLOOKUP(CONS_TABLE[[#This Row],[location_id]],Locations[],4,"FALSE")</f>
        <v>1695200</v>
      </c>
      <c r="P749">
        <f>VLOOKUP(CONS_TABLE[[#This Row],[location_id]],Locations[],5,"FALSE")</f>
        <v>343.09</v>
      </c>
    </row>
    <row r="750" spans="1:16" x14ac:dyDescent="0.3">
      <c r="A750">
        <v>749</v>
      </c>
      <c r="B750" t="s">
        <v>83</v>
      </c>
      <c r="C750">
        <v>580</v>
      </c>
      <c r="D750" t="str">
        <f>VLOOKUP(CONS_TABLE[[#This Row],[make_id]],Make_details[],2,"FALSE")</f>
        <v>Mitsubishi</v>
      </c>
      <c r="E750" t="str">
        <f>VLOOKUP(CONS_TABLE[[#This Row],[make_id]],Make_details[],3,"FALSE")</f>
        <v>Standard</v>
      </c>
      <c r="F750">
        <v>1994</v>
      </c>
      <c r="G750" t="s">
        <v>441</v>
      </c>
      <c r="H750" t="s">
        <v>32</v>
      </c>
      <c r="I750" s="1">
        <v>44535</v>
      </c>
      <c r="J750" s="1" t="str">
        <f>TEXT(CONS_TABLE[[#This Row],[date_stolen]],"YYYY")</f>
        <v>2021</v>
      </c>
      <c r="K750" s="1" t="str">
        <f>TEXT(CONS_TABLE[[#This Row],[date_stolen]],"MMMM")</f>
        <v>December</v>
      </c>
      <c r="L750">
        <v>114</v>
      </c>
      <c r="M750" t="str">
        <f>VLOOKUP(CONS_TABLE[[#This Row],[location_id]],Locations[],2,"FALSE")</f>
        <v>Canterbury</v>
      </c>
      <c r="N750" t="str">
        <f>VLOOKUP(CONS_TABLE[[#This Row],[location_id]],Locations[],3, "FALSE")</f>
        <v>New Zealand</v>
      </c>
      <c r="O750" s="3">
        <f>VLOOKUP(CONS_TABLE[[#This Row],[location_id]],Locations[],4,"FALSE")</f>
        <v>655000</v>
      </c>
      <c r="P750">
        <f>VLOOKUP(CONS_TABLE[[#This Row],[location_id]],Locations[],5,"FALSE")</f>
        <v>14.72</v>
      </c>
    </row>
    <row r="751" spans="1:16" x14ac:dyDescent="0.3">
      <c r="A751">
        <v>750</v>
      </c>
      <c r="B751" t="s">
        <v>235</v>
      </c>
      <c r="C751">
        <v>550</v>
      </c>
      <c r="D751" t="str">
        <f>VLOOKUP(CONS_TABLE[[#This Row],[make_id]],Make_details[],2,"FALSE")</f>
        <v>Honda</v>
      </c>
      <c r="E751" t="str">
        <f>VLOOKUP(CONS_TABLE[[#This Row],[make_id]],Make_details[],3,"FALSE")</f>
        <v>Standard</v>
      </c>
      <c r="F751">
        <v>2001</v>
      </c>
      <c r="G751" t="s">
        <v>456</v>
      </c>
      <c r="H751" t="s">
        <v>47</v>
      </c>
      <c r="I751" s="1">
        <v>44501</v>
      </c>
      <c r="J751" s="1" t="str">
        <f>TEXT(CONS_TABLE[[#This Row],[date_stolen]],"YYYY")</f>
        <v>2021</v>
      </c>
      <c r="K751" s="1" t="str">
        <f>TEXT(CONS_TABLE[[#This Row],[date_stolen]],"MMMM")</f>
        <v>November</v>
      </c>
      <c r="L751">
        <v>109</v>
      </c>
      <c r="M751" t="str">
        <f>VLOOKUP(CONS_TABLE[[#This Row],[location_id]],Locations[],2,"FALSE")</f>
        <v>Wellington</v>
      </c>
      <c r="N751" t="str">
        <f>VLOOKUP(CONS_TABLE[[#This Row],[location_id]],Locations[],3, "FALSE")</f>
        <v>New Zealand</v>
      </c>
      <c r="O751" s="3">
        <f>VLOOKUP(CONS_TABLE[[#This Row],[location_id]],Locations[],4,"FALSE")</f>
        <v>543500</v>
      </c>
      <c r="P751">
        <f>VLOOKUP(CONS_TABLE[[#This Row],[location_id]],Locations[],5,"FALSE")</f>
        <v>67.52</v>
      </c>
    </row>
    <row r="752" spans="1:16" x14ac:dyDescent="0.3">
      <c r="A752">
        <v>751</v>
      </c>
      <c r="B752" t="s">
        <v>83</v>
      </c>
      <c r="C752">
        <v>587</v>
      </c>
      <c r="D752" t="str">
        <f>VLOOKUP(CONS_TABLE[[#This Row],[make_id]],Make_details[],2,"FALSE")</f>
        <v>Nissan</v>
      </c>
      <c r="E752" t="str">
        <f>VLOOKUP(CONS_TABLE[[#This Row],[make_id]],Make_details[],3,"FALSE")</f>
        <v>Standard</v>
      </c>
      <c r="F752">
        <v>1992</v>
      </c>
      <c r="G752" t="s">
        <v>446</v>
      </c>
      <c r="H752" t="s">
        <v>45</v>
      </c>
      <c r="I752" s="1">
        <v>44532</v>
      </c>
      <c r="J752" s="1" t="str">
        <f>TEXT(CONS_TABLE[[#This Row],[date_stolen]],"YYYY")</f>
        <v>2021</v>
      </c>
      <c r="K752" s="1" t="str">
        <f>TEXT(CONS_TABLE[[#This Row],[date_stolen]],"MMMM")</f>
        <v>December</v>
      </c>
      <c r="L752">
        <v>114</v>
      </c>
      <c r="M752" t="str">
        <f>VLOOKUP(CONS_TABLE[[#This Row],[location_id]],Locations[],2,"FALSE")</f>
        <v>Canterbury</v>
      </c>
      <c r="N752" t="str">
        <f>VLOOKUP(CONS_TABLE[[#This Row],[location_id]],Locations[],3, "FALSE")</f>
        <v>New Zealand</v>
      </c>
      <c r="O752" s="3">
        <f>VLOOKUP(CONS_TABLE[[#This Row],[location_id]],Locations[],4,"FALSE")</f>
        <v>655000</v>
      </c>
      <c r="P752">
        <f>VLOOKUP(CONS_TABLE[[#This Row],[location_id]],Locations[],5,"FALSE")</f>
        <v>14.72</v>
      </c>
    </row>
    <row r="753" spans="1:16" x14ac:dyDescent="0.3">
      <c r="A753">
        <v>752</v>
      </c>
      <c r="B753" t="s">
        <v>90</v>
      </c>
      <c r="C753">
        <v>548</v>
      </c>
      <c r="D753" t="str">
        <f>VLOOKUP(CONS_TABLE[[#This Row],[make_id]],Make_details[],2,"FALSE")</f>
        <v>Holden</v>
      </c>
      <c r="E753" t="str">
        <f>VLOOKUP(CONS_TABLE[[#This Row],[make_id]],Make_details[],3,"FALSE")</f>
        <v>Standard</v>
      </c>
      <c r="F753">
        <v>2001</v>
      </c>
      <c r="G753" t="s">
        <v>457</v>
      </c>
      <c r="H753" t="s">
        <v>69</v>
      </c>
      <c r="I753" s="1">
        <v>44516</v>
      </c>
      <c r="J753" s="1" t="str">
        <f>TEXT(CONS_TABLE[[#This Row],[date_stolen]],"YYYY")</f>
        <v>2021</v>
      </c>
      <c r="K753" s="1" t="str">
        <f>TEXT(CONS_TABLE[[#This Row],[date_stolen]],"MMMM")</f>
        <v>November</v>
      </c>
      <c r="L753">
        <v>102</v>
      </c>
      <c r="M753" t="str">
        <f>VLOOKUP(CONS_TABLE[[#This Row],[location_id]],Locations[],2,"FALSE")</f>
        <v>Auckland</v>
      </c>
      <c r="N753" t="str">
        <f>VLOOKUP(CONS_TABLE[[#This Row],[location_id]],Locations[],3, "FALSE")</f>
        <v>New Zealand</v>
      </c>
      <c r="O753" s="3">
        <f>VLOOKUP(CONS_TABLE[[#This Row],[location_id]],Locations[],4,"FALSE")</f>
        <v>1695200</v>
      </c>
      <c r="P753">
        <f>VLOOKUP(CONS_TABLE[[#This Row],[location_id]],Locations[],5,"FALSE")</f>
        <v>343.09</v>
      </c>
    </row>
    <row r="754" spans="1:16" x14ac:dyDescent="0.3">
      <c r="A754">
        <v>753</v>
      </c>
      <c r="B754" t="s">
        <v>75</v>
      </c>
      <c r="C754">
        <v>576</v>
      </c>
      <c r="D754" t="str">
        <f>VLOOKUP(CONS_TABLE[[#This Row],[make_id]],Make_details[],2,"FALSE")</f>
        <v>Mazda</v>
      </c>
      <c r="E754" t="str">
        <f>VLOOKUP(CONS_TABLE[[#This Row],[make_id]],Make_details[],3,"FALSE")</f>
        <v>Standard</v>
      </c>
      <c r="F754">
        <v>2001</v>
      </c>
      <c r="G754">
        <v>323</v>
      </c>
      <c r="H754" t="s">
        <v>28</v>
      </c>
      <c r="I754" s="1">
        <v>44536</v>
      </c>
      <c r="J754" s="1" t="str">
        <f>TEXT(CONS_TABLE[[#This Row],[date_stolen]],"YYYY")</f>
        <v>2021</v>
      </c>
      <c r="K754" s="1" t="str">
        <f>TEXT(CONS_TABLE[[#This Row],[date_stolen]],"MMMM")</f>
        <v>December</v>
      </c>
      <c r="L754">
        <v>102</v>
      </c>
      <c r="M754" t="str">
        <f>VLOOKUP(CONS_TABLE[[#This Row],[location_id]],Locations[],2,"FALSE")</f>
        <v>Auckland</v>
      </c>
      <c r="N754" t="str">
        <f>VLOOKUP(CONS_TABLE[[#This Row],[location_id]],Locations[],3, "FALSE")</f>
        <v>New Zealand</v>
      </c>
      <c r="O754" s="3">
        <f>VLOOKUP(CONS_TABLE[[#This Row],[location_id]],Locations[],4,"FALSE")</f>
        <v>1695200</v>
      </c>
      <c r="P754">
        <f>VLOOKUP(CONS_TABLE[[#This Row],[location_id]],Locations[],5,"FALSE")</f>
        <v>343.09</v>
      </c>
    </row>
    <row r="755" spans="1:16" x14ac:dyDescent="0.3">
      <c r="A755">
        <v>754</v>
      </c>
      <c r="B755" t="s">
        <v>75</v>
      </c>
      <c r="C755">
        <v>550</v>
      </c>
      <c r="D755" t="str">
        <f>VLOOKUP(CONS_TABLE[[#This Row],[make_id]],Make_details[],2,"FALSE")</f>
        <v>Honda</v>
      </c>
      <c r="E755" t="str">
        <f>VLOOKUP(CONS_TABLE[[#This Row],[make_id]],Make_details[],3,"FALSE")</f>
        <v>Standard</v>
      </c>
      <c r="F755">
        <v>2001</v>
      </c>
      <c r="G755" t="s">
        <v>458</v>
      </c>
      <c r="H755" t="s">
        <v>69</v>
      </c>
      <c r="I755" s="1">
        <v>44644</v>
      </c>
      <c r="J755" s="1" t="str">
        <f>TEXT(CONS_TABLE[[#This Row],[date_stolen]],"YYYY")</f>
        <v>2022</v>
      </c>
      <c r="K755" s="1" t="str">
        <f>TEXT(CONS_TABLE[[#This Row],[date_stolen]],"MMMM")</f>
        <v>March</v>
      </c>
      <c r="L755">
        <v>103</v>
      </c>
      <c r="M755" t="str">
        <f>VLOOKUP(CONS_TABLE[[#This Row],[location_id]],Locations[],2,"FALSE")</f>
        <v>Waikato</v>
      </c>
      <c r="N755" t="str">
        <f>VLOOKUP(CONS_TABLE[[#This Row],[location_id]],Locations[],3, "FALSE")</f>
        <v>New Zealand</v>
      </c>
      <c r="O755" s="3">
        <f>VLOOKUP(CONS_TABLE[[#This Row],[location_id]],Locations[],4,"FALSE")</f>
        <v>513800</v>
      </c>
      <c r="P755">
        <f>VLOOKUP(CONS_TABLE[[#This Row],[location_id]],Locations[],5,"FALSE")</f>
        <v>21.5</v>
      </c>
    </row>
    <row r="756" spans="1:16" x14ac:dyDescent="0.3">
      <c r="A756">
        <v>755</v>
      </c>
      <c r="B756" t="s">
        <v>90</v>
      </c>
      <c r="C756">
        <v>619</v>
      </c>
      <c r="D756" t="str">
        <f>VLOOKUP(CONS_TABLE[[#This Row],[make_id]],Make_details[],2,"FALSE")</f>
        <v>Toyota</v>
      </c>
      <c r="E756" t="str">
        <f>VLOOKUP(CONS_TABLE[[#This Row],[make_id]],Make_details[],3,"FALSE")</f>
        <v>Standard</v>
      </c>
      <c r="F756">
        <v>1995</v>
      </c>
      <c r="G756" t="s">
        <v>459</v>
      </c>
      <c r="H756" t="s">
        <v>69</v>
      </c>
      <c r="I756" s="1">
        <v>44640</v>
      </c>
      <c r="J756" s="1" t="str">
        <f>TEXT(CONS_TABLE[[#This Row],[date_stolen]],"YYYY")</f>
        <v>2022</v>
      </c>
      <c r="K756" s="1" t="str">
        <f>TEXT(CONS_TABLE[[#This Row],[date_stolen]],"MMMM")</f>
        <v>March</v>
      </c>
      <c r="L756">
        <v>114</v>
      </c>
      <c r="M756" t="str">
        <f>VLOOKUP(CONS_TABLE[[#This Row],[location_id]],Locations[],2,"FALSE")</f>
        <v>Canterbury</v>
      </c>
      <c r="N756" t="str">
        <f>VLOOKUP(CONS_TABLE[[#This Row],[location_id]],Locations[],3, "FALSE")</f>
        <v>New Zealand</v>
      </c>
      <c r="O756" s="3">
        <f>VLOOKUP(CONS_TABLE[[#This Row],[location_id]],Locations[],4,"FALSE")</f>
        <v>655000</v>
      </c>
      <c r="P756">
        <f>VLOOKUP(CONS_TABLE[[#This Row],[location_id]],Locations[],5,"FALSE")</f>
        <v>14.72</v>
      </c>
    </row>
    <row r="757" spans="1:16" x14ac:dyDescent="0.3">
      <c r="A757">
        <v>756</v>
      </c>
      <c r="B757" t="s">
        <v>75</v>
      </c>
      <c r="C757">
        <v>619</v>
      </c>
      <c r="D757" t="str">
        <f>VLOOKUP(CONS_TABLE[[#This Row],[make_id]],Make_details[],2,"FALSE")</f>
        <v>Toyota</v>
      </c>
      <c r="E757" t="str">
        <f>VLOOKUP(CONS_TABLE[[#This Row],[make_id]],Make_details[],3,"FALSE")</f>
        <v>Standard</v>
      </c>
      <c r="F757">
        <v>2001</v>
      </c>
      <c r="G757" t="s">
        <v>460</v>
      </c>
      <c r="H757" t="s">
        <v>69</v>
      </c>
      <c r="I757" s="1">
        <v>44651</v>
      </c>
      <c r="J757" s="1" t="str">
        <f>TEXT(CONS_TABLE[[#This Row],[date_stolen]],"YYYY")</f>
        <v>2022</v>
      </c>
      <c r="K757" s="1" t="str">
        <f>TEXT(CONS_TABLE[[#This Row],[date_stolen]],"MMMM")</f>
        <v>March</v>
      </c>
      <c r="L757">
        <v>104</v>
      </c>
      <c r="M757" t="str">
        <f>VLOOKUP(CONS_TABLE[[#This Row],[location_id]],Locations[],2,"FALSE")</f>
        <v>Bay of Plenty</v>
      </c>
      <c r="N757" t="str">
        <f>VLOOKUP(CONS_TABLE[[#This Row],[location_id]],Locations[],3, "FALSE")</f>
        <v>New Zealand</v>
      </c>
      <c r="O757" s="3">
        <f>VLOOKUP(CONS_TABLE[[#This Row],[location_id]],Locations[],4,"FALSE")</f>
        <v>347700</v>
      </c>
      <c r="P757">
        <f>VLOOKUP(CONS_TABLE[[#This Row],[location_id]],Locations[],5,"FALSE")</f>
        <v>28.8</v>
      </c>
    </row>
    <row r="758" spans="1:16" x14ac:dyDescent="0.3">
      <c r="A758">
        <v>757</v>
      </c>
      <c r="B758" t="s">
        <v>83</v>
      </c>
      <c r="C758">
        <v>587</v>
      </c>
      <c r="D758" t="str">
        <f>VLOOKUP(CONS_TABLE[[#This Row],[make_id]],Make_details[],2,"FALSE")</f>
        <v>Nissan</v>
      </c>
      <c r="E758" t="str">
        <f>VLOOKUP(CONS_TABLE[[#This Row],[make_id]],Make_details[],3,"FALSE")</f>
        <v>Standard</v>
      </c>
      <c r="F758">
        <v>1995</v>
      </c>
      <c r="G758" t="s">
        <v>461</v>
      </c>
      <c r="H758" t="s">
        <v>28</v>
      </c>
      <c r="I758" s="1">
        <v>44643</v>
      </c>
      <c r="J758" s="1" t="str">
        <f>TEXT(CONS_TABLE[[#This Row],[date_stolen]],"YYYY")</f>
        <v>2022</v>
      </c>
      <c r="K758" s="1" t="str">
        <f>TEXT(CONS_TABLE[[#This Row],[date_stolen]],"MMMM")</f>
        <v>March</v>
      </c>
      <c r="L758">
        <v>106</v>
      </c>
      <c r="M758" t="str">
        <f>VLOOKUP(CONS_TABLE[[#This Row],[location_id]],Locations[],2,"FALSE")</f>
        <v>Hawke's Bay</v>
      </c>
      <c r="N758" t="str">
        <f>VLOOKUP(CONS_TABLE[[#This Row],[location_id]],Locations[],3, "FALSE")</f>
        <v>New Zealand</v>
      </c>
      <c r="O758" s="3">
        <f>VLOOKUP(CONS_TABLE[[#This Row],[location_id]],Locations[],4,"FALSE")</f>
        <v>182700</v>
      </c>
      <c r="P758">
        <f>VLOOKUP(CONS_TABLE[[#This Row],[location_id]],Locations[],5,"FALSE")</f>
        <v>12.92</v>
      </c>
    </row>
    <row r="759" spans="1:16" x14ac:dyDescent="0.3">
      <c r="A759">
        <v>758</v>
      </c>
      <c r="B759" t="s">
        <v>454</v>
      </c>
      <c r="C759">
        <v>587</v>
      </c>
      <c r="D759" t="str">
        <f>VLOOKUP(CONS_TABLE[[#This Row],[make_id]],Make_details[],2,"FALSE")</f>
        <v>Nissan</v>
      </c>
      <c r="E759" t="str">
        <f>VLOOKUP(CONS_TABLE[[#This Row],[make_id]],Make_details[],3,"FALSE")</f>
        <v>Standard</v>
      </c>
      <c r="F759">
        <v>1996</v>
      </c>
      <c r="G759" t="s">
        <v>42</v>
      </c>
      <c r="H759" t="s">
        <v>32</v>
      </c>
      <c r="I759" s="1">
        <v>44594</v>
      </c>
      <c r="J759" s="1" t="str">
        <f>TEXT(CONS_TABLE[[#This Row],[date_stolen]],"YYYY")</f>
        <v>2022</v>
      </c>
      <c r="K759" s="1" t="str">
        <f>TEXT(CONS_TABLE[[#This Row],[date_stolen]],"MMMM")</f>
        <v>February</v>
      </c>
      <c r="L759">
        <v>102</v>
      </c>
      <c r="M759" t="str">
        <f>VLOOKUP(CONS_TABLE[[#This Row],[location_id]],Locations[],2,"FALSE")</f>
        <v>Auckland</v>
      </c>
      <c r="N759" t="str">
        <f>VLOOKUP(CONS_TABLE[[#This Row],[location_id]],Locations[],3, "FALSE")</f>
        <v>New Zealand</v>
      </c>
      <c r="O759" s="3">
        <f>VLOOKUP(CONS_TABLE[[#This Row],[location_id]],Locations[],4,"FALSE")</f>
        <v>1695200</v>
      </c>
      <c r="P759">
        <f>VLOOKUP(CONS_TABLE[[#This Row],[location_id]],Locations[],5,"FALSE")</f>
        <v>343.09</v>
      </c>
    </row>
    <row r="760" spans="1:16" x14ac:dyDescent="0.3">
      <c r="A760">
        <v>759</v>
      </c>
      <c r="B760" t="s">
        <v>435</v>
      </c>
      <c r="C760">
        <v>587</v>
      </c>
      <c r="D760" t="str">
        <f>VLOOKUP(CONS_TABLE[[#This Row],[make_id]],Make_details[],2,"FALSE")</f>
        <v>Nissan</v>
      </c>
      <c r="E760" t="str">
        <f>VLOOKUP(CONS_TABLE[[#This Row],[make_id]],Make_details[],3,"FALSE")</f>
        <v>Standard</v>
      </c>
      <c r="F760">
        <v>1998</v>
      </c>
      <c r="G760" t="s">
        <v>437</v>
      </c>
      <c r="H760" t="s">
        <v>32</v>
      </c>
      <c r="I760" s="1">
        <v>44572</v>
      </c>
      <c r="J760" s="1" t="str">
        <f>TEXT(CONS_TABLE[[#This Row],[date_stolen]],"YYYY")</f>
        <v>2022</v>
      </c>
      <c r="K760" s="1" t="str">
        <f>TEXT(CONS_TABLE[[#This Row],[date_stolen]],"MMMM")</f>
        <v>January</v>
      </c>
      <c r="L760">
        <v>102</v>
      </c>
      <c r="M760" t="str">
        <f>VLOOKUP(CONS_TABLE[[#This Row],[location_id]],Locations[],2,"FALSE")</f>
        <v>Auckland</v>
      </c>
      <c r="N760" t="str">
        <f>VLOOKUP(CONS_TABLE[[#This Row],[location_id]],Locations[],3, "FALSE")</f>
        <v>New Zealand</v>
      </c>
      <c r="O760" s="3">
        <f>VLOOKUP(CONS_TABLE[[#This Row],[location_id]],Locations[],4,"FALSE")</f>
        <v>1695200</v>
      </c>
      <c r="P760">
        <f>VLOOKUP(CONS_TABLE[[#This Row],[location_id]],Locations[],5,"FALSE")</f>
        <v>343.09</v>
      </c>
    </row>
    <row r="761" spans="1:16" x14ac:dyDescent="0.3">
      <c r="A761">
        <v>760</v>
      </c>
      <c r="B761" t="s">
        <v>83</v>
      </c>
      <c r="C761">
        <v>548</v>
      </c>
      <c r="D761" t="str">
        <f>VLOOKUP(CONS_TABLE[[#This Row],[make_id]],Make_details[],2,"FALSE")</f>
        <v>Holden</v>
      </c>
      <c r="E761" t="str">
        <f>VLOOKUP(CONS_TABLE[[#This Row],[make_id]],Make_details[],3,"FALSE")</f>
        <v>Standard</v>
      </c>
      <c r="F761">
        <v>2001</v>
      </c>
      <c r="G761" t="s">
        <v>443</v>
      </c>
      <c r="H761" t="s">
        <v>32</v>
      </c>
      <c r="I761" s="1">
        <v>44636</v>
      </c>
      <c r="J761" s="1" t="str">
        <f>TEXT(CONS_TABLE[[#This Row],[date_stolen]],"YYYY")</f>
        <v>2022</v>
      </c>
      <c r="K761" s="1" t="str">
        <f>TEXT(CONS_TABLE[[#This Row],[date_stolen]],"MMMM")</f>
        <v>March</v>
      </c>
      <c r="L761">
        <v>115</v>
      </c>
      <c r="M761" t="str">
        <f>VLOOKUP(CONS_TABLE[[#This Row],[location_id]],Locations[],2,"FALSE")</f>
        <v>Otago</v>
      </c>
      <c r="N761" t="str">
        <f>VLOOKUP(CONS_TABLE[[#This Row],[location_id]],Locations[],3, "FALSE")</f>
        <v>New Zealand</v>
      </c>
      <c r="O761" s="3">
        <f>VLOOKUP(CONS_TABLE[[#This Row],[location_id]],Locations[],4,"FALSE")</f>
        <v>246000</v>
      </c>
      <c r="P761">
        <f>VLOOKUP(CONS_TABLE[[#This Row],[location_id]],Locations[],5,"FALSE")</f>
        <v>7.89</v>
      </c>
    </row>
    <row r="762" spans="1:16" x14ac:dyDescent="0.3">
      <c r="A762">
        <v>761</v>
      </c>
      <c r="B762" t="s">
        <v>435</v>
      </c>
      <c r="C762">
        <v>548</v>
      </c>
      <c r="D762" t="str">
        <f>VLOOKUP(CONS_TABLE[[#This Row],[make_id]],Make_details[],2,"FALSE")</f>
        <v>Holden</v>
      </c>
      <c r="E762" t="str">
        <f>VLOOKUP(CONS_TABLE[[#This Row],[make_id]],Make_details[],3,"FALSE")</f>
        <v>Standard</v>
      </c>
      <c r="F762">
        <v>2002</v>
      </c>
      <c r="G762" t="s">
        <v>462</v>
      </c>
      <c r="H762" t="s">
        <v>28</v>
      </c>
      <c r="I762" s="1">
        <v>44582</v>
      </c>
      <c r="J762" s="1" t="str">
        <f>TEXT(CONS_TABLE[[#This Row],[date_stolen]],"YYYY")</f>
        <v>2022</v>
      </c>
      <c r="K762" s="1" t="str">
        <f>TEXT(CONS_TABLE[[#This Row],[date_stolen]],"MMMM")</f>
        <v>January</v>
      </c>
      <c r="L762">
        <v>103</v>
      </c>
      <c r="M762" t="str">
        <f>VLOOKUP(CONS_TABLE[[#This Row],[location_id]],Locations[],2,"FALSE")</f>
        <v>Waikato</v>
      </c>
      <c r="N762" t="str">
        <f>VLOOKUP(CONS_TABLE[[#This Row],[location_id]],Locations[],3, "FALSE")</f>
        <v>New Zealand</v>
      </c>
      <c r="O762" s="3">
        <f>VLOOKUP(CONS_TABLE[[#This Row],[location_id]],Locations[],4,"FALSE")</f>
        <v>513800</v>
      </c>
      <c r="P762">
        <f>VLOOKUP(CONS_TABLE[[#This Row],[location_id]],Locations[],5,"FALSE")</f>
        <v>21.5</v>
      </c>
    </row>
    <row r="763" spans="1:16" x14ac:dyDescent="0.3">
      <c r="A763">
        <v>762</v>
      </c>
      <c r="B763" t="s">
        <v>83</v>
      </c>
      <c r="C763">
        <v>587</v>
      </c>
      <c r="D763" t="str">
        <f>VLOOKUP(CONS_TABLE[[#This Row],[make_id]],Make_details[],2,"FALSE")</f>
        <v>Nissan</v>
      </c>
      <c r="E763" t="str">
        <f>VLOOKUP(CONS_TABLE[[#This Row],[make_id]],Make_details[],3,"FALSE")</f>
        <v>Standard</v>
      </c>
      <c r="F763">
        <v>1997</v>
      </c>
      <c r="G763" t="s">
        <v>463</v>
      </c>
      <c r="H763" t="s">
        <v>28</v>
      </c>
      <c r="I763" s="1">
        <v>44610</v>
      </c>
      <c r="J763" s="1" t="str">
        <f>TEXT(CONS_TABLE[[#This Row],[date_stolen]],"YYYY")</f>
        <v>2022</v>
      </c>
      <c r="K763" s="1" t="str">
        <f>TEXT(CONS_TABLE[[#This Row],[date_stolen]],"MMMM")</f>
        <v>February</v>
      </c>
      <c r="L763">
        <v>106</v>
      </c>
      <c r="M763" t="str">
        <f>VLOOKUP(CONS_TABLE[[#This Row],[location_id]],Locations[],2,"FALSE")</f>
        <v>Hawke's Bay</v>
      </c>
      <c r="N763" t="str">
        <f>VLOOKUP(CONS_TABLE[[#This Row],[location_id]],Locations[],3, "FALSE")</f>
        <v>New Zealand</v>
      </c>
      <c r="O763" s="3">
        <f>VLOOKUP(CONS_TABLE[[#This Row],[location_id]],Locations[],4,"FALSE")</f>
        <v>182700</v>
      </c>
      <c r="P763">
        <f>VLOOKUP(CONS_TABLE[[#This Row],[location_id]],Locations[],5,"FALSE")</f>
        <v>12.92</v>
      </c>
    </row>
    <row r="764" spans="1:16" x14ac:dyDescent="0.3">
      <c r="A764">
        <v>763</v>
      </c>
      <c r="B764" t="s">
        <v>90</v>
      </c>
      <c r="C764">
        <v>548</v>
      </c>
      <c r="D764" t="str">
        <f>VLOOKUP(CONS_TABLE[[#This Row],[make_id]],Make_details[],2,"FALSE")</f>
        <v>Holden</v>
      </c>
      <c r="E764" t="str">
        <f>VLOOKUP(CONS_TABLE[[#This Row],[make_id]],Make_details[],3,"FALSE")</f>
        <v>Standard</v>
      </c>
      <c r="F764">
        <v>2001</v>
      </c>
      <c r="G764" t="s">
        <v>443</v>
      </c>
      <c r="H764" t="s">
        <v>28</v>
      </c>
      <c r="I764" s="1">
        <v>44557</v>
      </c>
      <c r="J764" s="1" t="str">
        <f>TEXT(CONS_TABLE[[#This Row],[date_stolen]],"YYYY")</f>
        <v>2021</v>
      </c>
      <c r="K764" s="1" t="str">
        <f>TEXT(CONS_TABLE[[#This Row],[date_stolen]],"MMMM")</f>
        <v>December</v>
      </c>
      <c r="L764">
        <v>103</v>
      </c>
      <c r="M764" t="str">
        <f>VLOOKUP(CONS_TABLE[[#This Row],[location_id]],Locations[],2,"FALSE")</f>
        <v>Waikato</v>
      </c>
      <c r="N764" t="str">
        <f>VLOOKUP(CONS_TABLE[[#This Row],[location_id]],Locations[],3, "FALSE")</f>
        <v>New Zealand</v>
      </c>
      <c r="O764" s="3">
        <f>VLOOKUP(CONS_TABLE[[#This Row],[location_id]],Locations[],4,"FALSE")</f>
        <v>513800</v>
      </c>
      <c r="P764">
        <f>VLOOKUP(CONS_TABLE[[#This Row],[location_id]],Locations[],5,"FALSE")</f>
        <v>21.5</v>
      </c>
    </row>
    <row r="765" spans="1:16" x14ac:dyDescent="0.3">
      <c r="A765">
        <v>764</v>
      </c>
      <c r="B765" t="s">
        <v>435</v>
      </c>
      <c r="C765">
        <v>580</v>
      </c>
      <c r="D765" t="str">
        <f>VLOOKUP(CONS_TABLE[[#This Row],[make_id]],Make_details[],2,"FALSE")</f>
        <v>Mitsubishi</v>
      </c>
      <c r="E765" t="str">
        <f>VLOOKUP(CONS_TABLE[[#This Row],[make_id]],Make_details[],3,"FALSE")</f>
        <v>Standard</v>
      </c>
      <c r="F765">
        <v>2002</v>
      </c>
      <c r="G765" t="s">
        <v>464</v>
      </c>
      <c r="H765" t="s">
        <v>10</v>
      </c>
      <c r="I765" s="1">
        <v>44560</v>
      </c>
      <c r="J765" s="1" t="str">
        <f>TEXT(CONS_TABLE[[#This Row],[date_stolen]],"YYYY")</f>
        <v>2021</v>
      </c>
      <c r="K765" s="1" t="str">
        <f>TEXT(CONS_TABLE[[#This Row],[date_stolen]],"MMMM")</f>
        <v>December</v>
      </c>
      <c r="L765">
        <v>101</v>
      </c>
      <c r="M765" t="str">
        <f>VLOOKUP(CONS_TABLE[[#This Row],[location_id]],Locations[],2,"FALSE")</f>
        <v>Northland</v>
      </c>
      <c r="N765" t="str">
        <f>VLOOKUP(CONS_TABLE[[#This Row],[location_id]],Locations[],3, "FALSE")</f>
        <v>New Zealand</v>
      </c>
      <c r="O765" s="3">
        <f>VLOOKUP(CONS_TABLE[[#This Row],[location_id]],Locations[],4,"FALSE")</f>
        <v>201500</v>
      </c>
      <c r="P765">
        <f>VLOOKUP(CONS_TABLE[[#This Row],[location_id]],Locations[],5,"FALSE")</f>
        <v>16.11</v>
      </c>
    </row>
    <row r="766" spans="1:16" x14ac:dyDescent="0.3">
      <c r="A766">
        <v>765</v>
      </c>
      <c r="B766" t="s">
        <v>435</v>
      </c>
      <c r="C766">
        <v>548</v>
      </c>
      <c r="D766" t="str">
        <f>VLOOKUP(CONS_TABLE[[#This Row],[make_id]],Make_details[],2,"FALSE")</f>
        <v>Holden</v>
      </c>
      <c r="E766" t="str">
        <f>VLOOKUP(CONS_TABLE[[#This Row],[make_id]],Make_details[],3,"FALSE")</f>
        <v>Standard</v>
      </c>
      <c r="F766">
        <v>2001</v>
      </c>
      <c r="G766" t="s">
        <v>465</v>
      </c>
      <c r="H766" t="s">
        <v>32</v>
      </c>
      <c r="I766" s="1">
        <v>44589</v>
      </c>
      <c r="J766" s="1" t="str">
        <f>TEXT(CONS_TABLE[[#This Row],[date_stolen]],"YYYY")</f>
        <v>2022</v>
      </c>
      <c r="K766" s="1" t="str">
        <f>TEXT(CONS_TABLE[[#This Row],[date_stolen]],"MMMM")</f>
        <v>January</v>
      </c>
      <c r="L766">
        <v>107</v>
      </c>
      <c r="M766" t="str">
        <f>VLOOKUP(CONS_TABLE[[#This Row],[location_id]],Locations[],2,"FALSE")</f>
        <v>Taranaki</v>
      </c>
      <c r="N766" t="str">
        <f>VLOOKUP(CONS_TABLE[[#This Row],[location_id]],Locations[],3, "FALSE")</f>
        <v>New Zealand</v>
      </c>
      <c r="O766" s="3">
        <f>VLOOKUP(CONS_TABLE[[#This Row],[location_id]],Locations[],4,"FALSE")</f>
        <v>127300</v>
      </c>
      <c r="P766">
        <f>VLOOKUP(CONS_TABLE[[#This Row],[location_id]],Locations[],5,"FALSE")</f>
        <v>17.55</v>
      </c>
    </row>
    <row r="767" spans="1:16" x14ac:dyDescent="0.3">
      <c r="A767">
        <v>766</v>
      </c>
      <c r="B767" t="s">
        <v>435</v>
      </c>
      <c r="C767">
        <v>540</v>
      </c>
      <c r="D767" t="str">
        <f>VLOOKUP(CONS_TABLE[[#This Row],[make_id]],Make_details[],2,"FALSE")</f>
        <v>Ford</v>
      </c>
      <c r="E767" t="str">
        <f>VLOOKUP(CONS_TABLE[[#This Row],[make_id]],Make_details[],3,"FALSE")</f>
        <v>Standard</v>
      </c>
      <c r="F767">
        <v>2001</v>
      </c>
      <c r="G767" t="s">
        <v>436</v>
      </c>
      <c r="H767" t="s">
        <v>32</v>
      </c>
      <c r="I767" s="1">
        <v>44597</v>
      </c>
      <c r="J767" s="1" t="str">
        <f>TEXT(CONS_TABLE[[#This Row],[date_stolen]],"YYYY")</f>
        <v>2022</v>
      </c>
      <c r="K767" s="1" t="str">
        <f>TEXT(CONS_TABLE[[#This Row],[date_stolen]],"MMMM")</f>
        <v>February</v>
      </c>
      <c r="L767">
        <v>102</v>
      </c>
      <c r="M767" t="str">
        <f>VLOOKUP(CONS_TABLE[[#This Row],[location_id]],Locations[],2,"FALSE")</f>
        <v>Auckland</v>
      </c>
      <c r="N767" t="str">
        <f>VLOOKUP(CONS_TABLE[[#This Row],[location_id]],Locations[],3, "FALSE")</f>
        <v>New Zealand</v>
      </c>
      <c r="O767" s="3">
        <f>VLOOKUP(CONS_TABLE[[#This Row],[location_id]],Locations[],4,"FALSE")</f>
        <v>1695200</v>
      </c>
      <c r="P767">
        <f>VLOOKUP(CONS_TABLE[[#This Row],[location_id]],Locations[],5,"FALSE")</f>
        <v>343.09</v>
      </c>
    </row>
    <row r="768" spans="1:16" x14ac:dyDescent="0.3">
      <c r="A768">
        <v>767</v>
      </c>
      <c r="B768" t="s">
        <v>90</v>
      </c>
      <c r="C768">
        <v>610</v>
      </c>
      <c r="D768" t="str">
        <f>VLOOKUP(CONS_TABLE[[#This Row],[make_id]],Make_details[],2,"FALSE")</f>
        <v>Subaru</v>
      </c>
      <c r="E768" t="str">
        <f>VLOOKUP(CONS_TABLE[[#This Row],[make_id]],Make_details[],3,"FALSE")</f>
        <v>Standard</v>
      </c>
      <c r="F768">
        <v>1994</v>
      </c>
      <c r="G768" t="s">
        <v>444</v>
      </c>
      <c r="H768" t="s">
        <v>10</v>
      </c>
      <c r="I768" s="1">
        <v>44651</v>
      </c>
      <c r="J768" s="1" t="str">
        <f>TEXT(CONS_TABLE[[#This Row],[date_stolen]],"YYYY")</f>
        <v>2022</v>
      </c>
      <c r="K768" s="1" t="str">
        <f>TEXT(CONS_TABLE[[#This Row],[date_stolen]],"MMMM")</f>
        <v>March</v>
      </c>
      <c r="L768">
        <v>102</v>
      </c>
      <c r="M768" t="str">
        <f>VLOOKUP(CONS_TABLE[[#This Row],[location_id]],Locations[],2,"FALSE")</f>
        <v>Auckland</v>
      </c>
      <c r="N768" t="str">
        <f>VLOOKUP(CONS_TABLE[[#This Row],[location_id]],Locations[],3, "FALSE")</f>
        <v>New Zealand</v>
      </c>
      <c r="O768" s="3">
        <f>VLOOKUP(CONS_TABLE[[#This Row],[location_id]],Locations[],4,"FALSE")</f>
        <v>1695200</v>
      </c>
      <c r="P768">
        <f>VLOOKUP(CONS_TABLE[[#This Row],[location_id]],Locations[],5,"FALSE")</f>
        <v>343.09</v>
      </c>
    </row>
    <row r="769" spans="1:16" x14ac:dyDescent="0.3">
      <c r="A769">
        <v>768</v>
      </c>
      <c r="B769" t="s">
        <v>75</v>
      </c>
      <c r="C769">
        <v>540</v>
      </c>
      <c r="D769" t="str">
        <f>VLOOKUP(CONS_TABLE[[#This Row],[make_id]],Make_details[],2,"FALSE")</f>
        <v>Ford</v>
      </c>
      <c r="E769" t="str">
        <f>VLOOKUP(CONS_TABLE[[#This Row],[make_id]],Make_details[],3,"FALSE")</f>
        <v>Standard</v>
      </c>
      <c r="F769">
        <v>2001</v>
      </c>
      <c r="G769" t="s">
        <v>466</v>
      </c>
      <c r="H769" t="s">
        <v>28</v>
      </c>
      <c r="I769" s="1">
        <v>44591</v>
      </c>
      <c r="J769" s="1" t="str">
        <f>TEXT(CONS_TABLE[[#This Row],[date_stolen]],"YYYY")</f>
        <v>2022</v>
      </c>
      <c r="K769" s="1" t="str">
        <f>TEXT(CONS_TABLE[[#This Row],[date_stolen]],"MMMM")</f>
        <v>January</v>
      </c>
      <c r="L769">
        <v>114</v>
      </c>
      <c r="M769" t="str">
        <f>VLOOKUP(CONS_TABLE[[#This Row],[location_id]],Locations[],2,"FALSE")</f>
        <v>Canterbury</v>
      </c>
      <c r="N769" t="str">
        <f>VLOOKUP(CONS_TABLE[[#This Row],[location_id]],Locations[],3, "FALSE")</f>
        <v>New Zealand</v>
      </c>
      <c r="O769" s="3">
        <f>VLOOKUP(CONS_TABLE[[#This Row],[location_id]],Locations[],4,"FALSE")</f>
        <v>655000</v>
      </c>
      <c r="P769">
        <f>VLOOKUP(CONS_TABLE[[#This Row],[location_id]],Locations[],5,"FALSE")</f>
        <v>14.72</v>
      </c>
    </row>
    <row r="770" spans="1:16" x14ac:dyDescent="0.3">
      <c r="A770">
        <v>769</v>
      </c>
      <c r="B770" t="s">
        <v>235</v>
      </c>
      <c r="C770">
        <v>619</v>
      </c>
      <c r="D770" t="str">
        <f>VLOOKUP(CONS_TABLE[[#This Row],[make_id]],Make_details[],2,"FALSE")</f>
        <v>Toyota</v>
      </c>
      <c r="E770" t="str">
        <f>VLOOKUP(CONS_TABLE[[#This Row],[make_id]],Make_details[],3,"FALSE")</f>
        <v>Standard</v>
      </c>
      <c r="F770">
        <v>2002</v>
      </c>
      <c r="G770" t="s">
        <v>467</v>
      </c>
      <c r="H770" t="s">
        <v>47</v>
      </c>
      <c r="I770" s="1">
        <v>44503</v>
      </c>
      <c r="J770" s="1" t="str">
        <f>TEXT(CONS_TABLE[[#This Row],[date_stolen]],"YYYY")</f>
        <v>2021</v>
      </c>
      <c r="K770" s="1" t="str">
        <f>TEXT(CONS_TABLE[[#This Row],[date_stolen]],"MMMM")</f>
        <v>November</v>
      </c>
      <c r="L770">
        <v>109</v>
      </c>
      <c r="M770" t="str">
        <f>VLOOKUP(CONS_TABLE[[#This Row],[location_id]],Locations[],2,"FALSE")</f>
        <v>Wellington</v>
      </c>
      <c r="N770" t="str">
        <f>VLOOKUP(CONS_TABLE[[#This Row],[location_id]],Locations[],3, "FALSE")</f>
        <v>New Zealand</v>
      </c>
      <c r="O770" s="3">
        <f>VLOOKUP(CONS_TABLE[[#This Row],[location_id]],Locations[],4,"FALSE")</f>
        <v>543500</v>
      </c>
      <c r="P770">
        <f>VLOOKUP(CONS_TABLE[[#This Row],[location_id]],Locations[],5,"FALSE")</f>
        <v>67.52</v>
      </c>
    </row>
    <row r="771" spans="1:16" x14ac:dyDescent="0.3">
      <c r="A771">
        <v>770</v>
      </c>
      <c r="B771" t="s">
        <v>235</v>
      </c>
      <c r="C771">
        <v>619</v>
      </c>
      <c r="D771" t="str">
        <f>VLOOKUP(CONS_TABLE[[#This Row],[make_id]],Make_details[],2,"FALSE")</f>
        <v>Toyota</v>
      </c>
      <c r="E771" t="str">
        <f>VLOOKUP(CONS_TABLE[[#This Row],[make_id]],Make_details[],3,"FALSE")</f>
        <v>Standard</v>
      </c>
      <c r="F771">
        <v>1996</v>
      </c>
      <c r="G771" t="s">
        <v>467</v>
      </c>
      <c r="H771" t="s">
        <v>32</v>
      </c>
      <c r="I771" s="1">
        <v>44504</v>
      </c>
      <c r="J771" s="1" t="str">
        <f>TEXT(CONS_TABLE[[#This Row],[date_stolen]],"YYYY")</f>
        <v>2021</v>
      </c>
      <c r="K771" s="1" t="str">
        <f>TEXT(CONS_TABLE[[#This Row],[date_stolen]],"MMMM")</f>
        <v>November</v>
      </c>
      <c r="L771">
        <v>104</v>
      </c>
      <c r="M771" t="str">
        <f>VLOOKUP(CONS_TABLE[[#This Row],[location_id]],Locations[],2,"FALSE")</f>
        <v>Bay of Plenty</v>
      </c>
      <c r="N771" t="str">
        <f>VLOOKUP(CONS_TABLE[[#This Row],[location_id]],Locations[],3, "FALSE")</f>
        <v>New Zealand</v>
      </c>
      <c r="O771" s="3">
        <f>VLOOKUP(CONS_TABLE[[#This Row],[location_id]],Locations[],4,"FALSE")</f>
        <v>347700</v>
      </c>
      <c r="P771">
        <f>VLOOKUP(CONS_TABLE[[#This Row],[location_id]],Locations[],5,"FALSE")</f>
        <v>28.8</v>
      </c>
    </row>
    <row r="772" spans="1:16" x14ac:dyDescent="0.3">
      <c r="A772">
        <v>771</v>
      </c>
      <c r="B772" t="s">
        <v>83</v>
      </c>
      <c r="C772">
        <v>587</v>
      </c>
      <c r="D772" t="str">
        <f>VLOOKUP(CONS_TABLE[[#This Row],[make_id]],Make_details[],2,"FALSE")</f>
        <v>Nissan</v>
      </c>
      <c r="E772" t="str">
        <f>VLOOKUP(CONS_TABLE[[#This Row],[make_id]],Make_details[],3,"FALSE")</f>
        <v>Standard</v>
      </c>
      <c r="F772">
        <v>2002</v>
      </c>
      <c r="G772" t="s">
        <v>446</v>
      </c>
      <c r="H772" t="s">
        <v>47</v>
      </c>
      <c r="I772" s="1">
        <v>44547</v>
      </c>
      <c r="J772" s="1" t="str">
        <f>TEXT(CONS_TABLE[[#This Row],[date_stolen]],"YYYY")</f>
        <v>2021</v>
      </c>
      <c r="K772" s="1" t="str">
        <f>TEXT(CONS_TABLE[[#This Row],[date_stolen]],"MMMM")</f>
        <v>December</v>
      </c>
      <c r="L772">
        <v>102</v>
      </c>
      <c r="M772" t="str">
        <f>VLOOKUP(CONS_TABLE[[#This Row],[location_id]],Locations[],2,"FALSE")</f>
        <v>Auckland</v>
      </c>
      <c r="N772" t="str">
        <f>VLOOKUP(CONS_TABLE[[#This Row],[location_id]],Locations[],3, "FALSE")</f>
        <v>New Zealand</v>
      </c>
      <c r="O772" s="3">
        <f>VLOOKUP(CONS_TABLE[[#This Row],[location_id]],Locations[],4,"FALSE")</f>
        <v>1695200</v>
      </c>
      <c r="P772">
        <f>VLOOKUP(CONS_TABLE[[#This Row],[location_id]],Locations[],5,"FALSE")</f>
        <v>343.09</v>
      </c>
    </row>
    <row r="773" spans="1:16" x14ac:dyDescent="0.3">
      <c r="A773">
        <v>772</v>
      </c>
      <c r="B773" t="s">
        <v>83</v>
      </c>
      <c r="C773">
        <v>548</v>
      </c>
      <c r="D773" t="str">
        <f>VLOOKUP(CONS_TABLE[[#This Row],[make_id]],Make_details[],2,"FALSE")</f>
        <v>Holden</v>
      </c>
      <c r="E773" t="str">
        <f>VLOOKUP(CONS_TABLE[[#This Row],[make_id]],Make_details[],3,"FALSE")</f>
        <v>Standard</v>
      </c>
      <c r="F773">
        <v>2002</v>
      </c>
      <c r="G773" t="s">
        <v>443</v>
      </c>
      <c r="H773" t="s">
        <v>10</v>
      </c>
      <c r="I773" s="1">
        <v>44502</v>
      </c>
      <c r="J773" s="1" t="str">
        <f>TEXT(CONS_TABLE[[#This Row],[date_stolen]],"YYYY")</f>
        <v>2021</v>
      </c>
      <c r="K773" s="1" t="str">
        <f>TEXT(CONS_TABLE[[#This Row],[date_stolen]],"MMMM")</f>
        <v>November</v>
      </c>
      <c r="L773">
        <v>101</v>
      </c>
      <c r="M773" t="str">
        <f>VLOOKUP(CONS_TABLE[[#This Row],[location_id]],Locations[],2,"FALSE")</f>
        <v>Northland</v>
      </c>
      <c r="N773" t="str">
        <f>VLOOKUP(CONS_TABLE[[#This Row],[location_id]],Locations[],3, "FALSE")</f>
        <v>New Zealand</v>
      </c>
      <c r="O773" s="3">
        <f>VLOOKUP(CONS_TABLE[[#This Row],[location_id]],Locations[],4,"FALSE")</f>
        <v>201500</v>
      </c>
      <c r="P773">
        <f>VLOOKUP(CONS_TABLE[[#This Row],[location_id]],Locations[],5,"FALSE")</f>
        <v>16.11</v>
      </c>
    </row>
    <row r="774" spans="1:16" x14ac:dyDescent="0.3">
      <c r="A774">
        <v>773</v>
      </c>
      <c r="B774" t="s">
        <v>83</v>
      </c>
      <c r="C774">
        <v>548</v>
      </c>
      <c r="D774" t="str">
        <f>VLOOKUP(CONS_TABLE[[#This Row],[make_id]],Make_details[],2,"FALSE")</f>
        <v>Holden</v>
      </c>
      <c r="E774" t="str">
        <f>VLOOKUP(CONS_TABLE[[#This Row],[make_id]],Make_details[],3,"FALSE")</f>
        <v>Standard</v>
      </c>
      <c r="F774">
        <v>2002</v>
      </c>
      <c r="G774" t="s">
        <v>443</v>
      </c>
      <c r="H774" t="s">
        <v>69</v>
      </c>
      <c r="I774" s="1">
        <v>44558</v>
      </c>
      <c r="J774" s="1" t="str">
        <f>TEXT(CONS_TABLE[[#This Row],[date_stolen]],"YYYY")</f>
        <v>2021</v>
      </c>
      <c r="K774" s="1" t="str">
        <f>TEXT(CONS_TABLE[[#This Row],[date_stolen]],"MMMM")</f>
        <v>December</v>
      </c>
      <c r="L774">
        <v>106</v>
      </c>
      <c r="M774" t="str">
        <f>VLOOKUP(CONS_TABLE[[#This Row],[location_id]],Locations[],2,"FALSE")</f>
        <v>Hawke's Bay</v>
      </c>
      <c r="N774" t="str">
        <f>VLOOKUP(CONS_TABLE[[#This Row],[location_id]],Locations[],3, "FALSE")</f>
        <v>New Zealand</v>
      </c>
      <c r="O774" s="3">
        <f>VLOOKUP(CONS_TABLE[[#This Row],[location_id]],Locations[],4,"FALSE")</f>
        <v>182700</v>
      </c>
      <c r="P774">
        <f>VLOOKUP(CONS_TABLE[[#This Row],[location_id]],Locations[],5,"FALSE")</f>
        <v>12.92</v>
      </c>
    </row>
    <row r="775" spans="1:16" x14ac:dyDescent="0.3">
      <c r="A775">
        <v>774</v>
      </c>
      <c r="B775" t="s">
        <v>90</v>
      </c>
      <c r="C775">
        <v>540</v>
      </c>
      <c r="D775" t="str">
        <f>VLOOKUP(CONS_TABLE[[#This Row],[make_id]],Make_details[],2,"FALSE")</f>
        <v>Ford</v>
      </c>
      <c r="E775" t="str">
        <f>VLOOKUP(CONS_TABLE[[#This Row],[make_id]],Make_details[],3,"FALSE")</f>
        <v>Standard</v>
      </c>
      <c r="F775">
        <v>2002</v>
      </c>
      <c r="G775" t="s">
        <v>468</v>
      </c>
      <c r="H775" t="s">
        <v>69</v>
      </c>
      <c r="I775" s="1">
        <v>44557</v>
      </c>
      <c r="J775" s="1" t="str">
        <f>TEXT(CONS_TABLE[[#This Row],[date_stolen]],"YYYY")</f>
        <v>2021</v>
      </c>
      <c r="K775" s="1" t="str">
        <f>TEXT(CONS_TABLE[[#This Row],[date_stolen]],"MMMM")</f>
        <v>December</v>
      </c>
      <c r="L775">
        <v>106</v>
      </c>
      <c r="M775" t="str">
        <f>VLOOKUP(CONS_TABLE[[#This Row],[location_id]],Locations[],2,"FALSE")</f>
        <v>Hawke's Bay</v>
      </c>
      <c r="N775" t="str">
        <f>VLOOKUP(CONS_TABLE[[#This Row],[location_id]],Locations[],3, "FALSE")</f>
        <v>New Zealand</v>
      </c>
      <c r="O775" s="3">
        <f>VLOOKUP(CONS_TABLE[[#This Row],[location_id]],Locations[],4,"FALSE")</f>
        <v>182700</v>
      </c>
      <c r="P775">
        <f>VLOOKUP(CONS_TABLE[[#This Row],[location_id]],Locations[],5,"FALSE")</f>
        <v>12.92</v>
      </c>
    </row>
    <row r="776" spans="1:16" x14ac:dyDescent="0.3">
      <c r="A776">
        <v>775</v>
      </c>
      <c r="B776" t="s">
        <v>235</v>
      </c>
      <c r="C776">
        <v>619</v>
      </c>
      <c r="D776" t="str">
        <f>VLOOKUP(CONS_TABLE[[#This Row],[make_id]],Make_details[],2,"FALSE")</f>
        <v>Toyota</v>
      </c>
      <c r="E776" t="str">
        <f>VLOOKUP(CONS_TABLE[[#This Row],[make_id]],Make_details[],3,"FALSE")</f>
        <v>Standard</v>
      </c>
      <c r="F776">
        <v>1996</v>
      </c>
      <c r="G776" t="s">
        <v>467</v>
      </c>
      <c r="H776" t="s">
        <v>32</v>
      </c>
      <c r="I776" s="1">
        <v>44631</v>
      </c>
      <c r="J776" s="1" t="str">
        <f>TEXT(CONS_TABLE[[#This Row],[date_stolen]],"YYYY")</f>
        <v>2022</v>
      </c>
      <c r="K776" s="1" t="str">
        <f>TEXT(CONS_TABLE[[#This Row],[date_stolen]],"MMMM")</f>
        <v>March</v>
      </c>
      <c r="L776">
        <v>114</v>
      </c>
      <c r="M776" t="str">
        <f>VLOOKUP(CONS_TABLE[[#This Row],[location_id]],Locations[],2,"FALSE")</f>
        <v>Canterbury</v>
      </c>
      <c r="N776" t="str">
        <f>VLOOKUP(CONS_TABLE[[#This Row],[location_id]],Locations[],3, "FALSE")</f>
        <v>New Zealand</v>
      </c>
      <c r="O776" s="3">
        <f>VLOOKUP(CONS_TABLE[[#This Row],[location_id]],Locations[],4,"FALSE")</f>
        <v>655000</v>
      </c>
      <c r="P776">
        <f>VLOOKUP(CONS_TABLE[[#This Row],[location_id]],Locations[],5,"FALSE")</f>
        <v>14.72</v>
      </c>
    </row>
    <row r="777" spans="1:16" x14ac:dyDescent="0.3">
      <c r="A777">
        <v>776</v>
      </c>
      <c r="B777" t="s">
        <v>435</v>
      </c>
      <c r="C777">
        <v>580</v>
      </c>
      <c r="D777" t="str">
        <f>VLOOKUP(CONS_TABLE[[#This Row],[make_id]],Make_details[],2,"FALSE")</f>
        <v>Mitsubishi</v>
      </c>
      <c r="E777" t="str">
        <f>VLOOKUP(CONS_TABLE[[#This Row],[make_id]],Make_details[],3,"FALSE")</f>
        <v>Standard</v>
      </c>
      <c r="F777">
        <v>2001</v>
      </c>
      <c r="G777" t="s">
        <v>469</v>
      </c>
      <c r="H777" t="s">
        <v>45</v>
      </c>
      <c r="I777" s="1">
        <v>44614</v>
      </c>
      <c r="J777" s="1" t="str">
        <f>TEXT(CONS_TABLE[[#This Row],[date_stolen]],"YYYY")</f>
        <v>2022</v>
      </c>
      <c r="K777" s="1" t="str">
        <f>TEXT(CONS_TABLE[[#This Row],[date_stolen]],"MMMM")</f>
        <v>February</v>
      </c>
      <c r="L777">
        <v>102</v>
      </c>
      <c r="M777" t="str">
        <f>VLOOKUP(CONS_TABLE[[#This Row],[location_id]],Locations[],2,"FALSE")</f>
        <v>Auckland</v>
      </c>
      <c r="N777" t="str">
        <f>VLOOKUP(CONS_TABLE[[#This Row],[location_id]],Locations[],3, "FALSE")</f>
        <v>New Zealand</v>
      </c>
      <c r="O777" s="3">
        <f>VLOOKUP(CONS_TABLE[[#This Row],[location_id]],Locations[],4,"FALSE")</f>
        <v>1695200</v>
      </c>
      <c r="P777">
        <f>VLOOKUP(CONS_TABLE[[#This Row],[location_id]],Locations[],5,"FALSE")</f>
        <v>343.09</v>
      </c>
    </row>
    <row r="778" spans="1:16" x14ac:dyDescent="0.3">
      <c r="A778">
        <v>777</v>
      </c>
      <c r="B778" t="s">
        <v>83</v>
      </c>
      <c r="C778">
        <v>540</v>
      </c>
      <c r="D778" t="str">
        <f>VLOOKUP(CONS_TABLE[[#This Row],[make_id]],Make_details[],2,"FALSE")</f>
        <v>Ford</v>
      </c>
      <c r="E778" t="str">
        <f>VLOOKUP(CONS_TABLE[[#This Row],[make_id]],Make_details[],3,"FALSE")</f>
        <v>Standard</v>
      </c>
      <c r="F778">
        <v>2002</v>
      </c>
      <c r="G778" t="s">
        <v>453</v>
      </c>
      <c r="H778" t="s">
        <v>18</v>
      </c>
      <c r="I778" s="1">
        <v>44641</v>
      </c>
      <c r="J778" s="1" t="str">
        <f>TEXT(CONS_TABLE[[#This Row],[date_stolen]],"YYYY")</f>
        <v>2022</v>
      </c>
      <c r="K778" s="1" t="str">
        <f>TEXT(CONS_TABLE[[#This Row],[date_stolen]],"MMMM")</f>
        <v>March</v>
      </c>
      <c r="L778">
        <v>114</v>
      </c>
      <c r="M778" t="str">
        <f>VLOOKUP(CONS_TABLE[[#This Row],[location_id]],Locations[],2,"FALSE")</f>
        <v>Canterbury</v>
      </c>
      <c r="N778" t="str">
        <f>VLOOKUP(CONS_TABLE[[#This Row],[location_id]],Locations[],3, "FALSE")</f>
        <v>New Zealand</v>
      </c>
      <c r="O778" s="3">
        <f>VLOOKUP(CONS_TABLE[[#This Row],[location_id]],Locations[],4,"FALSE")</f>
        <v>655000</v>
      </c>
      <c r="P778">
        <f>VLOOKUP(CONS_TABLE[[#This Row],[location_id]],Locations[],5,"FALSE")</f>
        <v>14.72</v>
      </c>
    </row>
    <row r="779" spans="1:16" x14ac:dyDescent="0.3">
      <c r="A779">
        <v>778</v>
      </c>
      <c r="B779" t="s">
        <v>75</v>
      </c>
      <c r="C779">
        <v>619</v>
      </c>
      <c r="D779" t="str">
        <f>VLOOKUP(CONS_TABLE[[#This Row],[make_id]],Make_details[],2,"FALSE")</f>
        <v>Toyota</v>
      </c>
      <c r="E779" t="str">
        <f>VLOOKUP(CONS_TABLE[[#This Row],[make_id]],Make_details[],3,"FALSE")</f>
        <v>Standard</v>
      </c>
      <c r="F779">
        <v>2002</v>
      </c>
      <c r="G779" t="s">
        <v>470</v>
      </c>
      <c r="H779" t="s">
        <v>69</v>
      </c>
      <c r="I779" s="1">
        <v>44487</v>
      </c>
      <c r="J779" s="1" t="str">
        <f>TEXT(CONS_TABLE[[#This Row],[date_stolen]],"YYYY")</f>
        <v>2021</v>
      </c>
      <c r="K779" s="1" t="str">
        <f>TEXT(CONS_TABLE[[#This Row],[date_stolen]],"MMMM")</f>
        <v>October</v>
      </c>
      <c r="L779">
        <v>102</v>
      </c>
      <c r="M779" t="str">
        <f>VLOOKUP(CONS_TABLE[[#This Row],[location_id]],Locations[],2,"FALSE")</f>
        <v>Auckland</v>
      </c>
      <c r="N779" t="str">
        <f>VLOOKUP(CONS_TABLE[[#This Row],[location_id]],Locations[],3, "FALSE")</f>
        <v>New Zealand</v>
      </c>
      <c r="O779" s="3">
        <f>VLOOKUP(CONS_TABLE[[#This Row],[location_id]],Locations[],4,"FALSE")</f>
        <v>1695200</v>
      </c>
      <c r="P779">
        <f>VLOOKUP(CONS_TABLE[[#This Row],[location_id]],Locations[],5,"FALSE")</f>
        <v>343.09</v>
      </c>
    </row>
    <row r="780" spans="1:16" x14ac:dyDescent="0.3">
      <c r="A780">
        <v>779</v>
      </c>
      <c r="B780" t="s">
        <v>75</v>
      </c>
      <c r="C780">
        <v>619</v>
      </c>
      <c r="D780" t="str">
        <f>VLOOKUP(CONS_TABLE[[#This Row],[make_id]],Make_details[],2,"FALSE")</f>
        <v>Toyota</v>
      </c>
      <c r="E780" t="str">
        <f>VLOOKUP(CONS_TABLE[[#This Row],[make_id]],Make_details[],3,"FALSE")</f>
        <v>Standard</v>
      </c>
      <c r="F780">
        <v>2015</v>
      </c>
      <c r="G780" t="s">
        <v>471</v>
      </c>
      <c r="H780" t="s">
        <v>32</v>
      </c>
      <c r="I780" s="1">
        <v>44637</v>
      </c>
      <c r="J780" s="1" t="str">
        <f>TEXT(CONS_TABLE[[#This Row],[date_stolen]],"YYYY")</f>
        <v>2022</v>
      </c>
      <c r="K780" s="1" t="str">
        <f>TEXT(CONS_TABLE[[#This Row],[date_stolen]],"MMMM")</f>
        <v>March</v>
      </c>
      <c r="L780">
        <v>109</v>
      </c>
      <c r="M780" t="str">
        <f>VLOOKUP(CONS_TABLE[[#This Row],[location_id]],Locations[],2,"FALSE")</f>
        <v>Wellington</v>
      </c>
      <c r="N780" t="str">
        <f>VLOOKUP(CONS_TABLE[[#This Row],[location_id]],Locations[],3, "FALSE")</f>
        <v>New Zealand</v>
      </c>
      <c r="O780" s="3">
        <f>VLOOKUP(CONS_TABLE[[#This Row],[location_id]],Locations[],4,"FALSE")</f>
        <v>543500</v>
      </c>
      <c r="P780">
        <f>VLOOKUP(CONS_TABLE[[#This Row],[location_id]],Locations[],5,"FALSE")</f>
        <v>67.52</v>
      </c>
    </row>
    <row r="781" spans="1:16" x14ac:dyDescent="0.3">
      <c r="A781">
        <v>780</v>
      </c>
      <c r="B781" t="s">
        <v>90</v>
      </c>
      <c r="C781">
        <v>556</v>
      </c>
      <c r="D781" t="str">
        <f>VLOOKUP(CONS_TABLE[[#This Row],[make_id]],Make_details[],2,"FALSE")</f>
        <v>Isuzu</v>
      </c>
      <c r="E781" t="str">
        <f>VLOOKUP(CONS_TABLE[[#This Row],[make_id]],Make_details[],3,"FALSE")</f>
        <v>Standard</v>
      </c>
      <c r="F781">
        <v>1992</v>
      </c>
      <c r="G781" t="s">
        <v>472</v>
      </c>
      <c r="H781" t="s">
        <v>47</v>
      </c>
      <c r="I781" s="1">
        <v>44615</v>
      </c>
      <c r="J781" s="1" t="str">
        <f>TEXT(CONS_TABLE[[#This Row],[date_stolen]],"YYYY")</f>
        <v>2022</v>
      </c>
      <c r="K781" s="1" t="str">
        <f>TEXT(CONS_TABLE[[#This Row],[date_stolen]],"MMMM")</f>
        <v>February</v>
      </c>
      <c r="L781">
        <v>102</v>
      </c>
      <c r="M781" t="str">
        <f>VLOOKUP(CONS_TABLE[[#This Row],[location_id]],Locations[],2,"FALSE")</f>
        <v>Auckland</v>
      </c>
      <c r="N781" t="str">
        <f>VLOOKUP(CONS_TABLE[[#This Row],[location_id]],Locations[],3, "FALSE")</f>
        <v>New Zealand</v>
      </c>
      <c r="O781" s="3">
        <f>VLOOKUP(CONS_TABLE[[#This Row],[location_id]],Locations[],4,"FALSE")</f>
        <v>1695200</v>
      </c>
      <c r="P781">
        <f>VLOOKUP(CONS_TABLE[[#This Row],[location_id]],Locations[],5,"FALSE")</f>
        <v>343.09</v>
      </c>
    </row>
    <row r="782" spans="1:16" x14ac:dyDescent="0.3">
      <c r="A782">
        <v>781</v>
      </c>
      <c r="B782" t="s">
        <v>435</v>
      </c>
      <c r="C782">
        <v>540</v>
      </c>
      <c r="D782" t="str">
        <f>VLOOKUP(CONS_TABLE[[#This Row],[make_id]],Make_details[],2,"FALSE")</f>
        <v>Ford</v>
      </c>
      <c r="E782" t="str">
        <f>VLOOKUP(CONS_TABLE[[#This Row],[make_id]],Make_details[],3,"FALSE")</f>
        <v>Standard</v>
      </c>
      <c r="F782">
        <v>2002</v>
      </c>
      <c r="G782" t="s">
        <v>436</v>
      </c>
      <c r="H782" t="s">
        <v>28</v>
      </c>
      <c r="I782" s="1">
        <v>44631</v>
      </c>
      <c r="J782" s="1" t="str">
        <f>TEXT(CONS_TABLE[[#This Row],[date_stolen]],"YYYY")</f>
        <v>2022</v>
      </c>
      <c r="K782" s="1" t="str">
        <f>TEXT(CONS_TABLE[[#This Row],[date_stolen]],"MMMM")</f>
        <v>March</v>
      </c>
      <c r="L782">
        <v>114</v>
      </c>
      <c r="M782" t="str">
        <f>VLOOKUP(CONS_TABLE[[#This Row],[location_id]],Locations[],2,"FALSE")</f>
        <v>Canterbury</v>
      </c>
      <c r="N782" t="str">
        <f>VLOOKUP(CONS_TABLE[[#This Row],[location_id]],Locations[],3, "FALSE")</f>
        <v>New Zealand</v>
      </c>
      <c r="O782" s="3">
        <f>VLOOKUP(CONS_TABLE[[#This Row],[location_id]],Locations[],4,"FALSE")</f>
        <v>655000</v>
      </c>
      <c r="P782">
        <f>VLOOKUP(CONS_TABLE[[#This Row],[location_id]],Locations[],5,"FALSE")</f>
        <v>14.72</v>
      </c>
    </row>
    <row r="783" spans="1:16" x14ac:dyDescent="0.3">
      <c r="A783">
        <v>782</v>
      </c>
      <c r="B783" t="s">
        <v>90</v>
      </c>
      <c r="C783">
        <v>587</v>
      </c>
      <c r="D783" t="str">
        <f>VLOOKUP(CONS_TABLE[[#This Row],[make_id]],Make_details[],2,"FALSE")</f>
        <v>Nissan</v>
      </c>
      <c r="E783" t="str">
        <f>VLOOKUP(CONS_TABLE[[#This Row],[make_id]],Make_details[],3,"FALSE")</f>
        <v>Standard</v>
      </c>
      <c r="F783">
        <v>1992</v>
      </c>
      <c r="G783" t="s">
        <v>473</v>
      </c>
      <c r="H783" t="s">
        <v>283</v>
      </c>
      <c r="I783" s="1">
        <v>44581</v>
      </c>
      <c r="J783" s="1" t="str">
        <f>TEXT(CONS_TABLE[[#This Row],[date_stolen]],"YYYY")</f>
        <v>2022</v>
      </c>
      <c r="K783" s="1" t="str">
        <f>TEXT(CONS_TABLE[[#This Row],[date_stolen]],"MMMM")</f>
        <v>January</v>
      </c>
      <c r="L783">
        <v>102</v>
      </c>
      <c r="M783" t="str">
        <f>VLOOKUP(CONS_TABLE[[#This Row],[location_id]],Locations[],2,"FALSE")</f>
        <v>Auckland</v>
      </c>
      <c r="N783" t="str">
        <f>VLOOKUP(CONS_TABLE[[#This Row],[location_id]],Locations[],3, "FALSE")</f>
        <v>New Zealand</v>
      </c>
      <c r="O783" s="3">
        <f>VLOOKUP(CONS_TABLE[[#This Row],[location_id]],Locations[],4,"FALSE")</f>
        <v>1695200</v>
      </c>
      <c r="P783">
        <f>VLOOKUP(CONS_TABLE[[#This Row],[location_id]],Locations[],5,"FALSE")</f>
        <v>343.09</v>
      </c>
    </row>
    <row r="784" spans="1:16" x14ac:dyDescent="0.3">
      <c r="A784">
        <v>783</v>
      </c>
      <c r="B784" t="s">
        <v>235</v>
      </c>
      <c r="C784">
        <v>555</v>
      </c>
      <c r="D784" t="str">
        <f>VLOOKUP(CONS_TABLE[[#This Row],[make_id]],Make_details[],2,"FALSE")</f>
        <v>Hyundai</v>
      </c>
      <c r="E784" t="str">
        <f>VLOOKUP(CONS_TABLE[[#This Row],[make_id]],Make_details[],3,"FALSE")</f>
        <v>Standard</v>
      </c>
      <c r="F784">
        <v>2002</v>
      </c>
      <c r="G784" t="s">
        <v>474</v>
      </c>
      <c r="H784" t="s">
        <v>32</v>
      </c>
      <c r="I784" s="1">
        <v>44486</v>
      </c>
      <c r="J784" s="1" t="str">
        <f>TEXT(CONS_TABLE[[#This Row],[date_stolen]],"YYYY")</f>
        <v>2021</v>
      </c>
      <c r="K784" s="1" t="str">
        <f>TEXT(CONS_TABLE[[#This Row],[date_stolen]],"MMMM")</f>
        <v>October</v>
      </c>
      <c r="L784">
        <v>102</v>
      </c>
      <c r="M784" t="str">
        <f>VLOOKUP(CONS_TABLE[[#This Row],[location_id]],Locations[],2,"FALSE")</f>
        <v>Auckland</v>
      </c>
      <c r="N784" t="str">
        <f>VLOOKUP(CONS_TABLE[[#This Row],[location_id]],Locations[],3, "FALSE")</f>
        <v>New Zealand</v>
      </c>
      <c r="O784" s="3">
        <f>VLOOKUP(CONS_TABLE[[#This Row],[location_id]],Locations[],4,"FALSE")</f>
        <v>1695200</v>
      </c>
      <c r="P784">
        <f>VLOOKUP(CONS_TABLE[[#This Row],[location_id]],Locations[],5,"FALSE")</f>
        <v>343.09</v>
      </c>
    </row>
    <row r="785" spans="1:16" x14ac:dyDescent="0.3">
      <c r="A785">
        <v>784</v>
      </c>
      <c r="B785" t="s">
        <v>435</v>
      </c>
      <c r="C785">
        <v>576</v>
      </c>
      <c r="D785" t="str">
        <f>VLOOKUP(CONS_TABLE[[#This Row],[make_id]],Make_details[],2,"FALSE")</f>
        <v>Mazda</v>
      </c>
      <c r="E785" t="str">
        <f>VLOOKUP(CONS_TABLE[[#This Row],[make_id]],Make_details[],3,"FALSE")</f>
        <v>Standard</v>
      </c>
      <c r="F785">
        <v>2002</v>
      </c>
      <c r="G785" t="s">
        <v>450</v>
      </c>
      <c r="H785" t="s">
        <v>69</v>
      </c>
      <c r="I785" s="1">
        <v>44563</v>
      </c>
      <c r="J785" s="1" t="str">
        <f>TEXT(CONS_TABLE[[#This Row],[date_stolen]],"YYYY")</f>
        <v>2022</v>
      </c>
      <c r="K785" s="1" t="str">
        <f>TEXT(CONS_TABLE[[#This Row],[date_stolen]],"MMMM")</f>
        <v>January</v>
      </c>
      <c r="L785">
        <v>104</v>
      </c>
      <c r="M785" t="str">
        <f>VLOOKUP(CONS_TABLE[[#This Row],[location_id]],Locations[],2,"FALSE")</f>
        <v>Bay of Plenty</v>
      </c>
      <c r="N785" t="str">
        <f>VLOOKUP(CONS_TABLE[[#This Row],[location_id]],Locations[],3, "FALSE")</f>
        <v>New Zealand</v>
      </c>
      <c r="O785" s="3">
        <f>VLOOKUP(CONS_TABLE[[#This Row],[location_id]],Locations[],4,"FALSE")</f>
        <v>347700</v>
      </c>
      <c r="P785">
        <f>VLOOKUP(CONS_TABLE[[#This Row],[location_id]],Locations[],5,"FALSE")</f>
        <v>28.8</v>
      </c>
    </row>
    <row r="786" spans="1:16" x14ac:dyDescent="0.3">
      <c r="A786">
        <v>785</v>
      </c>
      <c r="B786" t="s">
        <v>435</v>
      </c>
      <c r="C786">
        <v>576</v>
      </c>
      <c r="D786" t="str">
        <f>VLOOKUP(CONS_TABLE[[#This Row],[make_id]],Make_details[],2,"FALSE")</f>
        <v>Mazda</v>
      </c>
      <c r="E786" t="str">
        <f>VLOOKUP(CONS_TABLE[[#This Row],[make_id]],Make_details[],3,"FALSE")</f>
        <v>Standard</v>
      </c>
      <c r="F786">
        <v>2002</v>
      </c>
      <c r="G786" t="s">
        <v>450</v>
      </c>
      <c r="H786" t="s">
        <v>69</v>
      </c>
      <c r="I786" s="1">
        <v>44573</v>
      </c>
      <c r="J786" s="1" t="str">
        <f>TEXT(CONS_TABLE[[#This Row],[date_stolen]],"YYYY")</f>
        <v>2022</v>
      </c>
      <c r="K786" s="1" t="str">
        <f>TEXT(CONS_TABLE[[#This Row],[date_stolen]],"MMMM")</f>
        <v>January</v>
      </c>
      <c r="L786">
        <v>104</v>
      </c>
      <c r="M786" t="str">
        <f>VLOOKUP(CONS_TABLE[[#This Row],[location_id]],Locations[],2,"FALSE")</f>
        <v>Bay of Plenty</v>
      </c>
      <c r="N786" t="str">
        <f>VLOOKUP(CONS_TABLE[[#This Row],[location_id]],Locations[],3, "FALSE")</f>
        <v>New Zealand</v>
      </c>
      <c r="O786" s="3">
        <f>VLOOKUP(CONS_TABLE[[#This Row],[location_id]],Locations[],4,"FALSE")</f>
        <v>347700</v>
      </c>
      <c r="P786">
        <f>VLOOKUP(CONS_TABLE[[#This Row],[location_id]],Locations[],5,"FALSE")</f>
        <v>28.8</v>
      </c>
    </row>
    <row r="787" spans="1:16" x14ac:dyDescent="0.3">
      <c r="A787">
        <v>786</v>
      </c>
      <c r="B787" t="s">
        <v>90</v>
      </c>
      <c r="C787">
        <v>540</v>
      </c>
      <c r="D787" t="str">
        <f>VLOOKUP(CONS_TABLE[[#This Row],[make_id]],Make_details[],2,"FALSE")</f>
        <v>Ford</v>
      </c>
      <c r="E787" t="str">
        <f>VLOOKUP(CONS_TABLE[[#This Row],[make_id]],Make_details[],3,"FALSE")</f>
        <v>Standard</v>
      </c>
      <c r="F787">
        <v>2002</v>
      </c>
      <c r="G787" t="s">
        <v>468</v>
      </c>
      <c r="H787" t="s">
        <v>10</v>
      </c>
      <c r="I787" s="1">
        <v>44620</v>
      </c>
      <c r="J787" s="1" t="str">
        <f>TEXT(CONS_TABLE[[#This Row],[date_stolen]],"YYYY")</f>
        <v>2022</v>
      </c>
      <c r="K787" s="1" t="str">
        <f>TEXT(CONS_TABLE[[#This Row],[date_stolen]],"MMMM")</f>
        <v>February</v>
      </c>
      <c r="L787">
        <v>104</v>
      </c>
      <c r="M787" t="str">
        <f>VLOOKUP(CONS_TABLE[[#This Row],[location_id]],Locations[],2,"FALSE")</f>
        <v>Bay of Plenty</v>
      </c>
      <c r="N787" t="str">
        <f>VLOOKUP(CONS_TABLE[[#This Row],[location_id]],Locations[],3, "FALSE")</f>
        <v>New Zealand</v>
      </c>
      <c r="O787" s="3">
        <f>VLOOKUP(CONS_TABLE[[#This Row],[location_id]],Locations[],4,"FALSE")</f>
        <v>347700</v>
      </c>
      <c r="P787">
        <f>VLOOKUP(CONS_TABLE[[#This Row],[location_id]],Locations[],5,"FALSE")</f>
        <v>28.8</v>
      </c>
    </row>
    <row r="788" spans="1:16" x14ac:dyDescent="0.3">
      <c r="A788">
        <v>787</v>
      </c>
      <c r="B788" t="s">
        <v>83</v>
      </c>
      <c r="C788">
        <v>587</v>
      </c>
      <c r="D788" t="str">
        <f>VLOOKUP(CONS_TABLE[[#This Row],[make_id]],Make_details[],2,"FALSE")</f>
        <v>Nissan</v>
      </c>
      <c r="E788" t="str">
        <f>VLOOKUP(CONS_TABLE[[#This Row],[make_id]],Make_details[],3,"FALSE")</f>
        <v>Standard</v>
      </c>
      <c r="F788">
        <v>1996</v>
      </c>
      <c r="G788" t="s">
        <v>461</v>
      </c>
      <c r="H788" t="s">
        <v>45</v>
      </c>
      <c r="I788" s="1">
        <v>44525</v>
      </c>
      <c r="J788" s="1" t="str">
        <f>TEXT(CONS_TABLE[[#This Row],[date_stolen]],"YYYY")</f>
        <v>2021</v>
      </c>
      <c r="K788" s="1" t="str">
        <f>TEXT(CONS_TABLE[[#This Row],[date_stolen]],"MMMM")</f>
        <v>November</v>
      </c>
      <c r="L788">
        <v>105</v>
      </c>
      <c r="M788" t="str">
        <f>VLOOKUP(CONS_TABLE[[#This Row],[location_id]],Locations[],2,"FALSE")</f>
        <v>Gisborne</v>
      </c>
      <c r="N788" t="str">
        <f>VLOOKUP(CONS_TABLE[[#This Row],[location_id]],Locations[],3, "FALSE")</f>
        <v>New Zealand</v>
      </c>
      <c r="O788" s="3">
        <f>VLOOKUP(CONS_TABLE[[#This Row],[location_id]],Locations[],4,"FALSE")</f>
        <v>52100</v>
      </c>
      <c r="P788">
        <f>VLOOKUP(CONS_TABLE[[#This Row],[location_id]],Locations[],5,"FALSE")</f>
        <v>6.21</v>
      </c>
    </row>
    <row r="789" spans="1:16" x14ac:dyDescent="0.3">
      <c r="A789">
        <v>788</v>
      </c>
      <c r="B789" t="s">
        <v>235</v>
      </c>
      <c r="C789">
        <v>619</v>
      </c>
      <c r="D789" t="str">
        <f>VLOOKUP(CONS_TABLE[[#This Row],[make_id]],Make_details[],2,"FALSE")</f>
        <v>Toyota</v>
      </c>
      <c r="E789" t="str">
        <f>VLOOKUP(CONS_TABLE[[#This Row],[make_id]],Make_details[],3,"FALSE")</f>
        <v>Standard</v>
      </c>
      <c r="F789">
        <v>2002</v>
      </c>
      <c r="G789" t="s">
        <v>467</v>
      </c>
      <c r="H789" t="s">
        <v>32</v>
      </c>
      <c r="I789" s="1">
        <v>44612</v>
      </c>
      <c r="J789" s="1" t="str">
        <f>TEXT(CONS_TABLE[[#This Row],[date_stolen]],"YYYY")</f>
        <v>2022</v>
      </c>
      <c r="K789" s="1" t="str">
        <f>TEXT(CONS_TABLE[[#This Row],[date_stolen]],"MMMM")</f>
        <v>February</v>
      </c>
      <c r="L789">
        <v>109</v>
      </c>
      <c r="M789" t="str">
        <f>VLOOKUP(CONS_TABLE[[#This Row],[location_id]],Locations[],2,"FALSE")</f>
        <v>Wellington</v>
      </c>
      <c r="N789" t="str">
        <f>VLOOKUP(CONS_TABLE[[#This Row],[location_id]],Locations[],3, "FALSE")</f>
        <v>New Zealand</v>
      </c>
      <c r="O789" s="3">
        <f>VLOOKUP(CONS_TABLE[[#This Row],[location_id]],Locations[],4,"FALSE")</f>
        <v>543500</v>
      </c>
      <c r="P789">
        <f>VLOOKUP(CONS_TABLE[[#This Row],[location_id]],Locations[],5,"FALSE")</f>
        <v>67.52</v>
      </c>
    </row>
    <row r="790" spans="1:16" x14ac:dyDescent="0.3">
      <c r="A790">
        <v>789</v>
      </c>
      <c r="B790" t="s">
        <v>90</v>
      </c>
      <c r="C790">
        <v>610</v>
      </c>
      <c r="D790" t="str">
        <f>VLOOKUP(CONS_TABLE[[#This Row],[make_id]],Make_details[],2,"FALSE")</f>
        <v>Subaru</v>
      </c>
      <c r="E790" t="str">
        <f>VLOOKUP(CONS_TABLE[[#This Row],[make_id]],Make_details[],3,"FALSE")</f>
        <v>Standard</v>
      </c>
      <c r="F790">
        <v>2002</v>
      </c>
      <c r="G790" t="s">
        <v>475</v>
      </c>
      <c r="H790" t="s">
        <v>28</v>
      </c>
      <c r="I790" s="1">
        <v>44583</v>
      </c>
      <c r="J790" s="1" t="str">
        <f>TEXT(CONS_TABLE[[#This Row],[date_stolen]],"YYYY")</f>
        <v>2022</v>
      </c>
      <c r="K790" s="1" t="str">
        <f>TEXT(CONS_TABLE[[#This Row],[date_stolen]],"MMMM")</f>
        <v>January</v>
      </c>
      <c r="L790">
        <v>115</v>
      </c>
      <c r="M790" t="str">
        <f>VLOOKUP(CONS_TABLE[[#This Row],[location_id]],Locations[],2,"FALSE")</f>
        <v>Otago</v>
      </c>
      <c r="N790" t="str">
        <f>VLOOKUP(CONS_TABLE[[#This Row],[location_id]],Locations[],3, "FALSE")</f>
        <v>New Zealand</v>
      </c>
      <c r="O790" s="3">
        <f>VLOOKUP(CONS_TABLE[[#This Row],[location_id]],Locations[],4,"FALSE")</f>
        <v>246000</v>
      </c>
      <c r="P790">
        <f>VLOOKUP(CONS_TABLE[[#This Row],[location_id]],Locations[],5,"FALSE")</f>
        <v>7.89</v>
      </c>
    </row>
    <row r="791" spans="1:16" x14ac:dyDescent="0.3">
      <c r="A791">
        <v>790</v>
      </c>
      <c r="B791" t="s">
        <v>435</v>
      </c>
      <c r="C791">
        <v>540</v>
      </c>
      <c r="D791" t="str">
        <f>VLOOKUP(CONS_TABLE[[#This Row],[make_id]],Make_details[],2,"FALSE")</f>
        <v>Ford</v>
      </c>
      <c r="E791" t="str">
        <f>VLOOKUP(CONS_TABLE[[#This Row],[make_id]],Make_details[],3,"FALSE")</f>
        <v>Standard</v>
      </c>
      <c r="F791">
        <v>2002</v>
      </c>
      <c r="G791" t="s">
        <v>436</v>
      </c>
      <c r="H791" t="s">
        <v>10</v>
      </c>
      <c r="I791" s="1">
        <v>44632</v>
      </c>
      <c r="J791" s="1" t="str">
        <f>TEXT(CONS_TABLE[[#This Row],[date_stolen]],"YYYY")</f>
        <v>2022</v>
      </c>
      <c r="K791" s="1" t="str">
        <f>TEXT(CONS_TABLE[[#This Row],[date_stolen]],"MMMM")</f>
        <v>March</v>
      </c>
      <c r="L791">
        <v>104</v>
      </c>
      <c r="M791" t="str">
        <f>VLOOKUP(CONS_TABLE[[#This Row],[location_id]],Locations[],2,"FALSE")</f>
        <v>Bay of Plenty</v>
      </c>
      <c r="N791" t="str">
        <f>VLOOKUP(CONS_TABLE[[#This Row],[location_id]],Locations[],3, "FALSE")</f>
        <v>New Zealand</v>
      </c>
      <c r="O791" s="3">
        <f>VLOOKUP(CONS_TABLE[[#This Row],[location_id]],Locations[],4,"FALSE")</f>
        <v>347700</v>
      </c>
      <c r="P791">
        <f>VLOOKUP(CONS_TABLE[[#This Row],[location_id]],Locations[],5,"FALSE")</f>
        <v>28.8</v>
      </c>
    </row>
    <row r="792" spans="1:16" x14ac:dyDescent="0.3">
      <c r="A792">
        <v>791</v>
      </c>
      <c r="B792" t="s">
        <v>435</v>
      </c>
      <c r="C792">
        <v>576</v>
      </c>
      <c r="D792" t="str">
        <f>VLOOKUP(CONS_TABLE[[#This Row],[make_id]],Make_details[],2,"FALSE")</f>
        <v>Mazda</v>
      </c>
      <c r="E792" t="str">
        <f>VLOOKUP(CONS_TABLE[[#This Row],[make_id]],Make_details[],3,"FALSE")</f>
        <v>Standard</v>
      </c>
      <c r="F792">
        <v>2002</v>
      </c>
      <c r="G792" t="s">
        <v>450</v>
      </c>
      <c r="H792" t="s">
        <v>32</v>
      </c>
      <c r="I792" s="1">
        <v>44559</v>
      </c>
      <c r="J792" s="1" t="str">
        <f>TEXT(CONS_TABLE[[#This Row],[date_stolen]],"YYYY")</f>
        <v>2021</v>
      </c>
      <c r="K792" s="1" t="str">
        <f>TEXT(CONS_TABLE[[#This Row],[date_stolen]],"MMMM")</f>
        <v>December</v>
      </c>
      <c r="L792">
        <v>106</v>
      </c>
      <c r="M792" t="str">
        <f>VLOOKUP(CONS_TABLE[[#This Row],[location_id]],Locations[],2,"FALSE")</f>
        <v>Hawke's Bay</v>
      </c>
      <c r="N792" t="str">
        <f>VLOOKUP(CONS_TABLE[[#This Row],[location_id]],Locations[],3, "FALSE")</f>
        <v>New Zealand</v>
      </c>
      <c r="O792" s="3">
        <f>VLOOKUP(CONS_TABLE[[#This Row],[location_id]],Locations[],4,"FALSE")</f>
        <v>182700</v>
      </c>
      <c r="P792">
        <f>VLOOKUP(CONS_TABLE[[#This Row],[location_id]],Locations[],5,"FALSE")</f>
        <v>12.92</v>
      </c>
    </row>
    <row r="793" spans="1:16" x14ac:dyDescent="0.3">
      <c r="A793">
        <v>792</v>
      </c>
      <c r="B793" t="s">
        <v>435</v>
      </c>
      <c r="C793">
        <v>540</v>
      </c>
      <c r="D793" t="str">
        <f>VLOOKUP(CONS_TABLE[[#This Row],[make_id]],Make_details[],2,"FALSE")</f>
        <v>Ford</v>
      </c>
      <c r="E793" t="str">
        <f>VLOOKUP(CONS_TABLE[[#This Row],[make_id]],Make_details[],3,"FALSE")</f>
        <v>Standard</v>
      </c>
      <c r="F793">
        <v>2002</v>
      </c>
      <c r="G793" t="s">
        <v>436</v>
      </c>
      <c r="H793" t="s">
        <v>10</v>
      </c>
      <c r="I793" s="1">
        <v>44562</v>
      </c>
      <c r="J793" s="1" t="str">
        <f>TEXT(CONS_TABLE[[#This Row],[date_stolen]],"YYYY")</f>
        <v>2022</v>
      </c>
      <c r="K793" s="1" t="str">
        <f>TEXT(CONS_TABLE[[#This Row],[date_stolen]],"MMMM")</f>
        <v>January</v>
      </c>
      <c r="L793">
        <v>104</v>
      </c>
      <c r="M793" t="str">
        <f>VLOOKUP(CONS_TABLE[[#This Row],[location_id]],Locations[],2,"FALSE")</f>
        <v>Bay of Plenty</v>
      </c>
      <c r="N793" t="str">
        <f>VLOOKUP(CONS_TABLE[[#This Row],[location_id]],Locations[],3, "FALSE")</f>
        <v>New Zealand</v>
      </c>
      <c r="O793" s="3">
        <f>VLOOKUP(CONS_TABLE[[#This Row],[location_id]],Locations[],4,"FALSE")</f>
        <v>347700</v>
      </c>
      <c r="P793">
        <f>VLOOKUP(CONS_TABLE[[#This Row],[location_id]],Locations[],5,"FALSE")</f>
        <v>28.8</v>
      </c>
    </row>
    <row r="794" spans="1:16" x14ac:dyDescent="0.3">
      <c r="A794">
        <v>793</v>
      </c>
      <c r="B794" t="s">
        <v>90</v>
      </c>
      <c r="C794">
        <v>580</v>
      </c>
      <c r="D794" t="str">
        <f>VLOOKUP(CONS_TABLE[[#This Row],[make_id]],Make_details[],2,"FALSE")</f>
        <v>Mitsubishi</v>
      </c>
      <c r="E794" t="str">
        <f>VLOOKUP(CONS_TABLE[[#This Row],[make_id]],Make_details[],3,"FALSE")</f>
        <v>Standard</v>
      </c>
      <c r="F794">
        <v>1999</v>
      </c>
      <c r="G794" t="s">
        <v>476</v>
      </c>
      <c r="H794" t="s">
        <v>10</v>
      </c>
      <c r="I794" s="1">
        <v>44482</v>
      </c>
      <c r="J794" s="1" t="str">
        <f>TEXT(CONS_TABLE[[#This Row],[date_stolen]],"YYYY")</f>
        <v>2021</v>
      </c>
      <c r="K794" s="1" t="str">
        <f>TEXT(CONS_TABLE[[#This Row],[date_stolen]],"MMMM")</f>
        <v>October</v>
      </c>
      <c r="L794">
        <v>111</v>
      </c>
      <c r="M794" t="str">
        <f>VLOOKUP(CONS_TABLE[[#This Row],[location_id]],Locations[],2,"FALSE")</f>
        <v>Nelson</v>
      </c>
      <c r="N794" t="str">
        <f>VLOOKUP(CONS_TABLE[[#This Row],[location_id]],Locations[],3, "FALSE")</f>
        <v>New Zealand</v>
      </c>
      <c r="O794" s="3">
        <f>VLOOKUP(CONS_TABLE[[#This Row],[location_id]],Locations[],4,"FALSE")</f>
        <v>54500</v>
      </c>
      <c r="P794">
        <f>VLOOKUP(CONS_TABLE[[#This Row],[location_id]],Locations[],5,"FALSE")</f>
        <v>129.15</v>
      </c>
    </row>
    <row r="795" spans="1:16" x14ac:dyDescent="0.3">
      <c r="A795">
        <v>794</v>
      </c>
      <c r="B795" t="s">
        <v>435</v>
      </c>
      <c r="C795">
        <v>576</v>
      </c>
      <c r="D795" t="str">
        <f>VLOOKUP(CONS_TABLE[[#This Row],[make_id]],Make_details[],2,"FALSE")</f>
        <v>Mazda</v>
      </c>
      <c r="E795" t="str">
        <f>VLOOKUP(CONS_TABLE[[#This Row],[make_id]],Make_details[],3,"FALSE")</f>
        <v>Standard</v>
      </c>
      <c r="F795">
        <v>2002</v>
      </c>
      <c r="G795" t="s">
        <v>450</v>
      </c>
      <c r="H795" t="s">
        <v>69</v>
      </c>
      <c r="I795" s="1">
        <v>44514</v>
      </c>
      <c r="J795" s="1" t="str">
        <f>TEXT(CONS_TABLE[[#This Row],[date_stolen]],"YYYY")</f>
        <v>2021</v>
      </c>
      <c r="K795" s="1" t="str">
        <f>TEXT(CONS_TABLE[[#This Row],[date_stolen]],"MMMM")</f>
        <v>November</v>
      </c>
      <c r="L795">
        <v>104</v>
      </c>
      <c r="M795" t="str">
        <f>VLOOKUP(CONS_TABLE[[#This Row],[location_id]],Locations[],2,"FALSE")</f>
        <v>Bay of Plenty</v>
      </c>
      <c r="N795" t="str">
        <f>VLOOKUP(CONS_TABLE[[#This Row],[location_id]],Locations[],3, "FALSE")</f>
        <v>New Zealand</v>
      </c>
      <c r="O795" s="3">
        <f>VLOOKUP(CONS_TABLE[[#This Row],[location_id]],Locations[],4,"FALSE")</f>
        <v>347700</v>
      </c>
      <c r="P795">
        <f>VLOOKUP(CONS_TABLE[[#This Row],[location_id]],Locations[],5,"FALSE")</f>
        <v>28.8</v>
      </c>
    </row>
    <row r="796" spans="1:16" x14ac:dyDescent="0.3">
      <c r="A796">
        <v>795</v>
      </c>
      <c r="B796" t="s">
        <v>435</v>
      </c>
      <c r="C796">
        <v>540</v>
      </c>
      <c r="D796" t="str">
        <f>VLOOKUP(CONS_TABLE[[#This Row],[make_id]],Make_details[],2,"FALSE")</f>
        <v>Ford</v>
      </c>
      <c r="E796" t="str">
        <f>VLOOKUP(CONS_TABLE[[#This Row],[make_id]],Make_details[],3,"FALSE")</f>
        <v>Standard</v>
      </c>
      <c r="F796">
        <v>2002</v>
      </c>
      <c r="G796" t="s">
        <v>436</v>
      </c>
      <c r="H796" t="s">
        <v>32</v>
      </c>
      <c r="I796" s="1">
        <v>44516</v>
      </c>
      <c r="J796" s="1" t="str">
        <f>TEXT(CONS_TABLE[[#This Row],[date_stolen]],"YYYY")</f>
        <v>2021</v>
      </c>
      <c r="K796" s="1" t="str">
        <f>TEXT(CONS_TABLE[[#This Row],[date_stolen]],"MMMM")</f>
        <v>November</v>
      </c>
      <c r="L796">
        <v>104</v>
      </c>
      <c r="M796" t="str">
        <f>VLOOKUP(CONS_TABLE[[#This Row],[location_id]],Locations[],2,"FALSE")</f>
        <v>Bay of Plenty</v>
      </c>
      <c r="N796" t="str">
        <f>VLOOKUP(CONS_TABLE[[#This Row],[location_id]],Locations[],3, "FALSE")</f>
        <v>New Zealand</v>
      </c>
      <c r="O796" s="3">
        <f>VLOOKUP(CONS_TABLE[[#This Row],[location_id]],Locations[],4,"FALSE")</f>
        <v>347700</v>
      </c>
      <c r="P796">
        <f>VLOOKUP(CONS_TABLE[[#This Row],[location_id]],Locations[],5,"FALSE")</f>
        <v>28.8</v>
      </c>
    </row>
    <row r="797" spans="1:16" x14ac:dyDescent="0.3">
      <c r="A797">
        <v>796</v>
      </c>
      <c r="B797" t="s">
        <v>435</v>
      </c>
      <c r="C797">
        <v>576</v>
      </c>
      <c r="D797" t="str">
        <f>VLOOKUP(CONS_TABLE[[#This Row],[make_id]],Make_details[],2,"FALSE")</f>
        <v>Mazda</v>
      </c>
      <c r="E797" t="str">
        <f>VLOOKUP(CONS_TABLE[[#This Row],[make_id]],Make_details[],3,"FALSE")</f>
        <v>Standard</v>
      </c>
      <c r="F797">
        <v>2002</v>
      </c>
      <c r="G797" t="s">
        <v>450</v>
      </c>
      <c r="H797" t="s">
        <v>69</v>
      </c>
      <c r="I797" s="1">
        <v>44522</v>
      </c>
      <c r="J797" s="1" t="str">
        <f>TEXT(CONS_TABLE[[#This Row],[date_stolen]],"YYYY")</f>
        <v>2021</v>
      </c>
      <c r="K797" s="1" t="str">
        <f>TEXT(CONS_TABLE[[#This Row],[date_stolen]],"MMMM")</f>
        <v>November</v>
      </c>
      <c r="L797">
        <v>104</v>
      </c>
      <c r="M797" t="str">
        <f>VLOOKUP(CONS_TABLE[[#This Row],[location_id]],Locations[],2,"FALSE")</f>
        <v>Bay of Plenty</v>
      </c>
      <c r="N797" t="str">
        <f>VLOOKUP(CONS_TABLE[[#This Row],[location_id]],Locations[],3, "FALSE")</f>
        <v>New Zealand</v>
      </c>
      <c r="O797" s="3">
        <f>VLOOKUP(CONS_TABLE[[#This Row],[location_id]],Locations[],4,"FALSE")</f>
        <v>347700</v>
      </c>
      <c r="P797">
        <f>VLOOKUP(CONS_TABLE[[#This Row],[location_id]],Locations[],5,"FALSE")</f>
        <v>28.8</v>
      </c>
    </row>
    <row r="798" spans="1:16" x14ac:dyDescent="0.3">
      <c r="A798">
        <v>797</v>
      </c>
      <c r="B798" t="s">
        <v>75</v>
      </c>
      <c r="C798">
        <v>633</v>
      </c>
      <c r="D798" t="str">
        <f>VLOOKUP(CONS_TABLE[[#This Row],[make_id]],Make_details[],2,"FALSE")</f>
        <v>Volkswagen</v>
      </c>
      <c r="E798" t="str">
        <f>VLOOKUP(CONS_TABLE[[#This Row],[make_id]],Make_details[],3,"FALSE")</f>
        <v>Standard</v>
      </c>
      <c r="F798">
        <v>2002</v>
      </c>
      <c r="G798" t="s">
        <v>477</v>
      </c>
      <c r="H798" t="s">
        <v>28</v>
      </c>
      <c r="I798" s="1">
        <v>44569</v>
      </c>
      <c r="J798" s="1" t="str">
        <f>TEXT(CONS_TABLE[[#This Row],[date_stolen]],"YYYY")</f>
        <v>2022</v>
      </c>
      <c r="K798" s="1" t="str">
        <f>TEXT(CONS_TABLE[[#This Row],[date_stolen]],"MMMM")</f>
        <v>January</v>
      </c>
      <c r="L798">
        <v>102</v>
      </c>
      <c r="M798" t="str">
        <f>VLOOKUP(CONS_TABLE[[#This Row],[location_id]],Locations[],2,"FALSE")</f>
        <v>Auckland</v>
      </c>
      <c r="N798" t="str">
        <f>VLOOKUP(CONS_TABLE[[#This Row],[location_id]],Locations[],3, "FALSE")</f>
        <v>New Zealand</v>
      </c>
      <c r="O798" s="3">
        <f>VLOOKUP(CONS_TABLE[[#This Row],[location_id]],Locations[],4,"FALSE")</f>
        <v>1695200</v>
      </c>
      <c r="P798">
        <f>VLOOKUP(CONS_TABLE[[#This Row],[location_id]],Locations[],5,"FALSE")</f>
        <v>343.09</v>
      </c>
    </row>
    <row r="799" spans="1:16" x14ac:dyDescent="0.3">
      <c r="A799">
        <v>798</v>
      </c>
      <c r="B799" t="s">
        <v>435</v>
      </c>
      <c r="C799">
        <v>587</v>
      </c>
      <c r="D799" t="str">
        <f>VLOOKUP(CONS_TABLE[[#This Row],[make_id]],Make_details[],2,"FALSE")</f>
        <v>Nissan</v>
      </c>
      <c r="E799" t="str">
        <f>VLOOKUP(CONS_TABLE[[#This Row],[make_id]],Make_details[],3,"FALSE")</f>
        <v>Standard</v>
      </c>
      <c r="F799">
        <v>1990</v>
      </c>
      <c r="G799" t="s">
        <v>437</v>
      </c>
      <c r="H799" t="s">
        <v>47</v>
      </c>
      <c r="I799" s="1">
        <v>44505</v>
      </c>
      <c r="J799" s="1" t="str">
        <f>TEXT(CONS_TABLE[[#This Row],[date_stolen]],"YYYY")</f>
        <v>2021</v>
      </c>
      <c r="K799" s="1" t="str">
        <f>TEXT(CONS_TABLE[[#This Row],[date_stolen]],"MMMM")</f>
        <v>November</v>
      </c>
      <c r="L799">
        <v>114</v>
      </c>
      <c r="M799" t="str">
        <f>VLOOKUP(CONS_TABLE[[#This Row],[location_id]],Locations[],2,"FALSE")</f>
        <v>Canterbury</v>
      </c>
      <c r="N799" t="str">
        <f>VLOOKUP(CONS_TABLE[[#This Row],[location_id]],Locations[],3, "FALSE")</f>
        <v>New Zealand</v>
      </c>
      <c r="O799" s="3">
        <f>VLOOKUP(CONS_TABLE[[#This Row],[location_id]],Locations[],4,"FALSE")</f>
        <v>655000</v>
      </c>
      <c r="P799">
        <f>VLOOKUP(CONS_TABLE[[#This Row],[location_id]],Locations[],5,"FALSE")</f>
        <v>14.72</v>
      </c>
    </row>
    <row r="800" spans="1:16" x14ac:dyDescent="0.3">
      <c r="A800">
        <v>799</v>
      </c>
      <c r="B800" t="s">
        <v>83</v>
      </c>
      <c r="C800">
        <v>587</v>
      </c>
      <c r="D800" t="str">
        <f>VLOOKUP(CONS_TABLE[[#This Row],[make_id]],Make_details[],2,"FALSE")</f>
        <v>Nissan</v>
      </c>
      <c r="E800" t="str">
        <f>VLOOKUP(CONS_TABLE[[#This Row],[make_id]],Make_details[],3,"FALSE")</f>
        <v>Standard</v>
      </c>
      <c r="F800">
        <v>1997</v>
      </c>
      <c r="G800" t="s">
        <v>478</v>
      </c>
      <c r="H800" t="s">
        <v>45</v>
      </c>
      <c r="I800" s="1">
        <v>44620</v>
      </c>
      <c r="J800" s="1" t="str">
        <f>TEXT(CONS_TABLE[[#This Row],[date_stolen]],"YYYY")</f>
        <v>2022</v>
      </c>
      <c r="K800" s="1" t="str">
        <f>TEXT(CONS_TABLE[[#This Row],[date_stolen]],"MMMM")</f>
        <v>February</v>
      </c>
      <c r="L800">
        <v>102</v>
      </c>
      <c r="M800" t="str">
        <f>VLOOKUP(CONS_TABLE[[#This Row],[location_id]],Locations[],2,"FALSE")</f>
        <v>Auckland</v>
      </c>
      <c r="N800" t="str">
        <f>VLOOKUP(CONS_TABLE[[#This Row],[location_id]],Locations[],3, "FALSE")</f>
        <v>New Zealand</v>
      </c>
      <c r="O800" s="3">
        <f>VLOOKUP(CONS_TABLE[[#This Row],[location_id]],Locations[],4,"FALSE")</f>
        <v>1695200</v>
      </c>
      <c r="P800">
        <f>VLOOKUP(CONS_TABLE[[#This Row],[location_id]],Locations[],5,"FALSE")</f>
        <v>343.09</v>
      </c>
    </row>
    <row r="801" spans="1:16" x14ac:dyDescent="0.3">
      <c r="A801">
        <v>800</v>
      </c>
      <c r="B801" t="s">
        <v>83</v>
      </c>
      <c r="C801">
        <v>587</v>
      </c>
      <c r="D801" t="str">
        <f>VLOOKUP(CONS_TABLE[[#This Row],[make_id]],Make_details[],2,"FALSE")</f>
        <v>Nissan</v>
      </c>
      <c r="E801" t="str">
        <f>VLOOKUP(CONS_TABLE[[#This Row],[make_id]],Make_details[],3,"FALSE")</f>
        <v>Standard</v>
      </c>
      <c r="F801">
        <v>1995</v>
      </c>
      <c r="G801" t="s">
        <v>463</v>
      </c>
      <c r="H801" t="s">
        <v>101</v>
      </c>
      <c r="I801" s="1">
        <v>44654</v>
      </c>
      <c r="J801" s="1" t="str">
        <f>TEXT(CONS_TABLE[[#This Row],[date_stolen]],"YYYY")</f>
        <v>2022</v>
      </c>
      <c r="K801" s="1" t="str">
        <f>TEXT(CONS_TABLE[[#This Row],[date_stolen]],"MMMM")</f>
        <v>April</v>
      </c>
      <c r="L801">
        <v>105</v>
      </c>
      <c r="M801" t="str">
        <f>VLOOKUP(CONS_TABLE[[#This Row],[location_id]],Locations[],2,"FALSE")</f>
        <v>Gisborne</v>
      </c>
      <c r="N801" t="str">
        <f>VLOOKUP(CONS_TABLE[[#This Row],[location_id]],Locations[],3, "FALSE")</f>
        <v>New Zealand</v>
      </c>
      <c r="O801" s="3">
        <f>VLOOKUP(CONS_TABLE[[#This Row],[location_id]],Locations[],4,"FALSE")</f>
        <v>52100</v>
      </c>
      <c r="P801">
        <f>VLOOKUP(CONS_TABLE[[#This Row],[location_id]],Locations[],5,"FALSE")</f>
        <v>6.21</v>
      </c>
    </row>
    <row r="802" spans="1:16" x14ac:dyDescent="0.3">
      <c r="A802">
        <v>801</v>
      </c>
      <c r="B802" t="s">
        <v>83</v>
      </c>
      <c r="C802">
        <v>512</v>
      </c>
      <c r="D802" t="str">
        <f>VLOOKUP(CONS_TABLE[[#This Row],[make_id]],Make_details[],2,"FALSE")</f>
        <v>BMW</v>
      </c>
      <c r="E802" t="str">
        <f>VLOOKUP(CONS_TABLE[[#This Row],[make_id]],Make_details[],3,"FALSE")</f>
        <v>Luxury</v>
      </c>
      <c r="F802">
        <v>2000</v>
      </c>
      <c r="G802" t="s">
        <v>479</v>
      </c>
      <c r="H802" t="s">
        <v>10</v>
      </c>
      <c r="I802" s="1">
        <v>44645</v>
      </c>
      <c r="J802" s="1" t="str">
        <f>TEXT(CONS_TABLE[[#This Row],[date_stolen]],"YYYY")</f>
        <v>2022</v>
      </c>
      <c r="K802" s="1" t="str">
        <f>TEXT(CONS_TABLE[[#This Row],[date_stolen]],"MMMM")</f>
        <v>March</v>
      </c>
      <c r="L802">
        <v>105</v>
      </c>
      <c r="M802" t="str">
        <f>VLOOKUP(CONS_TABLE[[#This Row],[location_id]],Locations[],2,"FALSE")</f>
        <v>Gisborne</v>
      </c>
      <c r="N802" t="str">
        <f>VLOOKUP(CONS_TABLE[[#This Row],[location_id]],Locations[],3, "FALSE")</f>
        <v>New Zealand</v>
      </c>
      <c r="O802" s="3">
        <f>VLOOKUP(CONS_TABLE[[#This Row],[location_id]],Locations[],4,"FALSE")</f>
        <v>52100</v>
      </c>
      <c r="P802">
        <f>VLOOKUP(CONS_TABLE[[#This Row],[location_id]],Locations[],5,"FALSE")</f>
        <v>6.21</v>
      </c>
    </row>
    <row r="803" spans="1:16" x14ac:dyDescent="0.3">
      <c r="A803">
        <v>802</v>
      </c>
      <c r="B803" t="s">
        <v>75</v>
      </c>
      <c r="C803">
        <v>550</v>
      </c>
      <c r="D803" t="str">
        <f>VLOOKUP(CONS_TABLE[[#This Row],[make_id]],Make_details[],2,"FALSE")</f>
        <v>Honda</v>
      </c>
      <c r="E803" t="str">
        <f>VLOOKUP(CONS_TABLE[[#This Row],[make_id]],Make_details[],3,"FALSE")</f>
        <v>Standard</v>
      </c>
      <c r="F803">
        <v>1995</v>
      </c>
      <c r="G803" t="s">
        <v>458</v>
      </c>
      <c r="H803" t="s">
        <v>28</v>
      </c>
      <c r="I803" s="1">
        <v>44479</v>
      </c>
      <c r="J803" s="1" t="str">
        <f>TEXT(CONS_TABLE[[#This Row],[date_stolen]],"YYYY")</f>
        <v>2021</v>
      </c>
      <c r="K803" s="1" t="str">
        <f>TEXT(CONS_TABLE[[#This Row],[date_stolen]],"MMMM")</f>
        <v>October</v>
      </c>
      <c r="L803">
        <v>105</v>
      </c>
      <c r="M803" t="str">
        <f>VLOOKUP(CONS_TABLE[[#This Row],[location_id]],Locations[],2,"FALSE")</f>
        <v>Gisborne</v>
      </c>
      <c r="N803" t="str">
        <f>VLOOKUP(CONS_TABLE[[#This Row],[location_id]],Locations[],3, "FALSE")</f>
        <v>New Zealand</v>
      </c>
      <c r="O803" s="3">
        <f>VLOOKUP(CONS_TABLE[[#This Row],[location_id]],Locations[],4,"FALSE")</f>
        <v>52100</v>
      </c>
      <c r="P803">
        <f>VLOOKUP(CONS_TABLE[[#This Row],[location_id]],Locations[],5,"FALSE")</f>
        <v>6.21</v>
      </c>
    </row>
    <row r="804" spans="1:16" x14ac:dyDescent="0.3">
      <c r="A804">
        <v>803</v>
      </c>
      <c r="B804" t="s">
        <v>435</v>
      </c>
      <c r="C804">
        <v>540</v>
      </c>
      <c r="D804" t="str">
        <f>VLOOKUP(CONS_TABLE[[#This Row],[make_id]],Make_details[],2,"FALSE")</f>
        <v>Ford</v>
      </c>
      <c r="E804" t="str">
        <f>VLOOKUP(CONS_TABLE[[#This Row],[make_id]],Make_details[],3,"FALSE")</f>
        <v>Standard</v>
      </c>
      <c r="F804">
        <v>2002</v>
      </c>
      <c r="G804" t="s">
        <v>436</v>
      </c>
      <c r="H804" t="s">
        <v>32</v>
      </c>
      <c r="I804" s="1">
        <v>44606</v>
      </c>
      <c r="J804" s="1" t="str">
        <f>TEXT(CONS_TABLE[[#This Row],[date_stolen]],"YYYY")</f>
        <v>2022</v>
      </c>
      <c r="K804" s="1" t="str">
        <f>TEXT(CONS_TABLE[[#This Row],[date_stolen]],"MMMM")</f>
        <v>February</v>
      </c>
      <c r="L804">
        <v>105</v>
      </c>
      <c r="M804" t="str">
        <f>VLOOKUP(CONS_TABLE[[#This Row],[location_id]],Locations[],2,"FALSE")</f>
        <v>Gisborne</v>
      </c>
      <c r="N804" t="str">
        <f>VLOOKUP(CONS_TABLE[[#This Row],[location_id]],Locations[],3, "FALSE")</f>
        <v>New Zealand</v>
      </c>
      <c r="O804" s="3">
        <f>VLOOKUP(CONS_TABLE[[#This Row],[location_id]],Locations[],4,"FALSE")</f>
        <v>52100</v>
      </c>
      <c r="P804">
        <f>VLOOKUP(CONS_TABLE[[#This Row],[location_id]],Locations[],5,"FALSE")</f>
        <v>6.21</v>
      </c>
    </row>
    <row r="805" spans="1:16" x14ac:dyDescent="0.3">
      <c r="A805">
        <v>804</v>
      </c>
      <c r="B805" t="s">
        <v>454</v>
      </c>
      <c r="C805">
        <v>576</v>
      </c>
      <c r="D805" t="str">
        <f>VLOOKUP(CONS_TABLE[[#This Row],[make_id]],Make_details[],2,"FALSE")</f>
        <v>Mazda</v>
      </c>
      <c r="E805" t="str">
        <f>VLOOKUP(CONS_TABLE[[#This Row],[make_id]],Make_details[],3,"FALSE")</f>
        <v>Standard</v>
      </c>
      <c r="F805">
        <v>1990</v>
      </c>
      <c r="G805" t="s">
        <v>480</v>
      </c>
      <c r="H805" t="s">
        <v>32</v>
      </c>
      <c r="I805" s="1">
        <v>44620</v>
      </c>
      <c r="J805" s="1" t="str">
        <f>TEXT(CONS_TABLE[[#This Row],[date_stolen]],"YYYY")</f>
        <v>2022</v>
      </c>
      <c r="K805" s="1" t="str">
        <f>TEXT(CONS_TABLE[[#This Row],[date_stolen]],"MMMM")</f>
        <v>February</v>
      </c>
      <c r="L805">
        <v>101</v>
      </c>
      <c r="M805" t="str">
        <f>VLOOKUP(CONS_TABLE[[#This Row],[location_id]],Locations[],2,"FALSE")</f>
        <v>Northland</v>
      </c>
      <c r="N805" t="str">
        <f>VLOOKUP(CONS_TABLE[[#This Row],[location_id]],Locations[],3, "FALSE")</f>
        <v>New Zealand</v>
      </c>
      <c r="O805" s="3">
        <f>VLOOKUP(CONS_TABLE[[#This Row],[location_id]],Locations[],4,"FALSE")</f>
        <v>201500</v>
      </c>
      <c r="P805">
        <f>VLOOKUP(CONS_TABLE[[#This Row],[location_id]],Locations[],5,"FALSE")</f>
        <v>16.11</v>
      </c>
    </row>
    <row r="806" spans="1:16" x14ac:dyDescent="0.3">
      <c r="A806">
        <v>805</v>
      </c>
      <c r="B806" t="s">
        <v>435</v>
      </c>
      <c r="C806">
        <v>587</v>
      </c>
      <c r="D806" t="str">
        <f>VLOOKUP(CONS_TABLE[[#This Row],[make_id]],Make_details[],2,"FALSE")</f>
        <v>Nissan</v>
      </c>
      <c r="E806" t="str">
        <f>VLOOKUP(CONS_TABLE[[#This Row],[make_id]],Make_details[],3,"FALSE")</f>
        <v>Standard</v>
      </c>
      <c r="F806">
        <v>1995</v>
      </c>
      <c r="G806" t="s">
        <v>481</v>
      </c>
      <c r="H806" t="s">
        <v>32</v>
      </c>
      <c r="I806" s="1">
        <v>44498</v>
      </c>
      <c r="J806" s="1" t="str">
        <f>TEXT(CONS_TABLE[[#This Row],[date_stolen]],"YYYY")</f>
        <v>2021</v>
      </c>
      <c r="K806" s="1" t="str">
        <f>TEXT(CONS_TABLE[[#This Row],[date_stolen]],"MMMM")</f>
        <v>October</v>
      </c>
      <c r="L806">
        <v>114</v>
      </c>
      <c r="M806" t="str">
        <f>VLOOKUP(CONS_TABLE[[#This Row],[location_id]],Locations[],2,"FALSE")</f>
        <v>Canterbury</v>
      </c>
      <c r="N806" t="str">
        <f>VLOOKUP(CONS_TABLE[[#This Row],[location_id]],Locations[],3, "FALSE")</f>
        <v>New Zealand</v>
      </c>
      <c r="O806" s="3">
        <f>VLOOKUP(CONS_TABLE[[#This Row],[location_id]],Locations[],4,"FALSE")</f>
        <v>655000</v>
      </c>
      <c r="P806">
        <f>VLOOKUP(CONS_TABLE[[#This Row],[location_id]],Locations[],5,"FALSE")</f>
        <v>14.72</v>
      </c>
    </row>
    <row r="807" spans="1:16" x14ac:dyDescent="0.3">
      <c r="A807">
        <v>806</v>
      </c>
      <c r="B807" t="s">
        <v>83</v>
      </c>
      <c r="C807">
        <v>587</v>
      </c>
      <c r="D807" t="str">
        <f>VLOOKUP(CONS_TABLE[[#This Row],[make_id]],Make_details[],2,"FALSE")</f>
        <v>Nissan</v>
      </c>
      <c r="E807" t="str">
        <f>VLOOKUP(CONS_TABLE[[#This Row],[make_id]],Make_details[],3,"FALSE")</f>
        <v>Standard</v>
      </c>
      <c r="F807">
        <v>1999</v>
      </c>
      <c r="G807" t="s">
        <v>461</v>
      </c>
      <c r="H807" t="s">
        <v>10</v>
      </c>
      <c r="I807" s="1">
        <v>44635</v>
      </c>
      <c r="J807" s="1" t="str">
        <f>TEXT(CONS_TABLE[[#This Row],[date_stolen]],"YYYY")</f>
        <v>2022</v>
      </c>
      <c r="K807" s="1" t="str">
        <f>TEXT(CONS_TABLE[[#This Row],[date_stolen]],"MMMM")</f>
        <v>March</v>
      </c>
      <c r="L807">
        <v>103</v>
      </c>
      <c r="M807" t="str">
        <f>VLOOKUP(CONS_TABLE[[#This Row],[location_id]],Locations[],2,"FALSE")</f>
        <v>Waikato</v>
      </c>
      <c r="N807" t="str">
        <f>VLOOKUP(CONS_TABLE[[#This Row],[location_id]],Locations[],3, "FALSE")</f>
        <v>New Zealand</v>
      </c>
      <c r="O807" s="3">
        <f>VLOOKUP(CONS_TABLE[[#This Row],[location_id]],Locations[],4,"FALSE")</f>
        <v>513800</v>
      </c>
      <c r="P807">
        <f>VLOOKUP(CONS_TABLE[[#This Row],[location_id]],Locations[],5,"FALSE")</f>
        <v>21.5</v>
      </c>
    </row>
    <row r="808" spans="1:16" x14ac:dyDescent="0.3">
      <c r="A808">
        <v>807</v>
      </c>
      <c r="B808" t="s">
        <v>83</v>
      </c>
      <c r="C808">
        <v>580</v>
      </c>
      <c r="D808" t="str">
        <f>VLOOKUP(CONS_TABLE[[#This Row],[make_id]],Make_details[],2,"FALSE")</f>
        <v>Mitsubishi</v>
      </c>
      <c r="E808" t="str">
        <f>VLOOKUP(CONS_TABLE[[#This Row],[make_id]],Make_details[],3,"FALSE")</f>
        <v>Standard</v>
      </c>
      <c r="F808">
        <v>2002</v>
      </c>
      <c r="G808" t="s">
        <v>482</v>
      </c>
      <c r="H808" t="s">
        <v>154</v>
      </c>
      <c r="I808" s="1">
        <v>44621</v>
      </c>
      <c r="J808" s="1" t="str">
        <f>TEXT(CONS_TABLE[[#This Row],[date_stolen]],"YYYY")</f>
        <v>2022</v>
      </c>
      <c r="K808" s="1" t="str">
        <f>TEXT(CONS_TABLE[[#This Row],[date_stolen]],"MMMM")</f>
        <v>March</v>
      </c>
      <c r="L808">
        <v>101</v>
      </c>
      <c r="M808" t="str">
        <f>VLOOKUP(CONS_TABLE[[#This Row],[location_id]],Locations[],2,"FALSE")</f>
        <v>Northland</v>
      </c>
      <c r="N808" t="str">
        <f>VLOOKUP(CONS_TABLE[[#This Row],[location_id]],Locations[],3, "FALSE")</f>
        <v>New Zealand</v>
      </c>
      <c r="O808" s="3">
        <f>VLOOKUP(CONS_TABLE[[#This Row],[location_id]],Locations[],4,"FALSE")</f>
        <v>201500</v>
      </c>
      <c r="P808">
        <f>VLOOKUP(CONS_TABLE[[#This Row],[location_id]],Locations[],5,"FALSE")</f>
        <v>16.11</v>
      </c>
    </row>
    <row r="809" spans="1:16" x14ac:dyDescent="0.3">
      <c r="A809">
        <v>808</v>
      </c>
      <c r="B809" t="s">
        <v>435</v>
      </c>
      <c r="C809">
        <v>619</v>
      </c>
      <c r="D809" t="str">
        <f>VLOOKUP(CONS_TABLE[[#This Row],[make_id]],Make_details[],2,"FALSE")</f>
        <v>Toyota</v>
      </c>
      <c r="E809" t="str">
        <f>VLOOKUP(CONS_TABLE[[#This Row],[make_id]],Make_details[],3,"FALSE")</f>
        <v>Standard</v>
      </c>
      <c r="F809">
        <v>2002</v>
      </c>
      <c r="G809" t="s">
        <v>448</v>
      </c>
      <c r="H809" t="s">
        <v>69</v>
      </c>
      <c r="I809" s="1">
        <v>44533</v>
      </c>
      <c r="J809" s="1" t="str">
        <f>TEXT(CONS_TABLE[[#This Row],[date_stolen]],"YYYY")</f>
        <v>2021</v>
      </c>
      <c r="K809" s="1" t="str">
        <f>TEXT(CONS_TABLE[[#This Row],[date_stolen]],"MMMM")</f>
        <v>December</v>
      </c>
      <c r="L809">
        <v>104</v>
      </c>
      <c r="M809" t="str">
        <f>VLOOKUP(CONS_TABLE[[#This Row],[location_id]],Locations[],2,"FALSE")</f>
        <v>Bay of Plenty</v>
      </c>
      <c r="N809" t="str">
        <f>VLOOKUP(CONS_TABLE[[#This Row],[location_id]],Locations[],3, "FALSE")</f>
        <v>New Zealand</v>
      </c>
      <c r="O809" s="3">
        <f>VLOOKUP(CONS_TABLE[[#This Row],[location_id]],Locations[],4,"FALSE")</f>
        <v>347700</v>
      </c>
      <c r="P809">
        <f>VLOOKUP(CONS_TABLE[[#This Row],[location_id]],Locations[],5,"FALSE")</f>
        <v>28.8</v>
      </c>
    </row>
    <row r="810" spans="1:16" x14ac:dyDescent="0.3">
      <c r="A810">
        <v>809</v>
      </c>
      <c r="B810" t="s">
        <v>90</v>
      </c>
      <c r="C810">
        <v>610</v>
      </c>
      <c r="D810" t="str">
        <f>VLOOKUP(CONS_TABLE[[#This Row],[make_id]],Make_details[],2,"FALSE")</f>
        <v>Subaru</v>
      </c>
      <c r="E810" t="str">
        <f>VLOOKUP(CONS_TABLE[[#This Row],[make_id]],Make_details[],3,"FALSE")</f>
        <v>Standard</v>
      </c>
      <c r="F810">
        <v>1993</v>
      </c>
      <c r="G810" t="s">
        <v>475</v>
      </c>
      <c r="H810" t="s">
        <v>69</v>
      </c>
      <c r="I810" s="1">
        <v>44477</v>
      </c>
      <c r="J810" s="1" t="str">
        <f>TEXT(CONS_TABLE[[#This Row],[date_stolen]],"YYYY")</f>
        <v>2021</v>
      </c>
      <c r="K810" s="1" t="str">
        <f>TEXT(CONS_TABLE[[#This Row],[date_stolen]],"MMMM")</f>
        <v>October</v>
      </c>
      <c r="L810">
        <v>109</v>
      </c>
      <c r="M810" t="str">
        <f>VLOOKUP(CONS_TABLE[[#This Row],[location_id]],Locations[],2,"FALSE")</f>
        <v>Wellington</v>
      </c>
      <c r="N810" t="str">
        <f>VLOOKUP(CONS_TABLE[[#This Row],[location_id]],Locations[],3, "FALSE")</f>
        <v>New Zealand</v>
      </c>
      <c r="O810" s="3">
        <f>VLOOKUP(CONS_TABLE[[#This Row],[location_id]],Locations[],4,"FALSE")</f>
        <v>543500</v>
      </c>
      <c r="P810">
        <f>VLOOKUP(CONS_TABLE[[#This Row],[location_id]],Locations[],5,"FALSE")</f>
        <v>67.52</v>
      </c>
    </row>
    <row r="811" spans="1:16" x14ac:dyDescent="0.3">
      <c r="A811">
        <v>810</v>
      </c>
      <c r="B811" t="s">
        <v>90</v>
      </c>
      <c r="C811">
        <v>619</v>
      </c>
      <c r="D811" t="str">
        <f>VLOOKUP(CONS_TABLE[[#This Row],[make_id]],Make_details[],2,"FALSE")</f>
        <v>Toyota</v>
      </c>
      <c r="E811" t="str">
        <f>VLOOKUP(CONS_TABLE[[#This Row],[make_id]],Make_details[],3,"FALSE")</f>
        <v>Standard</v>
      </c>
      <c r="F811">
        <v>1995</v>
      </c>
      <c r="G811" t="s">
        <v>483</v>
      </c>
      <c r="H811" t="s">
        <v>69</v>
      </c>
      <c r="I811" s="1">
        <v>44576</v>
      </c>
      <c r="J811" s="1" t="str">
        <f>TEXT(CONS_TABLE[[#This Row],[date_stolen]],"YYYY")</f>
        <v>2022</v>
      </c>
      <c r="K811" s="1" t="str">
        <f>TEXT(CONS_TABLE[[#This Row],[date_stolen]],"MMMM")</f>
        <v>January</v>
      </c>
      <c r="L811">
        <v>114</v>
      </c>
      <c r="M811" t="str">
        <f>VLOOKUP(CONS_TABLE[[#This Row],[location_id]],Locations[],2,"FALSE")</f>
        <v>Canterbury</v>
      </c>
      <c r="N811" t="str">
        <f>VLOOKUP(CONS_TABLE[[#This Row],[location_id]],Locations[],3, "FALSE")</f>
        <v>New Zealand</v>
      </c>
      <c r="O811" s="3">
        <f>VLOOKUP(CONS_TABLE[[#This Row],[location_id]],Locations[],4,"FALSE")</f>
        <v>655000</v>
      </c>
      <c r="P811">
        <f>VLOOKUP(CONS_TABLE[[#This Row],[location_id]],Locations[],5,"FALSE")</f>
        <v>14.72</v>
      </c>
    </row>
    <row r="812" spans="1:16" x14ac:dyDescent="0.3">
      <c r="A812">
        <v>811</v>
      </c>
      <c r="B812" t="s">
        <v>83</v>
      </c>
      <c r="C812">
        <v>548</v>
      </c>
      <c r="D812" t="str">
        <f>VLOOKUP(CONS_TABLE[[#This Row],[make_id]],Make_details[],2,"FALSE")</f>
        <v>Holden</v>
      </c>
      <c r="E812" t="str">
        <f>VLOOKUP(CONS_TABLE[[#This Row],[make_id]],Make_details[],3,"FALSE")</f>
        <v>Standard</v>
      </c>
      <c r="F812">
        <v>2002</v>
      </c>
      <c r="G812" t="s">
        <v>443</v>
      </c>
      <c r="H812" t="s">
        <v>10</v>
      </c>
      <c r="I812" s="1">
        <v>44539</v>
      </c>
      <c r="J812" s="1" t="str">
        <f>TEXT(CONS_TABLE[[#This Row],[date_stolen]],"YYYY")</f>
        <v>2021</v>
      </c>
      <c r="K812" s="1" t="str">
        <f>TEXT(CONS_TABLE[[#This Row],[date_stolen]],"MMMM")</f>
        <v>December</v>
      </c>
      <c r="L812">
        <v>101</v>
      </c>
      <c r="M812" t="str">
        <f>VLOOKUP(CONS_TABLE[[#This Row],[location_id]],Locations[],2,"FALSE")</f>
        <v>Northland</v>
      </c>
      <c r="N812" t="str">
        <f>VLOOKUP(CONS_TABLE[[#This Row],[location_id]],Locations[],3, "FALSE")</f>
        <v>New Zealand</v>
      </c>
      <c r="O812" s="3">
        <f>VLOOKUP(CONS_TABLE[[#This Row],[location_id]],Locations[],4,"FALSE")</f>
        <v>201500</v>
      </c>
      <c r="P812">
        <f>VLOOKUP(CONS_TABLE[[#This Row],[location_id]],Locations[],5,"FALSE")</f>
        <v>16.11</v>
      </c>
    </row>
    <row r="813" spans="1:16" x14ac:dyDescent="0.3">
      <c r="A813">
        <v>812</v>
      </c>
      <c r="B813" t="s">
        <v>90</v>
      </c>
      <c r="C813">
        <v>610</v>
      </c>
      <c r="D813" t="str">
        <f>VLOOKUP(CONS_TABLE[[#This Row],[make_id]],Make_details[],2,"FALSE")</f>
        <v>Subaru</v>
      </c>
      <c r="E813" t="str">
        <f>VLOOKUP(CONS_TABLE[[#This Row],[make_id]],Make_details[],3,"FALSE")</f>
        <v>Standard</v>
      </c>
      <c r="F813">
        <v>2002</v>
      </c>
      <c r="G813" t="s">
        <v>484</v>
      </c>
      <c r="H813" t="s">
        <v>28</v>
      </c>
      <c r="I813" s="1">
        <v>44534</v>
      </c>
      <c r="J813" s="1" t="str">
        <f>TEXT(CONS_TABLE[[#This Row],[date_stolen]],"YYYY")</f>
        <v>2021</v>
      </c>
      <c r="K813" s="1" t="str">
        <f>TEXT(CONS_TABLE[[#This Row],[date_stolen]],"MMMM")</f>
        <v>December</v>
      </c>
      <c r="L813">
        <v>101</v>
      </c>
      <c r="M813" t="str">
        <f>VLOOKUP(CONS_TABLE[[#This Row],[location_id]],Locations[],2,"FALSE")</f>
        <v>Northland</v>
      </c>
      <c r="N813" t="str">
        <f>VLOOKUP(CONS_TABLE[[#This Row],[location_id]],Locations[],3, "FALSE")</f>
        <v>New Zealand</v>
      </c>
      <c r="O813" s="3">
        <f>VLOOKUP(CONS_TABLE[[#This Row],[location_id]],Locations[],4,"FALSE")</f>
        <v>201500</v>
      </c>
      <c r="P813">
        <f>VLOOKUP(CONS_TABLE[[#This Row],[location_id]],Locations[],5,"FALSE")</f>
        <v>16.11</v>
      </c>
    </row>
    <row r="814" spans="1:16" x14ac:dyDescent="0.3">
      <c r="A814">
        <v>813</v>
      </c>
      <c r="B814" t="s">
        <v>90</v>
      </c>
      <c r="C814">
        <v>619</v>
      </c>
      <c r="D814" t="str">
        <f>VLOOKUP(CONS_TABLE[[#This Row],[make_id]],Make_details[],2,"FALSE")</f>
        <v>Toyota</v>
      </c>
      <c r="E814" t="str">
        <f>VLOOKUP(CONS_TABLE[[#This Row],[make_id]],Make_details[],3,"FALSE")</f>
        <v>Standard</v>
      </c>
      <c r="F814">
        <v>1996</v>
      </c>
      <c r="G814" t="s">
        <v>485</v>
      </c>
      <c r="H814" t="s">
        <v>28</v>
      </c>
      <c r="I814" s="1">
        <v>44505</v>
      </c>
      <c r="J814" s="1" t="str">
        <f>TEXT(CONS_TABLE[[#This Row],[date_stolen]],"YYYY")</f>
        <v>2021</v>
      </c>
      <c r="K814" s="1" t="str">
        <f>TEXT(CONS_TABLE[[#This Row],[date_stolen]],"MMMM")</f>
        <v>November</v>
      </c>
      <c r="L814">
        <v>114</v>
      </c>
      <c r="M814" t="str">
        <f>VLOOKUP(CONS_TABLE[[#This Row],[location_id]],Locations[],2,"FALSE")</f>
        <v>Canterbury</v>
      </c>
      <c r="N814" t="str">
        <f>VLOOKUP(CONS_TABLE[[#This Row],[location_id]],Locations[],3, "FALSE")</f>
        <v>New Zealand</v>
      </c>
      <c r="O814" s="3">
        <f>VLOOKUP(CONS_TABLE[[#This Row],[location_id]],Locations[],4,"FALSE")</f>
        <v>655000</v>
      </c>
      <c r="P814">
        <f>VLOOKUP(CONS_TABLE[[#This Row],[location_id]],Locations[],5,"FALSE")</f>
        <v>14.72</v>
      </c>
    </row>
    <row r="815" spans="1:16" x14ac:dyDescent="0.3">
      <c r="A815">
        <v>814</v>
      </c>
      <c r="B815" t="s">
        <v>486</v>
      </c>
      <c r="C815">
        <v>587</v>
      </c>
      <c r="D815" t="str">
        <f>VLOOKUP(CONS_TABLE[[#This Row],[make_id]],Make_details[],2,"FALSE")</f>
        <v>Nissan</v>
      </c>
      <c r="E815" t="str">
        <f>VLOOKUP(CONS_TABLE[[#This Row],[make_id]],Make_details[],3,"FALSE")</f>
        <v>Standard</v>
      </c>
      <c r="F815">
        <v>1992</v>
      </c>
      <c r="G815" t="s">
        <v>140</v>
      </c>
      <c r="H815" t="s">
        <v>45</v>
      </c>
      <c r="I815" s="1">
        <v>44584</v>
      </c>
      <c r="J815" s="1" t="str">
        <f>TEXT(CONS_TABLE[[#This Row],[date_stolen]],"YYYY")</f>
        <v>2022</v>
      </c>
      <c r="K815" s="1" t="str">
        <f>TEXT(CONS_TABLE[[#This Row],[date_stolen]],"MMMM")</f>
        <v>January</v>
      </c>
      <c r="L815">
        <v>102</v>
      </c>
      <c r="M815" t="str">
        <f>VLOOKUP(CONS_TABLE[[#This Row],[location_id]],Locations[],2,"FALSE")</f>
        <v>Auckland</v>
      </c>
      <c r="N815" t="str">
        <f>VLOOKUP(CONS_TABLE[[#This Row],[location_id]],Locations[],3, "FALSE")</f>
        <v>New Zealand</v>
      </c>
      <c r="O815" s="3">
        <f>VLOOKUP(CONS_TABLE[[#This Row],[location_id]],Locations[],4,"FALSE")</f>
        <v>1695200</v>
      </c>
      <c r="P815">
        <f>VLOOKUP(CONS_TABLE[[#This Row],[location_id]],Locations[],5,"FALSE")</f>
        <v>343.09</v>
      </c>
    </row>
    <row r="816" spans="1:16" x14ac:dyDescent="0.3">
      <c r="A816">
        <v>815</v>
      </c>
      <c r="B816" t="s">
        <v>435</v>
      </c>
      <c r="C816">
        <v>540</v>
      </c>
      <c r="D816" t="str">
        <f>VLOOKUP(CONS_TABLE[[#This Row],[make_id]],Make_details[],2,"FALSE")</f>
        <v>Ford</v>
      </c>
      <c r="E816" t="str">
        <f>VLOOKUP(CONS_TABLE[[#This Row],[make_id]],Make_details[],3,"FALSE")</f>
        <v>Standard</v>
      </c>
      <c r="F816">
        <v>2002</v>
      </c>
      <c r="G816" t="s">
        <v>436</v>
      </c>
      <c r="H816" t="s">
        <v>32</v>
      </c>
      <c r="I816" s="1">
        <v>44575</v>
      </c>
      <c r="J816" s="1" t="str">
        <f>TEXT(CONS_TABLE[[#This Row],[date_stolen]],"YYYY")</f>
        <v>2022</v>
      </c>
      <c r="K816" s="1" t="str">
        <f>TEXT(CONS_TABLE[[#This Row],[date_stolen]],"MMMM")</f>
        <v>January</v>
      </c>
      <c r="L816">
        <v>114</v>
      </c>
      <c r="M816" t="str">
        <f>VLOOKUP(CONS_TABLE[[#This Row],[location_id]],Locations[],2,"FALSE")</f>
        <v>Canterbury</v>
      </c>
      <c r="N816" t="str">
        <f>VLOOKUP(CONS_TABLE[[#This Row],[location_id]],Locations[],3, "FALSE")</f>
        <v>New Zealand</v>
      </c>
      <c r="O816" s="3">
        <f>VLOOKUP(CONS_TABLE[[#This Row],[location_id]],Locations[],4,"FALSE")</f>
        <v>655000</v>
      </c>
      <c r="P816">
        <f>VLOOKUP(CONS_TABLE[[#This Row],[location_id]],Locations[],5,"FALSE")</f>
        <v>14.72</v>
      </c>
    </row>
    <row r="817" spans="1:16" x14ac:dyDescent="0.3">
      <c r="A817">
        <v>816</v>
      </c>
      <c r="B817" t="s">
        <v>90</v>
      </c>
      <c r="C817">
        <v>587</v>
      </c>
      <c r="D817" t="str">
        <f>VLOOKUP(CONS_TABLE[[#This Row],[make_id]],Make_details[],2,"FALSE")</f>
        <v>Nissan</v>
      </c>
      <c r="E817" t="str">
        <f>VLOOKUP(CONS_TABLE[[#This Row],[make_id]],Make_details[],3,"FALSE")</f>
        <v>Standard</v>
      </c>
      <c r="F817">
        <v>1996</v>
      </c>
      <c r="G817" t="s">
        <v>487</v>
      </c>
      <c r="H817" t="s">
        <v>28</v>
      </c>
      <c r="I817" s="1">
        <v>44558</v>
      </c>
      <c r="J817" s="1" t="str">
        <f>TEXT(CONS_TABLE[[#This Row],[date_stolen]],"YYYY")</f>
        <v>2021</v>
      </c>
      <c r="K817" s="1" t="str">
        <f>TEXT(CONS_TABLE[[#This Row],[date_stolen]],"MMMM")</f>
        <v>December</v>
      </c>
      <c r="L817">
        <v>102</v>
      </c>
      <c r="M817" t="str">
        <f>VLOOKUP(CONS_TABLE[[#This Row],[location_id]],Locations[],2,"FALSE")</f>
        <v>Auckland</v>
      </c>
      <c r="N817" t="str">
        <f>VLOOKUP(CONS_TABLE[[#This Row],[location_id]],Locations[],3, "FALSE")</f>
        <v>New Zealand</v>
      </c>
      <c r="O817" s="3">
        <f>VLOOKUP(CONS_TABLE[[#This Row],[location_id]],Locations[],4,"FALSE")</f>
        <v>1695200</v>
      </c>
      <c r="P817">
        <f>VLOOKUP(CONS_TABLE[[#This Row],[location_id]],Locations[],5,"FALSE")</f>
        <v>343.09</v>
      </c>
    </row>
    <row r="818" spans="1:16" x14ac:dyDescent="0.3">
      <c r="A818">
        <v>817</v>
      </c>
      <c r="B818" t="s">
        <v>90</v>
      </c>
      <c r="C818">
        <v>619</v>
      </c>
      <c r="D818" t="str">
        <f>VLOOKUP(CONS_TABLE[[#This Row],[make_id]],Make_details[],2,"FALSE")</f>
        <v>Toyota</v>
      </c>
      <c r="E818" t="str">
        <f>VLOOKUP(CONS_TABLE[[#This Row],[make_id]],Make_details[],3,"FALSE")</f>
        <v>Standard</v>
      </c>
      <c r="F818">
        <v>1997</v>
      </c>
      <c r="G818" t="s">
        <v>448</v>
      </c>
      <c r="H818" t="s">
        <v>69</v>
      </c>
      <c r="I818" s="1">
        <v>44517</v>
      </c>
      <c r="J818" s="1" t="str">
        <f>TEXT(CONS_TABLE[[#This Row],[date_stolen]],"YYYY")</f>
        <v>2021</v>
      </c>
      <c r="K818" s="1" t="str">
        <f>TEXT(CONS_TABLE[[#This Row],[date_stolen]],"MMMM")</f>
        <v>November</v>
      </c>
      <c r="L818">
        <v>109</v>
      </c>
      <c r="M818" t="str">
        <f>VLOOKUP(CONS_TABLE[[#This Row],[location_id]],Locations[],2,"FALSE")</f>
        <v>Wellington</v>
      </c>
      <c r="N818" t="str">
        <f>VLOOKUP(CONS_TABLE[[#This Row],[location_id]],Locations[],3, "FALSE")</f>
        <v>New Zealand</v>
      </c>
      <c r="O818" s="3">
        <f>VLOOKUP(CONS_TABLE[[#This Row],[location_id]],Locations[],4,"FALSE")</f>
        <v>543500</v>
      </c>
      <c r="P818">
        <f>VLOOKUP(CONS_TABLE[[#This Row],[location_id]],Locations[],5,"FALSE")</f>
        <v>67.52</v>
      </c>
    </row>
    <row r="819" spans="1:16" x14ac:dyDescent="0.3">
      <c r="A819">
        <v>818</v>
      </c>
      <c r="B819" t="s">
        <v>83</v>
      </c>
      <c r="C819">
        <v>548</v>
      </c>
      <c r="D819" t="str">
        <f>VLOOKUP(CONS_TABLE[[#This Row],[make_id]],Make_details[],2,"FALSE")</f>
        <v>Holden</v>
      </c>
      <c r="E819" t="str">
        <f>VLOOKUP(CONS_TABLE[[#This Row],[make_id]],Make_details[],3,"FALSE")</f>
        <v>Standard</v>
      </c>
      <c r="F819">
        <v>2002</v>
      </c>
      <c r="G819" t="s">
        <v>443</v>
      </c>
      <c r="H819" t="s">
        <v>32</v>
      </c>
      <c r="I819" s="1">
        <v>44643</v>
      </c>
      <c r="J819" s="1" t="str">
        <f>TEXT(CONS_TABLE[[#This Row],[date_stolen]],"YYYY")</f>
        <v>2022</v>
      </c>
      <c r="K819" s="1" t="str">
        <f>TEXT(CONS_TABLE[[#This Row],[date_stolen]],"MMMM")</f>
        <v>March</v>
      </c>
      <c r="L819">
        <v>114</v>
      </c>
      <c r="M819" t="str">
        <f>VLOOKUP(CONS_TABLE[[#This Row],[location_id]],Locations[],2,"FALSE")</f>
        <v>Canterbury</v>
      </c>
      <c r="N819" t="str">
        <f>VLOOKUP(CONS_TABLE[[#This Row],[location_id]],Locations[],3, "FALSE")</f>
        <v>New Zealand</v>
      </c>
      <c r="O819" s="3">
        <f>VLOOKUP(CONS_TABLE[[#This Row],[location_id]],Locations[],4,"FALSE")</f>
        <v>655000</v>
      </c>
      <c r="P819">
        <f>VLOOKUP(CONS_TABLE[[#This Row],[location_id]],Locations[],5,"FALSE")</f>
        <v>14.72</v>
      </c>
    </row>
    <row r="820" spans="1:16" x14ac:dyDescent="0.3">
      <c r="A820">
        <v>819</v>
      </c>
      <c r="B820" t="s">
        <v>83</v>
      </c>
      <c r="C820">
        <v>540</v>
      </c>
      <c r="D820" t="str">
        <f>VLOOKUP(CONS_TABLE[[#This Row],[make_id]],Make_details[],2,"FALSE")</f>
        <v>Ford</v>
      </c>
      <c r="E820" t="str">
        <f>VLOOKUP(CONS_TABLE[[#This Row],[make_id]],Make_details[],3,"FALSE")</f>
        <v>Standard</v>
      </c>
      <c r="F820">
        <v>1963</v>
      </c>
      <c r="G820" t="s">
        <v>488</v>
      </c>
      <c r="H820" t="s">
        <v>28</v>
      </c>
      <c r="I820" s="1">
        <v>44613</v>
      </c>
      <c r="J820" s="1" t="str">
        <f>TEXT(CONS_TABLE[[#This Row],[date_stolen]],"YYYY")</f>
        <v>2022</v>
      </c>
      <c r="K820" s="1" t="str">
        <f>TEXT(CONS_TABLE[[#This Row],[date_stolen]],"MMMM")</f>
        <v>February</v>
      </c>
      <c r="L820">
        <v>109</v>
      </c>
      <c r="M820" t="str">
        <f>VLOOKUP(CONS_TABLE[[#This Row],[location_id]],Locations[],2,"FALSE")</f>
        <v>Wellington</v>
      </c>
      <c r="N820" t="str">
        <f>VLOOKUP(CONS_TABLE[[#This Row],[location_id]],Locations[],3, "FALSE")</f>
        <v>New Zealand</v>
      </c>
      <c r="O820" s="3">
        <f>VLOOKUP(CONS_TABLE[[#This Row],[location_id]],Locations[],4,"FALSE")</f>
        <v>543500</v>
      </c>
      <c r="P820">
        <f>VLOOKUP(CONS_TABLE[[#This Row],[location_id]],Locations[],5,"FALSE")</f>
        <v>67.52</v>
      </c>
    </row>
    <row r="821" spans="1:16" x14ac:dyDescent="0.3">
      <c r="A821">
        <v>820</v>
      </c>
      <c r="B821" t="s">
        <v>83</v>
      </c>
      <c r="C821">
        <v>580</v>
      </c>
      <c r="D821" t="str">
        <f>VLOOKUP(CONS_TABLE[[#This Row],[make_id]],Make_details[],2,"FALSE")</f>
        <v>Mitsubishi</v>
      </c>
      <c r="E821" t="str">
        <f>VLOOKUP(CONS_TABLE[[#This Row],[make_id]],Make_details[],3,"FALSE")</f>
        <v>Standard</v>
      </c>
      <c r="F821">
        <v>2002</v>
      </c>
      <c r="G821" t="s">
        <v>482</v>
      </c>
      <c r="H821" t="s">
        <v>10</v>
      </c>
      <c r="I821" s="1">
        <v>44653</v>
      </c>
      <c r="J821" s="1" t="str">
        <f>TEXT(CONS_TABLE[[#This Row],[date_stolen]],"YYYY")</f>
        <v>2022</v>
      </c>
      <c r="K821" s="1" t="str">
        <f>TEXT(CONS_TABLE[[#This Row],[date_stolen]],"MMMM")</f>
        <v>April</v>
      </c>
      <c r="L821">
        <v>102</v>
      </c>
      <c r="M821" t="str">
        <f>VLOOKUP(CONS_TABLE[[#This Row],[location_id]],Locations[],2,"FALSE")</f>
        <v>Auckland</v>
      </c>
      <c r="N821" t="str">
        <f>VLOOKUP(CONS_TABLE[[#This Row],[location_id]],Locations[],3, "FALSE")</f>
        <v>New Zealand</v>
      </c>
      <c r="O821" s="3">
        <f>VLOOKUP(CONS_TABLE[[#This Row],[location_id]],Locations[],4,"FALSE")</f>
        <v>1695200</v>
      </c>
      <c r="P821">
        <f>VLOOKUP(CONS_TABLE[[#This Row],[location_id]],Locations[],5,"FALSE")</f>
        <v>343.09</v>
      </c>
    </row>
    <row r="822" spans="1:16" x14ac:dyDescent="0.3">
      <c r="A822">
        <v>821</v>
      </c>
      <c r="B822" t="s">
        <v>83</v>
      </c>
      <c r="C822">
        <v>548</v>
      </c>
      <c r="D822" t="str">
        <f>VLOOKUP(CONS_TABLE[[#This Row],[make_id]],Make_details[],2,"FALSE")</f>
        <v>Holden</v>
      </c>
      <c r="E822" t="str">
        <f>VLOOKUP(CONS_TABLE[[#This Row],[make_id]],Make_details[],3,"FALSE")</f>
        <v>Standard</v>
      </c>
      <c r="F822">
        <v>2002</v>
      </c>
      <c r="G822" t="s">
        <v>443</v>
      </c>
      <c r="H822" t="s">
        <v>45</v>
      </c>
      <c r="I822" s="1">
        <v>44656</v>
      </c>
      <c r="J822" s="1" t="str">
        <f>TEXT(CONS_TABLE[[#This Row],[date_stolen]],"YYYY")</f>
        <v>2022</v>
      </c>
      <c r="K822" s="1" t="str">
        <f>TEXT(CONS_TABLE[[#This Row],[date_stolen]],"MMMM")</f>
        <v>April</v>
      </c>
      <c r="L822">
        <v>102</v>
      </c>
      <c r="M822" t="str">
        <f>VLOOKUP(CONS_TABLE[[#This Row],[location_id]],Locations[],2,"FALSE")</f>
        <v>Auckland</v>
      </c>
      <c r="N822" t="str">
        <f>VLOOKUP(CONS_TABLE[[#This Row],[location_id]],Locations[],3, "FALSE")</f>
        <v>New Zealand</v>
      </c>
      <c r="O822" s="3">
        <f>VLOOKUP(CONS_TABLE[[#This Row],[location_id]],Locations[],4,"FALSE")</f>
        <v>1695200</v>
      </c>
      <c r="P822">
        <f>VLOOKUP(CONS_TABLE[[#This Row],[location_id]],Locations[],5,"FALSE")</f>
        <v>343.09</v>
      </c>
    </row>
    <row r="823" spans="1:16" x14ac:dyDescent="0.3">
      <c r="A823">
        <v>822</v>
      </c>
      <c r="B823" t="s">
        <v>435</v>
      </c>
      <c r="C823">
        <v>540</v>
      </c>
      <c r="D823" t="str">
        <f>VLOOKUP(CONS_TABLE[[#This Row],[make_id]],Make_details[],2,"FALSE")</f>
        <v>Ford</v>
      </c>
      <c r="E823" t="str">
        <f>VLOOKUP(CONS_TABLE[[#This Row],[make_id]],Make_details[],3,"FALSE")</f>
        <v>Standard</v>
      </c>
      <c r="F823">
        <v>2002</v>
      </c>
      <c r="G823" t="s">
        <v>436</v>
      </c>
      <c r="H823" t="s">
        <v>32</v>
      </c>
      <c r="I823" s="1">
        <v>44639</v>
      </c>
      <c r="J823" s="1" t="str">
        <f>TEXT(CONS_TABLE[[#This Row],[date_stolen]],"YYYY")</f>
        <v>2022</v>
      </c>
      <c r="K823" s="1" t="str">
        <f>TEXT(CONS_TABLE[[#This Row],[date_stolen]],"MMMM")</f>
        <v>March</v>
      </c>
      <c r="L823">
        <v>106</v>
      </c>
      <c r="M823" t="str">
        <f>VLOOKUP(CONS_TABLE[[#This Row],[location_id]],Locations[],2,"FALSE")</f>
        <v>Hawke's Bay</v>
      </c>
      <c r="N823" t="str">
        <f>VLOOKUP(CONS_TABLE[[#This Row],[location_id]],Locations[],3, "FALSE")</f>
        <v>New Zealand</v>
      </c>
      <c r="O823" s="3">
        <f>VLOOKUP(CONS_TABLE[[#This Row],[location_id]],Locations[],4,"FALSE")</f>
        <v>182700</v>
      </c>
      <c r="P823">
        <f>VLOOKUP(CONS_TABLE[[#This Row],[location_id]],Locations[],5,"FALSE")</f>
        <v>12.92</v>
      </c>
    </row>
    <row r="824" spans="1:16" x14ac:dyDescent="0.3">
      <c r="A824">
        <v>823</v>
      </c>
      <c r="B824" t="s">
        <v>90</v>
      </c>
      <c r="C824">
        <v>540</v>
      </c>
      <c r="D824" t="str">
        <f>VLOOKUP(CONS_TABLE[[#This Row],[make_id]],Make_details[],2,"FALSE")</f>
        <v>Ford</v>
      </c>
      <c r="E824" t="str">
        <f>VLOOKUP(CONS_TABLE[[#This Row],[make_id]],Make_details[],3,"FALSE")</f>
        <v>Standard</v>
      </c>
      <c r="F824">
        <v>2002</v>
      </c>
      <c r="G824" t="s">
        <v>489</v>
      </c>
      <c r="H824" t="s">
        <v>45</v>
      </c>
      <c r="I824" s="1">
        <v>44615</v>
      </c>
      <c r="J824" s="1" t="str">
        <f>TEXT(CONS_TABLE[[#This Row],[date_stolen]],"YYYY")</f>
        <v>2022</v>
      </c>
      <c r="K824" s="1" t="str">
        <f>TEXT(CONS_TABLE[[#This Row],[date_stolen]],"MMMM")</f>
        <v>February</v>
      </c>
      <c r="L824">
        <v>102</v>
      </c>
      <c r="M824" t="str">
        <f>VLOOKUP(CONS_TABLE[[#This Row],[location_id]],Locations[],2,"FALSE")</f>
        <v>Auckland</v>
      </c>
      <c r="N824" t="str">
        <f>VLOOKUP(CONS_TABLE[[#This Row],[location_id]],Locations[],3, "FALSE")</f>
        <v>New Zealand</v>
      </c>
      <c r="O824" s="3">
        <f>VLOOKUP(CONS_TABLE[[#This Row],[location_id]],Locations[],4,"FALSE")</f>
        <v>1695200</v>
      </c>
      <c r="P824">
        <f>VLOOKUP(CONS_TABLE[[#This Row],[location_id]],Locations[],5,"FALSE")</f>
        <v>343.09</v>
      </c>
    </row>
    <row r="825" spans="1:16" x14ac:dyDescent="0.3">
      <c r="A825">
        <v>824</v>
      </c>
      <c r="B825" t="s">
        <v>83</v>
      </c>
      <c r="C825">
        <v>550</v>
      </c>
      <c r="D825" t="str">
        <f>VLOOKUP(CONS_TABLE[[#This Row],[make_id]],Make_details[],2,"FALSE")</f>
        <v>Honda</v>
      </c>
      <c r="E825" t="str">
        <f>VLOOKUP(CONS_TABLE[[#This Row],[make_id]],Make_details[],3,"FALSE")</f>
        <v>Standard</v>
      </c>
      <c r="F825">
        <v>2003</v>
      </c>
      <c r="G825" t="s">
        <v>458</v>
      </c>
      <c r="H825" t="s">
        <v>47</v>
      </c>
      <c r="I825" s="1">
        <v>44650</v>
      </c>
      <c r="J825" s="1" t="str">
        <f>TEXT(CONS_TABLE[[#This Row],[date_stolen]],"YYYY")</f>
        <v>2022</v>
      </c>
      <c r="K825" s="1" t="str">
        <f>TEXT(CONS_TABLE[[#This Row],[date_stolen]],"MMMM")</f>
        <v>March</v>
      </c>
      <c r="L825">
        <v>102</v>
      </c>
      <c r="M825" t="str">
        <f>VLOOKUP(CONS_TABLE[[#This Row],[location_id]],Locations[],2,"FALSE")</f>
        <v>Auckland</v>
      </c>
      <c r="N825" t="str">
        <f>VLOOKUP(CONS_TABLE[[#This Row],[location_id]],Locations[],3, "FALSE")</f>
        <v>New Zealand</v>
      </c>
      <c r="O825" s="3">
        <f>VLOOKUP(CONS_TABLE[[#This Row],[location_id]],Locations[],4,"FALSE")</f>
        <v>1695200</v>
      </c>
      <c r="P825">
        <f>VLOOKUP(CONS_TABLE[[#This Row],[location_id]],Locations[],5,"FALSE")</f>
        <v>343.09</v>
      </c>
    </row>
    <row r="826" spans="1:16" x14ac:dyDescent="0.3">
      <c r="A826">
        <v>825</v>
      </c>
      <c r="B826" t="s">
        <v>90</v>
      </c>
      <c r="C826">
        <v>587</v>
      </c>
      <c r="D826" t="str">
        <f>VLOOKUP(CONS_TABLE[[#This Row],[make_id]],Make_details[],2,"FALSE")</f>
        <v>Nissan</v>
      </c>
      <c r="E826" t="str">
        <f>VLOOKUP(CONS_TABLE[[#This Row],[make_id]],Make_details[],3,"FALSE")</f>
        <v>Standard</v>
      </c>
      <c r="F826">
        <v>1989</v>
      </c>
      <c r="G826" t="s">
        <v>473</v>
      </c>
      <c r="H826" t="s">
        <v>45</v>
      </c>
      <c r="I826" s="1">
        <v>44588</v>
      </c>
      <c r="J826" s="1" t="str">
        <f>TEXT(CONS_TABLE[[#This Row],[date_stolen]],"YYYY")</f>
        <v>2022</v>
      </c>
      <c r="K826" s="1" t="str">
        <f>TEXT(CONS_TABLE[[#This Row],[date_stolen]],"MMMM")</f>
        <v>January</v>
      </c>
      <c r="L826">
        <v>114</v>
      </c>
      <c r="M826" t="str">
        <f>VLOOKUP(CONS_TABLE[[#This Row],[location_id]],Locations[],2,"FALSE")</f>
        <v>Canterbury</v>
      </c>
      <c r="N826" t="str">
        <f>VLOOKUP(CONS_TABLE[[#This Row],[location_id]],Locations[],3, "FALSE")</f>
        <v>New Zealand</v>
      </c>
      <c r="O826" s="3">
        <f>VLOOKUP(CONS_TABLE[[#This Row],[location_id]],Locations[],4,"FALSE")</f>
        <v>655000</v>
      </c>
      <c r="P826">
        <f>VLOOKUP(CONS_TABLE[[#This Row],[location_id]],Locations[],5,"FALSE")</f>
        <v>14.72</v>
      </c>
    </row>
    <row r="827" spans="1:16" x14ac:dyDescent="0.3">
      <c r="A827">
        <v>826</v>
      </c>
      <c r="B827" t="s">
        <v>90</v>
      </c>
      <c r="C827">
        <v>577</v>
      </c>
      <c r="D827" t="str">
        <f>VLOOKUP(CONS_TABLE[[#This Row],[make_id]],Make_details[],2,"FALSE")</f>
        <v>Mercedes-Benz</v>
      </c>
      <c r="E827" t="str">
        <f>VLOOKUP(CONS_TABLE[[#This Row],[make_id]],Make_details[],3,"FALSE")</f>
        <v>Luxury</v>
      </c>
      <c r="F827">
        <v>2002</v>
      </c>
      <c r="G827" t="s">
        <v>490</v>
      </c>
      <c r="H827" t="s">
        <v>10</v>
      </c>
      <c r="I827" s="1">
        <v>44650</v>
      </c>
      <c r="J827" s="1" t="str">
        <f>TEXT(CONS_TABLE[[#This Row],[date_stolen]],"YYYY")</f>
        <v>2022</v>
      </c>
      <c r="K827" s="1" t="str">
        <f>TEXT(CONS_TABLE[[#This Row],[date_stolen]],"MMMM")</f>
        <v>March</v>
      </c>
      <c r="L827">
        <v>101</v>
      </c>
      <c r="M827" t="str">
        <f>VLOOKUP(CONS_TABLE[[#This Row],[location_id]],Locations[],2,"FALSE")</f>
        <v>Northland</v>
      </c>
      <c r="N827" t="str">
        <f>VLOOKUP(CONS_TABLE[[#This Row],[location_id]],Locations[],3, "FALSE")</f>
        <v>New Zealand</v>
      </c>
      <c r="O827" s="3">
        <f>VLOOKUP(CONS_TABLE[[#This Row],[location_id]],Locations[],4,"FALSE")</f>
        <v>201500</v>
      </c>
      <c r="P827">
        <f>VLOOKUP(CONS_TABLE[[#This Row],[location_id]],Locations[],5,"FALSE")</f>
        <v>16.11</v>
      </c>
    </row>
    <row r="828" spans="1:16" x14ac:dyDescent="0.3">
      <c r="A828">
        <v>827</v>
      </c>
      <c r="B828" t="s">
        <v>435</v>
      </c>
      <c r="C828">
        <v>576</v>
      </c>
      <c r="D828" t="str">
        <f>VLOOKUP(CONS_TABLE[[#This Row],[make_id]],Make_details[],2,"FALSE")</f>
        <v>Mazda</v>
      </c>
      <c r="E828" t="str">
        <f>VLOOKUP(CONS_TABLE[[#This Row],[make_id]],Make_details[],3,"FALSE")</f>
        <v>Standard</v>
      </c>
      <c r="F828">
        <v>2002</v>
      </c>
      <c r="G828" t="s">
        <v>450</v>
      </c>
      <c r="H828" t="s">
        <v>32</v>
      </c>
      <c r="I828" s="1">
        <v>44480</v>
      </c>
      <c r="J828" s="1" t="str">
        <f>TEXT(CONS_TABLE[[#This Row],[date_stolen]],"YYYY")</f>
        <v>2021</v>
      </c>
      <c r="K828" s="1" t="str">
        <f>TEXT(CONS_TABLE[[#This Row],[date_stolen]],"MMMM")</f>
        <v>October</v>
      </c>
      <c r="L828">
        <v>104</v>
      </c>
      <c r="M828" t="str">
        <f>VLOOKUP(CONS_TABLE[[#This Row],[location_id]],Locations[],2,"FALSE")</f>
        <v>Bay of Plenty</v>
      </c>
      <c r="N828" t="str">
        <f>VLOOKUP(CONS_TABLE[[#This Row],[location_id]],Locations[],3, "FALSE")</f>
        <v>New Zealand</v>
      </c>
      <c r="O828" s="3">
        <f>VLOOKUP(CONS_TABLE[[#This Row],[location_id]],Locations[],4,"FALSE")</f>
        <v>347700</v>
      </c>
      <c r="P828">
        <f>VLOOKUP(CONS_TABLE[[#This Row],[location_id]],Locations[],5,"FALSE")</f>
        <v>28.8</v>
      </c>
    </row>
    <row r="829" spans="1:16" x14ac:dyDescent="0.3">
      <c r="A829">
        <v>828</v>
      </c>
      <c r="B829" t="s">
        <v>491</v>
      </c>
      <c r="C829">
        <v>531</v>
      </c>
      <c r="D829" t="str">
        <f>VLOOKUP(CONS_TABLE[[#This Row],[make_id]],Make_details[],2,"FALSE")</f>
        <v>Daihatsu</v>
      </c>
      <c r="E829" t="str">
        <f>VLOOKUP(CONS_TABLE[[#This Row],[make_id]],Make_details[],3,"FALSE")</f>
        <v>Standard</v>
      </c>
      <c r="F829">
        <v>2002</v>
      </c>
      <c r="G829" t="s">
        <v>455</v>
      </c>
      <c r="H829" t="s">
        <v>32</v>
      </c>
      <c r="I829" s="1">
        <v>44593</v>
      </c>
      <c r="J829" s="1" t="str">
        <f>TEXT(CONS_TABLE[[#This Row],[date_stolen]],"YYYY")</f>
        <v>2022</v>
      </c>
      <c r="K829" s="1" t="str">
        <f>TEXT(CONS_TABLE[[#This Row],[date_stolen]],"MMMM")</f>
        <v>February</v>
      </c>
      <c r="L829">
        <v>102</v>
      </c>
      <c r="M829" t="str">
        <f>VLOOKUP(CONS_TABLE[[#This Row],[location_id]],Locations[],2,"FALSE")</f>
        <v>Auckland</v>
      </c>
      <c r="N829" t="str">
        <f>VLOOKUP(CONS_TABLE[[#This Row],[location_id]],Locations[],3, "FALSE")</f>
        <v>New Zealand</v>
      </c>
      <c r="O829" s="3">
        <f>VLOOKUP(CONS_TABLE[[#This Row],[location_id]],Locations[],4,"FALSE")</f>
        <v>1695200</v>
      </c>
      <c r="P829">
        <f>VLOOKUP(CONS_TABLE[[#This Row],[location_id]],Locations[],5,"FALSE")</f>
        <v>343.09</v>
      </c>
    </row>
    <row r="830" spans="1:16" x14ac:dyDescent="0.3">
      <c r="A830">
        <v>829</v>
      </c>
      <c r="B830" t="s">
        <v>90</v>
      </c>
      <c r="C830">
        <v>611</v>
      </c>
      <c r="D830" t="str">
        <f>VLOOKUP(CONS_TABLE[[#This Row],[make_id]],Make_details[],2,"FALSE")</f>
        <v>Suzuki</v>
      </c>
      <c r="E830" t="str">
        <f>VLOOKUP(CONS_TABLE[[#This Row],[make_id]],Make_details[],3,"FALSE")</f>
        <v>Standard</v>
      </c>
      <c r="F830">
        <v>1991</v>
      </c>
      <c r="G830" t="s">
        <v>492</v>
      </c>
      <c r="H830" t="s">
        <v>28</v>
      </c>
      <c r="I830" s="1">
        <v>44544</v>
      </c>
      <c r="J830" s="1" t="str">
        <f>TEXT(CONS_TABLE[[#This Row],[date_stolen]],"YYYY")</f>
        <v>2021</v>
      </c>
      <c r="K830" s="1" t="str">
        <f>TEXT(CONS_TABLE[[#This Row],[date_stolen]],"MMMM")</f>
        <v>December</v>
      </c>
      <c r="L830">
        <v>114</v>
      </c>
      <c r="M830" t="str">
        <f>VLOOKUP(CONS_TABLE[[#This Row],[location_id]],Locations[],2,"FALSE")</f>
        <v>Canterbury</v>
      </c>
      <c r="N830" t="str">
        <f>VLOOKUP(CONS_TABLE[[#This Row],[location_id]],Locations[],3, "FALSE")</f>
        <v>New Zealand</v>
      </c>
      <c r="O830" s="3">
        <f>VLOOKUP(CONS_TABLE[[#This Row],[location_id]],Locations[],4,"FALSE")</f>
        <v>655000</v>
      </c>
      <c r="P830">
        <f>VLOOKUP(CONS_TABLE[[#This Row],[location_id]],Locations[],5,"FALSE")</f>
        <v>14.72</v>
      </c>
    </row>
    <row r="831" spans="1:16" x14ac:dyDescent="0.3">
      <c r="A831">
        <v>830</v>
      </c>
      <c r="B831" t="s">
        <v>8</v>
      </c>
      <c r="C831">
        <v>538</v>
      </c>
      <c r="D831" t="str">
        <f>VLOOKUP(CONS_TABLE[[#This Row],[make_id]],Make_details[],2,"FALSE")</f>
        <v>Factory Built</v>
      </c>
      <c r="E831" t="str">
        <f>VLOOKUP(CONS_TABLE[[#This Row],[make_id]],Make_details[],3,"FALSE")</f>
        <v>Standard</v>
      </c>
      <c r="F831">
        <v>2003</v>
      </c>
      <c r="G831" t="s">
        <v>24</v>
      </c>
      <c r="H831" t="s">
        <v>10</v>
      </c>
      <c r="I831" s="1">
        <v>44620</v>
      </c>
      <c r="J831" s="1" t="str">
        <f>TEXT(CONS_TABLE[[#This Row],[date_stolen]],"YYYY")</f>
        <v>2022</v>
      </c>
      <c r="K831" s="1" t="str">
        <f>TEXT(CONS_TABLE[[#This Row],[date_stolen]],"MMMM")</f>
        <v>February</v>
      </c>
      <c r="L831">
        <v>103</v>
      </c>
      <c r="M831" t="str">
        <f>VLOOKUP(CONS_TABLE[[#This Row],[location_id]],Locations[],2,"FALSE")</f>
        <v>Waikato</v>
      </c>
      <c r="N831" t="str">
        <f>VLOOKUP(CONS_TABLE[[#This Row],[location_id]],Locations[],3, "FALSE")</f>
        <v>New Zealand</v>
      </c>
      <c r="O831" s="3">
        <f>VLOOKUP(CONS_TABLE[[#This Row],[location_id]],Locations[],4,"FALSE")</f>
        <v>513800</v>
      </c>
      <c r="P831">
        <f>VLOOKUP(CONS_TABLE[[#This Row],[location_id]],Locations[],5,"FALSE")</f>
        <v>21.5</v>
      </c>
    </row>
    <row r="832" spans="1:16" x14ac:dyDescent="0.3">
      <c r="A832">
        <v>831</v>
      </c>
      <c r="B832" t="s">
        <v>16</v>
      </c>
      <c r="C832">
        <v>611</v>
      </c>
      <c r="D832" t="str">
        <f>VLOOKUP(CONS_TABLE[[#This Row],[make_id]],Make_details[],2,"FALSE")</f>
        <v>Suzuki</v>
      </c>
      <c r="E832" t="str">
        <f>VLOOKUP(CONS_TABLE[[#This Row],[make_id]],Make_details[],3,"FALSE")</f>
        <v>Standard</v>
      </c>
      <c r="F832">
        <v>2007</v>
      </c>
      <c r="G832" t="s">
        <v>493</v>
      </c>
      <c r="H832" t="s">
        <v>28</v>
      </c>
      <c r="I832" s="1">
        <v>44622</v>
      </c>
      <c r="J832" s="1" t="str">
        <f>TEXT(CONS_TABLE[[#This Row],[date_stolen]],"YYYY")</f>
        <v>2022</v>
      </c>
      <c r="K832" s="1" t="str">
        <f>TEXT(CONS_TABLE[[#This Row],[date_stolen]],"MMMM")</f>
        <v>March</v>
      </c>
      <c r="L832">
        <v>109</v>
      </c>
      <c r="M832" t="str">
        <f>VLOOKUP(CONS_TABLE[[#This Row],[location_id]],Locations[],2,"FALSE")</f>
        <v>Wellington</v>
      </c>
      <c r="N832" t="str">
        <f>VLOOKUP(CONS_TABLE[[#This Row],[location_id]],Locations[],3, "FALSE")</f>
        <v>New Zealand</v>
      </c>
      <c r="O832" s="3">
        <f>VLOOKUP(CONS_TABLE[[#This Row],[location_id]],Locations[],4,"FALSE")</f>
        <v>543500</v>
      </c>
      <c r="P832">
        <f>VLOOKUP(CONS_TABLE[[#This Row],[location_id]],Locations[],5,"FALSE")</f>
        <v>67.52</v>
      </c>
    </row>
    <row r="833" spans="1:16" x14ac:dyDescent="0.3">
      <c r="A833">
        <v>832</v>
      </c>
      <c r="B833" t="s">
        <v>25</v>
      </c>
      <c r="C833">
        <v>585</v>
      </c>
      <c r="D833" t="str">
        <f>VLOOKUP(CONS_TABLE[[#This Row],[make_id]],Make_details[],2,"FALSE")</f>
        <v>Moped</v>
      </c>
      <c r="E833" t="str">
        <f>VLOOKUP(CONS_TABLE[[#This Row],[make_id]],Make_details[],3,"FALSE")</f>
        <v>Standard</v>
      </c>
      <c r="F833">
        <v>2015</v>
      </c>
      <c r="G833" t="s">
        <v>494</v>
      </c>
      <c r="H833" t="s">
        <v>69</v>
      </c>
      <c r="I833" s="1">
        <v>44602</v>
      </c>
      <c r="J833" s="1" t="str">
        <f>TEXT(CONS_TABLE[[#This Row],[date_stolen]],"YYYY")</f>
        <v>2022</v>
      </c>
      <c r="K833" s="1" t="str">
        <f>TEXT(CONS_TABLE[[#This Row],[date_stolen]],"MMMM")</f>
        <v>February</v>
      </c>
      <c r="L833">
        <v>102</v>
      </c>
      <c r="M833" t="str">
        <f>VLOOKUP(CONS_TABLE[[#This Row],[location_id]],Locations[],2,"FALSE")</f>
        <v>Auckland</v>
      </c>
      <c r="N833" t="str">
        <f>VLOOKUP(CONS_TABLE[[#This Row],[location_id]],Locations[],3, "FALSE")</f>
        <v>New Zealand</v>
      </c>
      <c r="O833" s="3">
        <f>VLOOKUP(CONS_TABLE[[#This Row],[location_id]],Locations[],4,"FALSE")</f>
        <v>1695200</v>
      </c>
      <c r="P833">
        <f>VLOOKUP(CONS_TABLE[[#This Row],[location_id]],Locations[],5,"FALSE")</f>
        <v>343.09</v>
      </c>
    </row>
    <row r="834" spans="1:16" x14ac:dyDescent="0.3">
      <c r="A834">
        <v>833</v>
      </c>
      <c r="B834" t="s">
        <v>16</v>
      </c>
      <c r="C834">
        <v>550</v>
      </c>
      <c r="D834" t="str">
        <f>VLOOKUP(CONS_TABLE[[#This Row],[make_id]],Make_details[],2,"FALSE")</f>
        <v>Honda</v>
      </c>
      <c r="E834" t="str">
        <f>VLOOKUP(CONS_TABLE[[#This Row],[make_id]],Make_details[],3,"FALSE")</f>
        <v>Standard</v>
      </c>
      <c r="F834">
        <v>2015</v>
      </c>
      <c r="G834" t="s">
        <v>380</v>
      </c>
      <c r="H834" t="s">
        <v>69</v>
      </c>
      <c r="I834" s="1">
        <v>44514</v>
      </c>
      <c r="J834" s="1" t="str">
        <f>TEXT(CONS_TABLE[[#This Row],[date_stolen]],"YYYY")</f>
        <v>2021</v>
      </c>
      <c r="K834" s="1" t="str">
        <f>TEXT(CONS_TABLE[[#This Row],[date_stolen]],"MMMM")</f>
        <v>November</v>
      </c>
      <c r="L834">
        <v>102</v>
      </c>
      <c r="M834" t="str">
        <f>VLOOKUP(CONS_TABLE[[#This Row],[location_id]],Locations[],2,"FALSE")</f>
        <v>Auckland</v>
      </c>
      <c r="N834" t="str">
        <f>VLOOKUP(CONS_TABLE[[#This Row],[location_id]],Locations[],3, "FALSE")</f>
        <v>New Zealand</v>
      </c>
      <c r="O834" s="3">
        <f>VLOOKUP(CONS_TABLE[[#This Row],[location_id]],Locations[],4,"FALSE")</f>
        <v>1695200</v>
      </c>
      <c r="P834">
        <f>VLOOKUP(CONS_TABLE[[#This Row],[location_id]],Locations[],5,"FALSE")</f>
        <v>343.09</v>
      </c>
    </row>
    <row r="835" spans="1:16" x14ac:dyDescent="0.3">
      <c r="A835">
        <v>834</v>
      </c>
      <c r="B835" t="s">
        <v>16</v>
      </c>
      <c r="C835">
        <v>565</v>
      </c>
      <c r="D835" t="str">
        <f>VLOOKUP(CONS_TABLE[[#This Row],[make_id]],Make_details[],2,"FALSE")</f>
        <v>KTM</v>
      </c>
      <c r="E835" t="str">
        <f>VLOOKUP(CONS_TABLE[[#This Row],[make_id]],Make_details[],3,"FALSE")</f>
        <v>Standard</v>
      </c>
      <c r="F835">
        <v>2015</v>
      </c>
      <c r="G835">
        <v>200</v>
      </c>
      <c r="H835" t="s">
        <v>32</v>
      </c>
      <c r="I835" s="1">
        <v>44620</v>
      </c>
      <c r="J835" s="1" t="str">
        <f>TEXT(CONS_TABLE[[#This Row],[date_stolen]],"YYYY")</f>
        <v>2022</v>
      </c>
      <c r="K835" s="1" t="str">
        <f>TEXT(CONS_TABLE[[#This Row],[date_stolen]],"MMMM")</f>
        <v>February</v>
      </c>
      <c r="L835">
        <v>109</v>
      </c>
      <c r="M835" t="str">
        <f>VLOOKUP(CONS_TABLE[[#This Row],[location_id]],Locations[],2,"FALSE")</f>
        <v>Wellington</v>
      </c>
      <c r="N835" t="str">
        <f>VLOOKUP(CONS_TABLE[[#This Row],[location_id]],Locations[],3, "FALSE")</f>
        <v>New Zealand</v>
      </c>
      <c r="O835" s="3">
        <f>VLOOKUP(CONS_TABLE[[#This Row],[location_id]],Locations[],4,"FALSE")</f>
        <v>543500</v>
      </c>
      <c r="P835">
        <f>VLOOKUP(CONS_TABLE[[#This Row],[location_id]],Locations[],5,"FALSE")</f>
        <v>67.52</v>
      </c>
    </row>
    <row r="836" spans="1:16" x14ac:dyDescent="0.3">
      <c r="A836">
        <v>835</v>
      </c>
      <c r="B836" t="s">
        <v>16</v>
      </c>
      <c r="C836">
        <v>545</v>
      </c>
      <c r="D836" t="str">
        <f>VLOOKUP(CONS_TABLE[[#This Row],[make_id]],Make_details[],2,"FALSE")</f>
        <v>Harley Davidson</v>
      </c>
      <c r="E836" t="str">
        <f>VLOOKUP(CONS_TABLE[[#This Row],[make_id]],Make_details[],3,"FALSE")</f>
        <v>Standard</v>
      </c>
      <c r="F836">
        <v>2014</v>
      </c>
      <c r="G836" t="s">
        <v>495</v>
      </c>
      <c r="H836" t="s">
        <v>69</v>
      </c>
      <c r="I836" s="1">
        <v>44573</v>
      </c>
      <c r="J836" s="1" t="str">
        <f>TEXT(CONS_TABLE[[#This Row],[date_stolen]],"YYYY")</f>
        <v>2022</v>
      </c>
      <c r="K836" s="1" t="str">
        <f>TEXT(CONS_TABLE[[#This Row],[date_stolen]],"MMMM")</f>
        <v>January</v>
      </c>
      <c r="L836">
        <v>104</v>
      </c>
      <c r="M836" t="str">
        <f>VLOOKUP(CONS_TABLE[[#This Row],[location_id]],Locations[],2,"FALSE")</f>
        <v>Bay of Plenty</v>
      </c>
      <c r="N836" t="str">
        <f>VLOOKUP(CONS_TABLE[[#This Row],[location_id]],Locations[],3, "FALSE")</f>
        <v>New Zealand</v>
      </c>
      <c r="O836" s="3">
        <f>VLOOKUP(CONS_TABLE[[#This Row],[location_id]],Locations[],4,"FALSE")</f>
        <v>347700</v>
      </c>
      <c r="P836">
        <f>VLOOKUP(CONS_TABLE[[#This Row],[location_id]],Locations[],5,"FALSE")</f>
        <v>28.8</v>
      </c>
    </row>
    <row r="837" spans="1:16" x14ac:dyDescent="0.3">
      <c r="A837">
        <v>836</v>
      </c>
      <c r="B837" t="s">
        <v>25</v>
      </c>
      <c r="C837">
        <v>563</v>
      </c>
      <c r="D837" t="str">
        <f>VLOOKUP(CONS_TABLE[[#This Row],[make_id]],Make_details[],2,"FALSE")</f>
        <v>Keeway</v>
      </c>
      <c r="E837" t="str">
        <f>VLOOKUP(CONS_TABLE[[#This Row],[make_id]],Make_details[],3,"FALSE")</f>
        <v>Standard</v>
      </c>
      <c r="F837">
        <v>2008</v>
      </c>
      <c r="G837" t="s">
        <v>496</v>
      </c>
      <c r="H837" t="s">
        <v>18</v>
      </c>
      <c r="I837" s="1">
        <v>44598</v>
      </c>
      <c r="J837" s="1" t="str">
        <f>TEXT(CONS_TABLE[[#This Row],[date_stolen]],"YYYY")</f>
        <v>2022</v>
      </c>
      <c r="K837" s="1" t="str">
        <f>TEXT(CONS_TABLE[[#This Row],[date_stolen]],"MMMM")</f>
        <v>February</v>
      </c>
      <c r="L837">
        <v>114</v>
      </c>
      <c r="M837" t="str">
        <f>VLOOKUP(CONS_TABLE[[#This Row],[location_id]],Locations[],2,"FALSE")</f>
        <v>Canterbury</v>
      </c>
      <c r="N837" t="str">
        <f>VLOOKUP(CONS_TABLE[[#This Row],[location_id]],Locations[],3, "FALSE")</f>
        <v>New Zealand</v>
      </c>
      <c r="O837" s="3">
        <f>VLOOKUP(CONS_TABLE[[#This Row],[location_id]],Locations[],4,"FALSE")</f>
        <v>655000</v>
      </c>
      <c r="P837">
        <f>VLOOKUP(CONS_TABLE[[#This Row],[location_id]],Locations[],5,"FALSE")</f>
        <v>14.72</v>
      </c>
    </row>
    <row r="838" spans="1:16" x14ac:dyDescent="0.3">
      <c r="A838">
        <v>837</v>
      </c>
      <c r="B838" t="s">
        <v>25</v>
      </c>
      <c r="C838">
        <v>611</v>
      </c>
      <c r="D838" t="str">
        <f>VLOOKUP(CONS_TABLE[[#This Row],[make_id]],Make_details[],2,"FALSE")</f>
        <v>Suzuki</v>
      </c>
      <c r="E838" t="str">
        <f>VLOOKUP(CONS_TABLE[[#This Row],[make_id]],Make_details[],3,"FALSE")</f>
        <v>Standard</v>
      </c>
      <c r="F838">
        <v>2014</v>
      </c>
      <c r="G838" t="s">
        <v>182</v>
      </c>
      <c r="H838" t="s">
        <v>66</v>
      </c>
      <c r="I838" s="1">
        <v>44506</v>
      </c>
      <c r="J838" s="1" t="str">
        <f>TEXT(CONS_TABLE[[#This Row],[date_stolen]],"YYYY")</f>
        <v>2021</v>
      </c>
      <c r="K838" s="1" t="str">
        <f>TEXT(CONS_TABLE[[#This Row],[date_stolen]],"MMMM")</f>
        <v>November</v>
      </c>
      <c r="L838">
        <v>109</v>
      </c>
      <c r="M838" t="str">
        <f>VLOOKUP(CONS_TABLE[[#This Row],[location_id]],Locations[],2,"FALSE")</f>
        <v>Wellington</v>
      </c>
      <c r="N838" t="str">
        <f>VLOOKUP(CONS_TABLE[[#This Row],[location_id]],Locations[],3, "FALSE")</f>
        <v>New Zealand</v>
      </c>
      <c r="O838" s="3">
        <f>VLOOKUP(CONS_TABLE[[#This Row],[location_id]],Locations[],4,"FALSE")</f>
        <v>543500</v>
      </c>
      <c r="P838">
        <f>VLOOKUP(CONS_TABLE[[#This Row],[location_id]],Locations[],5,"FALSE")</f>
        <v>67.52</v>
      </c>
    </row>
    <row r="839" spans="1:16" x14ac:dyDescent="0.3">
      <c r="A839">
        <v>838</v>
      </c>
      <c r="B839" t="s">
        <v>16</v>
      </c>
      <c r="C839">
        <v>550</v>
      </c>
      <c r="D839" t="str">
        <f>VLOOKUP(CONS_TABLE[[#This Row],[make_id]],Make_details[],2,"FALSE")</f>
        <v>Honda</v>
      </c>
      <c r="E839" t="str">
        <f>VLOOKUP(CONS_TABLE[[#This Row],[make_id]],Make_details[],3,"FALSE")</f>
        <v>Standard</v>
      </c>
      <c r="F839">
        <v>2017</v>
      </c>
      <c r="G839" t="s">
        <v>299</v>
      </c>
      <c r="H839" t="s">
        <v>66</v>
      </c>
      <c r="I839" s="1">
        <v>44595</v>
      </c>
      <c r="J839" s="1" t="str">
        <f>TEXT(CONS_TABLE[[#This Row],[date_stolen]],"YYYY")</f>
        <v>2022</v>
      </c>
      <c r="K839" s="1" t="str">
        <f>TEXT(CONS_TABLE[[#This Row],[date_stolen]],"MMMM")</f>
        <v>February</v>
      </c>
      <c r="L839">
        <v>102</v>
      </c>
      <c r="M839" t="str">
        <f>VLOOKUP(CONS_TABLE[[#This Row],[location_id]],Locations[],2,"FALSE")</f>
        <v>Auckland</v>
      </c>
      <c r="N839" t="str">
        <f>VLOOKUP(CONS_TABLE[[#This Row],[location_id]],Locations[],3, "FALSE")</f>
        <v>New Zealand</v>
      </c>
      <c r="O839" s="3">
        <f>VLOOKUP(CONS_TABLE[[#This Row],[location_id]],Locations[],4,"FALSE")</f>
        <v>1695200</v>
      </c>
      <c r="P839">
        <f>VLOOKUP(CONS_TABLE[[#This Row],[location_id]],Locations[],5,"FALSE")</f>
        <v>343.09</v>
      </c>
    </row>
    <row r="840" spans="1:16" x14ac:dyDescent="0.3">
      <c r="A840">
        <v>839</v>
      </c>
      <c r="B840" t="s">
        <v>25</v>
      </c>
      <c r="C840">
        <v>617</v>
      </c>
      <c r="D840" t="str">
        <f>VLOOKUP(CONS_TABLE[[#This Row],[make_id]],Make_details[],2,"FALSE")</f>
        <v>TNT Motor</v>
      </c>
      <c r="E840" t="str">
        <f>VLOOKUP(CONS_TABLE[[#This Row],[make_id]],Make_details[],3,"FALSE")</f>
        <v>Standard</v>
      </c>
      <c r="F840">
        <v>2017</v>
      </c>
      <c r="G840" t="s">
        <v>375</v>
      </c>
      <c r="H840" t="s">
        <v>28</v>
      </c>
      <c r="I840" s="1">
        <v>44513</v>
      </c>
      <c r="J840" s="1" t="str">
        <f>TEXT(CONS_TABLE[[#This Row],[date_stolen]],"YYYY")</f>
        <v>2021</v>
      </c>
      <c r="K840" s="1" t="str">
        <f>TEXT(CONS_TABLE[[#This Row],[date_stolen]],"MMMM")</f>
        <v>November</v>
      </c>
      <c r="L840">
        <v>114</v>
      </c>
      <c r="M840" t="str">
        <f>VLOOKUP(CONS_TABLE[[#This Row],[location_id]],Locations[],2,"FALSE")</f>
        <v>Canterbury</v>
      </c>
      <c r="N840" t="str">
        <f>VLOOKUP(CONS_TABLE[[#This Row],[location_id]],Locations[],3, "FALSE")</f>
        <v>New Zealand</v>
      </c>
      <c r="O840" s="3">
        <f>VLOOKUP(CONS_TABLE[[#This Row],[location_id]],Locations[],4,"FALSE")</f>
        <v>655000</v>
      </c>
      <c r="P840">
        <f>VLOOKUP(CONS_TABLE[[#This Row],[location_id]],Locations[],5,"FALSE")</f>
        <v>14.72</v>
      </c>
    </row>
    <row r="841" spans="1:16" x14ac:dyDescent="0.3">
      <c r="A841">
        <v>840</v>
      </c>
      <c r="B841" t="s">
        <v>25</v>
      </c>
      <c r="C841">
        <v>611</v>
      </c>
      <c r="D841" t="str">
        <f>VLOOKUP(CONS_TABLE[[#This Row],[make_id]],Make_details[],2,"FALSE")</f>
        <v>Suzuki</v>
      </c>
      <c r="E841" t="str">
        <f>VLOOKUP(CONS_TABLE[[#This Row],[make_id]],Make_details[],3,"FALSE")</f>
        <v>Standard</v>
      </c>
      <c r="F841">
        <v>2003</v>
      </c>
      <c r="G841" t="s">
        <v>497</v>
      </c>
      <c r="H841" t="s">
        <v>45</v>
      </c>
      <c r="I841" s="1">
        <v>44545</v>
      </c>
      <c r="J841" s="1" t="str">
        <f>TEXT(CONS_TABLE[[#This Row],[date_stolen]],"YYYY")</f>
        <v>2021</v>
      </c>
      <c r="K841" s="1" t="str">
        <f>TEXT(CONS_TABLE[[#This Row],[date_stolen]],"MMMM")</f>
        <v>December</v>
      </c>
      <c r="L841">
        <v>102</v>
      </c>
      <c r="M841" t="str">
        <f>VLOOKUP(CONS_TABLE[[#This Row],[location_id]],Locations[],2,"FALSE")</f>
        <v>Auckland</v>
      </c>
      <c r="N841" t="str">
        <f>VLOOKUP(CONS_TABLE[[#This Row],[location_id]],Locations[],3, "FALSE")</f>
        <v>New Zealand</v>
      </c>
      <c r="O841" s="3">
        <f>VLOOKUP(CONS_TABLE[[#This Row],[location_id]],Locations[],4,"FALSE")</f>
        <v>1695200</v>
      </c>
      <c r="P841">
        <f>VLOOKUP(CONS_TABLE[[#This Row],[location_id]],Locations[],5,"FALSE")</f>
        <v>343.09</v>
      </c>
    </row>
    <row r="842" spans="1:16" x14ac:dyDescent="0.3">
      <c r="A842">
        <v>841</v>
      </c>
      <c r="B842" t="s">
        <v>16</v>
      </c>
      <c r="C842">
        <v>512</v>
      </c>
      <c r="D842" t="str">
        <f>VLOOKUP(CONS_TABLE[[#This Row],[make_id]],Make_details[],2,"FALSE")</f>
        <v>BMW</v>
      </c>
      <c r="E842" t="str">
        <f>VLOOKUP(CONS_TABLE[[#This Row],[make_id]],Make_details[],3,"FALSE")</f>
        <v>Luxury</v>
      </c>
      <c r="F842">
        <v>2017</v>
      </c>
      <c r="G842" t="s">
        <v>498</v>
      </c>
      <c r="H842" t="s">
        <v>32</v>
      </c>
      <c r="I842" s="1">
        <v>44476</v>
      </c>
      <c r="J842" s="1" t="str">
        <f>TEXT(CONS_TABLE[[#This Row],[date_stolen]],"YYYY")</f>
        <v>2021</v>
      </c>
      <c r="K842" s="1" t="str">
        <f>TEXT(CONS_TABLE[[#This Row],[date_stolen]],"MMMM")</f>
        <v>October</v>
      </c>
      <c r="L842">
        <v>102</v>
      </c>
      <c r="M842" t="str">
        <f>VLOOKUP(CONS_TABLE[[#This Row],[location_id]],Locations[],2,"FALSE")</f>
        <v>Auckland</v>
      </c>
      <c r="N842" t="str">
        <f>VLOOKUP(CONS_TABLE[[#This Row],[location_id]],Locations[],3, "FALSE")</f>
        <v>New Zealand</v>
      </c>
      <c r="O842" s="3">
        <f>VLOOKUP(CONS_TABLE[[#This Row],[location_id]],Locations[],4,"FALSE")</f>
        <v>1695200</v>
      </c>
      <c r="P842">
        <f>VLOOKUP(CONS_TABLE[[#This Row],[location_id]],Locations[],5,"FALSE")</f>
        <v>343.09</v>
      </c>
    </row>
    <row r="843" spans="1:16" x14ac:dyDescent="0.3">
      <c r="A843">
        <v>842</v>
      </c>
      <c r="B843" t="s">
        <v>25</v>
      </c>
      <c r="C843">
        <v>617</v>
      </c>
      <c r="D843" t="str">
        <f>VLOOKUP(CONS_TABLE[[#This Row],[make_id]],Make_details[],2,"FALSE")</f>
        <v>TNT Motor</v>
      </c>
      <c r="E843" t="str">
        <f>VLOOKUP(CONS_TABLE[[#This Row],[make_id]],Make_details[],3,"FALSE")</f>
        <v>Standard</v>
      </c>
      <c r="F843">
        <v>2017</v>
      </c>
      <c r="G843" t="s">
        <v>375</v>
      </c>
      <c r="H843" t="s">
        <v>69</v>
      </c>
      <c r="I843" s="1">
        <v>44641</v>
      </c>
      <c r="J843" s="1" t="str">
        <f>TEXT(CONS_TABLE[[#This Row],[date_stolen]],"YYYY")</f>
        <v>2022</v>
      </c>
      <c r="K843" s="1" t="str">
        <f>TEXT(CONS_TABLE[[#This Row],[date_stolen]],"MMMM")</f>
        <v>March</v>
      </c>
      <c r="L843">
        <v>114</v>
      </c>
      <c r="M843" t="str">
        <f>VLOOKUP(CONS_TABLE[[#This Row],[location_id]],Locations[],2,"FALSE")</f>
        <v>Canterbury</v>
      </c>
      <c r="N843" t="str">
        <f>VLOOKUP(CONS_TABLE[[#This Row],[location_id]],Locations[],3, "FALSE")</f>
        <v>New Zealand</v>
      </c>
      <c r="O843" s="3">
        <f>VLOOKUP(CONS_TABLE[[#This Row],[location_id]],Locations[],4,"FALSE")</f>
        <v>655000</v>
      </c>
      <c r="P843">
        <f>VLOOKUP(CONS_TABLE[[#This Row],[location_id]],Locations[],5,"FALSE")</f>
        <v>14.72</v>
      </c>
    </row>
    <row r="844" spans="1:16" x14ac:dyDescent="0.3">
      <c r="A844">
        <v>843</v>
      </c>
      <c r="B844" t="s">
        <v>16</v>
      </c>
      <c r="C844">
        <v>553</v>
      </c>
      <c r="D844" t="str">
        <f>VLOOKUP(CONS_TABLE[[#This Row],[make_id]],Make_details[],2,"FALSE")</f>
        <v>Husqvarna</v>
      </c>
      <c r="E844" t="str">
        <f>VLOOKUP(CONS_TABLE[[#This Row],[make_id]],Make_details[],3,"FALSE")</f>
        <v>Standard</v>
      </c>
      <c r="F844">
        <v>2017</v>
      </c>
      <c r="G844" t="s">
        <v>400</v>
      </c>
      <c r="H844" t="s">
        <v>32</v>
      </c>
      <c r="I844" s="1">
        <v>44559</v>
      </c>
      <c r="J844" s="1" t="str">
        <f>TEXT(CONS_TABLE[[#This Row],[date_stolen]],"YYYY")</f>
        <v>2021</v>
      </c>
      <c r="K844" s="1" t="str">
        <f>TEXT(CONS_TABLE[[#This Row],[date_stolen]],"MMMM")</f>
        <v>December</v>
      </c>
      <c r="L844">
        <v>109</v>
      </c>
      <c r="M844" t="str">
        <f>VLOOKUP(CONS_TABLE[[#This Row],[location_id]],Locations[],2,"FALSE")</f>
        <v>Wellington</v>
      </c>
      <c r="N844" t="str">
        <f>VLOOKUP(CONS_TABLE[[#This Row],[location_id]],Locations[],3, "FALSE")</f>
        <v>New Zealand</v>
      </c>
      <c r="O844" s="3">
        <f>VLOOKUP(CONS_TABLE[[#This Row],[location_id]],Locations[],4,"FALSE")</f>
        <v>543500</v>
      </c>
      <c r="P844">
        <f>VLOOKUP(CONS_TABLE[[#This Row],[location_id]],Locations[],5,"FALSE")</f>
        <v>67.52</v>
      </c>
    </row>
    <row r="845" spans="1:16" x14ac:dyDescent="0.3">
      <c r="A845">
        <v>844</v>
      </c>
      <c r="B845" t="s">
        <v>107</v>
      </c>
      <c r="C845">
        <v>560</v>
      </c>
      <c r="D845" t="str">
        <f>VLOOKUP(CONS_TABLE[[#This Row],[make_id]],Make_details[],2,"FALSE")</f>
        <v>John Deere</v>
      </c>
      <c r="E845" t="str">
        <f>VLOOKUP(CONS_TABLE[[#This Row],[make_id]],Make_details[],3,"FALSE")</f>
        <v>Standard</v>
      </c>
      <c r="F845">
        <v>2017</v>
      </c>
      <c r="G845" t="s">
        <v>499</v>
      </c>
      <c r="H845" t="s">
        <v>47</v>
      </c>
      <c r="I845" s="1">
        <v>44588</v>
      </c>
      <c r="J845" s="1" t="str">
        <f>TEXT(CONS_TABLE[[#This Row],[date_stolen]],"YYYY")</f>
        <v>2022</v>
      </c>
      <c r="K845" s="1" t="str">
        <f>TEXT(CONS_TABLE[[#This Row],[date_stolen]],"MMMM")</f>
        <v>January</v>
      </c>
      <c r="L845">
        <v>106</v>
      </c>
      <c r="M845" t="str">
        <f>VLOOKUP(CONS_TABLE[[#This Row],[location_id]],Locations[],2,"FALSE")</f>
        <v>Hawke's Bay</v>
      </c>
      <c r="N845" t="str">
        <f>VLOOKUP(CONS_TABLE[[#This Row],[location_id]],Locations[],3, "FALSE")</f>
        <v>New Zealand</v>
      </c>
      <c r="O845" s="3">
        <f>VLOOKUP(CONS_TABLE[[#This Row],[location_id]],Locations[],4,"FALSE")</f>
        <v>182700</v>
      </c>
      <c r="P845">
        <f>VLOOKUP(CONS_TABLE[[#This Row],[location_id]],Locations[],5,"FALSE")</f>
        <v>12.92</v>
      </c>
    </row>
    <row r="846" spans="1:16" x14ac:dyDescent="0.3">
      <c r="A846">
        <v>845</v>
      </c>
      <c r="B846" t="s">
        <v>16</v>
      </c>
      <c r="C846">
        <v>550</v>
      </c>
      <c r="D846" t="str">
        <f>VLOOKUP(CONS_TABLE[[#This Row],[make_id]],Make_details[],2,"FALSE")</f>
        <v>Honda</v>
      </c>
      <c r="E846" t="str">
        <f>VLOOKUP(CONS_TABLE[[#This Row],[make_id]],Make_details[],3,"FALSE")</f>
        <v>Standard</v>
      </c>
      <c r="F846">
        <v>2017</v>
      </c>
      <c r="G846" t="s">
        <v>500</v>
      </c>
      <c r="H846" t="s">
        <v>69</v>
      </c>
      <c r="I846" s="1">
        <v>44655</v>
      </c>
      <c r="J846" s="1" t="str">
        <f>TEXT(CONS_TABLE[[#This Row],[date_stolen]],"YYYY")</f>
        <v>2022</v>
      </c>
      <c r="K846" s="1" t="str">
        <f>TEXT(CONS_TABLE[[#This Row],[date_stolen]],"MMMM")</f>
        <v>April</v>
      </c>
      <c r="L846">
        <v>103</v>
      </c>
      <c r="M846" t="str">
        <f>VLOOKUP(CONS_TABLE[[#This Row],[location_id]],Locations[],2,"FALSE")</f>
        <v>Waikato</v>
      </c>
      <c r="N846" t="str">
        <f>VLOOKUP(CONS_TABLE[[#This Row],[location_id]],Locations[],3, "FALSE")</f>
        <v>New Zealand</v>
      </c>
      <c r="O846" s="3">
        <f>VLOOKUP(CONS_TABLE[[#This Row],[location_id]],Locations[],4,"FALSE")</f>
        <v>513800</v>
      </c>
      <c r="P846">
        <f>VLOOKUP(CONS_TABLE[[#This Row],[location_id]],Locations[],5,"FALSE")</f>
        <v>21.5</v>
      </c>
    </row>
    <row r="847" spans="1:16" x14ac:dyDescent="0.3">
      <c r="A847">
        <v>846</v>
      </c>
      <c r="B847" t="s">
        <v>25</v>
      </c>
      <c r="C847">
        <v>594</v>
      </c>
      <c r="D847" t="str">
        <f>VLOOKUP(CONS_TABLE[[#This Row],[make_id]],Make_details[],2,"FALSE")</f>
        <v>Piaggio</v>
      </c>
      <c r="E847" t="str">
        <f>VLOOKUP(CONS_TABLE[[#This Row],[make_id]],Make_details[],3,"FALSE")</f>
        <v>Standard</v>
      </c>
      <c r="F847">
        <v>2017</v>
      </c>
      <c r="G847" t="s">
        <v>386</v>
      </c>
      <c r="H847" t="s">
        <v>32</v>
      </c>
      <c r="I847" s="1">
        <v>44553</v>
      </c>
      <c r="J847" s="1" t="str">
        <f>TEXT(CONS_TABLE[[#This Row],[date_stolen]],"YYYY")</f>
        <v>2021</v>
      </c>
      <c r="K847" s="1" t="str">
        <f>TEXT(CONS_TABLE[[#This Row],[date_stolen]],"MMMM")</f>
        <v>December</v>
      </c>
      <c r="L847">
        <v>102</v>
      </c>
      <c r="M847" t="str">
        <f>VLOOKUP(CONS_TABLE[[#This Row],[location_id]],Locations[],2,"FALSE")</f>
        <v>Auckland</v>
      </c>
      <c r="N847" t="str">
        <f>VLOOKUP(CONS_TABLE[[#This Row],[location_id]],Locations[],3, "FALSE")</f>
        <v>New Zealand</v>
      </c>
      <c r="O847" s="3">
        <f>VLOOKUP(CONS_TABLE[[#This Row],[location_id]],Locations[],4,"FALSE")</f>
        <v>1695200</v>
      </c>
      <c r="P847">
        <f>VLOOKUP(CONS_TABLE[[#This Row],[location_id]],Locations[],5,"FALSE")</f>
        <v>343.09</v>
      </c>
    </row>
    <row r="848" spans="1:16" x14ac:dyDescent="0.3">
      <c r="A848">
        <v>847</v>
      </c>
      <c r="B848" t="s">
        <v>25</v>
      </c>
      <c r="C848">
        <v>594</v>
      </c>
      <c r="D848" t="str">
        <f>VLOOKUP(CONS_TABLE[[#This Row],[make_id]],Make_details[],2,"FALSE")</f>
        <v>Piaggio</v>
      </c>
      <c r="E848" t="str">
        <f>VLOOKUP(CONS_TABLE[[#This Row],[make_id]],Make_details[],3,"FALSE")</f>
        <v>Standard</v>
      </c>
      <c r="F848">
        <v>2018</v>
      </c>
      <c r="G848" t="s">
        <v>386</v>
      </c>
      <c r="H848" t="s">
        <v>32</v>
      </c>
      <c r="I848" s="1">
        <v>44548</v>
      </c>
      <c r="J848" s="1" t="str">
        <f>TEXT(CONS_TABLE[[#This Row],[date_stolen]],"YYYY")</f>
        <v>2021</v>
      </c>
      <c r="K848" s="1" t="str">
        <f>TEXT(CONS_TABLE[[#This Row],[date_stolen]],"MMMM")</f>
        <v>December</v>
      </c>
      <c r="L848">
        <v>111</v>
      </c>
      <c r="M848" t="str">
        <f>VLOOKUP(CONS_TABLE[[#This Row],[location_id]],Locations[],2,"FALSE")</f>
        <v>Nelson</v>
      </c>
      <c r="N848" t="str">
        <f>VLOOKUP(CONS_TABLE[[#This Row],[location_id]],Locations[],3, "FALSE")</f>
        <v>New Zealand</v>
      </c>
      <c r="O848" s="3">
        <f>VLOOKUP(CONS_TABLE[[#This Row],[location_id]],Locations[],4,"FALSE")</f>
        <v>54500</v>
      </c>
      <c r="P848">
        <f>VLOOKUP(CONS_TABLE[[#This Row],[location_id]],Locations[],5,"FALSE")</f>
        <v>129.15</v>
      </c>
    </row>
    <row r="849" spans="1:16" x14ac:dyDescent="0.3">
      <c r="A849">
        <v>848</v>
      </c>
      <c r="B849" t="s">
        <v>25</v>
      </c>
      <c r="C849">
        <v>538</v>
      </c>
      <c r="D849" t="str">
        <f>VLOOKUP(CONS_TABLE[[#This Row],[make_id]],Make_details[],2,"FALSE")</f>
        <v>Factory Built</v>
      </c>
      <c r="E849" t="str">
        <f>VLOOKUP(CONS_TABLE[[#This Row],[make_id]],Make_details[],3,"FALSE")</f>
        <v>Standard</v>
      </c>
      <c r="F849">
        <v>2018</v>
      </c>
      <c r="G849" t="s">
        <v>501</v>
      </c>
      <c r="H849" t="s">
        <v>32</v>
      </c>
      <c r="I849" s="1">
        <v>44542</v>
      </c>
      <c r="J849" s="1" t="str">
        <f>TEXT(CONS_TABLE[[#This Row],[date_stolen]],"YYYY")</f>
        <v>2021</v>
      </c>
      <c r="K849" s="1" t="str">
        <f>TEXT(CONS_TABLE[[#This Row],[date_stolen]],"MMMM")</f>
        <v>December</v>
      </c>
      <c r="L849">
        <v>114</v>
      </c>
      <c r="M849" t="str">
        <f>VLOOKUP(CONS_TABLE[[#This Row],[location_id]],Locations[],2,"FALSE")</f>
        <v>Canterbury</v>
      </c>
      <c r="N849" t="str">
        <f>VLOOKUP(CONS_TABLE[[#This Row],[location_id]],Locations[],3, "FALSE")</f>
        <v>New Zealand</v>
      </c>
      <c r="O849" s="3">
        <f>VLOOKUP(CONS_TABLE[[#This Row],[location_id]],Locations[],4,"FALSE")</f>
        <v>655000</v>
      </c>
      <c r="P849">
        <f>VLOOKUP(CONS_TABLE[[#This Row],[location_id]],Locations[],5,"FALSE")</f>
        <v>14.72</v>
      </c>
    </row>
    <row r="850" spans="1:16" x14ac:dyDescent="0.3">
      <c r="A850">
        <v>849</v>
      </c>
      <c r="B850" t="s">
        <v>16</v>
      </c>
      <c r="C850">
        <v>611</v>
      </c>
      <c r="D850" t="str">
        <f>VLOOKUP(CONS_TABLE[[#This Row],[make_id]],Make_details[],2,"FALSE")</f>
        <v>Suzuki</v>
      </c>
      <c r="E850" t="str">
        <f>VLOOKUP(CONS_TABLE[[#This Row],[make_id]],Make_details[],3,"FALSE")</f>
        <v>Standard</v>
      </c>
      <c r="F850">
        <v>2010</v>
      </c>
      <c r="G850" t="s">
        <v>29</v>
      </c>
      <c r="H850" t="s">
        <v>18</v>
      </c>
      <c r="I850" s="1">
        <v>44637</v>
      </c>
      <c r="J850" s="1" t="str">
        <f>TEXT(CONS_TABLE[[#This Row],[date_stolen]],"YYYY")</f>
        <v>2022</v>
      </c>
      <c r="K850" s="1" t="str">
        <f>TEXT(CONS_TABLE[[#This Row],[date_stolen]],"MMMM")</f>
        <v>March</v>
      </c>
      <c r="L850">
        <v>101</v>
      </c>
      <c r="M850" t="str">
        <f>VLOOKUP(CONS_TABLE[[#This Row],[location_id]],Locations[],2,"FALSE")</f>
        <v>Northland</v>
      </c>
      <c r="N850" t="str">
        <f>VLOOKUP(CONS_TABLE[[#This Row],[location_id]],Locations[],3, "FALSE")</f>
        <v>New Zealand</v>
      </c>
      <c r="O850" s="3">
        <f>VLOOKUP(CONS_TABLE[[#This Row],[location_id]],Locations[],4,"FALSE")</f>
        <v>201500</v>
      </c>
      <c r="P850">
        <f>VLOOKUP(CONS_TABLE[[#This Row],[location_id]],Locations[],5,"FALSE")</f>
        <v>16.11</v>
      </c>
    </row>
    <row r="851" spans="1:16" x14ac:dyDescent="0.3">
      <c r="A851">
        <v>850</v>
      </c>
      <c r="B851" t="s">
        <v>16</v>
      </c>
      <c r="C851">
        <v>636</v>
      </c>
      <c r="D851" t="str">
        <f>VLOOKUP(CONS_TABLE[[#This Row],[make_id]],Make_details[],2,"FALSE")</f>
        <v>Yamaha</v>
      </c>
      <c r="E851" t="str">
        <f>VLOOKUP(CONS_TABLE[[#This Row],[make_id]],Make_details[],3,"FALSE")</f>
        <v>Standard</v>
      </c>
      <c r="F851">
        <v>2018</v>
      </c>
      <c r="G851" t="s">
        <v>398</v>
      </c>
      <c r="H851" t="s">
        <v>28</v>
      </c>
      <c r="I851" s="1">
        <v>44616</v>
      </c>
      <c r="J851" s="1" t="str">
        <f>TEXT(CONS_TABLE[[#This Row],[date_stolen]],"YYYY")</f>
        <v>2022</v>
      </c>
      <c r="K851" s="1" t="str">
        <f>TEXT(CONS_TABLE[[#This Row],[date_stolen]],"MMMM")</f>
        <v>February</v>
      </c>
      <c r="L851">
        <v>114</v>
      </c>
      <c r="M851" t="str">
        <f>VLOOKUP(CONS_TABLE[[#This Row],[location_id]],Locations[],2,"FALSE")</f>
        <v>Canterbury</v>
      </c>
      <c r="N851" t="str">
        <f>VLOOKUP(CONS_TABLE[[#This Row],[location_id]],Locations[],3, "FALSE")</f>
        <v>New Zealand</v>
      </c>
      <c r="O851" s="3">
        <f>VLOOKUP(CONS_TABLE[[#This Row],[location_id]],Locations[],4,"FALSE")</f>
        <v>655000</v>
      </c>
      <c r="P851">
        <f>VLOOKUP(CONS_TABLE[[#This Row],[location_id]],Locations[],5,"FALSE")</f>
        <v>14.72</v>
      </c>
    </row>
    <row r="852" spans="1:16" x14ac:dyDescent="0.3">
      <c r="A852">
        <v>851</v>
      </c>
      <c r="B852" t="s">
        <v>25</v>
      </c>
      <c r="C852">
        <v>617</v>
      </c>
      <c r="D852" t="str">
        <f>VLOOKUP(CONS_TABLE[[#This Row],[make_id]],Make_details[],2,"FALSE")</f>
        <v>TNT Motor</v>
      </c>
      <c r="E852" t="str">
        <f>VLOOKUP(CONS_TABLE[[#This Row],[make_id]],Make_details[],3,"FALSE")</f>
        <v>Standard</v>
      </c>
      <c r="F852">
        <v>2018</v>
      </c>
      <c r="G852" t="s">
        <v>375</v>
      </c>
      <c r="H852" t="s">
        <v>18</v>
      </c>
      <c r="I852" s="1">
        <v>44579</v>
      </c>
      <c r="J852" s="1" t="str">
        <f>TEXT(CONS_TABLE[[#This Row],[date_stolen]],"YYYY")</f>
        <v>2022</v>
      </c>
      <c r="K852" s="1" t="str">
        <f>TEXT(CONS_TABLE[[#This Row],[date_stolen]],"MMMM")</f>
        <v>January</v>
      </c>
      <c r="L852">
        <v>102</v>
      </c>
      <c r="M852" t="str">
        <f>VLOOKUP(CONS_TABLE[[#This Row],[location_id]],Locations[],2,"FALSE")</f>
        <v>Auckland</v>
      </c>
      <c r="N852" t="str">
        <f>VLOOKUP(CONS_TABLE[[#This Row],[location_id]],Locations[],3, "FALSE")</f>
        <v>New Zealand</v>
      </c>
      <c r="O852" s="3">
        <f>VLOOKUP(CONS_TABLE[[#This Row],[location_id]],Locations[],4,"FALSE")</f>
        <v>1695200</v>
      </c>
      <c r="P852">
        <f>VLOOKUP(CONS_TABLE[[#This Row],[location_id]],Locations[],5,"FALSE")</f>
        <v>343.09</v>
      </c>
    </row>
    <row r="853" spans="1:16" x14ac:dyDescent="0.3">
      <c r="A853">
        <v>852</v>
      </c>
      <c r="B853" t="s">
        <v>25</v>
      </c>
      <c r="C853">
        <v>550</v>
      </c>
      <c r="D853" t="str">
        <f>VLOOKUP(CONS_TABLE[[#This Row],[make_id]],Make_details[],2,"FALSE")</f>
        <v>Honda</v>
      </c>
      <c r="E853" t="str">
        <f>VLOOKUP(CONS_TABLE[[#This Row],[make_id]],Make_details[],3,"FALSE")</f>
        <v>Standard</v>
      </c>
      <c r="F853">
        <v>2005</v>
      </c>
      <c r="G853" t="s">
        <v>27</v>
      </c>
      <c r="H853" t="s">
        <v>10</v>
      </c>
      <c r="I853" s="1">
        <v>44591</v>
      </c>
      <c r="J853" s="1" t="str">
        <f>TEXT(CONS_TABLE[[#This Row],[date_stolen]],"YYYY")</f>
        <v>2022</v>
      </c>
      <c r="K853" s="1" t="str">
        <f>TEXT(CONS_TABLE[[#This Row],[date_stolen]],"MMMM")</f>
        <v>January</v>
      </c>
      <c r="L853">
        <v>103</v>
      </c>
      <c r="M853" t="str">
        <f>VLOOKUP(CONS_TABLE[[#This Row],[location_id]],Locations[],2,"FALSE")</f>
        <v>Waikato</v>
      </c>
      <c r="N853" t="str">
        <f>VLOOKUP(CONS_TABLE[[#This Row],[location_id]],Locations[],3, "FALSE")</f>
        <v>New Zealand</v>
      </c>
      <c r="O853" s="3">
        <f>VLOOKUP(CONS_TABLE[[#This Row],[location_id]],Locations[],4,"FALSE")</f>
        <v>513800</v>
      </c>
      <c r="P853">
        <f>VLOOKUP(CONS_TABLE[[#This Row],[location_id]],Locations[],5,"FALSE")</f>
        <v>21.5</v>
      </c>
    </row>
    <row r="854" spans="1:16" x14ac:dyDescent="0.3">
      <c r="A854">
        <v>853</v>
      </c>
      <c r="B854" t="s">
        <v>16</v>
      </c>
      <c r="C854">
        <v>565</v>
      </c>
      <c r="D854" t="str">
        <f>VLOOKUP(CONS_TABLE[[#This Row],[make_id]],Make_details[],2,"FALSE")</f>
        <v>KTM</v>
      </c>
      <c r="E854" t="str">
        <f>VLOOKUP(CONS_TABLE[[#This Row],[make_id]],Make_details[],3,"FALSE")</f>
        <v>Standard</v>
      </c>
      <c r="F854">
        <v>2019</v>
      </c>
      <c r="G854">
        <v>690</v>
      </c>
      <c r="H854" t="s">
        <v>123</v>
      </c>
      <c r="I854" s="1">
        <v>44546</v>
      </c>
      <c r="J854" s="1" t="str">
        <f>TEXT(CONS_TABLE[[#This Row],[date_stolen]],"YYYY")</f>
        <v>2021</v>
      </c>
      <c r="K854" s="1" t="str">
        <f>TEXT(CONS_TABLE[[#This Row],[date_stolen]],"MMMM")</f>
        <v>December</v>
      </c>
      <c r="L854">
        <v>102</v>
      </c>
      <c r="M854" t="str">
        <f>VLOOKUP(CONS_TABLE[[#This Row],[location_id]],Locations[],2,"FALSE")</f>
        <v>Auckland</v>
      </c>
      <c r="N854" t="str">
        <f>VLOOKUP(CONS_TABLE[[#This Row],[location_id]],Locations[],3, "FALSE")</f>
        <v>New Zealand</v>
      </c>
      <c r="O854" s="3">
        <f>VLOOKUP(CONS_TABLE[[#This Row],[location_id]],Locations[],4,"FALSE")</f>
        <v>1695200</v>
      </c>
      <c r="P854">
        <f>VLOOKUP(CONS_TABLE[[#This Row],[location_id]],Locations[],5,"FALSE")</f>
        <v>343.09</v>
      </c>
    </row>
    <row r="855" spans="1:16" x14ac:dyDescent="0.3">
      <c r="A855">
        <v>854</v>
      </c>
      <c r="B855" t="s">
        <v>25</v>
      </c>
      <c r="C855">
        <v>541</v>
      </c>
      <c r="D855" t="str">
        <f>VLOOKUP(CONS_TABLE[[#This Row],[make_id]],Make_details[],2,"FALSE")</f>
        <v>Forza</v>
      </c>
      <c r="E855" t="str">
        <f>VLOOKUP(CONS_TABLE[[#This Row],[make_id]],Make_details[],3,"FALSE")</f>
        <v>Standard</v>
      </c>
      <c r="F855">
        <v>2015</v>
      </c>
      <c r="G855" t="s">
        <v>360</v>
      </c>
      <c r="H855" t="s">
        <v>69</v>
      </c>
      <c r="I855" s="1">
        <v>44546</v>
      </c>
      <c r="J855" s="1" t="str">
        <f>TEXT(CONS_TABLE[[#This Row],[date_stolen]],"YYYY")</f>
        <v>2021</v>
      </c>
      <c r="K855" s="1" t="str">
        <f>TEXT(CONS_TABLE[[#This Row],[date_stolen]],"MMMM")</f>
        <v>December</v>
      </c>
      <c r="L855">
        <v>102</v>
      </c>
      <c r="M855" t="str">
        <f>VLOOKUP(CONS_TABLE[[#This Row],[location_id]],Locations[],2,"FALSE")</f>
        <v>Auckland</v>
      </c>
      <c r="N855" t="str">
        <f>VLOOKUP(CONS_TABLE[[#This Row],[location_id]],Locations[],3, "FALSE")</f>
        <v>New Zealand</v>
      </c>
      <c r="O855" s="3">
        <f>VLOOKUP(CONS_TABLE[[#This Row],[location_id]],Locations[],4,"FALSE")</f>
        <v>1695200</v>
      </c>
      <c r="P855">
        <f>VLOOKUP(CONS_TABLE[[#This Row],[location_id]],Locations[],5,"FALSE")</f>
        <v>343.09</v>
      </c>
    </row>
    <row r="856" spans="1:16" x14ac:dyDescent="0.3">
      <c r="A856">
        <v>855</v>
      </c>
      <c r="B856" t="s">
        <v>407</v>
      </c>
      <c r="C856">
        <v>636</v>
      </c>
      <c r="D856" t="str">
        <f>VLOOKUP(CONS_TABLE[[#This Row],[make_id]],Make_details[],2,"FALSE")</f>
        <v>Yamaha</v>
      </c>
      <c r="E856" t="str">
        <f>VLOOKUP(CONS_TABLE[[#This Row],[make_id]],Make_details[],3,"FALSE")</f>
        <v>Standard</v>
      </c>
      <c r="F856">
        <v>2014</v>
      </c>
      <c r="G856" t="s">
        <v>502</v>
      </c>
      <c r="H856" t="s">
        <v>28</v>
      </c>
      <c r="I856" s="1">
        <v>44642</v>
      </c>
      <c r="J856" s="1" t="str">
        <f>TEXT(CONS_TABLE[[#This Row],[date_stolen]],"YYYY")</f>
        <v>2022</v>
      </c>
      <c r="K856" s="1" t="str">
        <f>TEXT(CONS_TABLE[[#This Row],[date_stolen]],"MMMM")</f>
        <v>March</v>
      </c>
      <c r="L856">
        <v>101</v>
      </c>
      <c r="M856" t="str">
        <f>VLOOKUP(CONS_TABLE[[#This Row],[location_id]],Locations[],2,"FALSE")</f>
        <v>Northland</v>
      </c>
      <c r="N856" t="str">
        <f>VLOOKUP(CONS_TABLE[[#This Row],[location_id]],Locations[],3, "FALSE")</f>
        <v>New Zealand</v>
      </c>
      <c r="O856" s="3">
        <f>VLOOKUP(CONS_TABLE[[#This Row],[location_id]],Locations[],4,"FALSE")</f>
        <v>201500</v>
      </c>
      <c r="P856">
        <f>VLOOKUP(CONS_TABLE[[#This Row],[location_id]],Locations[],5,"FALSE")</f>
        <v>16.11</v>
      </c>
    </row>
    <row r="857" spans="1:16" x14ac:dyDescent="0.3">
      <c r="A857">
        <v>856</v>
      </c>
      <c r="B857" t="s">
        <v>16</v>
      </c>
      <c r="C857">
        <v>636</v>
      </c>
      <c r="D857" t="str">
        <f>VLOOKUP(CONS_TABLE[[#This Row],[make_id]],Make_details[],2,"FALSE")</f>
        <v>Yamaha</v>
      </c>
      <c r="E857" t="str">
        <f>VLOOKUP(CONS_TABLE[[#This Row],[make_id]],Make_details[],3,"FALSE")</f>
        <v>Standard</v>
      </c>
      <c r="F857">
        <v>2016</v>
      </c>
      <c r="G857" t="s">
        <v>398</v>
      </c>
      <c r="H857" t="s">
        <v>69</v>
      </c>
      <c r="I857" s="1">
        <v>44607</v>
      </c>
      <c r="J857" s="1" t="str">
        <f>TEXT(CONS_TABLE[[#This Row],[date_stolen]],"YYYY")</f>
        <v>2022</v>
      </c>
      <c r="K857" s="1" t="str">
        <f>TEXT(CONS_TABLE[[#This Row],[date_stolen]],"MMMM")</f>
        <v>February</v>
      </c>
      <c r="L857">
        <v>102</v>
      </c>
      <c r="M857" t="str">
        <f>VLOOKUP(CONS_TABLE[[#This Row],[location_id]],Locations[],2,"FALSE")</f>
        <v>Auckland</v>
      </c>
      <c r="N857" t="str">
        <f>VLOOKUP(CONS_TABLE[[#This Row],[location_id]],Locations[],3, "FALSE")</f>
        <v>New Zealand</v>
      </c>
      <c r="O857" s="3">
        <f>VLOOKUP(CONS_TABLE[[#This Row],[location_id]],Locations[],4,"FALSE")</f>
        <v>1695200</v>
      </c>
      <c r="P857">
        <f>VLOOKUP(CONS_TABLE[[#This Row],[location_id]],Locations[],5,"FALSE")</f>
        <v>343.09</v>
      </c>
    </row>
    <row r="858" spans="1:16" x14ac:dyDescent="0.3">
      <c r="A858">
        <v>857</v>
      </c>
      <c r="B858" t="s">
        <v>407</v>
      </c>
      <c r="C858">
        <v>550</v>
      </c>
      <c r="D858" t="str">
        <f>VLOOKUP(CONS_TABLE[[#This Row],[make_id]],Make_details[],2,"FALSE")</f>
        <v>Honda</v>
      </c>
      <c r="E858" t="str">
        <f>VLOOKUP(CONS_TABLE[[#This Row],[make_id]],Make_details[],3,"FALSE")</f>
        <v>Standard</v>
      </c>
      <c r="F858">
        <v>2011</v>
      </c>
      <c r="G858" t="s">
        <v>503</v>
      </c>
      <c r="H858" t="s">
        <v>69</v>
      </c>
      <c r="I858" s="1">
        <v>44530</v>
      </c>
      <c r="J858" s="1" t="str">
        <f>TEXT(CONS_TABLE[[#This Row],[date_stolen]],"YYYY")</f>
        <v>2021</v>
      </c>
      <c r="K858" s="1" t="str">
        <f>TEXT(CONS_TABLE[[#This Row],[date_stolen]],"MMMM")</f>
        <v>November</v>
      </c>
      <c r="L858">
        <v>107</v>
      </c>
      <c r="M858" t="str">
        <f>VLOOKUP(CONS_TABLE[[#This Row],[location_id]],Locations[],2,"FALSE")</f>
        <v>Taranaki</v>
      </c>
      <c r="N858" t="str">
        <f>VLOOKUP(CONS_TABLE[[#This Row],[location_id]],Locations[],3, "FALSE")</f>
        <v>New Zealand</v>
      </c>
      <c r="O858" s="3">
        <f>VLOOKUP(CONS_TABLE[[#This Row],[location_id]],Locations[],4,"FALSE")</f>
        <v>127300</v>
      </c>
      <c r="P858">
        <f>VLOOKUP(CONS_TABLE[[#This Row],[location_id]],Locations[],5,"FALSE")</f>
        <v>17.55</v>
      </c>
    </row>
    <row r="859" spans="1:16" x14ac:dyDescent="0.3">
      <c r="A859">
        <v>858</v>
      </c>
      <c r="B859" t="s">
        <v>16</v>
      </c>
      <c r="C859">
        <v>536</v>
      </c>
      <c r="D859" t="str">
        <f>VLOOKUP(CONS_TABLE[[#This Row],[make_id]],Make_details[],2,"FALSE")</f>
        <v>Ducati</v>
      </c>
      <c r="E859" t="str">
        <f>VLOOKUP(CONS_TABLE[[#This Row],[make_id]],Make_details[],3,"FALSE")</f>
        <v>Standard</v>
      </c>
      <c r="F859">
        <v>2003</v>
      </c>
      <c r="G859" t="s">
        <v>504</v>
      </c>
      <c r="H859" t="s">
        <v>69</v>
      </c>
      <c r="I859" s="1">
        <v>44519</v>
      </c>
      <c r="J859" s="1" t="str">
        <f>TEXT(CONS_TABLE[[#This Row],[date_stolen]],"YYYY")</f>
        <v>2021</v>
      </c>
      <c r="K859" s="1" t="str">
        <f>TEXT(CONS_TABLE[[#This Row],[date_stolen]],"MMMM")</f>
        <v>November</v>
      </c>
      <c r="L859">
        <v>101</v>
      </c>
      <c r="M859" t="str">
        <f>VLOOKUP(CONS_TABLE[[#This Row],[location_id]],Locations[],2,"FALSE")</f>
        <v>Northland</v>
      </c>
      <c r="N859" t="str">
        <f>VLOOKUP(CONS_TABLE[[#This Row],[location_id]],Locations[],3, "FALSE")</f>
        <v>New Zealand</v>
      </c>
      <c r="O859" s="3">
        <f>VLOOKUP(CONS_TABLE[[#This Row],[location_id]],Locations[],4,"FALSE")</f>
        <v>201500</v>
      </c>
      <c r="P859">
        <f>VLOOKUP(CONS_TABLE[[#This Row],[location_id]],Locations[],5,"FALSE")</f>
        <v>16.11</v>
      </c>
    </row>
    <row r="860" spans="1:16" x14ac:dyDescent="0.3">
      <c r="A860">
        <v>859</v>
      </c>
      <c r="B860" t="s">
        <v>16</v>
      </c>
      <c r="C860">
        <v>545</v>
      </c>
      <c r="D860" t="str">
        <f>VLOOKUP(CONS_TABLE[[#This Row],[make_id]],Make_details[],2,"FALSE")</f>
        <v>Harley Davidson</v>
      </c>
      <c r="E860" t="str">
        <f>VLOOKUP(CONS_TABLE[[#This Row],[make_id]],Make_details[],3,"FALSE")</f>
        <v>Standard</v>
      </c>
      <c r="F860">
        <v>2017</v>
      </c>
      <c r="G860" t="s">
        <v>505</v>
      </c>
      <c r="H860" t="s">
        <v>18</v>
      </c>
      <c r="I860" s="1">
        <v>44574</v>
      </c>
      <c r="J860" s="1" t="str">
        <f>TEXT(CONS_TABLE[[#This Row],[date_stolen]],"YYYY")</f>
        <v>2022</v>
      </c>
      <c r="K860" s="1" t="str">
        <f>TEXT(CONS_TABLE[[#This Row],[date_stolen]],"MMMM")</f>
        <v>January</v>
      </c>
      <c r="L860">
        <v>104</v>
      </c>
      <c r="M860" t="str">
        <f>VLOOKUP(CONS_TABLE[[#This Row],[location_id]],Locations[],2,"FALSE")</f>
        <v>Bay of Plenty</v>
      </c>
      <c r="N860" t="str">
        <f>VLOOKUP(CONS_TABLE[[#This Row],[location_id]],Locations[],3, "FALSE")</f>
        <v>New Zealand</v>
      </c>
      <c r="O860" s="3">
        <f>VLOOKUP(CONS_TABLE[[#This Row],[location_id]],Locations[],4,"FALSE")</f>
        <v>347700</v>
      </c>
      <c r="P860">
        <f>VLOOKUP(CONS_TABLE[[#This Row],[location_id]],Locations[],5,"FALSE")</f>
        <v>28.8</v>
      </c>
    </row>
    <row r="861" spans="1:16" x14ac:dyDescent="0.3">
      <c r="A861">
        <v>860</v>
      </c>
      <c r="B861" t="s">
        <v>16</v>
      </c>
      <c r="C861">
        <v>601</v>
      </c>
      <c r="D861" t="str">
        <f>VLOOKUP(CONS_TABLE[[#This Row],[make_id]],Make_details[],2,"FALSE")</f>
        <v>Royal Enfield</v>
      </c>
      <c r="E861" t="str">
        <f>VLOOKUP(CONS_TABLE[[#This Row],[make_id]],Make_details[],3,"FALSE")</f>
        <v>Standard</v>
      </c>
      <c r="F861">
        <v>2017</v>
      </c>
      <c r="G861" t="s">
        <v>506</v>
      </c>
      <c r="H861" t="s">
        <v>47</v>
      </c>
      <c r="I861" s="1">
        <v>44568</v>
      </c>
      <c r="J861" s="1" t="str">
        <f>TEXT(CONS_TABLE[[#This Row],[date_stolen]],"YYYY")</f>
        <v>2022</v>
      </c>
      <c r="K861" s="1" t="str">
        <f>TEXT(CONS_TABLE[[#This Row],[date_stolen]],"MMMM")</f>
        <v>January</v>
      </c>
      <c r="L861">
        <v>109</v>
      </c>
      <c r="M861" t="str">
        <f>VLOOKUP(CONS_TABLE[[#This Row],[location_id]],Locations[],2,"FALSE")</f>
        <v>Wellington</v>
      </c>
      <c r="N861" t="str">
        <f>VLOOKUP(CONS_TABLE[[#This Row],[location_id]],Locations[],3, "FALSE")</f>
        <v>New Zealand</v>
      </c>
      <c r="O861" s="3">
        <f>VLOOKUP(CONS_TABLE[[#This Row],[location_id]],Locations[],4,"FALSE")</f>
        <v>543500</v>
      </c>
      <c r="P861">
        <f>VLOOKUP(CONS_TABLE[[#This Row],[location_id]],Locations[],5,"FALSE")</f>
        <v>67.52</v>
      </c>
    </row>
    <row r="862" spans="1:16" x14ac:dyDescent="0.3">
      <c r="A862">
        <v>861</v>
      </c>
      <c r="B862" t="s">
        <v>16</v>
      </c>
      <c r="C862">
        <v>611</v>
      </c>
      <c r="D862" t="str">
        <f>VLOOKUP(CONS_TABLE[[#This Row],[make_id]],Make_details[],2,"FALSE")</f>
        <v>Suzuki</v>
      </c>
      <c r="E862" t="str">
        <f>VLOOKUP(CONS_TABLE[[#This Row],[make_id]],Make_details[],3,"FALSE")</f>
        <v>Standard</v>
      </c>
      <c r="F862">
        <v>2017</v>
      </c>
      <c r="G862" t="s">
        <v>229</v>
      </c>
      <c r="H862" t="s">
        <v>69</v>
      </c>
      <c r="I862" s="1">
        <v>44652</v>
      </c>
      <c r="J862" s="1" t="str">
        <f>TEXT(CONS_TABLE[[#This Row],[date_stolen]],"YYYY")</f>
        <v>2022</v>
      </c>
      <c r="K862" s="1" t="str">
        <f>TEXT(CONS_TABLE[[#This Row],[date_stolen]],"MMMM")</f>
        <v>April</v>
      </c>
      <c r="L862">
        <v>102</v>
      </c>
      <c r="M862" t="str">
        <f>VLOOKUP(CONS_TABLE[[#This Row],[location_id]],Locations[],2,"FALSE")</f>
        <v>Auckland</v>
      </c>
      <c r="N862" t="str">
        <f>VLOOKUP(CONS_TABLE[[#This Row],[location_id]],Locations[],3, "FALSE")</f>
        <v>New Zealand</v>
      </c>
      <c r="O862" s="3">
        <f>VLOOKUP(CONS_TABLE[[#This Row],[location_id]],Locations[],4,"FALSE")</f>
        <v>1695200</v>
      </c>
      <c r="P862">
        <f>VLOOKUP(CONS_TABLE[[#This Row],[location_id]],Locations[],5,"FALSE")</f>
        <v>343.09</v>
      </c>
    </row>
    <row r="863" spans="1:16" x14ac:dyDescent="0.3">
      <c r="A863">
        <v>862</v>
      </c>
      <c r="B863" t="s">
        <v>16</v>
      </c>
      <c r="C863">
        <v>636</v>
      </c>
      <c r="D863" t="str">
        <f>VLOOKUP(CONS_TABLE[[#This Row],[make_id]],Make_details[],2,"FALSE")</f>
        <v>Yamaha</v>
      </c>
      <c r="E863" t="str">
        <f>VLOOKUP(CONS_TABLE[[#This Row],[make_id]],Make_details[],3,"FALSE")</f>
        <v>Standard</v>
      </c>
      <c r="F863">
        <v>2017</v>
      </c>
      <c r="G863" t="s">
        <v>507</v>
      </c>
      <c r="H863" t="s">
        <v>10</v>
      </c>
      <c r="I863" s="1">
        <v>44550</v>
      </c>
      <c r="J863" s="1" t="str">
        <f>TEXT(CONS_TABLE[[#This Row],[date_stolen]],"YYYY")</f>
        <v>2021</v>
      </c>
      <c r="K863" s="1" t="str">
        <f>TEXT(CONS_TABLE[[#This Row],[date_stolen]],"MMMM")</f>
        <v>December</v>
      </c>
      <c r="L863">
        <v>116</v>
      </c>
      <c r="M863" t="str">
        <f>VLOOKUP(CONS_TABLE[[#This Row],[location_id]],Locations[],2,"FALSE")</f>
        <v>Southland</v>
      </c>
      <c r="N863" t="str">
        <f>VLOOKUP(CONS_TABLE[[#This Row],[location_id]],Locations[],3, "FALSE")</f>
        <v>New Zealand</v>
      </c>
      <c r="O863" s="3">
        <f>VLOOKUP(CONS_TABLE[[#This Row],[location_id]],Locations[],4,"FALSE")</f>
        <v>102400</v>
      </c>
      <c r="P863">
        <f>VLOOKUP(CONS_TABLE[[#This Row],[location_id]],Locations[],5,"FALSE")</f>
        <v>3.28</v>
      </c>
    </row>
    <row r="864" spans="1:16" x14ac:dyDescent="0.3">
      <c r="A864">
        <v>863</v>
      </c>
      <c r="B864" t="s">
        <v>25</v>
      </c>
      <c r="C864">
        <v>538</v>
      </c>
      <c r="D864" t="str">
        <f>VLOOKUP(CONS_TABLE[[#This Row],[make_id]],Make_details[],2,"FALSE")</f>
        <v>Factory Built</v>
      </c>
      <c r="E864" t="str">
        <f>VLOOKUP(CONS_TABLE[[#This Row],[make_id]],Make_details[],3,"FALSE")</f>
        <v>Standard</v>
      </c>
      <c r="F864">
        <v>2018</v>
      </c>
      <c r="G864" t="s">
        <v>501</v>
      </c>
      <c r="H864" t="s">
        <v>18</v>
      </c>
      <c r="I864" s="1">
        <v>44622</v>
      </c>
      <c r="J864" s="1" t="str">
        <f>TEXT(CONS_TABLE[[#This Row],[date_stolen]],"YYYY")</f>
        <v>2022</v>
      </c>
      <c r="K864" s="1" t="str">
        <f>TEXT(CONS_TABLE[[#This Row],[date_stolen]],"MMMM")</f>
        <v>March</v>
      </c>
      <c r="L864">
        <v>114</v>
      </c>
      <c r="M864" t="str">
        <f>VLOOKUP(CONS_TABLE[[#This Row],[location_id]],Locations[],2,"FALSE")</f>
        <v>Canterbury</v>
      </c>
      <c r="N864" t="str">
        <f>VLOOKUP(CONS_TABLE[[#This Row],[location_id]],Locations[],3, "FALSE")</f>
        <v>New Zealand</v>
      </c>
      <c r="O864" s="3">
        <f>VLOOKUP(CONS_TABLE[[#This Row],[location_id]],Locations[],4,"FALSE")</f>
        <v>655000</v>
      </c>
      <c r="P864">
        <f>VLOOKUP(CONS_TABLE[[#This Row],[location_id]],Locations[],5,"FALSE")</f>
        <v>14.72</v>
      </c>
    </row>
    <row r="865" spans="1:16" x14ac:dyDescent="0.3">
      <c r="A865">
        <v>864</v>
      </c>
      <c r="B865" t="s">
        <v>25</v>
      </c>
      <c r="C865">
        <v>502</v>
      </c>
      <c r="D865" t="str">
        <f>VLOOKUP(CONS_TABLE[[#This Row],[make_id]],Make_details[],2,"FALSE")</f>
        <v>ADLY</v>
      </c>
      <c r="E865" t="str">
        <f>VLOOKUP(CONS_TABLE[[#This Row],[make_id]],Make_details[],3,"FALSE")</f>
        <v>Standard</v>
      </c>
      <c r="F865">
        <v>2018</v>
      </c>
      <c r="G865" t="s">
        <v>508</v>
      </c>
      <c r="H865" t="s">
        <v>18</v>
      </c>
      <c r="I865" s="1">
        <v>44557</v>
      </c>
      <c r="J865" s="1" t="str">
        <f>TEXT(CONS_TABLE[[#This Row],[date_stolen]],"YYYY")</f>
        <v>2021</v>
      </c>
      <c r="K865" s="1" t="str">
        <f>TEXT(CONS_TABLE[[#This Row],[date_stolen]],"MMMM")</f>
        <v>December</v>
      </c>
      <c r="L865">
        <v>102</v>
      </c>
      <c r="M865" t="str">
        <f>VLOOKUP(CONS_TABLE[[#This Row],[location_id]],Locations[],2,"FALSE")</f>
        <v>Auckland</v>
      </c>
      <c r="N865" t="str">
        <f>VLOOKUP(CONS_TABLE[[#This Row],[location_id]],Locations[],3, "FALSE")</f>
        <v>New Zealand</v>
      </c>
      <c r="O865" s="3">
        <f>VLOOKUP(CONS_TABLE[[#This Row],[location_id]],Locations[],4,"FALSE")</f>
        <v>1695200</v>
      </c>
      <c r="P865">
        <f>VLOOKUP(CONS_TABLE[[#This Row],[location_id]],Locations[],5,"FALSE")</f>
        <v>343.09</v>
      </c>
    </row>
    <row r="866" spans="1:16" x14ac:dyDescent="0.3">
      <c r="A866">
        <v>865</v>
      </c>
      <c r="B866" t="s">
        <v>16</v>
      </c>
      <c r="C866">
        <v>636</v>
      </c>
      <c r="D866" t="str">
        <f>VLOOKUP(CONS_TABLE[[#This Row],[make_id]],Make_details[],2,"FALSE")</f>
        <v>Yamaha</v>
      </c>
      <c r="E866" t="str">
        <f>VLOOKUP(CONS_TABLE[[#This Row],[make_id]],Make_details[],3,"FALSE")</f>
        <v>Standard</v>
      </c>
      <c r="F866">
        <v>2018</v>
      </c>
      <c r="G866" t="s">
        <v>398</v>
      </c>
      <c r="H866" t="s">
        <v>32</v>
      </c>
      <c r="I866" s="1">
        <v>44653</v>
      </c>
      <c r="J866" s="1" t="str">
        <f>TEXT(CONS_TABLE[[#This Row],[date_stolen]],"YYYY")</f>
        <v>2022</v>
      </c>
      <c r="K866" s="1" t="str">
        <f>TEXT(CONS_TABLE[[#This Row],[date_stolen]],"MMMM")</f>
        <v>April</v>
      </c>
      <c r="L866">
        <v>102</v>
      </c>
      <c r="M866" t="str">
        <f>VLOOKUP(CONS_TABLE[[#This Row],[location_id]],Locations[],2,"FALSE")</f>
        <v>Auckland</v>
      </c>
      <c r="N866" t="str">
        <f>VLOOKUP(CONS_TABLE[[#This Row],[location_id]],Locations[],3, "FALSE")</f>
        <v>New Zealand</v>
      </c>
      <c r="O866" s="3">
        <f>VLOOKUP(CONS_TABLE[[#This Row],[location_id]],Locations[],4,"FALSE")</f>
        <v>1695200</v>
      </c>
      <c r="P866">
        <f>VLOOKUP(CONS_TABLE[[#This Row],[location_id]],Locations[],5,"FALSE")</f>
        <v>343.09</v>
      </c>
    </row>
    <row r="867" spans="1:16" x14ac:dyDescent="0.3">
      <c r="A867">
        <v>866</v>
      </c>
      <c r="B867" t="s">
        <v>25</v>
      </c>
      <c r="C867">
        <v>638</v>
      </c>
      <c r="D867" t="str">
        <f>VLOOKUP(CONS_TABLE[[#This Row],[make_id]],Make_details[],2,"FALSE")</f>
        <v>Znen</v>
      </c>
      <c r="E867" t="str">
        <f>VLOOKUP(CONS_TABLE[[#This Row],[make_id]],Make_details[],3,"FALSE")</f>
        <v>Standard</v>
      </c>
      <c r="F867">
        <v>2018</v>
      </c>
      <c r="G867" t="s">
        <v>509</v>
      </c>
      <c r="H867" t="s">
        <v>18</v>
      </c>
      <c r="I867" s="1">
        <v>44617</v>
      </c>
      <c r="J867" s="1" t="str">
        <f>TEXT(CONS_TABLE[[#This Row],[date_stolen]],"YYYY")</f>
        <v>2022</v>
      </c>
      <c r="K867" s="1" t="str">
        <f>TEXT(CONS_TABLE[[#This Row],[date_stolen]],"MMMM")</f>
        <v>February</v>
      </c>
      <c r="L867">
        <v>101</v>
      </c>
      <c r="M867" t="str">
        <f>VLOOKUP(CONS_TABLE[[#This Row],[location_id]],Locations[],2,"FALSE")</f>
        <v>Northland</v>
      </c>
      <c r="N867" t="str">
        <f>VLOOKUP(CONS_TABLE[[#This Row],[location_id]],Locations[],3, "FALSE")</f>
        <v>New Zealand</v>
      </c>
      <c r="O867" s="3">
        <f>VLOOKUP(CONS_TABLE[[#This Row],[location_id]],Locations[],4,"FALSE")</f>
        <v>201500</v>
      </c>
      <c r="P867">
        <f>VLOOKUP(CONS_TABLE[[#This Row],[location_id]],Locations[],5,"FALSE")</f>
        <v>16.11</v>
      </c>
    </row>
    <row r="868" spans="1:16" x14ac:dyDescent="0.3">
      <c r="A868">
        <v>867</v>
      </c>
      <c r="B868" t="s">
        <v>25</v>
      </c>
      <c r="C868">
        <v>617</v>
      </c>
      <c r="D868" t="str">
        <f>VLOOKUP(CONS_TABLE[[#This Row],[make_id]],Make_details[],2,"FALSE")</f>
        <v>TNT Motor</v>
      </c>
      <c r="E868" t="str">
        <f>VLOOKUP(CONS_TABLE[[#This Row],[make_id]],Make_details[],3,"FALSE")</f>
        <v>Standard</v>
      </c>
      <c r="F868">
        <v>2018</v>
      </c>
      <c r="G868" t="s">
        <v>375</v>
      </c>
      <c r="H868" t="s">
        <v>18</v>
      </c>
      <c r="I868" s="1">
        <v>44505</v>
      </c>
      <c r="J868" s="1" t="str">
        <f>TEXT(CONS_TABLE[[#This Row],[date_stolen]],"YYYY")</f>
        <v>2021</v>
      </c>
      <c r="K868" s="1" t="str">
        <f>TEXT(CONS_TABLE[[#This Row],[date_stolen]],"MMMM")</f>
        <v>November</v>
      </c>
      <c r="L868">
        <v>102</v>
      </c>
      <c r="M868" t="str">
        <f>VLOOKUP(CONS_TABLE[[#This Row],[location_id]],Locations[],2,"FALSE")</f>
        <v>Auckland</v>
      </c>
      <c r="N868" t="str">
        <f>VLOOKUP(CONS_TABLE[[#This Row],[location_id]],Locations[],3, "FALSE")</f>
        <v>New Zealand</v>
      </c>
      <c r="O868" s="3">
        <f>VLOOKUP(CONS_TABLE[[#This Row],[location_id]],Locations[],4,"FALSE")</f>
        <v>1695200</v>
      </c>
      <c r="P868">
        <f>VLOOKUP(CONS_TABLE[[#This Row],[location_id]],Locations[],5,"FALSE")</f>
        <v>343.09</v>
      </c>
    </row>
    <row r="869" spans="1:16" x14ac:dyDescent="0.3">
      <c r="A869">
        <v>868</v>
      </c>
      <c r="B869" t="s">
        <v>16</v>
      </c>
      <c r="C869">
        <v>545</v>
      </c>
      <c r="D869" t="str">
        <f>VLOOKUP(CONS_TABLE[[#This Row],[make_id]],Make_details[],2,"FALSE")</f>
        <v>Harley Davidson</v>
      </c>
      <c r="E869" t="str">
        <f>VLOOKUP(CONS_TABLE[[#This Row],[make_id]],Make_details[],3,"FALSE")</f>
        <v>Standard</v>
      </c>
      <c r="F869">
        <v>2007</v>
      </c>
      <c r="G869" t="s">
        <v>495</v>
      </c>
      <c r="H869" t="s">
        <v>18</v>
      </c>
      <c r="I869" s="1">
        <v>44653</v>
      </c>
      <c r="J869" s="1" t="str">
        <f>TEXT(CONS_TABLE[[#This Row],[date_stolen]],"YYYY")</f>
        <v>2022</v>
      </c>
      <c r="K869" s="1" t="str">
        <f>TEXT(CONS_TABLE[[#This Row],[date_stolen]],"MMMM")</f>
        <v>April</v>
      </c>
      <c r="L869">
        <v>102</v>
      </c>
      <c r="M869" t="str">
        <f>VLOOKUP(CONS_TABLE[[#This Row],[location_id]],Locations[],2,"FALSE")</f>
        <v>Auckland</v>
      </c>
      <c r="N869" t="str">
        <f>VLOOKUP(CONS_TABLE[[#This Row],[location_id]],Locations[],3, "FALSE")</f>
        <v>New Zealand</v>
      </c>
      <c r="O869" s="3">
        <f>VLOOKUP(CONS_TABLE[[#This Row],[location_id]],Locations[],4,"FALSE")</f>
        <v>1695200</v>
      </c>
      <c r="P869">
        <f>VLOOKUP(CONS_TABLE[[#This Row],[location_id]],Locations[],5,"FALSE")</f>
        <v>343.09</v>
      </c>
    </row>
    <row r="870" spans="1:16" x14ac:dyDescent="0.3">
      <c r="A870">
        <v>869</v>
      </c>
      <c r="B870" t="s">
        <v>16</v>
      </c>
      <c r="C870">
        <v>636</v>
      </c>
      <c r="D870" t="str">
        <f>VLOOKUP(CONS_TABLE[[#This Row],[make_id]],Make_details[],2,"FALSE")</f>
        <v>Yamaha</v>
      </c>
      <c r="E870" t="str">
        <f>VLOOKUP(CONS_TABLE[[#This Row],[make_id]],Make_details[],3,"FALSE")</f>
        <v>Standard</v>
      </c>
      <c r="F870">
        <v>2019</v>
      </c>
      <c r="G870" t="s">
        <v>510</v>
      </c>
      <c r="H870" t="s">
        <v>28</v>
      </c>
      <c r="I870" s="1">
        <v>44548</v>
      </c>
      <c r="J870" s="1" t="str">
        <f>TEXT(CONS_TABLE[[#This Row],[date_stolen]],"YYYY")</f>
        <v>2021</v>
      </c>
      <c r="K870" s="1" t="str">
        <f>TEXT(CONS_TABLE[[#This Row],[date_stolen]],"MMMM")</f>
        <v>December</v>
      </c>
      <c r="L870">
        <v>102</v>
      </c>
      <c r="M870" t="str">
        <f>VLOOKUP(CONS_TABLE[[#This Row],[location_id]],Locations[],2,"FALSE")</f>
        <v>Auckland</v>
      </c>
      <c r="N870" t="str">
        <f>VLOOKUP(CONS_TABLE[[#This Row],[location_id]],Locations[],3, "FALSE")</f>
        <v>New Zealand</v>
      </c>
      <c r="O870" s="3">
        <f>VLOOKUP(CONS_TABLE[[#This Row],[location_id]],Locations[],4,"FALSE")</f>
        <v>1695200</v>
      </c>
      <c r="P870">
        <f>VLOOKUP(CONS_TABLE[[#This Row],[location_id]],Locations[],5,"FALSE")</f>
        <v>343.09</v>
      </c>
    </row>
    <row r="871" spans="1:16" x14ac:dyDescent="0.3">
      <c r="A871">
        <v>870</v>
      </c>
      <c r="B871" t="s">
        <v>16</v>
      </c>
      <c r="C871">
        <v>611</v>
      </c>
      <c r="D871" t="str">
        <f>VLOOKUP(CONS_TABLE[[#This Row],[make_id]],Make_details[],2,"FALSE")</f>
        <v>Suzuki</v>
      </c>
      <c r="E871" t="str">
        <f>VLOOKUP(CONS_TABLE[[#This Row],[make_id]],Make_details[],3,"FALSE")</f>
        <v>Standard</v>
      </c>
      <c r="F871">
        <v>2019</v>
      </c>
      <c r="G871" t="s">
        <v>511</v>
      </c>
      <c r="H871" t="s">
        <v>32</v>
      </c>
      <c r="I871" s="1">
        <v>44608</v>
      </c>
      <c r="J871" s="1" t="str">
        <f>TEXT(CONS_TABLE[[#This Row],[date_stolen]],"YYYY")</f>
        <v>2022</v>
      </c>
      <c r="K871" s="1" t="str">
        <f>TEXT(CONS_TABLE[[#This Row],[date_stolen]],"MMMM")</f>
        <v>February</v>
      </c>
      <c r="L871">
        <v>109</v>
      </c>
      <c r="M871" t="str">
        <f>VLOOKUP(CONS_TABLE[[#This Row],[location_id]],Locations[],2,"FALSE")</f>
        <v>Wellington</v>
      </c>
      <c r="N871" t="str">
        <f>VLOOKUP(CONS_TABLE[[#This Row],[location_id]],Locations[],3, "FALSE")</f>
        <v>New Zealand</v>
      </c>
      <c r="O871" s="3">
        <f>VLOOKUP(CONS_TABLE[[#This Row],[location_id]],Locations[],4,"FALSE")</f>
        <v>543500</v>
      </c>
      <c r="P871">
        <f>VLOOKUP(CONS_TABLE[[#This Row],[location_id]],Locations[],5,"FALSE")</f>
        <v>67.52</v>
      </c>
    </row>
    <row r="872" spans="1:16" x14ac:dyDescent="0.3">
      <c r="A872">
        <v>871</v>
      </c>
      <c r="B872" t="s">
        <v>16</v>
      </c>
      <c r="C872">
        <v>545</v>
      </c>
      <c r="D872" t="str">
        <f>VLOOKUP(CONS_TABLE[[#This Row],[make_id]],Make_details[],2,"FALSE")</f>
        <v>Harley Davidson</v>
      </c>
      <c r="E872" t="str">
        <f>VLOOKUP(CONS_TABLE[[#This Row],[make_id]],Make_details[],3,"FALSE")</f>
        <v>Standard</v>
      </c>
      <c r="F872">
        <v>2019</v>
      </c>
      <c r="G872" t="s">
        <v>512</v>
      </c>
      <c r="H872" t="s">
        <v>18</v>
      </c>
      <c r="I872" s="1">
        <v>44562</v>
      </c>
      <c r="J872" s="1" t="str">
        <f>TEXT(CONS_TABLE[[#This Row],[date_stolen]],"YYYY")</f>
        <v>2022</v>
      </c>
      <c r="K872" s="1" t="str">
        <f>TEXT(CONS_TABLE[[#This Row],[date_stolen]],"MMMM")</f>
        <v>January</v>
      </c>
      <c r="L872">
        <v>104</v>
      </c>
      <c r="M872" t="str">
        <f>VLOOKUP(CONS_TABLE[[#This Row],[location_id]],Locations[],2,"FALSE")</f>
        <v>Bay of Plenty</v>
      </c>
      <c r="N872" t="str">
        <f>VLOOKUP(CONS_TABLE[[#This Row],[location_id]],Locations[],3, "FALSE")</f>
        <v>New Zealand</v>
      </c>
      <c r="O872" s="3">
        <f>VLOOKUP(CONS_TABLE[[#This Row],[location_id]],Locations[],4,"FALSE")</f>
        <v>347700</v>
      </c>
      <c r="P872">
        <f>VLOOKUP(CONS_TABLE[[#This Row],[location_id]],Locations[],5,"FALSE")</f>
        <v>28.8</v>
      </c>
    </row>
    <row r="873" spans="1:16" x14ac:dyDescent="0.3">
      <c r="A873">
        <v>872</v>
      </c>
      <c r="B873" t="s">
        <v>25</v>
      </c>
      <c r="C873">
        <v>617</v>
      </c>
      <c r="D873" t="str">
        <f>VLOOKUP(CONS_TABLE[[#This Row],[make_id]],Make_details[],2,"FALSE")</f>
        <v>TNT Motor</v>
      </c>
      <c r="E873" t="str">
        <f>VLOOKUP(CONS_TABLE[[#This Row],[make_id]],Make_details[],3,"FALSE")</f>
        <v>Standard</v>
      </c>
      <c r="F873">
        <v>2019</v>
      </c>
      <c r="G873" t="s">
        <v>375</v>
      </c>
      <c r="H873" t="s">
        <v>18</v>
      </c>
      <c r="I873" s="1">
        <v>44528</v>
      </c>
      <c r="J873" s="1" t="str">
        <f>TEXT(CONS_TABLE[[#This Row],[date_stolen]],"YYYY")</f>
        <v>2021</v>
      </c>
      <c r="K873" s="1" t="str">
        <f>TEXT(CONS_TABLE[[#This Row],[date_stolen]],"MMMM")</f>
        <v>November</v>
      </c>
      <c r="L873">
        <v>102</v>
      </c>
      <c r="M873" t="str">
        <f>VLOOKUP(CONS_TABLE[[#This Row],[location_id]],Locations[],2,"FALSE")</f>
        <v>Auckland</v>
      </c>
      <c r="N873" t="str">
        <f>VLOOKUP(CONS_TABLE[[#This Row],[location_id]],Locations[],3, "FALSE")</f>
        <v>New Zealand</v>
      </c>
      <c r="O873" s="3">
        <f>VLOOKUP(CONS_TABLE[[#This Row],[location_id]],Locations[],4,"FALSE")</f>
        <v>1695200</v>
      </c>
      <c r="P873">
        <f>VLOOKUP(CONS_TABLE[[#This Row],[location_id]],Locations[],5,"FALSE")</f>
        <v>343.09</v>
      </c>
    </row>
    <row r="874" spans="1:16" x14ac:dyDescent="0.3">
      <c r="A874">
        <v>873</v>
      </c>
      <c r="B874" t="s">
        <v>16</v>
      </c>
      <c r="C874">
        <v>545</v>
      </c>
      <c r="D874" t="str">
        <f>VLOOKUP(CONS_TABLE[[#This Row],[make_id]],Make_details[],2,"FALSE")</f>
        <v>Harley Davidson</v>
      </c>
      <c r="E874" t="str">
        <f>VLOOKUP(CONS_TABLE[[#This Row],[make_id]],Make_details[],3,"FALSE")</f>
        <v>Standard</v>
      </c>
      <c r="F874">
        <v>2011</v>
      </c>
      <c r="G874" t="s">
        <v>513</v>
      </c>
      <c r="H874" t="s">
        <v>18</v>
      </c>
      <c r="I874" s="1">
        <v>44587</v>
      </c>
      <c r="J874" s="1" t="str">
        <f>TEXT(CONS_TABLE[[#This Row],[date_stolen]],"YYYY")</f>
        <v>2022</v>
      </c>
      <c r="K874" s="1" t="str">
        <f>TEXT(CONS_TABLE[[#This Row],[date_stolen]],"MMMM")</f>
        <v>January</v>
      </c>
      <c r="L874">
        <v>102</v>
      </c>
      <c r="M874" t="str">
        <f>VLOOKUP(CONS_TABLE[[#This Row],[location_id]],Locations[],2,"FALSE")</f>
        <v>Auckland</v>
      </c>
      <c r="N874" t="str">
        <f>VLOOKUP(CONS_TABLE[[#This Row],[location_id]],Locations[],3, "FALSE")</f>
        <v>New Zealand</v>
      </c>
      <c r="O874" s="3">
        <f>VLOOKUP(CONS_TABLE[[#This Row],[location_id]],Locations[],4,"FALSE")</f>
        <v>1695200</v>
      </c>
      <c r="P874">
        <f>VLOOKUP(CONS_TABLE[[#This Row],[location_id]],Locations[],5,"FALSE")</f>
        <v>343.09</v>
      </c>
    </row>
    <row r="875" spans="1:16" x14ac:dyDescent="0.3">
      <c r="A875">
        <v>874</v>
      </c>
      <c r="B875" t="s">
        <v>37</v>
      </c>
      <c r="C875">
        <v>608</v>
      </c>
      <c r="D875" t="str">
        <f>VLOOKUP(CONS_TABLE[[#This Row],[make_id]],Make_details[],2,"FALSE")</f>
        <v>Steelbro</v>
      </c>
      <c r="E875" t="str">
        <f>VLOOKUP(CONS_TABLE[[#This Row],[make_id]],Make_details[],3,"FALSE")</f>
        <v>Standard</v>
      </c>
      <c r="F875">
        <v>2003</v>
      </c>
      <c r="G875" t="s">
        <v>514</v>
      </c>
      <c r="H875" t="s">
        <v>28</v>
      </c>
      <c r="I875" s="1">
        <v>44613</v>
      </c>
      <c r="J875" s="1" t="str">
        <f>TEXT(CONS_TABLE[[#This Row],[date_stolen]],"YYYY")</f>
        <v>2022</v>
      </c>
      <c r="K875" s="1" t="str">
        <f>TEXT(CONS_TABLE[[#This Row],[date_stolen]],"MMMM")</f>
        <v>February</v>
      </c>
      <c r="L875">
        <v>114</v>
      </c>
      <c r="M875" t="str">
        <f>VLOOKUP(CONS_TABLE[[#This Row],[location_id]],Locations[],2,"FALSE")</f>
        <v>Canterbury</v>
      </c>
      <c r="N875" t="str">
        <f>VLOOKUP(CONS_TABLE[[#This Row],[location_id]],Locations[],3, "FALSE")</f>
        <v>New Zealand</v>
      </c>
      <c r="O875" s="3">
        <f>VLOOKUP(CONS_TABLE[[#This Row],[location_id]],Locations[],4,"FALSE")</f>
        <v>655000</v>
      </c>
      <c r="P875">
        <f>VLOOKUP(CONS_TABLE[[#This Row],[location_id]],Locations[],5,"FALSE")</f>
        <v>14.72</v>
      </c>
    </row>
    <row r="876" spans="1:16" x14ac:dyDescent="0.3">
      <c r="A876">
        <v>875</v>
      </c>
      <c r="B876" t="s">
        <v>16</v>
      </c>
      <c r="C876">
        <v>629</v>
      </c>
      <c r="D876" t="str">
        <f>VLOOKUP(CONS_TABLE[[#This Row],[make_id]],Make_details[],2,"FALSE")</f>
        <v>Vespa</v>
      </c>
      <c r="E876" t="str">
        <f>VLOOKUP(CONS_TABLE[[#This Row],[make_id]],Make_details[],3,"FALSE")</f>
        <v>Standard</v>
      </c>
      <c r="F876">
        <v>2015</v>
      </c>
      <c r="G876" t="s">
        <v>515</v>
      </c>
      <c r="H876" t="s">
        <v>32</v>
      </c>
      <c r="I876" s="1">
        <v>44650</v>
      </c>
      <c r="J876" s="1" t="str">
        <f>TEXT(CONS_TABLE[[#This Row],[date_stolen]],"YYYY")</f>
        <v>2022</v>
      </c>
      <c r="K876" s="1" t="str">
        <f>TEXT(CONS_TABLE[[#This Row],[date_stolen]],"MMMM")</f>
        <v>March</v>
      </c>
      <c r="L876">
        <v>102</v>
      </c>
      <c r="M876" t="str">
        <f>VLOOKUP(CONS_TABLE[[#This Row],[location_id]],Locations[],2,"FALSE")</f>
        <v>Auckland</v>
      </c>
      <c r="N876" t="str">
        <f>VLOOKUP(CONS_TABLE[[#This Row],[location_id]],Locations[],3, "FALSE")</f>
        <v>New Zealand</v>
      </c>
      <c r="O876" s="3">
        <f>VLOOKUP(CONS_TABLE[[#This Row],[location_id]],Locations[],4,"FALSE")</f>
        <v>1695200</v>
      </c>
      <c r="P876">
        <f>VLOOKUP(CONS_TABLE[[#This Row],[location_id]],Locations[],5,"FALSE")</f>
        <v>343.09</v>
      </c>
    </row>
    <row r="877" spans="1:16" x14ac:dyDescent="0.3">
      <c r="A877">
        <v>876</v>
      </c>
      <c r="B877" t="s">
        <v>16</v>
      </c>
      <c r="C877">
        <v>636</v>
      </c>
      <c r="D877" t="str">
        <f>VLOOKUP(CONS_TABLE[[#This Row],[make_id]],Make_details[],2,"FALSE")</f>
        <v>Yamaha</v>
      </c>
      <c r="E877" t="str">
        <f>VLOOKUP(CONS_TABLE[[#This Row],[make_id]],Make_details[],3,"FALSE")</f>
        <v>Standard</v>
      </c>
      <c r="F877">
        <v>2016</v>
      </c>
      <c r="G877" t="s">
        <v>398</v>
      </c>
      <c r="H877" t="s">
        <v>28</v>
      </c>
      <c r="I877" s="1">
        <v>44535</v>
      </c>
      <c r="J877" s="1" t="str">
        <f>TEXT(CONS_TABLE[[#This Row],[date_stolen]],"YYYY")</f>
        <v>2021</v>
      </c>
      <c r="K877" s="1" t="str">
        <f>TEXT(CONS_TABLE[[#This Row],[date_stolen]],"MMMM")</f>
        <v>December</v>
      </c>
      <c r="L877">
        <v>102</v>
      </c>
      <c r="M877" t="str">
        <f>VLOOKUP(CONS_TABLE[[#This Row],[location_id]],Locations[],2,"FALSE")</f>
        <v>Auckland</v>
      </c>
      <c r="N877" t="str">
        <f>VLOOKUP(CONS_TABLE[[#This Row],[location_id]],Locations[],3, "FALSE")</f>
        <v>New Zealand</v>
      </c>
      <c r="O877" s="3">
        <f>VLOOKUP(CONS_TABLE[[#This Row],[location_id]],Locations[],4,"FALSE")</f>
        <v>1695200</v>
      </c>
      <c r="P877">
        <f>VLOOKUP(CONS_TABLE[[#This Row],[location_id]],Locations[],5,"FALSE")</f>
        <v>343.09</v>
      </c>
    </row>
    <row r="878" spans="1:16" x14ac:dyDescent="0.3">
      <c r="A878">
        <v>877</v>
      </c>
      <c r="B878" t="s">
        <v>16</v>
      </c>
      <c r="C878">
        <v>603</v>
      </c>
      <c r="D878" t="str">
        <f>VLOOKUP(CONS_TABLE[[#This Row],[make_id]],Make_details[],2,"FALSE")</f>
        <v>Scomadi</v>
      </c>
      <c r="E878" t="str">
        <f>VLOOKUP(CONS_TABLE[[#This Row],[make_id]],Make_details[],3,"FALSE")</f>
        <v>Standard</v>
      </c>
      <c r="F878">
        <v>2016</v>
      </c>
      <c r="G878" t="s">
        <v>516</v>
      </c>
      <c r="H878" t="s">
        <v>45</v>
      </c>
      <c r="I878" s="1">
        <v>44599</v>
      </c>
      <c r="J878" s="1" t="str">
        <f>TEXT(CONS_TABLE[[#This Row],[date_stolen]],"YYYY")</f>
        <v>2022</v>
      </c>
      <c r="K878" s="1" t="str">
        <f>TEXT(CONS_TABLE[[#This Row],[date_stolen]],"MMMM")</f>
        <v>February</v>
      </c>
      <c r="L878">
        <v>102</v>
      </c>
      <c r="M878" t="str">
        <f>VLOOKUP(CONS_TABLE[[#This Row],[location_id]],Locations[],2,"FALSE")</f>
        <v>Auckland</v>
      </c>
      <c r="N878" t="str">
        <f>VLOOKUP(CONS_TABLE[[#This Row],[location_id]],Locations[],3, "FALSE")</f>
        <v>New Zealand</v>
      </c>
      <c r="O878" s="3">
        <f>VLOOKUP(CONS_TABLE[[#This Row],[location_id]],Locations[],4,"FALSE")</f>
        <v>1695200</v>
      </c>
      <c r="P878">
        <f>VLOOKUP(CONS_TABLE[[#This Row],[location_id]],Locations[],5,"FALSE")</f>
        <v>343.09</v>
      </c>
    </row>
    <row r="879" spans="1:16" x14ac:dyDescent="0.3">
      <c r="A879">
        <v>878</v>
      </c>
      <c r="B879" t="s">
        <v>25</v>
      </c>
      <c r="C879">
        <v>585</v>
      </c>
      <c r="D879" t="str">
        <f>VLOOKUP(CONS_TABLE[[#This Row],[make_id]],Make_details[],2,"FALSE")</f>
        <v>Moped</v>
      </c>
      <c r="E879" t="str">
        <f>VLOOKUP(CONS_TABLE[[#This Row],[make_id]],Make_details[],3,"FALSE")</f>
        <v>Standard</v>
      </c>
      <c r="F879">
        <v>2016</v>
      </c>
      <c r="G879" t="s">
        <v>517</v>
      </c>
      <c r="H879" t="s">
        <v>18</v>
      </c>
      <c r="I879" s="1">
        <v>44624</v>
      </c>
      <c r="J879" s="1" t="str">
        <f>TEXT(CONS_TABLE[[#This Row],[date_stolen]],"YYYY")</f>
        <v>2022</v>
      </c>
      <c r="K879" s="1" t="str">
        <f>TEXT(CONS_TABLE[[#This Row],[date_stolen]],"MMMM")</f>
        <v>March</v>
      </c>
      <c r="L879">
        <v>107</v>
      </c>
      <c r="M879" t="str">
        <f>VLOOKUP(CONS_TABLE[[#This Row],[location_id]],Locations[],2,"FALSE")</f>
        <v>Taranaki</v>
      </c>
      <c r="N879" t="str">
        <f>VLOOKUP(CONS_TABLE[[#This Row],[location_id]],Locations[],3, "FALSE")</f>
        <v>New Zealand</v>
      </c>
      <c r="O879" s="3">
        <f>VLOOKUP(CONS_TABLE[[#This Row],[location_id]],Locations[],4,"FALSE")</f>
        <v>127300</v>
      </c>
      <c r="P879">
        <f>VLOOKUP(CONS_TABLE[[#This Row],[location_id]],Locations[],5,"FALSE")</f>
        <v>17.55</v>
      </c>
    </row>
    <row r="880" spans="1:16" x14ac:dyDescent="0.3">
      <c r="A880">
        <v>879</v>
      </c>
      <c r="B880" t="s">
        <v>25</v>
      </c>
      <c r="C880">
        <v>636</v>
      </c>
      <c r="D880" t="str">
        <f>VLOOKUP(CONS_TABLE[[#This Row],[make_id]],Make_details[],2,"FALSE")</f>
        <v>Yamaha</v>
      </c>
      <c r="E880" t="str">
        <f>VLOOKUP(CONS_TABLE[[#This Row],[make_id]],Make_details[],3,"FALSE")</f>
        <v>Standard</v>
      </c>
      <c r="F880">
        <v>2006</v>
      </c>
      <c r="G880" t="s">
        <v>518</v>
      </c>
      <c r="H880" t="s">
        <v>10</v>
      </c>
      <c r="I880" s="1">
        <v>44639</v>
      </c>
      <c r="J880" s="1" t="str">
        <f>TEXT(CONS_TABLE[[#This Row],[date_stolen]],"YYYY")</f>
        <v>2022</v>
      </c>
      <c r="K880" s="1" t="str">
        <f>TEXT(CONS_TABLE[[#This Row],[date_stolen]],"MMMM")</f>
        <v>March</v>
      </c>
      <c r="L880">
        <v>105</v>
      </c>
      <c r="M880" t="str">
        <f>VLOOKUP(CONS_TABLE[[#This Row],[location_id]],Locations[],2,"FALSE")</f>
        <v>Gisborne</v>
      </c>
      <c r="N880" t="str">
        <f>VLOOKUP(CONS_TABLE[[#This Row],[location_id]],Locations[],3, "FALSE")</f>
        <v>New Zealand</v>
      </c>
      <c r="O880" s="3">
        <f>VLOOKUP(CONS_TABLE[[#This Row],[location_id]],Locations[],4,"FALSE")</f>
        <v>52100</v>
      </c>
      <c r="P880">
        <f>VLOOKUP(CONS_TABLE[[#This Row],[location_id]],Locations[],5,"FALSE")</f>
        <v>6.21</v>
      </c>
    </row>
    <row r="881" spans="1:16" x14ac:dyDescent="0.3">
      <c r="A881">
        <v>880</v>
      </c>
      <c r="B881" t="s">
        <v>16</v>
      </c>
      <c r="C881">
        <v>566</v>
      </c>
      <c r="D881" t="str">
        <f>VLOOKUP(CONS_TABLE[[#This Row],[make_id]],Make_details[],2,"FALSE")</f>
        <v>Kymco</v>
      </c>
      <c r="E881" t="str">
        <f>VLOOKUP(CONS_TABLE[[#This Row],[make_id]],Make_details[],3,"FALSE")</f>
        <v>Standard</v>
      </c>
      <c r="F881">
        <v>2016</v>
      </c>
      <c r="G881" t="s">
        <v>519</v>
      </c>
      <c r="H881" t="s">
        <v>18</v>
      </c>
      <c r="I881" s="1">
        <v>44618</v>
      </c>
      <c r="J881" s="1" t="str">
        <f>TEXT(CONS_TABLE[[#This Row],[date_stolen]],"YYYY")</f>
        <v>2022</v>
      </c>
      <c r="K881" s="1" t="str">
        <f>TEXT(CONS_TABLE[[#This Row],[date_stolen]],"MMMM")</f>
        <v>February</v>
      </c>
      <c r="L881">
        <v>102</v>
      </c>
      <c r="M881" t="str">
        <f>VLOOKUP(CONS_TABLE[[#This Row],[location_id]],Locations[],2,"FALSE")</f>
        <v>Auckland</v>
      </c>
      <c r="N881" t="str">
        <f>VLOOKUP(CONS_TABLE[[#This Row],[location_id]],Locations[],3, "FALSE")</f>
        <v>New Zealand</v>
      </c>
      <c r="O881" s="3">
        <f>VLOOKUP(CONS_TABLE[[#This Row],[location_id]],Locations[],4,"FALSE")</f>
        <v>1695200</v>
      </c>
      <c r="P881">
        <f>VLOOKUP(CONS_TABLE[[#This Row],[location_id]],Locations[],5,"FALSE")</f>
        <v>343.09</v>
      </c>
    </row>
    <row r="882" spans="1:16" x14ac:dyDescent="0.3">
      <c r="A882">
        <v>881</v>
      </c>
      <c r="B882" t="s">
        <v>16</v>
      </c>
      <c r="C882">
        <v>554</v>
      </c>
      <c r="D882" t="str">
        <f>VLOOKUP(CONS_TABLE[[#This Row],[make_id]],Make_details[],2,"FALSE")</f>
        <v>Hyosung</v>
      </c>
      <c r="E882" t="str">
        <f>VLOOKUP(CONS_TABLE[[#This Row],[make_id]],Make_details[],3,"FALSE")</f>
        <v>Standard</v>
      </c>
      <c r="F882">
        <v>2016</v>
      </c>
      <c r="G882" t="s">
        <v>520</v>
      </c>
      <c r="H882" t="s">
        <v>69</v>
      </c>
      <c r="I882" s="1">
        <v>44587</v>
      </c>
      <c r="J882" s="1" t="str">
        <f>TEXT(CONS_TABLE[[#This Row],[date_stolen]],"YYYY")</f>
        <v>2022</v>
      </c>
      <c r="K882" s="1" t="str">
        <f>TEXT(CONS_TABLE[[#This Row],[date_stolen]],"MMMM")</f>
        <v>January</v>
      </c>
      <c r="L882">
        <v>109</v>
      </c>
      <c r="M882" t="str">
        <f>VLOOKUP(CONS_TABLE[[#This Row],[location_id]],Locations[],2,"FALSE")</f>
        <v>Wellington</v>
      </c>
      <c r="N882" t="str">
        <f>VLOOKUP(CONS_TABLE[[#This Row],[location_id]],Locations[],3, "FALSE")</f>
        <v>New Zealand</v>
      </c>
      <c r="O882" s="3">
        <f>VLOOKUP(CONS_TABLE[[#This Row],[location_id]],Locations[],4,"FALSE")</f>
        <v>543500</v>
      </c>
      <c r="P882">
        <f>VLOOKUP(CONS_TABLE[[#This Row],[location_id]],Locations[],5,"FALSE")</f>
        <v>67.52</v>
      </c>
    </row>
    <row r="883" spans="1:16" x14ac:dyDescent="0.3">
      <c r="A883">
        <v>882</v>
      </c>
      <c r="B883" t="s">
        <v>25</v>
      </c>
      <c r="C883">
        <v>505</v>
      </c>
      <c r="D883" t="str">
        <f>VLOOKUP(CONS_TABLE[[#This Row],[make_id]],Make_details[],2,"FALSE")</f>
        <v>Aprilia</v>
      </c>
      <c r="E883" t="str">
        <f>VLOOKUP(CONS_TABLE[[#This Row],[make_id]],Make_details[],3,"FALSE")</f>
        <v>Standard</v>
      </c>
      <c r="F883">
        <v>2017</v>
      </c>
      <c r="G883" t="s">
        <v>521</v>
      </c>
      <c r="H883" t="s">
        <v>45</v>
      </c>
      <c r="I883" s="1">
        <v>44552</v>
      </c>
      <c r="J883" s="1" t="str">
        <f>TEXT(CONS_TABLE[[#This Row],[date_stolen]],"YYYY")</f>
        <v>2021</v>
      </c>
      <c r="K883" s="1" t="str">
        <f>TEXT(CONS_TABLE[[#This Row],[date_stolen]],"MMMM")</f>
        <v>December</v>
      </c>
      <c r="L883">
        <v>102</v>
      </c>
      <c r="M883" t="str">
        <f>VLOOKUP(CONS_TABLE[[#This Row],[location_id]],Locations[],2,"FALSE")</f>
        <v>Auckland</v>
      </c>
      <c r="N883" t="str">
        <f>VLOOKUP(CONS_TABLE[[#This Row],[location_id]],Locations[],3, "FALSE")</f>
        <v>New Zealand</v>
      </c>
      <c r="O883" s="3">
        <f>VLOOKUP(CONS_TABLE[[#This Row],[location_id]],Locations[],4,"FALSE")</f>
        <v>1695200</v>
      </c>
      <c r="P883">
        <f>VLOOKUP(CONS_TABLE[[#This Row],[location_id]],Locations[],5,"FALSE")</f>
        <v>343.09</v>
      </c>
    </row>
    <row r="884" spans="1:16" x14ac:dyDescent="0.3">
      <c r="A884">
        <v>883</v>
      </c>
      <c r="B884" t="s">
        <v>16</v>
      </c>
      <c r="C884">
        <v>611</v>
      </c>
      <c r="D884" t="str">
        <f>VLOOKUP(CONS_TABLE[[#This Row],[make_id]],Make_details[],2,"FALSE")</f>
        <v>Suzuki</v>
      </c>
      <c r="E884" t="str">
        <f>VLOOKUP(CONS_TABLE[[#This Row],[make_id]],Make_details[],3,"FALSE")</f>
        <v>Standard</v>
      </c>
      <c r="F884">
        <v>2004</v>
      </c>
      <c r="G884" t="s">
        <v>522</v>
      </c>
      <c r="H884" t="s">
        <v>18</v>
      </c>
      <c r="I884" s="1">
        <v>44654</v>
      </c>
      <c r="J884" s="1" t="str">
        <f>TEXT(CONS_TABLE[[#This Row],[date_stolen]],"YYYY")</f>
        <v>2022</v>
      </c>
      <c r="K884" s="1" t="str">
        <f>TEXT(CONS_TABLE[[#This Row],[date_stolen]],"MMMM")</f>
        <v>April</v>
      </c>
      <c r="L884">
        <v>102</v>
      </c>
      <c r="M884" t="str">
        <f>VLOOKUP(CONS_TABLE[[#This Row],[location_id]],Locations[],2,"FALSE")</f>
        <v>Auckland</v>
      </c>
      <c r="N884" t="str">
        <f>VLOOKUP(CONS_TABLE[[#This Row],[location_id]],Locations[],3, "FALSE")</f>
        <v>New Zealand</v>
      </c>
      <c r="O884" s="3">
        <f>VLOOKUP(CONS_TABLE[[#This Row],[location_id]],Locations[],4,"FALSE")</f>
        <v>1695200</v>
      </c>
      <c r="P884">
        <f>VLOOKUP(CONS_TABLE[[#This Row],[location_id]],Locations[],5,"FALSE")</f>
        <v>343.09</v>
      </c>
    </row>
    <row r="885" spans="1:16" x14ac:dyDescent="0.3">
      <c r="A885">
        <v>884</v>
      </c>
      <c r="B885" t="s">
        <v>16</v>
      </c>
      <c r="C885">
        <v>611</v>
      </c>
      <c r="D885" t="str">
        <f>VLOOKUP(CONS_TABLE[[#This Row],[make_id]],Make_details[],2,"FALSE")</f>
        <v>Suzuki</v>
      </c>
      <c r="E885" t="str">
        <f>VLOOKUP(CONS_TABLE[[#This Row],[make_id]],Make_details[],3,"FALSE")</f>
        <v>Standard</v>
      </c>
      <c r="F885">
        <v>2018</v>
      </c>
      <c r="G885" t="s">
        <v>511</v>
      </c>
      <c r="H885" t="s">
        <v>32</v>
      </c>
      <c r="I885" s="1">
        <v>44656</v>
      </c>
      <c r="J885" s="1" t="str">
        <f>TEXT(CONS_TABLE[[#This Row],[date_stolen]],"YYYY")</f>
        <v>2022</v>
      </c>
      <c r="K885" s="1" t="str">
        <f>TEXT(CONS_TABLE[[#This Row],[date_stolen]],"MMMM")</f>
        <v>April</v>
      </c>
      <c r="L885">
        <v>102</v>
      </c>
      <c r="M885" t="str">
        <f>VLOOKUP(CONS_TABLE[[#This Row],[location_id]],Locations[],2,"FALSE")</f>
        <v>Auckland</v>
      </c>
      <c r="N885" t="str">
        <f>VLOOKUP(CONS_TABLE[[#This Row],[location_id]],Locations[],3, "FALSE")</f>
        <v>New Zealand</v>
      </c>
      <c r="O885" s="3">
        <f>VLOOKUP(CONS_TABLE[[#This Row],[location_id]],Locations[],4,"FALSE")</f>
        <v>1695200</v>
      </c>
      <c r="P885">
        <f>VLOOKUP(CONS_TABLE[[#This Row],[location_id]],Locations[],5,"FALSE")</f>
        <v>343.09</v>
      </c>
    </row>
    <row r="886" spans="1:16" x14ac:dyDescent="0.3">
      <c r="A886">
        <v>885</v>
      </c>
      <c r="B886" t="s">
        <v>16</v>
      </c>
      <c r="C886">
        <v>545</v>
      </c>
      <c r="D886" t="str">
        <f>VLOOKUP(CONS_TABLE[[#This Row],[make_id]],Make_details[],2,"FALSE")</f>
        <v>Harley Davidson</v>
      </c>
      <c r="E886" t="str">
        <f>VLOOKUP(CONS_TABLE[[#This Row],[make_id]],Make_details[],3,"FALSE")</f>
        <v>Standard</v>
      </c>
      <c r="F886">
        <v>1988</v>
      </c>
      <c r="G886">
        <v>883</v>
      </c>
      <c r="H886" t="s">
        <v>69</v>
      </c>
      <c r="I886" s="1">
        <v>44624</v>
      </c>
      <c r="J886" s="1" t="str">
        <f>TEXT(CONS_TABLE[[#This Row],[date_stolen]],"YYYY")</f>
        <v>2022</v>
      </c>
      <c r="K886" s="1" t="str">
        <f>TEXT(CONS_TABLE[[#This Row],[date_stolen]],"MMMM")</f>
        <v>March</v>
      </c>
      <c r="L886">
        <v>114</v>
      </c>
      <c r="M886" t="str">
        <f>VLOOKUP(CONS_TABLE[[#This Row],[location_id]],Locations[],2,"FALSE")</f>
        <v>Canterbury</v>
      </c>
      <c r="N886" t="str">
        <f>VLOOKUP(CONS_TABLE[[#This Row],[location_id]],Locations[],3, "FALSE")</f>
        <v>New Zealand</v>
      </c>
      <c r="O886" s="3">
        <f>VLOOKUP(CONS_TABLE[[#This Row],[location_id]],Locations[],4,"FALSE")</f>
        <v>655000</v>
      </c>
      <c r="P886">
        <f>VLOOKUP(CONS_TABLE[[#This Row],[location_id]],Locations[],5,"FALSE")</f>
        <v>14.72</v>
      </c>
    </row>
    <row r="887" spans="1:16" x14ac:dyDescent="0.3">
      <c r="A887">
        <v>886</v>
      </c>
      <c r="B887" t="s">
        <v>16</v>
      </c>
      <c r="C887">
        <v>561</v>
      </c>
      <c r="D887" t="str">
        <f>VLOOKUP(CONS_TABLE[[#This Row],[make_id]],Make_details[],2,"FALSE")</f>
        <v>Kawasaki</v>
      </c>
      <c r="E887" t="str">
        <f>VLOOKUP(CONS_TABLE[[#This Row],[make_id]],Make_details[],3,"FALSE")</f>
        <v>Standard</v>
      </c>
      <c r="F887">
        <v>2016</v>
      </c>
      <c r="G887" t="s">
        <v>523</v>
      </c>
      <c r="H887" t="s">
        <v>47</v>
      </c>
      <c r="I887" s="1">
        <v>44521</v>
      </c>
      <c r="J887" s="1" t="str">
        <f>TEXT(CONS_TABLE[[#This Row],[date_stolen]],"YYYY")</f>
        <v>2021</v>
      </c>
      <c r="K887" s="1" t="str">
        <f>TEXT(CONS_TABLE[[#This Row],[date_stolen]],"MMMM")</f>
        <v>November</v>
      </c>
      <c r="L887">
        <v>109</v>
      </c>
      <c r="M887" t="str">
        <f>VLOOKUP(CONS_TABLE[[#This Row],[location_id]],Locations[],2,"FALSE")</f>
        <v>Wellington</v>
      </c>
      <c r="N887" t="str">
        <f>VLOOKUP(CONS_TABLE[[#This Row],[location_id]],Locations[],3, "FALSE")</f>
        <v>New Zealand</v>
      </c>
      <c r="O887" s="3">
        <f>VLOOKUP(CONS_TABLE[[#This Row],[location_id]],Locations[],4,"FALSE")</f>
        <v>543500</v>
      </c>
      <c r="P887">
        <f>VLOOKUP(CONS_TABLE[[#This Row],[location_id]],Locations[],5,"FALSE")</f>
        <v>67.52</v>
      </c>
    </row>
    <row r="888" spans="1:16" x14ac:dyDescent="0.3">
      <c r="A888">
        <v>887</v>
      </c>
      <c r="B888" t="s">
        <v>16</v>
      </c>
      <c r="C888">
        <v>636</v>
      </c>
      <c r="D888" t="str">
        <f>VLOOKUP(CONS_TABLE[[#This Row],[make_id]],Make_details[],2,"FALSE")</f>
        <v>Yamaha</v>
      </c>
      <c r="E888" t="str">
        <f>VLOOKUP(CONS_TABLE[[#This Row],[make_id]],Make_details[],3,"FALSE")</f>
        <v>Standard</v>
      </c>
      <c r="F888">
        <v>2018</v>
      </c>
      <c r="G888" t="s">
        <v>398</v>
      </c>
      <c r="H888" t="s">
        <v>32</v>
      </c>
      <c r="I888" s="1">
        <v>44593</v>
      </c>
      <c r="J888" s="1" t="str">
        <f>TEXT(CONS_TABLE[[#This Row],[date_stolen]],"YYYY")</f>
        <v>2022</v>
      </c>
      <c r="K888" s="1" t="str">
        <f>TEXT(CONS_TABLE[[#This Row],[date_stolen]],"MMMM")</f>
        <v>February</v>
      </c>
      <c r="L888">
        <v>102</v>
      </c>
      <c r="M888" t="str">
        <f>VLOOKUP(CONS_TABLE[[#This Row],[location_id]],Locations[],2,"FALSE")</f>
        <v>Auckland</v>
      </c>
      <c r="N888" t="str">
        <f>VLOOKUP(CONS_TABLE[[#This Row],[location_id]],Locations[],3, "FALSE")</f>
        <v>New Zealand</v>
      </c>
      <c r="O888" s="3">
        <f>VLOOKUP(CONS_TABLE[[#This Row],[location_id]],Locations[],4,"FALSE")</f>
        <v>1695200</v>
      </c>
      <c r="P888">
        <f>VLOOKUP(CONS_TABLE[[#This Row],[location_id]],Locations[],5,"FALSE")</f>
        <v>343.09</v>
      </c>
    </row>
    <row r="889" spans="1:16" x14ac:dyDescent="0.3">
      <c r="A889">
        <v>888</v>
      </c>
      <c r="B889" t="s">
        <v>25</v>
      </c>
      <c r="C889">
        <v>617</v>
      </c>
      <c r="D889" t="str">
        <f>VLOOKUP(CONS_TABLE[[#This Row],[make_id]],Make_details[],2,"FALSE")</f>
        <v>TNT Motor</v>
      </c>
      <c r="E889" t="str">
        <f>VLOOKUP(CONS_TABLE[[#This Row],[make_id]],Make_details[],3,"FALSE")</f>
        <v>Standard</v>
      </c>
      <c r="F889">
        <v>2019</v>
      </c>
      <c r="G889" t="s">
        <v>375</v>
      </c>
      <c r="H889" t="s">
        <v>18</v>
      </c>
      <c r="I889" s="1">
        <v>44485</v>
      </c>
      <c r="J889" s="1" t="str">
        <f>TEXT(CONS_TABLE[[#This Row],[date_stolen]],"YYYY")</f>
        <v>2021</v>
      </c>
      <c r="K889" s="1" t="str">
        <f>TEXT(CONS_TABLE[[#This Row],[date_stolen]],"MMMM")</f>
        <v>October</v>
      </c>
      <c r="L889">
        <v>109</v>
      </c>
      <c r="M889" t="str">
        <f>VLOOKUP(CONS_TABLE[[#This Row],[location_id]],Locations[],2,"FALSE")</f>
        <v>Wellington</v>
      </c>
      <c r="N889" t="str">
        <f>VLOOKUP(CONS_TABLE[[#This Row],[location_id]],Locations[],3, "FALSE")</f>
        <v>New Zealand</v>
      </c>
      <c r="O889" s="3">
        <f>VLOOKUP(CONS_TABLE[[#This Row],[location_id]],Locations[],4,"FALSE")</f>
        <v>543500</v>
      </c>
      <c r="P889">
        <f>VLOOKUP(CONS_TABLE[[#This Row],[location_id]],Locations[],5,"FALSE")</f>
        <v>67.52</v>
      </c>
    </row>
    <row r="890" spans="1:16" x14ac:dyDescent="0.3">
      <c r="A890">
        <v>889</v>
      </c>
      <c r="B890" t="s">
        <v>16</v>
      </c>
      <c r="C890">
        <v>550</v>
      </c>
      <c r="D890" t="str">
        <f>VLOOKUP(CONS_TABLE[[#This Row],[make_id]],Make_details[],2,"FALSE")</f>
        <v>Honda</v>
      </c>
      <c r="E890" t="str">
        <f>VLOOKUP(CONS_TABLE[[#This Row],[make_id]],Make_details[],3,"FALSE")</f>
        <v>Standard</v>
      </c>
      <c r="F890">
        <v>2019</v>
      </c>
      <c r="G890" t="s">
        <v>524</v>
      </c>
      <c r="H890" t="s">
        <v>69</v>
      </c>
      <c r="I890" s="1">
        <v>44568</v>
      </c>
      <c r="J890" s="1" t="str">
        <f>TEXT(CONS_TABLE[[#This Row],[date_stolen]],"YYYY")</f>
        <v>2022</v>
      </c>
      <c r="K890" s="1" t="str">
        <f>TEXT(CONS_TABLE[[#This Row],[date_stolen]],"MMMM")</f>
        <v>January</v>
      </c>
      <c r="L890">
        <v>102</v>
      </c>
      <c r="M890" t="str">
        <f>VLOOKUP(CONS_TABLE[[#This Row],[location_id]],Locations[],2,"FALSE")</f>
        <v>Auckland</v>
      </c>
      <c r="N890" t="str">
        <f>VLOOKUP(CONS_TABLE[[#This Row],[location_id]],Locations[],3, "FALSE")</f>
        <v>New Zealand</v>
      </c>
      <c r="O890" s="3">
        <f>VLOOKUP(CONS_TABLE[[#This Row],[location_id]],Locations[],4,"FALSE")</f>
        <v>1695200</v>
      </c>
      <c r="P890">
        <f>VLOOKUP(CONS_TABLE[[#This Row],[location_id]],Locations[],5,"FALSE")</f>
        <v>343.09</v>
      </c>
    </row>
    <row r="891" spans="1:16" x14ac:dyDescent="0.3">
      <c r="A891">
        <v>890</v>
      </c>
      <c r="B891" t="s">
        <v>16</v>
      </c>
      <c r="C891">
        <v>550</v>
      </c>
      <c r="D891" t="str">
        <f>VLOOKUP(CONS_TABLE[[#This Row],[make_id]],Make_details[],2,"FALSE")</f>
        <v>Honda</v>
      </c>
      <c r="E891" t="str">
        <f>VLOOKUP(CONS_TABLE[[#This Row],[make_id]],Make_details[],3,"FALSE")</f>
        <v>Standard</v>
      </c>
      <c r="F891">
        <v>2012</v>
      </c>
      <c r="G891" t="s">
        <v>414</v>
      </c>
      <c r="H891" t="s">
        <v>32</v>
      </c>
      <c r="I891" s="1">
        <v>44517</v>
      </c>
      <c r="J891" s="1" t="str">
        <f>TEXT(CONS_TABLE[[#This Row],[date_stolen]],"YYYY")</f>
        <v>2021</v>
      </c>
      <c r="K891" s="1" t="str">
        <f>TEXT(CONS_TABLE[[#This Row],[date_stolen]],"MMMM")</f>
        <v>November</v>
      </c>
      <c r="L891">
        <v>109</v>
      </c>
      <c r="M891" t="str">
        <f>VLOOKUP(CONS_TABLE[[#This Row],[location_id]],Locations[],2,"FALSE")</f>
        <v>Wellington</v>
      </c>
      <c r="N891" t="str">
        <f>VLOOKUP(CONS_TABLE[[#This Row],[location_id]],Locations[],3, "FALSE")</f>
        <v>New Zealand</v>
      </c>
      <c r="O891" s="3">
        <f>VLOOKUP(CONS_TABLE[[#This Row],[location_id]],Locations[],4,"FALSE")</f>
        <v>543500</v>
      </c>
      <c r="P891">
        <f>VLOOKUP(CONS_TABLE[[#This Row],[location_id]],Locations[],5,"FALSE")</f>
        <v>67.52</v>
      </c>
    </row>
    <row r="892" spans="1:16" x14ac:dyDescent="0.3">
      <c r="A892">
        <v>891</v>
      </c>
      <c r="B892" t="s">
        <v>16</v>
      </c>
      <c r="C892">
        <v>550</v>
      </c>
      <c r="D892" t="str">
        <f>VLOOKUP(CONS_TABLE[[#This Row],[make_id]],Make_details[],2,"FALSE")</f>
        <v>Honda</v>
      </c>
      <c r="E892" t="str">
        <f>VLOOKUP(CONS_TABLE[[#This Row],[make_id]],Make_details[],3,"FALSE")</f>
        <v>Standard</v>
      </c>
      <c r="F892">
        <v>2000</v>
      </c>
      <c r="G892" t="s">
        <v>525</v>
      </c>
      <c r="H892" t="s">
        <v>28</v>
      </c>
      <c r="I892" s="1">
        <v>44565</v>
      </c>
      <c r="J892" s="1" t="str">
        <f>TEXT(CONS_TABLE[[#This Row],[date_stolen]],"YYYY")</f>
        <v>2022</v>
      </c>
      <c r="K892" s="1" t="str">
        <f>TEXT(CONS_TABLE[[#This Row],[date_stolen]],"MMMM")</f>
        <v>January</v>
      </c>
      <c r="L892">
        <v>102</v>
      </c>
      <c r="M892" t="str">
        <f>VLOOKUP(CONS_TABLE[[#This Row],[location_id]],Locations[],2,"FALSE")</f>
        <v>Auckland</v>
      </c>
      <c r="N892" t="str">
        <f>VLOOKUP(CONS_TABLE[[#This Row],[location_id]],Locations[],3, "FALSE")</f>
        <v>New Zealand</v>
      </c>
      <c r="O892" s="3">
        <f>VLOOKUP(CONS_TABLE[[#This Row],[location_id]],Locations[],4,"FALSE")</f>
        <v>1695200</v>
      </c>
      <c r="P892">
        <f>VLOOKUP(CONS_TABLE[[#This Row],[location_id]],Locations[],5,"FALSE")</f>
        <v>343.09</v>
      </c>
    </row>
    <row r="893" spans="1:16" x14ac:dyDescent="0.3">
      <c r="A893">
        <v>892</v>
      </c>
      <c r="B893" t="s">
        <v>16</v>
      </c>
      <c r="C893">
        <v>565</v>
      </c>
      <c r="D893" t="str">
        <f>VLOOKUP(CONS_TABLE[[#This Row],[make_id]],Make_details[],2,"FALSE")</f>
        <v>KTM</v>
      </c>
      <c r="E893" t="str">
        <f>VLOOKUP(CONS_TABLE[[#This Row],[make_id]],Make_details[],3,"FALSE")</f>
        <v>Standard</v>
      </c>
      <c r="F893">
        <v>2019</v>
      </c>
      <c r="G893" t="s">
        <v>526</v>
      </c>
      <c r="H893" t="s">
        <v>32</v>
      </c>
      <c r="I893" s="1">
        <v>44597</v>
      </c>
      <c r="J893" s="1" t="str">
        <f>TEXT(CONS_TABLE[[#This Row],[date_stolen]],"YYYY")</f>
        <v>2022</v>
      </c>
      <c r="K893" s="1" t="str">
        <f>TEXT(CONS_TABLE[[#This Row],[date_stolen]],"MMMM")</f>
        <v>February</v>
      </c>
      <c r="L893">
        <v>109</v>
      </c>
      <c r="M893" t="str">
        <f>VLOOKUP(CONS_TABLE[[#This Row],[location_id]],Locations[],2,"FALSE")</f>
        <v>Wellington</v>
      </c>
      <c r="N893" t="str">
        <f>VLOOKUP(CONS_TABLE[[#This Row],[location_id]],Locations[],3, "FALSE")</f>
        <v>New Zealand</v>
      </c>
      <c r="O893" s="3">
        <f>VLOOKUP(CONS_TABLE[[#This Row],[location_id]],Locations[],4,"FALSE")</f>
        <v>543500</v>
      </c>
      <c r="P893">
        <f>VLOOKUP(CONS_TABLE[[#This Row],[location_id]],Locations[],5,"FALSE")</f>
        <v>67.52</v>
      </c>
    </row>
    <row r="894" spans="1:16" x14ac:dyDescent="0.3">
      <c r="A894">
        <v>893</v>
      </c>
      <c r="B894" t="s">
        <v>16</v>
      </c>
      <c r="C894">
        <v>629</v>
      </c>
      <c r="D894" t="str">
        <f>VLOOKUP(CONS_TABLE[[#This Row],[make_id]],Make_details[],2,"FALSE")</f>
        <v>Vespa</v>
      </c>
      <c r="E894" t="str">
        <f>VLOOKUP(CONS_TABLE[[#This Row],[make_id]],Make_details[],3,"FALSE")</f>
        <v>Standard</v>
      </c>
      <c r="F894">
        <v>2013</v>
      </c>
      <c r="G894" t="s">
        <v>377</v>
      </c>
      <c r="H894" t="s">
        <v>32</v>
      </c>
      <c r="I894" s="1">
        <v>44486</v>
      </c>
      <c r="J894" s="1" t="str">
        <f>TEXT(CONS_TABLE[[#This Row],[date_stolen]],"YYYY")</f>
        <v>2021</v>
      </c>
      <c r="K894" s="1" t="str">
        <f>TEXT(CONS_TABLE[[#This Row],[date_stolen]],"MMMM")</f>
        <v>October</v>
      </c>
      <c r="L894">
        <v>102</v>
      </c>
      <c r="M894" t="str">
        <f>VLOOKUP(CONS_TABLE[[#This Row],[location_id]],Locations[],2,"FALSE")</f>
        <v>Auckland</v>
      </c>
      <c r="N894" t="str">
        <f>VLOOKUP(CONS_TABLE[[#This Row],[location_id]],Locations[],3, "FALSE")</f>
        <v>New Zealand</v>
      </c>
      <c r="O894" s="3">
        <f>VLOOKUP(CONS_TABLE[[#This Row],[location_id]],Locations[],4,"FALSE")</f>
        <v>1695200</v>
      </c>
      <c r="P894">
        <f>VLOOKUP(CONS_TABLE[[#This Row],[location_id]],Locations[],5,"FALSE")</f>
        <v>343.09</v>
      </c>
    </row>
    <row r="895" spans="1:16" x14ac:dyDescent="0.3">
      <c r="A895">
        <v>894</v>
      </c>
      <c r="B895" t="s">
        <v>16</v>
      </c>
      <c r="C895">
        <v>611</v>
      </c>
      <c r="D895" t="str">
        <f>VLOOKUP(CONS_TABLE[[#This Row],[make_id]],Make_details[],2,"FALSE")</f>
        <v>Suzuki</v>
      </c>
      <c r="E895" t="str">
        <f>VLOOKUP(CONS_TABLE[[#This Row],[make_id]],Make_details[],3,"FALSE")</f>
        <v>Standard</v>
      </c>
      <c r="F895">
        <v>2019</v>
      </c>
      <c r="G895" t="s">
        <v>527</v>
      </c>
      <c r="H895" t="s">
        <v>28</v>
      </c>
      <c r="I895" s="1">
        <v>44596</v>
      </c>
      <c r="J895" s="1" t="str">
        <f>TEXT(CONS_TABLE[[#This Row],[date_stolen]],"YYYY")</f>
        <v>2022</v>
      </c>
      <c r="K895" s="1" t="str">
        <f>TEXT(CONS_TABLE[[#This Row],[date_stolen]],"MMMM")</f>
        <v>February</v>
      </c>
      <c r="L895">
        <v>102</v>
      </c>
      <c r="M895" t="str">
        <f>VLOOKUP(CONS_TABLE[[#This Row],[location_id]],Locations[],2,"FALSE")</f>
        <v>Auckland</v>
      </c>
      <c r="N895" t="str">
        <f>VLOOKUP(CONS_TABLE[[#This Row],[location_id]],Locations[],3, "FALSE")</f>
        <v>New Zealand</v>
      </c>
      <c r="O895" s="3">
        <f>VLOOKUP(CONS_TABLE[[#This Row],[location_id]],Locations[],4,"FALSE")</f>
        <v>1695200</v>
      </c>
      <c r="P895">
        <f>VLOOKUP(CONS_TABLE[[#This Row],[location_id]],Locations[],5,"FALSE")</f>
        <v>343.09</v>
      </c>
    </row>
    <row r="896" spans="1:16" x14ac:dyDescent="0.3">
      <c r="A896">
        <v>895</v>
      </c>
      <c r="B896" t="s">
        <v>16</v>
      </c>
      <c r="C896">
        <v>611</v>
      </c>
      <c r="D896" t="str">
        <f>VLOOKUP(CONS_TABLE[[#This Row],[make_id]],Make_details[],2,"FALSE")</f>
        <v>Suzuki</v>
      </c>
      <c r="E896" t="str">
        <f>VLOOKUP(CONS_TABLE[[#This Row],[make_id]],Make_details[],3,"FALSE")</f>
        <v>Standard</v>
      </c>
      <c r="F896">
        <v>2010</v>
      </c>
      <c r="G896" t="s">
        <v>229</v>
      </c>
      <c r="H896" t="s">
        <v>18</v>
      </c>
      <c r="I896" s="1">
        <v>44645</v>
      </c>
      <c r="J896" s="1" t="str">
        <f>TEXT(CONS_TABLE[[#This Row],[date_stolen]],"YYYY")</f>
        <v>2022</v>
      </c>
      <c r="K896" s="1" t="str">
        <f>TEXT(CONS_TABLE[[#This Row],[date_stolen]],"MMMM")</f>
        <v>March</v>
      </c>
      <c r="L896">
        <v>102</v>
      </c>
      <c r="M896" t="str">
        <f>VLOOKUP(CONS_TABLE[[#This Row],[location_id]],Locations[],2,"FALSE")</f>
        <v>Auckland</v>
      </c>
      <c r="N896" t="str">
        <f>VLOOKUP(CONS_TABLE[[#This Row],[location_id]],Locations[],3, "FALSE")</f>
        <v>New Zealand</v>
      </c>
      <c r="O896" s="3">
        <f>VLOOKUP(CONS_TABLE[[#This Row],[location_id]],Locations[],4,"FALSE")</f>
        <v>1695200</v>
      </c>
      <c r="P896">
        <f>VLOOKUP(CONS_TABLE[[#This Row],[location_id]],Locations[],5,"FALSE")</f>
        <v>343.09</v>
      </c>
    </row>
    <row r="897" spans="1:16" x14ac:dyDescent="0.3">
      <c r="A897">
        <v>896</v>
      </c>
      <c r="B897" t="s">
        <v>25</v>
      </c>
      <c r="C897">
        <v>613</v>
      </c>
      <c r="D897" t="str">
        <f>VLOOKUP(CONS_TABLE[[#This Row],[make_id]],Make_details[],2,"FALSE")</f>
        <v>SYM</v>
      </c>
      <c r="E897" t="str">
        <f>VLOOKUP(CONS_TABLE[[#This Row],[make_id]],Make_details[],3,"FALSE")</f>
        <v>Standard</v>
      </c>
      <c r="F897">
        <v>2011</v>
      </c>
      <c r="G897" t="s">
        <v>528</v>
      </c>
      <c r="H897" t="s">
        <v>69</v>
      </c>
      <c r="I897" s="1">
        <v>44497</v>
      </c>
      <c r="J897" s="1" t="str">
        <f>TEXT(CONS_TABLE[[#This Row],[date_stolen]],"YYYY")</f>
        <v>2021</v>
      </c>
      <c r="K897" s="1" t="str">
        <f>TEXT(CONS_TABLE[[#This Row],[date_stolen]],"MMMM")</f>
        <v>October</v>
      </c>
      <c r="L897">
        <v>114</v>
      </c>
      <c r="M897" t="str">
        <f>VLOOKUP(CONS_TABLE[[#This Row],[location_id]],Locations[],2,"FALSE")</f>
        <v>Canterbury</v>
      </c>
      <c r="N897" t="str">
        <f>VLOOKUP(CONS_TABLE[[#This Row],[location_id]],Locations[],3, "FALSE")</f>
        <v>New Zealand</v>
      </c>
      <c r="O897" s="3">
        <f>VLOOKUP(CONS_TABLE[[#This Row],[location_id]],Locations[],4,"FALSE")</f>
        <v>655000</v>
      </c>
      <c r="P897">
        <f>VLOOKUP(CONS_TABLE[[#This Row],[location_id]],Locations[],5,"FALSE")</f>
        <v>14.72</v>
      </c>
    </row>
    <row r="898" spans="1:16" x14ac:dyDescent="0.3">
      <c r="A898">
        <v>897</v>
      </c>
      <c r="B898" t="s">
        <v>16</v>
      </c>
      <c r="C898">
        <v>611</v>
      </c>
      <c r="D898" t="str">
        <f>VLOOKUP(CONS_TABLE[[#This Row],[make_id]],Make_details[],2,"FALSE")</f>
        <v>Suzuki</v>
      </c>
      <c r="E898" t="str">
        <f>VLOOKUP(CONS_TABLE[[#This Row],[make_id]],Make_details[],3,"FALSE")</f>
        <v>Standard</v>
      </c>
      <c r="F898">
        <v>2015</v>
      </c>
      <c r="G898" t="s">
        <v>419</v>
      </c>
      <c r="H898" t="s">
        <v>69</v>
      </c>
      <c r="I898" s="1">
        <v>44565</v>
      </c>
      <c r="J898" s="1" t="str">
        <f>TEXT(CONS_TABLE[[#This Row],[date_stolen]],"YYYY")</f>
        <v>2022</v>
      </c>
      <c r="K898" s="1" t="str">
        <f>TEXT(CONS_TABLE[[#This Row],[date_stolen]],"MMMM")</f>
        <v>January</v>
      </c>
      <c r="L898">
        <v>102</v>
      </c>
      <c r="M898" t="str">
        <f>VLOOKUP(CONS_TABLE[[#This Row],[location_id]],Locations[],2,"FALSE")</f>
        <v>Auckland</v>
      </c>
      <c r="N898" t="str">
        <f>VLOOKUP(CONS_TABLE[[#This Row],[location_id]],Locations[],3, "FALSE")</f>
        <v>New Zealand</v>
      </c>
      <c r="O898" s="3">
        <f>VLOOKUP(CONS_TABLE[[#This Row],[location_id]],Locations[],4,"FALSE")</f>
        <v>1695200</v>
      </c>
      <c r="P898">
        <f>VLOOKUP(CONS_TABLE[[#This Row],[location_id]],Locations[],5,"FALSE")</f>
        <v>343.09</v>
      </c>
    </row>
    <row r="899" spans="1:16" x14ac:dyDescent="0.3">
      <c r="A899">
        <v>898</v>
      </c>
      <c r="B899" t="s">
        <v>25</v>
      </c>
      <c r="C899">
        <v>611</v>
      </c>
      <c r="D899" t="str">
        <f>VLOOKUP(CONS_TABLE[[#This Row],[make_id]],Make_details[],2,"FALSE")</f>
        <v>Suzuki</v>
      </c>
      <c r="E899" t="str">
        <f>VLOOKUP(CONS_TABLE[[#This Row],[make_id]],Make_details[],3,"FALSE")</f>
        <v>Standard</v>
      </c>
      <c r="F899">
        <v>2016</v>
      </c>
      <c r="G899" t="s">
        <v>264</v>
      </c>
      <c r="H899" t="s">
        <v>101</v>
      </c>
      <c r="I899" s="1">
        <v>44523</v>
      </c>
      <c r="J899" s="1" t="str">
        <f>TEXT(CONS_TABLE[[#This Row],[date_stolen]],"YYYY")</f>
        <v>2021</v>
      </c>
      <c r="K899" s="1" t="str">
        <f>TEXT(CONS_TABLE[[#This Row],[date_stolen]],"MMMM")</f>
        <v>November</v>
      </c>
      <c r="L899">
        <v>103</v>
      </c>
      <c r="M899" t="str">
        <f>VLOOKUP(CONS_TABLE[[#This Row],[location_id]],Locations[],2,"FALSE")</f>
        <v>Waikato</v>
      </c>
      <c r="N899" t="str">
        <f>VLOOKUP(CONS_TABLE[[#This Row],[location_id]],Locations[],3, "FALSE")</f>
        <v>New Zealand</v>
      </c>
      <c r="O899" s="3">
        <f>VLOOKUP(CONS_TABLE[[#This Row],[location_id]],Locations[],4,"FALSE")</f>
        <v>513800</v>
      </c>
      <c r="P899">
        <f>VLOOKUP(CONS_TABLE[[#This Row],[location_id]],Locations[],5,"FALSE")</f>
        <v>21.5</v>
      </c>
    </row>
    <row r="900" spans="1:16" x14ac:dyDescent="0.3">
      <c r="A900">
        <v>899</v>
      </c>
      <c r="B900" t="s">
        <v>25</v>
      </c>
      <c r="C900">
        <v>585</v>
      </c>
      <c r="D900" t="str">
        <f>VLOOKUP(CONS_TABLE[[#This Row],[make_id]],Make_details[],2,"FALSE")</f>
        <v>Moped</v>
      </c>
      <c r="E900" t="str">
        <f>VLOOKUP(CONS_TABLE[[#This Row],[make_id]],Make_details[],3,"FALSE")</f>
        <v>Standard</v>
      </c>
      <c r="F900">
        <v>2005</v>
      </c>
      <c r="G900" t="s">
        <v>418</v>
      </c>
      <c r="H900" t="s">
        <v>18</v>
      </c>
      <c r="I900" s="1">
        <v>44545</v>
      </c>
      <c r="J900" s="1" t="str">
        <f>TEXT(CONS_TABLE[[#This Row],[date_stolen]],"YYYY")</f>
        <v>2021</v>
      </c>
      <c r="K900" s="1" t="str">
        <f>TEXT(CONS_TABLE[[#This Row],[date_stolen]],"MMMM")</f>
        <v>December</v>
      </c>
      <c r="L900">
        <v>104</v>
      </c>
      <c r="M900" t="str">
        <f>VLOOKUP(CONS_TABLE[[#This Row],[location_id]],Locations[],2,"FALSE")</f>
        <v>Bay of Plenty</v>
      </c>
      <c r="N900" t="str">
        <f>VLOOKUP(CONS_TABLE[[#This Row],[location_id]],Locations[],3, "FALSE")</f>
        <v>New Zealand</v>
      </c>
      <c r="O900" s="3">
        <f>VLOOKUP(CONS_TABLE[[#This Row],[location_id]],Locations[],4,"FALSE")</f>
        <v>347700</v>
      </c>
      <c r="P900">
        <f>VLOOKUP(CONS_TABLE[[#This Row],[location_id]],Locations[],5,"FALSE")</f>
        <v>28.8</v>
      </c>
    </row>
    <row r="901" spans="1:16" x14ac:dyDescent="0.3">
      <c r="A901">
        <v>900</v>
      </c>
      <c r="B901" t="s">
        <v>25</v>
      </c>
      <c r="C901">
        <v>538</v>
      </c>
      <c r="D901" t="str">
        <f>VLOOKUP(CONS_TABLE[[#This Row],[make_id]],Make_details[],2,"FALSE")</f>
        <v>Factory Built</v>
      </c>
      <c r="E901" t="str">
        <f>VLOOKUP(CONS_TABLE[[#This Row],[make_id]],Make_details[],3,"FALSE")</f>
        <v>Standard</v>
      </c>
      <c r="F901">
        <v>2016</v>
      </c>
      <c r="G901" t="s">
        <v>401</v>
      </c>
      <c r="H901" t="s">
        <v>18</v>
      </c>
      <c r="I901" s="1">
        <v>44540</v>
      </c>
      <c r="J901" s="1" t="str">
        <f>TEXT(CONS_TABLE[[#This Row],[date_stolen]],"YYYY")</f>
        <v>2021</v>
      </c>
      <c r="K901" s="1" t="str">
        <f>TEXT(CONS_TABLE[[#This Row],[date_stolen]],"MMMM")</f>
        <v>December</v>
      </c>
      <c r="L901">
        <v>103</v>
      </c>
      <c r="M901" t="str">
        <f>VLOOKUP(CONS_TABLE[[#This Row],[location_id]],Locations[],2,"FALSE")</f>
        <v>Waikato</v>
      </c>
      <c r="N901" t="str">
        <f>VLOOKUP(CONS_TABLE[[#This Row],[location_id]],Locations[],3, "FALSE")</f>
        <v>New Zealand</v>
      </c>
      <c r="O901" s="3">
        <f>VLOOKUP(CONS_TABLE[[#This Row],[location_id]],Locations[],4,"FALSE")</f>
        <v>513800</v>
      </c>
      <c r="P901">
        <f>VLOOKUP(CONS_TABLE[[#This Row],[location_id]],Locations[],5,"FALSE")</f>
        <v>21.5</v>
      </c>
    </row>
    <row r="902" spans="1:16" x14ac:dyDescent="0.3">
      <c r="A902">
        <v>901</v>
      </c>
      <c r="B902" t="s">
        <v>16</v>
      </c>
      <c r="C902">
        <v>561</v>
      </c>
      <c r="D902" t="str">
        <f>VLOOKUP(CONS_TABLE[[#This Row],[make_id]],Make_details[],2,"FALSE")</f>
        <v>Kawasaki</v>
      </c>
      <c r="E902" t="str">
        <f>VLOOKUP(CONS_TABLE[[#This Row],[make_id]],Make_details[],3,"FALSE")</f>
        <v>Standard</v>
      </c>
      <c r="F902">
        <v>2009</v>
      </c>
      <c r="G902" t="s">
        <v>328</v>
      </c>
      <c r="H902" t="s">
        <v>18</v>
      </c>
      <c r="I902" s="1">
        <v>44599</v>
      </c>
      <c r="J902" s="1" t="str">
        <f>TEXT(CONS_TABLE[[#This Row],[date_stolen]],"YYYY")</f>
        <v>2022</v>
      </c>
      <c r="K902" s="1" t="str">
        <f>TEXT(CONS_TABLE[[#This Row],[date_stolen]],"MMMM")</f>
        <v>February</v>
      </c>
      <c r="L902">
        <v>109</v>
      </c>
      <c r="M902" t="str">
        <f>VLOOKUP(CONS_TABLE[[#This Row],[location_id]],Locations[],2,"FALSE")</f>
        <v>Wellington</v>
      </c>
      <c r="N902" t="str">
        <f>VLOOKUP(CONS_TABLE[[#This Row],[location_id]],Locations[],3, "FALSE")</f>
        <v>New Zealand</v>
      </c>
      <c r="O902" s="3">
        <f>VLOOKUP(CONS_TABLE[[#This Row],[location_id]],Locations[],4,"FALSE")</f>
        <v>543500</v>
      </c>
      <c r="P902">
        <f>VLOOKUP(CONS_TABLE[[#This Row],[location_id]],Locations[],5,"FALSE")</f>
        <v>67.52</v>
      </c>
    </row>
    <row r="903" spans="1:16" x14ac:dyDescent="0.3">
      <c r="A903">
        <v>902</v>
      </c>
      <c r="B903" t="s">
        <v>25</v>
      </c>
      <c r="C903">
        <v>538</v>
      </c>
      <c r="D903" t="str">
        <f>VLOOKUP(CONS_TABLE[[#This Row],[make_id]],Make_details[],2,"FALSE")</f>
        <v>Factory Built</v>
      </c>
      <c r="E903" t="str">
        <f>VLOOKUP(CONS_TABLE[[#This Row],[make_id]],Make_details[],3,"FALSE")</f>
        <v>Standard</v>
      </c>
      <c r="F903">
        <v>2017</v>
      </c>
      <c r="G903" t="s">
        <v>529</v>
      </c>
      <c r="H903" t="s">
        <v>32</v>
      </c>
      <c r="I903" s="1">
        <v>44626</v>
      </c>
      <c r="J903" s="1" t="str">
        <f>TEXT(CONS_TABLE[[#This Row],[date_stolen]],"YYYY")</f>
        <v>2022</v>
      </c>
      <c r="K903" s="1" t="str">
        <f>TEXT(CONS_TABLE[[#This Row],[date_stolen]],"MMMM")</f>
        <v>March</v>
      </c>
      <c r="L903">
        <v>102</v>
      </c>
      <c r="M903" t="str">
        <f>VLOOKUP(CONS_TABLE[[#This Row],[location_id]],Locations[],2,"FALSE")</f>
        <v>Auckland</v>
      </c>
      <c r="N903" t="str">
        <f>VLOOKUP(CONS_TABLE[[#This Row],[location_id]],Locations[],3, "FALSE")</f>
        <v>New Zealand</v>
      </c>
      <c r="O903" s="3">
        <f>VLOOKUP(CONS_TABLE[[#This Row],[location_id]],Locations[],4,"FALSE")</f>
        <v>1695200</v>
      </c>
      <c r="P903">
        <f>VLOOKUP(CONS_TABLE[[#This Row],[location_id]],Locations[],5,"FALSE")</f>
        <v>343.09</v>
      </c>
    </row>
    <row r="904" spans="1:16" x14ac:dyDescent="0.3">
      <c r="A904">
        <v>903</v>
      </c>
      <c r="B904" t="s">
        <v>16</v>
      </c>
      <c r="C904">
        <v>611</v>
      </c>
      <c r="D904" t="str">
        <f>VLOOKUP(CONS_TABLE[[#This Row],[make_id]],Make_details[],2,"FALSE")</f>
        <v>Suzuki</v>
      </c>
      <c r="E904" t="str">
        <f>VLOOKUP(CONS_TABLE[[#This Row],[make_id]],Make_details[],3,"FALSE")</f>
        <v>Standard</v>
      </c>
      <c r="F904">
        <v>2016</v>
      </c>
      <c r="G904" t="s">
        <v>229</v>
      </c>
      <c r="H904" t="s">
        <v>18</v>
      </c>
      <c r="I904" s="1">
        <v>44617</v>
      </c>
      <c r="J904" s="1" t="str">
        <f>TEXT(CONS_TABLE[[#This Row],[date_stolen]],"YYYY")</f>
        <v>2022</v>
      </c>
      <c r="K904" s="1" t="str">
        <f>TEXT(CONS_TABLE[[#This Row],[date_stolen]],"MMMM")</f>
        <v>February</v>
      </c>
      <c r="L904">
        <v>102</v>
      </c>
      <c r="M904" t="str">
        <f>VLOOKUP(CONS_TABLE[[#This Row],[location_id]],Locations[],2,"FALSE")</f>
        <v>Auckland</v>
      </c>
      <c r="N904" t="str">
        <f>VLOOKUP(CONS_TABLE[[#This Row],[location_id]],Locations[],3, "FALSE")</f>
        <v>New Zealand</v>
      </c>
      <c r="O904" s="3">
        <f>VLOOKUP(CONS_TABLE[[#This Row],[location_id]],Locations[],4,"FALSE")</f>
        <v>1695200</v>
      </c>
      <c r="P904">
        <f>VLOOKUP(CONS_TABLE[[#This Row],[location_id]],Locations[],5,"FALSE")</f>
        <v>343.09</v>
      </c>
    </row>
    <row r="905" spans="1:16" x14ac:dyDescent="0.3">
      <c r="A905">
        <v>904</v>
      </c>
      <c r="B905" t="s">
        <v>16</v>
      </c>
      <c r="C905">
        <v>611</v>
      </c>
      <c r="D905" t="str">
        <f>VLOOKUP(CONS_TABLE[[#This Row],[make_id]],Make_details[],2,"FALSE")</f>
        <v>Suzuki</v>
      </c>
      <c r="E905" t="str">
        <f>VLOOKUP(CONS_TABLE[[#This Row],[make_id]],Make_details[],3,"FALSE")</f>
        <v>Standard</v>
      </c>
      <c r="F905">
        <v>2016</v>
      </c>
      <c r="G905" t="s">
        <v>530</v>
      </c>
      <c r="H905" t="s">
        <v>18</v>
      </c>
      <c r="I905" s="1">
        <v>44492</v>
      </c>
      <c r="J905" s="1" t="str">
        <f>TEXT(CONS_TABLE[[#This Row],[date_stolen]],"YYYY")</f>
        <v>2021</v>
      </c>
      <c r="K905" s="1" t="str">
        <f>TEXT(CONS_TABLE[[#This Row],[date_stolen]],"MMMM")</f>
        <v>October</v>
      </c>
      <c r="L905">
        <v>109</v>
      </c>
      <c r="M905" t="str">
        <f>VLOOKUP(CONS_TABLE[[#This Row],[location_id]],Locations[],2,"FALSE")</f>
        <v>Wellington</v>
      </c>
      <c r="N905" t="str">
        <f>VLOOKUP(CONS_TABLE[[#This Row],[location_id]],Locations[],3, "FALSE")</f>
        <v>New Zealand</v>
      </c>
      <c r="O905" s="3">
        <f>VLOOKUP(CONS_TABLE[[#This Row],[location_id]],Locations[],4,"FALSE")</f>
        <v>543500</v>
      </c>
      <c r="P905">
        <f>VLOOKUP(CONS_TABLE[[#This Row],[location_id]],Locations[],5,"FALSE")</f>
        <v>67.52</v>
      </c>
    </row>
    <row r="906" spans="1:16" x14ac:dyDescent="0.3">
      <c r="A906">
        <v>905</v>
      </c>
      <c r="B906" t="s">
        <v>16</v>
      </c>
      <c r="C906">
        <v>565</v>
      </c>
      <c r="D906" t="str">
        <f>VLOOKUP(CONS_TABLE[[#This Row],[make_id]],Make_details[],2,"FALSE")</f>
        <v>KTM</v>
      </c>
      <c r="E906" t="str">
        <f>VLOOKUP(CONS_TABLE[[#This Row],[make_id]],Make_details[],3,"FALSE")</f>
        <v>Standard</v>
      </c>
      <c r="F906">
        <v>2017</v>
      </c>
      <c r="G906" t="s">
        <v>531</v>
      </c>
      <c r="H906" t="s">
        <v>32</v>
      </c>
      <c r="I906" s="1">
        <v>44489</v>
      </c>
      <c r="J906" s="1" t="str">
        <f>TEXT(CONS_TABLE[[#This Row],[date_stolen]],"YYYY")</f>
        <v>2021</v>
      </c>
      <c r="K906" s="1" t="str">
        <f>TEXT(CONS_TABLE[[#This Row],[date_stolen]],"MMMM")</f>
        <v>October</v>
      </c>
      <c r="L906">
        <v>114</v>
      </c>
      <c r="M906" t="str">
        <f>VLOOKUP(CONS_TABLE[[#This Row],[location_id]],Locations[],2,"FALSE")</f>
        <v>Canterbury</v>
      </c>
      <c r="N906" t="str">
        <f>VLOOKUP(CONS_TABLE[[#This Row],[location_id]],Locations[],3, "FALSE")</f>
        <v>New Zealand</v>
      </c>
      <c r="O906" s="3">
        <f>VLOOKUP(CONS_TABLE[[#This Row],[location_id]],Locations[],4,"FALSE")</f>
        <v>655000</v>
      </c>
      <c r="P906">
        <f>VLOOKUP(CONS_TABLE[[#This Row],[location_id]],Locations[],5,"FALSE")</f>
        <v>14.72</v>
      </c>
    </row>
    <row r="907" spans="1:16" x14ac:dyDescent="0.3">
      <c r="A907">
        <v>906</v>
      </c>
      <c r="B907" t="s">
        <v>25</v>
      </c>
      <c r="C907">
        <v>617</v>
      </c>
      <c r="D907" t="str">
        <f>VLOOKUP(CONS_TABLE[[#This Row],[make_id]],Make_details[],2,"FALSE")</f>
        <v>TNT Motor</v>
      </c>
      <c r="E907" t="str">
        <f>VLOOKUP(CONS_TABLE[[#This Row],[make_id]],Make_details[],3,"FALSE")</f>
        <v>Standard</v>
      </c>
      <c r="F907">
        <v>2017</v>
      </c>
      <c r="G907" t="s">
        <v>375</v>
      </c>
      <c r="H907" t="s">
        <v>32</v>
      </c>
      <c r="I907" s="1">
        <v>44627</v>
      </c>
      <c r="J907" s="1" t="str">
        <f>TEXT(CONS_TABLE[[#This Row],[date_stolen]],"YYYY")</f>
        <v>2022</v>
      </c>
      <c r="K907" s="1" t="str">
        <f>TEXT(CONS_TABLE[[#This Row],[date_stolen]],"MMMM")</f>
        <v>March</v>
      </c>
      <c r="L907">
        <v>102</v>
      </c>
      <c r="M907" t="str">
        <f>VLOOKUP(CONS_TABLE[[#This Row],[location_id]],Locations[],2,"FALSE")</f>
        <v>Auckland</v>
      </c>
      <c r="N907" t="str">
        <f>VLOOKUP(CONS_TABLE[[#This Row],[location_id]],Locations[],3, "FALSE")</f>
        <v>New Zealand</v>
      </c>
      <c r="O907" s="3">
        <f>VLOOKUP(CONS_TABLE[[#This Row],[location_id]],Locations[],4,"FALSE")</f>
        <v>1695200</v>
      </c>
      <c r="P907">
        <f>VLOOKUP(CONS_TABLE[[#This Row],[location_id]],Locations[],5,"FALSE")</f>
        <v>343.09</v>
      </c>
    </row>
    <row r="908" spans="1:16" x14ac:dyDescent="0.3">
      <c r="A908">
        <v>907</v>
      </c>
      <c r="B908" t="s">
        <v>16</v>
      </c>
      <c r="C908">
        <v>636</v>
      </c>
      <c r="D908" t="str">
        <f>VLOOKUP(CONS_TABLE[[#This Row],[make_id]],Make_details[],2,"FALSE")</f>
        <v>Yamaha</v>
      </c>
      <c r="E908" t="str">
        <f>VLOOKUP(CONS_TABLE[[#This Row],[make_id]],Make_details[],3,"FALSE")</f>
        <v>Standard</v>
      </c>
      <c r="F908">
        <v>2005</v>
      </c>
      <c r="G908" t="s">
        <v>532</v>
      </c>
      <c r="H908" t="s">
        <v>32</v>
      </c>
      <c r="I908" s="1">
        <v>44605</v>
      </c>
      <c r="J908" s="1" t="str">
        <f>TEXT(CONS_TABLE[[#This Row],[date_stolen]],"YYYY")</f>
        <v>2022</v>
      </c>
      <c r="K908" s="1" t="str">
        <f>TEXT(CONS_TABLE[[#This Row],[date_stolen]],"MMMM")</f>
        <v>February</v>
      </c>
      <c r="L908">
        <v>102</v>
      </c>
      <c r="M908" t="str">
        <f>VLOOKUP(CONS_TABLE[[#This Row],[location_id]],Locations[],2,"FALSE")</f>
        <v>Auckland</v>
      </c>
      <c r="N908" t="str">
        <f>VLOOKUP(CONS_TABLE[[#This Row],[location_id]],Locations[],3, "FALSE")</f>
        <v>New Zealand</v>
      </c>
      <c r="O908" s="3">
        <f>VLOOKUP(CONS_TABLE[[#This Row],[location_id]],Locations[],4,"FALSE")</f>
        <v>1695200</v>
      </c>
      <c r="P908">
        <f>VLOOKUP(CONS_TABLE[[#This Row],[location_id]],Locations[],5,"FALSE")</f>
        <v>343.09</v>
      </c>
    </row>
    <row r="909" spans="1:16" x14ac:dyDescent="0.3">
      <c r="A909">
        <v>908</v>
      </c>
      <c r="B909" t="s">
        <v>16</v>
      </c>
      <c r="C909">
        <v>545</v>
      </c>
      <c r="D909" t="str">
        <f>VLOOKUP(CONS_TABLE[[#This Row],[make_id]],Make_details[],2,"FALSE")</f>
        <v>Harley Davidson</v>
      </c>
      <c r="E909" t="str">
        <f>VLOOKUP(CONS_TABLE[[#This Row],[make_id]],Make_details[],3,"FALSE")</f>
        <v>Standard</v>
      </c>
      <c r="F909">
        <v>2017</v>
      </c>
      <c r="G909" t="s">
        <v>533</v>
      </c>
      <c r="H909" t="s">
        <v>69</v>
      </c>
      <c r="I909" s="1">
        <v>44590</v>
      </c>
      <c r="J909" s="1" t="str">
        <f>TEXT(CONS_TABLE[[#This Row],[date_stolen]],"YYYY")</f>
        <v>2022</v>
      </c>
      <c r="K909" s="1" t="str">
        <f>TEXT(CONS_TABLE[[#This Row],[date_stolen]],"MMMM")</f>
        <v>January</v>
      </c>
      <c r="L909">
        <v>102</v>
      </c>
      <c r="M909" t="str">
        <f>VLOOKUP(CONS_TABLE[[#This Row],[location_id]],Locations[],2,"FALSE")</f>
        <v>Auckland</v>
      </c>
      <c r="N909" t="str">
        <f>VLOOKUP(CONS_TABLE[[#This Row],[location_id]],Locations[],3, "FALSE")</f>
        <v>New Zealand</v>
      </c>
      <c r="O909" s="3">
        <f>VLOOKUP(CONS_TABLE[[#This Row],[location_id]],Locations[],4,"FALSE")</f>
        <v>1695200</v>
      </c>
      <c r="P909">
        <f>VLOOKUP(CONS_TABLE[[#This Row],[location_id]],Locations[],5,"FALSE")</f>
        <v>343.09</v>
      </c>
    </row>
    <row r="910" spans="1:16" x14ac:dyDescent="0.3">
      <c r="A910">
        <v>909</v>
      </c>
      <c r="B910" t="s">
        <v>16</v>
      </c>
      <c r="C910">
        <v>611</v>
      </c>
      <c r="D910" t="str">
        <f>VLOOKUP(CONS_TABLE[[#This Row],[make_id]],Make_details[],2,"FALSE")</f>
        <v>Suzuki</v>
      </c>
      <c r="E910" t="str">
        <f>VLOOKUP(CONS_TABLE[[#This Row],[make_id]],Make_details[],3,"FALSE")</f>
        <v>Standard</v>
      </c>
      <c r="F910">
        <v>2017</v>
      </c>
      <c r="G910" t="s">
        <v>534</v>
      </c>
      <c r="H910" t="s">
        <v>18</v>
      </c>
      <c r="I910" s="1">
        <v>44626</v>
      </c>
      <c r="J910" s="1" t="str">
        <f>TEXT(CONS_TABLE[[#This Row],[date_stolen]],"YYYY")</f>
        <v>2022</v>
      </c>
      <c r="K910" s="1" t="str">
        <f>TEXT(CONS_TABLE[[#This Row],[date_stolen]],"MMMM")</f>
        <v>March</v>
      </c>
      <c r="L910">
        <v>109</v>
      </c>
      <c r="M910" t="str">
        <f>VLOOKUP(CONS_TABLE[[#This Row],[location_id]],Locations[],2,"FALSE")</f>
        <v>Wellington</v>
      </c>
      <c r="N910" t="str">
        <f>VLOOKUP(CONS_TABLE[[#This Row],[location_id]],Locations[],3, "FALSE")</f>
        <v>New Zealand</v>
      </c>
      <c r="O910" s="3">
        <f>VLOOKUP(CONS_TABLE[[#This Row],[location_id]],Locations[],4,"FALSE")</f>
        <v>543500</v>
      </c>
      <c r="P910">
        <f>VLOOKUP(CONS_TABLE[[#This Row],[location_id]],Locations[],5,"FALSE")</f>
        <v>67.52</v>
      </c>
    </row>
    <row r="911" spans="1:16" x14ac:dyDescent="0.3">
      <c r="A911">
        <v>910</v>
      </c>
      <c r="B911" t="s">
        <v>16</v>
      </c>
      <c r="C911">
        <v>636</v>
      </c>
      <c r="D911" t="str">
        <f>VLOOKUP(CONS_TABLE[[#This Row],[make_id]],Make_details[],2,"FALSE")</f>
        <v>Yamaha</v>
      </c>
      <c r="E911" t="str">
        <f>VLOOKUP(CONS_TABLE[[#This Row],[make_id]],Make_details[],3,"FALSE")</f>
        <v>Standard</v>
      </c>
      <c r="F911">
        <v>2017</v>
      </c>
      <c r="G911" t="s">
        <v>398</v>
      </c>
      <c r="H911" t="s">
        <v>18</v>
      </c>
      <c r="I911" s="1">
        <v>44621</v>
      </c>
      <c r="J911" s="1" t="str">
        <f>TEXT(CONS_TABLE[[#This Row],[date_stolen]],"YYYY")</f>
        <v>2022</v>
      </c>
      <c r="K911" s="1" t="str">
        <f>TEXT(CONS_TABLE[[#This Row],[date_stolen]],"MMMM")</f>
        <v>March</v>
      </c>
      <c r="L911">
        <v>102</v>
      </c>
      <c r="M911" t="str">
        <f>VLOOKUP(CONS_TABLE[[#This Row],[location_id]],Locations[],2,"FALSE")</f>
        <v>Auckland</v>
      </c>
      <c r="N911" t="str">
        <f>VLOOKUP(CONS_TABLE[[#This Row],[location_id]],Locations[],3, "FALSE")</f>
        <v>New Zealand</v>
      </c>
      <c r="O911" s="3">
        <f>VLOOKUP(CONS_TABLE[[#This Row],[location_id]],Locations[],4,"FALSE")</f>
        <v>1695200</v>
      </c>
      <c r="P911">
        <f>VLOOKUP(CONS_TABLE[[#This Row],[location_id]],Locations[],5,"FALSE")</f>
        <v>343.09</v>
      </c>
    </row>
    <row r="912" spans="1:16" x14ac:dyDescent="0.3">
      <c r="A912">
        <v>911</v>
      </c>
      <c r="B912" t="s">
        <v>25</v>
      </c>
      <c r="C912">
        <v>611</v>
      </c>
      <c r="D912" t="str">
        <f>VLOOKUP(CONS_TABLE[[#This Row],[make_id]],Make_details[],2,"FALSE")</f>
        <v>Suzuki</v>
      </c>
      <c r="E912" t="str">
        <f>VLOOKUP(CONS_TABLE[[#This Row],[make_id]],Make_details[],3,"FALSE")</f>
        <v>Standard</v>
      </c>
      <c r="F912">
        <v>2007</v>
      </c>
      <c r="G912" t="s">
        <v>535</v>
      </c>
      <c r="H912" t="s">
        <v>18</v>
      </c>
      <c r="I912" s="1">
        <v>44617</v>
      </c>
      <c r="J912" s="1" t="str">
        <f>TEXT(CONS_TABLE[[#This Row],[date_stolen]],"YYYY")</f>
        <v>2022</v>
      </c>
      <c r="K912" s="1" t="str">
        <f>TEXT(CONS_TABLE[[#This Row],[date_stolen]],"MMMM")</f>
        <v>February</v>
      </c>
      <c r="L912">
        <v>109</v>
      </c>
      <c r="M912" t="str">
        <f>VLOOKUP(CONS_TABLE[[#This Row],[location_id]],Locations[],2,"FALSE")</f>
        <v>Wellington</v>
      </c>
      <c r="N912" t="str">
        <f>VLOOKUP(CONS_TABLE[[#This Row],[location_id]],Locations[],3, "FALSE")</f>
        <v>New Zealand</v>
      </c>
      <c r="O912" s="3">
        <f>VLOOKUP(CONS_TABLE[[#This Row],[location_id]],Locations[],4,"FALSE")</f>
        <v>543500</v>
      </c>
      <c r="P912">
        <f>VLOOKUP(CONS_TABLE[[#This Row],[location_id]],Locations[],5,"FALSE")</f>
        <v>67.52</v>
      </c>
    </row>
    <row r="913" spans="1:16" x14ac:dyDescent="0.3">
      <c r="A913">
        <v>912</v>
      </c>
      <c r="B913" t="s">
        <v>16</v>
      </c>
      <c r="C913">
        <v>611</v>
      </c>
      <c r="D913" t="str">
        <f>VLOOKUP(CONS_TABLE[[#This Row],[make_id]],Make_details[],2,"FALSE")</f>
        <v>Suzuki</v>
      </c>
      <c r="E913" t="str">
        <f>VLOOKUP(CONS_TABLE[[#This Row],[make_id]],Make_details[],3,"FALSE")</f>
        <v>Standard</v>
      </c>
      <c r="F913">
        <v>2018</v>
      </c>
      <c r="G913" t="s">
        <v>527</v>
      </c>
      <c r="H913" t="s">
        <v>28</v>
      </c>
      <c r="I913" s="1">
        <v>44652</v>
      </c>
      <c r="J913" s="1" t="str">
        <f>TEXT(CONS_TABLE[[#This Row],[date_stolen]],"YYYY")</f>
        <v>2022</v>
      </c>
      <c r="K913" s="1" t="str">
        <f>TEXT(CONS_TABLE[[#This Row],[date_stolen]],"MMMM")</f>
        <v>April</v>
      </c>
      <c r="L913">
        <v>102</v>
      </c>
      <c r="M913" t="str">
        <f>VLOOKUP(CONS_TABLE[[#This Row],[location_id]],Locations[],2,"FALSE")</f>
        <v>Auckland</v>
      </c>
      <c r="N913" t="str">
        <f>VLOOKUP(CONS_TABLE[[#This Row],[location_id]],Locations[],3, "FALSE")</f>
        <v>New Zealand</v>
      </c>
      <c r="O913" s="3">
        <f>VLOOKUP(CONS_TABLE[[#This Row],[location_id]],Locations[],4,"FALSE")</f>
        <v>1695200</v>
      </c>
      <c r="P913">
        <f>VLOOKUP(CONS_TABLE[[#This Row],[location_id]],Locations[],5,"FALSE")</f>
        <v>343.09</v>
      </c>
    </row>
    <row r="914" spans="1:16" x14ac:dyDescent="0.3">
      <c r="A914">
        <v>913</v>
      </c>
      <c r="B914" t="s">
        <v>407</v>
      </c>
      <c r="C914">
        <v>518</v>
      </c>
      <c r="D914" t="str">
        <f>VLOOKUP(CONS_TABLE[[#This Row],[make_id]],Make_details[],2,"FALSE")</f>
        <v>Can-Am</v>
      </c>
      <c r="E914" t="str">
        <f>VLOOKUP(CONS_TABLE[[#This Row],[make_id]],Make_details[],3,"FALSE")</f>
        <v>Standard</v>
      </c>
      <c r="F914">
        <v>2018</v>
      </c>
      <c r="G914" t="s">
        <v>536</v>
      </c>
      <c r="H914" t="s">
        <v>45</v>
      </c>
      <c r="I914" s="1">
        <v>44634</v>
      </c>
      <c r="J914" s="1" t="str">
        <f>TEXT(CONS_TABLE[[#This Row],[date_stolen]],"YYYY")</f>
        <v>2022</v>
      </c>
      <c r="K914" s="1" t="str">
        <f>TEXT(CONS_TABLE[[#This Row],[date_stolen]],"MMMM")</f>
        <v>March</v>
      </c>
      <c r="L914">
        <v>107</v>
      </c>
      <c r="M914" t="str">
        <f>VLOOKUP(CONS_TABLE[[#This Row],[location_id]],Locations[],2,"FALSE")</f>
        <v>Taranaki</v>
      </c>
      <c r="N914" t="str">
        <f>VLOOKUP(CONS_TABLE[[#This Row],[location_id]],Locations[],3, "FALSE")</f>
        <v>New Zealand</v>
      </c>
      <c r="O914" s="3">
        <f>VLOOKUP(CONS_TABLE[[#This Row],[location_id]],Locations[],4,"FALSE")</f>
        <v>127300</v>
      </c>
      <c r="P914">
        <f>VLOOKUP(CONS_TABLE[[#This Row],[location_id]],Locations[],5,"FALSE")</f>
        <v>17.55</v>
      </c>
    </row>
    <row r="915" spans="1:16" x14ac:dyDescent="0.3">
      <c r="A915">
        <v>914</v>
      </c>
      <c r="B915" t="s">
        <v>16</v>
      </c>
      <c r="C915">
        <v>550</v>
      </c>
      <c r="D915" t="str">
        <f>VLOOKUP(CONS_TABLE[[#This Row],[make_id]],Make_details[],2,"FALSE")</f>
        <v>Honda</v>
      </c>
      <c r="E915" t="str">
        <f>VLOOKUP(CONS_TABLE[[#This Row],[make_id]],Make_details[],3,"FALSE")</f>
        <v>Standard</v>
      </c>
      <c r="F915">
        <v>2018</v>
      </c>
      <c r="G915" t="s">
        <v>500</v>
      </c>
      <c r="H915" t="s">
        <v>18</v>
      </c>
      <c r="I915" s="1">
        <v>44591</v>
      </c>
      <c r="J915" s="1" t="str">
        <f>TEXT(CONS_TABLE[[#This Row],[date_stolen]],"YYYY")</f>
        <v>2022</v>
      </c>
      <c r="K915" s="1" t="str">
        <f>TEXT(CONS_TABLE[[#This Row],[date_stolen]],"MMMM")</f>
        <v>January</v>
      </c>
      <c r="L915">
        <v>102</v>
      </c>
      <c r="M915" t="str">
        <f>VLOOKUP(CONS_TABLE[[#This Row],[location_id]],Locations[],2,"FALSE")</f>
        <v>Auckland</v>
      </c>
      <c r="N915" t="str">
        <f>VLOOKUP(CONS_TABLE[[#This Row],[location_id]],Locations[],3, "FALSE")</f>
        <v>New Zealand</v>
      </c>
      <c r="O915" s="3">
        <f>VLOOKUP(CONS_TABLE[[#This Row],[location_id]],Locations[],4,"FALSE")</f>
        <v>1695200</v>
      </c>
      <c r="P915">
        <f>VLOOKUP(CONS_TABLE[[#This Row],[location_id]],Locations[],5,"FALSE")</f>
        <v>343.09</v>
      </c>
    </row>
    <row r="916" spans="1:16" x14ac:dyDescent="0.3">
      <c r="A916">
        <v>915</v>
      </c>
      <c r="B916" t="s">
        <v>16</v>
      </c>
      <c r="C916">
        <v>554</v>
      </c>
      <c r="D916" t="str">
        <f>VLOOKUP(CONS_TABLE[[#This Row],[make_id]],Make_details[],2,"FALSE")</f>
        <v>Hyosung</v>
      </c>
      <c r="E916" t="str">
        <f>VLOOKUP(CONS_TABLE[[#This Row],[make_id]],Make_details[],3,"FALSE")</f>
        <v>Standard</v>
      </c>
      <c r="F916">
        <v>2013</v>
      </c>
      <c r="G916" t="s">
        <v>537</v>
      </c>
      <c r="H916" t="s">
        <v>69</v>
      </c>
      <c r="I916" s="1">
        <v>44628</v>
      </c>
      <c r="J916" s="1" t="str">
        <f>TEXT(CONS_TABLE[[#This Row],[date_stolen]],"YYYY")</f>
        <v>2022</v>
      </c>
      <c r="K916" s="1" t="str">
        <f>TEXT(CONS_TABLE[[#This Row],[date_stolen]],"MMMM")</f>
        <v>March</v>
      </c>
      <c r="L916">
        <v>102</v>
      </c>
      <c r="M916" t="str">
        <f>VLOOKUP(CONS_TABLE[[#This Row],[location_id]],Locations[],2,"FALSE")</f>
        <v>Auckland</v>
      </c>
      <c r="N916" t="str">
        <f>VLOOKUP(CONS_TABLE[[#This Row],[location_id]],Locations[],3, "FALSE")</f>
        <v>New Zealand</v>
      </c>
      <c r="O916" s="3">
        <f>VLOOKUP(CONS_TABLE[[#This Row],[location_id]],Locations[],4,"FALSE")</f>
        <v>1695200</v>
      </c>
      <c r="P916">
        <f>VLOOKUP(CONS_TABLE[[#This Row],[location_id]],Locations[],5,"FALSE")</f>
        <v>343.09</v>
      </c>
    </row>
    <row r="917" spans="1:16" x14ac:dyDescent="0.3">
      <c r="A917">
        <v>916</v>
      </c>
      <c r="B917" t="s">
        <v>16</v>
      </c>
      <c r="C917">
        <v>611</v>
      </c>
      <c r="D917" t="str">
        <f>VLOOKUP(CONS_TABLE[[#This Row],[make_id]],Make_details[],2,"FALSE")</f>
        <v>Suzuki</v>
      </c>
      <c r="E917" t="str">
        <f>VLOOKUP(CONS_TABLE[[#This Row],[make_id]],Make_details[],3,"FALSE")</f>
        <v>Standard</v>
      </c>
      <c r="F917">
        <v>2018</v>
      </c>
      <c r="G917" t="s">
        <v>527</v>
      </c>
      <c r="H917" t="s">
        <v>18</v>
      </c>
      <c r="I917" s="1">
        <v>44605</v>
      </c>
      <c r="J917" s="1" t="str">
        <f>TEXT(CONS_TABLE[[#This Row],[date_stolen]],"YYYY")</f>
        <v>2022</v>
      </c>
      <c r="K917" s="1" t="str">
        <f>TEXT(CONS_TABLE[[#This Row],[date_stolen]],"MMMM")</f>
        <v>February</v>
      </c>
      <c r="L917">
        <v>109</v>
      </c>
      <c r="M917" t="str">
        <f>VLOOKUP(CONS_TABLE[[#This Row],[location_id]],Locations[],2,"FALSE")</f>
        <v>Wellington</v>
      </c>
      <c r="N917" t="str">
        <f>VLOOKUP(CONS_TABLE[[#This Row],[location_id]],Locations[],3, "FALSE")</f>
        <v>New Zealand</v>
      </c>
      <c r="O917" s="3">
        <f>VLOOKUP(CONS_TABLE[[#This Row],[location_id]],Locations[],4,"FALSE")</f>
        <v>543500</v>
      </c>
      <c r="P917">
        <f>VLOOKUP(CONS_TABLE[[#This Row],[location_id]],Locations[],5,"FALSE")</f>
        <v>67.52</v>
      </c>
    </row>
    <row r="918" spans="1:16" x14ac:dyDescent="0.3">
      <c r="A918">
        <v>917</v>
      </c>
      <c r="B918" t="s">
        <v>16</v>
      </c>
      <c r="C918">
        <v>565</v>
      </c>
      <c r="D918" t="str">
        <f>VLOOKUP(CONS_TABLE[[#This Row],[make_id]],Make_details[],2,"FALSE")</f>
        <v>KTM</v>
      </c>
      <c r="E918" t="str">
        <f>VLOOKUP(CONS_TABLE[[#This Row],[make_id]],Make_details[],3,"FALSE")</f>
        <v>Standard</v>
      </c>
      <c r="F918">
        <v>2016</v>
      </c>
      <c r="G918">
        <v>200</v>
      </c>
      <c r="H918" t="s">
        <v>32</v>
      </c>
      <c r="I918" s="1">
        <v>44631</v>
      </c>
      <c r="J918" s="1" t="str">
        <f>TEXT(CONS_TABLE[[#This Row],[date_stolen]],"YYYY")</f>
        <v>2022</v>
      </c>
      <c r="K918" s="1" t="str">
        <f>TEXT(CONS_TABLE[[#This Row],[date_stolen]],"MMMM")</f>
        <v>March</v>
      </c>
      <c r="L918">
        <v>107</v>
      </c>
      <c r="M918" t="str">
        <f>VLOOKUP(CONS_TABLE[[#This Row],[location_id]],Locations[],2,"FALSE")</f>
        <v>Taranaki</v>
      </c>
      <c r="N918" t="str">
        <f>VLOOKUP(CONS_TABLE[[#This Row],[location_id]],Locations[],3, "FALSE")</f>
        <v>New Zealand</v>
      </c>
      <c r="O918" s="3">
        <f>VLOOKUP(CONS_TABLE[[#This Row],[location_id]],Locations[],4,"FALSE")</f>
        <v>127300</v>
      </c>
      <c r="P918">
        <f>VLOOKUP(CONS_TABLE[[#This Row],[location_id]],Locations[],5,"FALSE")</f>
        <v>17.55</v>
      </c>
    </row>
    <row r="919" spans="1:16" x14ac:dyDescent="0.3">
      <c r="A919">
        <v>918</v>
      </c>
      <c r="B919" t="s">
        <v>16</v>
      </c>
      <c r="C919">
        <v>636</v>
      </c>
      <c r="D919" t="str">
        <f>VLOOKUP(CONS_TABLE[[#This Row],[make_id]],Make_details[],2,"FALSE")</f>
        <v>Yamaha</v>
      </c>
      <c r="E919" t="str">
        <f>VLOOKUP(CONS_TABLE[[#This Row],[make_id]],Make_details[],3,"FALSE")</f>
        <v>Standard</v>
      </c>
      <c r="F919">
        <v>2019</v>
      </c>
      <c r="G919" t="s">
        <v>398</v>
      </c>
      <c r="H919" t="s">
        <v>18</v>
      </c>
      <c r="I919" s="1">
        <v>44622</v>
      </c>
      <c r="J919" s="1" t="str">
        <f>TEXT(CONS_TABLE[[#This Row],[date_stolen]],"YYYY")</f>
        <v>2022</v>
      </c>
      <c r="K919" s="1" t="str">
        <f>TEXT(CONS_TABLE[[#This Row],[date_stolen]],"MMMM")</f>
        <v>March</v>
      </c>
      <c r="L919">
        <v>114</v>
      </c>
      <c r="M919" t="str">
        <f>VLOOKUP(CONS_TABLE[[#This Row],[location_id]],Locations[],2,"FALSE")</f>
        <v>Canterbury</v>
      </c>
      <c r="N919" t="str">
        <f>VLOOKUP(CONS_TABLE[[#This Row],[location_id]],Locations[],3, "FALSE")</f>
        <v>New Zealand</v>
      </c>
      <c r="O919" s="3">
        <f>VLOOKUP(CONS_TABLE[[#This Row],[location_id]],Locations[],4,"FALSE")</f>
        <v>655000</v>
      </c>
      <c r="P919">
        <f>VLOOKUP(CONS_TABLE[[#This Row],[location_id]],Locations[],5,"FALSE")</f>
        <v>14.72</v>
      </c>
    </row>
    <row r="920" spans="1:16" x14ac:dyDescent="0.3">
      <c r="A920">
        <v>919</v>
      </c>
      <c r="B920" t="s">
        <v>16</v>
      </c>
      <c r="C920">
        <v>550</v>
      </c>
      <c r="D920" t="str">
        <f>VLOOKUP(CONS_TABLE[[#This Row],[make_id]],Make_details[],2,"FALSE")</f>
        <v>Honda</v>
      </c>
      <c r="E920" t="str">
        <f>VLOOKUP(CONS_TABLE[[#This Row],[make_id]],Make_details[],3,"FALSE")</f>
        <v>Standard</v>
      </c>
      <c r="F920">
        <v>2019</v>
      </c>
      <c r="G920" t="s">
        <v>299</v>
      </c>
      <c r="H920" t="s">
        <v>18</v>
      </c>
      <c r="I920" s="1">
        <v>44596</v>
      </c>
      <c r="J920" s="1" t="str">
        <f>TEXT(CONS_TABLE[[#This Row],[date_stolen]],"YYYY")</f>
        <v>2022</v>
      </c>
      <c r="K920" s="1" t="str">
        <f>TEXT(CONS_TABLE[[#This Row],[date_stolen]],"MMMM")</f>
        <v>February</v>
      </c>
      <c r="L920">
        <v>102</v>
      </c>
      <c r="M920" t="str">
        <f>VLOOKUP(CONS_TABLE[[#This Row],[location_id]],Locations[],2,"FALSE")</f>
        <v>Auckland</v>
      </c>
      <c r="N920" t="str">
        <f>VLOOKUP(CONS_TABLE[[#This Row],[location_id]],Locations[],3, "FALSE")</f>
        <v>New Zealand</v>
      </c>
      <c r="O920" s="3">
        <f>VLOOKUP(CONS_TABLE[[#This Row],[location_id]],Locations[],4,"FALSE")</f>
        <v>1695200</v>
      </c>
      <c r="P920">
        <f>VLOOKUP(CONS_TABLE[[#This Row],[location_id]],Locations[],5,"FALSE")</f>
        <v>343.09</v>
      </c>
    </row>
    <row r="921" spans="1:16" x14ac:dyDescent="0.3">
      <c r="A921">
        <v>920</v>
      </c>
      <c r="B921" t="s">
        <v>16</v>
      </c>
      <c r="C921">
        <v>625</v>
      </c>
      <c r="D921" t="str">
        <f>VLOOKUP(CONS_TABLE[[#This Row],[make_id]],Make_details[],2,"FALSE")</f>
        <v>Triumph</v>
      </c>
      <c r="E921" t="str">
        <f>VLOOKUP(CONS_TABLE[[#This Row],[make_id]],Make_details[],3,"FALSE")</f>
        <v>Standard</v>
      </c>
      <c r="F921">
        <v>2019</v>
      </c>
      <c r="G921" t="s">
        <v>538</v>
      </c>
      <c r="H921" t="s">
        <v>10</v>
      </c>
      <c r="I921" s="1">
        <v>44599</v>
      </c>
      <c r="J921" s="1" t="str">
        <f>TEXT(CONS_TABLE[[#This Row],[date_stolen]],"YYYY")</f>
        <v>2022</v>
      </c>
      <c r="K921" s="1" t="str">
        <f>TEXT(CONS_TABLE[[#This Row],[date_stolen]],"MMMM")</f>
        <v>February</v>
      </c>
      <c r="L921">
        <v>102</v>
      </c>
      <c r="M921" t="str">
        <f>VLOOKUP(CONS_TABLE[[#This Row],[location_id]],Locations[],2,"FALSE")</f>
        <v>Auckland</v>
      </c>
      <c r="N921" t="str">
        <f>VLOOKUP(CONS_TABLE[[#This Row],[location_id]],Locations[],3, "FALSE")</f>
        <v>New Zealand</v>
      </c>
      <c r="O921" s="3">
        <f>VLOOKUP(CONS_TABLE[[#This Row],[location_id]],Locations[],4,"FALSE")</f>
        <v>1695200</v>
      </c>
      <c r="P921">
        <f>VLOOKUP(CONS_TABLE[[#This Row],[location_id]],Locations[],5,"FALSE")</f>
        <v>343.09</v>
      </c>
    </row>
    <row r="922" spans="1:16" x14ac:dyDescent="0.3">
      <c r="A922">
        <v>921</v>
      </c>
      <c r="B922" t="s">
        <v>16</v>
      </c>
      <c r="C922">
        <v>611</v>
      </c>
      <c r="D922" t="str">
        <f>VLOOKUP(CONS_TABLE[[#This Row],[make_id]],Make_details[],2,"FALSE")</f>
        <v>Suzuki</v>
      </c>
      <c r="E922" t="str">
        <f>VLOOKUP(CONS_TABLE[[#This Row],[make_id]],Make_details[],3,"FALSE")</f>
        <v>Standard</v>
      </c>
      <c r="F922">
        <v>2005</v>
      </c>
      <c r="G922" t="s">
        <v>169</v>
      </c>
      <c r="H922" t="s">
        <v>18</v>
      </c>
      <c r="I922" s="1">
        <v>44552</v>
      </c>
      <c r="J922" s="1" t="str">
        <f>TEXT(CONS_TABLE[[#This Row],[date_stolen]],"YYYY")</f>
        <v>2021</v>
      </c>
      <c r="K922" s="1" t="str">
        <f>TEXT(CONS_TABLE[[#This Row],[date_stolen]],"MMMM")</f>
        <v>December</v>
      </c>
      <c r="L922">
        <v>109</v>
      </c>
      <c r="M922" t="str">
        <f>VLOOKUP(CONS_TABLE[[#This Row],[location_id]],Locations[],2,"FALSE")</f>
        <v>Wellington</v>
      </c>
      <c r="N922" t="str">
        <f>VLOOKUP(CONS_TABLE[[#This Row],[location_id]],Locations[],3, "FALSE")</f>
        <v>New Zealand</v>
      </c>
      <c r="O922" s="3">
        <f>VLOOKUP(CONS_TABLE[[#This Row],[location_id]],Locations[],4,"FALSE")</f>
        <v>543500</v>
      </c>
      <c r="P922">
        <f>VLOOKUP(CONS_TABLE[[#This Row],[location_id]],Locations[],5,"FALSE")</f>
        <v>67.52</v>
      </c>
    </row>
    <row r="923" spans="1:16" x14ac:dyDescent="0.3">
      <c r="A923">
        <v>922</v>
      </c>
      <c r="B923" t="s">
        <v>25</v>
      </c>
      <c r="C923">
        <v>541</v>
      </c>
      <c r="D923" t="str">
        <f>VLOOKUP(CONS_TABLE[[#This Row],[make_id]],Make_details[],2,"FALSE")</f>
        <v>Forza</v>
      </c>
      <c r="E923" t="str">
        <f>VLOOKUP(CONS_TABLE[[#This Row],[make_id]],Make_details[],3,"FALSE")</f>
        <v>Standard</v>
      </c>
      <c r="F923">
        <v>2017</v>
      </c>
      <c r="G923" t="s">
        <v>360</v>
      </c>
      <c r="H923" t="s">
        <v>18</v>
      </c>
      <c r="I923" s="1">
        <v>44549</v>
      </c>
      <c r="J923" s="1" t="str">
        <f>TEXT(CONS_TABLE[[#This Row],[date_stolen]],"YYYY")</f>
        <v>2021</v>
      </c>
      <c r="K923" s="1" t="str">
        <f>TEXT(CONS_TABLE[[#This Row],[date_stolen]],"MMMM")</f>
        <v>December</v>
      </c>
      <c r="L923">
        <v>104</v>
      </c>
      <c r="M923" t="str">
        <f>VLOOKUP(CONS_TABLE[[#This Row],[location_id]],Locations[],2,"FALSE")</f>
        <v>Bay of Plenty</v>
      </c>
      <c r="N923" t="str">
        <f>VLOOKUP(CONS_TABLE[[#This Row],[location_id]],Locations[],3, "FALSE")</f>
        <v>New Zealand</v>
      </c>
      <c r="O923" s="3">
        <f>VLOOKUP(CONS_TABLE[[#This Row],[location_id]],Locations[],4,"FALSE")</f>
        <v>347700</v>
      </c>
      <c r="P923">
        <f>VLOOKUP(CONS_TABLE[[#This Row],[location_id]],Locations[],5,"FALSE")</f>
        <v>28.8</v>
      </c>
    </row>
    <row r="924" spans="1:16" x14ac:dyDescent="0.3">
      <c r="A924">
        <v>923</v>
      </c>
      <c r="B924" t="s">
        <v>25</v>
      </c>
      <c r="C924">
        <v>585</v>
      </c>
      <c r="D924" t="str">
        <f>VLOOKUP(CONS_TABLE[[#This Row],[make_id]],Make_details[],2,"FALSE")</f>
        <v>Moped</v>
      </c>
      <c r="E924" t="str">
        <f>VLOOKUP(CONS_TABLE[[#This Row],[make_id]],Make_details[],3,"FALSE")</f>
        <v>Standard</v>
      </c>
      <c r="F924">
        <v>2009</v>
      </c>
      <c r="G924" t="s">
        <v>539</v>
      </c>
      <c r="H924" t="s">
        <v>18</v>
      </c>
      <c r="I924" s="1">
        <v>44558</v>
      </c>
      <c r="J924" s="1" t="str">
        <f>TEXT(CONS_TABLE[[#This Row],[date_stolen]],"YYYY")</f>
        <v>2021</v>
      </c>
      <c r="K924" s="1" t="str">
        <f>TEXT(CONS_TABLE[[#This Row],[date_stolen]],"MMMM")</f>
        <v>December</v>
      </c>
      <c r="L924">
        <v>102</v>
      </c>
      <c r="M924" t="str">
        <f>VLOOKUP(CONS_TABLE[[#This Row],[location_id]],Locations[],2,"FALSE")</f>
        <v>Auckland</v>
      </c>
      <c r="N924" t="str">
        <f>VLOOKUP(CONS_TABLE[[#This Row],[location_id]],Locations[],3, "FALSE")</f>
        <v>New Zealand</v>
      </c>
      <c r="O924" s="3">
        <f>VLOOKUP(CONS_TABLE[[#This Row],[location_id]],Locations[],4,"FALSE")</f>
        <v>1695200</v>
      </c>
      <c r="P924">
        <f>VLOOKUP(CONS_TABLE[[#This Row],[location_id]],Locations[],5,"FALSE")</f>
        <v>343.09</v>
      </c>
    </row>
    <row r="925" spans="1:16" x14ac:dyDescent="0.3">
      <c r="A925">
        <v>924</v>
      </c>
      <c r="B925" t="s">
        <v>25</v>
      </c>
      <c r="C925">
        <v>617</v>
      </c>
      <c r="D925" t="str">
        <f>VLOOKUP(CONS_TABLE[[#This Row],[make_id]],Make_details[],2,"FALSE")</f>
        <v>TNT Motor</v>
      </c>
      <c r="E925" t="str">
        <f>VLOOKUP(CONS_TABLE[[#This Row],[make_id]],Make_details[],3,"FALSE")</f>
        <v>Standard</v>
      </c>
      <c r="F925">
        <v>2018</v>
      </c>
      <c r="G925" t="s">
        <v>375</v>
      </c>
      <c r="H925" t="s">
        <v>18</v>
      </c>
      <c r="I925" s="1">
        <v>44608</v>
      </c>
      <c r="J925" s="1" t="str">
        <f>TEXT(CONS_TABLE[[#This Row],[date_stolen]],"YYYY")</f>
        <v>2022</v>
      </c>
      <c r="K925" s="1" t="str">
        <f>TEXT(CONS_TABLE[[#This Row],[date_stolen]],"MMMM")</f>
        <v>February</v>
      </c>
      <c r="L925">
        <v>109</v>
      </c>
      <c r="M925" t="str">
        <f>VLOOKUP(CONS_TABLE[[#This Row],[location_id]],Locations[],2,"FALSE")</f>
        <v>Wellington</v>
      </c>
      <c r="N925" t="str">
        <f>VLOOKUP(CONS_TABLE[[#This Row],[location_id]],Locations[],3, "FALSE")</f>
        <v>New Zealand</v>
      </c>
      <c r="O925" s="3">
        <f>VLOOKUP(CONS_TABLE[[#This Row],[location_id]],Locations[],4,"FALSE")</f>
        <v>543500</v>
      </c>
      <c r="P925">
        <f>VLOOKUP(CONS_TABLE[[#This Row],[location_id]],Locations[],5,"FALSE")</f>
        <v>67.52</v>
      </c>
    </row>
    <row r="926" spans="1:16" x14ac:dyDescent="0.3">
      <c r="A926">
        <v>925</v>
      </c>
      <c r="B926" t="s">
        <v>16</v>
      </c>
      <c r="C926">
        <v>561</v>
      </c>
      <c r="D926" t="str">
        <f>VLOOKUP(CONS_TABLE[[#This Row],[make_id]],Make_details[],2,"FALSE")</f>
        <v>Kawasaki</v>
      </c>
      <c r="E926" t="str">
        <f>VLOOKUP(CONS_TABLE[[#This Row],[make_id]],Make_details[],3,"FALSE")</f>
        <v>Standard</v>
      </c>
      <c r="F926">
        <v>2018</v>
      </c>
      <c r="G926" t="s">
        <v>116</v>
      </c>
      <c r="H926" t="s">
        <v>18</v>
      </c>
      <c r="I926" s="1">
        <v>44642</v>
      </c>
      <c r="J926" s="1" t="str">
        <f>TEXT(CONS_TABLE[[#This Row],[date_stolen]],"YYYY")</f>
        <v>2022</v>
      </c>
      <c r="K926" s="1" t="str">
        <f>TEXT(CONS_TABLE[[#This Row],[date_stolen]],"MMMM")</f>
        <v>March</v>
      </c>
      <c r="L926">
        <v>102</v>
      </c>
      <c r="M926" t="str">
        <f>VLOOKUP(CONS_TABLE[[#This Row],[location_id]],Locations[],2,"FALSE")</f>
        <v>Auckland</v>
      </c>
      <c r="N926" t="str">
        <f>VLOOKUP(CONS_TABLE[[#This Row],[location_id]],Locations[],3, "FALSE")</f>
        <v>New Zealand</v>
      </c>
      <c r="O926" s="3">
        <f>VLOOKUP(CONS_TABLE[[#This Row],[location_id]],Locations[],4,"FALSE")</f>
        <v>1695200</v>
      </c>
      <c r="P926">
        <f>VLOOKUP(CONS_TABLE[[#This Row],[location_id]],Locations[],5,"FALSE")</f>
        <v>343.09</v>
      </c>
    </row>
    <row r="927" spans="1:16" x14ac:dyDescent="0.3">
      <c r="A927">
        <v>926</v>
      </c>
      <c r="B927" t="s">
        <v>16</v>
      </c>
      <c r="C927">
        <v>545</v>
      </c>
      <c r="D927" t="str">
        <f>VLOOKUP(CONS_TABLE[[#This Row],[make_id]],Make_details[],2,"FALSE")</f>
        <v>Harley Davidson</v>
      </c>
      <c r="E927" t="str">
        <f>VLOOKUP(CONS_TABLE[[#This Row],[make_id]],Make_details[],3,"FALSE")</f>
        <v>Standard</v>
      </c>
      <c r="F927">
        <v>2006</v>
      </c>
      <c r="G927" t="s">
        <v>540</v>
      </c>
      <c r="H927" t="s">
        <v>28</v>
      </c>
      <c r="I927" s="1">
        <v>44650</v>
      </c>
      <c r="J927" s="1" t="str">
        <f>TEXT(CONS_TABLE[[#This Row],[date_stolen]],"YYYY")</f>
        <v>2022</v>
      </c>
      <c r="K927" s="1" t="str">
        <f>TEXT(CONS_TABLE[[#This Row],[date_stolen]],"MMMM")</f>
        <v>March</v>
      </c>
      <c r="L927">
        <v>102</v>
      </c>
      <c r="M927" t="str">
        <f>VLOOKUP(CONS_TABLE[[#This Row],[location_id]],Locations[],2,"FALSE")</f>
        <v>Auckland</v>
      </c>
      <c r="N927" t="str">
        <f>VLOOKUP(CONS_TABLE[[#This Row],[location_id]],Locations[],3, "FALSE")</f>
        <v>New Zealand</v>
      </c>
      <c r="O927" s="3">
        <f>VLOOKUP(CONS_TABLE[[#This Row],[location_id]],Locations[],4,"FALSE")</f>
        <v>1695200</v>
      </c>
      <c r="P927">
        <f>VLOOKUP(CONS_TABLE[[#This Row],[location_id]],Locations[],5,"FALSE")</f>
        <v>343.09</v>
      </c>
    </row>
    <row r="928" spans="1:16" x14ac:dyDescent="0.3">
      <c r="A928">
        <v>927</v>
      </c>
      <c r="B928" t="s">
        <v>25</v>
      </c>
      <c r="C928">
        <v>566</v>
      </c>
      <c r="D928" t="str">
        <f>VLOOKUP(CONS_TABLE[[#This Row],[make_id]],Make_details[],2,"FALSE")</f>
        <v>Kymco</v>
      </c>
      <c r="E928" t="str">
        <f>VLOOKUP(CONS_TABLE[[#This Row],[make_id]],Make_details[],3,"FALSE")</f>
        <v>Standard</v>
      </c>
      <c r="F928">
        <v>2016</v>
      </c>
      <c r="G928" t="s">
        <v>519</v>
      </c>
      <c r="H928" t="s">
        <v>69</v>
      </c>
      <c r="I928" s="1">
        <v>44566</v>
      </c>
      <c r="J928" s="1" t="str">
        <f>TEXT(CONS_TABLE[[#This Row],[date_stolen]],"YYYY")</f>
        <v>2022</v>
      </c>
      <c r="K928" s="1" t="str">
        <f>TEXT(CONS_TABLE[[#This Row],[date_stolen]],"MMMM")</f>
        <v>January</v>
      </c>
      <c r="L928">
        <v>102</v>
      </c>
      <c r="M928" t="str">
        <f>VLOOKUP(CONS_TABLE[[#This Row],[location_id]],Locations[],2,"FALSE")</f>
        <v>Auckland</v>
      </c>
      <c r="N928" t="str">
        <f>VLOOKUP(CONS_TABLE[[#This Row],[location_id]],Locations[],3, "FALSE")</f>
        <v>New Zealand</v>
      </c>
      <c r="O928" s="3">
        <f>VLOOKUP(CONS_TABLE[[#This Row],[location_id]],Locations[],4,"FALSE")</f>
        <v>1695200</v>
      </c>
      <c r="P928">
        <f>VLOOKUP(CONS_TABLE[[#This Row],[location_id]],Locations[],5,"FALSE")</f>
        <v>343.09</v>
      </c>
    </row>
    <row r="929" spans="1:16" x14ac:dyDescent="0.3">
      <c r="A929">
        <v>928</v>
      </c>
      <c r="B929" t="s">
        <v>25</v>
      </c>
      <c r="C929">
        <v>538</v>
      </c>
      <c r="D929" t="str">
        <f>VLOOKUP(CONS_TABLE[[#This Row],[make_id]],Make_details[],2,"FALSE")</f>
        <v>Factory Built</v>
      </c>
      <c r="E929" t="str">
        <f>VLOOKUP(CONS_TABLE[[#This Row],[make_id]],Make_details[],3,"FALSE")</f>
        <v>Standard</v>
      </c>
      <c r="F929">
        <v>2018</v>
      </c>
      <c r="G929" t="s">
        <v>501</v>
      </c>
      <c r="H929" t="s">
        <v>18</v>
      </c>
      <c r="I929" s="1">
        <v>44499</v>
      </c>
      <c r="J929" s="1" t="str">
        <f>TEXT(CONS_TABLE[[#This Row],[date_stolen]],"YYYY")</f>
        <v>2021</v>
      </c>
      <c r="K929" s="1" t="str">
        <f>TEXT(CONS_TABLE[[#This Row],[date_stolen]],"MMMM")</f>
        <v>October</v>
      </c>
      <c r="L929">
        <v>114</v>
      </c>
      <c r="M929" t="str">
        <f>VLOOKUP(CONS_TABLE[[#This Row],[location_id]],Locations[],2,"FALSE")</f>
        <v>Canterbury</v>
      </c>
      <c r="N929" t="str">
        <f>VLOOKUP(CONS_TABLE[[#This Row],[location_id]],Locations[],3, "FALSE")</f>
        <v>New Zealand</v>
      </c>
      <c r="O929" s="3">
        <f>VLOOKUP(CONS_TABLE[[#This Row],[location_id]],Locations[],4,"FALSE")</f>
        <v>655000</v>
      </c>
      <c r="P929">
        <f>VLOOKUP(CONS_TABLE[[#This Row],[location_id]],Locations[],5,"FALSE")</f>
        <v>14.72</v>
      </c>
    </row>
    <row r="930" spans="1:16" x14ac:dyDescent="0.3">
      <c r="A930">
        <v>929</v>
      </c>
      <c r="B930" t="s">
        <v>25</v>
      </c>
      <c r="C930">
        <v>617</v>
      </c>
      <c r="D930" t="str">
        <f>VLOOKUP(CONS_TABLE[[#This Row],[make_id]],Make_details[],2,"FALSE")</f>
        <v>TNT Motor</v>
      </c>
      <c r="E930" t="str">
        <f>VLOOKUP(CONS_TABLE[[#This Row],[make_id]],Make_details[],3,"FALSE")</f>
        <v>Standard</v>
      </c>
      <c r="F930">
        <v>2018</v>
      </c>
      <c r="G930" t="s">
        <v>427</v>
      </c>
      <c r="H930" t="s">
        <v>18</v>
      </c>
      <c r="I930" s="1">
        <v>44536</v>
      </c>
      <c r="J930" s="1" t="str">
        <f>TEXT(CONS_TABLE[[#This Row],[date_stolen]],"YYYY")</f>
        <v>2021</v>
      </c>
      <c r="K930" s="1" t="str">
        <f>TEXT(CONS_TABLE[[#This Row],[date_stolen]],"MMMM")</f>
        <v>December</v>
      </c>
      <c r="L930">
        <v>115</v>
      </c>
      <c r="M930" t="str">
        <f>VLOOKUP(CONS_TABLE[[#This Row],[location_id]],Locations[],2,"FALSE")</f>
        <v>Otago</v>
      </c>
      <c r="N930" t="str">
        <f>VLOOKUP(CONS_TABLE[[#This Row],[location_id]],Locations[],3, "FALSE")</f>
        <v>New Zealand</v>
      </c>
      <c r="O930" s="3">
        <f>VLOOKUP(CONS_TABLE[[#This Row],[location_id]],Locations[],4,"FALSE")</f>
        <v>246000</v>
      </c>
      <c r="P930">
        <f>VLOOKUP(CONS_TABLE[[#This Row],[location_id]],Locations[],5,"FALSE")</f>
        <v>7.89</v>
      </c>
    </row>
    <row r="931" spans="1:16" x14ac:dyDescent="0.3">
      <c r="A931">
        <v>930</v>
      </c>
      <c r="B931" t="s">
        <v>16</v>
      </c>
      <c r="C931">
        <v>636</v>
      </c>
      <c r="D931" t="str">
        <f>VLOOKUP(CONS_TABLE[[#This Row],[make_id]],Make_details[],2,"FALSE")</f>
        <v>Yamaha</v>
      </c>
      <c r="E931" t="str">
        <f>VLOOKUP(CONS_TABLE[[#This Row],[make_id]],Make_details[],3,"FALSE")</f>
        <v>Standard</v>
      </c>
      <c r="F931">
        <v>2018</v>
      </c>
      <c r="G931" t="s">
        <v>398</v>
      </c>
      <c r="H931" t="s">
        <v>28</v>
      </c>
      <c r="I931" s="1">
        <v>44563</v>
      </c>
      <c r="J931" s="1" t="str">
        <f>TEXT(CONS_TABLE[[#This Row],[date_stolen]],"YYYY")</f>
        <v>2022</v>
      </c>
      <c r="K931" s="1" t="str">
        <f>TEXT(CONS_TABLE[[#This Row],[date_stolen]],"MMMM")</f>
        <v>January</v>
      </c>
      <c r="L931">
        <v>102</v>
      </c>
      <c r="M931" t="str">
        <f>VLOOKUP(CONS_TABLE[[#This Row],[location_id]],Locations[],2,"FALSE")</f>
        <v>Auckland</v>
      </c>
      <c r="N931" t="str">
        <f>VLOOKUP(CONS_TABLE[[#This Row],[location_id]],Locations[],3, "FALSE")</f>
        <v>New Zealand</v>
      </c>
      <c r="O931" s="3">
        <f>VLOOKUP(CONS_TABLE[[#This Row],[location_id]],Locations[],4,"FALSE")</f>
        <v>1695200</v>
      </c>
      <c r="P931">
        <f>VLOOKUP(CONS_TABLE[[#This Row],[location_id]],Locations[],5,"FALSE")</f>
        <v>343.09</v>
      </c>
    </row>
    <row r="932" spans="1:16" x14ac:dyDescent="0.3">
      <c r="A932">
        <v>931</v>
      </c>
      <c r="B932" t="s">
        <v>25</v>
      </c>
      <c r="C932">
        <v>541</v>
      </c>
      <c r="D932" t="str">
        <f>VLOOKUP(CONS_TABLE[[#This Row],[make_id]],Make_details[],2,"FALSE")</f>
        <v>Forza</v>
      </c>
      <c r="E932" t="str">
        <f>VLOOKUP(CONS_TABLE[[#This Row],[make_id]],Make_details[],3,"FALSE")</f>
        <v>Standard</v>
      </c>
      <c r="F932">
        <v>2019</v>
      </c>
      <c r="G932" t="s">
        <v>360</v>
      </c>
      <c r="H932" t="s">
        <v>18</v>
      </c>
      <c r="I932" s="1">
        <v>44491</v>
      </c>
      <c r="J932" s="1" t="str">
        <f>TEXT(CONS_TABLE[[#This Row],[date_stolen]],"YYYY")</f>
        <v>2021</v>
      </c>
      <c r="K932" s="1" t="str">
        <f>TEXT(CONS_TABLE[[#This Row],[date_stolen]],"MMMM")</f>
        <v>October</v>
      </c>
      <c r="L932">
        <v>102</v>
      </c>
      <c r="M932" t="str">
        <f>VLOOKUP(CONS_TABLE[[#This Row],[location_id]],Locations[],2,"FALSE")</f>
        <v>Auckland</v>
      </c>
      <c r="N932" t="str">
        <f>VLOOKUP(CONS_TABLE[[#This Row],[location_id]],Locations[],3, "FALSE")</f>
        <v>New Zealand</v>
      </c>
      <c r="O932" s="3">
        <f>VLOOKUP(CONS_TABLE[[#This Row],[location_id]],Locations[],4,"FALSE")</f>
        <v>1695200</v>
      </c>
      <c r="P932">
        <f>VLOOKUP(CONS_TABLE[[#This Row],[location_id]],Locations[],5,"FALSE")</f>
        <v>343.09</v>
      </c>
    </row>
    <row r="933" spans="1:16" x14ac:dyDescent="0.3">
      <c r="A933">
        <v>932</v>
      </c>
      <c r="B933" t="s">
        <v>16</v>
      </c>
      <c r="C933">
        <v>561</v>
      </c>
      <c r="D933" t="str">
        <f>VLOOKUP(CONS_TABLE[[#This Row],[make_id]],Make_details[],2,"FALSE")</f>
        <v>Kawasaki</v>
      </c>
      <c r="E933" t="str">
        <f>VLOOKUP(CONS_TABLE[[#This Row],[make_id]],Make_details[],3,"FALSE")</f>
        <v>Standard</v>
      </c>
      <c r="F933">
        <v>2019</v>
      </c>
      <c r="G933" t="s">
        <v>116</v>
      </c>
      <c r="H933" t="s">
        <v>18</v>
      </c>
      <c r="I933" s="1">
        <v>44616</v>
      </c>
      <c r="J933" s="1" t="str">
        <f>TEXT(CONS_TABLE[[#This Row],[date_stolen]],"YYYY")</f>
        <v>2022</v>
      </c>
      <c r="K933" s="1" t="str">
        <f>TEXT(CONS_TABLE[[#This Row],[date_stolen]],"MMMM")</f>
        <v>February</v>
      </c>
      <c r="L933">
        <v>109</v>
      </c>
      <c r="M933" t="str">
        <f>VLOOKUP(CONS_TABLE[[#This Row],[location_id]],Locations[],2,"FALSE")</f>
        <v>Wellington</v>
      </c>
      <c r="N933" t="str">
        <f>VLOOKUP(CONS_TABLE[[#This Row],[location_id]],Locations[],3, "FALSE")</f>
        <v>New Zealand</v>
      </c>
      <c r="O933" s="3">
        <f>VLOOKUP(CONS_TABLE[[#This Row],[location_id]],Locations[],4,"FALSE")</f>
        <v>543500</v>
      </c>
      <c r="P933">
        <f>VLOOKUP(CONS_TABLE[[#This Row],[location_id]],Locations[],5,"FALSE")</f>
        <v>67.52</v>
      </c>
    </row>
    <row r="934" spans="1:16" x14ac:dyDescent="0.3">
      <c r="A934">
        <v>933</v>
      </c>
      <c r="B934" t="s">
        <v>25</v>
      </c>
      <c r="C934">
        <v>611</v>
      </c>
      <c r="D934" t="str">
        <f>VLOOKUP(CONS_TABLE[[#This Row],[make_id]],Make_details[],2,"FALSE")</f>
        <v>Suzuki</v>
      </c>
      <c r="E934" t="str">
        <f>VLOOKUP(CONS_TABLE[[#This Row],[make_id]],Make_details[],3,"FALSE")</f>
        <v>Standard</v>
      </c>
      <c r="F934">
        <v>2019</v>
      </c>
      <c r="G934" t="s">
        <v>264</v>
      </c>
      <c r="H934" t="s">
        <v>28</v>
      </c>
      <c r="I934" s="1">
        <v>44521</v>
      </c>
      <c r="J934" s="1" t="str">
        <f>TEXT(CONS_TABLE[[#This Row],[date_stolen]],"YYYY")</f>
        <v>2021</v>
      </c>
      <c r="K934" s="1" t="str">
        <f>TEXT(CONS_TABLE[[#This Row],[date_stolen]],"MMMM")</f>
        <v>November</v>
      </c>
      <c r="L934">
        <v>103</v>
      </c>
      <c r="M934" t="str">
        <f>VLOOKUP(CONS_TABLE[[#This Row],[location_id]],Locations[],2,"FALSE")</f>
        <v>Waikato</v>
      </c>
      <c r="N934" t="str">
        <f>VLOOKUP(CONS_TABLE[[#This Row],[location_id]],Locations[],3, "FALSE")</f>
        <v>New Zealand</v>
      </c>
      <c r="O934" s="3">
        <f>VLOOKUP(CONS_TABLE[[#This Row],[location_id]],Locations[],4,"FALSE")</f>
        <v>513800</v>
      </c>
      <c r="P934">
        <f>VLOOKUP(CONS_TABLE[[#This Row],[location_id]],Locations[],5,"FALSE")</f>
        <v>21.5</v>
      </c>
    </row>
    <row r="935" spans="1:16" x14ac:dyDescent="0.3">
      <c r="A935">
        <v>934</v>
      </c>
      <c r="B935" t="s">
        <v>25</v>
      </c>
      <c r="C935">
        <v>617</v>
      </c>
      <c r="D935" t="str">
        <f>VLOOKUP(CONS_TABLE[[#This Row],[make_id]],Make_details[],2,"FALSE")</f>
        <v>TNT Motor</v>
      </c>
      <c r="E935" t="str">
        <f>VLOOKUP(CONS_TABLE[[#This Row],[make_id]],Make_details[],3,"FALSE")</f>
        <v>Standard</v>
      </c>
      <c r="F935">
        <v>2019</v>
      </c>
      <c r="G935" t="s">
        <v>375</v>
      </c>
      <c r="H935" t="s">
        <v>18</v>
      </c>
      <c r="I935" s="1">
        <v>44477</v>
      </c>
      <c r="J935" s="1" t="str">
        <f>TEXT(CONS_TABLE[[#This Row],[date_stolen]],"YYYY")</f>
        <v>2021</v>
      </c>
      <c r="K935" s="1" t="str">
        <f>TEXT(CONS_TABLE[[#This Row],[date_stolen]],"MMMM")</f>
        <v>October</v>
      </c>
      <c r="L935">
        <v>109</v>
      </c>
      <c r="M935" t="str">
        <f>VLOOKUP(CONS_TABLE[[#This Row],[location_id]],Locations[],2,"FALSE")</f>
        <v>Wellington</v>
      </c>
      <c r="N935" t="str">
        <f>VLOOKUP(CONS_TABLE[[#This Row],[location_id]],Locations[],3, "FALSE")</f>
        <v>New Zealand</v>
      </c>
      <c r="O935" s="3">
        <f>VLOOKUP(CONS_TABLE[[#This Row],[location_id]],Locations[],4,"FALSE")</f>
        <v>543500</v>
      </c>
      <c r="P935">
        <f>VLOOKUP(CONS_TABLE[[#This Row],[location_id]],Locations[],5,"FALSE")</f>
        <v>67.52</v>
      </c>
    </row>
    <row r="936" spans="1:16" x14ac:dyDescent="0.3">
      <c r="A936">
        <v>935</v>
      </c>
      <c r="B936" t="s">
        <v>8</v>
      </c>
      <c r="C936">
        <v>623</v>
      </c>
      <c r="D936" t="str">
        <f>VLOOKUP(CONS_TABLE[[#This Row],[make_id]],Make_details[],2,"FALSE")</f>
        <v>Trailer</v>
      </c>
      <c r="E936" t="str">
        <f>VLOOKUP(CONS_TABLE[[#This Row],[make_id]],Make_details[],3,"FALSE")</f>
        <v>Standard</v>
      </c>
      <c r="F936">
        <v>2003</v>
      </c>
      <c r="G936" t="s">
        <v>541</v>
      </c>
      <c r="H936" t="s">
        <v>66</v>
      </c>
      <c r="I936" s="1">
        <v>44514</v>
      </c>
      <c r="J936" s="1" t="str">
        <f>TEXT(CONS_TABLE[[#This Row],[date_stolen]],"YYYY")</f>
        <v>2021</v>
      </c>
      <c r="K936" s="1" t="str">
        <f>TEXT(CONS_TABLE[[#This Row],[date_stolen]],"MMMM")</f>
        <v>November</v>
      </c>
      <c r="L936">
        <v>102</v>
      </c>
      <c r="M936" t="str">
        <f>VLOOKUP(CONS_TABLE[[#This Row],[location_id]],Locations[],2,"FALSE")</f>
        <v>Auckland</v>
      </c>
      <c r="N936" t="str">
        <f>VLOOKUP(CONS_TABLE[[#This Row],[location_id]],Locations[],3, "FALSE")</f>
        <v>New Zealand</v>
      </c>
      <c r="O936" s="3">
        <f>VLOOKUP(CONS_TABLE[[#This Row],[location_id]],Locations[],4,"FALSE")</f>
        <v>1695200</v>
      </c>
      <c r="P936">
        <f>VLOOKUP(CONS_TABLE[[#This Row],[location_id]],Locations[],5,"FALSE")</f>
        <v>343.09</v>
      </c>
    </row>
    <row r="937" spans="1:16" x14ac:dyDescent="0.3">
      <c r="A937">
        <v>936</v>
      </c>
      <c r="B937" t="s">
        <v>16</v>
      </c>
      <c r="C937">
        <v>636</v>
      </c>
      <c r="D937" t="str">
        <f>VLOOKUP(CONS_TABLE[[#This Row],[make_id]],Make_details[],2,"FALSE")</f>
        <v>Yamaha</v>
      </c>
      <c r="E937" t="str">
        <f>VLOOKUP(CONS_TABLE[[#This Row],[make_id]],Make_details[],3,"FALSE")</f>
        <v>Standard</v>
      </c>
      <c r="F937">
        <v>2015</v>
      </c>
      <c r="G937" t="s">
        <v>398</v>
      </c>
      <c r="H937" t="s">
        <v>28</v>
      </c>
      <c r="I937" s="1">
        <v>44494</v>
      </c>
      <c r="J937" s="1" t="str">
        <f>TEXT(CONS_TABLE[[#This Row],[date_stolen]],"YYYY")</f>
        <v>2021</v>
      </c>
      <c r="K937" s="1" t="str">
        <f>TEXT(CONS_TABLE[[#This Row],[date_stolen]],"MMMM")</f>
        <v>October</v>
      </c>
      <c r="L937">
        <v>108</v>
      </c>
      <c r="M937" t="str">
        <f>VLOOKUP(CONS_TABLE[[#This Row],[location_id]],Locations[],2,"FALSE")</f>
        <v>Manawatū-Whanganui</v>
      </c>
      <c r="N937" t="str">
        <f>VLOOKUP(CONS_TABLE[[#This Row],[location_id]],Locations[],3, "FALSE")</f>
        <v>New Zealand</v>
      </c>
      <c r="O937" s="3">
        <f>VLOOKUP(CONS_TABLE[[#This Row],[location_id]],Locations[],4,"FALSE")</f>
        <v>258200</v>
      </c>
      <c r="P937">
        <f>VLOOKUP(CONS_TABLE[[#This Row],[location_id]],Locations[],5,"FALSE")</f>
        <v>11.62</v>
      </c>
    </row>
    <row r="938" spans="1:16" x14ac:dyDescent="0.3">
      <c r="A938">
        <v>937</v>
      </c>
      <c r="B938" t="s">
        <v>25</v>
      </c>
      <c r="C938">
        <v>636</v>
      </c>
      <c r="D938" t="str">
        <f>VLOOKUP(CONS_TABLE[[#This Row],[make_id]],Make_details[],2,"FALSE")</f>
        <v>Yamaha</v>
      </c>
      <c r="E938" t="str">
        <f>VLOOKUP(CONS_TABLE[[#This Row],[make_id]],Make_details[],3,"FALSE")</f>
        <v>Standard</v>
      </c>
      <c r="F938">
        <v>2015</v>
      </c>
      <c r="G938" t="s">
        <v>423</v>
      </c>
      <c r="H938" t="s">
        <v>69</v>
      </c>
      <c r="I938" s="1">
        <v>44481</v>
      </c>
      <c r="J938" s="1" t="str">
        <f>TEXT(CONS_TABLE[[#This Row],[date_stolen]],"YYYY")</f>
        <v>2021</v>
      </c>
      <c r="K938" s="1" t="str">
        <f>TEXT(CONS_TABLE[[#This Row],[date_stolen]],"MMMM")</f>
        <v>October</v>
      </c>
      <c r="L938">
        <v>102</v>
      </c>
      <c r="M938" t="str">
        <f>VLOOKUP(CONS_TABLE[[#This Row],[location_id]],Locations[],2,"FALSE")</f>
        <v>Auckland</v>
      </c>
      <c r="N938" t="str">
        <f>VLOOKUP(CONS_TABLE[[#This Row],[location_id]],Locations[],3, "FALSE")</f>
        <v>New Zealand</v>
      </c>
      <c r="O938" s="3">
        <f>VLOOKUP(CONS_TABLE[[#This Row],[location_id]],Locations[],4,"FALSE")</f>
        <v>1695200</v>
      </c>
      <c r="P938">
        <f>VLOOKUP(CONS_TABLE[[#This Row],[location_id]],Locations[],5,"FALSE")</f>
        <v>343.09</v>
      </c>
    </row>
    <row r="939" spans="1:16" x14ac:dyDescent="0.3">
      <c r="A939">
        <v>938</v>
      </c>
      <c r="B939" t="s">
        <v>16</v>
      </c>
      <c r="C939">
        <v>550</v>
      </c>
      <c r="D939" t="str">
        <f>VLOOKUP(CONS_TABLE[[#This Row],[make_id]],Make_details[],2,"FALSE")</f>
        <v>Honda</v>
      </c>
      <c r="E939" t="str">
        <f>VLOOKUP(CONS_TABLE[[#This Row],[make_id]],Make_details[],3,"FALSE")</f>
        <v>Standard</v>
      </c>
      <c r="F939">
        <v>2015</v>
      </c>
      <c r="G939" t="s">
        <v>415</v>
      </c>
      <c r="H939" t="s">
        <v>69</v>
      </c>
      <c r="I939" s="1">
        <v>44594</v>
      </c>
      <c r="J939" s="1" t="str">
        <f>TEXT(CONS_TABLE[[#This Row],[date_stolen]],"YYYY")</f>
        <v>2022</v>
      </c>
      <c r="K939" s="1" t="str">
        <f>TEXT(CONS_TABLE[[#This Row],[date_stolen]],"MMMM")</f>
        <v>February</v>
      </c>
      <c r="L939">
        <v>102</v>
      </c>
      <c r="M939" t="str">
        <f>VLOOKUP(CONS_TABLE[[#This Row],[location_id]],Locations[],2,"FALSE")</f>
        <v>Auckland</v>
      </c>
      <c r="N939" t="str">
        <f>VLOOKUP(CONS_TABLE[[#This Row],[location_id]],Locations[],3, "FALSE")</f>
        <v>New Zealand</v>
      </c>
      <c r="O939" s="3">
        <f>VLOOKUP(CONS_TABLE[[#This Row],[location_id]],Locations[],4,"FALSE")</f>
        <v>1695200</v>
      </c>
      <c r="P939">
        <f>VLOOKUP(CONS_TABLE[[#This Row],[location_id]],Locations[],5,"FALSE")</f>
        <v>343.09</v>
      </c>
    </row>
    <row r="940" spans="1:16" x14ac:dyDescent="0.3">
      <c r="A940">
        <v>939</v>
      </c>
      <c r="B940" t="s">
        <v>16</v>
      </c>
      <c r="C940">
        <v>611</v>
      </c>
      <c r="D940" t="str">
        <f>VLOOKUP(CONS_TABLE[[#This Row],[make_id]],Make_details[],2,"FALSE")</f>
        <v>Suzuki</v>
      </c>
      <c r="E940" t="str">
        <f>VLOOKUP(CONS_TABLE[[#This Row],[make_id]],Make_details[],3,"FALSE")</f>
        <v>Standard</v>
      </c>
      <c r="F940">
        <v>2015</v>
      </c>
      <c r="G940" t="s">
        <v>405</v>
      </c>
      <c r="H940" t="s">
        <v>18</v>
      </c>
      <c r="I940" s="1">
        <v>44631</v>
      </c>
      <c r="J940" s="1" t="str">
        <f>TEXT(CONS_TABLE[[#This Row],[date_stolen]],"YYYY")</f>
        <v>2022</v>
      </c>
      <c r="K940" s="1" t="str">
        <f>TEXT(CONS_TABLE[[#This Row],[date_stolen]],"MMMM")</f>
        <v>March</v>
      </c>
      <c r="L940">
        <v>102</v>
      </c>
      <c r="M940" t="str">
        <f>VLOOKUP(CONS_TABLE[[#This Row],[location_id]],Locations[],2,"FALSE")</f>
        <v>Auckland</v>
      </c>
      <c r="N940" t="str">
        <f>VLOOKUP(CONS_TABLE[[#This Row],[location_id]],Locations[],3, "FALSE")</f>
        <v>New Zealand</v>
      </c>
      <c r="O940" s="3">
        <f>VLOOKUP(CONS_TABLE[[#This Row],[location_id]],Locations[],4,"FALSE")</f>
        <v>1695200</v>
      </c>
      <c r="P940">
        <f>VLOOKUP(CONS_TABLE[[#This Row],[location_id]],Locations[],5,"FALSE")</f>
        <v>343.09</v>
      </c>
    </row>
    <row r="941" spans="1:16" x14ac:dyDescent="0.3">
      <c r="A941">
        <v>940</v>
      </c>
      <c r="B941" t="s">
        <v>25</v>
      </c>
      <c r="C941">
        <v>611</v>
      </c>
      <c r="D941" t="str">
        <f>VLOOKUP(CONS_TABLE[[#This Row],[make_id]],Make_details[],2,"FALSE")</f>
        <v>Suzuki</v>
      </c>
      <c r="E941" t="str">
        <f>VLOOKUP(CONS_TABLE[[#This Row],[make_id]],Make_details[],3,"FALSE")</f>
        <v>Standard</v>
      </c>
      <c r="F941">
        <v>2015</v>
      </c>
      <c r="G941" t="s">
        <v>264</v>
      </c>
      <c r="H941" t="s">
        <v>32</v>
      </c>
      <c r="I941" s="1">
        <v>44649</v>
      </c>
      <c r="J941" s="1" t="str">
        <f>TEXT(CONS_TABLE[[#This Row],[date_stolen]],"YYYY")</f>
        <v>2022</v>
      </c>
      <c r="K941" s="1" t="str">
        <f>TEXT(CONS_TABLE[[#This Row],[date_stolen]],"MMMM")</f>
        <v>March</v>
      </c>
      <c r="L941">
        <v>102</v>
      </c>
      <c r="M941" t="str">
        <f>VLOOKUP(CONS_TABLE[[#This Row],[location_id]],Locations[],2,"FALSE")</f>
        <v>Auckland</v>
      </c>
      <c r="N941" t="str">
        <f>VLOOKUP(CONS_TABLE[[#This Row],[location_id]],Locations[],3, "FALSE")</f>
        <v>New Zealand</v>
      </c>
      <c r="O941" s="3">
        <f>VLOOKUP(CONS_TABLE[[#This Row],[location_id]],Locations[],4,"FALSE")</f>
        <v>1695200</v>
      </c>
      <c r="P941">
        <f>VLOOKUP(CONS_TABLE[[#This Row],[location_id]],Locations[],5,"FALSE")</f>
        <v>343.09</v>
      </c>
    </row>
    <row r="942" spans="1:16" x14ac:dyDescent="0.3">
      <c r="A942">
        <v>941</v>
      </c>
      <c r="B942" t="s">
        <v>16</v>
      </c>
      <c r="C942">
        <v>611</v>
      </c>
      <c r="D942" t="str">
        <f>VLOOKUP(CONS_TABLE[[#This Row],[make_id]],Make_details[],2,"FALSE")</f>
        <v>Suzuki</v>
      </c>
      <c r="E942" t="str">
        <f>VLOOKUP(CONS_TABLE[[#This Row],[make_id]],Make_details[],3,"FALSE")</f>
        <v>Standard</v>
      </c>
      <c r="F942">
        <v>2006</v>
      </c>
      <c r="G942" t="s">
        <v>169</v>
      </c>
      <c r="H942" t="s">
        <v>18</v>
      </c>
      <c r="I942" s="1">
        <v>44505</v>
      </c>
      <c r="J942" s="1" t="str">
        <f>TEXT(CONS_TABLE[[#This Row],[date_stolen]],"YYYY")</f>
        <v>2021</v>
      </c>
      <c r="K942" s="1" t="str">
        <f>TEXT(CONS_TABLE[[#This Row],[date_stolen]],"MMMM")</f>
        <v>November</v>
      </c>
      <c r="L942">
        <v>109</v>
      </c>
      <c r="M942" t="str">
        <f>VLOOKUP(CONS_TABLE[[#This Row],[location_id]],Locations[],2,"FALSE")</f>
        <v>Wellington</v>
      </c>
      <c r="N942" t="str">
        <f>VLOOKUP(CONS_TABLE[[#This Row],[location_id]],Locations[],3, "FALSE")</f>
        <v>New Zealand</v>
      </c>
      <c r="O942" s="3">
        <f>VLOOKUP(CONS_TABLE[[#This Row],[location_id]],Locations[],4,"FALSE")</f>
        <v>543500</v>
      </c>
      <c r="P942">
        <f>VLOOKUP(CONS_TABLE[[#This Row],[location_id]],Locations[],5,"FALSE")</f>
        <v>67.52</v>
      </c>
    </row>
    <row r="943" spans="1:16" x14ac:dyDescent="0.3">
      <c r="A943">
        <v>942</v>
      </c>
      <c r="B943" t="s">
        <v>16</v>
      </c>
      <c r="C943">
        <v>629</v>
      </c>
      <c r="D943" t="str">
        <f>VLOOKUP(CONS_TABLE[[#This Row],[make_id]],Make_details[],2,"FALSE")</f>
        <v>Vespa</v>
      </c>
      <c r="E943" t="str">
        <f>VLOOKUP(CONS_TABLE[[#This Row],[make_id]],Make_details[],3,"FALSE")</f>
        <v>Standard</v>
      </c>
      <c r="F943">
        <v>1974</v>
      </c>
      <c r="G943">
        <v>150</v>
      </c>
      <c r="H943" t="s">
        <v>28</v>
      </c>
      <c r="I943" s="1">
        <v>44647</v>
      </c>
      <c r="J943" s="1" t="str">
        <f>TEXT(CONS_TABLE[[#This Row],[date_stolen]],"YYYY")</f>
        <v>2022</v>
      </c>
      <c r="K943" s="1" t="str">
        <f>TEXT(CONS_TABLE[[#This Row],[date_stolen]],"MMMM")</f>
        <v>March</v>
      </c>
      <c r="L943">
        <v>102</v>
      </c>
      <c r="M943" t="str">
        <f>VLOOKUP(CONS_TABLE[[#This Row],[location_id]],Locations[],2,"FALSE")</f>
        <v>Auckland</v>
      </c>
      <c r="N943" t="str">
        <f>VLOOKUP(CONS_TABLE[[#This Row],[location_id]],Locations[],3, "FALSE")</f>
        <v>New Zealand</v>
      </c>
      <c r="O943" s="3">
        <f>VLOOKUP(CONS_TABLE[[#This Row],[location_id]],Locations[],4,"FALSE")</f>
        <v>1695200</v>
      </c>
      <c r="P943">
        <f>VLOOKUP(CONS_TABLE[[#This Row],[location_id]],Locations[],5,"FALSE")</f>
        <v>343.09</v>
      </c>
    </row>
    <row r="944" spans="1:16" x14ac:dyDescent="0.3">
      <c r="A944">
        <v>943</v>
      </c>
      <c r="B944" t="s">
        <v>25</v>
      </c>
      <c r="C944">
        <v>617</v>
      </c>
      <c r="D944" t="str">
        <f>VLOOKUP(CONS_TABLE[[#This Row],[make_id]],Make_details[],2,"FALSE")</f>
        <v>TNT Motor</v>
      </c>
      <c r="E944" t="str">
        <f>VLOOKUP(CONS_TABLE[[#This Row],[make_id]],Make_details[],3,"FALSE")</f>
        <v>Standard</v>
      </c>
      <c r="F944">
        <v>2016</v>
      </c>
      <c r="G944" t="s">
        <v>375</v>
      </c>
      <c r="H944" t="s">
        <v>69</v>
      </c>
      <c r="I944" s="1">
        <v>44562</v>
      </c>
      <c r="J944" s="1" t="str">
        <f>TEXT(CONS_TABLE[[#This Row],[date_stolen]],"YYYY")</f>
        <v>2022</v>
      </c>
      <c r="K944" s="1" t="str">
        <f>TEXT(CONS_TABLE[[#This Row],[date_stolen]],"MMMM")</f>
        <v>January</v>
      </c>
      <c r="L944">
        <v>102</v>
      </c>
      <c r="M944" t="str">
        <f>VLOOKUP(CONS_TABLE[[#This Row],[location_id]],Locations[],2,"FALSE")</f>
        <v>Auckland</v>
      </c>
      <c r="N944" t="str">
        <f>VLOOKUP(CONS_TABLE[[#This Row],[location_id]],Locations[],3, "FALSE")</f>
        <v>New Zealand</v>
      </c>
      <c r="O944" s="3">
        <f>VLOOKUP(CONS_TABLE[[#This Row],[location_id]],Locations[],4,"FALSE")</f>
        <v>1695200</v>
      </c>
      <c r="P944">
        <f>VLOOKUP(CONS_TABLE[[#This Row],[location_id]],Locations[],5,"FALSE")</f>
        <v>343.09</v>
      </c>
    </row>
    <row r="945" spans="1:16" x14ac:dyDescent="0.3">
      <c r="A945">
        <v>944</v>
      </c>
      <c r="B945" t="s">
        <v>16</v>
      </c>
      <c r="C945">
        <v>565</v>
      </c>
      <c r="D945" t="str">
        <f>VLOOKUP(CONS_TABLE[[#This Row],[make_id]],Make_details[],2,"FALSE")</f>
        <v>KTM</v>
      </c>
      <c r="E945" t="str">
        <f>VLOOKUP(CONS_TABLE[[#This Row],[make_id]],Make_details[],3,"FALSE")</f>
        <v>Standard</v>
      </c>
      <c r="F945">
        <v>2016</v>
      </c>
      <c r="G945" t="s">
        <v>531</v>
      </c>
      <c r="H945" t="s">
        <v>18</v>
      </c>
      <c r="I945" s="1">
        <v>44530</v>
      </c>
      <c r="J945" s="1" t="str">
        <f>TEXT(CONS_TABLE[[#This Row],[date_stolen]],"YYYY")</f>
        <v>2021</v>
      </c>
      <c r="K945" s="1" t="str">
        <f>TEXT(CONS_TABLE[[#This Row],[date_stolen]],"MMMM")</f>
        <v>November</v>
      </c>
      <c r="L945">
        <v>102</v>
      </c>
      <c r="M945" t="str">
        <f>VLOOKUP(CONS_TABLE[[#This Row],[location_id]],Locations[],2,"FALSE")</f>
        <v>Auckland</v>
      </c>
      <c r="N945" t="str">
        <f>VLOOKUP(CONS_TABLE[[#This Row],[location_id]],Locations[],3, "FALSE")</f>
        <v>New Zealand</v>
      </c>
      <c r="O945" s="3">
        <f>VLOOKUP(CONS_TABLE[[#This Row],[location_id]],Locations[],4,"FALSE")</f>
        <v>1695200</v>
      </c>
      <c r="P945">
        <f>VLOOKUP(CONS_TABLE[[#This Row],[location_id]],Locations[],5,"FALSE")</f>
        <v>343.09</v>
      </c>
    </row>
    <row r="946" spans="1:16" x14ac:dyDescent="0.3">
      <c r="A946">
        <v>945</v>
      </c>
      <c r="B946" t="s">
        <v>16</v>
      </c>
      <c r="C946">
        <v>554</v>
      </c>
      <c r="D946" t="str">
        <f>VLOOKUP(CONS_TABLE[[#This Row],[make_id]],Make_details[],2,"FALSE")</f>
        <v>Hyosung</v>
      </c>
      <c r="E946" t="str">
        <f>VLOOKUP(CONS_TABLE[[#This Row],[make_id]],Make_details[],3,"FALSE")</f>
        <v>Standard</v>
      </c>
      <c r="F946">
        <v>2010</v>
      </c>
      <c r="G946" t="s">
        <v>537</v>
      </c>
      <c r="H946" t="s">
        <v>32</v>
      </c>
      <c r="I946" s="1">
        <v>44610</v>
      </c>
      <c r="J946" s="1" t="str">
        <f>TEXT(CONS_TABLE[[#This Row],[date_stolen]],"YYYY")</f>
        <v>2022</v>
      </c>
      <c r="K946" s="1" t="str">
        <f>TEXT(CONS_TABLE[[#This Row],[date_stolen]],"MMMM")</f>
        <v>February</v>
      </c>
      <c r="L946">
        <v>106</v>
      </c>
      <c r="M946" t="str">
        <f>VLOOKUP(CONS_TABLE[[#This Row],[location_id]],Locations[],2,"FALSE")</f>
        <v>Hawke's Bay</v>
      </c>
      <c r="N946" t="str">
        <f>VLOOKUP(CONS_TABLE[[#This Row],[location_id]],Locations[],3, "FALSE")</f>
        <v>New Zealand</v>
      </c>
      <c r="O946" s="3">
        <f>VLOOKUP(CONS_TABLE[[#This Row],[location_id]],Locations[],4,"FALSE")</f>
        <v>182700</v>
      </c>
      <c r="P946">
        <f>VLOOKUP(CONS_TABLE[[#This Row],[location_id]],Locations[],5,"FALSE")</f>
        <v>12.92</v>
      </c>
    </row>
    <row r="947" spans="1:16" x14ac:dyDescent="0.3">
      <c r="A947">
        <v>946</v>
      </c>
      <c r="B947" t="s">
        <v>16</v>
      </c>
      <c r="C947">
        <v>512</v>
      </c>
      <c r="D947" t="str">
        <f>VLOOKUP(CONS_TABLE[[#This Row],[make_id]],Make_details[],2,"FALSE")</f>
        <v>BMW</v>
      </c>
      <c r="E947" t="str">
        <f>VLOOKUP(CONS_TABLE[[#This Row],[make_id]],Make_details[],3,"FALSE")</f>
        <v>Luxury</v>
      </c>
      <c r="F947">
        <v>2018</v>
      </c>
      <c r="G947" t="s">
        <v>498</v>
      </c>
      <c r="H947" t="s">
        <v>18</v>
      </c>
      <c r="I947" s="1">
        <v>44574</v>
      </c>
      <c r="J947" s="1" t="str">
        <f>TEXT(CONS_TABLE[[#This Row],[date_stolen]],"YYYY")</f>
        <v>2022</v>
      </c>
      <c r="K947" s="1" t="str">
        <f>TEXT(CONS_TABLE[[#This Row],[date_stolen]],"MMMM")</f>
        <v>January</v>
      </c>
      <c r="L947">
        <v>102</v>
      </c>
      <c r="M947" t="str">
        <f>VLOOKUP(CONS_TABLE[[#This Row],[location_id]],Locations[],2,"FALSE")</f>
        <v>Auckland</v>
      </c>
      <c r="N947" t="str">
        <f>VLOOKUP(CONS_TABLE[[#This Row],[location_id]],Locations[],3, "FALSE")</f>
        <v>New Zealand</v>
      </c>
      <c r="O947" s="3">
        <f>VLOOKUP(CONS_TABLE[[#This Row],[location_id]],Locations[],4,"FALSE")</f>
        <v>1695200</v>
      </c>
      <c r="P947">
        <f>VLOOKUP(CONS_TABLE[[#This Row],[location_id]],Locations[],5,"FALSE")</f>
        <v>343.09</v>
      </c>
    </row>
    <row r="948" spans="1:16" x14ac:dyDescent="0.3">
      <c r="A948">
        <v>947</v>
      </c>
      <c r="B948" t="s">
        <v>16</v>
      </c>
      <c r="C948">
        <v>636</v>
      </c>
      <c r="D948" t="str">
        <f>VLOOKUP(CONS_TABLE[[#This Row],[make_id]],Make_details[],2,"FALSE")</f>
        <v>Yamaha</v>
      </c>
      <c r="E948" t="str">
        <f>VLOOKUP(CONS_TABLE[[#This Row],[make_id]],Make_details[],3,"FALSE")</f>
        <v>Standard</v>
      </c>
      <c r="F948">
        <v>2017</v>
      </c>
      <c r="G948" t="s">
        <v>542</v>
      </c>
      <c r="H948" t="s">
        <v>28</v>
      </c>
      <c r="I948" s="1">
        <v>44641</v>
      </c>
      <c r="J948" s="1" t="str">
        <f>TEXT(CONS_TABLE[[#This Row],[date_stolen]],"YYYY")</f>
        <v>2022</v>
      </c>
      <c r="K948" s="1" t="str">
        <f>TEXT(CONS_TABLE[[#This Row],[date_stolen]],"MMMM")</f>
        <v>March</v>
      </c>
      <c r="L948">
        <v>111</v>
      </c>
      <c r="M948" t="str">
        <f>VLOOKUP(CONS_TABLE[[#This Row],[location_id]],Locations[],2,"FALSE")</f>
        <v>Nelson</v>
      </c>
      <c r="N948" t="str">
        <f>VLOOKUP(CONS_TABLE[[#This Row],[location_id]],Locations[],3, "FALSE")</f>
        <v>New Zealand</v>
      </c>
      <c r="O948" s="3">
        <f>VLOOKUP(CONS_TABLE[[#This Row],[location_id]],Locations[],4,"FALSE")</f>
        <v>54500</v>
      </c>
      <c r="P948">
        <f>VLOOKUP(CONS_TABLE[[#This Row],[location_id]],Locations[],5,"FALSE")</f>
        <v>129.15</v>
      </c>
    </row>
    <row r="949" spans="1:16" x14ac:dyDescent="0.3">
      <c r="A949">
        <v>948</v>
      </c>
      <c r="B949" t="s">
        <v>25</v>
      </c>
      <c r="C949">
        <v>541</v>
      </c>
      <c r="D949" t="str">
        <f>VLOOKUP(CONS_TABLE[[#This Row],[make_id]],Make_details[],2,"FALSE")</f>
        <v>Forza</v>
      </c>
      <c r="E949" t="str">
        <f>VLOOKUP(CONS_TABLE[[#This Row],[make_id]],Make_details[],3,"FALSE")</f>
        <v>Standard</v>
      </c>
      <c r="F949">
        <v>2018</v>
      </c>
      <c r="G949" t="s">
        <v>360</v>
      </c>
      <c r="H949" t="s">
        <v>69</v>
      </c>
      <c r="I949" s="1">
        <v>44492</v>
      </c>
      <c r="J949" s="1" t="str">
        <f>TEXT(CONS_TABLE[[#This Row],[date_stolen]],"YYYY")</f>
        <v>2021</v>
      </c>
      <c r="K949" s="1" t="str">
        <f>TEXT(CONS_TABLE[[#This Row],[date_stolen]],"MMMM")</f>
        <v>October</v>
      </c>
      <c r="L949">
        <v>102</v>
      </c>
      <c r="M949" t="str">
        <f>VLOOKUP(CONS_TABLE[[#This Row],[location_id]],Locations[],2,"FALSE")</f>
        <v>Auckland</v>
      </c>
      <c r="N949" t="str">
        <f>VLOOKUP(CONS_TABLE[[#This Row],[location_id]],Locations[],3, "FALSE")</f>
        <v>New Zealand</v>
      </c>
      <c r="O949" s="3">
        <f>VLOOKUP(CONS_TABLE[[#This Row],[location_id]],Locations[],4,"FALSE")</f>
        <v>1695200</v>
      </c>
      <c r="P949">
        <f>VLOOKUP(CONS_TABLE[[#This Row],[location_id]],Locations[],5,"FALSE")</f>
        <v>343.09</v>
      </c>
    </row>
    <row r="950" spans="1:16" x14ac:dyDescent="0.3">
      <c r="A950">
        <v>949</v>
      </c>
      <c r="B950" t="s">
        <v>16</v>
      </c>
      <c r="C950">
        <v>611</v>
      </c>
      <c r="D950" t="str">
        <f>VLOOKUP(CONS_TABLE[[#This Row],[make_id]],Make_details[],2,"FALSE")</f>
        <v>Suzuki</v>
      </c>
      <c r="E950" t="str">
        <f>VLOOKUP(CONS_TABLE[[#This Row],[make_id]],Make_details[],3,"FALSE")</f>
        <v>Standard</v>
      </c>
      <c r="F950">
        <v>2019</v>
      </c>
      <c r="G950" t="s">
        <v>527</v>
      </c>
      <c r="H950" t="s">
        <v>69</v>
      </c>
      <c r="I950" s="1">
        <v>44646</v>
      </c>
      <c r="J950" s="1" t="str">
        <f>TEXT(CONS_TABLE[[#This Row],[date_stolen]],"YYYY")</f>
        <v>2022</v>
      </c>
      <c r="K950" s="1" t="str">
        <f>TEXT(CONS_TABLE[[#This Row],[date_stolen]],"MMMM")</f>
        <v>March</v>
      </c>
      <c r="L950">
        <v>106</v>
      </c>
      <c r="M950" t="str">
        <f>VLOOKUP(CONS_TABLE[[#This Row],[location_id]],Locations[],2,"FALSE")</f>
        <v>Hawke's Bay</v>
      </c>
      <c r="N950" t="str">
        <f>VLOOKUP(CONS_TABLE[[#This Row],[location_id]],Locations[],3, "FALSE")</f>
        <v>New Zealand</v>
      </c>
      <c r="O950" s="3">
        <f>VLOOKUP(CONS_TABLE[[#This Row],[location_id]],Locations[],4,"FALSE")</f>
        <v>182700</v>
      </c>
      <c r="P950">
        <f>VLOOKUP(CONS_TABLE[[#This Row],[location_id]],Locations[],5,"FALSE")</f>
        <v>12.92</v>
      </c>
    </row>
    <row r="951" spans="1:16" x14ac:dyDescent="0.3">
      <c r="A951">
        <v>950</v>
      </c>
      <c r="B951" t="s">
        <v>25</v>
      </c>
      <c r="C951">
        <v>550</v>
      </c>
      <c r="D951" t="str">
        <f>VLOOKUP(CONS_TABLE[[#This Row],[make_id]],Make_details[],2,"FALSE")</f>
        <v>Honda</v>
      </c>
      <c r="E951" t="str">
        <f>VLOOKUP(CONS_TABLE[[#This Row],[make_id]],Make_details[],3,"FALSE")</f>
        <v>Standard</v>
      </c>
      <c r="F951">
        <v>2015</v>
      </c>
      <c r="G951" t="s">
        <v>27</v>
      </c>
      <c r="H951" t="s">
        <v>28</v>
      </c>
      <c r="I951" s="1">
        <v>44604</v>
      </c>
      <c r="J951" s="1" t="str">
        <f>TEXT(CONS_TABLE[[#This Row],[date_stolen]],"YYYY")</f>
        <v>2022</v>
      </c>
      <c r="K951" s="1" t="str">
        <f>TEXT(CONS_TABLE[[#This Row],[date_stolen]],"MMMM")</f>
        <v>February</v>
      </c>
      <c r="L951">
        <v>102</v>
      </c>
      <c r="M951" t="str">
        <f>VLOOKUP(CONS_TABLE[[#This Row],[location_id]],Locations[],2,"FALSE")</f>
        <v>Auckland</v>
      </c>
      <c r="N951" t="str">
        <f>VLOOKUP(CONS_TABLE[[#This Row],[location_id]],Locations[],3, "FALSE")</f>
        <v>New Zealand</v>
      </c>
      <c r="O951" s="3">
        <f>VLOOKUP(CONS_TABLE[[#This Row],[location_id]],Locations[],4,"FALSE")</f>
        <v>1695200</v>
      </c>
      <c r="P951">
        <f>VLOOKUP(CONS_TABLE[[#This Row],[location_id]],Locations[],5,"FALSE")</f>
        <v>343.09</v>
      </c>
    </row>
    <row r="952" spans="1:16" x14ac:dyDescent="0.3">
      <c r="A952">
        <v>951</v>
      </c>
      <c r="B952" t="s">
        <v>25</v>
      </c>
      <c r="C952">
        <v>611</v>
      </c>
      <c r="D952" t="str">
        <f>VLOOKUP(CONS_TABLE[[#This Row],[make_id]],Make_details[],2,"FALSE")</f>
        <v>Suzuki</v>
      </c>
      <c r="E952" t="str">
        <f>VLOOKUP(CONS_TABLE[[#This Row],[make_id]],Make_details[],3,"FALSE")</f>
        <v>Standard</v>
      </c>
      <c r="F952">
        <v>2007</v>
      </c>
      <c r="G952" t="s">
        <v>543</v>
      </c>
      <c r="H952" t="s">
        <v>18</v>
      </c>
      <c r="I952" s="1">
        <v>44546</v>
      </c>
      <c r="J952" s="1" t="str">
        <f>TEXT(CONS_TABLE[[#This Row],[date_stolen]],"YYYY")</f>
        <v>2021</v>
      </c>
      <c r="K952" s="1" t="str">
        <f>TEXT(CONS_TABLE[[#This Row],[date_stolen]],"MMMM")</f>
        <v>December</v>
      </c>
      <c r="L952">
        <v>102</v>
      </c>
      <c r="M952" t="str">
        <f>VLOOKUP(CONS_TABLE[[#This Row],[location_id]],Locations[],2,"FALSE")</f>
        <v>Auckland</v>
      </c>
      <c r="N952" t="str">
        <f>VLOOKUP(CONS_TABLE[[#This Row],[location_id]],Locations[],3, "FALSE")</f>
        <v>New Zealand</v>
      </c>
      <c r="O952" s="3">
        <f>VLOOKUP(CONS_TABLE[[#This Row],[location_id]],Locations[],4,"FALSE")</f>
        <v>1695200</v>
      </c>
      <c r="P952">
        <f>VLOOKUP(CONS_TABLE[[#This Row],[location_id]],Locations[],5,"FALSE")</f>
        <v>343.09</v>
      </c>
    </row>
    <row r="953" spans="1:16" x14ac:dyDescent="0.3">
      <c r="A953">
        <v>952</v>
      </c>
      <c r="B953" t="s">
        <v>16</v>
      </c>
      <c r="C953">
        <v>536</v>
      </c>
      <c r="D953" t="str">
        <f>VLOOKUP(CONS_TABLE[[#This Row],[make_id]],Make_details[],2,"FALSE")</f>
        <v>Ducati</v>
      </c>
      <c r="E953" t="str">
        <f>VLOOKUP(CONS_TABLE[[#This Row],[make_id]],Make_details[],3,"FALSE")</f>
        <v>Standard</v>
      </c>
      <c r="F953">
        <v>2004</v>
      </c>
      <c r="G953" t="s">
        <v>544</v>
      </c>
      <c r="H953" t="s">
        <v>18</v>
      </c>
      <c r="I953" s="1">
        <v>44528</v>
      </c>
      <c r="J953" s="1" t="str">
        <f>TEXT(CONS_TABLE[[#This Row],[date_stolen]],"YYYY")</f>
        <v>2021</v>
      </c>
      <c r="K953" s="1" t="str">
        <f>TEXT(CONS_TABLE[[#This Row],[date_stolen]],"MMMM")</f>
        <v>November</v>
      </c>
      <c r="L953">
        <v>102</v>
      </c>
      <c r="M953" t="str">
        <f>VLOOKUP(CONS_TABLE[[#This Row],[location_id]],Locations[],2,"FALSE")</f>
        <v>Auckland</v>
      </c>
      <c r="N953" t="str">
        <f>VLOOKUP(CONS_TABLE[[#This Row],[location_id]],Locations[],3, "FALSE")</f>
        <v>New Zealand</v>
      </c>
      <c r="O953" s="3">
        <f>VLOOKUP(CONS_TABLE[[#This Row],[location_id]],Locations[],4,"FALSE")</f>
        <v>1695200</v>
      </c>
      <c r="P953">
        <f>VLOOKUP(CONS_TABLE[[#This Row],[location_id]],Locations[],5,"FALSE")</f>
        <v>343.09</v>
      </c>
    </row>
    <row r="954" spans="1:16" x14ac:dyDescent="0.3">
      <c r="A954">
        <v>953</v>
      </c>
      <c r="B954" t="s">
        <v>16</v>
      </c>
      <c r="C954">
        <v>561</v>
      </c>
      <c r="D954" t="str">
        <f>VLOOKUP(CONS_TABLE[[#This Row],[make_id]],Make_details[],2,"FALSE")</f>
        <v>Kawasaki</v>
      </c>
      <c r="E954" t="str">
        <f>VLOOKUP(CONS_TABLE[[#This Row],[make_id]],Make_details[],3,"FALSE")</f>
        <v>Standard</v>
      </c>
      <c r="F954">
        <v>2019</v>
      </c>
      <c r="G954" t="s">
        <v>116</v>
      </c>
      <c r="H954" t="s">
        <v>18</v>
      </c>
      <c r="I954" s="1">
        <v>44535</v>
      </c>
      <c r="J954" s="1" t="str">
        <f>TEXT(CONS_TABLE[[#This Row],[date_stolen]],"YYYY")</f>
        <v>2021</v>
      </c>
      <c r="K954" s="1" t="str">
        <f>TEXT(CONS_TABLE[[#This Row],[date_stolen]],"MMMM")</f>
        <v>December</v>
      </c>
      <c r="L954">
        <v>104</v>
      </c>
      <c r="M954" t="str">
        <f>VLOOKUP(CONS_TABLE[[#This Row],[location_id]],Locations[],2,"FALSE")</f>
        <v>Bay of Plenty</v>
      </c>
      <c r="N954" t="str">
        <f>VLOOKUP(CONS_TABLE[[#This Row],[location_id]],Locations[],3, "FALSE")</f>
        <v>New Zealand</v>
      </c>
      <c r="O954" s="3">
        <f>VLOOKUP(CONS_TABLE[[#This Row],[location_id]],Locations[],4,"FALSE")</f>
        <v>347700</v>
      </c>
      <c r="P954">
        <f>VLOOKUP(CONS_TABLE[[#This Row],[location_id]],Locations[],5,"FALSE")</f>
        <v>28.8</v>
      </c>
    </row>
    <row r="955" spans="1:16" x14ac:dyDescent="0.3">
      <c r="A955">
        <v>954</v>
      </c>
      <c r="B955" t="s">
        <v>16</v>
      </c>
      <c r="C955">
        <v>561</v>
      </c>
      <c r="D955" t="str">
        <f>VLOOKUP(CONS_TABLE[[#This Row],[make_id]],Make_details[],2,"FALSE")</f>
        <v>Kawasaki</v>
      </c>
      <c r="E955" t="str">
        <f>VLOOKUP(CONS_TABLE[[#This Row],[make_id]],Make_details[],3,"FALSE")</f>
        <v>Standard</v>
      </c>
      <c r="F955">
        <v>2019</v>
      </c>
      <c r="G955" t="s">
        <v>116</v>
      </c>
      <c r="H955" t="s">
        <v>47</v>
      </c>
      <c r="I955" s="1">
        <v>44539</v>
      </c>
      <c r="J955" s="1" t="str">
        <f>TEXT(CONS_TABLE[[#This Row],[date_stolen]],"YYYY")</f>
        <v>2021</v>
      </c>
      <c r="K955" s="1" t="str">
        <f>TEXT(CONS_TABLE[[#This Row],[date_stolen]],"MMMM")</f>
        <v>December</v>
      </c>
      <c r="L955">
        <v>102</v>
      </c>
      <c r="M955" t="str">
        <f>VLOOKUP(CONS_TABLE[[#This Row],[location_id]],Locations[],2,"FALSE")</f>
        <v>Auckland</v>
      </c>
      <c r="N955" t="str">
        <f>VLOOKUP(CONS_TABLE[[#This Row],[location_id]],Locations[],3, "FALSE")</f>
        <v>New Zealand</v>
      </c>
      <c r="O955" s="3">
        <f>VLOOKUP(CONS_TABLE[[#This Row],[location_id]],Locations[],4,"FALSE")</f>
        <v>1695200</v>
      </c>
      <c r="P955">
        <f>VLOOKUP(CONS_TABLE[[#This Row],[location_id]],Locations[],5,"FALSE")</f>
        <v>343.09</v>
      </c>
    </row>
    <row r="956" spans="1:16" x14ac:dyDescent="0.3">
      <c r="A956">
        <v>955</v>
      </c>
      <c r="B956" t="s">
        <v>16</v>
      </c>
      <c r="C956">
        <v>545</v>
      </c>
      <c r="D956" t="str">
        <f>VLOOKUP(CONS_TABLE[[#This Row],[make_id]],Make_details[],2,"FALSE")</f>
        <v>Harley Davidson</v>
      </c>
      <c r="E956" t="str">
        <f>VLOOKUP(CONS_TABLE[[#This Row],[make_id]],Make_details[],3,"FALSE")</f>
        <v>Standard</v>
      </c>
      <c r="F956">
        <v>2003</v>
      </c>
      <c r="G956" t="s">
        <v>545</v>
      </c>
      <c r="H956" t="s">
        <v>10</v>
      </c>
      <c r="I956" s="1">
        <v>44485</v>
      </c>
      <c r="J956" s="1" t="str">
        <f>TEXT(CONS_TABLE[[#This Row],[date_stolen]],"YYYY")</f>
        <v>2021</v>
      </c>
      <c r="K956" s="1" t="str">
        <f>TEXT(CONS_TABLE[[#This Row],[date_stolen]],"MMMM")</f>
        <v>October</v>
      </c>
      <c r="L956">
        <v>102</v>
      </c>
      <c r="M956" t="str">
        <f>VLOOKUP(CONS_TABLE[[#This Row],[location_id]],Locations[],2,"FALSE")</f>
        <v>Auckland</v>
      </c>
      <c r="N956" t="str">
        <f>VLOOKUP(CONS_TABLE[[#This Row],[location_id]],Locations[],3, "FALSE")</f>
        <v>New Zealand</v>
      </c>
      <c r="O956" s="3">
        <f>VLOOKUP(CONS_TABLE[[#This Row],[location_id]],Locations[],4,"FALSE")</f>
        <v>1695200</v>
      </c>
      <c r="P956">
        <f>VLOOKUP(CONS_TABLE[[#This Row],[location_id]],Locations[],5,"FALSE")</f>
        <v>343.09</v>
      </c>
    </row>
    <row r="957" spans="1:16" x14ac:dyDescent="0.3">
      <c r="A957">
        <v>956</v>
      </c>
      <c r="B957" t="s">
        <v>16</v>
      </c>
      <c r="C957">
        <v>505</v>
      </c>
      <c r="D957" t="str">
        <f>VLOOKUP(CONS_TABLE[[#This Row],[make_id]],Make_details[],2,"FALSE")</f>
        <v>Aprilia</v>
      </c>
      <c r="E957" t="str">
        <f>VLOOKUP(CONS_TABLE[[#This Row],[make_id]],Make_details[],3,"FALSE")</f>
        <v>Standard</v>
      </c>
      <c r="F957">
        <v>2015</v>
      </c>
      <c r="G957" t="s">
        <v>546</v>
      </c>
      <c r="H957" t="s">
        <v>18</v>
      </c>
      <c r="I957" s="1">
        <v>44620</v>
      </c>
      <c r="J957" s="1" t="str">
        <f>TEXT(CONS_TABLE[[#This Row],[date_stolen]],"YYYY")</f>
        <v>2022</v>
      </c>
      <c r="K957" s="1" t="str">
        <f>TEXT(CONS_TABLE[[#This Row],[date_stolen]],"MMMM")</f>
        <v>February</v>
      </c>
      <c r="L957">
        <v>102</v>
      </c>
      <c r="M957" t="str">
        <f>VLOOKUP(CONS_TABLE[[#This Row],[location_id]],Locations[],2,"FALSE")</f>
        <v>Auckland</v>
      </c>
      <c r="N957" t="str">
        <f>VLOOKUP(CONS_TABLE[[#This Row],[location_id]],Locations[],3, "FALSE")</f>
        <v>New Zealand</v>
      </c>
      <c r="O957" s="3">
        <f>VLOOKUP(CONS_TABLE[[#This Row],[location_id]],Locations[],4,"FALSE")</f>
        <v>1695200</v>
      </c>
      <c r="P957">
        <f>VLOOKUP(CONS_TABLE[[#This Row],[location_id]],Locations[],5,"FALSE")</f>
        <v>343.09</v>
      </c>
    </row>
    <row r="958" spans="1:16" x14ac:dyDescent="0.3">
      <c r="A958">
        <v>957</v>
      </c>
      <c r="B958" t="s">
        <v>16</v>
      </c>
      <c r="C958">
        <v>561</v>
      </c>
      <c r="D958" t="str">
        <f>VLOOKUP(CONS_TABLE[[#This Row],[make_id]],Make_details[],2,"FALSE")</f>
        <v>Kawasaki</v>
      </c>
      <c r="E958" t="str">
        <f>VLOOKUP(CONS_TABLE[[#This Row],[make_id]],Make_details[],3,"FALSE")</f>
        <v>Standard</v>
      </c>
      <c r="F958">
        <v>2019</v>
      </c>
      <c r="G958" t="s">
        <v>116</v>
      </c>
      <c r="H958" t="s">
        <v>47</v>
      </c>
      <c r="I958" s="1">
        <v>44522</v>
      </c>
      <c r="J958" s="1" t="str">
        <f>TEXT(CONS_TABLE[[#This Row],[date_stolen]],"YYYY")</f>
        <v>2021</v>
      </c>
      <c r="K958" s="1" t="str">
        <f>TEXT(CONS_TABLE[[#This Row],[date_stolen]],"MMMM")</f>
        <v>November</v>
      </c>
      <c r="L958">
        <v>102</v>
      </c>
      <c r="M958" t="str">
        <f>VLOOKUP(CONS_TABLE[[#This Row],[location_id]],Locations[],2,"FALSE")</f>
        <v>Auckland</v>
      </c>
      <c r="N958" t="str">
        <f>VLOOKUP(CONS_TABLE[[#This Row],[location_id]],Locations[],3, "FALSE")</f>
        <v>New Zealand</v>
      </c>
      <c r="O958" s="3">
        <f>VLOOKUP(CONS_TABLE[[#This Row],[location_id]],Locations[],4,"FALSE")</f>
        <v>1695200</v>
      </c>
      <c r="P958">
        <f>VLOOKUP(CONS_TABLE[[#This Row],[location_id]],Locations[],5,"FALSE")</f>
        <v>343.09</v>
      </c>
    </row>
    <row r="959" spans="1:16" x14ac:dyDescent="0.3">
      <c r="A959">
        <v>958</v>
      </c>
      <c r="B959" t="s">
        <v>25</v>
      </c>
      <c r="C959">
        <v>541</v>
      </c>
      <c r="D959" t="str">
        <f>VLOOKUP(CONS_TABLE[[#This Row],[make_id]],Make_details[],2,"FALSE")</f>
        <v>Forza</v>
      </c>
      <c r="E959" t="str">
        <f>VLOOKUP(CONS_TABLE[[#This Row],[make_id]],Make_details[],3,"FALSE")</f>
        <v>Standard</v>
      </c>
      <c r="F959">
        <v>2019</v>
      </c>
      <c r="G959" t="s">
        <v>360</v>
      </c>
      <c r="H959" t="s">
        <v>18</v>
      </c>
      <c r="I959" s="1">
        <v>44618</v>
      </c>
      <c r="J959" s="1" t="str">
        <f>TEXT(CONS_TABLE[[#This Row],[date_stolen]],"YYYY")</f>
        <v>2022</v>
      </c>
      <c r="K959" s="1" t="str">
        <f>TEXT(CONS_TABLE[[#This Row],[date_stolen]],"MMMM")</f>
        <v>February</v>
      </c>
      <c r="L959">
        <v>114</v>
      </c>
      <c r="M959" t="str">
        <f>VLOOKUP(CONS_TABLE[[#This Row],[location_id]],Locations[],2,"FALSE")</f>
        <v>Canterbury</v>
      </c>
      <c r="N959" t="str">
        <f>VLOOKUP(CONS_TABLE[[#This Row],[location_id]],Locations[],3, "FALSE")</f>
        <v>New Zealand</v>
      </c>
      <c r="O959" s="3">
        <f>VLOOKUP(CONS_TABLE[[#This Row],[location_id]],Locations[],4,"FALSE")</f>
        <v>655000</v>
      </c>
      <c r="P959">
        <f>VLOOKUP(CONS_TABLE[[#This Row],[location_id]],Locations[],5,"FALSE")</f>
        <v>14.72</v>
      </c>
    </row>
    <row r="960" spans="1:16" x14ac:dyDescent="0.3">
      <c r="A960">
        <v>959</v>
      </c>
      <c r="B960" t="s">
        <v>25</v>
      </c>
      <c r="C960">
        <v>585</v>
      </c>
      <c r="D960" t="str">
        <f>VLOOKUP(CONS_TABLE[[#This Row],[make_id]],Make_details[],2,"FALSE")</f>
        <v>Moped</v>
      </c>
      <c r="E960" t="str">
        <f>VLOOKUP(CONS_TABLE[[#This Row],[make_id]],Make_details[],3,"FALSE")</f>
        <v>Standard</v>
      </c>
      <c r="F960">
        <v>2016</v>
      </c>
      <c r="G960" t="s">
        <v>547</v>
      </c>
      <c r="H960" t="s">
        <v>69</v>
      </c>
      <c r="I960" s="1">
        <v>44477</v>
      </c>
      <c r="J960" s="1" t="str">
        <f>TEXT(CONS_TABLE[[#This Row],[date_stolen]],"YYYY")</f>
        <v>2021</v>
      </c>
      <c r="K960" s="1" t="str">
        <f>TEXT(CONS_TABLE[[#This Row],[date_stolen]],"MMMM")</f>
        <v>October</v>
      </c>
      <c r="L960">
        <v>102</v>
      </c>
      <c r="M960" t="str">
        <f>VLOOKUP(CONS_TABLE[[#This Row],[location_id]],Locations[],2,"FALSE")</f>
        <v>Auckland</v>
      </c>
      <c r="N960" t="str">
        <f>VLOOKUP(CONS_TABLE[[#This Row],[location_id]],Locations[],3, "FALSE")</f>
        <v>New Zealand</v>
      </c>
      <c r="O960" s="3">
        <f>VLOOKUP(CONS_TABLE[[#This Row],[location_id]],Locations[],4,"FALSE")</f>
        <v>1695200</v>
      </c>
      <c r="P960">
        <f>VLOOKUP(CONS_TABLE[[#This Row],[location_id]],Locations[],5,"FALSE")</f>
        <v>343.09</v>
      </c>
    </row>
    <row r="961" spans="1:16" x14ac:dyDescent="0.3">
      <c r="A961">
        <v>960</v>
      </c>
      <c r="B961" t="s">
        <v>25</v>
      </c>
      <c r="C961">
        <v>538</v>
      </c>
      <c r="D961" t="str">
        <f>VLOOKUP(CONS_TABLE[[#This Row],[make_id]],Make_details[],2,"FALSE")</f>
        <v>Factory Built</v>
      </c>
      <c r="E961" t="str">
        <f>VLOOKUP(CONS_TABLE[[#This Row],[make_id]],Make_details[],3,"FALSE")</f>
        <v>Standard</v>
      </c>
      <c r="F961">
        <v>2017</v>
      </c>
      <c r="G961" t="s">
        <v>548</v>
      </c>
      <c r="H961" t="s">
        <v>28</v>
      </c>
      <c r="I961" s="1">
        <v>44631</v>
      </c>
      <c r="J961" s="1" t="str">
        <f>TEXT(CONS_TABLE[[#This Row],[date_stolen]],"YYYY")</f>
        <v>2022</v>
      </c>
      <c r="K961" s="1" t="str">
        <f>TEXT(CONS_TABLE[[#This Row],[date_stolen]],"MMMM")</f>
        <v>March</v>
      </c>
      <c r="L961">
        <v>114</v>
      </c>
      <c r="M961" t="str">
        <f>VLOOKUP(CONS_TABLE[[#This Row],[location_id]],Locations[],2,"FALSE")</f>
        <v>Canterbury</v>
      </c>
      <c r="N961" t="str">
        <f>VLOOKUP(CONS_TABLE[[#This Row],[location_id]],Locations[],3, "FALSE")</f>
        <v>New Zealand</v>
      </c>
      <c r="O961" s="3">
        <f>VLOOKUP(CONS_TABLE[[#This Row],[location_id]],Locations[],4,"FALSE")</f>
        <v>655000</v>
      </c>
      <c r="P961">
        <f>VLOOKUP(CONS_TABLE[[#This Row],[location_id]],Locations[],5,"FALSE")</f>
        <v>14.72</v>
      </c>
    </row>
    <row r="962" spans="1:16" x14ac:dyDescent="0.3">
      <c r="A962">
        <v>961</v>
      </c>
      <c r="B962" t="s">
        <v>25</v>
      </c>
      <c r="C962">
        <v>636</v>
      </c>
      <c r="D962" t="str">
        <f>VLOOKUP(CONS_TABLE[[#This Row],[make_id]],Make_details[],2,"FALSE")</f>
        <v>Yamaha</v>
      </c>
      <c r="E962" t="str">
        <f>VLOOKUP(CONS_TABLE[[#This Row],[make_id]],Make_details[],3,"FALSE")</f>
        <v>Standard</v>
      </c>
      <c r="F962">
        <v>2009</v>
      </c>
      <c r="G962" t="s">
        <v>292</v>
      </c>
      <c r="H962" t="s">
        <v>18</v>
      </c>
      <c r="I962" s="1">
        <v>44573</v>
      </c>
      <c r="J962" s="1" t="str">
        <f>TEXT(CONS_TABLE[[#This Row],[date_stolen]],"YYYY")</f>
        <v>2022</v>
      </c>
      <c r="K962" s="1" t="str">
        <f>TEXT(CONS_TABLE[[#This Row],[date_stolen]],"MMMM")</f>
        <v>January</v>
      </c>
      <c r="L962">
        <v>107</v>
      </c>
      <c r="M962" t="str">
        <f>VLOOKUP(CONS_TABLE[[#This Row],[location_id]],Locations[],2,"FALSE")</f>
        <v>Taranaki</v>
      </c>
      <c r="N962" t="str">
        <f>VLOOKUP(CONS_TABLE[[#This Row],[location_id]],Locations[],3, "FALSE")</f>
        <v>New Zealand</v>
      </c>
      <c r="O962" s="3">
        <f>VLOOKUP(CONS_TABLE[[#This Row],[location_id]],Locations[],4,"FALSE")</f>
        <v>127300</v>
      </c>
      <c r="P962">
        <f>VLOOKUP(CONS_TABLE[[#This Row],[location_id]],Locations[],5,"FALSE")</f>
        <v>17.55</v>
      </c>
    </row>
    <row r="963" spans="1:16" x14ac:dyDescent="0.3">
      <c r="A963">
        <v>962</v>
      </c>
      <c r="B963" t="s">
        <v>25</v>
      </c>
      <c r="C963">
        <v>502</v>
      </c>
      <c r="D963" t="str">
        <f>VLOOKUP(CONS_TABLE[[#This Row],[make_id]],Make_details[],2,"FALSE")</f>
        <v>ADLY</v>
      </c>
      <c r="E963" t="str">
        <f>VLOOKUP(CONS_TABLE[[#This Row],[make_id]],Make_details[],3,"FALSE")</f>
        <v>Standard</v>
      </c>
      <c r="F963">
        <v>2009</v>
      </c>
      <c r="G963" t="s">
        <v>549</v>
      </c>
      <c r="H963" t="s">
        <v>69</v>
      </c>
      <c r="I963" s="1">
        <v>44522</v>
      </c>
      <c r="J963" s="1" t="str">
        <f>TEXT(CONS_TABLE[[#This Row],[date_stolen]],"YYYY")</f>
        <v>2021</v>
      </c>
      <c r="K963" s="1" t="str">
        <f>TEXT(CONS_TABLE[[#This Row],[date_stolen]],"MMMM")</f>
        <v>November</v>
      </c>
      <c r="L963">
        <v>104</v>
      </c>
      <c r="M963" t="str">
        <f>VLOOKUP(CONS_TABLE[[#This Row],[location_id]],Locations[],2,"FALSE")</f>
        <v>Bay of Plenty</v>
      </c>
      <c r="N963" t="str">
        <f>VLOOKUP(CONS_TABLE[[#This Row],[location_id]],Locations[],3, "FALSE")</f>
        <v>New Zealand</v>
      </c>
      <c r="O963" s="3">
        <f>VLOOKUP(CONS_TABLE[[#This Row],[location_id]],Locations[],4,"FALSE")</f>
        <v>347700</v>
      </c>
      <c r="P963">
        <f>VLOOKUP(CONS_TABLE[[#This Row],[location_id]],Locations[],5,"FALSE")</f>
        <v>28.8</v>
      </c>
    </row>
    <row r="964" spans="1:16" x14ac:dyDescent="0.3">
      <c r="A964">
        <v>963</v>
      </c>
      <c r="B964" t="s">
        <v>25</v>
      </c>
      <c r="C964">
        <v>550</v>
      </c>
      <c r="D964" t="str">
        <f>VLOOKUP(CONS_TABLE[[#This Row],[make_id]],Make_details[],2,"FALSE")</f>
        <v>Honda</v>
      </c>
      <c r="E964" t="str">
        <f>VLOOKUP(CONS_TABLE[[#This Row],[make_id]],Make_details[],3,"FALSE")</f>
        <v>Standard</v>
      </c>
      <c r="F964">
        <v>2002</v>
      </c>
      <c r="G964" t="s">
        <v>550</v>
      </c>
      <c r="H964" t="s">
        <v>32</v>
      </c>
      <c r="I964" s="1">
        <v>44578</v>
      </c>
      <c r="J964" s="1" t="str">
        <f>TEXT(CONS_TABLE[[#This Row],[date_stolen]],"YYYY")</f>
        <v>2022</v>
      </c>
      <c r="K964" s="1" t="str">
        <f>TEXT(CONS_TABLE[[#This Row],[date_stolen]],"MMMM")</f>
        <v>January</v>
      </c>
      <c r="L964">
        <v>102</v>
      </c>
      <c r="M964" t="str">
        <f>VLOOKUP(CONS_TABLE[[#This Row],[location_id]],Locations[],2,"FALSE")</f>
        <v>Auckland</v>
      </c>
      <c r="N964" t="str">
        <f>VLOOKUP(CONS_TABLE[[#This Row],[location_id]],Locations[],3, "FALSE")</f>
        <v>New Zealand</v>
      </c>
      <c r="O964" s="3">
        <f>VLOOKUP(CONS_TABLE[[#This Row],[location_id]],Locations[],4,"FALSE")</f>
        <v>1695200</v>
      </c>
      <c r="P964">
        <f>VLOOKUP(CONS_TABLE[[#This Row],[location_id]],Locations[],5,"FALSE")</f>
        <v>343.09</v>
      </c>
    </row>
    <row r="965" spans="1:16" x14ac:dyDescent="0.3">
      <c r="A965">
        <v>964</v>
      </c>
      <c r="B965" t="s">
        <v>16</v>
      </c>
      <c r="C965">
        <v>611</v>
      </c>
      <c r="D965" t="str">
        <f>VLOOKUP(CONS_TABLE[[#This Row],[make_id]],Make_details[],2,"FALSE")</f>
        <v>Suzuki</v>
      </c>
      <c r="E965" t="str">
        <f>VLOOKUP(CONS_TABLE[[#This Row],[make_id]],Make_details[],3,"FALSE")</f>
        <v>Standard</v>
      </c>
      <c r="F965">
        <v>2017</v>
      </c>
      <c r="G965" t="s">
        <v>551</v>
      </c>
      <c r="H965" t="s">
        <v>18</v>
      </c>
      <c r="I965" s="1">
        <v>44620</v>
      </c>
      <c r="J965" s="1" t="str">
        <f>TEXT(CONS_TABLE[[#This Row],[date_stolen]],"YYYY")</f>
        <v>2022</v>
      </c>
      <c r="K965" s="1" t="str">
        <f>TEXT(CONS_TABLE[[#This Row],[date_stolen]],"MMMM")</f>
        <v>February</v>
      </c>
      <c r="L965">
        <v>104</v>
      </c>
      <c r="M965" t="str">
        <f>VLOOKUP(CONS_TABLE[[#This Row],[location_id]],Locations[],2,"FALSE")</f>
        <v>Bay of Plenty</v>
      </c>
      <c r="N965" t="str">
        <f>VLOOKUP(CONS_TABLE[[#This Row],[location_id]],Locations[],3, "FALSE")</f>
        <v>New Zealand</v>
      </c>
      <c r="O965" s="3">
        <f>VLOOKUP(CONS_TABLE[[#This Row],[location_id]],Locations[],4,"FALSE")</f>
        <v>347700</v>
      </c>
      <c r="P965">
        <f>VLOOKUP(CONS_TABLE[[#This Row],[location_id]],Locations[],5,"FALSE")</f>
        <v>28.8</v>
      </c>
    </row>
    <row r="966" spans="1:16" x14ac:dyDescent="0.3">
      <c r="A966">
        <v>965</v>
      </c>
      <c r="B966" t="s">
        <v>16</v>
      </c>
      <c r="C966">
        <v>512</v>
      </c>
      <c r="D966" t="str">
        <f>VLOOKUP(CONS_TABLE[[#This Row],[make_id]],Make_details[],2,"FALSE")</f>
        <v>BMW</v>
      </c>
      <c r="E966" t="str">
        <f>VLOOKUP(CONS_TABLE[[#This Row],[make_id]],Make_details[],3,"FALSE")</f>
        <v>Luxury</v>
      </c>
      <c r="F966">
        <v>2017</v>
      </c>
      <c r="G966" t="s">
        <v>498</v>
      </c>
      <c r="H966" t="s">
        <v>28</v>
      </c>
      <c r="I966" s="1">
        <v>44650</v>
      </c>
      <c r="J966" s="1" t="str">
        <f>TEXT(CONS_TABLE[[#This Row],[date_stolen]],"YYYY")</f>
        <v>2022</v>
      </c>
      <c r="K966" s="1" t="str">
        <f>TEXT(CONS_TABLE[[#This Row],[date_stolen]],"MMMM")</f>
        <v>March</v>
      </c>
      <c r="L966">
        <v>102</v>
      </c>
      <c r="M966" t="str">
        <f>VLOOKUP(CONS_TABLE[[#This Row],[location_id]],Locations[],2,"FALSE")</f>
        <v>Auckland</v>
      </c>
      <c r="N966" t="str">
        <f>VLOOKUP(CONS_TABLE[[#This Row],[location_id]],Locations[],3, "FALSE")</f>
        <v>New Zealand</v>
      </c>
      <c r="O966" s="3">
        <f>VLOOKUP(CONS_TABLE[[#This Row],[location_id]],Locations[],4,"FALSE")</f>
        <v>1695200</v>
      </c>
      <c r="P966">
        <f>VLOOKUP(CONS_TABLE[[#This Row],[location_id]],Locations[],5,"FALSE")</f>
        <v>343.09</v>
      </c>
    </row>
    <row r="967" spans="1:16" x14ac:dyDescent="0.3">
      <c r="A967">
        <v>966</v>
      </c>
      <c r="B967" t="s">
        <v>25</v>
      </c>
      <c r="C967">
        <v>611</v>
      </c>
      <c r="D967" t="str">
        <f>VLOOKUP(CONS_TABLE[[#This Row],[make_id]],Make_details[],2,"FALSE")</f>
        <v>Suzuki</v>
      </c>
      <c r="E967" t="str">
        <f>VLOOKUP(CONS_TABLE[[#This Row],[make_id]],Make_details[],3,"FALSE")</f>
        <v>Standard</v>
      </c>
      <c r="F967">
        <v>2007</v>
      </c>
      <c r="G967" t="s">
        <v>535</v>
      </c>
      <c r="H967" t="s">
        <v>45</v>
      </c>
      <c r="I967" s="1">
        <v>44598</v>
      </c>
      <c r="J967" s="1" t="str">
        <f>TEXT(CONS_TABLE[[#This Row],[date_stolen]],"YYYY")</f>
        <v>2022</v>
      </c>
      <c r="K967" s="1" t="str">
        <f>TEXT(CONS_TABLE[[#This Row],[date_stolen]],"MMMM")</f>
        <v>February</v>
      </c>
      <c r="L967">
        <v>109</v>
      </c>
      <c r="M967" t="str">
        <f>VLOOKUP(CONS_TABLE[[#This Row],[location_id]],Locations[],2,"FALSE")</f>
        <v>Wellington</v>
      </c>
      <c r="N967" t="str">
        <f>VLOOKUP(CONS_TABLE[[#This Row],[location_id]],Locations[],3, "FALSE")</f>
        <v>New Zealand</v>
      </c>
      <c r="O967" s="3">
        <f>VLOOKUP(CONS_TABLE[[#This Row],[location_id]],Locations[],4,"FALSE")</f>
        <v>543500</v>
      </c>
      <c r="P967">
        <f>VLOOKUP(CONS_TABLE[[#This Row],[location_id]],Locations[],5,"FALSE")</f>
        <v>67.52</v>
      </c>
    </row>
    <row r="968" spans="1:16" x14ac:dyDescent="0.3">
      <c r="A968">
        <v>967</v>
      </c>
      <c r="B968" t="s">
        <v>25</v>
      </c>
      <c r="C968">
        <v>615</v>
      </c>
      <c r="D968" t="str">
        <f>VLOOKUP(CONS_TABLE[[#This Row],[make_id]],Make_details[],2,"FALSE")</f>
        <v>TGB</v>
      </c>
      <c r="E968" t="str">
        <f>VLOOKUP(CONS_TABLE[[#This Row],[make_id]],Make_details[],3,"FALSE")</f>
        <v>Standard</v>
      </c>
      <c r="F968">
        <v>2017</v>
      </c>
      <c r="G968" t="s">
        <v>552</v>
      </c>
      <c r="H968" t="s">
        <v>32</v>
      </c>
      <c r="I968" s="1">
        <v>44655</v>
      </c>
      <c r="J968" s="1" t="str">
        <f>TEXT(CONS_TABLE[[#This Row],[date_stolen]],"YYYY")</f>
        <v>2022</v>
      </c>
      <c r="K968" s="1" t="str">
        <f>TEXT(CONS_TABLE[[#This Row],[date_stolen]],"MMMM")</f>
        <v>April</v>
      </c>
      <c r="L968">
        <v>102</v>
      </c>
      <c r="M968" t="str">
        <f>VLOOKUP(CONS_TABLE[[#This Row],[location_id]],Locations[],2,"FALSE")</f>
        <v>Auckland</v>
      </c>
      <c r="N968" t="str">
        <f>VLOOKUP(CONS_TABLE[[#This Row],[location_id]],Locations[],3, "FALSE")</f>
        <v>New Zealand</v>
      </c>
      <c r="O968" s="3">
        <f>VLOOKUP(CONS_TABLE[[#This Row],[location_id]],Locations[],4,"FALSE")</f>
        <v>1695200</v>
      </c>
      <c r="P968">
        <f>VLOOKUP(CONS_TABLE[[#This Row],[location_id]],Locations[],5,"FALSE")</f>
        <v>343.09</v>
      </c>
    </row>
    <row r="969" spans="1:16" x14ac:dyDescent="0.3">
      <c r="A969">
        <v>968</v>
      </c>
      <c r="B969" t="s">
        <v>16</v>
      </c>
      <c r="C969">
        <v>611</v>
      </c>
      <c r="D969" t="str">
        <f>VLOOKUP(CONS_TABLE[[#This Row],[make_id]],Make_details[],2,"FALSE")</f>
        <v>Suzuki</v>
      </c>
      <c r="E969" t="str">
        <f>VLOOKUP(CONS_TABLE[[#This Row],[make_id]],Make_details[],3,"FALSE")</f>
        <v>Standard</v>
      </c>
      <c r="F969">
        <v>2018</v>
      </c>
      <c r="G969" t="s">
        <v>229</v>
      </c>
      <c r="H969" t="s">
        <v>18</v>
      </c>
      <c r="I969" s="1">
        <v>44590</v>
      </c>
      <c r="J969" s="1" t="str">
        <f>TEXT(CONS_TABLE[[#This Row],[date_stolen]],"YYYY")</f>
        <v>2022</v>
      </c>
      <c r="K969" s="1" t="str">
        <f>TEXT(CONS_TABLE[[#This Row],[date_stolen]],"MMMM")</f>
        <v>January</v>
      </c>
      <c r="L969">
        <v>114</v>
      </c>
      <c r="M969" t="str">
        <f>VLOOKUP(CONS_TABLE[[#This Row],[location_id]],Locations[],2,"FALSE")</f>
        <v>Canterbury</v>
      </c>
      <c r="N969" t="str">
        <f>VLOOKUP(CONS_TABLE[[#This Row],[location_id]],Locations[],3, "FALSE")</f>
        <v>New Zealand</v>
      </c>
      <c r="O969" s="3">
        <f>VLOOKUP(CONS_TABLE[[#This Row],[location_id]],Locations[],4,"FALSE")</f>
        <v>655000</v>
      </c>
      <c r="P969">
        <f>VLOOKUP(CONS_TABLE[[#This Row],[location_id]],Locations[],5,"FALSE")</f>
        <v>14.72</v>
      </c>
    </row>
    <row r="970" spans="1:16" x14ac:dyDescent="0.3">
      <c r="A970">
        <v>969</v>
      </c>
      <c r="B970" t="s">
        <v>16</v>
      </c>
      <c r="C970">
        <v>550</v>
      </c>
      <c r="D970" t="str">
        <f>VLOOKUP(CONS_TABLE[[#This Row],[make_id]],Make_details[],2,"FALSE")</f>
        <v>Honda</v>
      </c>
      <c r="E970" t="str">
        <f>VLOOKUP(CONS_TABLE[[#This Row],[make_id]],Make_details[],3,"FALSE")</f>
        <v>Standard</v>
      </c>
      <c r="F970">
        <v>2018</v>
      </c>
      <c r="G970" t="s">
        <v>500</v>
      </c>
      <c r="H970" t="s">
        <v>18</v>
      </c>
      <c r="I970" s="1">
        <v>44624</v>
      </c>
      <c r="J970" s="1" t="str">
        <f>TEXT(CONS_TABLE[[#This Row],[date_stolen]],"YYYY")</f>
        <v>2022</v>
      </c>
      <c r="K970" s="1" t="str">
        <f>TEXT(CONS_TABLE[[#This Row],[date_stolen]],"MMMM")</f>
        <v>March</v>
      </c>
      <c r="L970">
        <v>102</v>
      </c>
      <c r="M970" t="str">
        <f>VLOOKUP(CONS_TABLE[[#This Row],[location_id]],Locations[],2,"FALSE")</f>
        <v>Auckland</v>
      </c>
      <c r="N970" t="str">
        <f>VLOOKUP(CONS_TABLE[[#This Row],[location_id]],Locations[],3, "FALSE")</f>
        <v>New Zealand</v>
      </c>
      <c r="O970" s="3">
        <f>VLOOKUP(CONS_TABLE[[#This Row],[location_id]],Locations[],4,"FALSE")</f>
        <v>1695200</v>
      </c>
      <c r="P970">
        <f>VLOOKUP(CONS_TABLE[[#This Row],[location_id]],Locations[],5,"FALSE")</f>
        <v>343.09</v>
      </c>
    </row>
    <row r="971" spans="1:16" x14ac:dyDescent="0.3">
      <c r="A971">
        <v>970</v>
      </c>
      <c r="B971" t="s">
        <v>16</v>
      </c>
      <c r="C971">
        <v>565</v>
      </c>
      <c r="D971" t="str">
        <f>VLOOKUP(CONS_TABLE[[#This Row],[make_id]],Make_details[],2,"FALSE")</f>
        <v>KTM</v>
      </c>
      <c r="E971" t="str">
        <f>VLOOKUP(CONS_TABLE[[#This Row],[make_id]],Make_details[],3,"FALSE")</f>
        <v>Standard</v>
      </c>
      <c r="F971">
        <v>2006</v>
      </c>
      <c r="G971" t="s">
        <v>553</v>
      </c>
      <c r="H971" t="s">
        <v>123</v>
      </c>
      <c r="I971" s="1">
        <v>44644</v>
      </c>
      <c r="J971" s="1" t="str">
        <f>TEXT(CONS_TABLE[[#This Row],[date_stolen]],"YYYY")</f>
        <v>2022</v>
      </c>
      <c r="K971" s="1" t="str">
        <f>TEXT(CONS_TABLE[[#This Row],[date_stolen]],"MMMM")</f>
        <v>March</v>
      </c>
      <c r="L971">
        <v>102</v>
      </c>
      <c r="M971" t="str">
        <f>VLOOKUP(CONS_TABLE[[#This Row],[location_id]],Locations[],2,"FALSE")</f>
        <v>Auckland</v>
      </c>
      <c r="N971" t="str">
        <f>VLOOKUP(CONS_TABLE[[#This Row],[location_id]],Locations[],3, "FALSE")</f>
        <v>New Zealand</v>
      </c>
      <c r="O971" s="3">
        <f>VLOOKUP(CONS_TABLE[[#This Row],[location_id]],Locations[],4,"FALSE")</f>
        <v>1695200</v>
      </c>
      <c r="P971">
        <f>VLOOKUP(CONS_TABLE[[#This Row],[location_id]],Locations[],5,"FALSE")</f>
        <v>343.09</v>
      </c>
    </row>
    <row r="972" spans="1:16" x14ac:dyDescent="0.3">
      <c r="A972">
        <v>971</v>
      </c>
      <c r="B972" t="s">
        <v>25</v>
      </c>
      <c r="C972">
        <v>617</v>
      </c>
      <c r="D972" t="str">
        <f>VLOOKUP(CONS_TABLE[[#This Row],[make_id]],Make_details[],2,"FALSE")</f>
        <v>TNT Motor</v>
      </c>
      <c r="E972" t="str">
        <f>VLOOKUP(CONS_TABLE[[#This Row],[make_id]],Make_details[],3,"FALSE")</f>
        <v>Standard</v>
      </c>
      <c r="F972">
        <v>2019</v>
      </c>
      <c r="G972" t="s">
        <v>427</v>
      </c>
      <c r="H972" t="s">
        <v>18</v>
      </c>
      <c r="I972" s="1">
        <v>44648</v>
      </c>
      <c r="J972" s="1" t="str">
        <f>TEXT(CONS_TABLE[[#This Row],[date_stolen]],"YYYY")</f>
        <v>2022</v>
      </c>
      <c r="K972" s="1" t="str">
        <f>TEXT(CONS_TABLE[[#This Row],[date_stolen]],"MMMM")</f>
        <v>March</v>
      </c>
      <c r="L972">
        <v>102</v>
      </c>
      <c r="M972" t="str">
        <f>VLOOKUP(CONS_TABLE[[#This Row],[location_id]],Locations[],2,"FALSE")</f>
        <v>Auckland</v>
      </c>
      <c r="N972" t="str">
        <f>VLOOKUP(CONS_TABLE[[#This Row],[location_id]],Locations[],3, "FALSE")</f>
        <v>New Zealand</v>
      </c>
      <c r="O972" s="3">
        <f>VLOOKUP(CONS_TABLE[[#This Row],[location_id]],Locations[],4,"FALSE")</f>
        <v>1695200</v>
      </c>
      <c r="P972">
        <f>VLOOKUP(CONS_TABLE[[#This Row],[location_id]],Locations[],5,"FALSE")</f>
        <v>343.09</v>
      </c>
    </row>
    <row r="973" spans="1:16" x14ac:dyDescent="0.3">
      <c r="A973">
        <v>972</v>
      </c>
      <c r="B973" t="s">
        <v>16</v>
      </c>
      <c r="C973">
        <v>561</v>
      </c>
      <c r="D973" t="str">
        <f>VLOOKUP(CONS_TABLE[[#This Row],[make_id]],Make_details[],2,"FALSE")</f>
        <v>Kawasaki</v>
      </c>
      <c r="E973" t="str">
        <f>VLOOKUP(CONS_TABLE[[#This Row],[make_id]],Make_details[],3,"FALSE")</f>
        <v>Standard</v>
      </c>
      <c r="F973">
        <v>2019</v>
      </c>
      <c r="G973" t="s">
        <v>116</v>
      </c>
      <c r="H973" t="s">
        <v>47</v>
      </c>
      <c r="I973" s="1">
        <v>44650</v>
      </c>
      <c r="J973" s="1" t="str">
        <f>TEXT(CONS_TABLE[[#This Row],[date_stolen]],"YYYY")</f>
        <v>2022</v>
      </c>
      <c r="K973" s="1" t="str">
        <f>TEXT(CONS_TABLE[[#This Row],[date_stolen]],"MMMM")</f>
        <v>March</v>
      </c>
      <c r="L973">
        <v>102</v>
      </c>
      <c r="M973" t="str">
        <f>VLOOKUP(CONS_TABLE[[#This Row],[location_id]],Locations[],2,"FALSE")</f>
        <v>Auckland</v>
      </c>
      <c r="N973" t="str">
        <f>VLOOKUP(CONS_TABLE[[#This Row],[location_id]],Locations[],3, "FALSE")</f>
        <v>New Zealand</v>
      </c>
      <c r="O973" s="3">
        <f>VLOOKUP(CONS_TABLE[[#This Row],[location_id]],Locations[],4,"FALSE")</f>
        <v>1695200</v>
      </c>
      <c r="P973">
        <f>VLOOKUP(CONS_TABLE[[#This Row],[location_id]],Locations[],5,"FALSE")</f>
        <v>343.09</v>
      </c>
    </row>
    <row r="974" spans="1:16" x14ac:dyDescent="0.3">
      <c r="A974">
        <v>973</v>
      </c>
      <c r="B974" t="s">
        <v>16</v>
      </c>
      <c r="C974">
        <v>553</v>
      </c>
      <c r="D974" t="str">
        <f>VLOOKUP(CONS_TABLE[[#This Row],[make_id]],Make_details[],2,"FALSE")</f>
        <v>Husqvarna</v>
      </c>
      <c r="E974" t="str">
        <f>VLOOKUP(CONS_TABLE[[#This Row],[make_id]],Make_details[],3,"FALSE")</f>
        <v>Standard</v>
      </c>
      <c r="F974">
        <v>2019</v>
      </c>
      <c r="G974">
        <v>401</v>
      </c>
      <c r="H974" t="s">
        <v>10</v>
      </c>
      <c r="I974" s="1">
        <v>44602</v>
      </c>
      <c r="J974" s="1" t="str">
        <f>TEXT(CONS_TABLE[[#This Row],[date_stolen]],"YYYY")</f>
        <v>2022</v>
      </c>
      <c r="K974" s="1" t="str">
        <f>TEXT(CONS_TABLE[[#This Row],[date_stolen]],"MMMM")</f>
        <v>February</v>
      </c>
      <c r="L974">
        <v>109</v>
      </c>
      <c r="M974" t="str">
        <f>VLOOKUP(CONS_TABLE[[#This Row],[location_id]],Locations[],2,"FALSE")</f>
        <v>Wellington</v>
      </c>
      <c r="N974" t="str">
        <f>VLOOKUP(CONS_TABLE[[#This Row],[location_id]],Locations[],3, "FALSE")</f>
        <v>New Zealand</v>
      </c>
      <c r="O974" s="3">
        <f>VLOOKUP(CONS_TABLE[[#This Row],[location_id]],Locations[],4,"FALSE")</f>
        <v>543500</v>
      </c>
      <c r="P974">
        <f>VLOOKUP(CONS_TABLE[[#This Row],[location_id]],Locations[],5,"FALSE")</f>
        <v>67.52</v>
      </c>
    </row>
    <row r="975" spans="1:16" x14ac:dyDescent="0.3">
      <c r="A975">
        <v>974</v>
      </c>
      <c r="B975" t="s">
        <v>16</v>
      </c>
      <c r="C975">
        <v>625</v>
      </c>
      <c r="D975" t="str">
        <f>VLOOKUP(CONS_TABLE[[#This Row],[make_id]],Make_details[],2,"FALSE")</f>
        <v>Triumph</v>
      </c>
      <c r="E975" t="str">
        <f>VLOOKUP(CONS_TABLE[[#This Row],[make_id]],Make_details[],3,"FALSE")</f>
        <v>Standard</v>
      </c>
      <c r="F975">
        <v>2010</v>
      </c>
      <c r="G975" t="s">
        <v>554</v>
      </c>
      <c r="H975" t="s">
        <v>18</v>
      </c>
      <c r="I975" s="1">
        <v>44517</v>
      </c>
      <c r="J975" s="1" t="str">
        <f>TEXT(CONS_TABLE[[#This Row],[date_stolen]],"YYYY")</f>
        <v>2021</v>
      </c>
      <c r="K975" s="1" t="str">
        <f>TEXT(CONS_TABLE[[#This Row],[date_stolen]],"MMMM")</f>
        <v>November</v>
      </c>
      <c r="L975">
        <v>102</v>
      </c>
      <c r="M975" t="str">
        <f>VLOOKUP(CONS_TABLE[[#This Row],[location_id]],Locations[],2,"FALSE")</f>
        <v>Auckland</v>
      </c>
      <c r="N975" t="str">
        <f>VLOOKUP(CONS_TABLE[[#This Row],[location_id]],Locations[],3, "FALSE")</f>
        <v>New Zealand</v>
      </c>
      <c r="O975" s="3">
        <f>VLOOKUP(CONS_TABLE[[#This Row],[location_id]],Locations[],4,"FALSE")</f>
        <v>1695200</v>
      </c>
      <c r="P975">
        <f>VLOOKUP(CONS_TABLE[[#This Row],[location_id]],Locations[],5,"FALSE")</f>
        <v>343.09</v>
      </c>
    </row>
    <row r="976" spans="1:16" x14ac:dyDescent="0.3">
      <c r="A976">
        <v>975</v>
      </c>
      <c r="B976" t="s">
        <v>16</v>
      </c>
      <c r="C976">
        <v>561</v>
      </c>
      <c r="D976" t="str">
        <f>VLOOKUP(CONS_TABLE[[#This Row],[make_id]],Make_details[],2,"FALSE")</f>
        <v>Kawasaki</v>
      </c>
      <c r="E976" t="str">
        <f>VLOOKUP(CONS_TABLE[[#This Row],[make_id]],Make_details[],3,"FALSE")</f>
        <v>Standard</v>
      </c>
      <c r="F976">
        <v>2014</v>
      </c>
      <c r="G976" t="s">
        <v>555</v>
      </c>
      <c r="H976" t="s">
        <v>32</v>
      </c>
      <c r="I976" s="1">
        <v>44640</v>
      </c>
      <c r="J976" s="1" t="str">
        <f>TEXT(CONS_TABLE[[#This Row],[date_stolen]],"YYYY")</f>
        <v>2022</v>
      </c>
      <c r="K976" s="1" t="str">
        <f>TEXT(CONS_TABLE[[#This Row],[date_stolen]],"MMMM")</f>
        <v>March</v>
      </c>
      <c r="L976">
        <v>102</v>
      </c>
      <c r="M976" t="str">
        <f>VLOOKUP(CONS_TABLE[[#This Row],[location_id]],Locations[],2,"FALSE")</f>
        <v>Auckland</v>
      </c>
      <c r="N976" t="str">
        <f>VLOOKUP(CONS_TABLE[[#This Row],[location_id]],Locations[],3, "FALSE")</f>
        <v>New Zealand</v>
      </c>
      <c r="O976" s="3">
        <f>VLOOKUP(CONS_TABLE[[#This Row],[location_id]],Locations[],4,"FALSE")</f>
        <v>1695200</v>
      </c>
      <c r="P976">
        <f>VLOOKUP(CONS_TABLE[[#This Row],[location_id]],Locations[],5,"FALSE")</f>
        <v>343.09</v>
      </c>
    </row>
    <row r="977" spans="1:16" x14ac:dyDescent="0.3">
      <c r="A977">
        <v>976</v>
      </c>
      <c r="B977" t="s">
        <v>16</v>
      </c>
      <c r="C977">
        <v>545</v>
      </c>
      <c r="D977" t="str">
        <f>VLOOKUP(CONS_TABLE[[#This Row],[make_id]],Make_details[],2,"FALSE")</f>
        <v>Harley Davidson</v>
      </c>
      <c r="E977" t="str">
        <f>VLOOKUP(CONS_TABLE[[#This Row],[make_id]],Make_details[],3,"FALSE")</f>
        <v>Standard</v>
      </c>
      <c r="F977">
        <v>2019</v>
      </c>
      <c r="G977" t="s">
        <v>533</v>
      </c>
      <c r="H977" t="s">
        <v>18</v>
      </c>
      <c r="I977" s="1">
        <v>44637</v>
      </c>
      <c r="J977" s="1" t="str">
        <f>TEXT(CONS_TABLE[[#This Row],[date_stolen]],"YYYY")</f>
        <v>2022</v>
      </c>
      <c r="K977" s="1" t="str">
        <f>TEXT(CONS_TABLE[[#This Row],[date_stolen]],"MMMM")</f>
        <v>March</v>
      </c>
      <c r="L977">
        <v>102</v>
      </c>
      <c r="M977" t="str">
        <f>VLOOKUP(CONS_TABLE[[#This Row],[location_id]],Locations[],2,"FALSE")</f>
        <v>Auckland</v>
      </c>
      <c r="N977" t="str">
        <f>VLOOKUP(CONS_TABLE[[#This Row],[location_id]],Locations[],3, "FALSE")</f>
        <v>New Zealand</v>
      </c>
      <c r="O977" s="3">
        <f>VLOOKUP(CONS_TABLE[[#This Row],[location_id]],Locations[],4,"FALSE")</f>
        <v>1695200</v>
      </c>
      <c r="P977">
        <f>VLOOKUP(CONS_TABLE[[#This Row],[location_id]],Locations[],5,"FALSE")</f>
        <v>343.09</v>
      </c>
    </row>
    <row r="978" spans="1:16" x14ac:dyDescent="0.3">
      <c r="A978">
        <v>977</v>
      </c>
      <c r="B978" t="s">
        <v>25</v>
      </c>
      <c r="C978">
        <v>541</v>
      </c>
      <c r="D978" t="str">
        <f>VLOOKUP(CONS_TABLE[[#This Row],[make_id]],Make_details[],2,"FALSE")</f>
        <v>Forza</v>
      </c>
      <c r="E978" t="str">
        <f>VLOOKUP(CONS_TABLE[[#This Row],[make_id]],Make_details[],3,"FALSE")</f>
        <v>Standard</v>
      </c>
      <c r="F978">
        <v>2019</v>
      </c>
      <c r="G978" t="s">
        <v>360</v>
      </c>
      <c r="H978" t="s">
        <v>18</v>
      </c>
      <c r="I978" s="1">
        <v>44600</v>
      </c>
      <c r="J978" s="1" t="str">
        <f>TEXT(CONS_TABLE[[#This Row],[date_stolen]],"YYYY")</f>
        <v>2022</v>
      </c>
      <c r="K978" s="1" t="str">
        <f>TEXT(CONS_TABLE[[#This Row],[date_stolen]],"MMMM")</f>
        <v>February</v>
      </c>
      <c r="L978">
        <v>102</v>
      </c>
      <c r="M978" t="str">
        <f>VLOOKUP(CONS_TABLE[[#This Row],[location_id]],Locations[],2,"FALSE")</f>
        <v>Auckland</v>
      </c>
      <c r="N978" t="str">
        <f>VLOOKUP(CONS_TABLE[[#This Row],[location_id]],Locations[],3, "FALSE")</f>
        <v>New Zealand</v>
      </c>
      <c r="O978" s="3">
        <f>VLOOKUP(CONS_TABLE[[#This Row],[location_id]],Locations[],4,"FALSE")</f>
        <v>1695200</v>
      </c>
      <c r="P978">
        <f>VLOOKUP(CONS_TABLE[[#This Row],[location_id]],Locations[],5,"FALSE")</f>
        <v>343.09</v>
      </c>
    </row>
    <row r="979" spans="1:16" x14ac:dyDescent="0.3">
      <c r="A979">
        <v>978</v>
      </c>
      <c r="B979" t="s">
        <v>25</v>
      </c>
      <c r="C979">
        <v>538</v>
      </c>
      <c r="D979" t="str">
        <f>VLOOKUP(CONS_TABLE[[#This Row],[make_id]],Make_details[],2,"FALSE")</f>
        <v>Factory Built</v>
      </c>
      <c r="E979" t="str">
        <f>VLOOKUP(CONS_TABLE[[#This Row],[make_id]],Make_details[],3,"FALSE")</f>
        <v>Standard</v>
      </c>
      <c r="F979">
        <v>2020</v>
      </c>
      <c r="G979" t="s">
        <v>501</v>
      </c>
      <c r="H979" t="s">
        <v>69</v>
      </c>
      <c r="I979" s="1">
        <v>44516</v>
      </c>
      <c r="J979" s="1" t="str">
        <f>TEXT(CONS_TABLE[[#This Row],[date_stolen]],"YYYY")</f>
        <v>2021</v>
      </c>
      <c r="K979" s="1" t="str">
        <f>TEXT(CONS_TABLE[[#This Row],[date_stolen]],"MMMM")</f>
        <v>November</v>
      </c>
      <c r="L979">
        <v>114</v>
      </c>
      <c r="M979" t="str">
        <f>VLOOKUP(CONS_TABLE[[#This Row],[location_id]],Locations[],2,"FALSE")</f>
        <v>Canterbury</v>
      </c>
      <c r="N979" t="str">
        <f>VLOOKUP(CONS_TABLE[[#This Row],[location_id]],Locations[],3, "FALSE")</f>
        <v>New Zealand</v>
      </c>
      <c r="O979" s="3">
        <f>VLOOKUP(CONS_TABLE[[#This Row],[location_id]],Locations[],4,"FALSE")</f>
        <v>655000</v>
      </c>
      <c r="P979">
        <f>VLOOKUP(CONS_TABLE[[#This Row],[location_id]],Locations[],5,"FALSE")</f>
        <v>14.72</v>
      </c>
    </row>
    <row r="980" spans="1:16" x14ac:dyDescent="0.3">
      <c r="A980">
        <v>979</v>
      </c>
      <c r="B980" t="s">
        <v>16</v>
      </c>
      <c r="C980">
        <v>611</v>
      </c>
      <c r="D980" t="str">
        <f>VLOOKUP(CONS_TABLE[[#This Row],[make_id]],Make_details[],2,"FALSE")</f>
        <v>Suzuki</v>
      </c>
      <c r="E980" t="str">
        <f>VLOOKUP(CONS_TABLE[[#This Row],[make_id]],Make_details[],3,"FALSE")</f>
        <v>Standard</v>
      </c>
      <c r="F980">
        <v>2013</v>
      </c>
      <c r="G980" t="s">
        <v>405</v>
      </c>
      <c r="H980" t="s">
        <v>18</v>
      </c>
      <c r="I980" s="1">
        <v>44498</v>
      </c>
      <c r="J980" s="1" t="str">
        <f>TEXT(CONS_TABLE[[#This Row],[date_stolen]],"YYYY")</f>
        <v>2021</v>
      </c>
      <c r="K980" s="1" t="str">
        <f>TEXT(CONS_TABLE[[#This Row],[date_stolen]],"MMMM")</f>
        <v>October</v>
      </c>
      <c r="L980">
        <v>102</v>
      </c>
      <c r="M980" t="str">
        <f>VLOOKUP(CONS_TABLE[[#This Row],[location_id]],Locations[],2,"FALSE")</f>
        <v>Auckland</v>
      </c>
      <c r="N980" t="str">
        <f>VLOOKUP(CONS_TABLE[[#This Row],[location_id]],Locations[],3, "FALSE")</f>
        <v>New Zealand</v>
      </c>
      <c r="O980" s="3">
        <f>VLOOKUP(CONS_TABLE[[#This Row],[location_id]],Locations[],4,"FALSE")</f>
        <v>1695200</v>
      </c>
      <c r="P980">
        <f>VLOOKUP(CONS_TABLE[[#This Row],[location_id]],Locations[],5,"FALSE")</f>
        <v>343.09</v>
      </c>
    </row>
    <row r="981" spans="1:16" x14ac:dyDescent="0.3">
      <c r="A981">
        <v>980</v>
      </c>
      <c r="B981" t="s">
        <v>16</v>
      </c>
      <c r="C981">
        <v>505</v>
      </c>
      <c r="D981" t="str">
        <f>VLOOKUP(CONS_TABLE[[#This Row],[make_id]],Make_details[],2,"FALSE")</f>
        <v>Aprilia</v>
      </c>
      <c r="E981" t="str">
        <f>VLOOKUP(CONS_TABLE[[#This Row],[make_id]],Make_details[],3,"FALSE")</f>
        <v>Standard</v>
      </c>
      <c r="F981">
        <v>2015</v>
      </c>
      <c r="G981" t="s">
        <v>556</v>
      </c>
      <c r="H981" t="s">
        <v>18</v>
      </c>
      <c r="I981" s="1">
        <v>44597</v>
      </c>
      <c r="J981" s="1" t="str">
        <f>TEXT(CONS_TABLE[[#This Row],[date_stolen]],"YYYY")</f>
        <v>2022</v>
      </c>
      <c r="K981" s="1" t="str">
        <f>TEXT(CONS_TABLE[[#This Row],[date_stolen]],"MMMM")</f>
        <v>February</v>
      </c>
      <c r="L981">
        <v>109</v>
      </c>
      <c r="M981" t="str">
        <f>VLOOKUP(CONS_TABLE[[#This Row],[location_id]],Locations[],2,"FALSE")</f>
        <v>Wellington</v>
      </c>
      <c r="N981" t="str">
        <f>VLOOKUP(CONS_TABLE[[#This Row],[location_id]],Locations[],3, "FALSE")</f>
        <v>New Zealand</v>
      </c>
      <c r="O981" s="3">
        <f>VLOOKUP(CONS_TABLE[[#This Row],[location_id]],Locations[],4,"FALSE")</f>
        <v>543500</v>
      </c>
      <c r="P981">
        <f>VLOOKUP(CONS_TABLE[[#This Row],[location_id]],Locations[],5,"FALSE")</f>
        <v>67.52</v>
      </c>
    </row>
    <row r="982" spans="1:16" x14ac:dyDescent="0.3">
      <c r="A982">
        <v>981</v>
      </c>
      <c r="B982" t="s">
        <v>25</v>
      </c>
      <c r="C982">
        <v>538</v>
      </c>
      <c r="D982" t="str">
        <f>VLOOKUP(CONS_TABLE[[#This Row],[make_id]],Make_details[],2,"FALSE")</f>
        <v>Factory Built</v>
      </c>
      <c r="E982" t="str">
        <f>VLOOKUP(CONS_TABLE[[#This Row],[make_id]],Make_details[],3,"FALSE")</f>
        <v>Standard</v>
      </c>
      <c r="F982">
        <v>2015</v>
      </c>
      <c r="G982" t="s">
        <v>557</v>
      </c>
      <c r="H982" t="s">
        <v>18</v>
      </c>
      <c r="I982" s="1">
        <v>44588</v>
      </c>
      <c r="J982" s="1" t="str">
        <f>TEXT(CONS_TABLE[[#This Row],[date_stolen]],"YYYY")</f>
        <v>2022</v>
      </c>
      <c r="K982" s="1" t="str">
        <f>TEXT(CONS_TABLE[[#This Row],[date_stolen]],"MMMM")</f>
        <v>January</v>
      </c>
      <c r="L982">
        <v>114</v>
      </c>
      <c r="M982" t="str">
        <f>VLOOKUP(CONS_TABLE[[#This Row],[location_id]],Locations[],2,"FALSE")</f>
        <v>Canterbury</v>
      </c>
      <c r="N982" t="str">
        <f>VLOOKUP(CONS_TABLE[[#This Row],[location_id]],Locations[],3, "FALSE")</f>
        <v>New Zealand</v>
      </c>
      <c r="O982" s="3">
        <f>VLOOKUP(CONS_TABLE[[#This Row],[location_id]],Locations[],4,"FALSE")</f>
        <v>655000</v>
      </c>
      <c r="P982">
        <f>VLOOKUP(CONS_TABLE[[#This Row],[location_id]],Locations[],5,"FALSE")</f>
        <v>14.72</v>
      </c>
    </row>
    <row r="983" spans="1:16" x14ac:dyDescent="0.3">
      <c r="A983">
        <v>982</v>
      </c>
      <c r="B983" t="s">
        <v>25</v>
      </c>
      <c r="C983">
        <v>617</v>
      </c>
      <c r="D983" t="str">
        <f>VLOOKUP(CONS_TABLE[[#This Row],[make_id]],Make_details[],2,"FALSE")</f>
        <v>TNT Motor</v>
      </c>
      <c r="E983" t="str">
        <f>VLOOKUP(CONS_TABLE[[#This Row],[make_id]],Make_details[],3,"FALSE")</f>
        <v>Standard</v>
      </c>
      <c r="F983">
        <v>2016</v>
      </c>
      <c r="G983" t="s">
        <v>375</v>
      </c>
      <c r="H983" t="s">
        <v>18</v>
      </c>
      <c r="I983" s="1">
        <v>44615</v>
      </c>
      <c r="J983" s="1" t="str">
        <f>TEXT(CONS_TABLE[[#This Row],[date_stolen]],"YYYY")</f>
        <v>2022</v>
      </c>
      <c r="K983" s="1" t="str">
        <f>TEXT(CONS_TABLE[[#This Row],[date_stolen]],"MMMM")</f>
        <v>February</v>
      </c>
      <c r="L983">
        <v>102</v>
      </c>
      <c r="M983" t="str">
        <f>VLOOKUP(CONS_TABLE[[#This Row],[location_id]],Locations[],2,"FALSE")</f>
        <v>Auckland</v>
      </c>
      <c r="N983" t="str">
        <f>VLOOKUP(CONS_TABLE[[#This Row],[location_id]],Locations[],3, "FALSE")</f>
        <v>New Zealand</v>
      </c>
      <c r="O983" s="3">
        <f>VLOOKUP(CONS_TABLE[[#This Row],[location_id]],Locations[],4,"FALSE")</f>
        <v>1695200</v>
      </c>
      <c r="P983">
        <f>VLOOKUP(CONS_TABLE[[#This Row],[location_id]],Locations[],5,"FALSE")</f>
        <v>343.09</v>
      </c>
    </row>
    <row r="984" spans="1:16" x14ac:dyDescent="0.3">
      <c r="A984">
        <v>983</v>
      </c>
      <c r="B984" t="s">
        <v>16</v>
      </c>
      <c r="C984">
        <v>636</v>
      </c>
      <c r="D984" t="str">
        <f>VLOOKUP(CONS_TABLE[[#This Row],[make_id]],Make_details[],2,"FALSE")</f>
        <v>Yamaha</v>
      </c>
      <c r="E984" t="str">
        <f>VLOOKUP(CONS_TABLE[[#This Row],[make_id]],Make_details[],3,"FALSE")</f>
        <v>Standard</v>
      </c>
      <c r="F984">
        <v>2016</v>
      </c>
      <c r="G984" t="s">
        <v>398</v>
      </c>
      <c r="H984" t="s">
        <v>69</v>
      </c>
      <c r="I984" s="1">
        <v>44491</v>
      </c>
      <c r="J984" s="1" t="str">
        <f>TEXT(CONS_TABLE[[#This Row],[date_stolen]],"YYYY")</f>
        <v>2021</v>
      </c>
      <c r="K984" s="1" t="str">
        <f>TEXT(CONS_TABLE[[#This Row],[date_stolen]],"MMMM")</f>
        <v>October</v>
      </c>
      <c r="L984">
        <v>102</v>
      </c>
      <c r="M984" t="str">
        <f>VLOOKUP(CONS_TABLE[[#This Row],[location_id]],Locations[],2,"FALSE")</f>
        <v>Auckland</v>
      </c>
      <c r="N984" t="str">
        <f>VLOOKUP(CONS_TABLE[[#This Row],[location_id]],Locations[],3, "FALSE")</f>
        <v>New Zealand</v>
      </c>
      <c r="O984" s="3">
        <f>VLOOKUP(CONS_TABLE[[#This Row],[location_id]],Locations[],4,"FALSE")</f>
        <v>1695200</v>
      </c>
      <c r="P984">
        <f>VLOOKUP(CONS_TABLE[[#This Row],[location_id]],Locations[],5,"FALSE")</f>
        <v>343.09</v>
      </c>
    </row>
    <row r="985" spans="1:16" x14ac:dyDescent="0.3">
      <c r="A985">
        <v>984</v>
      </c>
      <c r="B985" t="s">
        <v>16</v>
      </c>
      <c r="C985">
        <v>565</v>
      </c>
      <c r="D985" t="str">
        <f>VLOOKUP(CONS_TABLE[[#This Row],[make_id]],Make_details[],2,"FALSE")</f>
        <v>KTM</v>
      </c>
      <c r="E985" t="str">
        <f>VLOOKUP(CONS_TABLE[[#This Row],[make_id]],Make_details[],3,"FALSE")</f>
        <v>Standard</v>
      </c>
      <c r="F985">
        <v>2016</v>
      </c>
      <c r="G985">
        <v>200</v>
      </c>
      <c r="H985" t="s">
        <v>32</v>
      </c>
      <c r="I985" s="1">
        <v>44502</v>
      </c>
      <c r="J985" s="1" t="str">
        <f>TEXT(CONS_TABLE[[#This Row],[date_stolen]],"YYYY")</f>
        <v>2021</v>
      </c>
      <c r="K985" s="1" t="str">
        <f>TEXT(CONS_TABLE[[#This Row],[date_stolen]],"MMMM")</f>
        <v>November</v>
      </c>
      <c r="L985">
        <v>114</v>
      </c>
      <c r="M985" t="str">
        <f>VLOOKUP(CONS_TABLE[[#This Row],[location_id]],Locations[],2,"FALSE")</f>
        <v>Canterbury</v>
      </c>
      <c r="N985" t="str">
        <f>VLOOKUP(CONS_TABLE[[#This Row],[location_id]],Locations[],3, "FALSE")</f>
        <v>New Zealand</v>
      </c>
      <c r="O985" s="3">
        <f>VLOOKUP(CONS_TABLE[[#This Row],[location_id]],Locations[],4,"FALSE")</f>
        <v>655000</v>
      </c>
      <c r="P985">
        <f>VLOOKUP(CONS_TABLE[[#This Row],[location_id]],Locations[],5,"FALSE")</f>
        <v>14.72</v>
      </c>
    </row>
    <row r="986" spans="1:16" x14ac:dyDescent="0.3">
      <c r="A986">
        <v>985</v>
      </c>
      <c r="B986" t="s">
        <v>16</v>
      </c>
      <c r="C986">
        <v>545</v>
      </c>
      <c r="D986" t="str">
        <f>VLOOKUP(CONS_TABLE[[#This Row],[make_id]],Make_details[],2,"FALSE")</f>
        <v>Harley Davidson</v>
      </c>
      <c r="E986" t="str">
        <f>VLOOKUP(CONS_TABLE[[#This Row],[make_id]],Make_details[],3,"FALSE")</f>
        <v>Standard</v>
      </c>
      <c r="F986">
        <v>2007</v>
      </c>
      <c r="G986" t="s">
        <v>558</v>
      </c>
      <c r="H986" t="s">
        <v>18</v>
      </c>
      <c r="I986" s="1">
        <v>44516</v>
      </c>
      <c r="J986" s="1" t="str">
        <f>TEXT(CONS_TABLE[[#This Row],[date_stolen]],"YYYY")</f>
        <v>2021</v>
      </c>
      <c r="K986" s="1" t="str">
        <f>TEXT(CONS_TABLE[[#This Row],[date_stolen]],"MMMM")</f>
        <v>November</v>
      </c>
      <c r="L986">
        <v>102</v>
      </c>
      <c r="M986" t="str">
        <f>VLOOKUP(CONS_TABLE[[#This Row],[location_id]],Locations[],2,"FALSE")</f>
        <v>Auckland</v>
      </c>
      <c r="N986" t="str">
        <f>VLOOKUP(CONS_TABLE[[#This Row],[location_id]],Locations[],3, "FALSE")</f>
        <v>New Zealand</v>
      </c>
      <c r="O986" s="3">
        <f>VLOOKUP(CONS_TABLE[[#This Row],[location_id]],Locations[],4,"FALSE")</f>
        <v>1695200</v>
      </c>
      <c r="P986">
        <f>VLOOKUP(CONS_TABLE[[#This Row],[location_id]],Locations[],5,"FALSE")</f>
        <v>343.09</v>
      </c>
    </row>
    <row r="987" spans="1:16" x14ac:dyDescent="0.3">
      <c r="A987">
        <v>986</v>
      </c>
      <c r="B987" t="s">
        <v>16</v>
      </c>
      <c r="C987">
        <v>554</v>
      </c>
      <c r="D987" t="str">
        <f>VLOOKUP(CONS_TABLE[[#This Row],[make_id]],Make_details[],2,"FALSE")</f>
        <v>Hyosung</v>
      </c>
      <c r="E987" t="str">
        <f>VLOOKUP(CONS_TABLE[[#This Row],[make_id]],Make_details[],3,"FALSE")</f>
        <v>Standard</v>
      </c>
      <c r="F987">
        <v>2008</v>
      </c>
      <c r="G987" t="s">
        <v>238</v>
      </c>
      <c r="H987" t="s">
        <v>18</v>
      </c>
      <c r="I987" s="1">
        <v>44616</v>
      </c>
      <c r="J987" s="1" t="str">
        <f>TEXT(CONS_TABLE[[#This Row],[date_stolen]],"YYYY")</f>
        <v>2022</v>
      </c>
      <c r="K987" s="1" t="str">
        <f>TEXT(CONS_TABLE[[#This Row],[date_stolen]],"MMMM")</f>
        <v>February</v>
      </c>
      <c r="L987">
        <v>108</v>
      </c>
      <c r="M987" t="str">
        <f>VLOOKUP(CONS_TABLE[[#This Row],[location_id]],Locations[],2,"FALSE")</f>
        <v>Manawatū-Whanganui</v>
      </c>
      <c r="N987" t="str">
        <f>VLOOKUP(CONS_TABLE[[#This Row],[location_id]],Locations[],3, "FALSE")</f>
        <v>New Zealand</v>
      </c>
      <c r="O987" s="3">
        <f>VLOOKUP(CONS_TABLE[[#This Row],[location_id]],Locations[],4,"FALSE")</f>
        <v>258200</v>
      </c>
      <c r="P987">
        <f>VLOOKUP(CONS_TABLE[[#This Row],[location_id]],Locations[],5,"FALSE")</f>
        <v>11.62</v>
      </c>
    </row>
    <row r="988" spans="1:16" x14ac:dyDescent="0.3">
      <c r="A988">
        <v>987</v>
      </c>
      <c r="B988" t="s">
        <v>25</v>
      </c>
      <c r="C988">
        <v>550</v>
      </c>
      <c r="D988" t="str">
        <f>VLOOKUP(CONS_TABLE[[#This Row],[make_id]],Make_details[],2,"FALSE")</f>
        <v>Honda</v>
      </c>
      <c r="E988" t="str">
        <f>VLOOKUP(CONS_TABLE[[#This Row],[make_id]],Make_details[],3,"FALSE")</f>
        <v>Standard</v>
      </c>
      <c r="F988">
        <v>1989</v>
      </c>
      <c r="G988" t="s">
        <v>559</v>
      </c>
      <c r="H988" t="s">
        <v>18</v>
      </c>
      <c r="I988" s="1">
        <v>44565</v>
      </c>
      <c r="J988" s="1" t="str">
        <f>TEXT(CONS_TABLE[[#This Row],[date_stolen]],"YYYY")</f>
        <v>2022</v>
      </c>
      <c r="K988" s="1" t="str">
        <f>TEXT(CONS_TABLE[[#This Row],[date_stolen]],"MMMM")</f>
        <v>January</v>
      </c>
      <c r="L988">
        <v>104</v>
      </c>
      <c r="M988" t="str">
        <f>VLOOKUP(CONS_TABLE[[#This Row],[location_id]],Locations[],2,"FALSE")</f>
        <v>Bay of Plenty</v>
      </c>
      <c r="N988" t="str">
        <f>VLOOKUP(CONS_TABLE[[#This Row],[location_id]],Locations[],3, "FALSE")</f>
        <v>New Zealand</v>
      </c>
      <c r="O988" s="3">
        <f>VLOOKUP(CONS_TABLE[[#This Row],[location_id]],Locations[],4,"FALSE")</f>
        <v>347700</v>
      </c>
      <c r="P988">
        <f>VLOOKUP(CONS_TABLE[[#This Row],[location_id]],Locations[],5,"FALSE")</f>
        <v>28.8</v>
      </c>
    </row>
    <row r="989" spans="1:16" x14ac:dyDescent="0.3">
      <c r="A989">
        <v>988</v>
      </c>
      <c r="B989" t="s">
        <v>16</v>
      </c>
      <c r="C989">
        <v>636</v>
      </c>
      <c r="D989" t="str">
        <f>VLOOKUP(CONS_TABLE[[#This Row],[make_id]],Make_details[],2,"FALSE")</f>
        <v>Yamaha</v>
      </c>
      <c r="E989" t="str">
        <f>VLOOKUP(CONS_TABLE[[#This Row],[make_id]],Make_details[],3,"FALSE")</f>
        <v>Standard</v>
      </c>
      <c r="F989">
        <v>2017</v>
      </c>
      <c r="G989" t="s">
        <v>507</v>
      </c>
      <c r="H989" t="s">
        <v>28</v>
      </c>
      <c r="I989" s="1">
        <v>44633</v>
      </c>
      <c r="J989" s="1" t="str">
        <f>TEXT(CONS_TABLE[[#This Row],[date_stolen]],"YYYY")</f>
        <v>2022</v>
      </c>
      <c r="K989" s="1" t="str">
        <f>TEXT(CONS_TABLE[[#This Row],[date_stolen]],"MMMM")</f>
        <v>March</v>
      </c>
      <c r="L989">
        <v>102</v>
      </c>
      <c r="M989" t="str">
        <f>VLOOKUP(CONS_TABLE[[#This Row],[location_id]],Locations[],2,"FALSE")</f>
        <v>Auckland</v>
      </c>
      <c r="N989" t="str">
        <f>VLOOKUP(CONS_TABLE[[#This Row],[location_id]],Locations[],3, "FALSE")</f>
        <v>New Zealand</v>
      </c>
      <c r="O989" s="3">
        <f>VLOOKUP(CONS_TABLE[[#This Row],[location_id]],Locations[],4,"FALSE")</f>
        <v>1695200</v>
      </c>
      <c r="P989">
        <f>VLOOKUP(CONS_TABLE[[#This Row],[location_id]],Locations[],5,"FALSE")</f>
        <v>343.09</v>
      </c>
    </row>
    <row r="990" spans="1:16" x14ac:dyDescent="0.3">
      <c r="A990">
        <v>989</v>
      </c>
      <c r="B990" t="s">
        <v>16</v>
      </c>
      <c r="C990">
        <v>611</v>
      </c>
      <c r="D990" t="str">
        <f>VLOOKUP(CONS_TABLE[[#This Row],[make_id]],Make_details[],2,"FALSE")</f>
        <v>Suzuki</v>
      </c>
      <c r="E990" t="str">
        <f>VLOOKUP(CONS_TABLE[[#This Row],[make_id]],Make_details[],3,"FALSE")</f>
        <v>Standard</v>
      </c>
      <c r="F990">
        <v>2018</v>
      </c>
      <c r="G990" t="s">
        <v>527</v>
      </c>
      <c r="H990" t="s">
        <v>28</v>
      </c>
      <c r="I990" s="1">
        <v>44554</v>
      </c>
      <c r="J990" s="1" t="str">
        <f>TEXT(CONS_TABLE[[#This Row],[date_stolen]],"YYYY")</f>
        <v>2021</v>
      </c>
      <c r="K990" s="1" t="str">
        <f>TEXT(CONS_TABLE[[#This Row],[date_stolen]],"MMMM")</f>
        <v>December</v>
      </c>
      <c r="L990">
        <v>114</v>
      </c>
      <c r="M990" t="str">
        <f>VLOOKUP(CONS_TABLE[[#This Row],[location_id]],Locations[],2,"FALSE")</f>
        <v>Canterbury</v>
      </c>
      <c r="N990" t="str">
        <f>VLOOKUP(CONS_TABLE[[#This Row],[location_id]],Locations[],3, "FALSE")</f>
        <v>New Zealand</v>
      </c>
      <c r="O990" s="3">
        <f>VLOOKUP(CONS_TABLE[[#This Row],[location_id]],Locations[],4,"FALSE")</f>
        <v>655000</v>
      </c>
      <c r="P990">
        <f>VLOOKUP(CONS_TABLE[[#This Row],[location_id]],Locations[],5,"FALSE")</f>
        <v>14.72</v>
      </c>
    </row>
    <row r="991" spans="1:16" x14ac:dyDescent="0.3">
      <c r="A991">
        <v>990</v>
      </c>
      <c r="B991" t="s">
        <v>25</v>
      </c>
      <c r="C991">
        <v>617</v>
      </c>
      <c r="D991" t="str">
        <f>VLOOKUP(CONS_TABLE[[#This Row],[make_id]],Make_details[],2,"FALSE")</f>
        <v>TNT Motor</v>
      </c>
      <c r="E991" t="str">
        <f>VLOOKUP(CONS_TABLE[[#This Row],[make_id]],Make_details[],3,"FALSE")</f>
        <v>Standard</v>
      </c>
      <c r="F991">
        <v>2018</v>
      </c>
      <c r="G991" t="s">
        <v>375</v>
      </c>
      <c r="H991" t="s">
        <v>18</v>
      </c>
      <c r="I991" s="1">
        <v>44523</v>
      </c>
      <c r="J991" s="1" t="str">
        <f>TEXT(CONS_TABLE[[#This Row],[date_stolen]],"YYYY")</f>
        <v>2021</v>
      </c>
      <c r="K991" s="1" t="str">
        <f>TEXT(CONS_TABLE[[#This Row],[date_stolen]],"MMMM")</f>
        <v>November</v>
      </c>
      <c r="L991">
        <v>102</v>
      </c>
      <c r="M991" t="str">
        <f>VLOOKUP(CONS_TABLE[[#This Row],[location_id]],Locations[],2,"FALSE")</f>
        <v>Auckland</v>
      </c>
      <c r="N991" t="str">
        <f>VLOOKUP(CONS_TABLE[[#This Row],[location_id]],Locations[],3, "FALSE")</f>
        <v>New Zealand</v>
      </c>
      <c r="O991" s="3">
        <f>VLOOKUP(CONS_TABLE[[#This Row],[location_id]],Locations[],4,"FALSE")</f>
        <v>1695200</v>
      </c>
      <c r="P991">
        <f>VLOOKUP(CONS_TABLE[[#This Row],[location_id]],Locations[],5,"FALSE")</f>
        <v>343.09</v>
      </c>
    </row>
    <row r="992" spans="1:16" x14ac:dyDescent="0.3">
      <c r="A992">
        <v>991</v>
      </c>
      <c r="B992" t="s">
        <v>16</v>
      </c>
      <c r="C992">
        <v>611</v>
      </c>
      <c r="D992" t="str">
        <f>VLOOKUP(CONS_TABLE[[#This Row],[make_id]],Make_details[],2,"FALSE")</f>
        <v>Suzuki</v>
      </c>
      <c r="E992" t="str">
        <f>VLOOKUP(CONS_TABLE[[#This Row],[make_id]],Make_details[],3,"FALSE")</f>
        <v>Standard</v>
      </c>
      <c r="F992">
        <v>2018</v>
      </c>
      <c r="G992" t="s">
        <v>527</v>
      </c>
      <c r="H992" t="s">
        <v>18</v>
      </c>
      <c r="I992" s="1">
        <v>44619</v>
      </c>
      <c r="J992" s="1" t="str">
        <f>TEXT(CONS_TABLE[[#This Row],[date_stolen]],"YYYY")</f>
        <v>2022</v>
      </c>
      <c r="K992" s="1" t="str">
        <f>TEXT(CONS_TABLE[[#This Row],[date_stolen]],"MMMM")</f>
        <v>February</v>
      </c>
      <c r="L992">
        <v>102</v>
      </c>
      <c r="M992" t="str">
        <f>VLOOKUP(CONS_TABLE[[#This Row],[location_id]],Locations[],2,"FALSE")</f>
        <v>Auckland</v>
      </c>
      <c r="N992" t="str">
        <f>VLOOKUP(CONS_TABLE[[#This Row],[location_id]],Locations[],3, "FALSE")</f>
        <v>New Zealand</v>
      </c>
      <c r="O992" s="3">
        <f>VLOOKUP(CONS_TABLE[[#This Row],[location_id]],Locations[],4,"FALSE")</f>
        <v>1695200</v>
      </c>
      <c r="P992">
        <f>VLOOKUP(CONS_TABLE[[#This Row],[location_id]],Locations[],5,"FALSE")</f>
        <v>343.09</v>
      </c>
    </row>
    <row r="993" spans="1:16" x14ac:dyDescent="0.3">
      <c r="A993">
        <v>992</v>
      </c>
      <c r="B993" t="s">
        <v>25</v>
      </c>
      <c r="C993">
        <v>585</v>
      </c>
      <c r="D993" t="str">
        <f>VLOOKUP(CONS_TABLE[[#This Row],[make_id]],Make_details[],2,"FALSE")</f>
        <v>Moped</v>
      </c>
      <c r="E993" t="str">
        <f>VLOOKUP(CONS_TABLE[[#This Row],[make_id]],Make_details[],3,"FALSE")</f>
        <v>Standard</v>
      </c>
      <c r="F993">
        <v>2018</v>
      </c>
      <c r="G993" t="s">
        <v>560</v>
      </c>
      <c r="H993" t="s">
        <v>69</v>
      </c>
      <c r="I993" s="1">
        <v>44533</v>
      </c>
      <c r="J993" s="1" t="str">
        <f>TEXT(CONS_TABLE[[#This Row],[date_stolen]],"YYYY")</f>
        <v>2021</v>
      </c>
      <c r="K993" s="1" t="str">
        <f>TEXT(CONS_TABLE[[#This Row],[date_stolen]],"MMMM")</f>
        <v>December</v>
      </c>
      <c r="L993">
        <v>102</v>
      </c>
      <c r="M993" t="str">
        <f>VLOOKUP(CONS_TABLE[[#This Row],[location_id]],Locations[],2,"FALSE")</f>
        <v>Auckland</v>
      </c>
      <c r="N993" t="str">
        <f>VLOOKUP(CONS_TABLE[[#This Row],[location_id]],Locations[],3, "FALSE")</f>
        <v>New Zealand</v>
      </c>
      <c r="O993" s="3">
        <f>VLOOKUP(CONS_TABLE[[#This Row],[location_id]],Locations[],4,"FALSE")</f>
        <v>1695200</v>
      </c>
      <c r="P993">
        <f>VLOOKUP(CONS_TABLE[[#This Row],[location_id]],Locations[],5,"FALSE")</f>
        <v>343.09</v>
      </c>
    </row>
    <row r="994" spans="1:16" x14ac:dyDescent="0.3">
      <c r="A994">
        <v>993</v>
      </c>
      <c r="B994" t="s">
        <v>25</v>
      </c>
      <c r="C994">
        <v>594</v>
      </c>
      <c r="D994" t="str">
        <f>VLOOKUP(CONS_TABLE[[#This Row],[make_id]],Make_details[],2,"FALSE")</f>
        <v>Piaggio</v>
      </c>
      <c r="E994" t="str">
        <f>VLOOKUP(CONS_TABLE[[#This Row],[make_id]],Make_details[],3,"FALSE")</f>
        <v>Standard</v>
      </c>
      <c r="F994">
        <v>2013</v>
      </c>
      <c r="G994" t="s">
        <v>386</v>
      </c>
      <c r="H994" t="s">
        <v>69</v>
      </c>
      <c r="I994" s="1">
        <v>44537</v>
      </c>
      <c r="J994" s="1" t="str">
        <f>TEXT(CONS_TABLE[[#This Row],[date_stolen]],"YYYY")</f>
        <v>2021</v>
      </c>
      <c r="K994" s="1" t="str">
        <f>TEXT(CONS_TABLE[[#This Row],[date_stolen]],"MMMM")</f>
        <v>December</v>
      </c>
      <c r="L994">
        <v>102</v>
      </c>
      <c r="M994" t="str">
        <f>VLOOKUP(CONS_TABLE[[#This Row],[location_id]],Locations[],2,"FALSE")</f>
        <v>Auckland</v>
      </c>
      <c r="N994" t="str">
        <f>VLOOKUP(CONS_TABLE[[#This Row],[location_id]],Locations[],3, "FALSE")</f>
        <v>New Zealand</v>
      </c>
      <c r="O994" s="3">
        <f>VLOOKUP(CONS_TABLE[[#This Row],[location_id]],Locations[],4,"FALSE")</f>
        <v>1695200</v>
      </c>
      <c r="P994">
        <f>VLOOKUP(CONS_TABLE[[#This Row],[location_id]],Locations[],5,"FALSE")</f>
        <v>343.09</v>
      </c>
    </row>
    <row r="995" spans="1:16" x14ac:dyDescent="0.3">
      <c r="A995">
        <v>994</v>
      </c>
      <c r="B995" t="s">
        <v>25</v>
      </c>
      <c r="C995">
        <v>617</v>
      </c>
      <c r="D995" t="str">
        <f>VLOOKUP(CONS_TABLE[[#This Row],[make_id]],Make_details[],2,"FALSE")</f>
        <v>TNT Motor</v>
      </c>
      <c r="E995" t="str">
        <f>VLOOKUP(CONS_TABLE[[#This Row],[make_id]],Make_details[],3,"FALSE")</f>
        <v>Standard</v>
      </c>
      <c r="F995">
        <v>2019</v>
      </c>
      <c r="G995" t="s">
        <v>375</v>
      </c>
      <c r="H995" t="s">
        <v>18</v>
      </c>
      <c r="I995" s="1">
        <v>44633</v>
      </c>
      <c r="J995" s="1" t="str">
        <f>TEXT(CONS_TABLE[[#This Row],[date_stolen]],"YYYY")</f>
        <v>2022</v>
      </c>
      <c r="K995" s="1" t="str">
        <f>TEXT(CONS_TABLE[[#This Row],[date_stolen]],"MMMM")</f>
        <v>March</v>
      </c>
      <c r="L995">
        <v>102</v>
      </c>
      <c r="M995" t="str">
        <f>VLOOKUP(CONS_TABLE[[#This Row],[location_id]],Locations[],2,"FALSE")</f>
        <v>Auckland</v>
      </c>
      <c r="N995" t="str">
        <f>VLOOKUP(CONS_TABLE[[#This Row],[location_id]],Locations[],3, "FALSE")</f>
        <v>New Zealand</v>
      </c>
      <c r="O995" s="3">
        <f>VLOOKUP(CONS_TABLE[[#This Row],[location_id]],Locations[],4,"FALSE")</f>
        <v>1695200</v>
      </c>
      <c r="P995">
        <f>VLOOKUP(CONS_TABLE[[#This Row],[location_id]],Locations[],5,"FALSE")</f>
        <v>343.09</v>
      </c>
    </row>
    <row r="996" spans="1:16" x14ac:dyDescent="0.3">
      <c r="A996">
        <v>995</v>
      </c>
      <c r="B996" t="s">
        <v>16</v>
      </c>
      <c r="C996">
        <v>611</v>
      </c>
      <c r="D996" t="str">
        <f>VLOOKUP(CONS_TABLE[[#This Row],[make_id]],Make_details[],2,"FALSE")</f>
        <v>Suzuki</v>
      </c>
      <c r="E996" t="str">
        <f>VLOOKUP(CONS_TABLE[[#This Row],[make_id]],Make_details[],3,"FALSE")</f>
        <v>Standard</v>
      </c>
      <c r="F996">
        <v>2019</v>
      </c>
      <c r="G996" t="s">
        <v>527</v>
      </c>
      <c r="H996" t="s">
        <v>18</v>
      </c>
      <c r="I996" s="1">
        <v>44518</v>
      </c>
      <c r="J996" s="1" t="str">
        <f>TEXT(CONS_TABLE[[#This Row],[date_stolen]],"YYYY")</f>
        <v>2021</v>
      </c>
      <c r="K996" s="1" t="str">
        <f>TEXT(CONS_TABLE[[#This Row],[date_stolen]],"MMMM")</f>
        <v>November</v>
      </c>
      <c r="L996">
        <v>102</v>
      </c>
      <c r="M996" t="str">
        <f>VLOOKUP(CONS_TABLE[[#This Row],[location_id]],Locations[],2,"FALSE")</f>
        <v>Auckland</v>
      </c>
      <c r="N996" t="str">
        <f>VLOOKUP(CONS_TABLE[[#This Row],[location_id]],Locations[],3, "FALSE")</f>
        <v>New Zealand</v>
      </c>
      <c r="O996" s="3">
        <f>VLOOKUP(CONS_TABLE[[#This Row],[location_id]],Locations[],4,"FALSE")</f>
        <v>1695200</v>
      </c>
      <c r="P996">
        <f>VLOOKUP(CONS_TABLE[[#This Row],[location_id]],Locations[],5,"FALSE")</f>
        <v>343.09</v>
      </c>
    </row>
    <row r="997" spans="1:16" x14ac:dyDescent="0.3">
      <c r="A997">
        <v>996</v>
      </c>
      <c r="B997" t="s">
        <v>25</v>
      </c>
      <c r="C997">
        <v>617</v>
      </c>
      <c r="D997" t="str">
        <f>VLOOKUP(CONS_TABLE[[#This Row],[make_id]],Make_details[],2,"FALSE")</f>
        <v>TNT Motor</v>
      </c>
      <c r="E997" t="str">
        <f>VLOOKUP(CONS_TABLE[[#This Row],[make_id]],Make_details[],3,"FALSE")</f>
        <v>Standard</v>
      </c>
      <c r="F997">
        <v>2019</v>
      </c>
      <c r="G997" t="s">
        <v>427</v>
      </c>
      <c r="H997" t="s">
        <v>18</v>
      </c>
      <c r="I997" s="1">
        <v>44644</v>
      </c>
      <c r="J997" s="1" t="str">
        <f>TEXT(CONS_TABLE[[#This Row],[date_stolen]],"YYYY")</f>
        <v>2022</v>
      </c>
      <c r="K997" s="1" t="str">
        <f>TEXT(CONS_TABLE[[#This Row],[date_stolen]],"MMMM")</f>
        <v>March</v>
      </c>
      <c r="L997">
        <v>102</v>
      </c>
      <c r="M997" t="str">
        <f>VLOOKUP(CONS_TABLE[[#This Row],[location_id]],Locations[],2,"FALSE")</f>
        <v>Auckland</v>
      </c>
      <c r="N997" t="str">
        <f>VLOOKUP(CONS_TABLE[[#This Row],[location_id]],Locations[],3, "FALSE")</f>
        <v>New Zealand</v>
      </c>
      <c r="O997" s="3">
        <f>VLOOKUP(CONS_TABLE[[#This Row],[location_id]],Locations[],4,"FALSE")</f>
        <v>1695200</v>
      </c>
      <c r="P997">
        <f>VLOOKUP(CONS_TABLE[[#This Row],[location_id]],Locations[],5,"FALSE")</f>
        <v>343.09</v>
      </c>
    </row>
    <row r="998" spans="1:16" x14ac:dyDescent="0.3">
      <c r="A998">
        <v>997</v>
      </c>
      <c r="B998" t="s">
        <v>16</v>
      </c>
      <c r="C998">
        <v>611</v>
      </c>
      <c r="D998" t="str">
        <f>VLOOKUP(CONS_TABLE[[#This Row],[make_id]],Make_details[],2,"FALSE")</f>
        <v>Suzuki</v>
      </c>
      <c r="E998" t="str">
        <f>VLOOKUP(CONS_TABLE[[#This Row],[make_id]],Make_details[],3,"FALSE")</f>
        <v>Standard</v>
      </c>
      <c r="F998">
        <v>2019</v>
      </c>
      <c r="G998" t="s">
        <v>527</v>
      </c>
      <c r="H998" t="s">
        <v>18</v>
      </c>
      <c r="I998" s="1">
        <v>44629</v>
      </c>
      <c r="J998" s="1" t="str">
        <f>TEXT(CONS_TABLE[[#This Row],[date_stolen]],"YYYY")</f>
        <v>2022</v>
      </c>
      <c r="K998" s="1" t="str">
        <f>TEXT(CONS_TABLE[[#This Row],[date_stolen]],"MMMM")</f>
        <v>March</v>
      </c>
      <c r="L998">
        <v>102</v>
      </c>
      <c r="M998" t="str">
        <f>VLOOKUP(CONS_TABLE[[#This Row],[location_id]],Locations[],2,"FALSE")</f>
        <v>Auckland</v>
      </c>
      <c r="N998" t="str">
        <f>VLOOKUP(CONS_TABLE[[#This Row],[location_id]],Locations[],3, "FALSE")</f>
        <v>New Zealand</v>
      </c>
      <c r="O998" s="3">
        <f>VLOOKUP(CONS_TABLE[[#This Row],[location_id]],Locations[],4,"FALSE")</f>
        <v>1695200</v>
      </c>
      <c r="P998">
        <f>VLOOKUP(CONS_TABLE[[#This Row],[location_id]],Locations[],5,"FALSE")</f>
        <v>343.09</v>
      </c>
    </row>
    <row r="999" spans="1:16" x14ac:dyDescent="0.3">
      <c r="A999">
        <v>998</v>
      </c>
      <c r="B999" t="s">
        <v>8</v>
      </c>
      <c r="C999">
        <v>514</v>
      </c>
      <c r="D999" t="str">
        <f>VLOOKUP(CONS_TABLE[[#This Row],[make_id]],Make_details[],2,"FALSE")</f>
        <v>Briford</v>
      </c>
      <c r="E999" t="str">
        <f>VLOOKUP(CONS_TABLE[[#This Row],[make_id]],Make_details[],3,"FALSE")</f>
        <v>Standard</v>
      </c>
      <c r="F999">
        <v>2003</v>
      </c>
      <c r="G999" t="s">
        <v>22</v>
      </c>
      <c r="H999" t="s">
        <v>10</v>
      </c>
      <c r="I999" s="1">
        <v>44651</v>
      </c>
      <c r="J999" s="1" t="str">
        <f>TEXT(CONS_TABLE[[#This Row],[date_stolen]],"YYYY")</f>
        <v>2022</v>
      </c>
      <c r="K999" s="1" t="str">
        <f>TEXT(CONS_TABLE[[#This Row],[date_stolen]],"MMMM")</f>
        <v>March</v>
      </c>
      <c r="L999">
        <v>114</v>
      </c>
      <c r="M999" t="str">
        <f>VLOOKUP(CONS_TABLE[[#This Row],[location_id]],Locations[],2,"FALSE")</f>
        <v>Canterbury</v>
      </c>
      <c r="N999" t="str">
        <f>VLOOKUP(CONS_TABLE[[#This Row],[location_id]],Locations[],3, "FALSE")</f>
        <v>New Zealand</v>
      </c>
      <c r="O999" s="3">
        <f>VLOOKUP(CONS_TABLE[[#This Row],[location_id]],Locations[],4,"FALSE")</f>
        <v>655000</v>
      </c>
      <c r="P999">
        <f>VLOOKUP(CONS_TABLE[[#This Row],[location_id]],Locations[],5,"FALSE")</f>
        <v>14.72</v>
      </c>
    </row>
    <row r="1000" spans="1:16" x14ac:dyDescent="0.3">
      <c r="A1000">
        <v>999</v>
      </c>
      <c r="B1000" t="s">
        <v>25</v>
      </c>
      <c r="C1000">
        <v>541</v>
      </c>
      <c r="D1000" t="str">
        <f>VLOOKUP(CONS_TABLE[[#This Row],[make_id]],Make_details[],2,"FALSE")</f>
        <v>Forza</v>
      </c>
      <c r="E1000" t="str">
        <f>VLOOKUP(CONS_TABLE[[#This Row],[make_id]],Make_details[],3,"FALSE")</f>
        <v>Standard</v>
      </c>
      <c r="F1000">
        <v>2015</v>
      </c>
      <c r="G1000" t="s">
        <v>360</v>
      </c>
      <c r="H1000" t="s">
        <v>69</v>
      </c>
      <c r="I1000" s="1">
        <v>44498</v>
      </c>
      <c r="J1000" s="1" t="str">
        <f>TEXT(CONS_TABLE[[#This Row],[date_stolen]],"YYYY")</f>
        <v>2021</v>
      </c>
      <c r="K1000" s="1" t="str">
        <f>TEXT(CONS_TABLE[[#This Row],[date_stolen]],"MMMM")</f>
        <v>October</v>
      </c>
      <c r="L1000">
        <v>102</v>
      </c>
      <c r="M1000" t="str">
        <f>VLOOKUP(CONS_TABLE[[#This Row],[location_id]],Locations[],2,"FALSE")</f>
        <v>Auckland</v>
      </c>
      <c r="N1000" t="str">
        <f>VLOOKUP(CONS_TABLE[[#This Row],[location_id]],Locations[],3, "FALSE")</f>
        <v>New Zealand</v>
      </c>
      <c r="O1000" s="3">
        <f>VLOOKUP(CONS_TABLE[[#This Row],[location_id]],Locations[],4,"FALSE")</f>
        <v>1695200</v>
      </c>
      <c r="P1000">
        <f>VLOOKUP(CONS_TABLE[[#This Row],[location_id]],Locations[],5,"FALSE")</f>
        <v>343.09</v>
      </c>
    </row>
    <row r="1001" spans="1:16" x14ac:dyDescent="0.3">
      <c r="A1001">
        <v>1000</v>
      </c>
      <c r="B1001" t="s">
        <v>25</v>
      </c>
      <c r="C1001">
        <v>617</v>
      </c>
      <c r="D1001" t="str">
        <f>VLOOKUP(CONS_TABLE[[#This Row],[make_id]],Make_details[],2,"FALSE")</f>
        <v>TNT Motor</v>
      </c>
      <c r="E1001" t="str">
        <f>VLOOKUP(CONS_TABLE[[#This Row],[make_id]],Make_details[],3,"FALSE")</f>
        <v>Standard</v>
      </c>
      <c r="F1001">
        <v>2015</v>
      </c>
      <c r="G1001" t="s">
        <v>375</v>
      </c>
      <c r="H1001" t="s">
        <v>32</v>
      </c>
      <c r="I1001" s="1">
        <v>44611</v>
      </c>
      <c r="J1001" s="1" t="str">
        <f>TEXT(CONS_TABLE[[#This Row],[date_stolen]],"YYYY")</f>
        <v>2022</v>
      </c>
      <c r="K1001" s="1" t="str">
        <f>TEXT(CONS_TABLE[[#This Row],[date_stolen]],"MMMM")</f>
        <v>February</v>
      </c>
      <c r="L1001">
        <v>102</v>
      </c>
      <c r="M1001" t="str">
        <f>VLOOKUP(CONS_TABLE[[#This Row],[location_id]],Locations[],2,"FALSE")</f>
        <v>Auckland</v>
      </c>
      <c r="N1001" t="str">
        <f>VLOOKUP(CONS_TABLE[[#This Row],[location_id]],Locations[],3, "FALSE")</f>
        <v>New Zealand</v>
      </c>
      <c r="O1001" s="3">
        <f>VLOOKUP(CONS_TABLE[[#This Row],[location_id]],Locations[],4,"FALSE")</f>
        <v>1695200</v>
      </c>
      <c r="P1001">
        <f>VLOOKUP(CONS_TABLE[[#This Row],[location_id]],Locations[],5,"FALSE")</f>
        <v>343.09</v>
      </c>
    </row>
    <row r="1002" spans="1:16" x14ac:dyDescent="0.3">
      <c r="A1002">
        <v>1001</v>
      </c>
      <c r="B1002" t="s">
        <v>25</v>
      </c>
      <c r="C1002">
        <v>550</v>
      </c>
      <c r="D1002" t="str">
        <f>VLOOKUP(CONS_TABLE[[#This Row],[make_id]],Make_details[],2,"FALSE")</f>
        <v>Honda</v>
      </c>
      <c r="E1002" t="str">
        <f>VLOOKUP(CONS_TABLE[[#This Row],[make_id]],Make_details[],3,"FALSE")</f>
        <v>Standard</v>
      </c>
      <c r="F1002">
        <v>1983</v>
      </c>
      <c r="G1002" t="s">
        <v>561</v>
      </c>
      <c r="H1002" t="s">
        <v>18</v>
      </c>
      <c r="I1002" s="1">
        <v>44565</v>
      </c>
      <c r="J1002" s="1" t="str">
        <f>TEXT(CONS_TABLE[[#This Row],[date_stolen]],"YYYY")</f>
        <v>2022</v>
      </c>
      <c r="K1002" s="1" t="str">
        <f>TEXT(CONS_TABLE[[#This Row],[date_stolen]],"MMMM")</f>
        <v>January</v>
      </c>
      <c r="L1002">
        <v>114</v>
      </c>
      <c r="M1002" t="str">
        <f>VLOOKUP(CONS_TABLE[[#This Row],[location_id]],Locations[],2,"FALSE")</f>
        <v>Canterbury</v>
      </c>
      <c r="N1002" t="str">
        <f>VLOOKUP(CONS_TABLE[[#This Row],[location_id]],Locations[],3, "FALSE")</f>
        <v>New Zealand</v>
      </c>
      <c r="O1002" s="3">
        <f>VLOOKUP(CONS_TABLE[[#This Row],[location_id]],Locations[],4,"FALSE")</f>
        <v>655000</v>
      </c>
      <c r="P1002">
        <f>VLOOKUP(CONS_TABLE[[#This Row],[location_id]],Locations[],5,"FALSE")</f>
        <v>14.72</v>
      </c>
    </row>
    <row r="1003" spans="1:16" x14ac:dyDescent="0.3">
      <c r="A1003">
        <v>1002</v>
      </c>
      <c r="B1003" t="s">
        <v>25</v>
      </c>
      <c r="C1003">
        <v>594</v>
      </c>
      <c r="D1003" t="str">
        <f>VLOOKUP(CONS_TABLE[[#This Row],[make_id]],Make_details[],2,"FALSE")</f>
        <v>Piaggio</v>
      </c>
      <c r="E1003" t="str">
        <f>VLOOKUP(CONS_TABLE[[#This Row],[make_id]],Make_details[],3,"FALSE")</f>
        <v>Standard</v>
      </c>
      <c r="F1003">
        <v>2016</v>
      </c>
      <c r="G1003" t="s">
        <v>386</v>
      </c>
      <c r="H1003" t="s">
        <v>69</v>
      </c>
      <c r="I1003" s="1">
        <v>44654</v>
      </c>
      <c r="J1003" s="1" t="str">
        <f>TEXT(CONS_TABLE[[#This Row],[date_stolen]],"YYYY")</f>
        <v>2022</v>
      </c>
      <c r="K1003" s="1" t="str">
        <f>TEXT(CONS_TABLE[[#This Row],[date_stolen]],"MMMM")</f>
        <v>April</v>
      </c>
      <c r="L1003">
        <v>102</v>
      </c>
      <c r="M1003" t="str">
        <f>VLOOKUP(CONS_TABLE[[#This Row],[location_id]],Locations[],2,"FALSE")</f>
        <v>Auckland</v>
      </c>
      <c r="N1003" t="str">
        <f>VLOOKUP(CONS_TABLE[[#This Row],[location_id]],Locations[],3, "FALSE")</f>
        <v>New Zealand</v>
      </c>
      <c r="O1003" s="3">
        <f>VLOOKUP(CONS_TABLE[[#This Row],[location_id]],Locations[],4,"FALSE")</f>
        <v>1695200</v>
      </c>
      <c r="P1003">
        <f>VLOOKUP(CONS_TABLE[[#This Row],[location_id]],Locations[],5,"FALSE")</f>
        <v>343.09</v>
      </c>
    </row>
    <row r="1004" spans="1:16" x14ac:dyDescent="0.3">
      <c r="A1004">
        <v>1003</v>
      </c>
      <c r="B1004" t="s">
        <v>25</v>
      </c>
      <c r="C1004">
        <v>617</v>
      </c>
      <c r="D1004" t="str">
        <f>VLOOKUP(CONS_TABLE[[#This Row],[make_id]],Make_details[],2,"FALSE")</f>
        <v>TNT Motor</v>
      </c>
      <c r="E1004" t="str">
        <f>VLOOKUP(CONS_TABLE[[#This Row],[make_id]],Make_details[],3,"FALSE")</f>
        <v>Standard</v>
      </c>
      <c r="F1004">
        <v>2016</v>
      </c>
      <c r="G1004" t="s">
        <v>375</v>
      </c>
      <c r="H1004" t="s">
        <v>18</v>
      </c>
      <c r="I1004" s="1">
        <v>44498</v>
      </c>
      <c r="J1004" s="1" t="str">
        <f>TEXT(CONS_TABLE[[#This Row],[date_stolen]],"YYYY")</f>
        <v>2021</v>
      </c>
      <c r="K1004" s="1" t="str">
        <f>TEXT(CONS_TABLE[[#This Row],[date_stolen]],"MMMM")</f>
        <v>October</v>
      </c>
      <c r="L1004">
        <v>102</v>
      </c>
      <c r="M1004" t="str">
        <f>VLOOKUP(CONS_TABLE[[#This Row],[location_id]],Locations[],2,"FALSE")</f>
        <v>Auckland</v>
      </c>
      <c r="N1004" t="str">
        <f>VLOOKUP(CONS_TABLE[[#This Row],[location_id]],Locations[],3, "FALSE")</f>
        <v>New Zealand</v>
      </c>
      <c r="O1004" s="3">
        <f>VLOOKUP(CONS_TABLE[[#This Row],[location_id]],Locations[],4,"FALSE")</f>
        <v>1695200</v>
      </c>
      <c r="P1004">
        <f>VLOOKUP(CONS_TABLE[[#This Row],[location_id]],Locations[],5,"FALSE")</f>
        <v>343.09</v>
      </c>
    </row>
    <row r="1005" spans="1:16" x14ac:dyDescent="0.3">
      <c r="A1005">
        <v>1004</v>
      </c>
      <c r="B1005" t="s">
        <v>25</v>
      </c>
      <c r="C1005">
        <v>611</v>
      </c>
      <c r="D1005" t="str">
        <f>VLOOKUP(CONS_TABLE[[#This Row],[make_id]],Make_details[],2,"FALSE")</f>
        <v>Suzuki</v>
      </c>
      <c r="E1005" t="str">
        <f>VLOOKUP(CONS_TABLE[[#This Row],[make_id]],Make_details[],3,"FALSE")</f>
        <v>Standard</v>
      </c>
      <c r="F1005">
        <v>2016</v>
      </c>
      <c r="G1005" t="s">
        <v>264</v>
      </c>
      <c r="H1005" t="s">
        <v>18</v>
      </c>
      <c r="I1005" s="1">
        <v>44547</v>
      </c>
      <c r="J1005" s="1" t="str">
        <f>TEXT(CONS_TABLE[[#This Row],[date_stolen]],"YYYY")</f>
        <v>2021</v>
      </c>
      <c r="K1005" s="1" t="str">
        <f>TEXT(CONS_TABLE[[#This Row],[date_stolen]],"MMMM")</f>
        <v>December</v>
      </c>
      <c r="L1005">
        <v>104</v>
      </c>
      <c r="M1005" t="str">
        <f>VLOOKUP(CONS_TABLE[[#This Row],[location_id]],Locations[],2,"FALSE")</f>
        <v>Bay of Plenty</v>
      </c>
      <c r="N1005" t="str">
        <f>VLOOKUP(CONS_TABLE[[#This Row],[location_id]],Locations[],3, "FALSE")</f>
        <v>New Zealand</v>
      </c>
      <c r="O1005" s="3">
        <f>VLOOKUP(CONS_TABLE[[#This Row],[location_id]],Locations[],4,"FALSE")</f>
        <v>347700</v>
      </c>
      <c r="P1005">
        <f>VLOOKUP(CONS_TABLE[[#This Row],[location_id]],Locations[],5,"FALSE")</f>
        <v>28.8</v>
      </c>
    </row>
    <row r="1006" spans="1:16" x14ac:dyDescent="0.3">
      <c r="A1006">
        <v>1005</v>
      </c>
      <c r="B1006" t="s">
        <v>25</v>
      </c>
      <c r="C1006">
        <v>585</v>
      </c>
      <c r="D1006" t="str">
        <f>VLOOKUP(CONS_TABLE[[#This Row],[make_id]],Make_details[],2,"FALSE")</f>
        <v>Moped</v>
      </c>
      <c r="E1006" t="str">
        <f>VLOOKUP(CONS_TABLE[[#This Row],[make_id]],Make_details[],3,"FALSE")</f>
        <v>Standard</v>
      </c>
      <c r="F1006">
        <v>2017</v>
      </c>
      <c r="G1006" t="s">
        <v>494</v>
      </c>
      <c r="H1006" t="s">
        <v>18</v>
      </c>
      <c r="I1006" s="1">
        <v>44578</v>
      </c>
      <c r="J1006" s="1" t="str">
        <f>TEXT(CONS_TABLE[[#This Row],[date_stolen]],"YYYY")</f>
        <v>2022</v>
      </c>
      <c r="K1006" s="1" t="str">
        <f>TEXT(CONS_TABLE[[#This Row],[date_stolen]],"MMMM")</f>
        <v>January</v>
      </c>
      <c r="L1006">
        <v>102</v>
      </c>
      <c r="M1006" t="str">
        <f>VLOOKUP(CONS_TABLE[[#This Row],[location_id]],Locations[],2,"FALSE")</f>
        <v>Auckland</v>
      </c>
      <c r="N1006" t="str">
        <f>VLOOKUP(CONS_TABLE[[#This Row],[location_id]],Locations[],3, "FALSE")</f>
        <v>New Zealand</v>
      </c>
      <c r="O1006" s="3">
        <f>VLOOKUP(CONS_TABLE[[#This Row],[location_id]],Locations[],4,"FALSE")</f>
        <v>1695200</v>
      </c>
      <c r="P1006">
        <f>VLOOKUP(CONS_TABLE[[#This Row],[location_id]],Locations[],5,"FALSE")</f>
        <v>343.09</v>
      </c>
    </row>
    <row r="1007" spans="1:16" x14ac:dyDescent="0.3">
      <c r="A1007">
        <v>1006</v>
      </c>
      <c r="B1007" t="s">
        <v>25</v>
      </c>
      <c r="C1007">
        <v>638</v>
      </c>
      <c r="D1007" t="str">
        <f>VLOOKUP(CONS_TABLE[[#This Row],[make_id]],Make_details[],2,"FALSE")</f>
        <v>Znen</v>
      </c>
      <c r="E1007" t="str">
        <f>VLOOKUP(CONS_TABLE[[#This Row],[make_id]],Make_details[],3,"FALSE")</f>
        <v>Standard</v>
      </c>
      <c r="F1007">
        <v>2017</v>
      </c>
      <c r="G1007" t="s">
        <v>562</v>
      </c>
      <c r="H1007" t="s">
        <v>18</v>
      </c>
      <c r="I1007" s="1">
        <v>44563</v>
      </c>
      <c r="J1007" s="1" t="str">
        <f>TEXT(CONS_TABLE[[#This Row],[date_stolen]],"YYYY")</f>
        <v>2022</v>
      </c>
      <c r="K1007" s="1" t="str">
        <f>TEXT(CONS_TABLE[[#This Row],[date_stolen]],"MMMM")</f>
        <v>January</v>
      </c>
      <c r="L1007">
        <v>104</v>
      </c>
      <c r="M1007" t="str">
        <f>VLOOKUP(CONS_TABLE[[#This Row],[location_id]],Locations[],2,"FALSE")</f>
        <v>Bay of Plenty</v>
      </c>
      <c r="N1007" t="str">
        <f>VLOOKUP(CONS_TABLE[[#This Row],[location_id]],Locations[],3, "FALSE")</f>
        <v>New Zealand</v>
      </c>
      <c r="O1007" s="3">
        <f>VLOOKUP(CONS_TABLE[[#This Row],[location_id]],Locations[],4,"FALSE")</f>
        <v>347700</v>
      </c>
      <c r="P1007">
        <f>VLOOKUP(CONS_TABLE[[#This Row],[location_id]],Locations[],5,"FALSE")</f>
        <v>28.8</v>
      </c>
    </row>
    <row r="1008" spans="1:16" x14ac:dyDescent="0.3">
      <c r="A1008">
        <v>1007</v>
      </c>
      <c r="B1008" t="s">
        <v>16</v>
      </c>
      <c r="C1008">
        <v>636</v>
      </c>
      <c r="D1008" t="str">
        <f>VLOOKUP(CONS_TABLE[[#This Row],[make_id]],Make_details[],2,"FALSE")</f>
        <v>Yamaha</v>
      </c>
      <c r="E1008" t="str">
        <f>VLOOKUP(CONS_TABLE[[#This Row],[make_id]],Make_details[],3,"FALSE")</f>
        <v>Standard</v>
      </c>
      <c r="F1008">
        <v>2017</v>
      </c>
      <c r="G1008" t="s">
        <v>398</v>
      </c>
      <c r="H1008" t="s">
        <v>18</v>
      </c>
      <c r="I1008" s="1">
        <v>44579</v>
      </c>
      <c r="J1008" s="1" t="str">
        <f>TEXT(CONS_TABLE[[#This Row],[date_stolen]],"YYYY")</f>
        <v>2022</v>
      </c>
      <c r="K1008" s="1" t="str">
        <f>TEXT(CONS_TABLE[[#This Row],[date_stolen]],"MMMM")</f>
        <v>January</v>
      </c>
      <c r="L1008">
        <v>102</v>
      </c>
      <c r="M1008" t="str">
        <f>VLOOKUP(CONS_TABLE[[#This Row],[location_id]],Locations[],2,"FALSE")</f>
        <v>Auckland</v>
      </c>
      <c r="N1008" t="str">
        <f>VLOOKUP(CONS_TABLE[[#This Row],[location_id]],Locations[],3, "FALSE")</f>
        <v>New Zealand</v>
      </c>
      <c r="O1008" s="3">
        <f>VLOOKUP(CONS_TABLE[[#This Row],[location_id]],Locations[],4,"FALSE")</f>
        <v>1695200</v>
      </c>
      <c r="P1008">
        <f>VLOOKUP(CONS_TABLE[[#This Row],[location_id]],Locations[],5,"FALSE")</f>
        <v>343.09</v>
      </c>
    </row>
    <row r="1009" spans="1:16" x14ac:dyDescent="0.3">
      <c r="A1009">
        <v>1008</v>
      </c>
      <c r="B1009" t="s">
        <v>16</v>
      </c>
      <c r="C1009">
        <v>625</v>
      </c>
      <c r="D1009" t="str">
        <f>VLOOKUP(CONS_TABLE[[#This Row],[make_id]],Make_details[],2,"FALSE")</f>
        <v>Triumph</v>
      </c>
      <c r="E1009" t="str">
        <f>VLOOKUP(CONS_TABLE[[#This Row],[make_id]],Make_details[],3,"FALSE")</f>
        <v>Standard</v>
      </c>
      <c r="F1009">
        <v>2005</v>
      </c>
      <c r="G1009" t="s">
        <v>563</v>
      </c>
      <c r="H1009" t="s">
        <v>123</v>
      </c>
      <c r="I1009" s="1">
        <v>44482</v>
      </c>
      <c r="J1009" s="1" t="str">
        <f>TEXT(CONS_TABLE[[#This Row],[date_stolen]],"YYYY")</f>
        <v>2021</v>
      </c>
      <c r="K1009" s="1" t="str">
        <f>TEXT(CONS_TABLE[[#This Row],[date_stolen]],"MMMM")</f>
        <v>October</v>
      </c>
      <c r="L1009">
        <v>103</v>
      </c>
      <c r="M1009" t="str">
        <f>VLOOKUP(CONS_TABLE[[#This Row],[location_id]],Locations[],2,"FALSE")</f>
        <v>Waikato</v>
      </c>
      <c r="N1009" t="str">
        <f>VLOOKUP(CONS_TABLE[[#This Row],[location_id]],Locations[],3, "FALSE")</f>
        <v>New Zealand</v>
      </c>
      <c r="O1009" s="3">
        <f>VLOOKUP(CONS_TABLE[[#This Row],[location_id]],Locations[],4,"FALSE")</f>
        <v>513800</v>
      </c>
      <c r="P1009">
        <f>VLOOKUP(CONS_TABLE[[#This Row],[location_id]],Locations[],5,"FALSE")</f>
        <v>21.5</v>
      </c>
    </row>
    <row r="1010" spans="1:16" x14ac:dyDescent="0.3">
      <c r="A1010">
        <v>1009</v>
      </c>
      <c r="B1010" t="s">
        <v>16</v>
      </c>
      <c r="C1010">
        <v>611</v>
      </c>
      <c r="D1010" t="str">
        <f>VLOOKUP(CONS_TABLE[[#This Row],[make_id]],Make_details[],2,"FALSE")</f>
        <v>Suzuki</v>
      </c>
      <c r="E1010" t="str">
        <f>VLOOKUP(CONS_TABLE[[#This Row],[make_id]],Make_details[],3,"FALSE")</f>
        <v>Standard</v>
      </c>
      <c r="F1010">
        <v>2018</v>
      </c>
      <c r="G1010" t="s">
        <v>185</v>
      </c>
      <c r="H1010" t="s">
        <v>18</v>
      </c>
      <c r="I1010" s="1">
        <v>44524</v>
      </c>
      <c r="J1010" s="1" t="str">
        <f>TEXT(CONS_TABLE[[#This Row],[date_stolen]],"YYYY")</f>
        <v>2021</v>
      </c>
      <c r="K1010" s="1" t="str">
        <f>TEXT(CONS_TABLE[[#This Row],[date_stolen]],"MMMM")</f>
        <v>November</v>
      </c>
      <c r="L1010">
        <v>103</v>
      </c>
      <c r="M1010" t="str">
        <f>VLOOKUP(CONS_TABLE[[#This Row],[location_id]],Locations[],2,"FALSE")</f>
        <v>Waikato</v>
      </c>
      <c r="N1010" t="str">
        <f>VLOOKUP(CONS_TABLE[[#This Row],[location_id]],Locations[],3, "FALSE")</f>
        <v>New Zealand</v>
      </c>
      <c r="O1010" s="3">
        <f>VLOOKUP(CONS_TABLE[[#This Row],[location_id]],Locations[],4,"FALSE")</f>
        <v>513800</v>
      </c>
      <c r="P1010">
        <f>VLOOKUP(CONS_TABLE[[#This Row],[location_id]],Locations[],5,"FALSE")</f>
        <v>21.5</v>
      </c>
    </row>
    <row r="1011" spans="1:16" x14ac:dyDescent="0.3">
      <c r="A1011">
        <v>1010</v>
      </c>
      <c r="B1011" t="s">
        <v>16</v>
      </c>
      <c r="C1011">
        <v>561</v>
      </c>
      <c r="D1011" t="str">
        <f>VLOOKUP(CONS_TABLE[[#This Row],[make_id]],Make_details[],2,"FALSE")</f>
        <v>Kawasaki</v>
      </c>
      <c r="E1011" t="str">
        <f>VLOOKUP(CONS_TABLE[[#This Row],[make_id]],Make_details[],3,"FALSE")</f>
        <v>Standard</v>
      </c>
      <c r="F1011">
        <v>2011</v>
      </c>
      <c r="G1011" t="s">
        <v>328</v>
      </c>
      <c r="H1011" t="s">
        <v>47</v>
      </c>
      <c r="I1011" s="1">
        <v>44614</v>
      </c>
      <c r="J1011" s="1" t="str">
        <f>TEXT(CONS_TABLE[[#This Row],[date_stolen]],"YYYY")</f>
        <v>2022</v>
      </c>
      <c r="K1011" s="1" t="str">
        <f>TEXT(CONS_TABLE[[#This Row],[date_stolen]],"MMMM")</f>
        <v>February</v>
      </c>
      <c r="L1011">
        <v>102</v>
      </c>
      <c r="M1011" t="str">
        <f>VLOOKUP(CONS_TABLE[[#This Row],[location_id]],Locations[],2,"FALSE")</f>
        <v>Auckland</v>
      </c>
      <c r="N1011" t="str">
        <f>VLOOKUP(CONS_TABLE[[#This Row],[location_id]],Locations[],3, "FALSE")</f>
        <v>New Zealand</v>
      </c>
      <c r="O1011" s="3">
        <f>VLOOKUP(CONS_TABLE[[#This Row],[location_id]],Locations[],4,"FALSE")</f>
        <v>1695200</v>
      </c>
      <c r="P1011">
        <f>VLOOKUP(CONS_TABLE[[#This Row],[location_id]],Locations[],5,"FALSE")</f>
        <v>343.09</v>
      </c>
    </row>
    <row r="1012" spans="1:16" x14ac:dyDescent="0.3">
      <c r="A1012">
        <v>1011</v>
      </c>
      <c r="B1012" t="s">
        <v>25</v>
      </c>
      <c r="C1012">
        <v>617</v>
      </c>
      <c r="D1012" t="str">
        <f>VLOOKUP(CONS_TABLE[[#This Row],[make_id]],Make_details[],2,"FALSE")</f>
        <v>TNT Motor</v>
      </c>
      <c r="E1012" t="str">
        <f>VLOOKUP(CONS_TABLE[[#This Row],[make_id]],Make_details[],3,"FALSE")</f>
        <v>Standard</v>
      </c>
      <c r="F1012">
        <v>2018</v>
      </c>
      <c r="G1012" t="s">
        <v>375</v>
      </c>
      <c r="H1012" t="s">
        <v>69</v>
      </c>
      <c r="I1012" s="1">
        <v>44609</v>
      </c>
      <c r="J1012" s="1" t="str">
        <f>TEXT(CONS_TABLE[[#This Row],[date_stolen]],"YYYY")</f>
        <v>2022</v>
      </c>
      <c r="K1012" s="1" t="str">
        <f>TEXT(CONS_TABLE[[#This Row],[date_stolen]],"MMMM")</f>
        <v>February</v>
      </c>
      <c r="L1012">
        <v>104</v>
      </c>
      <c r="M1012" t="str">
        <f>VLOOKUP(CONS_TABLE[[#This Row],[location_id]],Locations[],2,"FALSE")</f>
        <v>Bay of Plenty</v>
      </c>
      <c r="N1012" t="str">
        <f>VLOOKUP(CONS_TABLE[[#This Row],[location_id]],Locations[],3, "FALSE")</f>
        <v>New Zealand</v>
      </c>
      <c r="O1012" s="3">
        <f>VLOOKUP(CONS_TABLE[[#This Row],[location_id]],Locations[],4,"FALSE")</f>
        <v>347700</v>
      </c>
      <c r="P1012">
        <f>VLOOKUP(CONS_TABLE[[#This Row],[location_id]],Locations[],5,"FALSE")</f>
        <v>28.8</v>
      </c>
    </row>
    <row r="1013" spans="1:16" x14ac:dyDescent="0.3">
      <c r="A1013">
        <v>1012</v>
      </c>
      <c r="B1013" t="s">
        <v>25</v>
      </c>
      <c r="C1013">
        <v>617</v>
      </c>
      <c r="D1013" t="str">
        <f>VLOOKUP(CONS_TABLE[[#This Row],[make_id]],Make_details[],2,"FALSE")</f>
        <v>TNT Motor</v>
      </c>
      <c r="E1013" t="str">
        <f>VLOOKUP(CONS_TABLE[[#This Row],[make_id]],Make_details[],3,"FALSE")</f>
        <v>Standard</v>
      </c>
      <c r="F1013">
        <v>2018</v>
      </c>
      <c r="G1013" t="s">
        <v>375</v>
      </c>
      <c r="H1013" t="s">
        <v>18</v>
      </c>
      <c r="I1013" s="1">
        <v>44480</v>
      </c>
      <c r="J1013" s="1" t="str">
        <f>TEXT(CONS_TABLE[[#This Row],[date_stolen]],"YYYY")</f>
        <v>2021</v>
      </c>
      <c r="K1013" s="1" t="str">
        <f>TEXT(CONS_TABLE[[#This Row],[date_stolen]],"MMMM")</f>
        <v>October</v>
      </c>
      <c r="L1013">
        <v>105</v>
      </c>
      <c r="M1013" t="str">
        <f>VLOOKUP(CONS_TABLE[[#This Row],[location_id]],Locations[],2,"FALSE")</f>
        <v>Gisborne</v>
      </c>
      <c r="N1013" t="str">
        <f>VLOOKUP(CONS_TABLE[[#This Row],[location_id]],Locations[],3, "FALSE")</f>
        <v>New Zealand</v>
      </c>
      <c r="O1013" s="3">
        <f>VLOOKUP(CONS_TABLE[[#This Row],[location_id]],Locations[],4,"FALSE")</f>
        <v>52100</v>
      </c>
      <c r="P1013">
        <f>VLOOKUP(CONS_TABLE[[#This Row],[location_id]],Locations[],5,"FALSE")</f>
        <v>6.21</v>
      </c>
    </row>
    <row r="1014" spans="1:16" x14ac:dyDescent="0.3">
      <c r="A1014">
        <v>1013</v>
      </c>
      <c r="B1014" t="s">
        <v>16</v>
      </c>
      <c r="C1014">
        <v>510</v>
      </c>
      <c r="D1014" t="str">
        <f>VLOOKUP(CONS_TABLE[[#This Row],[make_id]],Make_details[],2,"FALSE")</f>
        <v>Benelli</v>
      </c>
      <c r="E1014" t="str">
        <f>VLOOKUP(CONS_TABLE[[#This Row],[make_id]],Make_details[],3,"FALSE")</f>
        <v>Standard</v>
      </c>
      <c r="F1014">
        <v>2018</v>
      </c>
      <c r="G1014" t="s">
        <v>564</v>
      </c>
      <c r="H1014" t="s">
        <v>69</v>
      </c>
      <c r="I1014" s="1">
        <v>44575</v>
      </c>
      <c r="J1014" s="1" t="str">
        <f>TEXT(CONS_TABLE[[#This Row],[date_stolen]],"YYYY")</f>
        <v>2022</v>
      </c>
      <c r="K1014" s="1" t="str">
        <f>TEXT(CONS_TABLE[[#This Row],[date_stolen]],"MMMM")</f>
        <v>January</v>
      </c>
      <c r="L1014">
        <v>102</v>
      </c>
      <c r="M1014" t="str">
        <f>VLOOKUP(CONS_TABLE[[#This Row],[location_id]],Locations[],2,"FALSE")</f>
        <v>Auckland</v>
      </c>
      <c r="N1014" t="str">
        <f>VLOOKUP(CONS_TABLE[[#This Row],[location_id]],Locations[],3, "FALSE")</f>
        <v>New Zealand</v>
      </c>
      <c r="O1014" s="3">
        <f>VLOOKUP(CONS_TABLE[[#This Row],[location_id]],Locations[],4,"FALSE")</f>
        <v>1695200</v>
      </c>
      <c r="P1014">
        <f>VLOOKUP(CONS_TABLE[[#This Row],[location_id]],Locations[],5,"FALSE")</f>
        <v>343.09</v>
      </c>
    </row>
    <row r="1015" spans="1:16" x14ac:dyDescent="0.3">
      <c r="A1015">
        <v>1014</v>
      </c>
      <c r="B1015" t="s">
        <v>16</v>
      </c>
      <c r="C1015">
        <v>611</v>
      </c>
      <c r="D1015" t="str">
        <f>VLOOKUP(CONS_TABLE[[#This Row],[make_id]],Make_details[],2,"FALSE")</f>
        <v>Suzuki</v>
      </c>
      <c r="E1015" t="str">
        <f>VLOOKUP(CONS_TABLE[[#This Row],[make_id]],Make_details[],3,"FALSE")</f>
        <v>Standard</v>
      </c>
      <c r="F1015">
        <v>2004</v>
      </c>
      <c r="G1015" t="s">
        <v>169</v>
      </c>
      <c r="H1015" t="s">
        <v>18</v>
      </c>
      <c r="I1015" s="1">
        <v>44510</v>
      </c>
      <c r="J1015" s="1" t="str">
        <f>TEXT(CONS_TABLE[[#This Row],[date_stolen]],"YYYY")</f>
        <v>2021</v>
      </c>
      <c r="K1015" s="1" t="str">
        <f>TEXT(CONS_TABLE[[#This Row],[date_stolen]],"MMMM")</f>
        <v>November</v>
      </c>
      <c r="L1015">
        <v>102</v>
      </c>
      <c r="M1015" t="str">
        <f>VLOOKUP(CONS_TABLE[[#This Row],[location_id]],Locations[],2,"FALSE")</f>
        <v>Auckland</v>
      </c>
      <c r="N1015" t="str">
        <f>VLOOKUP(CONS_TABLE[[#This Row],[location_id]],Locations[],3, "FALSE")</f>
        <v>New Zealand</v>
      </c>
      <c r="O1015" s="3">
        <f>VLOOKUP(CONS_TABLE[[#This Row],[location_id]],Locations[],4,"FALSE")</f>
        <v>1695200</v>
      </c>
      <c r="P1015">
        <f>VLOOKUP(CONS_TABLE[[#This Row],[location_id]],Locations[],5,"FALSE")</f>
        <v>343.09</v>
      </c>
    </row>
    <row r="1016" spans="1:16" x14ac:dyDescent="0.3">
      <c r="A1016">
        <v>1015</v>
      </c>
      <c r="B1016" t="s">
        <v>16</v>
      </c>
      <c r="C1016">
        <v>550</v>
      </c>
      <c r="D1016" t="str">
        <f>VLOOKUP(CONS_TABLE[[#This Row],[make_id]],Make_details[],2,"FALSE")</f>
        <v>Honda</v>
      </c>
      <c r="E1016" t="str">
        <f>VLOOKUP(CONS_TABLE[[#This Row],[make_id]],Make_details[],3,"FALSE")</f>
        <v>Standard</v>
      </c>
      <c r="F1016">
        <v>1996</v>
      </c>
      <c r="G1016" t="s">
        <v>525</v>
      </c>
      <c r="H1016" t="s">
        <v>69</v>
      </c>
      <c r="I1016" s="1">
        <v>44600</v>
      </c>
      <c r="J1016" s="1" t="str">
        <f>TEXT(CONS_TABLE[[#This Row],[date_stolen]],"YYYY")</f>
        <v>2022</v>
      </c>
      <c r="K1016" s="1" t="str">
        <f>TEXT(CONS_TABLE[[#This Row],[date_stolen]],"MMMM")</f>
        <v>February</v>
      </c>
      <c r="L1016">
        <v>102</v>
      </c>
      <c r="M1016" t="str">
        <f>VLOOKUP(CONS_TABLE[[#This Row],[location_id]],Locations[],2,"FALSE")</f>
        <v>Auckland</v>
      </c>
      <c r="N1016" t="str">
        <f>VLOOKUP(CONS_TABLE[[#This Row],[location_id]],Locations[],3, "FALSE")</f>
        <v>New Zealand</v>
      </c>
      <c r="O1016" s="3">
        <f>VLOOKUP(CONS_TABLE[[#This Row],[location_id]],Locations[],4,"FALSE")</f>
        <v>1695200</v>
      </c>
      <c r="P1016">
        <f>VLOOKUP(CONS_TABLE[[#This Row],[location_id]],Locations[],5,"FALSE")</f>
        <v>343.09</v>
      </c>
    </row>
    <row r="1017" spans="1:16" x14ac:dyDescent="0.3">
      <c r="A1017">
        <v>1016</v>
      </c>
      <c r="B1017" t="s">
        <v>25</v>
      </c>
      <c r="C1017">
        <v>566</v>
      </c>
      <c r="D1017" t="str">
        <f>VLOOKUP(CONS_TABLE[[#This Row],[make_id]],Make_details[],2,"FALSE")</f>
        <v>Kymco</v>
      </c>
      <c r="E1017" t="str">
        <f>VLOOKUP(CONS_TABLE[[#This Row],[make_id]],Make_details[],3,"FALSE")</f>
        <v>Standard</v>
      </c>
      <c r="F1017">
        <v>2019</v>
      </c>
      <c r="G1017" t="s">
        <v>565</v>
      </c>
      <c r="H1017" t="s">
        <v>69</v>
      </c>
      <c r="I1017" s="1">
        <v>44573</v>
      </c>
      <c r="J1017" s="1" t="str">
        <f>TEXT(CONS_TABLE[[#This Row],[date_stolen]],"YYYY")</f>
        <v>2022</v>
      </c>
      <c r="K1017" s="1" t="str">
        <f>TEXT(CONS_TABLE[[#This Row],[date_stolen]],"MMMM")</f>
        <v>January</v>
      </c>
      <c r="L1017">
        <v>104</v>
      </c>
      <c r="M1017" t="str">
        <f>VLOOKUP(CONS_TABLE[[#This Row],[location_id]],Locations[],2,"FALSE")</f>
        <v>Bay of Plenty</v>
      </c>
      <c r="N1017" t="str">
        <f>VLOOKUP(CONS_TABLE[[#This Row],[location_id]],Locations[],3, "FALSE")</f>
        <v>New Zealand</v>
      </c>
      <c r="O1017" s="3">
        <f>VLOOKUP(CONS_TABLE[[#This Row],[location_id]],Locations[],4,"FALSE")</f>
        <v>347700</v>
      </c>
      <c r="P1017">
        <f>VLOOKUP(CONS_TABLE[[#This Row],[location_id]],Locations[],5,"FALSE")</f>
        <v>28.8</v>
      </c>
    </row>
    <row r="1018" spans="1:16" x14ac:dyDescent="0.3">
      <c r="A1018">
        <v>1017</v>
      </c>
      <c r="B1018" t="s">
        <v>25</v>
      </c>
      <c r="C1018">
        <v>550</v>
      </c>
      <c r="D1018" t="str">
        <f>VLOOKUP(CONS_TABLE[[#This Row],[make_id]],Make_details[],2,"FALSE")</f>
        <v>Honda</v>
      </c>
      <c r="E1018" t="str">
        <f>VLOOKUP(CONS_TABLE[[#This Row],[make_id]],Make_details[],3,"FALSE")</f>
        <v>Standard</v>
      </c>
      <c r="F1018">
        <v>2007</v>
      </c>
      <c r="G1018" t="s">
        <v>566</v>
      </c>
      <c r="H1018" t="s">
        <v>10</v>
      </c>
      <c r="I1018" s="1">
        <v>44515</v>
      </c>
      <c r="J1018" s="1" t="str">
        <f>TEXT(CONS_TABLE[[#This Row],[date_stolen]],"YYYY")</f>
        <v>2021</v>
      </c>
      <c r="K1018" s="1" t="str">
        <f>TEXT(CONS_TABLE[[#This Row],[date_stolen]],"MMMM")</f>
        <v>November</v>
      </c>
      <c r="L1018">
        <v>102</v>
      </c>
      <c r="M1018" t="str">
        <f>VLOOKUP(CONS_TABLE[[#This Row],[location_id]],Locations[],2,"FALSE")</f>
        <v>Auckland</v>
      </c>
      <c r="N1018" t="str">
        <f>VLOOKUP(CONS_TABLE[[#This Row],[location_id]],Locations[],3, "FALSE")</f>
        <v>New Zealand</v>
      </c>
      <c r="O1018" s="3">
        <f>VLOOKUP(CONS_TABLE[[#This Row],[location_id]],Locations[],4,"FALSE")</f>
        <v>1695200</v>
      </c>
      <c r="P1018">
        <f>VLOOKUP(CONS_TABLE[[#This Row],[location_id]],Locations[],5,"FALSE")</f>
        <v>343.09</v>
      </c>
    </row>
    <row r="1019" spans="1:16" x14ac:dyDescent="0.3">
      <c r="A1019">
        <v>1018</v>
      </c>
      <c r="B1019" t="s">
        <v>25</v>
      </c>
      <c r="C1019">
        <v>505</v>
      </c>
      <c r="D1019" t="str">
        <f>VLOOKUP(CONS_TABLE[[#This Row],[make_id]],Make_details[],2,"FALSE")</f>
        <v>Aprilia</v>
      </c>
      <c r="E1019" t="str">
        <f>VLOOKUP(CONS_TABLE[[#This Row],[make_id]],Make_details[],3,"FALSE")</f>
        <v>Standard</v>
      </c>
      <c r="F1019">
        <v>2016</v>
      </c>
      <c r="G1019" t="s">
        <v>521</v>
      </c>
      <c r="H1019" t="s">
        <v>32</v>
      </c>
      <c r="I1019" s="1">
        <v>44652</v>
      </c>
      <c r="J1019" s="1" t="str">
        <f>TEXT(CONS_TABLE[[#This Row],[date_stolen]],"YYYY")</f>
        <v>2022</v>
      </c>
      <c r="K1019" s="1" t="str">
        <f>TEXT(CONS_TABLE[[#This Row],[date_stolen]],"MMMM")</f>
        <v>April</v>
      </c>
      <c r="L1019">
        <v>109</v>
      </c>
      <c r="M1019" t="str">
        <f>VLOOKUP(CONS_TABLE[[#This Row],[location_id]],Locations[],2,"FALSE")</f>
        <v>Wellington</v>
      </c>
      <c r="N1019" t="str">
        <f>VLOOKUP(CONS_TABLE[[#This Row],[location_id]],Locations[],3, "FALSE")</f>
        <v>New Zealand</v>
      </c>
      <c r="O1019" s="3">
        <f>VLOOKUP(CONS_TABLE[[#This Row],[location_id]],Locations[],4,"FALSE")</f>
        <v>543500</v>
      </c>
      <c r="P1019">
        <f>VLOOKUP(CONS_TABLE[[#This Row],[location_id]],Locations[],5,"FALSE")</f>
        <v>67.52</v>
      </c>
    </row>
    <row r="1020" spans="1:16" x14ac:dyDescent="0.3">
      <c r="A1020">
        <v>1019</v>
      </c>
      <c r="B1020" t="s">
        <v>16</v>
      </c>
      <c r="C1020">
        <v>545</v>
      </c>
      <c r="D1020" t="str">
        <f>VLOOKUP(CONS_TABLE[[#This Row],[make_id]],Make_details[],2,"FALSE")</f>
        <v>Harley Davidson</v>
      </c>
      <c r="E1020" t="str">
        <f>VLOOKUP(CONS_TABLE[[#This Row],[make_id]],Make_details[],3,"FALSE")</f>
        <v>Standard</v>
      </c>
      <c r="F1020">
        <v>2000</v>
      </c>
      <c r="G1020" t="s">
        <v>567</v>
      </c>
      <c r="H1020" t="s">
        <v>18</v>
      </c>
      <c r="I1020" s="1">
        <v>44500</v>
      </c>
      <c r="J1020" s="1" t="str">
        <f>TEXT(CONS_TABLE[[#This Row],[date_stolen]],"YYYY")</f>
        <v>2021</v>
      </c>
      <c r="K1020" s="1" t="str">
        <f>TEXT(CONS_TABLE[[#This Row],[date_stolen]],"MMMM")</f>
        <v>October</v>
      </c>
      <c r="L1020">
        <v>102</v>
      </c>
      <c r="M1020" t="str">
        <f>VLOOKUP(CONS_TABLE[[#This Row],[location_id]],Locations[],2,"FALSE")</f>
        <v>Auckland</v>
      </c>
      <c r="N1020" t="str">
        <f>VLOOKUP(CONS_TABLE[[#This Row],[location_id]],Locations[],3, "FALSE")</f>
        <v>New Zealand</v>
      </c>
      <c r="O1020" s="3">
        <f>VLOOKUP(CONS_TABLE[[#This Row],[location_id]],Locations[],4,"FALSE")</f>
        <v>1695200</v>
      </c>
      <c r="P1020">
        <f>VLOOKUP(CONS_TABLE[[#This Row],[location_id]],Locations[],5,"FALSE")</f>
        <v>343.09</v>
      </c>
    </row>
    <row r="1021" spans="1:16" x14ac:dyDescent="0.3">
      <c r="A1021">
        <v>1020</v>
      </c>
      <c r="B1021" t="s">
        <v>16</v>
      </c>
      <c r="C1021">
        <v>611</v>
      </c>
      <c r="D1021" t="str">
        <f>VLOOKUP(CONS_TABLE[[#This Row],[make_id]],Make_details[],2,"FALSE")</f>
        <v>Suzuki</v>
      </c>
      <c r="E1021" t="str">
        <f>VLOOKUP(CONS_TABLE[[#This Row],[make_id]],Make_details[],3,"FALSE")</f>
        <v>Standard</v>
      </c>
      <c r="F1021">
        <v>2019</v>
      </c>
      <c r="G1021" t="s">
        <v>527</v>
      </c>
      <c r="H1021" t="s">
        <v>28</v>
      </c>
      <c r="I1021" s="1">
        <v>44542</v>
      </c>
      <c r="J1021" s="1" t="str">
        <f>TEXT(CONS_TABLE[[#This Row],[date_stolen]],"YYYY")</f>
        <v>2021</v>
      </c>
      <c r="K1021" s="1" t="str">
        <f>TEXT(CONS_TABLE[[#This Row],[date_stolen]],"MMMM")</f>
        <v>December</v>
      </c>
      <c r="L1021">
        <v>109</v>
      </c>
      <c r="M1021" t="str">
        <f>VLOOKUP(CONS_TABLE[[#This Row],[location_id]],Locations[],2,"FALSE")</f>
        <v>Wellington</v>
      </c>
      <c r="N1021" t="str">
        <f>VLOOKUP(CONS_TABLE[[#This Row],[location_id]],Locations[],3, "FALSE")</f>
        <v>New Zealand</v>
      </c>
      <c r="O1021" s="3">
        <f>VLOOKUP(CONS_TABLE[[#This Row],[location_id]],Locations[],4,"FALSE")</f>
        <v>543500</v>
      </c>
      <c r="P1021">
        <f>VLOOKUP(CONS_TABLE[[#This Row],[location_id]],Locations[],5,"FALSE")</f>
        <v>67.52</v>
      </c>
    </row>
    <row r="1022" spans="1:16" x14ac:dyDescent="0.3">
      <c r="A1022">
        <v>1021</v>
      </c>
      <c r="B1022" t="s">
        <v>25</v>
      </c>
      <c r="C1022">
        <v>541</v>
      </c>
      <c r="D1022" t="str">
        <f>VLOOKUP(CONS_TABLE[[#This Row],[make_id]],Make_details[],2,"FALSE")</f>
        <v>Forza</v>
      </c>
      <c r="E1022" t="str">
        <f>VLOOKUP(CONS_TABLE[[#This Row],[make_id]],Make_details[],3,"FALSE")</f>
        <v>Standard</v>
      </c>
      <c r="F1022">
        <v>2019</v>
      </c>
      <c r="G1022" t="s">
        <v>360</v>
      </c>
      <c r="H1022" t="s">
        <v>18</v>
      </c>
      <c r="I1022" s="1">
        <v>44509</v>
      </c>
      <c r="J1022" s="1" t="str">
        <f>TEXT(CONS_TABLE[[#This Row],[date_stolen]],"YYYY")</f>
        <v>2021</v>
      </c>
      <c r="K1022" s="1" t="str">
        <f>TEXT(CONS_TABLE[[#This Row],[date_stolen]],"MMMM")</f>
        <v>November</v>
      </c>
      <c r="L1022">
        <v>114</v>
      </c>
      <c r="M1022" t="str">
        <f>VLOOKUP(CONS_TABLE[[#This Row],[location_id]],Locations[],2,"FALSE")</f>
        <v>Canterbury</v>
      </c>
      <c r="N1022" t="str">
        <f>VLOOKUP(CONS_TABLE[[#This Row],[location_id]],Locations[],3, "FALSE")</f>
        <v>New Zealand</v>
      </c>
      <c r="O1022" s="3">
        <f>VLOOKUP(CONS_TABLE[[#This Row],[location_id]],Locations[],4,"FALSE")</f>
        <v>655000</v>
      </c>
      <c r="P1022">
        <f>VLOOKUP(CONS_TABLE[[#This Row],[location_id]],Locations[],5,"FALSE")</f>
        <v>14.72</v>
      </c>
    </row>
    <row r="1023" spans="1:16" x14ac:dyDescent="0.3">
      <c r="A1023">
        <v>1022</v>
      </c>
      <c r="B1023" t="s">
        <v>16</v>
      </c>
      <c r="C1023">
        <v>550</v>
      </c>
      <c r="D1023" t="str">
        <f>VLOOKUP(CONS_TABLE[[#This Row],[make_id]],Make_details[],2,"FALSE")</f>
        <v>Honda</v>
      </c>
      <c r="E1023" t="str">
        <f>VLOOKUP(CONS_TABLE[[#This Row],[make_id]],Make_details[],3,"FALSE")</f>
        <v>Standard</v>
      </c>
      <c r="F1023">
        <v>2019</v>
      </c>
      <c r="G1023" t="s">
        <v>568</v>
      </c>
      <c r="H1023" t="s">
        <v>18</v>
      </c>
      <c r="I1023" s="1">
        <v>44637</v>
      </c>
      <c r="J1023" s="1" t="str">
        <f>TEXT(CONS_TABLE[[#This Row],[date_stolen]],"YYYY")</f>
        <v>2022</v>
      </c>
      <c r="K1023" s="1" t="str">
        <f>TEXT(CONS_TABLE[[#This Row],[date_stolen]],"MMMM")</f>
        <v>March</v>
      </c>
      <c r="L1023">
        <v>102</v>
      </c>
      <c r="M1023" t="str">
        <f>VLOOKUP(CONS_TABLE[[#This Row],[location_id]],Locations[],2,"FALSE")</f>
        <v>Auckland</v>
      </c>
      <c r="N1023" t="str">
        <f>VLOOKUP(CONS_TABLE[[#This Row],[location_id]],Locations[],3, "FALSE")</f>
        <v>New Zealand</v>
      </c>
      <c r="O1023" s="3">
        <f>VLOOKUP(CONS_TABLE[[#This Row],[location_id]],Locations[],4,"FALSE")</f>
        <v>1695200</v>
      </c>
      <c r="P1023">
        <f>VLOOKUP(CONS_TABLE[[#This Row],[location_id]],Locations[],5,"FALSE")</f>
        <v>343.09</v>
      </c>
    </row>
    <row r="1024" spans="1:16" x14ac:dyDescent="0.3">
      <c r="A1024">
        <v>1023</v>
      </c>
      <c r="B1024" t="s">
        <v>16</v>
      </c>
      <c r="C1024">
        <v>611</v>
      </c>
      <c r="D1024" t="str">
        <f>VLOOKUP(CONS_TABLE[[#This Row],[make_id]],Make_details[],2,"FALSE")</f>
        <v>Suzuki</v>
      </c>
      <c r="E1024" t="str">
        <f>VLOOKUP(CONS_TABLE[[#This Row],[make_id]],Make_details[],3,"FALSE")</f>
        <v>Standard</v>
      </c>
      <c r="F1024">
        <v>2019</v>
      </c>
      <c r="G1024" t="s">
        <v>527</v>
      </c>
      <c r="H1024" t="s">
        <v>18</v>
      </c>
      <c r="I1024" s="1">
        <v>44649</v>
      </c>
      <c r="J1024" s="1" t="str">
        <f>TEXT(CONS_TABLE[[#This Row],[date_stolen]],"YYYY")</f>
        <v>2022</v>
      </c>
      <c r="K1024" s="1" t="str">
        <f>TEXT(CONS_TABLE[[#This Row],[date_stolen]],"MMMM")</f>
        <v>March</v>
      </c>
      <c r="L1024">
        <v>101</v>
      </c>
      <c r="M1024" t="str">
        <f>VLOOKUP(CONS_TABLE[[#This Row],[location_id]],Locations[],2,"FALSE")</f>
        <v>Northland</v>
      </c>
      <c r="N1024" t="str">
        <f>VLOOKUP(CONS_TABLE[[#This Row],[location_id]],Locations[],3, "FALSE")</f>
        <v>New Zealand</v>
      </c>
      <c r="O1024" s="3">
        <f>VLOOKUP(CONS_TABLE[[#This Row],[location_id]],Locations[],4,"FALSE")</f>
        <v>201500</v>
      </c>
      <c r="P1024">
        <f>VLOOKUP(CONS_TABLE[[#This Row],[location_id]],Locations[],5,"FALSE")</f>
        <v>16.11</v>
      </c>
    </row>
    <row r="1025" spans="1:16" x14ac:dyDescent="0.3">
      <c r="A1025">
        <v>1024</v>
      </c>
      <c r="B1025" t="s">
        <v>90</v>
      </c>
      <c r="C1025">
        <v>587</v>
      </c>
      <c r="D1025" t="str">
        <f>VLOOKUP(CONS_TABLE[[#This Row],[make_id]],Make_details[],2,"FALSE")</f>
        <v>Nissan</v>
      </c>
      <c r="E1025" t="str">
        <f>VLOOKUP(CONS_TABLE[[#This Row],[make_id]],Make_details[],3,"FALSE")</f>
        <v>Standard</v>
      </c>
      <c r="F1025">
        <v>1992</v>
      </c>
      <c r="G1025" t="s">
        <v>473</v>
      </c>
      <c r="H1025" t="s">
        <v>45</v>
      </c>
      <c r="I1025" s="1">
        <v>44488</v>
      </c>
      <c r="J1025" s="1" t="str">
        <f>TEXT(CONS_TABLE[[#This Row],[date_stolen]],"YYYY")</f>
        <v>2021</v>
      </c>
      <c r="K1025" s="1" t="str">
        <f>TEXT(CONS_TABLE[[#This Row],[date_stolen]],"MMMM")</f>
        <v>October</v>
      </c>
      <c r="L1025">
        <v>114</v>
      </c>
      <c r="M1025" t="str">
        <f>VLOOKUP(CONS_TABLE[[#This Row],[location_id]],Locations[],2,"FALSE")</f>
        <v>Canterbury</v>
      </c>
      <c r="N1025" t="str">
        <f>VLOOKUP(CONS_TABLE[[#This Row],[location_id]],Locations[],3, "FALSE")</f>
        <v>New Zealand</v>
      </c>
      <c r="O1025" s="3">
        <f>VLOOKUP(CONS_TABLE[[#This Row],[location_id]],Locations[],4,"FALSE")</f>
        <v>655000</v>
      </c>
      <c r="P1025">
        <f>VLOOKUP(CONS_TABLE[[#This Row],[location_id]],Locations[],5,"FALSE")</f>
        <v>14.72</v>
      </c>
    </row>
    <row r="1026" spans="1:16" x14ac:dyDescent="0.3">
      <c r="A1026">
        <v>1025</v>
      </c>
      <c r="B1026" t="s">
        <v>435</v>
      </c>
      <c r="C1026">
        <v>619</v>
      </c>
      <c r="D1026" t="str">
        <f>VLOOKUP(CONS_TABLE[[#This Row],[make_id]],Make_details[],2,"FALSE")</f>
        <v>Toyota</v>
      </c>
      <c r="E1026" t="str">
        <f>VLOOKUP(CONS_TABLE[[#This Row],[make_id]],Make_details[],3,"FALSE")</f>
        <v>Standard</v>
      </c>
      <c r="F1026">
        <v>2002</v>
      </c>
      <c r="G1026" t="s">
        <v>448</v>
      </c>
      <c r="H1026" t="s">
        <v>101</v>
      </c>
      <c r="I1026" s="1">
        <v>44477</v>
      </c>
      <c r="J1026" s="1" t="str">
        <f>TEXT(CONS_TABLE[[#This Row],[date_stolen]],"YYYY")</f>
        <v>2021</v>
      </c>
      <c r="K1026" s="1" t="str">
        <f>TEXT(CONS_TABLE[[#This Row],[date_stolen]],"MMMM")</f>
        <v>October</v>
      </c>
      <c r="L1026">
        <v>104</v>
      </c>
      <c r="M1026" t="str">
        <f>VLOOKUP(CONS_TABLE[[#This Row],[location_id]],Locations[],2,"FALSE")</f>
        <v>Bay of Plenty</v>
      </c>
      <c r="N1026" t="str">
        <f>VLOOKUP(CONS_TABLE[[#This Row],[location_id]],Locations[],3, "FALSE")</f>
        <v>New Zealand</v>
      </c>
      <c r="O1026" s="3">
        <f>VLOOKUP(CONS_TABLE[[#This Row],[location_id]],Locations[],4,"FALSE")</f>
        <v>347700</v>
      </c>
      <c r="P1026">
        <f>VLOOKUP(CONS_TABLE[[#This Row],[location_id]],Locations[],5,"FALSE")</f>
        <v>28.8</v>
      </c>
    </row>
    <row r="1027" spans="1:16" x14ac:dyDescent="0.3">
      <c r="A1027">
        <v>1026</v>
      </c>
      <c r="B1027" t="s">
        <v>235</v>
      </c>
      <c r="C1027">
        <v>619</v>
      </c>
      <c r="D1027" t="str">
        <f>VLOOKUP(CONS_TABLE[[#This Row],[make_id]],Make_details[],2,"FALSE")</f>
        <v>Toyota</v>
      </c>
      <c r="E1027" t="str">
        <f>VLOOKUP(CONS_TABLE[[#This Row],[make_id]],Make_details[],3,"FALSE")</f>
        <v>Standard</v>
      </c>
      <c r="F1027">
        <v>1998</v>
      </c>
      <c r="G1027" t="s">
        <v>467</v>
      </c>
      <c r="H1027" t="s">
        <v>32</v>
      </c>
      <c r="I1027" s="1">
        <v>44537</v>
      </c>
      <c r="J1027" s="1" t="str">
        <f>TEXT(CONS_TABLE[[#This Row],[date_stolen]],"YYYY")</f>
        <v>2021</v>
      </c>
      <c r="K1027" s="1" t="str">
        <f>TEXT(CONS_TABLE[[#This Row],[date_stolen]],"MMMM")</f>
        <v>December</v>
      </c>
      <c r="L1027">
        <v>114</v>
      </c>
      <c r="M1027" t="str">
        <f>VLOOKUP(CONS_TABLE[[#This Row],[location_id]],Locations[],2,"FALSE")</f>
        <v>Canterbury</v>
      </c>
      <c r="N1027" t="str">
        <f>VLOOKUP(CONS_TABLE[[#This Row],[location_id]],Locations[],3, "FALSE")</f>
        <v>New Zealand</v>
      </c>
      <c r="O1027" s="3">
        <f>VLOOKUP(CONS_TABLE[[#This Row],[location_id]],Locations[],4,"FALSE")</f>
        <v>655000</v>
      </c>
      <c r="P1027">
        <f>VLOOKUP(CONS_TABLE[[#This Row],[location_id]],Locations[],5,"FALSE")</f>
        <v>14.72</v>
      </c>
    </row>
    <row r="1028" spans="1:16" x14ac:dyDescent="0.3">
      <c r="A1028">
        <v>1027</v>
      </c>
      <c r="B1028" t="s">
        <v>435</v>
      </c>
      <c r="C1028">
        <v>540</v>
      </c>
      <c r="D1028" t="str">
        <f>VLOOKUP(CONS_TABLE[[#This Row],[make_id]],Make_details[],2,"FALSE")</f>
        <v>Ford</v>
      </c>
      <c r="E1028" t="str">
        <f>VLOOKUP(CONS_TABLE[[#This Row],[make_id]],Make_details[],3,"FALSE")</f>
        <v>Standard</v>
      </c>
      <c r="F1028">
        <v>2000</v>
      </c>
      <c r="G1028" t="s">
        <v>436</v>
      </c>
      <c r="H1028" t="s">
        <v>10</v>
      </c>
      <c r="I1028" s="1">
        <v>44570</v>
      </c>
      <c r="J1028" s="1" t="str">
        <f>TEXT(CONS_TABLE[[#This Row],[date_stolen]],"YYYY")</f>
        <v>2022</v>
      </c>
      <c r="K1028" s="1" t="str">
        <f>TEXT(CONS_TABLE[[#This Row],[date_stolen]],"MMMM")</f>
        <v>January</v>
      </c>
      <c r="L1028">
        <v>104</v>
      </c>
      <c r="M1028" t="str">
        <f>VLOOKUP(CONS_TABLE[[#This Row],[location_id]],Locations[],2,"FALSE")</f>
        <v>Bay of Plenty</v>
      </c>
      <c r="N1028" t="str">
        <f>VLOOKUP(CONS_TABLE[[#This Row],[location_id]],Locations[],3, "FALSE")</f>
        <v>New Zealand</v>
      </c>
      <c r="O1028" s="3">
        <f>VLOOKUP(CONS_TABLE[[#This Row],[location_id]],Locations[],4,"FALSE")</f>
        <v>347700</v>
      </c>
      <c r="P1028">
        <f>VLOOKUP(CONS_TABLE[[#This Row],[location_id]],Locations[],5,"FALSE")</f>
        <v>28.8</v>
      </c>
    </row>
    <row r="1029" spans="1:16" x14ac:dyDescent="0.3">
      <c r="A1029">
        <v>1028</v>
      </c>
      <c r="B1029" t="s">
        <v>90</v>
      </c>
      <c r="C1029">
        <v>580</v>
      </c>
      <c r="D1029" t="str">
        <f>VLOOKUP(CONS_TABLE[[#This Row],[make_id]],Make_details[],2,"FALSE")</f>
        <v>Mitsubishi</v>
      </c>
      <c r="E1029" t="str">
        <f>VLOOKUP(CONS_TABLE[[#This Row],[make_id]],Make_details[],3,"FALSE")</f>
        <v>Standard</v>
      </c>
      <c r="F1029">
        <v>1999</v>
      </c>
      <c r="G1029" t="s">
        <v>442</v>
      </c>
      <c r="H1029" t="s">
        <v>10</v>
      </c>
      <c r="I1029" s="1">
        <v>44602</v>
      </c>
      <c r="J1029" s="1" t="str">
        <f>TEXT(CONS_TABLE[[#This Row],[date_stolen]],"YYYY")</f>
        <v>2022</v>
      </c>
      <c r="K1029" s="1" t="str">
        <f>TEXT(CONS_TABLE[[#This Row],[date_stolen]],"MMMM")</f>
        <v>February</v>
      </c>
      <c r="L1029">
        <v>102</v>
      </c>
      <c r="M1029" t="str">
        <f>VLOOKUP(CONS_TABLE[[#This Row],[location_id]],Locations[],2,"FALSE")</f>
        <v>Auckland</v>
      </c>
      <c r="N1029" t="str">
        <f>VLOOKUP(CONS_TABLE[[#This Row],[location_id]],Locations[],3, "FALSE")</f>
        <v>New Zealand</v>
      </c>
      <c r="O1029" s="3">
        <f>VLOOKUP(CONS_TABLE[[#This Row],[location_id]],Locations[],4,"FALSE")</f>
        <v>1695200</v>
      </c>
      <c r="P1029">
        <f>VLOOKUP(CONS_TABLE[[#This Row],[location_id]],Locations[],5,"FALSE")</f>
        <v>343.09</v>
      </c>
    </row>
    <row r="1030" spans="1:16" x14ac:dyDescent="0.3">
      <c r="A1030">
        <v>1029</v>
      </c>
      <c r="B1030" t="s">
        <v>75</v>
      </c>
      <c r="C1030">
        <v>587</v>
      </c>
      <c r="D1030" t="str">
        <f>VLOOKUP(CONS_TABLE[[#This Row],[make_id]],Make_details[],2,"FALSE")</f>
        <v>Nissan</v>
      </c>
      <c r="E1030" t="str">
        <f>VLOOKUP(CONS_TABLE[[#This Row],[make_id]],Make_details[],3,"FALSE")</f>
        <v>Standard</v>
      </c>
      <c r="F1030">
        <v>1995</v>
      </c>
      <c r="G1030" t="s">
        <v>461</v>
      </c>
      <c r="H1030" t="s">
        <v>10</v>
      </c>
      <c r="I1030" s="1">
        <v>44533</v>
      </c>
      <c r="J1030" s="1" t="str">
        <f>TEXT(CONS_TABLE[[#This Row],[date_stolen]],"YYYY")</f>
        <v>2021</v>
      </c>
      <c r="K1030" s="1" t="str">
        <f>TEXT(CONS_TABLE[[#This Row],[date_stolen]],"MMMM")</f>
        <v>December</v>
      </c>
      <c r="L1030">
        <v>103</v>
      </c>
      <c r="M1030" t="str">
        <f>VLOOKUP(CONS_TABLE[[#This Row],[location_id]],Locations[],2,"FALSE")</f>
        <v>Waikato</v>
      </c>
      <c r="N1030" t="str">
        <f>VLOOKUP(CONS_TABLE[[#This Row],[location_id]],Locations[],3, "FALSE")</f>
        <v>New Zealand</v>
      </c>
      <c r="O1030" s="3">
        <f>VLOOKUP(CONS_TABLE[[#This Row],[location_id]],Locations[],4,"FALSE")</f>
        <v>513800</v>
      </c>
      <c r="P1030">
        <f>VLOOKUP(CONS_TABLE[[#This Row],[location_id]],Locations[],5,"FALSE")</f>
        <v>21.5</v>
      </c>
    </row>
    <row r="1031" spans="1:16" x14ac:dyDescent="0.3">
      <c r="A1031">
        <v>1030</v>
      </c>
      <c r="B1031" t="s">
        <v>83</v>
      </c>
      <c r="C1031">
        <v>587</v>
      </c>
      <c r="D1031" t="str">
        <f>VLOOKUP(CONS_TABLE[[#This Row],[make_id]],Make_details[],2,"FALSE")</f>
        <v>Nissan</v>
      </c>
      <c r="E1031" t="str">
        <f>VLOOKUP(CONS_TABLE[[#This Row],[make_id]],Make_details[],3,"FALSE")</f>
        <v>Standard</v>
      </c>
      <c r="F1031">
        <v>1996</v>
      </c>
      <c r="G1031" t="s">
        <v>461</v>
      </c>
      <c r="H1031" t="s">
        <v>10</v>
      </c>
      <c r="I1031" s="1">
        <v>44597</v>
      </c>
      <c r="J1031" s="1" t="str">
        <f>TEXT(CONS_TABLE[[#This Row],[date_stolen]],"YYYY")</f>
        <v>2022</v>
      </c>
      <c r="K1031" s="1" t="str">
        <f>TEXT(CONS_TABLE[[#This Row],[date_stolen]],"MMMM")</f>
        <v>February</v>
      </c>
      <c r="L1031">
        <v>103</v>
      </c>
      <c r="M1031" t="str">
        <f>VLOOKUP(CONS_TABLE[[#This Row],[location_id]],Locations[],2,"FALSE")</f>
        <v>Waikato</v>
      </c>
      <c r="N1031" t="str">
        <f>VLOOKUP(CONS_TABLE[[#This Row],[location_id]],Locations[],3, "FALSE")</f>
        <v>New Zealand</v>
      </c>
      <c r="O1031" s="3">
        <f>VLOOKUP(CONS_TABLE[[#This Row],[location_id]],Locations[],4,"FALSE")</f>
        <v>513800</v>
      </c>
      <c r="P1031">
        <f>VLOOKUP(CONS_TABLE[[#This Row],[location_id]],Locations[],5,"FALSE")</f>
        <v>21.5</v>
      </c>
    </row>
    <row r="1032" spans="1:16" x14ac:dyDescent="0.3">
      <c r="A1032">
        <v>1031</v>
      </c>
      <c r="B1032" t="s">
        <v>90</v>
      </c>
      <c r="C1032">
        <v>580</v>
      </c>
      <c r="D1032" t="str">
        <f>VLOOKUP(CONS_TABLE[[#This Row],[make_id]],Make_details[],2,"FALSE")</f>
        <v>Mitsubishi</v>
      </c>
      <c r="E1032" t="str">
        <f>VLOOKUP(CONS_TABLE[[#This Row],[make_id]],Make_details[],3,"FALSE")</f>
        <v>Standard</v>
      </c>
      <c r="F1032">
        <v>1997</v>
      </c>
      <c r="G1032" t="s">
        <v>569</v>
      </c>
      <c r="H1032" t="s">
        <v>45</v>
      </c>
      <c r="I1032" s="1">
        <v>44511</v>
      </c>
      <c r="J1032" s="1" t="str">
        <f>TEXT(CONS_TABLE[[#This Row],[date_stolen]],"YYYY")</f>
        <v>2021</v>
      </c>
      <c r="K1032" s="1" t="str">
        <f>TEXT(CONS_TABLE[[#This Row],[date_stolen]],"MMMM")</f>
        <v>November</v>
      </c>
      <c r="L1032">
        <v>102</v>
      </c>
      <c r="M1032" t="str">
        <f>VLOOKUP(CONS_TABLE[[#This Row],[location_id]],Locations[],2,"FALSE")</f>
        <v>Auckland</v>
      </c>
      <c r="N1032" t="str">
        <f>VLOOKUP(CONS_TABLE[[#This Row],[location_id]],Locations[],3, "FALSE")</f>
        <v>New Zealand</v>
      </c>
      <c r="O1032" s="3">
        <f>VLOOKUP(CONS_TABLE[[#This Row],[location_id]],Locations[],4,"FALSE")</f>
        <v>1695200</v>
      </c>
      <c r="P1032">
        <f>VLOOKUP(CONS_TABLE[[#This Row],[location_id]],Locations[],5,"FALSE")</f>
        <v>343.09</v>
      </c>
    </row>
    <row r="1033" spans="1:16" x14ac:dyDescent="0.3">
      <c r="A1033">
        <v>1032</v>
      </c>
      <c r="B1033" t="s">
        <v>83</v>
      </c>
      <c r="C1033">
        <v>540</v>
      </c>
      <c r="D1033" t="str">
        <f>VLOOKUP(CONS_TABLE[[#This Row],[make_id]],Make_details[],2,"FALSE")</f>
        <v>Ford</v>
      </c>
      <c r="E1033" t="str">
        <f>VLOOKUP(CONS_TABLE[[#This Row],[make_id]],Make_details[],3,"FALSE")</f>
        <v>Standard</v>
      </c>
      <c r="F1033">
        <v>2003</v>
      </c>
      <c r="G1033" t="s">
        <v>453</v>
      </c>
      <c r="H1033" t="s">
        <v>28</v>
      </c>
      <c r="I1033" s="1">
        <v>44635</v>
      </c>
      <c r="J1033" s="1" t="str">
        <f>TEXT(CONS_TABLE[[#This Row],[date_stolen]],"YYYY")</f>
        <v>2022</v>
      </c>
      <c r="K1033" s="1" t="str">
        <f>TEXT(CONS_TABLE[[#This Row],[date_stolen]],"MMMM")</f>
        <v>March</v>
      </c>
      <c r="L1033">
        <v>104</v>
      </c>
      <c r="M1033" t="str">
        <f>VLOOKUP(CONS_TABLE[[#This Row],[location_id]],Locations[],2,"FALSE")</f>
        <v>Bay of Plenty</v>
      </c>
      <c r="N1033" t="str">
        <f>VLOOKUP(CONS_TABLE[[#This Row],[location_id]],Locations[],3, "FALSE")</f>
        <v>New Zealand</v>
      </c>
      <c r="O1033" s="3">
        <f>VLOOKUP(CONS_TABLE[[#This Row],[location_id]],Locations[],4,"FALSE")</f>
        <v>347700</v>
      </c>
      <c r="P1033">
        <f>VLOOKUP(CONS_TABLE[[#This Row],[location_id]],Locations[],5,"FALSE")</f>
        <v>28.8</v>
      </c>
    </row>
    <row r="1034" spans="1:16" x14ac:dyDescent="0.3">
      <c r="A1034">
        <v>1033</v>
      </c>
      <c r="B1034" t="s">
        <v>90</v>
      </c>
      <c r="C1034">
        <v>587</v>
      </c>
      <c r="D1034" t="str">
        <f>VLOOKUP(CONS_TABLE[[#This Row],[make_id]],Make_details[],2,"FALSE")</f>
        <v>Nissan</v>
      </c>
      <c r="E1034" t="str">
        <f>VLOOKUP(CONS_TABLE[[#This Row],[make_id]],Make_details[],3,"FALSE")</f>
        <v>Standard</v>
      </c>
      <c r="F1034">
        <v>1998</v>
      </c>
      <c r="G1034" t="s">
        <v>570</v>
      </c>
      <c r="H1034" t="s">
        <v>10</v>
      </c>
      <c r="I1034" s="1">
        <v>44625</v>
      </c>
      <c r="J1034" s="1" t="str">
        <f>TEXT(CONS_TABLE[[#This Row],[date_stolen]],"YYYY")</f>
        <v>2022</v>
      </c>
      <c r="K1034" s="1" t="str">
        <f>TEXT(CONS_TABLE[[#This Row],[date_stolen]],"MMMM")</f>
        <v>March</v>
      </c>
      <c r="L1034">
        <v>111</v>
      </c>
      <c r="M1034" t="str">
        <f>VLOOKUP(CONS_TABLE[[#This Row],[location_id]],Locations[],2,"FALSE")</f>
        <v>Nelson</v>
      </c>
      <c r="N1034" t="str">
        <f>VLOOKUP(CONS_TABLE[[#This Row],[location_id]],Locations[],3, "FALSE")</f>
        <v>New Zealand</v>
      </c>
      <c r="O1034" s="3">
        <f>VLOOKUP(CONS_TABLE[[#This Row],[location_id]],Locations[],4,"FALSE")</f>
        <v>54500</v>
      </c>
      <c r="P1034">
        <f>VLOOKUP(CONS_TABLE[[#This Row],[location_id]],Locations[],5,"FALSE")</f>
        <v>129.15</v>
      </c>
    </row>
    <row r="1035" spans="1:16" x14ac:dyDescent="0.3">
      <c r="A1035">
        <v>1034</v>
      </c>
      <c r="B1035" t="s">
        <v>83</v>
      </c>
      <c r="C1035">
        <v>550</v>
      </c>
      <c r="D1035" t="str">
        <f>VLOOKUP(CONS_TABLE[[#This Row],[make_id]],Make_details[],2,"FALSE")</f>
        <v>Honda</v>
      </c>
      <c r="E1035" t="str">
        <f>VLOOKUP(CONS_TABLE[[#This Row],[make_id]],Make_details[],3,"FALSE")</f>
        <v>Standard</v>
      </c>
      <c r="F1035">
        <v>2003</v>
      </c>
      <c r="G1035" t="s">
        <v>571</v>
      </c>
      <c r="H1035" t="s">
        <v>10</v>
      </c>
      <c r="I1035" s="1">
        <v>44598</v>
      </c>
      <c r="J1035" s="1" t="str">
        <f>TEXT(CONS_TABLE[[#This Row],[date_stolen]],"YYYY")</f>
        <v>2022</v>
      </c>
      <c r="K1035" s="1" t="str">
        <f>TEXT(CONS_TABLE[[#This Row],[date_stolen]],"MMMM")</f>
        <v>February</v>
      </c>
      <c r="L1035">
        <v>102</v>
      </c>
      <c r="M1035" t="str">
        <f>VLOOKUP(CONS_TABLE[[#This Row],[location_id]],Locations[],2,"FALSE")</f>
        <v>Auckland</v>
      </c>
      <c r="N1035" t="str">
        <f>VLOOKUP(CONS_TABLE[[#This Row],[location_id]],Locations[],3, "FALSE")</f>
        <v>New Zealand</v>
      </c>
      <c r="O1035" s="3">
        <f>VLOOKUP(CONS_TABLE[[#This Row],[location_id]],Locations[],4,"FALSE")</f>
        <v>1695200</v>
      </c>
      <c r="P1035">
        <f>VLOOKUP(CONS_TABLE[[#This Row],[location_id]],Locations[],5,"FALSE")</f>
        <v>343.09</v>
      </c>
    </row>
    <row r="1036" spans="1:16" x14ac:dyDescent="0.3">
      <c r="A1036">
        <v>1035</v>
      </c>
      <c r="B1036" t="s">
        <v>435</v>
      </c>
      <c r="C1036">
        <v>587</v>
      </c>
      <c r="D1036" t="str">
        <f>VLOOKUP(CONS_TABLE[[#This Row],[make_id]],Make_details[],2,"FALSE")</f>
        <v>Nissan</v>
      </c>
      <c r="E1036" t="str">
        <f>VLOOKUP(CONS_TABLE[[#This Row],[make_id]],Make_details[],3,"FALSE")</f>
        <v>Standard</v>
      </c>
      <c r="F1036">
        <v>2003</v>
      </c>
      <c r="G1036" t="s">
        <v>437</v>
      </c>
      <c r="H1036" t="s">
        <v>10</v>
      </c>
      <c r="I1036" s="1">
        <v>44513</v>
      </c>
      <c r="J1036" s="1" t="str">
        <f>TEXT(CONS_TABLE[[#This Row],[date_stolen]],"YYYY")</f>
        <v>2021</v>
      </c>
      <c r="K1036" s="1" t="str">
        <f>TEXT(CONS_TABLE[[#This Row],[date_stolen]],"MMMM")</f>
        <v>November</v>
      </c>
      <c r="L1036">
        <v>105</v>
      </c>
      <c r="M1036" t="str">
        <f>VLOOKUP(CONS_TABLE[[#This Row],[location_id]],Locations[],2,"FALSE")</f>
        <v>Gisborne</v>
      </c>
      <c r="N1036" t="str">
        <f>VLOOKUP(CONS_TABLE[[#This Row],[location_id]],Locations[],3, "FALSE")</f>
        <v>New Zealand</v>
      </c>
      <c r="O1036" s="3">
        <f>VLOOKUP(CONS_TABLE[[#This Row],[location_id]],Locations[],4,"FALSE")</f>
        <v>52100</v>
      </c>
      <c r="P1036">
        <f>VLOOKUP(CONS_TABLE[[#This Row],[location_id]],Locations[],5,"FALSE")</f>
        <v>6.21</v>
      </c>
    </row>
    <row r="1037" spans="1:16" x14ac:dyDescent="0.3">
      <c r="A1037">
        <v>1036</v>
      </c>
      <c r="B1037" t="s">
        <v>435</v>
      </c>
      <c r="C1037">
        <v>540</v>
      </c>
      <c r="D1037" t="str">
        <f>VLOOKUP(CONS_TABLE[[#This Row],[make_id]],Make_details[],2,"FALSE")</f>
        <v>Ford</v>
      </c>
      <c r="E1037" t="str">
        <f>VLOOKUP(CONS_TABLE[[#This Row],[make_id]],Make_details[],3,"FALSE")</f>
        <v>Standard</v>
      </c>
      <c r="F1037">
        <v>2003</v>
      </c>
      <c r="G1037" t="s">
        <v>436</v>
      </c>
      <c r="H1037" t="s">
        <v>10</v>
      </c>
      <c r="I1037" s="1">
        <v>44541</v>
      </c>
      <c r="J1037" s="1" t="str">
        <f>TEXT(CONS_TABLE[[#This Row],[date_stolen]],"YYYY")</f>
        <v>2021</v>
      </c>
      <c r="K1037" s="1" t="str">
        <f>TEXT(CONS_TABLE[[#This Row],[date_stolen]],"MMMM")</f>
        <v>December</v>
      </c>
      <c r="L1037">
        <v>114</v>
      </c>
      <c r="M1037" t="str">
        <f>VLOOKUP(CONS_TABLE[[#This Row],[location_id]],Locations[],2,"FALSE")</f>
        <v>Canterbury</v>
      </c>
      <c r="N1037" t="str">
        <f>VLOOKUP(CONS_TABLE[[#This Row],[location_id]],Locations[],3, "FALSE")</f>
        <v>New Zealand</v>
      </c>
      <c r="O1037" s="3">
        <f>VLOOKUP(CONS_TABLE[[#This Row],[location_id]],Locations[],4,"FALSE")</f>
        <v>655000</v>
      </c>
      <c r="P1037">
        <f>VLOOKUP(CONS_TABLE[[#This Row],[location_id]],Locations[],5,"FALSE")</f>
        <v>14.72</v>
      </c>
    </row>
    <row r="1038" spans="1:16" x14ac:dyDescent="0.3">
      <c r="A1038">
        <v>1037</v>
      </c>
      <c r="B1038" t="s">
        <v>83</v>
      </c>
      <c r="C1038">
        <v>576</v>
      </c>
      <c r="D1038" t="str">
        <f>VLOOKUP(CONS_TABLE[[#This Row],[make_id]],Make_details[],2,"FALSE")</f>
        <v>Mazda</v>
      </c>
      <c r="E1038" t="str">
        <f>VLOOKUP(CONS_TABLE[[#This Row],[make_id]],Make_details[],3,"FALSE")</f>
        <v>Standard</v>
      </c>
      <c r="F1038">
        <v>1994</v>
      </c>
      <c r="G1038" t="s">
        <v>572</v>
      </c>
      <c r="H1038" t="s">
        <v>10</v>
      </c>
      <c r="I1038" s="1">
        <v>44650</v>
      </c>
      <c r="J1038" s="1" t="str">
        <f>TEXT(CONS_TABLE[[#This Row],[date_stolen]],"YYYY")</f>
        <v>2022</v>
      </c>
      <c r="K1038" s="1" t="str">
        <f>TEXT(CONS_TABLE[[#This Row],[date_stolen]],"MMMM")</f>
        <v>March</v>
      </c>
      <c r="L1038">
        <v>102</v>
      </c>
      <c r="M1038" t="str">
        <f>VLOOKUP(CONS_TABLE[[#This Row],[location_id]],Locations[],2,"FALSE")</f>
        <v>Auckland</v>
      </c>
      <c r="N1038" t="str">
        <f>VLOOKUP(CONS_TABLE[[#This Row],[location_id]],Locations[],3, "FALSE")</f>
        <v>New Zealand</v>
      </c>
      <c r="O1038" s="3">
        <f>VLOOKUP(CONS_TABLE[[#This Row],[location_id]],Locations[],4,"FALSE")</f>
        <v>1695200</v>
      </c>
      <c r="P1038">
        <f>VLOOKUP(CONS_TABLE[[#This Row],[location_id]],Locations[],5,"FALSE")</f>
        <v>343.09</v>
      </c>
    </row>
    <row r="1039" spans="1:16" x14ac:dyDescent="0.3">
      <c r="A1039">
        <v>1038</v>
      </c>
      <c r="B1039" t="s">
        <v>75</v>
      </c>
      <c r="C1039">
        <v>587</v>
      </c>
      <c r="D1039" t="str">
        <f>VLOOKUP(CONS_TABLE[[#This Row],[make_id]],Make_details[],2,"FALSE")</f>
        <v>Nissan</v>
      </c>
      <c r="E1039" t="str">
        <f>VLOOKUP(CONS_TABLE[[#This Row],[make_id]],Make_details[],3,"FALSE")</f>
        <v>Standard</v>
      </c>
      <c r="F1039">
        <v>1996</v>
      </c>
      <c r="G1039" t="s">
        <v>461</v>
      </c>
      <c r="H1039" t="s">
        <v>10</v>
      </c>
      <c r="I1039" s="1">
        <v>44571</v>
      </c>
      <c r="J1039" s="1" t="str">
        <f>TEXT(CONS_TABLE[[#This Row],[date_stolen]],"YYYY")</f>
        <v>2022</v>
      </c>
      <c r="K1039" s="1" t="str">
        <f>TEXT(CONS_TABLE[[#This Row],[date_stolen]],"MMMM")</f>
        <v>January</v>
      </c>
      <c r="L1039">
        <v>108</v>
      </c>
      <c r="M1039" t="str">
        <f>VLOOKUP(CONS_TABLE[[#This Row],[location_id]],Locations[],2,"FALSE")</f>
        <v>Manawatū-Whanganui</v>
      </c>
      <c r="N1039" t="str">
        <f>VLOOKUP(CONS_TABLE[[#This Row],[location_id]],Locations[],3, "FALSE")</f>
        <v>New Zealand</v>
      </c>
      <c r="O1039" s="3">
        <f>VLOOKUP(CONS_TABLE[[#This Row],[location_id]],Locations[],4,"FALSE")</f>
        <v>258200</v>
      </c>
      <c r="P1039">
        <f>VLOOKUP(CONS_TABLE[[#This Row],[location_id]],Locations[],5,"FALSE")</f>
        <v>11.62</v>
      </c>
    </row>
    <row r="1040" spans="1:16" x14ac:dyDescent="0.3">
      <c r="A1040">
        <v>1039</v>
      </c>
      <c r="B1040" t="s">
        <v>435</v>
      </c>
      <c r="C1040">
        <v>556</v>
      </c>
      <c r="D1040" t="str">
        <f>VLOOKUP(CONS_TABLE[[#This Row],[make_id]],Make_details[],2,"FALSE")</f>
        <v>Isuzu</v>
      </c>
      <c r="E1040" t="str">
        <f>VLOOKUP(CONS_TABLE[[#This Row],[make_id]],Make_details[],3,"FALSE")</f>
        <v>Standard</v>
      </c>
      <c r="F1040">
        <v>1991</v>
      </c>
      <c r="G1040" t="s">
        <v>573</v>
      </c>
      <c r="H1040" t="s">
        <v>32</v>
      </c>
      <c r="I1040" s="1">
        <v>44629</v>
      </c>
      <c r="J1040" s="1" t="str">
        <f>TEXT(CONS_TABLE[[#This Row],[date_stolen]],"YYYY")</f>
        <v>2022</v>
      </c>
      <c r="K1040" s="1" t="str">
        <f>TEXT(CONS_TABLE[[#This Row],[date_stolen]],"MMMM")</f>
        <v>March</v>
      </c>
      <c r="L1040">
        <v>106</v>
      </c>
      <c r="M1040" t="str">
        <f>VLOOKUP(CONS_TABLE[[#This Row],[location_id]],Locations[],2,"FALSE")</f>
        <v>Hawke's Bay</v>
      </c>
      <c r="N1040" t="str">
        <f>VLOOKUP(CONS_TABLE[[#This Row],[location_id]],Locations[],3, "FALSE")</f>
        <v>New Zealand</v>
      </c>
      <c r="O1040" s="3">
        <f>VLOOKUP(CONS_TABLE[[#This Row],[location_id]],Locations[],4,"FALSE")</f>
        <v>182700</v>
      </c>
      <c r="P1040">
        <f>VLOOKUP(CONS_TABLE[[#This Row],[location_id]],Locations[],5,"FALSE")</f>
        <v>12.92</v>
      </c>
    </row>
    <row r="1041" spans="1:16" x14ac:dyDescent="0.3">
      <c r="A1041">
        <v>1040</v>
      </c>
      <c r="B1041" t="s">
        <v>90</v>
      </c>
      <c r="C1041">
        <v>619</v>
      </c>
      <c r="D1041" t="str">
        <f>VLOOKUP(CONS_TABLE[[#This Row],[make_id]],Make_details[],2,"FALSE")</f>
        <v>Toyota</v>
      </c>
      <c r="E1041" t="str">
        <f>VLOOKUP(CONS_TABLE[[#This Row],[make_id]],Make_details[],3,"FALSE")</f>
        <v>Standard</v>
      </c>
      <c r="F1041">
        <v>1995</v>
      </c>
      <c r="G1041" t="s">
        <v>460</v>
      </c>
      <c r="H1041" t="s">
        <v>47</v>
      </c>
      <c r="I1041" s="1">
        <v>44554</v>
      </c>
      <c r="J1041" s="1" t="str">
        <f>TEXT(CONS_TABLE[[#This Row],[date_stolen]],"YYYY")</f>
        <v>2021</v>
      </c>
      <c r="K1041" s="1" t="str">
        <f>TEXT(CONS_TABLE[[#This Row],[date_stolen]],"MMMM")</f>
        <v>December</v>
      </c>
      <c r="L1041">
        <v>102</v>
      </c>
      <c r="M1041" t="str">
        <f>VLOOKUP(CONS_TABLE[[#This Row],[location_id]],Locations[],2,"FALSE")</f>
        <v>Auckland</v>
      </c>
      <c r="N1041" t="str">
        <f>VLOOKUP(CONS_TABLE[[#This Row],[location_id]],Locations[],3, "FALSE")</f>
        <v>New Zealand</v>
      </c>
      <c r="O1041" s="3">
        <f>VLOOKUP(CONS_TABLE[[#This Row],[location_id]],Locations[],4,"FALSE")</f>
        <v>1695200</v>
      </c>
      <c r="P1041">
        <f>VLOOKUP(CONS_TABLE[[#This Row],[location_id]],Locations[],5,"FALSE")</f>
        <v>343.09</v>
      </c>
    </row>
    <row r="1042" spans="1:16" x14ac:dyDescent="0.3">
      <c r="A1042">
        <v>1041</v>
      </c>
      <c r="B1042" t="s">
        <v>75</v>
      </c>
      <c r="C1042">
        <v>610</v>
      </c>
      <c r="D1042" t="str">
        <f>VLOOKUP(CONS_TABLE[[#This Row],[make_id]],Make_details[],2,"FALSE")</f>
        <v>Subaru</v>
      </c>
      <c r="E1042" t="str">
        <f>VLOOKUP(CONS_TABLE[[#This Row],[make_id]],Make_details[],3,"FALSE")</f>
        <v>Standard</v>
      </c>
      <c r="F1042">
        <v>1995</v>
      </c>
      <c r="G1042" t="s">
        <v>444</v>
      </c>
      <c r="H1042" t="s">
        <v>10</v>
      </c>
      <c r="I1042" s="1">
        <v>44487</v>
      </c>
      <c r="J1042" s="1" t="str">
        <f>TEXT(CONS_TABLE[[#This Row],[date_stolen]],"YYYY")</f>
        <v>2021</v>
      </c>
      <c r="K1042" s="1" t="str">
        <f>TEXT(CONS_TABLE[[#This Row],[date_stolen]],"MMMM")</f>
        <v>October</v>
      </c>
      <c r="L1042">
        <v>108</v>
      </c>
      <c r="M1042" t="str">
        <f>VLOOKUP(CONS_TABLE[[#This Row],[location_id]],Locations[],2,"FALSE")</f>
        <v>Manawatū-Whanganui</v>
      </c>
      <c r="N1042" t="str">
        <f>VLOOKUP(CONS_TABLE[[#This Row],[location_id]],Locations[],3, "FALSE")</f>
        <v>New Zealand</v>
      </c>
      <c r="O1042" s="3">
        <f>VLOOKUP(CONS_TABLE[[#This Row],[location_id]],Locations[],4,"FALSE")</f>
        <v>258200</v>
      </c>
      <c r="P1042">
        <f>VLOOKUP(CONS_TABLE[[#This Row],[location_id]],Locations[],5,"FALSE")</f>
        <v>11.62</v>
      </c>
    </row>
    <row r="1043" spans="1:16" x14ac:dyDescent="0.3">
      <c r="A1043">
        <v>1042</v>
      </c>
      <c r="B1043" t="s">
        <v>574</v>
      </c>
      <c r="C1043">
        <v>587</v>
      </c>
      <c r="D1043" t="str">
        <f>VLOOKUP(CONS_TABLE[[#This Row],[make_id]],Make_details[],2,"FALSE")</f>
        <v>Nissan</v>
      </c>
      <c r="E1043" t="str">
        <f>VLOOKUP(CONS_TABLE[[#This Row],[make_id]],Make_details[],3,"FALSE")</f>
        <v>Standard</v>
      </c>
      <c r="F1043">
        <v>1989</v>
      </c>
      <c r="G1043" t="s">
        <v>175</v>
      </c>
      <c r="H1043" t="s">
        <v>32</v>
      </c>
      <c r="I1043" s="1">
        <v>44637</v>
      </c>
      <c r="J1043" s="1" t="str">
        <f>TEXT(CONS_TABLE[[#This Row],[date_stolen]],"YYYY")</f>
        <v>2022</v>
      </c>
      <c r="K1043" s="1" t="str">
        <f>TEXT(CONS_TABLE[[#This Row],[date_stolen]],"MMMM")</f>
        <v>March</v>
      </c>
      <c r="L1043">
        <v>114</v>
      </c>
      <c r="M1043" t="str">
        <f>VLOOKUP(CONS_TABLE[[#This Row],[location_id]],Locations[],2,"FALSE")</f>
        <v>Canterbury</v>
      </c>
      <c r="N1043" t="str">
        <f>VLOOKUP(CONS_TABLE[[#This Row],[location_id]],Locations[],3, "FALSE")</f>
        <v>New Zealand</v>
      </c>
      <c r="O1043" s="3">
        <f>VLOOKUP(CONS_TABLE[[#This Row],[location_id]],Locations[],4,"FALSE")</f>
        <v>655000</v>
      </c>
      <c r="P1043">
        <f>VLOOKUP(CONS_TABLE[[#This Row],[location_id]],Locations[],5,"FALSE")</f>
        <v>14.72</v>
      </c>
    </row>
    <row r="1044" spans="1:16" x14ac:dyDescent="0.3">
      <c r="A1044">
        <v>1043</v>
      </c>
      <c r="B1044" t="s">
        <v>90</v>
      </c>
      <c r="C1044">
        <v>619</v>
      </c>
      <c r="D1044" t="str">
        <f>VLOOKUP(CONS_TABLE[[#This Row],[make_id]],Make_details[],2,"FALSE")</f>
        <v>Toyota</v>
      </c>
      <c r="E1044" t="str">
        <f>VLOOKUP(CONS_TABLE[[#This Row],[make_id]],Make_details[],3,"FALSE")</f>
        <v>Standard</v>
      </c>
      <c r="F1044">
        <v>1994</v>
      </c>
      <c r="G1044" t="s">
        <v>575</v>
      </c>
      <c r="H1044" t="s">
        <v>47</v>
      </c>
      <c r="I1044" s="1">
        <v>44611</v>
      </c>
      <c r="J1044" s="1" t="str">
        <f>TEXT(CONS_TABLE[[#This Row],[date_stolen]],"YYYY")</f>
        <v>2022</v>
      </c>
      <c r="K1044" s="1" t="str">
        <f>TEXT(CONS_TABLE[[#This Row],[date_stolen]],"MMMM")</f>
        <v>February</v>
      </c>
      <c r="L1044">
        <v>105</v>
      </c>
      <c r="M1044" t="str">
        <f>VLOOKUP(CONS_TABLE[[#This Row],[location_id]],Locations[],2,"FALSE")</f>
        <v>Gisborne</v>
      </c>
      <c r="N1044" t="str">
        <f>VLOOKUP(CONS_TABLE[[#This Row],[location_id]],Locations[],3, "FALSE")</f>
        <v>New Zealand</v>
      </c>
      <c r="O1044" s="3">
        <f>VLOOKUP(CONS_TABLE[[#This Row],[location_id]],Locations[],4,"FALSE")</f>
        <v>52100</v>
      </c>
      <c r="P1044">
        <f>VLOOKUP(CONS_TABLE[[#This Row],[location_id]],Locations[],5,"FALSE")</f>
        <v>6.21</v>
      </c>
    </row>
    <row r="1045" spans="1:16" x14ac:dyDescent="0.3">
      <c r="A1045">
        <v>1044</v>
      </c>
      <c r="B1045" t="s">
        <v>90</v>
      </c>
      <c r="C1045">
        <v>619</v>
      </c>
      <c r="D1045" t="str">
        <f>VLOOKUP(CONS_TABLE[[#This Row],[make_id]],Make_details[],2,"FALSE")</f>
        <v>Toyota</v>
      </c>
      <c r="E1045" t="str">
        <f>VLOOKUP(CONS_TABLE[[#This Row],[make_id]],Make_details[],3,"FALSE")</f>
        <v>Standard</v>
      </c>
      <c r="F1045">
        <v>1994</v>
      </c>
      <c r="G1045" t="s">
        <v>448</v>
      </c>
      <c r="H1045" t="s">
        <v>69</v>
      </c>
      <c r="I1045" s="1">
        <v>44504</v>
      </c>
      <c r="J1045" s="1" t="str">
        <f>TEXT(CONS_TABLE[[#This Row],[date_stolen]],"YYYY")</f>
        <v>2021</v>
      </c>
      <c r="K1045" s="1" t="str">
        <f>TEXT(CONS_TABLE[[#This Row],[date_stolen]],"MMMM")</f>
        <v>November</v>
      </c>
      <c r="L1045">
        <v>114</v>
      </c>
      <c r="M1045" t="str">
        <f>VLOOKUP(CONS_TABLE[[#This Row],[location_id]],Locations[],2,"FALSE")</f>
        <v>Canterbury</v>
      </c>
      <c r="N1045" t="str">
        <f>VLOOKUP(CONS_TABLE[[#This Row],[location_id]],Locations[],3, "FALSE")</f>
        <v>New Zealand</v>
      </c>
      <c r="O1045" s="3">
        <f>VLOOKUP(CONS_TABLE[[#This Row],[location_id]],Locations[],4,"FALSE")</f>
        <v>655000</v>
      </c>
      <c r="P1045">
        <f>VLOOKUP(CONS_TABLE[[#This Row],[location_id]],Locations[],5,"FALSE")</f>
        <v>14.72</v>
      </c>
    </row>
    <row r="1046" spans="1:16" x14ac:dyDescent="0.3">
      <c r="A1046">
        <v>1045</v>
      </c>
      <c r="B1046" t="s">
        <v>83</v>
      </c>
      <c r="C1046">
        <v>619</v>
      </c>
      <c r="D1046" t="str">
        <f>VLOOKUP(CONS_TABLE[[#This Row],[make_id]],Make_details[],2,"FALSE")</f>
        <v>Toyota</v>
      </c>
      <c r="E1046" t="str">
        <f>VLOOKUP(CONS_TABLE[[#This Row],[make_id]],Make_details[],3,"FALSE")</f>
        <v>Standard</v>
      </c>
      <c r="F1046">
        <v>1996</v>
      </c>
      <c r="G1046" t="s">
        <v>576</v>
      </c>
      <c r="H1046" t="s">
        <v>28</v>
      </c>
      <c r="I1046" s="1">
        <v>44580</v>
      </c>
      <c r="J1046" s="1" t="str">
        <f>TEXT(CONS_TABLE[[#This Row],[date_stolen]],"YYYY")</f>
        <v>2022</v>
      </c>
      <c r="K1046" s="1" t="str">
        <f>TEXT(CONS_TABLE[[#This Row],[date_stolen]],"MMMM")</f>
        <v>January</v>
      </c>
      <c r="L1046">
        <v>115</v>
      </c>
      <c r="M1046" t="str">
        <f>VLOOKUP(CONS_TABLE[[#This Row],[location_id]],Locations[],2,"FALSE")</f>
        <v>Otago</v>
      </c>
      <c r="N1046" t="str">
        <f>VLOOKUP(CONS_TABLE[[#This Row],[location_id]],Locations[],3, "FALSE")</f>
        <v>New Zealand</v>
      </c>
      <c r="O1046" s="3">
        <f>VLOOKUP(CONS_TABLE[[#This Row],[location_id]],Locations[],4,"FALSE")</f>
        <v>246000</v>
      </c>
      <c r="P1046">
        <f>VLOOKUP(CONS_TABLE[[#This Row],[location_id]],Locations[],5,"FALSE")</f>
        <v>7.89</v>
      </c>
    </row>
    <row r="1047" spans="1:16" x14ac:dyDescent="0.3">
      <c r="A1047">
        <v>1046</v>
      </c>
      <c r="B1047" t="s">
        <v>83</v>
      </c>
      <c r="C1047">
        <v>577</v>
      </c>
      <c r="D1047" t="str">
        <f>VLOOKUP(CONS_TABLE[[#This Row],[make_id]],Make_details[],2,"FALSE")</f>
        <v>Mercedes-Benz</v>
      </c>
      <c r="E1047" t="str">
        <f>VLOOKUP(CONS_TABLE[[#This Row],[make_id]],Make_details[],3,"FALSE")</f>
        <v>Luxury</v>
      </c>
      <c r="F1047">
        <v>1999</v>
      </c>
      <c r="G1047" t="s">
        <v>577</v>
      </c>
      <c r="H1047" t="s">
        <v>10</v>
      </c>
      <c r="I1047" s="1">
        <v>44613</v>
      </c>
      <c r="J1047" s="1" t="str">
        <f>TEXT(CONS_TABLE[[#This Row],[date_stolen]],"YYYY")</f>
        <v>2022</v>
      </c>
      <c r="K1047" s="1" t="str">
        <f>TEXT(CONS_TABLE[[#This Row],[date_stolen]],"MMMM")</f>
        <v>February</v>
      </c>
      <c r="L1047">
        <v>103</v>
      </c>
      <c r="M1047" t="str">
        <f>VLOOKUP(CONS_TABLE[[#This Row],[location_id]],Locations[],2,"FALSE")</f>
        <v>Waikato</v>
      </c>
      <c r="N1047" t="str">
        <f>VLOOKUP(CONS_TABLE[[#This Row],[location_id]],Locations[],3, "FALSE")</f>
        <v>New Zealand</v>
      </c>
      <c r="O1047" s="3">
        <f>VLOOKUP(CONS_TABLE[[#This Row],[location_id]],Locations[],4,"FALSE")</f>
        <v>513800</v>
      </c>
      <c r="P1047">
        <f>VLOOKUP(CONS_TABLE[[#This Row],[location_id]],Locations[],5,"FALSE")</f>
        <v>21.5</v>
      </c>
    </row>
    <row r="1048" spans="1:16" x14ac:dyDescent="0.3">
      <c r="A1048">
        <v>1047</v>
      </c>
      <c r="B1048" t="s">
        <v>435</v>
      </c>
      <c r="C1048">
        <v>580</v>
      </c>
      <c r="D1048" t="str">
        <f>VLOOKUP(CONS_TABLE[[#This Row],[make_id]],Make_details[],2,"FALSE")</f>
        <v>Mitsubishi</v>
      </c>
      <c r="E1048" t="str">
        <f>VLOOKUP(CONS_TABLE[[#This Row],[make_id]],Make_details[],3,"FALSE")</f>
        <v>Standard</v>
      </c>
      <c r="F1048">
        <v>2003</v>
      </c>
      <c r="G1048" t="s">
        <v>464</v>
      </c>
      <c r="H1048" t="s">
        <v>47</v>
      </c>
      <c r="I1048" s="1">
        <v>44590</v>
      </c>
      <c r="J1048" s="1" t="str">
        <f>TEXT(CONS_TABLE[[#This Row],[date_stolen]],"YYYY")</f>
        <v>2022</v>
      </c>
      <c r="K1048" s="1" t="str">
        <f>TEXT(CONS_TABLE[[#This Row],[date_stolen]],"MMMM")</f>
        <v>January</v>
      </c>
      <c r="L1048">
        <v>101</v>
      </c>
      <c r="M1048" t="str">
        <f>VLOOKUP(CONS_TABLE[[#This Row],[location_id]],Locations[],2,"FALSE")</f>
        <v>Northland</v>
      </c>
      <c r="N1048" t="str">
        <f>VLOOKUP(CONS_TABLE[[#This Row],[location_id]],Locations[],3, "FALSE")</f>
        <v>New Zealand</v>
      </c>
      <c r="O1048" s="3">
        <f>VLOOKUP(CONS_TABLE[[#This Row],[location_id]],Locations[],4,"FALSE")</f>
        <v>201500</v>
      </c>
      <c r="P1048">
        <f>VLOOKUP(CONS_TABLE[[#This Row],[location_id]],Locations[],5,"FALSE")</f>
        <v>16.11</v>
      </c>
    </row>
    <row r="1049" spans="1:16" x14ac:dyDescent="0.3">
      <c r="A1049">
        <v>1048</v>
      </c>
      <c r="B1049" t="s">
        <v>90</v>
      </c>
      <c r="C1049">
        <v>576</v>
      </c>
      <c r="D1049" t="str">
        <f>VLOOKUP(CONS_TABLE[[#This Row],[make_id]],Make_details[],2,"FALSE")</f>
        <v>Mazda</v>
      </c>
      <c r="E1049" t="str">
        <f>VLOOKUP(CONS_TABLE[[#This Row],[make_id]],Make_details[],3,"FALSE")</f>
        <v>Standard</v>
      </c>
      <c r="F1049">
        <v>1997</v>
      </c>
      <c r="G1049" t="s">
        <v>578</v>
      </c>
      <c r="H1049" t="s">
        <v>32</v>
      </c>
      <c r="I1049" s="1">
        <v>44656</v>
      </c>
      <c r="J1049" s="1" t="str">
        <f>TEXT(CONS_TABLE[[#This Row],[date_stolen]],"YYYY")</f>
        <v>2022</v>
      </c>
      <c r="K1049" s="1" t="str">
        <f>TEXT(CONS_TABLE[[#This Row],[date_stolen]],"MMMM")</f>
        <v>April</v>
      </c>
      <c r="L1049">
        <v>102</v>
      </c>
      <c r="M1049" t="str">
        <f>VLOOKUP(CONS_TABLE[[#This Row],[location_id]],Locations[],2,"FALSE")</f>
        <v>Auckland</v>
      </c>
      <c r="N1049" t="str">
        <f>VLOOKUP(CONS_TABLE[[#This Row],[location_id]],Locations[],3, "FALSE")</f>
        <v>New Zealand</v>
      </c>
      <c r="O1049" s="3">
        <f>VLOOKUP(CONS_TABLE[[#This Row],[location_id]],Locations[],4,"FALSE")</f>
        <v>1695200</v>
      </c>
      <c r="P1049">
        <f>VLOOKUP(CONS_TABLE[[#This Row],[location_id]],Locations[],5,"FALSE")</f>
        <v>343.09</v>
      </c>
    </row>
    <row r="1050" spans="1:16" x14ac:dyDescent="0.3">
      <c r="A1050">
        <v>1049</v>
      </c>
      <c r="B1050" t="s">
        <v>435</v>
      </c>
      <c r="C1050">
        <v>540</v>
      </c>
      <c r="D1050" t="str">
        <f>VLOOKUP(CONS_TABLE[[#This Row],[make_id]],Make_details[],2,"FALSE")</f>
        <v>Ford</v>
      </c>
      <c r="E1050" t="str">
        <f>VLOOKUP(CONS_TABLE[[#This Row],[make_id]],Make_details[],3,"FALSE")</f>
        <v>Standard</v>
      </c>
      <c r="F1050">
        <v>2003</v>
      </c>
      <c r="G1050" t="s">
        <v>436</v>
      </c>
      <c r="H1050" t="s">
        <v>32</v>
      </c>
      <c r="I1050" s="1">
        <v>44647</v>
      </c>
      <c r="J1050" s="1" t="str">
        <f>TEXT(CONS_TABLE[[#This Row],[date_stolen]],"YYYY")</f>
        <v>2022</v>
      </c>
      <c r="K1050" s="1" t="str">
        <f>TEXT(CONS_TABLE[[#This Row],[date_stolen]],"MMMM")</f>
        <v>March</v>
      </c>
      <c r="L1050">
        <v>114</v>
      </c>
      <c r="M1050" t="str">
        <f>VLOOKUP(CONS_TABLE[[#This Row],[location_id]],Locations[],2,"FALSE")</f>
        <v>Canterbury</v>
      </c>
      <c r="N1050" t="str">
        <f>VLOOKUP(CONS_TABLE[[#This Row],[location_id]],Locations[],3, "FALSE")</f>
        <v>New Zealand</v>
      </c>
      <c r="O1050" s="3">
        <f>VLOOKUP(CONS_TABLE[[#This Row],[location_id]],Locations[],4,"FALSE")</f>
        <v>655000</v>
      </c>
      <c r="P1050">
        <f>VLOOKUP(CONS_TABLE[[#This Row],[location_id]],Locations[],5,"FALSE")</f>
        <v>14.72</v>
      </c>
    </row>
    <row r="1051" spans="1:16" x14ac:dyDescent="0.3">
      <c r="A1051">
        <v>1050</v>
      </c>
      <c r="B1051" t="s">
        <v>235</v>
      </c>
      <c r="C1051">
        <v>555</v>
      </c>
      <c r="D1051" t="str">
        <f>VLOOKUP(CONS_TABLE[[#This Row],[make_id]],Make_details[],2,"FALSE")</f>
        <v>Hyundai</v>
      </c>
      <c r="E1051" t="str">
        <f>VLOOKUP(CONS_TABLE[[#This Row],[make_id]],Make_details[],3,"FALSE")</f>
        <v>Standard</v>
      </c>
      <c r="F1051">
        <v>2003</v>
      </c>
      <c r="G1051" t="s">
        <v>474</v>
      </c>
      <c r="H1051" t="s">
        <v>32</v>
      </c>
      <c r="I1051" s="1">
        <v>44543</v>
      </c>
      <c r="J1051" s="1" t="str">
        <f>TEXT(CONS_TABLE[[#This Row],[date_stolen]],"YYYY")</f>
        <v>2021</v>
      </c>
      <c r="K1051" s="1" t="str">
        <f>TEXT(CONS_TABLE[[#This Row],[date_stolen]],"MMMM")</f>
        <v>December</v>
      </c>
      <c r="L1051">
        <v>114</v>
      </c>
      <c r="M1051" t="str">
        <f>VLOOKUP(CONS_TABLE[[#This Row],[location_id]],Locations[],2,"FALSE")</f>
        <v>Canterbury</v>
      </c>
      <c r="N1051" t="str">
        <f>VLOOKUP(CONS_TABLE[[#This Row],[location_id]],Locations[],3, "FALSE")</f>
        <v>New Zealand</v>
      </c>
      <c r="O1051" s="3">
        <f>VLOOKUP(CONS_TABLE[[#This Row],[location_id]],Locations[],4,"FALSE")</f>
        <v>655000</v>
      </c>
      <c r="P1051">
        <f>VLOOKUP(CONS_TABLE[[#This Row],[location_id]],Locations[],5,"FALSE")</f>
        <v>14.72</v>
      </c>
    </row>
    <row r="1052" spans="1:16" x14ac:dyDescent="0.3">
      <c r="A1052">
        <v>1051</v>
      </c>
      <c r="B1052" t="s">
        <v>90</v>
      </c>
      <c r="C1052">
        <v>556</v>
      </c>
      <c r="D1052" t="str">
        <f>VLOOKUP(CONS_TABLE[[#This Row],[make_id]],Make_details[],2,"FALSE")</f>
        <v>Isuzu</v>
      </c>
      <c r="E1052" t="str">
        <f>VLOOKUP(CONS_TABLE[[#This Row],[make_id]],Make_details[],3,"FALSE")</f>
        <v>Standard</v>
      </c>
      <c r="F1052">
        <v>1997</v>
      </c>
      <c r="G1052" t="s">
        <v>472</v>
      </c>
      <c r="H1052" t="s">
        <v>47</v>
      </c>
      <c r="I1052" s="1">
        <v>44505</v>
      </c>
      <c r="J1052" s="1" t="str">
        <f>TEXT(CONS_TABLE[[#This Row],[date_stolen]],"YYYY")</f>
        <v>2021</v>
      </c>
      <c r="K1052" s="1" t="str">
        <f>TEXT(CONS_TABLE[[#This Row],[date_stolen]],"MMMM")</f>
        <v>November</v>
      </c>
      <c r="L1052">
        <v>114</v>
      </c>
      <c r="M1052" t="str">
        <f>VLOOKUP(CONS_TABLE[[#This Row],[location_id]],Locations[],2,"FALSE")</f>
        <v>Canterbury</v>
      </c>
      <c r="N1052" t="str">
        <f>VLOOKUP(CONS_TABLE[[#This Row],[location_id]],Locations[],3, "FALSE")</f>
        <v>New Zealand</v>
      </c>
      <c r="O1052" s="3">
        <f>VLOOKUP(CONS_TABLE[[#This Row],[location_id]],Locations[],4,"FALSE")</f>
        <v>655000</v>
      </c>
      <c r="P1052">
        <f>VLOOKUP(CONS_TABLE[[#This Row],[location_id]],Locations[],5,"FALSE")</f>
        <v>14.72</v>
      </c>
    </row>
    <row r="1053" spans="1:16" x14ac:dyDescent="0.3">
      <c r="A1053">
        <v>1052</v>
      </c>
      <c r="B1053" t="s">
        <v>90</v>
      </c>
      <c r="C1053">
        <v>619</v>
      </c>
      <c r="D1053" t="str">
        <f>VLOOKUP(CONS_TABLE[[#This Row],[make_id]],Make_details[],2,"FALSE")</f>
        <v>Toyota</v>
      </c>
      <c r="E1053" t="str">
        <f>VLOOKUP(CONS_TABLE[[#This Row],[make_id]],Make_details[],3,"FALSE")</f>
        <v>Standard</v>
      </c>
      <c r="F1053">
        <v>1993</v>
      </c>
      <c r="G1053" t="s">
        <v>448</v>
      </c>
      <c r="H1053" t="s">
        <v>47</v>
      </c>
      <c r="I1053" s="1">
        <v>44511</v>
      </c>
      <c r="J1053" s="1" t="str">
        <f>TEXT(CONS_TABLE[[#This Row],[date_stolen]],"YYYY")</f>
        <v>2021</v>
      </c>
      <c r="K1053" s="1" t="str">
        <f>TEXT(CONS_TABLE[[#This Row],[date_stolen]],"MMMM")</f>
        <v>November</v>
      </c>
      <c r="L1053">
        <v>114</v>
      </c>
      <c r="M1053" t="str">
        <f>VLOOKUP(CONS_TABLE[[#This Row],[location_id]],Locations[],2,"FALSE")</f>
        <v>Canterbury</v>
      </c>
      <c r="N1053" t="str">
        <f>VLOOKUP(CONS_TABLE[[#This Row],[location_id]],Locations[],3, "FALSE")</f>
        <v>New Zealand</v>
      </c>
      <c r="O1053" s="3">
        <f>VLOOKUP(CONS_TABLE[[#This Row],[location_id]],Locations[],4,"FALSE")</f>
        <v>655000</v>
      </c>
      <c r="P1053">
        <f>VLOOKUP(CONS_TABLE[[#This Row],[location_id]],Locations[],5,"FALSE")</f>
        <v>14.72</v>
      </c>
    </row>
    <row r="1054" spans="1:16" x14ac:dyDescent="0.3">
      <c r="A1054">
        <v>1053</v>
      </c>
      <c r="B1054" t="s">
        <v>435</v>
      </c>
      <c r="C1054">
        <v>619</v>
      </c>
      <c r="D1054" t="str">
        <f>VLOOKUP(CONS_TABLE[[#This Row],[make_id]],Make_details[],2,"FALSE")</f>
        <v>Toyota</v>
      </c>
      <c r="E1054" t="str">
        <f>VLOOKUP(CONS_TABLE[[#This Row],[make_id]],Make_details[],3,"FALSE")</f>
        <v>Standard</v>
      </c>
      <c r="F1054">
        <v>2003</v>
      </c>
      <c r="G1054" t="s">
        <v>448</v>
      </c>
      <c r="H1054" t="s">
        <v>283</v>
      </c>
      <c r="I1054" s="1">
        <v>44575</v>
      </c>
      <c r="J1054" s="1" t="str">
        <f>TEXT(CONS_TABLE[[#This Row],[date_stolen]],"YYYY")</f>
        <v>2022</v>
      </c>
      <c r="K1054" s="1" t="str">
        <f>TEXT(CONS_TABLE[[#This Row],[date_stolen]],"MMMM")</f>
        <v>January</v>
      </c>
      <c r="L1054">
        <v>104</v>
      </c>
      <c r="M1054" t="str">
        <f>VLOOKUP(CONS_TABLE[[#This Row],[location_id]],Locations[],2,"FALSE")</f>
        <v>Bay of Plenty</v>
      </c>
      <c r="N1054" t="str">
        <f>VLOOKUP(CONS_TABLE[[#This Row],[location_id]],Locations[],3, "FALSE")</f>
        <v>New Zealand</v>
      </c>
      <c r="O1054" s="3">
        <f>VLOOKUP(CONS_TABLE[[#This Row],[location_id]],Locations[],4,"FALSE")</f>
        <v>347700</v>
      </c>
      <c r="P1054">
        <f>VLOOKUP(CONS_TABLE[[#This Row],[location_id]],Locations[],5,"FALSE")</f>
        <v>28.8</v>
      </c>
    </row>
    <row r="1055" spans="1:16" x14ac:dyDescent="0.3">
      <c r="A1055">
        <v>1054</v>
      </c>
      <c r="B1055" t="s">
        <v>90</v>
      </c>
      <c r="C1055">
        <v>587</v>
      </c>
      <c r="D1055" t="str">
        <f>VLOOKUP(CONS_TABLE[[#This Row],[make_id]],Make_details[],2,"FALSE")</f>
        <v>Nissan</v>
      </c>
      <c r="E1055" t="str">
        <f>VLOOKUP(CONS_TABLE[[#This Row],[make_id]],Make_details[],3,"FALSE")</f>
        <v>Standard</v>
      </c>
      <c r="F1055">
        <v>1996</v>
      </c>
      <c r="G1055" t="s">
        <v>570</v>
      </c>
      <c r="H1055" t="s">
        <v>28</v>
      </c>
      <c r="I1055" s="1">
        <v>44482</v>
      </c>
      <c r="J1055" s="1" t="str">
        <f>TEXT(CONS_TABLE[[#This Row],[date_stolen]],"YYYY")</f>
        <v>2021</v>
      </c>
      <c r="K1055" s="1" t="str">
        <f>TEXT(CONS_TABLE[[#This Row],[date_stolen]],"MMMM")</f>
        <v>October</v>
      </c>
      <c r="L1055">
        <v>104</v>
      </c>
      <c r="M1055" t="str">
        <f>VLOOKUP(CONS_TABLE[[#This Row],[location_id]],Locations[],2,"FALSE")</f>
        <v>Bay of Plenty</v>
      </c>
      <c r="N1055" t="str">
        <f>VLOOKUP(CONS_TABLE[[#This Row],[location_id]],Locations[],3, "FALSE")</f>
        <v>New Zealand</v>
      </c>
      <c r="O1055" s="3">
        <f>VLOOKUP(CONS_TABLE[[#This Row],[location_id]],Locations[],4,"FALSE")</f>
        <v>347700</v>
      </c>
      <c r="P1055">
        <f>VLOOKUP(CONS_TABLE[[#This Row],[location_id]],Locations[],5,"FALSE")</f>
        <v>28.8</v>
      </c>
    </row>
    <row r="1056" spans="1:16" x14ac:dyDescent="0.3">
      <c r="A1056">
        <v>1055</v>
      </c>
      <c r="B1056" t="s">
        <v>90</v>
      </c>
      <c r="C1056">
        <v>580</v>
      </c>
      <c r="D1056" t="str">
        <f>VLOOKUP(CONS_TABLE[[#This Row],[make_id]],Make_details[],2,"FALSE")</f>
        <v>Mitsubishi</v>
      </c>
      <c r="E1056" t="str">
        <f>VLOOKUP(CONS_TABLE[[#This Row],[make_id]],Make_details[],3,"FALSE")</f>
        <v>Standard</v>
      </c>
      <c r="F1056">
        <v>2003</v>
      </c>
      <c r="G1056" t="s">
        <v>442</v>
      </c>
      <c r="H1056" t="s">
        <v>10</v>
      </c>
      <c r="I1056" s="1">
        <v>44508</v>
      </c>
      <c r="J1056" s="1" t="str">
        <f>TEXT(CONS_TABLE[[#This Row],[date_stolen]],"YYYY")</f>
        <v>2021</v>
      </c>
      <c r="K1056" s="1" t="str">
        <f>TEXT(CONS_TABLE[[#This Row],[date_stolen]],"MMMM")</f>
        <v>November</v>
      </c>
      <c r="L1056">
        <v>104</v>
      </c>
      <c r="M1056" t="str">
        <f>VLOOKUP(CONS_TABLE[[#This Row],[location_id]],Locations[],2,"FALSE")</f>
        <v>Bay of Plenty</v>
      </c>
      <c r="N1056" t="str">
        <f>VLOOKUP(CONS_TABLE[[#This Row],[location_id]],Locations[],3, "FALSE")</f>
        <v>New Zealand</v>
      </c>
      <c r="O1056" s="3">
        <f>VLOOKUP(CONS_TABLE[[#This Row],[location_id]],Locations[],4,"FALSE")</f>
        <v>347700</v>
      </c>
      <c r="P1056">
        <f>VLOOKUP(CONS_TABLE[[#This Row],[location_id]],Locations[],5,"FALSE")</f>
        <v>28.8</v>
      </c>
    </row>
    <row r="1057" spans="1:16" x14ac:dyDescent="0.3">
      <c r="A1057">
        <v>1056</v>
      </c>
      <c r="B1057" t="s">
        <v>83</v>
      </c>
      <c r="C1057">
        <v>550</v>
      </c>
      <c r="D1057" t="str">
        <f>VLOOKUP(CONS_TABLE[[#This Row],[make_id]],Make_details[],2,"FALSE")</f>
        <v>Honda</v>
      </c>
      <c r="E1057" t="str">
        <f>VLOOKUP(CONS_TABLE[[#This Row],[make_id]],Make_details[],3,"FALSE")</f>
        <v>Standard</v>
      </c>
      <c r="F1057">
        <v>1997</v>
      </c>
      <c r="G1057" t="s">
        <v>579</v>
      </c>
      <c r="H1057" t="s">
        <v>32</v>
      </c>
      <c r="I1057" s="1">
        <v>44624</v>
      </c>
      <c r="J1057" s="1" t="str">
        <f>TEXT(CONS_TABLE[[#This Row],[date_stolen]],"YYYY")</f>
        <v>2022</v>
      </c>
      <c r="K1057" s="1" t="str">
        <f>TEXT(CONS_TABLE[[#This Row],[date_stolen]],"MMMM")</f>
        <v>March</v>
      </c>
      <c r="L1057">
        <v>102</v>
      </c>
      <c r="M1057" t="str">
        <f>VLOOKUP(CONS_TABLE[[#This Row],[location_id]],Locations[],2,"FALSE")</f>
        <v>Auckland</v>
      </c>
      <c r="N1057" t="str">
        <f>VLOOKUP(CONS_TABLE[[#This Row],[location_id]],Locations[],3, "FALSE")</f>
        <v>New Zealand</v>
      </c>
      <c r="O1057" s="3">
        <f>VLOOKUP(CONS_TABLE[[#This Row],[location_id]],Locations[],4,"FALSE")</f>
        <v>1695200</v>
      </c>
      <c r="P1057">
        <f>VLOOKUP(CONS_TABLE[[#This Row],[location_id]],Locations[],5,"FALSE")</f>
        <v>343.09</v>
      </c>
    </row>
    <row r="1058" spans="1:16" x14ac:dyDescent="0.3">
      <c r="A1058">
        <v>1057</v>
      </c>
      <c r="B1058" t="s">
        <v>83</v>
      </c>
      <c r="C1058">
        <v>580</v>
      </c>
      <c r="D1058" t="str">
        <f>VLOOKUP(CONS_TABLE[[#This Row],[make_id]],Make_details[],2,"FALSE")</f>
        <v>Mitsubishi</v>
      </c>
      <c r="E1058" t="str">
        <f>VLOOKUP(CONS_TABLE[[#This Row],[make_id]],Make_details[],3,"FALSE")</f>
        <v>Standard</v>
      </c>
      <c r="F1058">
        <v>1997</v>
      </c>
      <c r="G1058" t="s">
        <v>580</v>
      </c>
      <c r="H1058" t="s">
        <v>32</v>
      </c>
      <c r="I1058" s="1">
        <v>44484</v>
      </c>
      <c r="J1058" s="1" t="str">
        <f>TEXT(CONS_TABLE[[#This Row],[date_stolen]],"YYYY")</f>
        <v>2021</v>
      </c>
      <c r="K1058" s="1" t="str">
        <f>TEXT(CONS_TABLE[[#This Row],[date_stolen]],"MMMM")</f>
        <v>October</v>
      </c>
      <c r="L1058">
        <v>109</v>
      </c>
      <c r="M1058" t="str">
        <f>VLOOKUP(CONS_TABLE[[#This Row],[location_id]],Locations[],2,"FALSE")</f>
        <v>Wellington</v>
      </c>
      <c r="N1058" t="str">
        <f>VLOOKUP(CONS_TABLE[[#This Row],[location_id]],Locations[],3, "FALSE")</f>
        <v>New Zealand</v>
      </c>
      <c r="O1058" s="3">
        <f>VLOOKUP(CONS_TABLE[[#This Row],[location_id]],Locations[],4,"FALSE")</f>
        <v>543500</v>
      </c>
      <c r="P1058">
        <f>VLOOKUP(CONS_TABLE[[#This Row],[location_id]],Locations[],5,"FALSE")</f>
        <v>67.52</v>
      </c>
    </row>
    <row r="1059" spans="1:16" x14ac:dyDescent="0.3">
      <c r="A1059">
        <v>1058</v>
      </c>
      <c r="B1059" t="s">
        <v>75</v>
      </c>
      <c r="C1059">
        <v>633</v>
      </c>
      <c r="D1059" t="str">
        <f>VLOOKUP(CONS_TABLE[[#This Row],[make_id]],Make_details[],2,"FALSE")</f>
        <v>Volkswagen</v>
      </c>
      <c r="E1059" t="str">
        <f>VLOOKUP(CONS_TABLE[[#This Row],[make_id]],Make_details[],3,"FALSE")</f>
        <v>Standard</v>
      </c>
      <c r="F1059">
        <v>1998</v>
      </c>
      <c r="G1059" t="s">
        <v>581</v>
      </c>
      <c r="H1059" t="s">
        <v>10</v>
      </c>
      <c r="I1059" s="1">
        <v>44633</v>
      </c>
      <c r="J1059" s="1" t="str">
        <f>TEXT(CONS_TABLE[[#This Row],[date_stolen]],"YYYY")</f>
        <v>2022</v>
      </c>
      <c r="K1059" s="1" t="str">
        <f>TEXT(CONS_TABLE[[#This Row],[date_stolen]],"MMMM")</f>
        <v>March</v>
      </c>
      <c r="L1059">
        <v>109</v>
      </c>
      <c r="M1059" t="str">
        <f>VLOOKUP(CONS_TABLE[[#This Row],[location_id]],Locations[],2,"FALSE")</f>
        <v>Wellington</v>
      </c>
      <c r="N1059" t="str">
        <f>VLOOKUP(CONS_TABLE[[#This Row],[location_id]],Locations[],3, "FALSE")</f>
        <v>New Zealand</v>
      </c>
      <c r="O1059" s="3">
        <f>VLOOKUP(CONS_TABLE[[#This Row],[location_id]],Locations[],4,"FALSE")</f>
        <v>543500</v>
      </c>
      <c r="P1059">
        <f>VLOOKUP(CONS_TABLE[[#This Row],[location_id]],Locations[],5,"FALSE")</f>
        <v>67.52</v>
      </c>
    </row>
    <row r="1060" spans="1:16" x14ac:dyDescent="0.3">
      <c r="A1060">
        <v>1059</v>
      </c>
      <c r="B1060" t="s">
        <v>83</v>
      </c>
      <c r="C1060">
        <v>619</v>
      </c>
      <c r="D1060" t="str">
        <f>VLOOKUP(CONS_TABLE[[#This Row],[make_id]],Make_details[],2,"FALSE")</f>
        <v>Toyota</v>
      </c>
      <c r="E1060" t="str">
        <f>VLOOKUP(CONS_TABLE[[#This Row],[make_id]],Make_details[],3,"FALSE")</f>
        <v>Standard</v>
      </c>
      <c r="F1060">
        <v>1998</v>
      </c>
      <c r="G1060" t="s">
        <v>452</v>
      </c>
      <c r="H1060" t="s">
        <v>10</v>
      </c>
      <c r="I1060" s="1">
        <v>44654</v>
      </c>
      <c r="J1060" s="1" t="str">
        <f>TEXT(CONS_TABLE[[#This Row],[date_stolen]],"YYYY")</f>
        <v>2022</v>
      </c>
      <c r="K1060" s="1" t="str">
        <f>TEXT(CONS_TABLE[[#This Row],[date_stolen]],"MMMM")</f>
        <v>April</v>
      </c>
      <c r="L1060">
        <v>102</v>
      </c>
      <c r="M1060" t="str">
        <f>VLOOKUP(CONS_TABLE[[#This Row],[location_id]],Locations[],2,"FALSE")</f>
        <v>Auckland</v>
      </c>
      <c r="N1060" t="str">
        <f>VLOOKUP(CONS_TABLE[[#This Row],[location_id]],Locations[],3, "FALSE")</f>
        <v>New Zealand</v>
      </c>
      <c r="O1060" s="3">
        <f>VLOOKUP(CONS_TABLE[[#This Row],[location_id]],Locations[],4,"FALSE")</f>
        <v>1695200</v>
      </c>
      <c r="P1060">
        <f>VLOOKUP(CONS_TABLE[[#This Row],[location_id]],Locations[],5,"FALSE")</f>
        <v>343.09</v>
      </c>
    </row>
    <row r="1061" spans="1:16" x14ac:dyDescent="0.3">
      <c r="A1061">
        <v>1060</v>
      </c>
      <c r="B1061" t="s">
        <v>83</v>
      </c>
      <c r="C1061">
        <v>587</v>
      </c>
      <c r="D1061" t="str">
        <f>VLOOKUP(CONS_TABLE[[#This Row],[make_id]],Make_details[],2,"FALSE")</f>
        <v>Nissan</v>
      </c>
      <c r="E1061" t="str">
        <f>VLOOKUP(CONS_TABLE[[#This Row],[make_id]],Make_details[],3,"FALSE")</f>
        <v>Standard</v>
      </c>
      <c r="F1061">
        <v>2003</v>
      </c>
      <c r="G1061" t="s">
        <v>582</v>
      </c>
      <c r="H1061" t="s">
        <v>47</v>
      </c>
      <c r="I1061" s="1">
        <v>44655</v>
      </c>
      <c r="J1061" s="1" t="str">
        <f>TEXT(CONS_TABLE[[#This Row],[date_stolen]],"YYYY")</f>
        <v>2022</v>
      </c>
      <c r="K1061" s="1" t="str">
        <f>TEXT(CONS_TABLE[[#This Row],[date_stolen]],"MMMM")</f>
        <v>April</v>
      </c>
      <c r="L1061">
        <v>108</v>
      </c>
      <c r="M1061" t="str">
        <f>VLOOKUP(CONS_TABLE[[#This Row],[location_id]],Locations[],2,"FALSE")</f>
        <v>Manawatū-Whanganui</v>
      </c>
      <c r="N1061" t="str">
        <f>VLOOKUP(CONS_TABLE[[#This Row],[location_id]],Locations[],3, "FALSE")</f>
        <v>New Zealand</v>
      </c>
      <c r="O1061" s="3">
        <f>VLOOKUP(CONS_TABLE[[#This Row],[location_id]],Locations[],4,"FALSE")</f>
        <v>258200</v>
      </c>
      <c r="P1061">
        <f>VLOOKUP(CONS_TABLE[[#This Row],[location_id]],Locations[],5,"FALSE")</f>
        <v>11.62</v>
      </c>
    </row>
    <row r="1062" spans="1:16" x14ac:dyDescent="0.3">
      <c r="A1062">
        <v>1061</v>
      </c>
      <c r="B1062" t="s">
        <v>83</v>
      </c>
      <c r="C1062">
        <v>580</v>
      </c>
      <c r="D1062" t="str">
        <f>VLOOKUP(CONS_TABLE[[#This Row],[make_id]],Make_details[],2,"FALSE")</f>
        <v>Mitsubishi</v>
      </c>
      <c r="E1062" t="str">
        <f>VLOOKUP(CONS_TABLE[[#This Row],[make_id]],Make_details[],3,"FALSE")</f>
        <v>Standard</v>
      </c>
      <c r="F1062">
        <v>2003</v>
      </c>
      <c r="G1062" t="s">
        <v>580</v>
      </c>
      <c r="H1062" t="s">
        <v>69</v>
      </c>
      <c r="I1062" s="1">
        <v>44544</v>
      </c>
      <c r="J1062" s="1" t="str">
        <f>TEXT(CONS_TABLE[[#This Row],[date_stolen]],"YYYY")</f>
        <v>2021</v>
      </c>
      <c r="K1062" s="1" t="str">
        <f>TEXT(CONS_TABLE[[#This Row],[date_stolen]],"MMMM")</f>
        <v>December</v>
      </c>
      <c r="L1062">
        <v>103</v>
      </c>
      <c r="M1062" t="str">
        <f>VLOOKUP(CONS_TABLE[[#This Row],[location_id]],Locations[],2,"FALSE")</f>
        <v>Waikato</v>
      </c>
      <c r="N1062" t="str">
        <f>VLOOKUP(CONS_TABLE[[#This Row],[location_id]],Locations[],3, "FALSE")</f>
        <v>New Zealand</v>
      </c>
      <c r="O1062" s="3">
        <f>VLOOKUP(CONS_TABLE[[#This Row],[location_id]],Locations[],4,"FALSE")</f>
        <v>513800</v>
      </c>
      <c r="P1062">
        <f>VLOOKUP(CONS_TABLE[[#This Row],[location_id]],Locations[],5,"FALSE")</f>
        <v>21.5</v>
      </c>
    </row>
    <row r="1063" spans="1:16" x14ac:dyDescent="0.3">
      <c r="A1063">
        <v>1062</v>
      </c>
      <c r="B1063" t="s">
        <v>83</v>
      </c>
      <c r="C1063">
        <v>512</v>
      </c>
      <c r="D1063" t="str">
        <f>VLOOKUP(CONS_TABLE[[#This Row],[make_id]],Make_details[],2,"FALSE")</f>
        <v>BMW</v>
      </c>
      <c r="E1063" t="str">
        <f>VLOOKUP(CONS_TABLE[[#This Row],[make_id]],Make_details[],3,"FALSE")</f>
        <v>Luxury</v>
      </c>
      <c r="F1063">
        <v>2007</v>
      </c>
      <c r="G1063" t="s">
        <v>583</v>
      </c>
      <c r="H1063" t="s">
        <v>32</v>
      </c>
      <c r="I1063" s="1">
        <v>44626</v>
      </c>
      <c r="J1063" s="1" t="str">
        <f>TEXT(CONS_TABLE[[#This Row],[date_stolen]],"YYYY")</f>
        <v>2022</v>
      </c>
      <c r="K1063" s="1" t="str">
        <f>TEXT(CONS_TABLE[[#This Row],[date_stolen]],"MMMM")</f>
        <v>March</v>
      </c>
      <c r="L1063">
        <v>102</v>
      </c>
      <c r="M1063" t="str">
        <f>VLOOKUP(CONS_TABLE[[#This Row],[location_id]],Locations[],2,"FALSE")</f>
        <v>Auckland</v>
      </c>
      <c r="N1063" t="str">
        <f>VLOOKUP(CONS_TABLE[[#This Row],[location_id]],Locations[],3, "FALSE")</f>
        <v>New Zealand</v>
      </c>
      <c r="O1063" s="3">
        <f>VLOOKUP(CONS_TABLE[[#This Row],[location_id]],Locations[],4,"FALSE")</f>
        <v>1695200</v>
      </c>
      <c r="P1063">
        <f>VLOOKUP(CONS_TABLE[[#This Row],[location_id]],Locations[],5,"FALSE")</f>
        <v>343.09</v>
      </c>
    </row>
    <row r="1064" spans="1:16" x14ac:dyDescent="0.3">
      <c r="A1064">
        <v>1063</v>
      </c>
      <c r="B1064" t="s">
        <v>90</v>
      </c>
      <c r="C1064">
        <v>550</v>
      </c>
      <c r="D1064" t="str">
        <f>VLOOKUP(CONS_TABLE[[#This Row],[make_id]],Make_details[],2,"FALSE")</f>
        <v>Honda</v>
      </c>
      <c r="E1064" t="str">
        <f>VLOOKUP(CONS_TABLE[[#This Row],[make_id]],Make_details[],3,"FALSE")</f>
        <v>Standard</v>
      </c>
      <c r="F1064">
        <v>1996</v>
      </c>
      <c r="G1064" t="s">
        <v>584</v>
      </c>
      <c r="H1064" t="s">
        <v>28</v>
      </c>
      <c r="I1064" s="1">
        <v>44614</v>
      </c>
      <c r="J1064" s="1" t="str">
        <f>TEXT(CONS_TABLE[[#This Row],[date_stolen]],"YYYY")</f>
        <v>2022</v>
      </c>
      <c r="K1064" s="1" t="str">
        <f>TEXT(CONS_TABLE[[#This Row],[date_stolen]],"MMMM")</f>
        <v>February</v>
      </c>
      <c r="L1064">
        <v>108</v>
      </c>
      <c r="M1064" t="str">
        <f>VLOOKUP(CONS_TABLE[[#This Row],[location_id]],Locations[],2,"FALSE")</f>
        <v>Manawatū-Whanganui</v>
      </c>
      <c r="N1064" t="str">
        <f>VLOOKUP(CONS_TABLE[[#This Row],[location_id]],Locations[],3, "FALSE")</f>
        <v>New Zealand</v>
      </c>
      <c r="O1064" s="3">
        <f>VLOOKUP(CONS_TABLE[[#This Row],[location_id]],Locations[],4,"FALSE")</f>
        <v>258200</v>
      </c>
      <c r="P1064">
        <f>VLOOKUP(CONS_TABLE[[#This Row],[location_id]],Locations[],5,"FALSE")</f>
        <v>11.62</v>
      </c>
    </row>
    <row r="1065" spans="1:16" x14ac:dyDescent="0.3">
      <c r="A1065">
        <v>1064</v>
      </c>
      <c r="B1065" t="s">
        <v>75</v>
      </c>
      <c r="C1065">
        <v>611</v>
      </c>
      <c r="D1065" t="str">
        <f>VLOOKUP(CONS_TABLE[[#This Row],[make_id]],Make_details[],2,"FALSE")</f>
        <v>Suzuki</v>
      </c>
      <c r="E1065" t="str">
        <f>VLOOKUP(CONS_TABLE[[#This Row],[make_id]],Make_details[],3,"FALSE")</f>
        <v>Standard</v>
      </c>
      <c r="F1065">
        <v>2003</v>
      </c>
      <c r="G1065" t="s">
        <v>585</v>
      </c>
      <c r="H1065" t="s">
        <v>283</v>
      </c>
      <c r="I1065" s="1">
        <v>44615</v>
      </c>
      <c r="J1065" s="1" t="str">
        <f>TEXT(CONS_TABLE[[#This Row],[date_stolen]],"YYYY")</f>
        <v>2022</v>
      </c>
      <c r="K1065" s="1" t="str">
        <f>TEXT(CONS_TABLE[[#This Row],[date_stolen]],"MMMM")</f>
        <v>February</v>
      </c>
      <c r="L1065">
        <v>114</v>
      </c>
      <c r="M1065" t="str">
        <f>VLOOKUP(CONS_TABLE[[#This Row],[location_id]],Locations[],2,"FALSE")</f>
        <v>Canterbury</v>
      </c>
      <c r="N1065" t="str">
        <f>VLOOKUP(CONS_TABLE[[#This Row],[location_id]],Locations[],3, "FALSE")</f>
        <v>New Zealand</v>
      </c>
      <c r="O1065" s="3">
        <f>VLOOKUP(CONS_TABLE[[#This Row],[location_id]],Locations[],4,"FALSE")</f>
        <v>655000</v>
      </c>
      <c r="P1065">
        <f>VLOOKUP(CONS_TABLE[[#This Row],[location_id]],Locations[],5,"FALSE")</f>
        <v>14.72</v>
      </c>
    </row>
    <row r="1066" spans="1:16" x14ac:dyDescent="0.3">
      <c r="A1066">
        <v>1065</v>
      </c>
      <c r="B1066" t="s">
        <v>435</v>
      </c>
      <c r="C1066">
        <v>540</v>
      </c>
      <c r="D1066" t="str">
        <f>VLOOKUP(CONS_TABLE[[#This Row],[make_id]],Make_details[],2,"FALSE")</f>
        <v>Ford</v>
      </c>
      <c r="E1066" t="str">
        <f>VLOOKUP(CONS_TABLE[[#This Row],[make_id]],Make_details[],3,"FALSE")</f>
        <v>Standard</v>
      </c>
      <c r="F1066">
        <v>2003</v>
      </c>
      <c r="G1066" t="s">
        <v>436</v>
      </c>
      <c r="H1066" t="s">
        <v>32</v>
      </c>
      <c r="I1066" s="1">
        <v>44543</v>
      </c>
      <c r="J1066" s="1" t="str">
        <f>TEXT(CONS_TABLE[[#This Row],[date_stolen]],"YYYY")</f>
        <v>2021</v>
      </c>
      <c r="K1066" s="1" t="str">
        <f>TEXT(CONS_TABLE[[#This Row],[date_stolen]],"MMMM")</f>
        <v>December</v>
      </c>
      <c r="L1066">
        <v>102</v>
      </c>
      <c r="M1066" t="str">
        <f>VLOOKUP(CONS_TABLE[[#This Row],[location_id]],Locations[],2,"FALSE")</f>
        <v>Auckland</v>
      </c>
      <c r="N1066" t="str">
        <f>VLOOKUP(CONS_TABLE[[#This Row],[location_id]],Locations[],3, "FALSE")</f>
        <v>New Zealand</v>
      </c>
      <c r="O1066" s="3">
        <f>VLOOKUP(CONS_TABLE[[#This Row],[location_id]],Locations[],4,"FALSE")</f>
        <v>1695200</v>
      </c>
      <c r="P1066">
        <f>VLOOKUP(CONS_TABLE[[#This Row],[location_id]],Locations[],5,"FALSE")</f>
        <v>343.09</v>
      </c>
    </row>
    <row r="1067" spans="1:16" x14ac:dyDescent="0.3">
      <c r="A1067">
        <v>1066</v>
      </c>
      <c r="B1067" t="s">
        <v>90</v>
      </c>
      <c r="C1067">
        <v>610</v>
      </c>
      <c r="D1067" t="str">
        <f>VLOOKUP(CONS_TABLE[[#This Row],[make_id]],Make_details[],2,"FALSE")</f>
        <v>Subaru</v>
      </c>
      <c r="E1067" t="str">
        <f>VLOOKUP(CONS_TABLE[[#This Row],[make_id]],Make_details[],3,"FALSE")</f>
        <v>Standard</v>
      </c>
      <c r="F1067">
        <v>2001</v>
      </c>
      <c r="G1067" t="s">
        <v>444</v>
      </c>
      <c r="H1067" t="s">
        <v>32</v>
      </c>
      <c r="I1067" s="1">
        <v>44482</v>
      </c>
      <c r="J1067" s="1" t="str">
        <f>TEXT(CONS_TABLE[[#This Row],[date_stolen]],"YYYY")</f>
        <v>2021</v>
      </c>
      <c r="K1067" s="1" t="str">
        <f>TEXT(CONS_TABLE[[#This Row],[date_stolen]],"MMMM")</f>
        <v>October</v>
      </c>
      <c r="L1067">
        <v>102</v>
      </c>
      <c r="M1067" t="str">
        <f>VLOOKUP(CONS_TABLE[[#This Row],[location_id]],Locations[],2,"FALSE")</f>
        <v>Auckland</v>
      </c>
      <c r="N1067" t="str">
        <f>VLOOKUP(CONS_TABLE[[#This Row],[location_id]],Locations[],3, "FALSE")</f>
        <v>New Zealand</v>
      </c>
      <c r="O1067" s="3">
        <f>VLOOKUP(CONS_TABLE[[#This Row],[location_id]],Locations[],4,"FALSE")</f>
        <v>1695200</v>
      </c>
      <c r="P1067">
        <f>VLOOKUP(CONS_TABLE[[#This Row],[location_id]],Locations[],5,"FALSE")</f>
        <v>343.09</v>
      </c>
    </row>
    <row r="1068" spans="1:16" x14ac:dyDescent="0.3">
      <c r="A1068">
        <v>1067</v>
      </c>
      <c r="B1068" t="s">
        <v>83</v>
      </c>
      <c r="C1068">
        <v>619</v>
      </c>
      <c r="D1068" t="str">
        <f>VLOOKUP(CONS_TABLE[[#This Row],[make_id]],Make_details[],2,"FALSE")</f>
        <v>Toyota</v>
      </c>
      <c r="E1068" t="str">
        <f>VLOOKUP(CONS_TABLE[[#This Row],[make_id]],Make_details[],3,"FALSE")</f>
        <v>Standard</v>
      </c>
      <c r="F1068">
        <v>1996</v>
      </c>
      <c r="G1068" t="s">
        <v>586</v>
      </c>
      <c r="H1068" t="s">
        <v>28</v>
      </c>
      <c r="I1068" s="1">
        <v>44626</v>
      </c>
      <c r="J1068" s="1" t="str">
        <f>TEXT(CONS_TABLE[[#This Row],[date_stolen]],"YYYY")</f>
        <v>2022</v>
      </c>
      <c r="K1068" s="1" t="str">
        <f>TEXT(CONS_TABLE[[#This Row],[date_stolen]],"MMMM")</f>
        <v>March</v>
      </c>
      <c r="L1068">
        <v>101</v>
      </c>
      <c r="M1068" t="str">
        <f>VLOOKUP(CONS_TABLE[[#This Row],[location_id]],Locations[],2,"FALSE")</f>
        <v>Northland</v>
      </c>
      <c r="N1068" t="str">
        <f>VLOOKUP(CONS_TABLE[[#This Row],[location_id]],Locations[],3, "FALSE")</f>
        <v>New Zealand</v>
      </c>
      <c r="O1068" s="3">
        <f>VLOOKUP(CONS_TABLE[[#This Row],[location_id]],Locations[],4,"FALSE")</f>
        <v>201500</v>
      </c>
      <c r="P1068">
        <f>VLOOKUP(CONS_TABLE[[#This Row],[location_id]],Locations[],5,"FALSE")</f>
        <v>16.11</v>
      </c>
    </row>
    <row r="1069" spans="1:16" x14ac:dyDescent="0.3">
      <c r="A1069">
        <v>1068</v>
      </c>
      <c r="B1069" t="s">
        <v>435</v>
      </c>
      <c r="C1069">
        <v>540</v>
      </c>
      <c r="D1069" t="str">
        <f>VLOOKUP(CONS_TABLE[[#This Row],[make_id]],Make_details[],2,"FALSE")</f>
        <v>Ford</v>
      </c>
      <c r="E1069" t="str">
        <f>VLOOKUP(CONS_TABLE[[#This Row],[make_id]],Make_details[],3,"FALSE")</f>
        <v>Standard</v>
      </c>
      <c r="F1069">
        <v>1997</v>
      </c>
      <c r="G1069" t="s">
        <v>436</v>
      </c>
      <c r="H1069" t="s">
        <v>32</v>
      </c>
      <c r="I1069" s="1">
        <v>44493</v>
      </c>
      <c r="J1069" s="1" t="str">
        <f>TEXT(CONS_TABLE[[#This Row],[date_stolen]],"YYYY")</f>
        <v>2021</v>
      </c>
      <c r="K1069" s="1" t="str">
        <f>TEXT(CONS_TABLE[[#This Row],[date_stolen]],"MMMM")</f>
        <v>October</v>
      </c>
      <c r="L1069">
        <v>106</v>
      </c>
      <c r="M1069" t="str">
        <f>VLOOKUP(CONS_TABLE[[#This Row],[location_id]],Locations[],2,"FALSE")</f>
        <v>Hawke's Bay</v>
      </c>
      <c r="N1069" t="str">
        <f>VLOOKUP(CONS_TABLE[[#This Row],[location_id]],Locations[],3, "FALSE")</f>
        <v>New Zealand</v>
      </c>
      <c r="O1069" s="3">
        <f>VLOOKUP(CONS_TABLE[[#This Row],[location_id]],Locations[],4,"FALSE")</f>
        <v>182700</v>
      </c>
      <c r="P1069">
        <f>VLOOKUP(CONS_TABLE[[#This Row],[location_id]],Locations[],5,"FALSE")</f>
        <v>12.92</v>
      </c>
    </row>
    <row r="1070" spans="1:16" x14ac:dyDescent="0.3">
      <c r="A1070">
        <v>1069</v>
      </c>
      <c r="B1070" t="s">
        <v>90</v>
      </c>
      <c r="C1070">
        <v>587</v>
      </c>
      <c r="D1070" t="str">
        <f>VLOOKUP(CONS_TABLE[[#This Row],[make_id]],Make_details[],2,"FALSE")</f>
        <v>Nissan</v>
      </c>
      <c r="E1070" t="str">
        <f>VLOOKUP(CONS_TABLE[[#This Row],[make_id]],Make_details[],3,"FALSE")</f>
        <v>Standard</v>
      </c>
      <c r="F1070">
        <v>1999</v>
      </c>
      <c r="G1070" t="s">
        <v>570</v>
      </c>
      <c r="H1070" t="s">
        <v>32</v>
      </c>
      <c r="I1070" s="1">
        <v>44576</v>
      </c>
      <c r="J1070" s="1" t="str">
        <f>TEXT(CONS_TABLE[[#This Row],[date_stolen]],"YYYY")</f>
        <v>2022</v>
      </c>
      <c r="K1070" s="1" t="str">
        <f>TEXT(CONS_TABLE[[#This Row],[date_stolen]],"MMMM")</f>
        <v>January</v>
      </c>
      <c r="L1070">
        <v>101</v>
      </c>
      <c r="M1070" t="str">
        <f>VLOOKUP(CONS_TABLE[[#This Row],[location_id]],Locations[],2,"FALSE")</f>
        <v>Northland</v>
      </c>
      <c r="N1070" t="str">
        <f>VLOOKUP(CONS_TABLE[[#This Row],[location_id]],Locations[],3, "FALSE")</f>
        <v>New Zealand</v>
      </c>
      <c r="O1070" s="3">
        <f>VLOOKUP(CONS_TABLE[[#This Row],[location_id]],Locations[],4,"FALSE")</f>
        <v>201500</v>
      </c>
      <c r="P1070">
        <f>VLOOKUP(CONS_TABLE[[#This Row],[location_id]],Locations[],5,"FALSE")</f>
        <v>16.11</v>
      </c>
    </row>
    <row r="1071" spans="1:16" x14ac:dyDescent="0.3">
      <c r="A1071">
        <v>1070</v>
      </c>
      <c r="B1071" t="s">
        <v>90</v>
      </c>
      <c r="C1071">
        <v>587</v>
      </c>
      <c r="D1071" t="str">
        <f>VLOOKUP(CONS_TABLE[[#This Row],[make_id]],Make_details[],2,"FALSE")</f>
        <v>Nissan</v>
      </c>
      <c r="E1071" t="str">
        <f>VLOOKUP(CONS_TABLE[[#This Row],[make_id]],Make_details[],3,"FALSE")</f>
        <v>Standard</v>
      </c>
      <c r="F1071">
        <v>1992</v>
      </c>
      <c r="G1071" t="s">
        <v>473</v>
      </c>
      <c r="H1071" t="s">
        <v>18</v>
      </c>
      <c r="I1071" s="1">
        <v>44523</v>
      </c>
      <c r="J1071" s="1" t="str">
        <f>TEXT(CONS_TABLE[[#This Row],[date_stolen]],"YYYY")</f>
        <v>2021</v>
      </c>
      <c r="K1071" s="1" t="str">
        <f>TEXT(CONS_TABLE[[#This Row],[date_stolen]],"MMMM")</f>
        <v>November</v>
      </c>
      <c r="L1071">
        <v>102</v>
      </c>
      <c r="M1071" t="str">
        <f>VLOOKUP(CONS_TABLE[[#This Row],[location_id]],Locations[],2,"FALSE")</f>
        <v>Auckland</v>
      </c>
      <c r="N1071" t="str">
        <f>VLOOKUP(CONS_TABLE[[#This Row],[location_id]],Locations[],3, "FALSE")</f>
        <v>New Zealand</v>
      </c>
      <c r="O1071" s="3">
        <f>VLOOKUP(CONS_TABLE[[#This Row],[location_id]],Locations[],4,"FALSE")</f>
        <v>1695200</v>
      </c>
      <c r="P1071">
        <f>VLOOKUP(CONS_TABLE[[#This Row],[location_id]],Locations[],5,"FALSE")</f>
        <v>343.09</v>
      </c>
    </row>
    <row r="1072" spans="1:16" x14ac:dyDescent="0.3">
      <c r="A1072">
        <v>1071</v>
      </c>
      <c r="B1072" t="s">
        <v>435</v>
      </c>
      <c r="C1072">
        <v>576</v>
      </c>
      <c r="D1072" t="str">
        <f>VLOOKUP(CONS_TABLE[[#This Row],[make_id]],Make_details[],2,"FALSE")</f>
        <v>Mazda</v>
      </c>
      <c r="E1072" t="str">
        <f>VLOOKUP(CONS_TABLE[[#This Row],[make_id]],Make_details[],3,"FALSE")</f>
        <v>Standard</v>
      </c>
      <c r="F1072">
        <v>1998</v>
      </c>
      <c r="G1072" t="s">
        <v>587</v>
      </c>
      <c r="H1072" t="s">
        <v>28</v>
      </c>
      <c r="I1072" s="1">
        <v>44656</v>
      </c>
      <c r="J1072" s="1" t="str">
        <f>TEXT(CONS_TABLE[[#This Row],[date_stolen]],"YYYY")</f>
        <v>2022</v>
      </c>
      <c r="K1072" s="1" t="str">
        <f>TEXT(CONS_TABLE[[#This Row],[date_stolen]],"MMMM")</f>
        <v>April</v>
      </c>
      <c r="L1072">
        <v>105</v>
      </c>
      <c r="M1072" t="str">
        <f>VLOOKUP(CONS_TABLE[[#This Row],[location_id]],Locations[],2,"FALSE")</f>
        <v>Gisborne</v>
      </c>
      <c r="N1072" t="str">
        <f>VLOOKUP(CONS_TABLE[[#This Row],[location_id]],Locations[],3, "FALSE")</f>
        <v>New Zealand</v>
      </c>
      <c r="O1072" s="3">
        <f>VLOOKUP(CONS_TABLE[[#This Row],[location_id]],Locations[],4,"FALSE")</f>
        <v>52100</v>
      </c>
      <c r="P1072">
        <f>VLOOKUP(CONS_TABLE[[#This Row],[location_id]],Locations[],5,"FALSE")</f>
        <v>6.21</v>
      </c>
    </row>
    <row r="1073" spans="1:16" x14ac:dyDescent="0.3">
      <c r="A1073">
        <v>1072</v>
      </c>
      <c r="B1073" t="s">
        <v>435</v>
      </c>
      <c r="C1073">
        <v>587</v>
      </c>
      <c r="D1073" t="str">
        <f>VLOOKUP(CONS_TABLE[[#This Row],[make_id]],Make_details[],2,"FALSE")</f>
        <v>Nissan</v>
      </c>
      <c r="E1073" t="str">
        <f>VLOOKUP(CONS_TABLE[[#This Row],[make_id]],Make_details[],3,"FALSE")</f>
        <v>Standard</v>
      </c>
      <c r="F1073">
        <v>2003</v>
      </c>
      <c r="G1073" t="s">
        <v>437</v>
      </c>
      <c r="H1073" t="s">
        <v>28</v>
      </c>
      <c r="I1073" s="1">
        <v>44603</v>
      </c>
      <c r="J1073" s="1" t="str">
        <f>TEXT(CONS_TABLE[[#This Row],[date_stolen]],"YYYY")</f>
        <v>2022</v>
      </c>
      <c r="K1073" s="1" t="str">
        <f>TEXT(CONS_TABLE[[#This Row],[date_stolen]],"MMMM")</f>
        <v>February</v>
      </c>
      <c r="L1073">
        <v>108</v>
      </c>
      <c r="M1073" t="str">
        <f>VLOOKUP(CONS_TABLE[[#This Row],[location_id]],Locations[],2,"FALSE")</f>
        <v>Manawatū-Whanganui</v>
      </c>
      <c r="N1073" t="str">
        <f>VLOOKUP(CONS_TABLE[[#This Row],[location_id]],Locations[],3, "FALSE")</f>
        <v>New Zealand</v>
      </c>
      <c r="O1073" s="3">
        <f>VLOOKUP(CONS_TABLE[[#This Row],[location_id]],Locations[],4,"FALSE")</f>
        <v>258200</v>
      </c>
      <c r="P1073">
        <f>VLOOKUP(CONS_TABLE[[#This Row],[location_id]],Locations[],5,"FALSE")</f>
        <v>11.62</v>
      </c>
    </row>
    <row r="1074" spans="1:16" x14ac:dyDescent="0.3">
      <c r="A1074">
        <v>1073</v>
      </c>
      <c r="B1074" t="s">
        <v>90</v>
      </c>
      <c r="C1074">
        <v>619</v>
      </c>
      <c r="D1074" t="str">
        <f>VLOOKUP(CONS_TABLE[[#This Row],[make_id]],Make_details[],2,"FALSE")</f>
        <v>Toyota</v>
      </c>
      <c r="E1074" t="str">
        <f>VLOOKUP(CONS_TABLE[[#This Row],[make_id]],Make_details[],3,"FALSE")</f>
        <v>Standard</v>
      </c>
      <c r="F1074">
        <v>1994</v>
      </c>
      <c r="G1074" t="s">
        <v>448</v>
      </c>
      <c r="H1074" t="s">
        <v>28</v>
      </c>
      <c r="I1074" s="1">
        <v>44556</v>
      </c>
      <c r="J1074" s="1" t="str">
        <f>TEXT(CONS_TABLE[[#This Row],[date_stolen]],"YYYY")</f>
        <v>2021</v>
      </c>
      <c r="K1074" s="1" t="str">
        <f>TEXT(CONS_TABLE[[#This Row],[date_stolen]],"MMMM")</f>
        <v>December</v>
      </c>
      <c r="L1074">
        <v>102</v>
      </c>
      <c r="M1074" t="str">
        <f>VLOOKUP(CONS_TABLE[[#This Row],[location_id]],Locations[],2,"FALSE")</f>
        <v>Auckland</v>
      </c>
      <c r="N1074" t="str">
        <f>VLOOKUP(CONS_TABLE[[#This Row],[location_id]],Locations[],3, "FALSE")</f>
        <v>New Zealand</v>
      </c>
      <c r="O1074" s="3">
        <f>VLOOKUP(CONS_TABLE[[#This Row],[location_id]],Locations[],4,"FALSE")</f>
        <v>1695200</v>
      </c>
      <c r="P1074">
        <f>VLOOKUP(CONS_TABLE[[#This Row],[location_id]],Locations[],5,"FALSE")</f>
        <v>343.09</v>
      </c>
    </row>
    <row r="1075" spans="1:16" x14ac:dyDescent="0.3">
      <c r="A1075">
        <v>1074</v>
      </c>
      <c r="B1075" t="s">
        <v>90</v>
      </c>
      <c r="C1075">
        <v>619</v>
      </c>
      <c r="D1075" t="str">
        <f>VLOOKUP(CONS_TABLE[[#This Row],[make_id]],Make_details[],2,"FALSE")</f>
        <v>Toyota</v>
      </c>
      <c r="E1075" t="str">
        <f>VLOOKUP(CONS_TABLE[[#This Row],[make_id]],Make_details[],3,"FALSE")</f>
        <v>Standard</v>
      </c>
      <c r="F1075">
        <v>1993</v>
      </c>
      <c r="G1075" t="s">
        <v>448</v>
      </c>
      <c r="H1075" t="s">
        <v>69</v>
      </c>
      <c r="I1075" s="1">
        <v>44493</v>
      </c>
      <c r="J1075" s="1" t="str">
        <f>TEXT(CONS_TABLE[[#This Row],[date_stolen]],"YYYY")</f>
        <v>2021</v>
      </c>
      <c r="K1075" s="1" t="str">
        <f>TEXT(CONS_TABLE[[#This Row],[date_stolen]],"MMMM")</f>
        <v>October</v>
      </c>
      <c r="L1075">
        <v>102</v>
      </c>
      <c r="M1075" t="str">
        <f>VLOOKUP(CONS_TABLE[[#This Row],[location_id]],Locations[],2,"FALSE")</f>
        <v>Auckland</v>
      </c>
      <c r="N1075" t="str">
        <f>VLOOKUP(CONS_TABLE[[#This Row],[location_id]],Locations[],3, "FALSE")</f>
        <v>New Zealand</v>
      </c>
      <c r="O1075" s="3">
        <f>VLOOKUP(CONS_TABLE[[#This Row],[location_id]],Locations[],4,"FALSE")</f>
        <v>1695200</v>
      </c>
      <c r="P1075">
        <f>VLOOKUP(CONS_TABLE[[#This Row],[location_id]],Locations[],5,"FALSE")</f>
        <v>343.09</v>
      </c>
    </row>
    <row r="1076" spans="1:16" x14ac:dyDescent="0.3">
      <c r="A1076">
        <v>1075</v>
      </c>
      <c r="B1076" t="s">
        <v>90</v>
      </c>
      <c r="C1076">
        <v>610</v>
      </c>
      <c r="D1076" t="str">
        <f>VLOOKUP(CONS_TABLE[[#This Row],[make_id]],Make_details[],2,"FALSE")</f>
        <v>Subaru</v>
      </c>
      <c r="E1076" t="str">
        <f>VLOOKUP(CONS_TABLE[[#This Row],[make_id]],Make_details[],3,"FALSE")</f>
        <v>Standard</v>
      </c>
      <c r="F1076">
        <v>2003</v>
      </c>
      <c r="G1076" t="s">
        <v>444</v>
      </c>
      <c r="H1076" t="s">
        <v>10</v>
      </c>
      <c r="I1076" s="1">
        <v>44627</v>
      </c>
      <c r="J1076" s="1" t="str">
        <f>TEXT(CONS_TABLE[[#This Row],[date_stolen]],"YYYY")</f>
        <v>2022</v>
      </c>
      <c r="K1076" s="1" t="str">
        <f>TEXT(CONS_TABLE[[#This Row],[date_stolen]],"MMMM")</f>
        <v>March</v>
      </c>
      <c r="L1076">
        <v>102</v>
      </c>
      <c r="M1076" t="str">
        <f>VLOOKUP(CONS_TABLE[[#This Row],[location_id]],Locations[],2,"FALSE")</f>
        <v>Auckland</v>
      </c>
      <c r="N1076" t="str">
        <f>VLOOKUP(CONS_TABLE[[#This Row],[location_id]],Locations[],3, "FALSE")</f>
        <v>New Zealand</v>
      </c>
      <c r="O1076" s="3">
        <f>VLOOKUP(CONS_TABLE[[#This Row],[location_id]],Locations[],4,"FALSE")</f>
        <v>1695200</v>
      </c>
      <c r="P1076">
        <f>VLOOKUP(CONS_TABLE[[#This Row],[location_id]],Locations[],5,"FALSE")</f>
        <v>343.09</v>
      </c>
    </row>
    <row r="1077" spans="1:16" x14ac:dyDescent="0.3">
      <c r="A1077">
        <v>1076</v>
      </c>
      <c r="B1077" t="s">
        <v>83</v>
      </c>
      <c r="C1077">
        <v>619</v>
      </c>
      <c r="D1077" t="str">
        <f>VLOOKUP(CONS_TABLE[[#This Row],[make_id]],Make_details[],2,"FALSE")</f>
        <v>Toyota</v>
      </c>
      <c r="E1077" t="str">
        <f>VLOOKUP(CONS_TABLE[[#This Row],[make_id]],Make_details[],3,"FALSE")</f>
        <v>Standard</v>
      </c>
      <c r="F1077">
        <v>2000</v>
      </c>
      <c r="G1077" t="s">
        <v>588</v>
      </c>
      <c r="H1077" t="s">
        <v>32</v>
      </c>
      <c r="I1077" s="1">
        <v>44526</v>
      </c>
      <c r="J1077" s="1" t="str">
        <f>TEXT(CONS_TABLE[[#This Row],[date_stolen]],"YYYY")</f>
        <v>2021</v>
      </c>
      <c r="K1077" s="1" t="str">
        <f>TEXT(CONS_TABLE[[#This Row],[date_stolen]],"MMMM")</f>
        <v>November</v>
      </c>
      <c r="L1077">
        <v>108</v>
      </c>
      <c r="M1077" t="str">
        <f>VLOOKUP(CONS_TABLE[[#This Row],[location_id]],Locations[],2,"FALSE")</f>
        <v>Manawatū-Whanganui</v>
      </c>
      <c r="N1077" t="str">
        <f>VLOOKUP(CONS_TABLE[[#This Row],[location_id]],Locations[],3, "FALSE")</f>
        <v>New Zealand</v>
      </c>
      <c r="O1077" s="3">
        <f>VLOOKUP(CONS_TABLE[[#This Row],[location_id]],Locations[],4,"FALSE")</f>
        <v>258200</v>
      </c>
      <c r="P1077">
        <f>VLOOKUP(CONS_TABLE[[#This Row],[location_id]],Locations[],5,"FALSE")</f>
        <v>11.62</v>
      </c>
    </row>
    <row r="1078" spans="1:16" x14ac:dyDescent="0.3">
      <c r="A1078">
        <v>1077</v>
      </c>
      <c r="B1078" t="s">
        <v>90</v>
      </c>
      <c r="C1078">
        <v>619</v>
      </c>
      <c r="D1078" t="str">
        <f>VLOOKUP(CONS_TABLE[[#This Row],[make_id]],Make_details[],2,"FALSE")</f>
        <v>Toyota</v>
      </c>
      <c r="E1078" t="str">
        <f>VLOOKUP(CONS_TABLE[[#This Row],[make_id]],Make_details[],3,"FALSE")</f>
        <v>Standard</v>
      </c>
      <c r="F1078">
        <v>1995</v>
      </c>
      <c r="G1078" t="s">
        <v>448</v>
      </c>
      <c r="H1078" t="s">
        <v>28</v>
      </c>
      <c r="I1078" s="1">
        <v>44536</v>
      </c>
      <c r="J1078" s="1" t="str">
        <f>TEXT(CONS_TABLE[[#This Row],[date_stolen]],"YYYY")</f>
        <v>2021</v>
      </c>
      <c r="K1078" s="1" t="str">
        <f>TEXT(CONS_TABLE[[#This Row],[date_stolen]],"MMMM")</f>
        <v>December</v>
      </c>
      <c r="L1078">
        <v>114</v>
      </c>
      <c r="M1078" t="str">
        <f>VLOOKUP(CONS_TABLE[[#This Row],[location_id]],Locations[],2,"FALSE")</f>
        <v>Canterbury</v>
      </c>
      <c r="N1078" t="str">
        <f>VLOOKUP(CONS_TABLE[[#This Row],[location_id]],Locations[],3, "FALSE")</f>
        <v>New Zealand</v>
      </c>
      <c r="O1078" s="3">
        <f>VLOOKUP(CONS_TABLE[[#This Row],[location_id]],Locations[],4,"FALSE")</f>
        <v>655000</v>
      </c>
      <c r="P1078">
        <f>VLOOKUP(CONS_TABLE[[#This Row],[location_id]],Locations[],5,"FALSE")</f>
        <v>14.72</v>
      </c>
    </row>
    <row r="1079" spans="1:16" x14ac:dyDescent="0.3">
      <c r="A1079">
        <v>1078</v>
      </c>
      <c r="B1079" t="s">
        <v>83</v>
      </c>
      <c r="C1079">
        <v>587</v>
      </c>
      <c r="D1079" t="str">
        <f>VLOOKUP(CONS_TABLE[[#This Row],[make_id]],Make_details[],2,"FALSE")</f>
        <v>Nissan</v>
      </c>
      <c r="E1079" t="str">
        <f>VLOOKUP(CONS_TABLE[[#This Row],[make_id]],Make_details[],3,"FALSE")</f>
        <v>Standard</v>
      </c>
      <c r="F1079">
        <v>1996</v>
      </c>
      <c r="G1079" t="s">
        <v>445</v>
      </c>
      <c r="H1079" t="s">
        <v>28</v>
      </c>
      <c r="I1079" s="1">
        <v>44579</v>
      </c>
      <c r="J1079" s="1" t="str">
        <f>TEXT(CONS_TABLE[[#This Row],[date_stolen]],"YYYY")</f>
        <v>2022</v>
      </c>
      <c r="K1079" s="1" t="str">
        <f>TEXT(CONS_TABLE[[#This Row],[date_stolen]],"MMMM")</f>
        <v>January</v>
      </c>
      <c r="L1079">
        <v>114</v>
      </c>
      <c r="M1079" t="str">
        <f>VLOOKUP(CONS_TABLE[[#This Row],[location_id]],Locations[],2,"FALSE")</f>
        <v>Canterbury</v>
      </c>
      <c r="N1079" t="str">
        <f>VLOOKUP(CONS_TABLE[[#This Row],[location_id]],Locations[],3, "FALSE")</f>
        <v>New Zealand</v>
      </c>
      <c r="O1079" s="3">
        <f>VLOOKUP(CONS_TABLE[[#This Row],[location_id]],Locations[],4,"FALSE")</f>
        <v>655000</v>
      </c>
      <c r="P1079">
        <f>VLOOKUP(CONS_TABLE[[#This Row],[location_id]],Locations[],5,"FALSE")</f>
        <v>14.72</v>
      </c>
    </row>
    <row r="1080" spans="1:16" x14ac:dyDescent="0.3">
      <c r="A1080">
        <v>1079</v>
      </c>
      <c r="B1080" t="s">
        <v>435</v>
      </c>
      <c r="C1080">
        <v>540</v>
      </c>
      <c r="D1080" t="str">
        <f>VLOOKUP(CONS_TABLE[[#This Row],[make_id]],Make_details[],2,"FALSE")</f>
        <v>Ford</v>
      </c>
      <c r="E1080" t="str">
        <f>VLOOKUP(CONS_TABLE[[#This Row],[make_id]],Make_details[],3,"FALSE")</f>
        <v>Standard</v>
      </c>
      <c r="F1080">
        <v>2003</v>
      </c>
      <c r="G1080" t="s">
        <v>436</v>
      </c>
      <c r="H1080" t="s">
        <v>32</v>
      </c>
      <c r="I1080" s="1">
        <v>44571</v>
      </c>
      <c r="J1080" s="1" t="str">
        <f>TEXT(CONS_TABLE[[#This Row],[date_stolen]],"YYYY")</f>
        <v>2022</v>
      </c>
      <c r="K1080" s="1" t="str">
        <f>TEXT(CONS_TABLE[[#This Row],[date_stolen]],"MMMM")</f>
        <v>January</v>
      </c>
      <c r="L1080">
        <v>108</v>
      </c>
      <c r="M1080" t="str">
        <f>VLOOKUP(CONS_TABLE[[#This Row],[location_id]],Locations[],2,"FALSE")</f>
        <v>Manawatū-Whanganui</v>
      </c>
      <c r="N1080" t="str">
        <f>VLOOKUP(CONS_TABLE[[#This Row],[location_id]],Locations[],3, "FALSE")</f>
        <v>New Zealand</v>
      </c>
      <c r="O1080" s="3">
        <f>VLOOKUP(CONS_TABLE[[#This Row],[location_id]],Locations[],4,"FALSE")</f>
        <v>258200</v>
      </c>
      <c r="P1080">
        <f>VLOOKUP(CONS_TABLE[[#This Row],[location_id]],Locations[],5,"FALSE")</f>
        <v>11.62</v>
      </c>
    </row>
    <row r="1081" spans="1:16" x14ac:dyDescent="0.3">
      <c r="A1081">
        <v>1080</v>
      </c>
      <c r="B1081" t="s">
        <v>435</v>
      </c>
      <c r="C1081">
        <v>576</v>
      </c>
      <c r="D1081" t="str">
        <f>VLOOKUP(CONS_TABLE[[#This Row],[make_id]],Make_details[],2,"FALSE")</f>
        <v>Mazda</v>
      </c>
      <c r="E1081" t="str">
        <f>VLOOKUP(CONS_TABLE[[#This Row],[make_id]],Make_details[],3,"FALSE")</f>
        <v>Standard</v>
      </c>
      <c r="F1081">
        <v>2003</v>
      </c>
      <c r="G1081" t="s">
        <v>450</v>
      </c>
      <c r="H1081" t="s">
        <v>10</v>
      </c>
      <c r="I1081" s="1">
        <v>44618</v>
      </c>
      <c r="J1081" s="1" t="str">
        <f>TEXT(CONS_TABLE[[#This Row],[date_stolen]],"YYYY")</f>
        <v>2022</v>
      </c>
      <c r="K1081" s="1" t="str">
        <f>TEXT(CONS_TABLE[[#This Row],[date_stolen]],"MMMM")</f>
        <v>February</v>
      </c>
      <c r="L1081">
        <v>114</v>
      </c>
      <c r="M1081" t="str">
        <f>VLOOKUP(CONS_TABLE[[#This Row],[location_id]],Locations[],2,"FALSE")</f>
        <v>Canterbury</v>
      </c>
      <c r="N1081" t="str">
        <f>VLOOKUP(CONS_TABLE[[#This Row],[location_id]],Locations[],3, "FALSE")</f>
        <v>New Zealand</v>
      </c>
      <c r="O1081" s="3">
        <f>VLOOKUP(CONS_TABLE[[#This Row],[location_id]],Locations[],4,"FALSE")</f>
        <v>655000</v>
      </c>
      <c r="P1081">
        <f>VLOOKUP(CONS_TABLE[[#This Row],[location_id]],Locations[],5,"FALSE")</f>
        <v>14.72</v>
      </c>
    </row>
    <row r="1082" spans="1:16" x14ac:dyDescent="0.3">
      <c r="A1082">
        <v>1081</v>
      </c>
      <c r="B1082" t="s">
        <v>90</v>
      </c>
      <c r="C1082">
        <v>587</v>
      </c>
      <c r="D1082" t="str">
        <f>VLOOKUP(CONS_TABLE[[#This Row],[make_id]],Make_details[],2,"FALSE")</f>
        <v>Nissan</v>
      </c>
      <c r="E1082" t="str">
        <f>VLOOKUP(CONS_TABLE[[#This Row],[make_id]],Make_details[],3,"FALSE")</f>
        <v>Standard</v>
      </c>
      <c r="F1082">
        <v>1999</v>
      </c>
      <c r="G1082" t="s">
        <v>487</v>
      </c>
      <c r="H1082" t="s">
        <v>69</v>
      </c>
      <c r="I1082" s="1">
        <v>44479</v>
      </c>
      <c r="J1082" s="1" t="str">
        <f>TEXT(CONS_TABLE[[#This Row],[date_stolen]],"YYYY")</f>
        <v>2021</v>
      </c>
      <c r="K1082" s="1" t="str">
        <f>TEXT(CONS_TABLE[[#This Row],[date_stolen]],"MMMM")</f>
        <v>October</v>
      </c>
      <c r="L1082">
        <v>105</v>
      </c>
      <c r="M1082" t="str">
        <f>VLOOKUP(CONS_TABLE[[#This Row],[location_id]],Locations[],2,"FALSE")</f>
        <v>Gisborne</v>
      </c>
      <c r="N1082" t="str">
        <f>VLOOKUP(CONS_TABLE[[#This Row],[location_id]],Locations[],3, "FALSE")</f>
        <v>New Zealand</v>
      </c>
      <c r="O1082" s="3">
        <f>VLOOKUP(CONS_TABLE[[#This Row],[location_id]],Locations[],4,"FALSE")</f>
        <v>52100</v>
      </c>
      <c r="P1082">
        <f>VLOOKUP(CONS_TABLE[[#This Row],[location_id]],Locations[],5,"FALSE")</f>
        <v>6.21</v>
      </c>
    </row>
    <row r="1083" spans="1:16" x14ac:dyDescent="0.3">
      <c r="A1083">
        <v>1082</v>
      </c>
      <c r="B1083" t="s">
        <v>83</v>
      </c>
      <c r="C1083">
        <v>619</v>
      </c>
      <c r="D1083" t="str">
        <f>VLOOKUP(CONS_TABLE[[#This Row],[make_id]],Make_details[],2,"FALSE")</f>
        <v>Toyota</v>
      </c>
      <c r="E1083" t="str">
        <f>VLOOKUP(CONS_TABLE[[#This Row],[make_id]],Make_details[],3,"FALSE")</f>
        <v>Standard</v>
      </c>
      <c r="F1083">
        <v>1996</v>
      </c>
      <c r="G1083" t="s">
        <v>589</v>
      </c>
      <c r="H1083" t="s">
        <v>32</v>
      </c>
      <c r="I1083" s="1">
        <v>44528</v>
      </c>
      <c r="J1083" s="1" t="str">
        <f>TEXT(CONS_TABLE[[#This Row],[date_stolen]],"YYYY")</f>
        <v>2021</v>
      </c>
      <c r="K1083" s="1" t="str">
        <f>TEXT(CONS_TABLE[[#This Row],[date_stolen]],"MMMM")</f>
        <v>November</v>
      </c>
      <c r="L1083">
        <v>102</v>
      </c>
      <c r="M1083" t="str">
        <f>VLOOKUP(CONS_TABLE[[#This Row],[location_id]],Locations[],2,"FALSE")</f>
        <v>Auckland</v>
      </c>
      <c r="N1083" t="str">
        <f>VLOOKUP(CONS_TABLE[[#This Row],[location_id]],Locations[],3, "FALSE")</f>
        <v>New Zealand</v>
      </c>
      <c r="O1083" s="3">
        <f>VLOOKUP(CONS_TABLE[[#This Row],[location_id]],Locations[],4,"FALSE")</f>
        <v>1695200</v>
      </c>
      <c r="P1083">
        <f>VLOOKUP(CONS_TABLE[[#This Row],[location_id]],Locations[],5,"FALSE")</f>
        <v>343.09</v>
      </c>
    </row>
    <row r="1084" spans="1:16" x14ac:dyDescent="0.3">
      <c r="A1084">
        <v>1083</v>
      </c>
      <c r="B1084" t="s">
        <v>83</v>
      </c>
      <c r="C1084">
        <v>587</v>
      </c>
      <c r="D1084" t="str">
        <f>VLOOKUP(CONS_TABLE[[#This Row],[make_id]],Make_details[],2,"FALSE")</f>
        <v>Nissan</v>
      </c>
      <c r="E1084" t="str">
        <f>VLOOKUP(CONS_TABLE[[#This Row],[make_id]],Make_details[],3,"FALSE")</f>
        <v>Standard</v>
      </c>
      <c r="F1084">
        <v>1997</v>
      </c>
      <c r="G1084" t="s">
        <v>590</v>
      </c>
      <c r="H1084" t="s">
        <v>32</v>
      </c>
      <c r="I1084" s="1">
        <v>44542</v>
      </c>
      <c r="J1084" s="1" t="str">
        <f>TEXT(CONS_TABLE[[#This Row],[date_stolen]],"YYYY")</f>
        <v>2021</v>
      </c>
      <c r="K1084" s="1" t="str">
        <f>TEXT(CONS_TABLE[[#This Row],[date_stolen]],"MMMM")</f>
        <v>December</v>
      </c>
      <c r="L1084">
        <v>105</v>
      </c>
      <c r="M1084" t="str">
        <f>VLOOKUP(CONS_TABLE[[#This Row],[location_id]],Locations[],2,"FALSE")</f>
        <v>Gisborne</v>
      </c>
      <c r="N1084" t="str">
        <f>VLOOKUP(CONS_TABLE[[#This Row],[location_id]],Locations[],3, "FALSE")</f>
        <v>New Zealand</v>
      </c>
      <c r="O1084" s="3">
        <f>VLOOKUP(CONS_TABLE[[#This Row],[location_id]],Locations[],4,"FALSE")</f>
        <v>52100</v>
      </c>
      <c r="P1084">
        <f>VLOOKUP(CONS_TABLE[[#This Row],[location_id]],Locations[],5,"FALSE")</f>
        <v>6.21</v>
      </c>
    </row>
    <row r="1085" spans="1:16" x14ac:dyDescent="0.3">
      <c r="A1085">
        <v>1084</v>
      </c>
      <c r="B1085" t="s">
        <v>83</v>
      </c>
      <c r="C1085">
        <v>592</v>
      </c>
      <c r="D1085" t="str">
        <f>VLOOKUP(CONS_TABLE[[#This Row],[make_id]],Make_details[],2,"FALSE")</f>
        <v>Peugeot</v>
      </c>
      <c r="E1085" t="str">
        <f>VLOOKUP(CONS_TABLE[[#This Row],[make_id]],Make_details[],3,"FALSE")</f>
        <v>Standard</v>
      </c>
      <c r="F1085">
        <v>2003</v>
      </c>
      <c r="G1085">
        <v>406</v>
      </c>
      <c r="H1085" t="s">
        <v>10</v>
      </c>
      <c r="I1085" s="1">
        <v>44620</v>
      </c>
      <c r="J1085" s="1" t="str">
        <f>TEXT(CONS_TABLE[[#This Row],[date_stolen]],"YYYY")</f>
        <v>2022</v>
      </c>
      <c r="K1085" s="1" t="str">
        <f>TEXT(CONS_TABLE[[#This Row],[date_stolen]],"MMMM")</f>
        <v>February</v>
      </c>
      <c r="L1085">
        <v>105</v>
      </c>
      <c r="M1085" t="str">
        <f>VLOOKUP(CONS_TABLE[[#This Row],[location_id]],Locations[],2,"FALSE")</f>
        <v>Gisborne</v>
      </c>
      <c r="N1085" t="str">
        <f>VLOOKUP(CONS_TABLE[[#This Row],[location_id]],Locations[],3, "FALSE")</f>
        <v>New Zealand</v>
      </c>
      <c r="O1085" s="3">
        <f>VLOOKUP(CONS_TABLE[[#This Row],[location_id]],Locations[],4,"FALSE")</f>
        <v>52100</v>
      </c>
      <c r="P1085">
        <f>VLOOKUP(CONS_TABLE[[#This Row],[location_id]],Locations[],5,"FALSE")</f>
        <v>6.21</v>
      </c>
    </row>
    <row r="1086" spans="1:16" x14ac:dyDescent="0.3">
      <c r="A1086">
        <v>1085</v>
      </c>
      <c r="B1086" t="s">
        <v>435</v>
      </c>
      <c r="C1086">
        <v>619</v>
      </c>
      <c r="D1086" t="str">
        <f>VLOOKUP(CONS_TABLE[[#This Row],[make_id]],Make_details[],2,"FALSE")</f>
        <v>Toyota</v>
      </c>
      <c r="E1086" t="str">
        <f>VLOOKUP(CONS_TABLE[[#This Row],[make_id]],Make_details[],3,"FALSE")</f>
        <v>Standard</v>
      </c>
      <c r="F1086">
        <v>2003</v>
      </c>
      <c r="G1086" t="s">
        <v>448</v>
      </c>
      <c r="H1086" t="s">
        <v>69</v>
      </c>
      <c r="I1086" s="1">
        <v>44655</v>
      </c>
      <c r="J1086" s="1" t="str">
        <f>TEXT(CONS_TABLE[[#This Row],[date_stolen]],"YYYY")</f>
        <v>2022</v>
      </c>
      <c r="K1086" s="1" t="str">
        <f>TEXT(CONS_TABLE[[#This Row],[date_stolen]],"MMMM")</f>
        <v>April</v>
      </c>
      <c r="L1086">
        <v>104</v>
      </c>
      <c r="M1086" t="str">
        <f>VLOOKUP(CONS_TABLE[[#This Row],[location_id]],Locations[],2,"FALSE")</f>
        <v>Bay of Plenty</v>
      </c>
      <c r="N1086" t="str">
        <f>VLOOKUP(CONS_TABLE[[#This Row],[location_id]],Locations[],3, "FALSE")</f>
        <v>New Zealand</v>
      </c>
      <c r="O1086" s="3">
        <f>VLOOKUP(CONS_TABLE[[#This Row],[location_id]],Locations[],4,"FALSE")</f>
        <v>347700</v>
      </c>
      <c r="P1086">
        <f>VLOOKUP(CONS_TABLE[[#This Row],[location_id]],Locations[],5,"FALSE")</f>
        <v>28.8</v>
      </c>
    </row>
    <row r="1087" spans="1:16" x14ac:dyDescent="0.3">
      <c r="A1087">
        <v>1086</v>
      </c>
      <c r="B1087" t="s">
        <v>454</v>
      </c>
      <c r="C1087">
        <v>619</v>
      </c>
      <c r="D1087" t="str">
        <f>VLOOKUP(CONS_TABLE[[#This Row],[make_id]],Make_details[],2,"FALSE")</f>
        <v>Toyota</v>
      </c>
      <c r="E1087" t="str">
        <f>VLOOKUP(CONS_TABLE[[#This Row],[make_id]],Make_details[],3,"FALSE")</f>
        <v>Standard</v>
      </c>
      <c r="F1087">
        <v>1997</v>
      </c>
      <c r="G1087" t="s">
        <v>505</v>
      </c>
      <c r="H1087" t="s">
        <v>32</v>
      </c>
      <c r="I1087" s="1">
        <v>44525</v>
      </c>
      <c r="J1087" s="1" t="str">
        <f>TEXT(CONS_TABLE[[#This Row],[date_stolen]],"YYYY")</f>
        <v>2021</v>
      </c>
      <c r="K1087" s="1" t="str">
        <f>TEXT(CONS_TABLE[[#This Row],[date_stolen]],"MMMM")</f>
        <v>November</v>
      </c>
      <c r="L1087">
        <v>102</v>
      </c>
      <c r="M1087" t="str">
        <f>VLOOKUP(CONS_TABLE[[#This Row],[location_id]],Locations[],2,"FALSE")</f>
        <v>Auckland</v>
      </c>
      <c r="N1087" t="str">
        <f>VLOOKUP(CONS_TABLE[[#This Row],[location_id]],Locations[],3, "FALSE")</f>
        <v>New Zealand</v>
      </c>
      <c r="O1087" s="3">
        <f>VLOOKUP(CONS_TABLE[[#This Row],[location_id]],Locations[],4,"FALSE")</f>
        <v>1695200</v>
      </c>
      <c r="P1087">
        <f>VLOOKUP(CONS_TABLE[[#This Row],[location_id]],Locations[],5,"FALSE")</f>
        <v>343.09</v>
      </c>
    </row>
    <row r="1088" spans="1:16" x14ac:dyDescent="0.3">
      <c r="A1088">
        <v>1087</v>
      </c>
      <c r="B1088" t="s">
        <v>83</v>
      </c>
      <c r="C1088">
        <v>580</v>
      </c>
      <c r="D1088" t="str">
        <f>VLOOKUP(CONS_TABLE[[#This Row],[make_id]],Make_details[],2,"FALSE")</f>
        <v>Mitsubishi</v>
      </c>
      <c r="E1088" t="str">
        <f>VLOOKUP(CONS_TABLE[[#This Row],[make_id]],Make_details[],3,"FALSE")</f>
        <v>Standard</v>
      </c>
      <c r="F1088">
        <v>2003</v>
      </c>
      <c r="G1088" t="s">
        <v>482</v>
      </c>
      <c r="H1088" t="s">
        <v>69</v>
      </c>
      <c r="I1088" s="1">
        <v>44480</v>
      </c>
      <c r="J1088" s="1" t="str">
        <f>TEXT(CONS_TABLE[[#This Row],[date_stolen]],"YYYY")</f>
        <v>2021</v>
      </c>
      <c r="K1088" s="1" t="str">
        <f>TEXT(CONS_TABLE[[#This Row],[date_stolen]],"MMMM")</f>
        <v>October</v>
      </c>
      <c r="L1088">
        <v>102</v>
      </c>
      <c r="M1088" t="str">
        <f>VLOOKUP(CONS_TABLE[[#This Row],[location_id]],Locations[],2,"FALSE")</f>
        <v>Auckland</v>
      </c>
      <c r="N1088" t="str">
        <f>VLOOKUP(CONS_TABLE[[#This Row],[location_id]],Locations[],3, "FALSE")</f>
        <v>New Zealand</v>
      </c>
      <c r="O1088" s="3">
        <f>VLOOKUP(CONS_TABLE[[#This Row],[location_id]],Locations[],4,"FALSE")</f>
        <v>1695200</v>
      </c>
      <c r="P1088">
        <f>VLOOKUP(CONS_TABLE[[#This Row],[location_id]],Locations[],5,"FALSE")</f>
        <v>343.09</v>
      </c>
    </row>
    <row r="1089" spans="1:16" x14ac:dyDescent="0.3">
      <c r="A1089">
        <v>1088</v>
      </c>
      <c r="B1089" t="s">
        <v>435</v>
      </c>
      <c r="C1089">
        <v>540</v>
      </c>
      <c r="D1089" t="str">
        <f>VLOOKUP(CONS_TABLE[[#This Row],[make_id]],Make_details[],2,"FALSE")</f>
        <v>Ford</v>
      </c>
      <c r="E1089" t="str">
        <f>VLOOKUP(CONS_TABLE[[#This Row],[make_id]],Make_details[],3,"FALSE")</f>
        <v>Standard</v>
      </c>
      <c r="F1089">
        <v>2003</v>
      </c>
      <c r="G1089" t="s">
        <v>436</v>
      </c>
      <c r="H1089" t="s">
        <v>32</v>
      </c>
      <c r="I1089" s="1">
        <v>44500</v>
      </c>
      <c r="J1089" s="1" t="str">
        <f>TEXT(CONS_TABLE[[#This Row],[date_stolen]],"YYYY")</f>
        <v>2021</v>
      </c>
      <c r="K1089" s="1" t="str">
        <f>TEXT(CONS_TABLE[[#This Row],[date_stolen]],"MMMM")</f>
        <v>October</v>
      </c>
      <c r="L1089">
        <v>105</v>
      </c>
      <c r="M1089" t="str">
        <f>VLOOKUP(CONS_TABLE[[#This Row],[location_id]],Locations[],2,"FALSE")</f>
        <v>Gisborne</v>
      </c>
      <c r="N1089" t="str">
        <f>VLOOKUP(CONS_TABLE[[#This Row],[location_id]],Locations[],3, "FALSE")</f>
        <v>New Zealand</v>
      </c>
      <c r="O1089" s="3">
        <f>VLOOKUP(CONS_TABLE[[#This Row],[location_id]],Locations[],4,"FALSE")</f>
        <v>52100</v>
      </c>
      <c r="P1089">
        <f>VLOOKUP(CONS_TABLE[[#This Row],[location_id]],Locations[],5,"FALSE")</f>
        <v>6.21</v>
      </c>
    </row>
    <row r="1090" spans="1:16" x14ac:dyDescent="0.3">
      <c r="A1090">
        <v>1089</v>
      </c>
      <c r="B1090" t="s">
        <v>83</v>
      </c>
      <c r="C1090">
        <v>610</v>
      </c>
      <c r="D1090" t="str">
        <f>VLOOKUP(CONS_TABLE[[#This Row],[make_id]],Make_details[],2,"FALSE")</f>
        <v>Subaru</v>
      </c>
      <c r="E1090" t="str">
        <f>VLOOKUP(CONS_TABLE[[#This Row],[make_id]],Make_details[],3,"FALSE")</f>
        <v>Standard</v>
      </c>
      <c r="F1090">
        <v>1996</v>
      </c>
      <c r="G1090" t="s">
        <v>475</v>
      </c>
      <c r="H1090" t="s">
        <v>32</v>
      </c>
      <c r="I1090" s="1">
        <v>44604</v>
      </c>
      <c r="J1090" s="1" t="str">
        <f>TEXT(CONS_TABLE[[#This Row],[date_stolen]],"YYYY")</f>
        <v>2022</v>
      </c>
      <c r="K1090" s="1" t="str">
        <f>TEXT(CONS_TABLE[[#This Row],[date_stolen]],"MMMM")</f>
        <v>February</v>
      </c>
      <c r="L1090">
        <v>104</v>
      </c>
      <c r="M1090" t="str">
        <f>VLOOKUP(CONS_TABLE[[#This Row],[location_id]],Locations[],2,"FALSE")</f>
        <v>Bay of Plenty</v>
      </c>
      <c r="N1090" t="str">
        <f>VLOOKUP(CONS_TABLE[[#This Row],[location_id]],Locations[],3, "FALSE")</f>
        <v>New Zealand</v>
      </c>
      <c r="O1090" s="3">
        <f>VLOOKUP(CONS_TABLE[[#This Row],[location_id]],Locations[],4,"FALSE")</f>
        <v>347700</v>
      </c>
      <c r="P1090">
        <f>VLOOKUP(CONS_TABLE[[#This Row],[location_id]],Locations[],5,"FALSE")</f>
        <v>28.8</v>
      </c>
    </row>
    <row r="1091" spans="1:16" x14ac:dyDescent="0.3">
      <c r="A1091">
        <v>1090</v>
      </c>
      <c r="B1091" t="s">
        <v>435</v>
      </c>
      <c r="C1091">
        <v>540</v>
      </c>
      <c r="D1091" t="str">
        <f>VLOOKUP(CONS_TABLE[[#This Row],[make_id]],Make_details[],2,"FALSE")</f>
        <v>Ford</v>
      </c>
      <c r="E1091" t="str">
        <f>VLOOKUP(CONS_TABLE[[#This Row],[make_id]],Make_details[],3,"FALSE")</f>
        <v>Standard</v>
      </c>
      <c r="F1091">
        <v>2003</v>
      </c>
      <c r="G1091" t="s">
        <v>436</v>
      </c>
      <c r="H1091" t="s">
        <v>283</v>
      </c>
      <c r="I1091" s="1">
        <v>44643</v>
      </c>
      <c r="J1091" s="1" t="str">
        <f>TEXT(CONS_TABLE[[#This Row],[date_stolen]],"YYYY")</f>
        <v>2022</v>
      </c>
      <c r="K1091" s="1" t="str">
        <f>TEXT(CONS_TABLE[[#This Row],[date_stolen]],"MMMM")</f>
        <v>March</v>
      </c>
      <c r="L1091">
        <v>104</v>
      </c>
      <c r="M1091" t="str">
        <f>VLOOKUP(CONS_TABLE[[#This Row],[location_id]],Locations[],2,"FALSE")</f>
        <v>Bay of Plenty</v>
      </c>
      <c r="N1091" t="str">
        <f>VLOOKUP(CONS_TABLE[[#This Row],[location_id]],Locations[],3, "FALSE")</f>
        <v>New Zealand</v>
      </c>
      <c r="O1091" s="3">
        <f>VLOOKUP(CONS_TABLE[[#This Row],[location_id]],Locations[],4,"FALSE")</f>
        <v>347700</v>
      </c>
      <c r="P1091">
        <f>VLOOKUP(CONS_TABLE[[#This Row],[location_id]],Locations[],5,"FALSE")</f>
        <v>28.8</v>
      </c>
    </row>
    <row r="1092" spans="1:16" x14ac:dyDescent="0.3">
      <c r="A1092">
        <v>1091</v>
      </c>
      <c r="B1092" t="s">
        <v>83</v>
      </c>
      <c r="C1092">
        <v>619</v>
      </c>
      <c r="D1092" t="str">
        <f>VLOOKUP(CONS_TABLE[[#This Row],[make_id]],Make_details[],2,"FALSE")</f>
        <v>Toyota</v>
      </c>
      <c r="E1092" t="str">
        <f>VLOOKUP(CONS_TABLE[[#This Row],[make_id]],Make_details[],3,"FALSE")</f>
        <v>Standard</v>
      </c>
      <c r="F1092">
        <v>1994</v>
      </c>
      <c r="G1092" t="s">
        <v>591</v>
      </c>
      <c r="H1092" t="s">
        <v>47</v>
      </c>
      <c r="I1092" s="1">
        <v>44649</v>
      </c>
      <c r="J1092" s="1" t="str">
        <f>TEXT(CONS_TABLE[[#This Row],[date_stolen]],"YYYY")</f>
        <v>2022</v>
      </c>
      <c r="K1092" s="1" t="str">
        <f>TEXT(CONS_TABLE[[#This Row],[date_stolen]],"MMMM")</f>
        <v>March</v>
      </c>
      <c r="L1092">
        <v>104</v>
      </c>
      <c r="M1092" t="str">
        <f>VLOOKUP(CONS_TABLE[[#This Row],[location_id]],Locations[],2,"FALSE")</f>
        <v>Bay of Plenty</v>
      </c>
      <c r="N1092" t="str">
        <f>VLOOKUP(CONS_TABLE[[#This Row],[location_id]],Locations[],3, "FALSE")</f>
        <v>New Zealand</v>
      </c>
      <c r="O1092" s="3">
        <f>VLOOKUP(CONS_TABLE[[#This Row],[location_id]],Locations[],4,"FALSE")</f>
        <v>347700</v>
      </c>
      <c r="P1092">
        <f>VLOOKUP(CONS_TABLE[[#This Row],[location_id]],Locations[],5,"FALSE")</f>
        <v>28.8</v>
      </c>
    </row>
    <row r="1093" spans="1:16" x14ac:dyDescent="0.3">
      <c r="A1093">
        <v>1092</v>
      </c>
      <c r="B1093" t="s">
        <v>75</v>
      </c>
      <c r="C1093">
        <v>550</v>
      </c>
      <c r="D1093" t="str">
        <f>VLOOKUP(CONS_TABLE[[#This Row],[make_id]],Make_details[],2,"FALSE")</f>
        <v>Honda</v>
      </c>
      <c r="E1093" t="str">
        <f>VLOOKUP(CONS_TABLE[[#This Row],[make_id]],Make_details[],3,"FALSE")</f>
        <v>Standard</v>
      </c>
      <c r="F1093">
        <v>1997</v>
      </c>
      <c r="G1093" t="s">
        <v>592</v>
      </c>
      <c r="H1093" t="s">
        <v>45</v>
      </c>
      <c r="I1093" s="1">
        <v>44585</v>
      </c>
      <c r="J1093" s="1" t="str">
        <f>TEXT(CONS_TABLE[[#This Row],[date_stolen]],"YYYY")</f>
        <v>2022</v>
      </c>
      <c r="K1093" s="1" t="str">
        <f>TEXT(CONS_TABLE[[#This Row],[date_stolen]],"MMMM")</f>
        <v>January</v>
      </c>
      <c r="L1093">
        <v>114</v>
      </c>
      <c r="M1093" t="str">
        <f>VLOOKUP(CONS_TABLE[[#This Row],[location_id]],Locations[],2,"FALSE")</f>
        <v>Canterbury</v>
      </c>
      <c r="N1093" t="str">
        <f>VLOOKUP(CONS_TABLE[[#This Row],[location_id]],Locations[],3, "FALSE")</f>
        <v>New Zealand</v>
      </c>
      <c r="O1093" s="3">
        <f>VLOOKUP(CONS_TABLE[[#This Row],[location_id]],Locations[],4,"FALSE")</f>
        <v>655000</v>
      </c>
      <c r="P1093">
        <f>VLOOKUP(CONS_TABLE[[#This Row],[location_id]],Locations[],5,"FALSE")</f>
        <v>14.72</v>
      </c>
    </row>
    <row r="1094" spans="1:16" x14ac:dyDescent="0.3">
      <c r="A1094">
        <v>1093</v>
      </c>
      <c r="B1094" t="s">
        <v>83</v>
      </c>
      <c r="C1094">
        <v>548</v>
      </c>
      <c r="D1094" t="str">
        <f>VLOOKUP(CONS_TABLE[[#This Row],[make_id]],Make_details[],2,"FALSE")</f>
        <v>Holden</v>
      </c>
      <c r="E1094" t="str">
        <f>VLOOKUP(CONS_TABLE[[#This Row],[make_id]],Make_details[],3,"FALSE")</f>
        <v>Standard</v>
      </c>
      <c r="F1094">
        <v>2003</v>
      </c>
      <c r="G1094" t="s">
        <v>593</v>
      </c>
      <c r="H1094" t="s">
        <v>47</v>
      </c>
      <c r="I1094" s="1">
        <v>44477</v>
      </c>
      <c r="J1094" s="1" t="str">
        <f>TEXT(CONS_TABLE[[#This Row],[date_stolen]],"YYYY")</f>
        <v>2021</v>
      </c>
      <c r="K1094" s="1" t="str">
        <f>TEXT(CONS_TABLE[[#This Row],[date_stolen]],"MMMM")</f>
        <v>October</v>
      </c>
      <c r="L1094">
        <v>101</v>
      </c>
      <c r="M1094" t="str">
        <f>VLOOKUP(CONS_TABLE[[#This Row],[location_id]],Locations[],2,"FALSE")</f>
        <v>Northland</v>
      </c>
      <c r="N1094" t="str">
        <f>VLOOKUP(CONS_TABLE[[#This Row],[location_id]],Locations[],3, "FALSE")</f>
        <v>New Zealand</v>
      </c>
      <c r="O1094" s="3">
        <f>VLOOKUP(CONS_TABLE[[#This Row],[location_id]],Locations[],4,"FALSE")</f>
        <v>201500</v>
      </c>
      <c r="P1094">
        <f>VLOOKUP(CONS_TABLE[[#This Row],[location_id]],Locations[],5,"FALSE")</f>
        <v>16.11</v>
      </c>
    </row>
    <row r="1095" spans="1:16" x14ac:dyDescent="0.3">
      <c r="A1095">
        <v>1094</v>
      </c>
      <c r="B1095" t="s">
        <v>90</v>
      </c>
      <c r="C1095">
        <v>587</v>
      </c>
      <c r="D1095" t="str">
        <f>VLOOKUP(CONS_TABLE[[#This Row],[make_id]],Make_details[],2,"FALSE")</f>
        <v>Nissan</v>
      </c>
      <c r="E1095" t="str">
        <f>VLOOKUP(CONS_TABLE[[#This Row],[make_id]],Make_details[],3,"FALSE")</f>
        <v>Standard</v>
      </c>
      <c r="F1095">
        <v>1993</v>
      </c>
      <c r="G1095" t="s">
        <v>473</v>
      </c>
      <c r="H1095" t="s">
        <v>18</v>
      </c>
      <c r="I1095" s="1">
        <v>44486</v>
      </c>
      <c r="J1095" s="1" t="str">
        <f>TEXT(CONS_TABLE[[#This Row],[date_stolen]],"YYYY")</f>
        <v>2021</v>
      </c>
      <c r="K1095" s="1" t="str">
        <f>TEXT(CONS_TABLE[[#This Row],[date_stolen]],"MMMM")</f>
        <v>October</v>
      </c>
      <c r="L1095">
        <v>102</v>
      </c>
      <c r="M1095" t="str">
        <f>VLOOKUP(CONS_TABLE[[#This Row],[location_id]],Locations[],2,"FALSE")</f>
        <v>Auckland</v>
      </c>
      <c r="N1095" t="str">
        <f>VLOOKUP(CONS_TABLE[[#This Row],[location_id]],Locations[],3, "FALSE")</f>
        <v>New Zealand</v>
      </c>
      <c r="O1095" s="3">
        <f>VLOOKUP(CONS_TABLE[[#This Row],[location_id]],Locations[],4,"FALSE")</f>
        <v>1695200</v>
      </c>
      <c r="P1095">
        <f>VLOOKUP(CONS_TABLE[[#This Row],[location_id]],Locations[],5,"FALSE")</f>
        <v>343.09</v>
      </c>
    </row>
    <row r="1096" spans="1:16" x14ac:dyDescent="0.3">
      <c r="A1096">
        <v>1095</v>
      </c>
      <c r="B1096" t="s">
        <v>90</v>
      </c>
      <c r="C1096">
        <v>619</v>
      </c>
      <c r="D1096" t="str">
        <f>VLOOKUP(CONS_TABLE[[#This Row],[make_id]],Make_details[],2,"FALSE")</f>
        <v>Toyota</v>
      </c>
      <c r="E1096" t="str">
        <f>VLOOKUP(CONS_TABLE[[#This Row],[make_id]],Make_details[],3,"FALSE")</f>
        <v>Standard</v>
      </c>
      <c r="F1096">
        <v>1996</v>
      </c>
      <c r="G1096" t="s">
        <v>448</v>
      </c>
      <c r="H1096" t="s">
        <v>47</v>
      </c>
      <c r="I1096" s="1">
        <v>44602</v>
      </c>
      <c r="J1096" s="1" t="str">
        <f>TEXT(CONS_TABLE[[#This Row],[date_stolen]],"YYYY")</f>
        <v>2022</v>
      </c>
      <c r="K1096" s="1" t="str">
        <f>TEXT(CONS_TABLE[[#This Row],[date_stolen]],"MMMM")</f>
        <v>February</v>
      </c>
      <c r="L1096">
        <v>104</v>
      </c>
      <c r="M1096" t="str">
        <f>VLOOKUP(CONS_TABLE[[#This Row],[location_id]],Locations[],2,"FALSE")</f>
        <v>Bay of Plenty</v>
      </c>
      <c r="N1096" t="str">
        <f>VLOOKUP(CONS_TABLE[[#This Row],[location_id]],Locations[],3, "FALSE")</f>
        <v>New Zealand</v>
      </c>
      <c r="O1096" s="3">
        <f>VLOOKUP(CONS_TABLE[[#This Row],[location_id]],Locations[],4,"FALSE")</f>
        <v>347700</v>
      </c>
      <c r="P1096">
        <f>VLOOKUP(CONS_TABLE[[#This Row],[location_id]],Locations[],5,"FALSE")</f>
        <v>28.8</v>
      </c>
    </row>
    <row r="1097" spans="1:16" x14ac:dyDescent="0.3">
      <c r="A1097">
        <v>1096</v>
      </c>
      <c r="B1097" t="s">
        <v>90</v>
      </c>
      <c r="C1097">
        <v>619</v>
      </c>
      <c r="D1097" t="str">
        <f>VLOOKUP(CONS_TABLE[[#This Row],[make_id]],Make_details[],2,"FALSE")</f>
        <v>Toyota</v>
      </c>
      <c r="E1097" t="str">
        <f>VLOOKUP(CONS_TABLE[[#This Row],[make_id]],Make_details[],3,"FALSE")</f>
        <v>Standard</v>
      </c>
      <c r="F1097">
        <v>1993</v>
      </c>
      <c r="G1097" t="s">
        <v>448</v>
      </c>
      <c r="H1097" t="s">
        <v>69</v>
      </c>
      <c r="I1097" s="1">
        <v>44520</v>
      </c>
      <c r="J1097" s="1" t="str">
        <f>TEXT(CONS_TABLE[[#This Row],[date_stolen]],"YYYY")</f>
        <v>2021</v>
      </c>
      <c r="K1097" s="1" t="str">
        <f>TEXT(CONS_TABLE[[#This Row],[date_stolen]],"MMMM")</f>
        <v>November</v>
      </c>
      <c r="L1097">
        <v>114</v>
      </c>
      <c r="M1097" t="str">
        <f>VLOOKUP(CONS_TABLE[[#This Row],[location_id]],Locations[],2,"FALSE")</f>
        <v>Canterbury</v>
      </c>
      <c r="N1097" t="str">
        <f>VLOOKUP(CONS_TABLE[[#This Row],[location_id]],Locations[],3, "FALSE")</f>
        <v>New Zealand</v>
      </c>
      <c r="O1097" s="3">
        <f>VLOOKUP(CONS_TABLE[[#This Row],[location_id]],Locations[],4,"FALSE")</f>
        <v>655000</v>
      </c>
      <c r="P1097">
        <f>VLOOKUP(CONS_TABLE[[#This Row],[location_id]],Locations[],5,"FALSE")</f>
        <v>14.72</v>
      </c>
    </row>
    <row r="1098" spans="1:16" x14ac:dyDescent="0.3">
      <c r="A1098">
        <v>1097</v>
      </c>
      <c r="B1098" t="s">
        <v>90</v>
      </c>
      <c r="C1098">
        <v>619</v>
      </c>
      <c r="D1098" t="str">
        <f>VLOOKUP(CONS_TABLE[[#This Row],[make_id]],Make_details[],2,"FALSE")</f>
        <v>Toyota</v>
      </c>
      <c r="E1098" t="str">
        <f>VLOOKUP(CONS_TABLE[[#This Row],[make_id]],Make_details[],3,"FALSE")</f>
        <v>Standard</v>
      </c>
      <c r="F1098">
        <v>1996</v>
      </c>
      <c r="G1098" t="s">
        <v>594</v>
      </c>
      <c r="H1098" t="s">
        <v>10</v>
      </c>
      <c r="I1098" s="1">
        <v>44539</v>
      </c>
      <c r="J1098" s="1" t="str">
        <f>TEXT(CONS_TABLE[[#This Row],[date_stolen]],"YYYY")</f>
        <v>2021</v>
      </c>
      <c r="K1098" s="1" t="str">
        <f>TEXT(CONS_TABLE[[#This Row],[date_stolen]],"MMMM")</f>
        <v>December</v>
      </c>
      <c r="L1098">
        <v>106</v>
      </c>
      <c r="M1098" t="str">
        <f>VLOOKUP(CONS_TABLE[[#This Row],[location_id]],Locations[],2,"FALSE")</f>
        <v>Hawke's Bay</v>
      </c>
      <c r="N1098" t="str">
        <f>VLOOKUP(CONS_TABLE[[#This Row],[location_id]],Locations[],3, "FALSE")</f>
        <v>New Zealand</v>
      </c>
      <c r="O1098" s="3">
        <f>VLOOKUP(CONS_TABLE[[#This Row],[location_id]],Locations[],4,"FALSE")</f>
        <v>182700</v>
      </c>
      <c r="P1098">
        <f>VLOOKUP(CONS_TABLE[[#This Row],[location_id]],Locations[],5,"FALSE")</f>
        <v>12.92</v>
      </c>
    </row>
    <row r="1099" spans="1:16" x14ac:dyDescent="0.3">
      <c r="A1099">
        <v>1098</v>
      </c>
      <c r="B1099" t="s">
        <v>83</v>
      </c>
      <c r="C1099">
        <v>580</v>
      </c>
      <c r="D1099" t="str">
        <f>VLOOKUP(CONS_TABLE[[#This Row],[make_id]],Make_details[],2,"FALSE")</f>
        <v>Mitsubishi</v>
      </c>
      <c r="E1099" t="str">
        <f>VLOOKUP(CONS_TABLE[[#This Row],[make_id]],Make_details[],3,"FALSE")</f>
        <v>Standard</v>
      </c>
      <c r="F1099">
        <v>2003</v>
      </c>
      <c r="G1099" t="s">
        <v>482</v>
      </c>
      <c r="H1099" t="s">
        <v>32</v>
      </c>
      <c r="I1099" s="1">
        <v>44524</v>
      </c>
      <c r="J1099" s="1" t="str">
        <f>TEXT(CONS_TABLE[[#This Row],[date_stolen]],"YYYY")</f>
        <v>2021</v>
      </c>
      <c r="K1099" s="1" t="str">
        <f>TEXT(CONS_TABLE[[#This Row],[date_stolen]],"MMMM")</f>
        <v>November</v>
      </c>
      <c r="L1099">
        <v>108</v>
      </c>
      <c r="M1099" t="str">
        <f>VLOOKUP(CONS_TABLE[[#This Row],[location_id]],Locations[],2,"FALSE")</f>
        <v>Manawatū-Whanganui</v>
      </c>
      <c r="N1099" t="str">
        <f>VLOOKUP(CONS_TABLE[[#This Row],[location_id]],Locations[],3, "FALSE")</f>
        <v>New Zealand</v>
      </c>
      <c r="O1099" s="3">
        <f>VLOOKUP(CONS_TABLE[[#This Row],[location_id]],Locations[],4,"FALSE")</f>
        <v>258200</v>
      </c>
      <c r="P1099">
        <f>VLOOKUP(CONS_TABLE[[#This Row],[location_id]],Locations[],5,"FALSE")</f>
        <v>11.62</v>
      </c>
    </row>
    <row r="1100" spans="1:16" x14ac:dyDescent="0.3">
      <c r="A1100">
        <v>1099</v>
      </c>
      <c r="B1100" t="s">
        <v>90</v>
      </c>
      <c r="C1100">
        <v>550</v>
      </c>
      <c r="D1100" t="str">
        <f>VLOOKUP(CONS_TABLE[[#This Row],[make_id]],Make_details[],2,"FALSE")</f>
        <v>Honda</v>
      </c>
      <c r="E1100" t="str">
        <f>VLOOKUP(CONS_TABLE[[#This Row],[make_id]],Make_details[],3,"FALSE")</f>
        <v>Standard</v>
      </c>
      <c r="F1100">
        <v>1996</v>
      </c>
      <c r="G1100" t="s">
        <v>584</v>
      </c>
      <c r="H1100" t="s">
        <v>69</v>
      </c>
      <c r="I1100" s="1">
        <v>44495</v>
      </c>
      <c r="J1100" s="1" t="str">
        <f>TEXT(CONS_TABLE[[#This Row],[date_stolen]],"YYYY")</f>
        <v>2021</v>
      </c>
      <c r="K1100" s="1" t="str">
        <f>TEXT(CONS_TABLE[[#This Row],[date_stolen]],"MMMM")</f>
        <v>October</v>
      </c>
      <c r="L1100">
        <v>104</v>
      </c>
      <c r="M1100" t="str">
        <f>VLOOKUP(CONS_TABLE[[#This Row],[location_id]],Locations[],2,"FALSE")</f>
        <v>Bay of Plenty</v>
      </c>
      <c r="N1100" t="str">
        <f>VLOOKUP(CONS_TABLE[[#This Row],[location_id]],Locations[],3, "FALSE")</f>
        <v>New Zealand</v>
      </c>
      <c r="O1100" s="3">
        <f>VLOOKUP(CONS_TABLE[[#This Row],[location_id]],Locations[],4,"FALSE")</f>
        <v>347700</v>
      </c>
      <c r="P1100">
        <f>VLOOKUP(CONS_TABLE[[#This Row],[location_id]],Locations[],5,"FALSE")</f>
        <v>28.8</v>
      </c>
    </row>
    <row r="1101" spans="1:16" x14ac:dyDescent="0.3">
      <c r="A1101">
        <v>1100</v>
      </c>
      <c r="B1101" t="s">
        <v>435</v>
      </c>
      <c r="C1101">
        <v>619</v>
      </c>
      <c r="D1101" t="str">
        <f>VLOOKUP(CONS_TABLE[[#This Row],[make_id]],Make_details[],2,"FALSE")</f>
        <v>Toyota</v>
      </c>
      <c r="E1101" t="str">
        <f>VLOOKUP(CONS_TABLE[[#This Row],[make_id]],Make_details[],3,"FALSE")</f>
        <v>Standard</v>
      </c>
      <c r="F1101">
        <v>2003</v>
      </c>
      <c r="G1101" t="s">
        <v>448</v>
      </c>
      <c r="H1101" t="s">
        <v>28</v>
      </c>
      <c r="I1101" s="1">
        <v>44508</v>
      </c>
      <c r="J1101" s="1" t="str">
        <f>TEXT(CONS_TABLE[[#This Row],[date_stolen]],"YYYY")</f>
        <v>2021</v>
      </c>
      <c r="K1101" s="1" t="str">
        <f>TEXT(CONS_TABLE[[#This Row],[date_stolen]],"MMMM")</f>
        <v>November</v>
      </c>
      <c r="L1101">
        <v>104</v>
      </c>
      <c r="M1101" t="str">
        <f>VLOOKUP(CONS_TABLE[[#This Row],[location_id]],Locations[],2,"FALSE")</f>
        <v>Bay of Plenty</v>
      </c>
      <c r="N1101" t="str">
        <f>VLOOKUP(CONS_TABLE[[#This Row],[location_id]],Locations[],3, "FALSE")</f>
        <v>New Zealand</v>
      </c>
      <c r="O1101" s="3">
        <f>VLOOKUP(CONS_TABLE[[#This Row],[location_id]],Locations[],4,"FALSE")</f>
        <v>347700</v>
      </c>
      <c r="P1101">
        <f>VLOOKUP(CONS_TABLE[[#This Row],[location_id]],Locations[],5,"FALSE")</f>
        <v>28.8</v>
      </c>
    </row>
    <row r="1102" spans="1:16" x14ac:dyDescent="0.3">
      <c r="A1102">
        <v>1101</v>
      </c>
      <c r="B1102" t="s">
        <v>83</v>
      </c>
      <c r="C1102">
        <v>550</v>
      </c>
      <c r="D1102" t="str">
        <f>VLOOKUP(CONS_TABLE[[#This Row],[make_id]],Make_details[],2,"FALSE")</f>
        <v>Honda</v>
      </c>
      <c r="E1102" t="str">
        <f>VLOOKUP(CONS_TABLE[[#This Row],[make_id]],Make_details[],3,"FALSE")</f>
        <v>Standard</v>
      </c>
      <c r="F1102">
        <v>2003</v>
      </c>
      <c r="G1102" t="s">
        <v>571</v>
      </c>
      <c r="H1102" t="s">
        <v>45</v>
      </c>
      <c r="I1102" s="1">
        <v>44647</v>
      </c>
      <c r="J1102" s="1" t="str">
        <f>TEXT(CONS_TABLE[[#This Row],[date_stolen]],"YYYY")</f>
        <v>2022</v>
      </c>
      <c r="K1102" s="1" t="str">
        <f>TEXT(CONS_TABLE[[#This Row],[date_stolen]],"MMMM")</f>
        <v>March</v>
      </c>
      <c r="L1102">
        <v>102</v>
      </c>
      <c r="M1102" t="str">
        <f>VLOOKUP(CONS_TABLE[[#This Row],[location_id]],Locations[],2,"FALSE")</f>
        <v>Auckland</v>
      </c>
      <c r="N1102" t="str">
        <f>VLOOKUP(CONS_TABLE[[#This Row],[location_id]],Locations[],3, "FALSE")</f>
        <v>New Zealand</v>
      </c>
      <c r="O1102" s="3">
        <f>VLOOKUP(CONS_TABLE[[#This Row],[location_id]],Locations[],4,"FALSE")</f>
        <v>1695200</v>
      </c>
      <c r="P1102">
        <f>VLOOKUP(CONS_TABLE[[#This Row],[location_id]],Locations[],5,"FALSE")</f>
        <v>343.09</v>
      </c>
    </row>
    <row r="1103" spans="1:16" x14ac:dyDescent="0.3">
      <c r="A1103">
        <v>1102</v>
      </c>
      <c r="B1103" t="s">
        <v>435</v>
      </c>
      <c r="C1103">
        <v>540</v>
      </c>
      <c r="D1103" t="str">
        <f>VLOOKUP(CONS_TABLE[[#This Row],[make_id]],Make_details[],2,"FALSE")</f>
        <v>Ford</v>
      </c>
      <c r="E1103" t="str">
        <f>VLOOKUP(CONS_TABLE[[#This Row],[make_id]],Make_details[],3,"FALSE")</f>
        <v>Standard</v>
      </c>
      <c r="F1103">
        <v>2003</v>
      </c>
      <c r="G1103" t="s">
        <v>436</v>
      </c>
      <c r="H1103" t="s">
        <v>10</v>
      </c>
      <c r="I1103" s="1">
        <v>44635</v>
      </c>
      <c r="J1103" s="1" t="str">
        <f>TEXT(CONS_TABLE[[#This Row],[date_stolen]],"YYYY")</f>
        <v>2022</v>
      </c>
      <c r="K1103" s="1" t="str">
        <f>TEXT(CONS_TABLE[[#This Row],[date_stolen]],"MMMM")</f>
        <v>March</v>
      </c>
      <c r="L1103">
        <v>102</v>
      </c>
      <c r="M1103" t="str">
        <f>VLOOKUP(CONS_TABLE[[#This Row],[location_id]],Locations[],2,"FALSE")</f>
        <v>Auckland</v>
      </c>
      <c r="N1103" t="str">
        <f>VLOOKUP(CONS_TABLE[[#This Row],[location_id]],Locations[],3, "FALSE")</f>
        <v>New Zealand</v>
      </c>
      <c r="O1103" s="3">
        <f>VLOOKUP(CONS_TABLE[[#This Row],[location_id]],Locations[],4,"FALSE")</f>
        <v>1695200</v>
      </c>
      <c r="P1103">
        <f>VLOOKUP(CONS_TABLE[[#This Row],[location_id]],Locations[],5,"FALSE")</f>
        <v>343.09</v>
      </c>
    </row>
    <row r="1104" spans="1:16" x14ac:dyDescent="0.3">
      <c r="A1104">
        <v>1103</v>
      </c>
      <c r="B1104" t="s">
        <v>90</v>
      </c>
      <c r="C1104">
        <v>540</v>
      </c>
      <c r="D1104" t="str">
        <f>VLOOKUP(CONS_TABLE[[#This Row],[make_id]],Make_details[],2,"FALSE")</f>
        <v>Ford</v>
      </c>
      <c r="E1104" t="str">
        <f>VLOOKUP(CONS_TABLE[[#This Row],[make_id]],Make_details[],3,"FALSE")</f>
        <v>Standard</v>
      </c>
      <c r="F1104">
        <v>2003</v>
      </c>
      <c r="G1104" t="s">
        <v>489</v>
      </c>
      <c r="H1104" t="s">
        <v>28</v>
      </c>
      <c r="I1104" s="1">
        <v>44490</v>
      </c>
      <c r="J1104" s="1" t="str">
        <f>TEXT(CONS_TABLE[[#This Row],[date_stolen]],"YYYY")</f>
        <v>2021</v>
      </c>
      <c r="K1104" s="1" t="str">
        <f>TEXT(CONS_TABLE[[#This Row],[date_stolen]],"MMMM")</f>
        <v>October</v>
      </c>
      <c r="L1104">
        <v>109</v>
      </c>
      <c r="M1104" t="str">
        <f>VLOOKUP(CONS_TABLE[[#This Row],[location_id]],Locations[],2,"FALSE")</f>
        <v>Wellington</v>
      </c>
      <c r="N1104" t="str">
        <f>VLOOKUP(CONS_TABLE[[#This Row],[location_id]],Locations[],3, "FALSE")</f>
        <v>New Zealand</v>
      </c>
      <c r="O1104" s="3">
        <f>VLOOKUP(CONS_TABLE[[#This Row],[location_id]],Locations[],4,"FALSE")</f>
        <v>543500</v>
      </c>
      <c r="P1104">
        <f>VLOOKUP(CONS_TABLE[[#This Row],[location_id]],Locations[],5,"FALSE")</f>
        <v>67.52</v>
      </c>
    </row>
    <row r="1105" spans="1:16" x14ac:dyDescent="0.3">
      <c r="A1105">
        <v>1104</v>
      </c>
      <c r="B1105" t="s">
        <v>90</v>
      </c>
      <c r="C1105">
        <v>587</v>
      </c>
      <c r="D1105" t="str">
        <f>VLOOKUP(CONS_TABLE[[#This Row],[make_id]],Make_details[],2,"FALSE")</f>
        <v>Nissan</v>
      </c>
      <c r="E1105" t="str">
        <f>VLOOKUP(CONS_TABLE[[#This Row],[make_id]],Make_details[],3,"FALSE")</f>
        <v>Standard</v>
      </c>
      <c r="F1105">
        <v>1996</v>
      </c>
      <c r="G1105" t="s">
        <v>461</v>
      </c>
      <c r="H1105" t="s">
        <v>28</v>
      </c>
      <c r="I1105" s="1">
        <v>44511</v>
      </c>
      <c r="J1105" s="1" t="str">
        <f>TEXT(CONS_TABLE[[#This Row],[date_stolen]],"YYYY")</f>
        <v>2021</v>
      </c>
      <c r="K1105" s="1" t="str">
        <f>TEXT(CONS_TABLE[[#This Row],[date_stolen]],"MMMM")</f>
        <v>November</v>
      </c>
      <c r="L1105">
        <v>105</v>
      </c>
      <c r="M1105" t="str">
        <f>VLOOKUP(CONS_TABLE[[#This Row],[location_id]],Locations[],2,"FALSE")</f>
        <v>Gisborne</v>
      </c>
      <c r="N1105" t="str">
        <f>VLOOKUP(CONS_TABLE[[#This Row],[location_id]],Locations[],3, "FALSE")</f>
        <v>New Zealand</v>
      </c>
      <c r="O1105" s="3">
        <f>VLOOKUP(CONS_TABLE[[#This Row],[location_id]],Locations[],4,"FALSE")</f>
        <v>52100</v>
      </c>
      <c r="P1105">
        <f>VLOOKUP(CONS_TABLE[[#This Row],[location_id]],Locations[],5,"FALSE")</f>
        <v>6.21</v>
      </c>
    </row>
    <row r="1106" spans="1:16" x14ac:dyDescent="0.3">
      <c r="A1106">
        <v>1105</v>
      </c>
      <c r="B1106" t="s">
        <v>235</v>
      </c>
      <c r="C1106">
        <v>619</v>
      </c>
      <c r="D1106" t="str">
        <f>VLOOKUP(CONS_TABLE[[#This Row],[make_id]],Make_details[],2,"FALSE")</f>
        <v>Toyota</v>
      </c>
      <c r="E1106" t="str">
        <f>VLOOKUP(CONS_TABLE[[#This Row],[make_id]],Make_details[],3,"FALSE")</f>
        <v>Standard</v>
      </c>
      <c r="F1106">
        <v>2003</v>
      </c>
      <c r="G1106" t="s">
        <v>467</v>
      </c>
      <c r="H1106" t="s">
        <v>47</v>
      </c>
      <c r="I1106" s="1">
        <v>44567</v>
      </c>
      <c r="J1106" s="1" t="str">
        <f>TEXT(CONS_TABLE[[#This Row],[date_stolen]],"YYYY")</f>
        <v>2022</v>
      </c>
      <c r="K1106" s="1" t="str">
        <f>TEXT(CONS_TABLE[[#This Row],[date_stolen]],"MMMM")</f>
        <v>January</v>
      </c>
      <c r="L1106">
        <v>102</v>
      </c>
      <c r="M1106" t="str">
        <f>VLOOKUP(CONS_TABLE[[#This Row],[location_id]],Locations[],2,"FALSE")</f>
        <v>Auckland</v>
      </c>
      <c r="N1106" t="str">
        <f>VLOOKUP(CONS_TABLE[[#This Row],[location_id]],Locations[],3, "FALSE")</f>
        <v>New Zealand</v>
      </c>
      <c r="O1106" s="3">
        <f>VLOOKUP(CONS_TABLE[[#This Row],[location_id]],Locations[],4,"FALSE")</f>
        <v>1695200</v>
      </c>
      <c r="P1106">
        <f>VLOOKUP(CONS_TABLE[[#This Row],[location_id]],Locations[],5,"FALSE")</f>
        <v>343.09</v>
      </c>
    </row>
    <row r="1107" spans="1:16" x14ac:dyDescent="0.3">
      <c r="A1107">
        <v>1106</v>
      </c>
      <c r="B1107" t="s">
        <v>90</v>
      </c>
      <c r="C1107">
        <v>548</v>
      </c>
      <c r="D1107" t="str">
        <f>VLOOKUP(CONS_TABLE[[#This Row],[make_id]],Make_details[],2,"FALSE")</f>
        <v>Holden</v>
      </c>
      <c r="E1107" t="str">
        <f>VLOOKUP(CONS_TABLE[[#This Row],[make_id]],Make_details[],3,"FALSE")</f>
        <v>Standard</v>
      </c>
      <c r="F1107">
        <v>2003</v>
      </c>
      <c r="G1107" t="s">
        <v>593</v>
      </c>
      <c r="H1107" t="s">
        <v>32</v>
      </c>
      <c r="I1107" s="1">
        <v>44651</v>
      </c>
      <c r="J1107" s="1" t="str">
        <f>TEXT(CONS_TABLE[[#This Row],[date_stolen]],"YYYY")</f>
        <v>2022</v>
      </c>
      <c r="K1107" s="1" t="str">
        <f>TEXT(CONS_TABLE[[#This Row],[date_stolen]],"MMMM")</f>
        <v>March</v>
      </c>
      <c r="L1107">
        <v>102</v>
      </c>
      <c r="M1107" t="str">
        <f>VLOOKUP(CONS_TABLE[[#This Row],[location_id]],Locations[],2,"FALSE")</f>
        <v>Auckland</v>
      </c>
      <c r="N1107" t="str">
        <f>VLOOKUP(CONS_TABLE[[#This Row],[location_id]],Locations[],3, "FALSE")</f>
        <v>New Zealand</v>
      </c>
      <c r="O1107" s="3">
        <f>VLOOKUP(CONS_TABLE[[#This Row],[location_id]],Locations[],4,"FALSE")</f>
        <v>1695200</v>
      </c>
      <c r="P1107">
        <f>VLOOKUP(CONS_TABLE[[#This Row],[location_id]],Locations[],5,"FALSE")</f>
        <v>343.09</v>
      </c>
    </row>
    <row r="1108" spans="1:16" x14ac:dyDescent="0.3">
      <c r="A1108">
        <v>1107</v>
      </c>
      <c r="B1108" t="s">
        <v>83</v>
      </c>
      <c r="C1108">
        <v>576</v>
      </c>
      <c r="D1108" t="str">
        <f>VLOOKUP(CONS_TABLE[[#This Row],[make_id]],Make_details[],2,"FALSE")</f>
        <v>Mazda</v>
      </c>
      <c r="E1108" t="str">
        <f>VLOOKUP(CONS_TABLE[[#This Row],[make_id]],Make_details[],3,"FALSE")</f>
        <v>Standard</v>
      </c>
      <c r="F1108">
        <v>1996</v>
      </c>
      <c r="G1108" t="s">
        <v>572</v>
      </c>
      <c r="H1108" t="s">
        <v>28</v>
      </c>
      <c r="I1108" s="1">
        <v>44631</v>
      </c>
      <c r="J1108" s="1" t="str">
        <f>TEXT(CONS_TABLE[[#This Row],[date_stolen]],"YYYY")</f>
        <v>2022</v>
      </c>
      <c r="K1108" s="1" t="str">
        <f>TEXT(CONS_TABLE[[#This Row],[date_stolen]],"MMMM")</f>
        <v>March</v>
      </c>
      <c r="L1108">
        <v>103</v>
      </c>
      <c r="M1108" t="str">
        <f>VLOOKUP(CONS_TABLE[[#This Row],[location_id]],Locations[],2,"FALSE")</f>
        <v>Waikato</v>
      </c>
      <c r="N1108" t="str">
        <f>VLOOKUP(CONS_TABLE[[#This Row],[location_id]],Locations[],3, "FALSE")</f>
        <v>New Zealand</v>
      </c>
      <c r="O1108" s="3">
        <f>VLOOKUP(CONS_TABLE[[#This Row],[location_id]],Locations[],4,"FALSE")</f>
        <v>513800</v>
      </c>
      <c r="P1108">
        <f>VLOOKUP(CONS_TABLE[[#This Row],[location_id]],Locations[],5,"FALSE")</f>
        <v>21.5</v>
      </c>
    </row>
    <row r="1109" spans="1:16" x14ac:dyDescent="0.3">
      <c r="A1109">
        <v>1108</v>
      </c>
      <c r="B1109" t="s">
        <v>83</v>
      </c>
      <c r="C1109">
        <v>540</v>
      </c>
      <c r="D1109" t="str">
        <f>VLOOKUP(CONS_TABLE[[#This Row],[make_id]],Make_details[],2,"FALSE")</f>
        <v>Ford</v>
      </c>
      <c r="E1109" t="str">
        <f>VLOOKUP(CONS_TABLE[[#This Row],[make_id]],Make_details[],3,"FALSE")</f>
        <v>Standard</v>
      </c>
      <c r="F1109">
        <v>2003</v>
      </c>
      <c r="G1109" t="s">
        <v>453</v>
      </c>
      <c r="H1109" t="s">
        <v>10</v>
      </c>
      <c r="I1109" s="1">
        <v>44573</v>
      </c>
      <c r="J1109" s="1" t="str">
        <f>TEXT(CONS_TABLE[[#This Row],[date_stolen]],"YYYY")</f>
        <v>2022</v>
      </c>
      <c r="K1109" s="1" t="str">
        <f>TEXT(CONS_TABLE[[#This Row],[date_stolen]],"MMMM")</f>
        <v>January</v>
      </c>
      <c r="L1109">
        <v>101</v>
      </c>
      <c r="M1109" t="str">
        <f>VLOOKUP(CONS_TABLE[[#This Row],[location_id]],Locations[],2,"FALSE")</f>
        <v>Northland</v>
      </c>
      <c r="N1109" t="str">
        <f>VLOOKUP(CONS_TABLE[[#This Row],[location_id]],Locations[],3, "FALSE")</f>
        <v>New Zealand</v>
      </c>
      <c r="O1109" s="3">
        <f>VLOOKUP(CONS_TABLE[[#This Row],[location_id]],Locations[],4,"FALSE")</f>
        <v>201500</v>
      </c>
      <c r="P1109">
        <f>VLOOKUP(CONS_TABLE[[#This Row],[location_id]],Locations[],5,"FALSE")</f>
        <v>16.11</v>
      </c>
    </row>
    <row r="1110" spans="1:16" x14ac:dyDescent="0.3">
      <c r="A1110">
        <v>1109</v>
      </c>
      <c r="B1110" t="s">
        <v>90</v>
      </c>
      <c r="C1110">
        <v>610</v>
      </c>
      <c r="D1110" t="str">
        <f>VLOOKUP(CONS_TABLE[[#This Row],[make_id]],Make_details[],2,"FALSE")</f>
        <v>Subaru</v>
      </c>
      <c r="E1110" t="str">
        <f>VLOOKUP(CONS_TABLE[[#This Row],[make_id]],Make_details[],3,"FALSE")</f>
        <v>Standard</v>
      </c>
      <c r="F1110">
        <v>2000</v>
      </c>
      <c r="G1110" t="s">
        <v>475</v>
      </c>
      <c r="H1110" t="s">
        <v>10</v>
      </c>
      <c r="I1110" s="1">
        <v>44517</v>
      </c>
      <c r="J1110" s="1" t="str">
        <f>TEXT(CONS_TABLE[[#This Row],[date_stolen]],"YYYY")</f>
        <v>2021</v>
      </c>
      <c r="K1110" s="1" t="str">
        <f>TEXT(CONS_TABLE[[#This Row],[date_stolen]],"MMMM")</f>
        <v>November</v>
      </c>
      <c r="L1110">
        <v>104</v>
      </c>
      <c r="M1110" t="str">
        <f>VLOOKUP(CONS_TABLE[[#This Row],[location_id]],Locations[],2,"FALSE")</f>
        <v>Bay of Plenty</v>
      </c>
      <c r="N1110" t="str">
        <f>VLOOKUP(CONS_TABLE[[#This Row],[location_id]],Locations[],3, "FALSE")</f>
        <v>New Zealand</v>
      </c>
      <c r="O1110" s="3">
        <f>VLOOKUP(CONS_TABLE[[#This Row],[location_id]],Locations[],4,"FALSE")</f>
        <v>347700</v>
      </c>
      <c r="P1110">
        <f>VLOOKUP(CONS_TABLE[[#This Row],[location_id]],Locations[],5,"FALSE")</f>
        <v>28.8</v>
      </c>
    </row>
    <row r="1111" spans="1:16" x14ac:dyDescent="0.3">
      <c r="A1111">
        <v>1110</v>
      </c>
      <c r="B1111" t="s">
        <v>435</v>
      </c>
      <c r="C1111">
        <v>540</v>
      </c>
      <c r="D1111" t="str">
        <f>VLOOKUP(CONS_TABLE[[#This Row],[make_id]],Make_details[],2,"FALSE")</f>
        <v>Ford</v>
      </c>
      <c r="E1111" t="str">
        <f>VLOOKUP(CONS_TABLE[[#This Row],[make_id]],Make_details[],3,"FALSE")</f>
        <v>Standard</v>
      </c>
      <c r="F1111">
        <v>2003</v>
      </c>
      <c r="G1111" t="s">
        <v>436</v>
      </c>
      <c r="H1111" t="s">
        <v>10</v>
      </c>
      <c r="I1111" s="1">
        <v>44649</v>
      </c>
      <c r="J1111" s="1" t="str">
        <f>TEXT(CONS_TABLE[[#This Row],[date_stolen]],"YYYY")</f>
        <v>2022</v>
      </c>
      <c r="K1111" s="1" t="str">
        <f>TEXT(CONS_TABLE[[#This Row],[date_stolen]],"MMMM")</f>
        <v>March</v>
      </c>
      <c r="L1111">
        <v>107</v>
      </c>
      <c r="M1111" t="str">
        <f>VLOOKUP(CONS_TABLE[[#This Row],[location_id]],Locations[],2,"FALSE")</f>
        <v>Taranaki</v>
      </c>
      <c r="N1111" t="str">
        <f>VLOOKUP(CONS_TABLE[[#This Row],[location_id]],Locations[],3, "FALSE")</f>
        <v>New Zealand</v>
      </c>
      <c r="O1111" s="3">
        <f>VLOOKUP(CONS_TABLE[[#This Row],[location_id]],Locations[],4,"FALSE")</f>
        <v>127300</v>
      </c>
      <c r="P1111">
        <f>VLOOKUP(CONS_TABLE[[#This Row],[location_id]],Locations[],5,"FALSE")</f>
        <v>17.55</v>
      </c>
    </row>
    <row r="1112" spans="1:16" x14ac:dyDescent="0.3">
      <c r="A1112">
        <v>1111</v>
      </c>
      <c r="B1112" t="s">
        <v>83</v>
      </c>
      <c r="C1112">
        <v>587</v>
      </c>
      <c r="D1112" t="str">
        <f>VLOOKUP(CONS_TABLE[[#This Row],[make_id]],Make_details[],2,"FALSE")</f>
        <v>Nissan</v>
      </c>
      <c r="E1112" t="str">
        <f>VLOOKUP(CONS_TABLE[[#This Row],[make_id]],Make_details[],3,"FALSE")</f>
        <v>Standard</v>
      </c>
      <c r="F1112">
        <v>1995</v>
      </c>
      <c r="G1112" t="s">
        <v>461</v>
      </c>
      <c r="H1112" t="s">
        <v>10</v>
      </c>
      <c r="I1112" s="1">
        <v>44499</v>
      </c>
      <c r="J1112" s="1" t="str">
        <f>TEXT(CONS_TABLE[[#This Row],[date_stolen]],"YYYY")</f>
        <v>2021</v>
      </c>
      <c r="K1112" s="1" t="str">
        <f>TEXT(CONS_TABLE[[#This Row],[date_stolen]],"MMMM")</f>
        <v>October</v>
      </c>
      <c r="L1112">
        <v>103</v>
      </c>
      <c r="M1112" t="str">
        <f>VLOOKUP(CONS_TABLE[[#This Row],[location_id]],Locations[],2,"FALSE")</f>
        <v>Waikato</v>
      </c>
      <c r="N1112" t="str">
        <f>VLOOKUP(CONS_TABLE[[#This Row],[location_id]],Locations[],3, "FALSE")</f>
        <v>New Zealand</v>
      </c>
      <c r="O1112" s="3">
        <f>VLOOKUP(CONS_TABLE[[#This Row],[location_id]],Locations[],4,"FALSE")</f>
        <v>513800</v>
      </c>
      <c r="P1112">
        <f>VLOOKUP(CONS_TABLE[[#This Row],[location_id]],Locations[],5,"FALSE")</f>
        <v>21.5</v>
      </c>
    </row>
    <row r="1113" spans="1:16" x14ac:dyDescent="0.3">
      <c r="A1113">
        <v>1112</v>
      </c>
      <c r="B1113" t="s">
        <v>83</v>
      </c>
      <c r="C1113">
        <v>580</v>
      </c>
      <c r="D1113" t="str">
        <f>VLOOKUP(CONS_TABLE[[#This Row],[make_id]],Make_details[],2,"FALSE")</f>
        <v>Mitsubishi</v>
      </c>
      <c r="E1113" t="str">
        <f>VLOOKUP(CONS_TABLE[[#This Row],[make_id]],Make_details[],3,"FALSE")</f>
        <v>Standard</v>
      </c>
      <c r="F1113">
        <v>2003</v>
      </c>
      <c r="G1113" t="s">
        <v>441</v>
      </c>
      <c r="H1113" t="s">
        <v>10</v>
      </c>
      <c r="I1113" s="1">
        <v>44640</v>
      </c>
      <c r="J1113" s="1" t="str">
        <f>TEXT(CONS_TABLE[[#This Row],[date_stolen]],"YYYY")</f>
        <v>2022</v>
      </c>
      <c r="K1113" s="1" t="str">
        <f>TEXT(CONS_TABLE[[#This Row],[date_stolen]],"MMMM")</f>
        <v>March</v>
      </c>
      <c r="L1113">
        <v>108</v>
      </c>
      <c r="M1113" t="str">
        <f>VLOOKUP(CONS_TABLE[[#This Row],[location_id]],Locations[],2,"FALSE")</f>
        <v>Manawatū-Whanganui</v>
      </c>
      <c r="N1113" t="str">
        <f>VLOOKUP(CONS_TABLE[[#This Row],[location_id]],Locations[],3, "FALSE")</f>
        <v>New Zealand</v>
      </c>
      <c r="O1113" s="3">
        <f>VLOOKUP(CONS_TABLE[[#This Row],[location_id]],Locations[],4,"FALSE")</f>
        <v>258200</v>
      </c>
      <c r="P1113">
        <f>VLOOKUP(CONS_TABLE[[#This Row],[location_id]],Locations[],5,"FALSE")</f>
        <v>11.62</v>
      </c>
    </row>
    <row r="1114" spans="1:16" x14ac:dyDescent="0.3">
      <c r="A1114">
        <v>1113</v>
      </c>
      <c r="B1114" t="s">
        <v>235</v>
      </c>
      <c r="C1114">
        <v>587</v>
      </c>
      <c r="D1114" t="str">
        <f>VLOOKUP(CONS_TABLE[[#This Row],[make_id]],Make_details[],2,"FALSE")</f>
        <v>Nissan</v>
      </c>
      <c r="E1114" t="str">
        <f>VLOOKUP(CONS_TABLE[[#This Row],[make_id]],Make_details[],3,"FALSE")</f>
        <v>Standard</v>
      </c>
      <c r="F1114">
        <v>1997</v>
      </c>
      <c r="G1114" t="s">
        <v>175</v>
      </c>
      <c r="H1114" t="s">
        <v>32</v>
      </c>
      <c r="I1114" s="1">
        <v>44647</v>
      </c>
      <c r="J1114" s="1" t="str">
        <f>TEXT(CONS_TABLE[[#This Row],[date_stolen]],"YYYY")</f>
        <v>2022</v>
      </c>
      <c r="K1114" s="1" t="str">
        <f>TEXT(CONS_TABLE[[#This Row],[date_stolen]],"MMMM")</f>
        <v>March</v>
      </c>
      <c r="L1114">
        <v>103</v>
      </c>
      <c r="M1114" t="str">
        <f>VLOOKUP(CONS_TABLE[[#This Row],[location_id]],Locations[],2,"FALSE")</f>
        <v>Waikato</v>
      </c>
      <c r="N1114" t="str">
        <f>VLOOKUP(CONS_TABLE[[#This Row],[location_id]],Locations[],3, "FALSE")</f>
        <v>New Zealand</v>
      </c>
      <c r="O1114" s="3">
        <f>VLOOKUP(CONS_TABLE[[#This Row],[location_id]],Locations[],4,"FALSE")</f>
        <v>513800</v>
      </c>
      <c r="P1114">
        <f>VLOOKUP(CONS_TABLE[[#This Row],[location_id]],Locations[],5,"FALSE")</f>
        <v>21.5</v>
      </c>
    </row>
    <row r="1115" spans="1:16" x14ac:dyDescent="0.3">
      <c r="A1115">
        <v>1114</v>
      </c>
      <c r="B1115" t="s">
        <v>83</v>
      </c>
      <c r="C1115">
        <v>523</v>
      </c>
      <c r="D1115" t="str">
        <f>VLOOKUP(CONS_TABLE[[#This Row],[make_id]],Make_details[],2,"FALSE")</f>
        <v>Chrysler</v>
      </c>
      <c r="E1115" t="str">
        <f>VLOOKUP(CONS_TABLE[[#This Row],[make_id]],Make_details[],3,"FALSE")</f>
        <v>Standard</v>
      </c>
      <c r="F1115">
        <v>2002</v>
      </c>
      <c r="G1115" t="s">
        <v>595</v>
      </c>
      <c r="H1115" t="s">
        <v>10</v>
      </c>
      <c r="I1115" s="1">
        <v>44496</v>
      </c>
      <c r="J1115" s="1" t="str">
        <f>TEXT(CONS_TABLE[[#This Row],[date_stolen]],"YYYY")</f>
        <v>2021</v>
      </c>
      <c r="K1115" s="1" t="str">
        <f>TEXT(CONS_TABLE[[#This Row],[date_stolen]],"MMMM")</f>
        <v>October</v>
      </c>
      <c r="L1115">
        <v>111</v>
      </c>
      <c r="M1115" t="str">
        <f>VLOOKUP(CONS_TABLE[[#This Row],[location_id]],Locations[],2,"FALSE")</f>
        <v>Nelson</v>
      </c>
      <c r="N1115" t="str">
        <f>VLOOKUP(CONS_TABLE[[#This Row],[location_id]],Locations[],3, "FALSE")</f>
        <v>New Zealand</v>
      </c>
      <c r="O1115" s="3">
        <f>VLOOKUP(CONS_TABLE[[#This Row],[location_id]],Locations[],4,"FALSE")</f>
        <v>54500</v>
      </c>
      <c r="P1115">
        <f>VLOOKUP(CONS_TABLE[[#This Row],[location_id]],Locations[],5,"FALSE")</f>
        <v>129.15</v>
      </c>
    </row>
    <row r="1116" spans="1:16" x14ac:dyDescent="0.3">
      <c r="A1116">
        <v>1115</v>
      </c>
      <c r="B1116" t="s">
        <v>90</v>
      </c>
      <c r="C1116">
        <v>576</v>
      </c>
      <c r="D1116" t="str">
        <f>VLOOKUP(CONS_TABLE[[#This Row],[make_id]],Make_details[],2,"FALSE")</f>
        <v>Mazda</v>
      </c>
      <c r="E1116" t="str">
        <f>VLOOKUP(CONS_TABLE[[#This Row],[make_id]],Make_details[],3,"FALSE")</f>
        <v>Standard</v>
      </c>
      <c r="F1116">
        <v>1996</v>
      </c>
      <c r="G1116" t="s">
        <v>596</v>
      </c>
      <c r="H1116" t="s">
        <v>69</v>
      </c>
      <c r="I1116" s="1">
        <v>44486</v>
      </c>
      <c r="J1116" s="1" t="str">
        <f>TEXT(CONS_TABLE[[#This Row],[date_stolen]],"YYYY")</f>
        <v>2021</v>
      </c>
      <c r="K1116" s="1" t="str">
        <f>TEXT(CONS_TABLE[[#This Row],[date_stolen]],"MMMM")</f>
        <v>October</v>
      </c>
      <c r="L1116">
        <v>103</v>
      </c>
      <c r="M1116" t="str">
        <f>VLOOKUP(CONS_TABLE[[#This Row],[location_id]],Locations[],2,"FALSE")</f>
        <v>Waikato</v>
      </c>
      <c r="N1116" t="str">
        <f>VLOOKUP(CONS_TABLE[[#This Row],[location_id]],Locations[],3, "FALSE")</f>
        <v>New Zealand</v>
      </c>
      <c r="O1116" s="3">
        <f>VLOOKUP(CONS_TABLE[[#This Row],[location_id]],Locations[],4,"FALSE")</f>
        <v>513800</v>
      </c>
      <c r="P1116">
        <f>VLOOKUP(CONS_TABLE[[#This Row],[location_id]],Locations[],5,"FALSE")</f>
        <v>21.5</v>
      </c>
    </row>
    <row r="1117" spans="1:16" x14ac:dyDescent="0.3">
      <c r="A1117">
        <v>1116</v>
      </c>
      <c r="B1117" t="s">
        <v>83</v>
      </c>
      <c r="C1117">
        <v>548</v>
      </c>
      <c r="D1117" t="str">
        <f>VLOOKUP(CONS_TABLE[[#This Row],[make_id]],Make_details[],2,"FALSE")</f>
        <v>Holden</v>
      </c>
      <c r="E1117" t="str">
        <f>VLOOKUP(CONS_TABLE[[#This Row],[make_id]],Make_details[],3,"FALSE")</f>
        <v>Standard</v>
      </c>
      <c r="F1117">
        <v>2001</v>
      </c>
      <c r="G1117" t="s">
        <v>443</v>
      </c>
      <c r="H1117" t="s">
        <v>69</v>
      </c>
      <c r="I1117" s="1">
        <v>44577</v>
      </c>
      <c r="J1117" s="1" t="str">
        <f>TEXT(CONS_TABLE[[#This Row],[date_stolen]],"YYYY")</f>
        <v>2022</v>
      </c>
      <c r="K1117" s="1" t="str">
        <f>TEXT(CONS_TABLE[[#This Row],[date_stolen]],"MMMM")</f>
        <v>January</v>
      </c>
      <c r="L1117">
        <v>106</v>
      </c>
      <c r="M1117" t="str">
        <f>VLOOKUP(CONS_TABLE[[#This Row],[location_id]],Locations[],2,"FALSE")</f>
        <v>Hawke's Bay</v>
      </c>
      <c r="N1117" t="str">
        <f>VLOOKUP(CONS_TABLE[[#This Row],[location_id]],Locations[],3, "FALSE")</f>
        <v>New Zealand</v>
      </c>
      <c r="O1117" s="3">
        <f>VLOOKUP(CONS_TABLE[[#This Row],[location_id]],Locations[],4,"FALSE")</f>
        <v>182700</v>
      </c>
      <c r="P1117">
        <f>VLOOKUP(CONS_TABLE[[#This Row],[location_id]],Locations[],5,"FALSE")</f>
        <v>12.92</v>
      </c>
    </row>
    <row r="1118" spans="1:16" x14ac:dyDescent="0.3">
      <c r="A1118">
        <v>1117</v>
      </c>
      <c r="B1118" t="s">
        <v>454</v>
      </c>
      <c r="C1118">
        <v>587</v>
      </c>
      <c r="D1118" t="str">
        <f>VLOOKUP(CONS_TABLE[[#This Row],[make_id]],Make_details[],2,"FALSE")</f>
        <v>Nissan</v>
      </c>
      <c r="E1118" t="str">
        <f>VLOOKUP(CONS_TABLE[[#This Row],[make_id]],Make_details[],3,"FALSE")</f>
        <v>Standard</v>
      </c>
      <c r="F1118">
        <v>1996</v>
      </c>
      <c r="G1118" t="s">
        <v>42</v>
      </c>
      <c r="H1118" t="s">
        <v>32</v>
      </c>
      <c r="I1118" s="1">
        <v>44515</v>
      </c>
      <c r="J1118" s="1" t="str">
        <f>TEXT(CONS_TABLE[[#This Row],[date_stolen]],"YYYY")</f>
        <v>2021</v>
      </c>
      <c r="K1118" s="1" t="str">
        <f>TEXT(CONS_TABLE[[#This Row],[date_stolen]],"MMMM")</f>
        <v>November</v>
      </c>
      <c r="L1118">
        <v>102</v>
      </c>
      <c r="M1118" t="str">
        <f>VLOOKUP(CONS_TABLE[[#This Row],[location_id]],Locations[],2,"FALSE")</f>
        <v>Auckland</v>
      </c>
      <c r="N1118" t="str">
        <f>VLOOKUP(CONS_TABLE[[#This Row],[location_id]],Locations[],3, "FALSE")</f>
        <v>New Zealand</v>
      </c>
      <c r="O1118" s="3">
        <f>VLOOKUP(CONS_TABLE[[#This Row],[location_id]],Locations[],4,"FALSE")</f>
        <v>1695200</v>
      </c>
      <c r="P1118">
        <f>VLOOKUP(CONS_TABLE[[#This Row],[location_id]],Locations[],5,"FALSE")</f>
        <v>343.09</v>
      </c>
    </row>
    <row r="1119" spans="1:16" x14ac:dyDescent="0.3">
      <c r="A1119">
        <v>1118</v>
      </c>
      <c r="B1119" t="s">
        <v>90</v>
      </c>
      <c r="C1119">
        <v>580</v>
      </c>
      <c r="D1119" t="str">
        <f>VLOOKUP(CONS_TABLE[[#This Row],[make_id]],Make_details[],2,"FALSE")</f>
        <v>Mitsubishi</v>
      </c>
      <c r="E1119" t="str">
        <f>VLOOKUP(CONS_TABLE[[#This Row],[make_id]],Make_details[],3,"FALSE")</f>
        <v>Standard</v>
      </c>
      <c r="F1119">
        <v>1996</v>
      </c>
      <c r="G1119" t="s">
        <v>597</v>
      </c>
      <c r="H1119" t="s">
        <v>28</v>
      </c>
      <c r="I1119" s="1">
        <v>44568</v>
      </c>
      <c r="J1119" s="1" t="str">
        <f>TEXT(CONS_TABLE[[#This Row],[date_stolen]],"YYYY")</f>
        <v>2022</v>
      </c>
      <c r="K1119" s="1" t="str">
        <f>TEXT(CONS_TABLE[[#This Row],[date_stolen]],"MMMM")</f>
        <v>January</v>
      </c>
      <c r="L1119">
        <v>105</v>
      </c>
      <c r="M1119" t="str">
        <f>VLOOKUP(CONS_TABLE[[#This Row],[location_id]],Locations[],2,"FALSE")</f>
        <v>Gisborne</v>
      </c>
      <c r="N1119" t="str">
        <f>VLOOKUP(CONS_TABLE[[#This Row],[location_id]],Locations[],3, "FALSE")</f>
        <v>New Zealand</v>
      </c>
      <c r="O1119" s="3">
        <f>VLOOKUP(CONS_TABLE[[#This Row],[location_id]],Locations[],4,"FALSE")</f>
        <v>52100</v>
      </c>
      <c r="P1119">
        <f>VLOOKUP(CONS_TABLE[[#This Row],[location_id]],Locations[],5,"FALSE")</f>
        <v>6.21</v>
      </c>
    </row>
    <row r="1120" spans="1:16" x14ac:dyDescent="0.3">
      <c r="A1120">
        <v>1119</v>
      </c>
      <c r="B1120" t="s">
        <v>90</v>
      </c>
      <c r="C1120">
        <v>587</v>
      </c>
      <c r="D1120" t="str">
        <f>VLOOKUP(CONS_TABLE[[#This Row],[make_id]],Make_details[],2,"FALSE")</f>
        <v>Nissan</v>
      </c>
      <c r="E1120" t="str">
        <f>VLOOKUP(CONS_TABLE[[#This Row],[make_id]],Make_details[],3,"FALSE")</f>
        <v>Standard</v>
      </c>
      <c r="F1120">
        <v>1992</v>
      </c>
      <c r="G1120" t="s">
        <v>570</v>
      </c>
      <c r="H1120" t="s">
        <v>28</v>
      </c>
      <c r="I1120" s="1">
        <v>44624</v>
      </c>
      <c r="J1120" s="1" t="str">
        <f>TEXT(CONS_TABLE[[#This Row],[date_stolen]],"YYYY")</f>
        <v>2022</v>
      </c>
      <c r="K1120" s="1" t="str">
        <f>TEXT(CONS_TABLE[[#This Row],[date_stolen]],"MMMM")</f>
        <v>March</v>
      </c>
      <c r="L1120">
        <v>105</v>
      </c>
      <c r="M1120" t="str">
        <f>VLOOKUP(CONS_TABLE[[#This Row],[location_id]],Locations[],2,"FALSE")</f>
        <v>Gisborne</v>
      </c>
      <c r="N1120" t="str">
        <f>VLOOKUP(CONS_TABLE[[#This Row],[location_id]],Locations[],3, "FALSE")</f>
        <v>New Zealand</v>
      </c>
      <c r="O1120" s="3">
        <f>VLOOKUP(CONS_TABLE[[#This Row],[location_id]],Locations[],4,"FALSE")</f>
        <v>52100</v>
      </c>
      <c r="P1120">
        <f>VLOOKUP(CONS_TABLE[[#This Row],[location_id]],Locations[],5,"FALSE")</f>
        <v>6.21</v>
      </c>
    </row>
    <row r="1121" spans="1:16" x14ac:dyDescent="0.3">
      <c r="A1121">
        <v>1120</v>
      </c>
      <c r="B1121" t="s">
        <v>90</v>
      </c>
      <c r="C1121">
        <v>550</v>
      </c>
      <c r="D1121" t="str">
        <f>VLOOKUP(CONS_TABLE[[#This Row],[make_id]],Make_details[],2,"FALSE")</f>
        <v>Honda</v>
      </c>
      <c r="E1121" t="str">
        <f>VLOOKUP(CONS_TABLE[[#This Row],[make_id]],Make_details[],3,"FALSE")</f>
        <v>Standard</v>
      </c>
      <c r="F1121">
        <v>1996</v>
      </c>
      <c r="G1121" t="s">
        <v>584</v>
      </c>
      <c r="H1121" t="s">
        <v>28</v>
      </c>
      <c r="I1121" s="1">
        <v>44511</v>
      </c>
      <c r="J1121" s="1" t="str">
        <f>TEXT(CONS_TABLE[[#This Row],[date_stolen]],"YYYY")</f>
        <v>2021</v>
      </c>
      <c r="K1121" s="1" t="str">
        <f>TEXT(CONS_TABLE[[#This Row],[date_stolen]],"MMMM")</f>
        <v>November</v>
      </c>
      <c r="L1121">
        <v>104</v>
      </c>
      <c r="M1121" t="str">
        <f>VLOOKUP(CONS_TABLE[[#This Row],[location_id]],Locations[],2,"FALSE")</f>
        <v>Bay of Plenty</v>
      </c>
      <c r="N1121" t="str">
        <f>VLOOKUP(CONS_TABLE[[#This Row],[location_id]],Locations[],3, "FALSE")</f>
        <v>New Zealand</v>
      </c>
      <c r="O1121" s="3">
        <f>VLOOKUP(CONS_TABLE[[#This Row],[location_id]],Locations[],4,"FALSE")</f>
        <v>347700</v>
      </c>
      <c r="P1121">
        <f>VLOOKUP(CONS_TABLE[[#This Row],[location_id]],Locations[],5,"FALSE")</f>
        <v>28.8</v>
      </c>
    </row>
    <row r="1122" spans="1:16" x14ac:dyDescent="0.3">
      <c r="A1122">
        <v>1121</v>
      </c>
      <c r="B1122" t="s">
        <v>75</v>
      </c>
      <c r="C1122">
        <v>633</v>
      </c>
      <c r="D1122" t="str">
        <f>VLOOKUP(CONS_TABLE[[#This Row],[make_id]],Make_details[],2,"FALSE")</f>
        <v>Volkswagen</v>
      </c>
      <c r="E1122" t="str">
        <f>VLOOKUP(CONS_TABLE[[#This Row],[make_id]],Make_details[],3,"FALSE")</f>
        <v>Standard</v>
      </c>
      <c r="F1122">
        <v>2003</v>
      </c>
      <c r="G1122" t="s">
        <v>581</v>
      </c>
      <c r="H1122" t="s">
        <v>18</v>
      </c>
      <c r="I1122" s="1">
        <v>44650</v>
      </c>
      <c r="J1122" s="1" t="str">
        <f>TEXT(CONS_TABLE[[#This Row],[date_stolen]],"YYYY")</f>
        <v>2022</v>
      </c>
      <c r="K1122" s="1" t="str">
        <f>TEXT(CONS_TABLE[[#This Row],[date_stolen]],"MMMM")</f>
        <v>March</v>
      </c>
      <c r="L1122">
        <v>102</v>
      </c>
      <c r="M1122" t="str">
        <f>VLOOKUP(CONS_TABLE[[#This Row],[location_id]],Locations[],2,"FALSE")</f>
        <v>Auckland</v>
      </c>
      <c r="N1122" t="str">
        <f>VLOOKUP(CONS_TABLE[[#This Row],[location_id]],Locations[],3, "FALSE")</f>
        <v>New Zealand</v>
      </c>
      <c r="O1122" s="3">
        <f>VLOOKUP(CONS_TABLE[[#This Row],[location_id]],Locations[],4,"FALSE")</f>
        <v>1695200</v>
      </c>
      <c r="P1122">
        <f>VLOOKUP(CONS_TABLE[[#This Row],[location_id]],Locations[],5,"FALSE")</f>
        <v>343.09</v>
      </c>
    </row>
    <row r="1123" spans="1:16" x14ac:dyDescent="0.3">
      <c r="A1123">
        <v>1122</v>
      </c>
      <c r="B1123" t="s">
        <v>83</v>
      </c>
      <c r="C1123">
        <v>580</v>
      </c>
      <c r="D1123" t="str">
        <f>VLOOKUP(CONS_TABLE[[#This Row],[make_id]],Make_details[],2,"FALSE")</f>
        <v>Mitsubishi</v>
      </c>
      <c r="E1123" t="str">
        <f>VLOOKUP(CONS_TABLE[[#This Row],[make_id]],Make_details[],3,"FALSE")</f>
        <v>Standard</v>
      </c>
      <c r="F1123">
        <v>2000</v>
      </c>
      <c r="G1123" t="s">
        <v>441</v>
      </c>
      <c r="H1123" t="s">
        <v>45</v>
      </c>
      <c r="I1123" s="1">
        <v>44644</v>
      </c>
      <c r="J1123" s="1" t="str">
        <f>TEXT(CONS_TABLE[[#This Row],[date_stolen]],"YYYY")</f>
        <v>2022</v>
      </c>
      <c r="K1123" s="1" t="str">
        <f>TEXT(CONS_TABLE[[#This Row],[date_stolen]],"MMMM")</f>
        <v>March</v>
      </c>
      <c r="L1123">
        <v>109</v>
      </c>
      <c r="M1123" t="str">
        <f>VLOOKUP(CONS_TABLE[[#This Row],[location_id]],Locations[],2,"FALSE")</f>
        <v>Wellington</v>
      </c>
      <c r="N1123" t="str">
        <f>VLOOKUP(CONS_TABLE[[#This Row],[location_id]],Locations[],3, "FALSE")</f>
        <v>New Zealand</v>
      </c>
      <c r="O1123" s="3">
        <f>VLOOKUP(CONS_TABLE[[#This Row],[location_id]],Locations[],4,"FALSE")</f>
        <v>543500</v>
      </c>
      <c r="P1123">
        <f>VLOOKUP(CONS_TABLE[[#This Row],[location_id]],Locations[],5,"FALSE")</f>
        <v>67.52</v>
      </c>
    </row>
    <row r="1124" spans="1:16" x14ac:dyDescent="0.3">
      <c r="A1124">
        <v>1123</v>
      </c>
      <c r="B1124" t="s">
        <v>75</v>
      </c>
      <c r="C1124">
        <v>576</v>
      </c>
      <c r="D1124" t="str">
        <f>VLOOKUP(CONS_TABLE[[#This Row],[make_id]],Make_details[],2,"FALSE")</f>
        <v>Mazda</v>
      </c>
      <c r="E1124" t="str">
        <f>VLOOKUP(CONS_TABLE[[#This Row],[make_id]],Make_details[],3,"FALSE")</f>
        <v>Standard</v>
      </c>
      <c r="F1124">
        <v>1999</v>
      </c>
      <c r="G1124" t="s">
        <v>572</v>
      </c>
      <c r="H1124" t="s">
        <v>10</v>
      </c>
      <c r="I1124" s="1">
        <v>44630</v>
      </c>
      <c r="J1124" s="1" t="str">
        <f>TEXT(CONS_TABLE[[#This Row],[date_stolen]],"YYYY")</f>
        <v>2022</v>
      </c>
      <c r="K1124" s="1" t="str">
        <f>TEXT(CONS_TABLE[[#This Row],[date_stolen]],"MMMM")</f>
        <v>March</v>
      </c>
      <c r="L1124">
        <v>109</v>
      </c>
      <c r="M1124" t="str">
        <f>VLOOKUP(CONS_TABLE[[#This Row],[location_id]],Locations[],2,"FALSE")</f>
        <v>Wellington</v>
      </c>
      <c r="N1124" t="str">
        <f>VLOOKUP(CONS_TABLE[[#This Row],[location_id]],Locations[],3, "FALSE")</f>
        <v>New Zealand</v>
      </c>
      <c r="O1124" s="3">
        <f>VLOOKUP(CONS_TABLE[[#This Row],[location_id]],Locations[],4,"FALSE")</f>
        <v>543500</v>
      </c>
      <c r="P1124">
        <f>VLOOKUP(CONS_TABLE[[#This Row],[location_id]],Locations[],5,"FALSE")</f>
        <v>67.52</v>
      </c>
    </row>
    <row r="1125" spans="1:16" x14ac:dyDescent="0.3">
      <c r="A1125">
        <v>1124</v>
      </c>
      <c r="B1125" t="s">
        <v>83</v>
      </c>
      <c r="C1125">
        <v>540</v>
      </c>
      <c r="D1125" t="str">
        <f>VLOOKUP(CONS_TABLE[[#This Row],[make_id]],Make_details[],2,"FALSE")</f>
        <v>Ford</v>
      </c>
      <c r="E1125" t="str">
        <f>VLOOKUP(CONS_TABLE[[#This Row],[make_id]],Make_details[],3,"FALSE")</f>
        <v>Standard</v>
      </c>
      <c r="F1125">
        <v>2003</v>
      </c>
      <c r="G1125" t="s">
        <v>453</v>
      </c>
      <c r="H1125" t="s">
        <v>69</v>
      </c>
      <c r="I1125" s="1">
        <v>44532</v>
      </c>
      <c r="J1125" s="1" t="str">
        <f>TEXT(CONS_TABLE[[#This Row],[date_stolen]],"YYYY")</f>
        <v>2021</v>
      </c>
      <c r="K1125" s="1" t="str">
        <f>TEXT(CONS_TABLE[[#This Row],[date_stolen]],"MMMM")</f>
        <v>December</v>
      </c>
      <c r="L1125">
        <v>108</v>
      </c>
      <c r="M1125" t="str">
        <f>VLOOKUP(CONS_TABLE[[#This Row],[location_id]],Locations[],2,"FALSE")</f>
        <v>Manawatū-Whanganui</v>
      </c>
      <c r="N1125" t="str">
        <f>VLOOKUP(CONS_TABLE[[#This Row],[location_id]],Locations[],3, "FALSE")</f>
        <v>New Zealand</v>
      </c>
      <c r="O1125" s="3">
        <f>VLOOKUP(CONS_TABLE[[#This Row],[location_id]],Locations[],4,"FALSE")</f>
        <v>258200</v>
      </c>
      <c r="P1125">
        <f>VLOOKUP(CONS_TABLE[[#This Row],[location_id]],Locations[],5,"FALSE")</f>
        <v>11.62</v>
      </c>
    </row>
    <row r="1126" spans="1:16" x14ac:dyDescent="0.3">
      <c r="A1126">
        <v>1125</v>
      </c>
      <c r="B1126" t="s">
        <v>90</v>
      </c>
      <c r="C1126">
        <v>556</v>
      </c>
      <c r="D1126" t="str">
        <f>VLOOKUP(CONS_TABLE[[#This Row],[make_id]],Make_details[],2,"FALSE")</f>
        <v>Isuzu</v>
      </c>
      <c r="E1126" t="str">
        <f>VLOOKUP(CONS_TABLE[[#This Row],[make_id]],Make_details[],3,"FALSE")</f>
        <v>Standard</v>
      </c>
      <c r="F1126">
        <v>1998</v>
      </c>
      <c r="G1126" t="s">
        <v>472</v>
      </c>
      <c r="H1126" t="s">
        <v>32</v>
      </c>
      <c r="I1126" s="1">
        <v>44615</v>
      </c>
      <c r="J1126" s="1" t="str">
        <f>TEXT(CONS_TABLE[[#This Row],[date_stolen]],"YYYY")</f>
        <v>2022</v>
      </c>
      <c r="K1126" s="1" t="str">
        <f>TEXT(CONS_TABLE[[#This Row],[date_stolen]],"MMMM")</f>
        <v>February</v>
      </c>
      <c r="L1126">
        <v>111</v>
      </c>
      <c r="M1126" t="str">
        <f>VLOOKUP(CONS_TABLE[[#This Row],[location_id]],Locations[],2,"FALSE")</f>
        <v>Nelson</v>
      </c>
      <c r="N1126" t="str">
        <f>VLOOKUP(CONS_TABLE[[#This Row],[location_id]],Locations[],3, "FALSE")</f>
        <v>New Zealand</v>
      </c>
      <c r="O1126" s="3">
        <f>VLOOKUP(CONS_TABLE[[#This Row],[location_id]],Locations[],4,"FALSE")</f>
        <v>54500</v>
      </c>
      <c r="P1126">
        <f>VLOOKUP(CONS_TABLE[[#This Row],[location_id]],Locations[],5,"FALSE")</f>
        <v>129.15</v>
      </c>
    </row>
    <row r="1127" spans="1:16" x14ac:dyDescent="0.3">
      <c r="A1127">
        <v>1126</v>
      </c>
      <c r="B1127" t="s">
        <v>235</v>
      </c>
      <c r="C1127">
        <v>619</v>
      </c>
      <c r="D1127" t="str">
        <f>VLOOKUP(CONS_TABLE[[#This Row],[make_id]],Make_details[],2,"FALSE")</f>
        <v>Toyota</v>
      </c>
      <c r="E1127" t="str">
        <f>VLOOKUP(CONS_TABLE[[#This Row],[make_id]],Make_details[],3,"FALSE")</f>
        <v>Standard</v>
      </c>
      <c r="F1127">
        <v>1995</v>
      </c>
      <c r="G1127" t="s">
        <v>467</v>
      </c>
      <c r="H1127" t="s">
        <v>32</v>
      </c>
      <c r="I1127" s="1">
        <v>44592</v>
      </c>
      <c r="J1127" s="1" t="str">
        <f>TEXT(CONS_TABLE[[#This Row],[date_stolen]],"YYYY")</f>
        <v>2022</v>
      </c>
      <c r="K1127" s="1" t="str">
        <f>TEXT(CONS_TABLE[[#This Row],[date_stolen]],"MMMM")</f>
        <v>January</v>
      </c>
      <c r="L1127">
        <v>102</v>
      </c>
      <c r="M1127" t="str">
        <f>VLOOKUP(CONS_TABLE[[#This Row],[location_id]],Locations[],2,"FALSE")</f>
        <v>Auckland</v>
      </c>
      <c r="N1127" t="str">
        <f>VLOOKUP(CONS_TABLE[[#This Row],[location_id]],Locations[],3, "FALSE")</f>
        <v>New Zealand</v>
      </c>
      <c r="O1127" s="3">
        <f>VLOOKUP(CONS_TABLE[[#This Row],[location_id]],Locations[],4,"FALSE")</f>
        <v>1695200</v>
      </c>
      <c r="P1127">
        <f>VLOOKUP(CONS_TABLE[[#This Row],[location_id]],Locations[],5,"FALSE")</f>
        <v>343.09</v>
      </c>
    </row>
    <row r="1128" spans="1:16" x14ac:dyDescent="0.3">
      <c r="A1128">
        <v>1127</v>
      </c>
      <c r="B1128" t="s">
        <v>90</v>
      </c>
      <c r="C1128">
        <v>587</v>
      </c>
      <c r="D1128" t="str">
        <f>VLOOKUP(CONS_TABLE[[#This Row],[make_id]],Make_details[],2,"FALSE")</f>
        <v>Nissan</v>
      </c>
      <c r="E1128" t="str">
        <f>VLOOKUP(CONS_TABLE[[#This Row],[make_id]],Make_details[],3,"FALSE")</f>
        <v>Standard</v>
      </c>
      <c r="F1128">
        <v>1998</v>
      </c>
      <c r="G1128" t="s">
        <v>446</v>
      </c>
      <c r="H1128" t="s">
        <v>10</v>
      </c>
      <c r="I1128" s="1">
        <v>44655</v>
      </c>
      <c r="J1128" s="1" t="str">
        <f>TEXT(CONS_TABLE[[#This Row],[date_stolen]],"YYYY")</f>
        <v>2022</v>
      </c>
      <c r="K1128" s="1" t="str">
        <f>TEXT(CONS_TABLE[[#This Row],[date_stolen]],"MMMM")</f>
        <v>April</v>
      </c>
      <c r="L1128">
        <v>102</v>
      </c>
      <c r="M1128" t="str">
        <f>VLOOKUP(CONS_TABLE[[#This Row],[location_id]],Locations[],2,"FALSE")</f>
        <v>Auckland</v>
      </c>
      <c r="N1128" t="str">
        <f>VLOOKUP(CONS_TABLE[[#This Row],[location_id]],Locations[],3, "FALSE")</f>
        <v>New Zealand</v>
      </c>
      <c r="O1128" s="3">
        <f>VLOOKUP(CONS_TABLE[[#This Row],[location_id]],Locations[],4,"FALSE")</f>
        <v>1695200</v>
      </c>
      <c r="P1128">
        <f>VLOOKUP(CONS_TABLE[[#This Row],[location_id]],Locations[],5,"FALSE")</f>
        <v>343.09</v>
      </c>
    </row>
    <row r="1129" spans="1:16" x14ac:dyDescent="0.3">
      <c r="A1129">
        <v>1128</v>
      </c>
      <c r="B1129" t="s">
        <v>75</v>
      </c>
      <c r="C1129">
        <v>531</v>
      </c>
      <c r="D1129" t="str">
        <f>VLOOKUP(CONS_TABLE[[#This Row],[make_id]],Make_details[],2,"FALSE")</f>
        <v>Daihatsu</v>
      </c>
      <c r="E1129" t="str">
        <f>VLOOKUP(CONS_TABLE[[#This Row],[make_id]],Make_details[],3,"FALSE")</f>
        <v>Standard</v>
      </c>
      <c r="F1129">
        <v>2003</v>
      </c>
      <c r="G1129" t="s">
        <v>598</v>
      </c>
      <c r="H1129" t="s">
        <v>47</v>
      </c>
      <c r="I1129" s="1">
        <v>44641</v>
      </c>
      <c r="J1129" s="1" t="str">
        <f>TEXT(CONS_TABLE[[#This Row],[date_stolen]],"YYYY")</f>
        <v>2022</v>
      </c>
      <c r="K1129" s="1" t="str">
        <f>TEXT(CONS_TABLE[[#This Row],[date_stolen]],"MMMM")</f>
        <v>March</v>
      </c>
      <c r="L1129">
        <v>106</v>
      </c>
      <c r="M1129" t="str">
        <f>VLOOKUP(CONS_TABLE[[#This Row],[location_id]],Locations[],2,"FALSE")</f>
        <v>Hawke's Bay</v>
      </c>
      <c r="N1129" t="str">
        <f>VLOOKUP(CONS_TABLE[[#This Row],[location_id]],Locations[],3, "FALSE")</f>
        <v>New Zealand</v>
      </c>
      <c r="O1129" s="3">
        <f>VLOOKUP(CONS_TABLE[[#This Row],[location_id]],Locations[],4,"FALSE")</f>
        <v>182700</v>
      </c>
      <c r="P1129">
        <f>VLOOKUP(CONS_TABLE[[#This Row],[location_id]],Locations[],5,"FALSE")</f>
        <v>12.92</v>
      </c>
    </row>
    <row r="1130" spans="1:16" x14ac:dyDescent="0.3">
      <c r="A1130">
        <v>1129</v>
      </c>
      <c r="B1130" t="s">
        <v>83</v>
      </c>
      <c r="C1130">
        <v>512</v>
      </c>
      <c r="D1130" t="str">
        <f>VLOOKUP(CONS_TABLE[[#This Row],[make_id]],Make_details[],2,"FALSE")</f>
        <v>BMW</v>
      </c>
      <c r="E1130" t="str">
        <f>VLOOKUP(CONS_TABLE[[#This Row],[make_id]],Make_details[],3,"FALSE")</f>
        <v>Luxury</v>
      </c>
      <c r="F1130">
        <v>2005</v>
      </c>
      <c r="G1130" t="s">
        <v>84</v>
      </c>
      <c r="H1130" t="s">
        <v>32</v>
      </c>
      <c r="I1130" s="1">
        <v>44614</v>
      </c>
      <c r="J1130" s="1" t="str">
        <f>TEXT(CONS_TABLE[[#This Row],[date_stolen]],"YYYY")</f>
        <v>2022</v>
      </c>
      <c r="K1130" s="1" t="str">
        <f>TEXT(CONS_TABLE[[#This Row],[date_stolen]],"MMMM")</f>
        <v>February</v>
      </c>
      <c r="L1130">
        <v>102</v>
      </c>
      <c r="M1130" t="str">
        <f>VLOOKUP(CONS_TABLE[[#This Row],[location_id]],Locations[],2,"FALSE")</f>
        <v>Auckland</v>
      </c>
      <c r="N1130" t="str">
        <f>VLOOKUP(CONS_TABLE[[#This Row],[location_id]],Locations[],3, "FALSE")</f>
        <v>New Zealand</v>
      </c>
      <c r="O1130" s="3">
        <f>VLOOKUP(CONS_TABLE[[#This Row],[location_id]],Locations[],4,"FALSE")</f>
        <v>1695200</v>
      </c>
      <c r="P1130">
        <f>VLOOKUP(CONS_TABLE[[#This Row],[location_id]],Locations[],5,"FALSE")</f>
        <v>343.09</v>
      </c>
    </row>
    <row r="1131" spans="1:16" x14ac:dyDescent="0.3">
      <c r="A1131">
        <v>1130</v>
      </c>
      <c r="B1131" t="s">
        <v>235</v>
      </c>
      <c r="C1131">
        <v>619</v>
      </c>
      <c r="D1131" t="str">
        <f>VLOOKUP(CONS_TABLE[[#This Row],[make_id]],Make_details[],2,"FALSE")</f>
        <v>Toyota</v>
      </c>
      <c r="E1131" t="str">
        <f>VLOOKUP(CONS_TABLE[[#This Row],[make_id]],Make_details[],3,"FALSE")</f>
        <v>Standard</v>
      </c>
      <c r="F1131">
        <v>1994</v>
      </c>
      <c r="G1131" t="s">
        <v>599</v>
      </c>
      <c r="H1131" t="s">
        <v>45</v>
      </c>
      <c r="I1131" s="1">
        <v>44637</v>
      </c>
      <c r="J1131" s="1" t="str">
        <f>TEXT(CONS_TABLE[[#This Row],[date_stolen]],"YYYY")</f>
        <v>2022</v>
      </c>
      <c r="K1131" s="1" t="str">
        <f>TEXT(CONS_TABLE[[#This Row],[date_stolen]],"MMMM")</f>
        <v>March</v>
      </c>
      <c r="L1131">
        <v>104</v>
      </c>
      <c r="M1131" t="str">
        <f>VLOOKUP(CONS_TABLE[[#This Row],[location_id]],Locations[],2,"FALSE")</f>
        <v>Bay of Plenty</v>
      </c>
      <c r="N1131" t="str">
        <f>VLOOKUP(CONS_TABLE[[#This Row],[location_id]],Locations[],3, "FALSE")</f>
        <v>New Zealand</v>
      </c>
      <c r="O1131" s="3">
        <f>VLOOKUP(CONS_TABLE[[#This Row],[location_id]],Locations[],4,"FALSE")</f>
        <v>347700</v>
      </c>
      <c r="P1131">
        <f>VLOOKUP(CONS_TABLE[[#This Row],[location_id]],Locations[],5,"FALSE")</f>
        <v>28.8</v>
      </c>
    </row>
    <row r="1132" spans="1:16" x14ac:dyDescent="0.3">
      <c r="A1132">
        <v>1131</v>
      </c>
      <c r="B1132" t="s">
        <v>90</v>
      </c>
      <c r="C1132">
        <v>610</v>
      </c>
      <c r="D1132" t="str">
        <f>VLOOKUP(CONS_TABLE[[#This Row],[make_id]],Make_details[],2,"FALSE")</f>
        <v>Subaru</v>
      </c>
      <c r="E1132" t="str">
        <f>VLOOKUP(CONS_TABLE[[#This Row],[make_id]],Make_details[],3,"FALSE")</f>
        <v>Standard</v>
      </c>
      <c r="F1132">
        <v>1997</v>
      </c>
      <c r="G1132" t="s">
        <v>475</v>
      </c>
      <c r="H1132" t="s">
        <v>18</v>
      </c>
      <c r="I1132" s="1">
        <v>44603</v>
      </c>
      <c r="J1132" s="1" t="str">
        <f>TEXT(CONS_TABLE[[#This Row],[date_stolen]],"YYYY")</f>
        <v>2022</v>
      </c>
      <c r="K1132" s="1" t="str">
        <f>TEXT(CONS_TABLE[[#This Row],[date_stolen]],"MMMM")</f>
        <v>February</v>
      </c>
      <c r="L1132">
        <v>104</v>
      </c>
      <c r="M1132" t="str">
        <f>VLOOKUP(CONS_TABLE[[#This Row],[location_id]],Locations[],2,"FALSE")</f>
        <v>Bay of Plenty</v>
      </c>
      <c r="N1132" t="str">
        <f>VLOOKUP(CONS_TABLE[[#This Row],[location_id]],Locations[],3, "FALSE")</f>
        <v>New Zealand</v>
      </c>
      <c r="O1132" s="3">
        <f>VLOOKUP(CONS_TABLE[[#This Row],[location_id]],Locations[],4,"FALSE")</f>
        <v>347700</v>
      </c>
      <c r="P1132">
        <f>VLOOKUP(CONS_TABLE[[#This Row],[location_id]],Locations[],5,"FALSE")</f>
        <v>28.8</v>
      </c>
    </row>
    <row r="1133" spans="1:16" x14ac:dyDescent="0.3">
      <c r="A1133">
        <v>1132</v>
      </c>
      <c r="B1133" t="s">
        <v>90</v>
      </c>
      <c r="C1133">
        <v>610</v>
      </c>
      <c r="D1133" t="str">
        <f>VLOOKUP(CONS_TABLE[[#This Row],[make_id]],Make_details[],2,"FALSE")</f>
        <v>Subaru</v>
      </c>
      <c r="E1133" t="str">
        <f>VLOOKUP(CONS_TABLE[[#This Row],[make_id]],Make_details[],3,"FALSE")</f>
        <v>Standard</v>
      </c>
      <c r="F1133">
        <v>1996</v>
      </c>
      <c r="G1133" t="s">
        <v>444</v>
      </c>
      <c r="H1133" t="s">
        <v>69</v>
      </c>
      <c r="I1133" s="1">
        <v>44617</v>
      </c>
      <c r="J1133" s="1" t="str">
        <f>TEXT(CONS_TABLE[[#This Row],[date_stolen]],"YYYY")</f>
        <v>2022</v>
      </c>
      <c r="K1133" s="1" t="str">
        <f>TEXT(CONS_TABLE[[#This Row],[date_stolen]],"MMMM")</f>
        <v>February</v>
      </c>
      <c r="L1133">
        <v>111</v>
      </c>
      <c r="M1133" t="str">
        <f>VLOOKUP(CONS_TABLE[[#This Row],[location_id]],Locations[],2,"FALSE")</f>
        <v>Nelson</v>
      </c>
      <c r="N1133" t="str">
        <f>VLOOKUP(CONS_TABLE[[#This Row],[location_id]],Locations[],3, "FALSE")</f>
        <v>New Zealand</v>
      </c>
      <c r="O1133" s="3">
        <f>VLOOKUP(CONS_TABLE[[#This Row],[location_id]],Locations[],4,"FALSE")</f>
        <v>54500</v>
      </c>
      <c r="P1133">
        <f>VLOOKUP(CONS_TABLE[[#This Row],[location_id]],Locations[],5,"FALSE")</f>
        <v>129.15</v>
      </c>
    </row>
    <row r="1134" spans="1:16" x14ac:dyDescent="0.3">
      <c r="A1134">
        <v>1133</v>
      </c>
      <c r="B1134" t="s">
        <v>83</v>
      </c>
      <c r="C1134">
        <v>576</v>
      </c>
      <c r="D1134" t="str">
        <f>VLOOKUP(CONS_TABLE[[#This Row],[make_id]],Make_details[],2,"FALSE")</f>
        <v>Mazda</v>
      </c>
      <c r="E1134" t="str">
        <f>VLOOKUP(CONS_TABLE[[#This Row],[make_id]],Make_details[],3,"FALSE")</f>
        <v>Standard</v>
      </c>
      <c r="F1134">
        <v>2003</v>
      </c>
      <c r="G1134" t="s">
        <v>600</v>
      </c>
      <c r="H1134" t="s">
        <v>28</v>
      </c>
      <c r="I1134" s="1">
        <v>44652</v>
      </c>
      <c r="J1134" s="1" t="str">
        <f>TEXT(CONS_TABLE[[#This Row],[date_stolen]],"YYYY")</f>
        <v>2022</v>
      </c>
      <c r="K1134" s="1" t="str">
        <f>TEXT(CONS_TABLE[[#This Row],[date_stolen]],"MMMM")</f>
        <v>April</v>
      </c>
      <c r="L1134">
        <v>102</v>
      </c>
      <c r="M1134" t="str">
        <f>VLOOKUP(CONS_TABLE[[#This Row],[location_id]],Locations[],2,"FALSE")</f>
        <v>Auckland</v>
      </c>
      <c r="N1134" t="str">
        <f>VLOOKUP(CONS_TABLE[[#This Row],[location_id]],Locations[],3, "FALSE")</f>
        <v>New Zealand</v>
      </c>
      <c r="O1134" s="3">
        <f>VLOOKUP(CONS_TABLE[[#This Row],[location_id]],Locations[],4,"FALSE")</f>
        <v>1695200</v>
      </c>
      <c r="P1134">
        <f>VLOOKUP(CONS_TABLE[[#This Row],[location_id]],Locations[],5,"FALSE")</f>
        <v>343.09</v>
      </c>
    </row>
    <row r="1135" spans="1:16" x14ac:dyDescent="0.3">
      <c r="A1135">
        <v>1134</v>
      </c>
      <c r="B1135" t="s">
        <v>75</v>
      </c>
      <c r="C1135">
        <v>550</v>
      </c>
      <c r="D1135" t="str">
        <f>VLOOKUP(CONS_TABLE[[#This Row],[make_id]],Make_details[],2,"FALSE")</f>
        <v>Honda</v>
      </c>
      <c r="E1135" t="str">
        <f>VLOOKUP(CONS_TABLE[[#This Row],[make_id]],Make_details[],3,"FALSE")</f>
        <v>Standard</v>
      </c>
      <c r="F1135">
        <v>2003</v>
      </c>
      <c r="G1135" t="s">
        <v>601</v>
      </c>
      <c r="H1135" t="s">
        <v>18</v>
      </c>
      <c r="I1135" s="1">
        <v>44486</v>
      </c>
      <c r="J1135" s="1" t="str">
        <f>TEXT(CONS_TABLE[[#This Row],[date_stolen]],"YYYY")</f>
        <v>2021</v>
      </c>
      <c r="K1135" s="1" t="str">
        <f>TEXT(CONS_TABLE[[#This Row],[date_stolen]],"MMMM")</f>
        <v>October</v>
      </c>
      <c r="L1135">
        <v>101</v>
      </c>
      <c r="M1135" t="str">
        <f>VLOOKUP(CONS_TABLE[[#This Row],[location_id]],Locations[],2,"FALSE")</f>
        <v>Northland</v>
      </c>
      <c r="N1135" t="str">
        <f>VLOOKUP(CONS_TABLE[[#This Row],[location_id]],Locations[],3, "FALSE")</f>
        <v>New Zealand</v>
      </c>
      <c r="O1135" s="3">
        <f>VLOOKUP(CONS_TABLE[[#This Row],[location_id]],Locations[],4,"FALSE")</f>
        <v>201500</v>
      </c>
      <c r="P1135">
        <f>VLOOKUP(CONS_TABLE[[#This Row],[location_id]],Locations[],5,"FALSE")</f>
        <v>16.11</v>
      </c>
    </row>
    <row r="1136" spans="1:16" x14ac:dyDescent="0.3">
      <c r="A1136">
        <v>1135</v>
      </c>
      <c r="B1136" t="s">
        <v>75</v>
      </c>
      <c r="C1136">
        <v>550</v>
      </c>
      <c r="D1136" t="str">
        <f>VLOOKUP(CONS_TABLE[[#This Row],[make_id]],Make_details[],2,"FALSE")</f>
        <v>Honda</v>
      </c>
      <c r="E1136" t="str">
        <f>VLOOKUP(CONS_TABLE[[#This Row],[make_id]],Make_details[],3,"FALSE")</f>
        <v>Standard</v>
      </c>
      <c r="F1136">
        <v>2003</v>
      </c>
      <c r="G1136" t="s">
        <v>601</v>
      </c>
      <c r="H1136" t="s">
        <v>18</v>
      </c>
      <c r="I1136" s="1">
        <v>44490</v>
      </c>
      <c r="J1136" s="1" t="str">
        <f>TEXT(CONS_TABLE[[#This Row],[date_stolen]],"YYYY")</f>
        <v>2021</v>
      </c>
      <c r="K1136" s="1" t="str">
        <f>TEXT(CONS_TABLE[[#This Row],[date_stolen]],"MMMM")</f>
        <v>October</v>
      </c>
      <c r="L1136">
        <v>101</v>
      </c>
      <c r="M1136" t="str">
        <f>VLOOKUP(CONS_TABLE[[#This Row],[location_id]],Locations[],2,"FALSE")</f>
        <v>Northland</v>
      </c>
      <c r="N1136" t="str">
        <f>VLOOKUP(CONS_TABLE[[#This Row],[location_id]],Locations[],3, "FALSE")</f>
        <v>New Zealand</v>
      </c>
      <c r="O1136" s="3">
        <f>VLOOKUP(CONS_TABLE[[#This Row],[location_id]],Locations[],4,"FALSE")</f>
        <v>201500</v>
      </c>
      <c r="P1136">
        <f>VLOOKUP(CONS_TABLE[[#This Row],[location_id]],Locations[],5,"FALSE")</f>
        <v>16.11</v>
      </c>
    </row>
    <row r="1137" spans="1:16" x14ac:dyDescent="0.3">
      <c r="A1137">
        <v>1136</v>
      </c>
      <c r="B1137" t="s">
        <v>83</v>
      </c>
      <c r="C1137">
        <v>580</v>
      </c>
      <c r="D1137" t="str">
        <f>VLOOKUP(CONS_TABLE[[#This Row],[make_id]],Make_details[],2,"FALSE")</f>
        <v>Mitsubishi</v>
      </c>
      <c r="E1137" t="str">
        <f>VLOOKUP(CONS_TABLE[[#This Row],[make_id]],Make_details[],3,"FALSE")</f>
        <v>Standard</v>
      </c>
      <c r="F1137">
        <v>2003</v>
      </c>
      <c r="G1137" t="s">
        <v>441</v>
      </c>
      <c r="H1137" t="s">
        <v>32</v>
      </c>
      <c r="I1137" s="1">
        <v>44570</v>
      </c>
      <c r="J1137" s="1" t="str">
        <f>TEXT(CONS_TABLE[[#This Row],[date_stolen]],"YYYY")</f>
        <v>2022</v>
      </c>
      <c r="K1137" s="1" t="str">
        <f>TEXT(CONS_TABLE[[#This Row],[date_stolen]],"MMMM")</f>
        <v>January</v>
      </c>
      <c r="L1137">
        <v>102</v>
      </c>
      <c r="M1137" t="str">
        <f>VLOOKUP(CONS_TABLE[[#This Row],[location_id]],Locations[],2,"FALSE")</f>
        <v>Auckland</v>
      </c>
      <c r="N1137" t="str">
        <f>VLOOKUP(CONS_TABLE[[#This Row],[location_id]],Locations[],3, "FALSE")</f>
        <v>New Zealand</v>
      </c>
      <c r="O1137" s="3">
        <f>VLOOKUP(CONS_TABLE[[#This Row],[location_id]],Locations[],4,"FALSE")</f>
        <v>1695200</v>
      </c>
      <c r="P1137">
        <f>VLOOKUP(CONS_TABLE[[#This Row],[location_id]],Locations[],5,"FALSE")</f>
        <v>343.09</v>
      </c>
    </row>
    <row r="1138" spans="1:16" x14ac:dyDescent="0.3">
      <c r="A1138">
        <v>1137</v>
      </c>
      <c r="B1138" t="s">
        <v>83</v>
      </c>
      <c r="C1138">
        <v>587</v>
      </c>
      <c r="D1138" t="str">
        <f>VLOOKUP(CONS_TABLE[[#This Row],[make_id]],Make_details[],2,"FALSE")</f>
        <v>Nissan</v>
      </c>
      <c r="E1138" t="str">
        <f>VLOOKUP(CONS_TABLE[[#This Row],[make_id]],Make_details[],3,"FALSE")</f>
        <v>Standard</v>
      </c>
      <c r="F1138">
        <v>1999</v>
      </c>
      <c r="G1138" t="s">
        <v>602</v>
      </c>
      <c r="H1138" t="s">
        <v>32</v>
      </c>
      <c r="I1138" s="1">
        <v>44590</v>
      </c>
      <c r="J1138" s="1" t="str">
        <f>TEXT(CONS_TABLE[[#This Row],[date_stolen]],"YYYY")</f>
        <v>2022</v>
      </c>
      <c r="K1138" s="1" t="str">
        <f>TEXT(CONS_TABLE[[#This Row],[date_stolen]],"MMMM")</f>
        <v>January</v>
      </c>
      <c r="L1138">
        <v>114</v>
      </c>
      <c r="M1138" t="str">
        <f>VLOOKUP(CONS_TABLE[[#This Row],[location_id]],Locations[],2,"FALSE")</f>
        <v>Canterbury</v>
      </c>
      <c r="N1138" t="str">
        <f>VLOOKUP(CONS_TABLE[[#This Row],[location_id]],Locations[],3, "FALSE")</f>
        <v>New Zealand</v>
      </c>
      <c r="O1138" s="3">
        <f>VLOOKUP(CONS_TABLE[[#This Row],[location_id]],Locations[],4,"FALSE")</f>
        <v>655000</v>
      </c>
      <c r="P1138">
        <f>VLOOKUP(CONS_TABLE[[#This Row],[location_id]],Locations[],5,"FALSE")</f>
        <v>14.72</v>
      </c>
    </row>
    <row r="1139" spans="1:16" x14ac:dyDescent="0.3">
      <c r="A1139">
        <v>1138</v>
      </c>
      <c r="B1139" t="s">
        <v>435</v>
      </c>
      <c r="C1139">
        <v>540</v>
      </c>
      <c r="D1139" t="str">
        <f>VLOOKUP(CONS_TABLE[[#This Row],[make_id]],Make_details[],2,"FALSE")</f>
        <v>Ford</v>
      </c>
      <c r="E1139" t="str">
        <f>VLOOKUP(CONS_TABLE[[#This Row],[make_id]],Make_details[],3,"FALSE")</f>
        <v>Standard</v>
      </c>
      <c r="F1139">
        <v>2003</v>
      </c>
      <c r="G1139" t="s">
        <v>436</v>
      </c>
      <c r="H1139" t="s">
        <v>32</v>
      </c>
      <c r="I1139" s="1">
        <v>44523</v>
      </c>
      <c r="J1139" s="1" t="str">
        <f>TEXT(CONS_TABLE[[#This Row],[date_stolen]],"YYYY")</f>
        <v>2021</v>
      </c>
      <c r="K1139" s="1" t="str">
        <f>TEXT(CONS_TABLE[[#This Row],[date_stolen]],"MMMM")</f>
        <v>November</v>
      </c>
      <c r="L1139">
        <v>114</v>
      </c>
      <c r="M1139" t="str">
        <f>VLOOKUP(CONS_TABLE[[#This Row],[location_id]],Locations[],2,"FALSE")</f>
        <v>Canterbury</v>
      </c>
      <c r="N1139" t="str">
        <f>VLOOKUP(CONS_TABLE[[#This Row],[location_id]],Locations[],3, "FALSE")</f>
        <v>New Zealand</v>
      </c>
      <c r="O1139" s="3">
        <f>VLOOKUP(CONS_TABLE[[#This Row],[location_id]],Locations[],4,"FALSE")</f>
        <v>655000</v>
      </c>
      <c r="P1139">
        <f>VLOOKUP(CONS_TABLE[[#This Row],[location_id]],Locations[],5,"FALSE")</f>
        <v>14.72</v>
      </c>
    </row>
    <row r="1140" spans="1:16" x14ac:dyDescent="0.3">
      <c r="A1140">
        <v>1139</v>
      </c>
      <c r="B1140" t="s">
        <v>235</v>
      </c>
      <c r="C1140">
        <v>576</v>
      </c>
      <c r="D1140" t="str">
        <f>VLOOKUP(CONS_TABLE[[#This Row],[make_id]],Make_details[],2,"FALSE")</f>
        <v>Mazda</v>
      </c>
      <c r="E1140" t="str">
        <f>VLOOKUP(CONS_TABLE[[#This Row],[make_id]],Make_details[],3,"FALSE")</f>
        <v>Standard</v>
      </c>
      <c r="F1140">
        <v>2003</v>
      </c>
      <c r="G1140" t="s">
        <v>603</v>
      </c>
      <c r="H1140" t="s">
        <v>32</v>
      </c>
      <c r="I1140" s="1">
        <v>44649</v>
      </c>
      <c r="J1140" s="1" t="str">
        <f>TEXT(CONS_TABLE[[#This Row],[date_stolen]],"YYYY")</f>
        <v>2022</v>
      </c>
      <c r="K1140" s="1" t="str">
        <f>TEXT(CONS_TABLE[[#This Row],[date_stolen]],"MMMM")</f>
        <v>March</v>
      </c>
      <c r="L1140">
        <v>111</v>
      </c>
      <c r="M1140" t="str">
        <f>VLOOKUP(CONS_TABLE[[#This Row],[location_id]],Locations[],2,"FALSE")</f>
        <v>Nelson</v>
      </c>
      <c r="N1140" t="str">
        <f>VLOOKUP(CONS_TABLE[[#This Row],[location_id]],Locations[],3, "FALSE")</f>
        <v>New Zealand</v>
      </c>
      <c r="O1140" s="3">
        <f>VLOOKUP(CONS_TABLE[[#This Row],[location_id]],Locations[],4,"FALSE")</f>
        <v>54500</v>
      </c>
      <c r="P1140">
        <f>VLOOKUP(CONS_TABLE[[#This Row],[location_id]],Locations[],5,"FALSE")</f>
        <v>129.15</v>
      </c>
    </row>
    <row r="1141" spans="1:16" x14ac:dyDescent="0.3">
      <c r="A1141">
        <v>1140</v>
      </c>
      <c r="B1141" t="s">
        <v>90</v>
      </c>
      <c r="C1141">
        <v>619</v>
      </c>
      <c r="D1141" t="str">
        <f>VLOOKUP(CONS_TABLE[[#This Row],[make_id]],Make_details[],2,"FALSE")</f>
        <v>Toyota</v>
      </c>
      <c r="E1141" t="str">
        <f>VLOOKUP(CONS_TABLE[[#This Row],[make_id]],Make_details[],3,"FALSE")</f>
        <v>Standard</v>
      </c>
      <c r="F1141">
        <v>2003</v>
      </c>
      <c r="G1141" t="s">
        <v>604</v>
      </c>
      <c r="H1141" t="s">
        <v>69</v>
      </c>
      <c r="I1141" s="1">
        <v>44529</v>
      </c>
      <c r="J1141" s="1" t="str">
        <f>TEXT(CONS_TABLE[[#This Row],[date_stolen]],"YYYY")</f>
        <v>2021</v>
      </c>
      <c r="K1141" s="1" t="str">
        <f>TEXT(CONS_TABLE[[#This Row],[date_stolen]],"MMMM")</f>
        <v>November</v>
      </c>
      <c r="L1141">
        <v>102</v>
      </c>
      <c r="M1141" t="str">
        <f>VLOOKUP(CONS_TABLE[[#This Row],[location_id]],Locations[],2,"FALSE")</f>
        <v>Auckland</v>
      </c>
      <c r="N1141" t="str">
        <f>VLOOKUP(CONS_TABLE[[#This Row],[location_id]],Locations[],3, "FALSE")</f>
        <v>New Zealand</v>
      </c>
      <c r="O1141" s="3">
        <f>VLOOKUP(CONS_TABLE[[#This Row],[location_id]],Locations[],4,"FALSE")</f>
        <v>1695200</v>
      </c>
      <c r="P1141">
        <f>VLOOKUP(CONS_TABLE[[#This Row],[location_id]],Locations[],5,"FALSE")</f>
        <v>343.09</v>
      </c>
    </row>
    <row r="1142" spans="1:16" x14ac:dyDescent="0.3">
      <c r="A1142">
        <v>1141</v>
      </c>
      <c r="B1142" t="s">
        <v>435</v>
      </c>
      <c r="C1142">
        <v>619</v>
      </c>
      <c r="D1142" t="str">
        <f>VLOOKUP(CONS_TABLE[[#This Row],[make_id]],Make_details[],2,"FALSE")</f>
        <v>Toyota</v>
      </c>
      <c r="E1142" t="str">
        <f>VLOOKUP(CONS_TABLE[[#This Row],[make_id]],Make_details[],3,"FALSE")</f>
        <v>Standard</v>
      </c>
      <c r="F1142">
        <v>2003</v>
      </c>
      <c r="G1142" t="s">
        <v>448</v>
      </c>
      <c r="H1142" t="s">
        <v>47</v>
      </c>
      <c r="I1142" s="1">
        <v>44545</v>
      </c>
      <c r="J1142" s="1" t="str">
        <f>TEXT(CONS_TABLE[[#This Row],[date_stolen]],"YYYY")</f>
        <v>2021</v>
      </c>
      <c r="K1142" s="1" t="str">
        <f>TEXT(CONS_TABLE[[#This Row],[date_stolen]],"MMMM")</f>
        <v>December</v>
      </c>
      <c r="L1142">
        <v>104</v>
      </c>
      <c r="M1142" t="str">
        <f>VLOOKUP(CONS_TABLE[[#This Row],[location_id]],Locations[],2,"FALSE")</f>
        <v>Bay of Plenty</v>
      </c>
      <c r="N1142" t="str">
        <f>VLOOKUP(CONS_TABLE[[#This Row],[location_id]],Locations[],3, "FALSE")</f>
        <v>New Zealand</v>
      </c>
      <c r="O1142" s="3">
        <f>VLOOKUP(CONS_TABLE[[#This Row],[location_id]],Locations[],4,"FALSE")</f>
        <v>347700</v>
      </c>
      <c r="P1142">
        <f>VLOOKUP(CONS_TABLE[[#This Row],[location_id]],Locations[],5,"FALSE")</f>
        <v>28.8</v>
      </c>
    </row>
    <row r="1143" spans="1:16" x14ac:dyDescent="0.3">
      <c r="A1143">
        <v>1142</v>
      </c>
      <c r="B1143" t="s">
        <v>83</v>
      </c>
      <c r="C1143">
        <v>548</v>
      </c>
      <c r="D1143" t="str">
        <f>VLOOKUP(CONS_TABLE[[#This Row],[make_id]],Make_details[],2,"FALSE")</f>
        <v>Holden</v>
      </c>
      <c r="E1143" t="str">
        <f>VLOOKUP(CONS_TABLE[[#This Row],[make_id]],Make_details[],3,"FALSE")</f>
        <v>Standard</v>
      </c>
      <c r="F1143">
        <v>2003</v>
      </c>
      <c r="G1143" t="s">
        <v>593</v>
      </c>
      <c r="H1143" t="s">
        <v>47</v>
      </c>
      <c r="I1143" s="1">
        <v>44490</v>
      </c>
      <c r="J1143" s="1" t="str">
        <f>TEXT(CONS_TABLE[[#This Row],[date_stolen]],"YYYY")</f>
        <v>2021</v>
      </c>
      <c r="K1143" s="1" t="str">
        <f>TEXT(CONS_TABLE[[#This Row],[date_stolen]],"MMMM")</f>
        <v>October</v>
      </c>
      <c r="L1143">
        <v>102</v>
      </c>
      <c r="M1143" t="str">
        <f>VLOOKUP(CONS_TABLE[[#This Row],[location_id]],Locations[],2,"FALSE")</f>
        <v>Auckland</v>
      </c>
      <c r="N1143" t="str">
        <f>VLOOKUP(CONS_TABLE[[#This Row],[location_id]],Locations[],3, "FALSE")</f>
        <v>New Zealand</v>
      </c>
      <c r="O1143" s="3">
        <f>VLOOKUP(CONS_TABLE[[#This Row],[location_id]],Locations[],4,"FALSE")</f>
        <v>1695200</v>
      </c>
      <c r="P1143">
        <f>VLOOKUP(CONS_TABLE[[#This Row],[location_id]],Locations[],5,"FALSE")</f>
        <v>343.09</v>
      </c>
    </row>
    <row r="1144" spans="1:16" x14ac:dyDescent="0.3">
      <c r="A1144">
        <v>1143</v>
      </c>
      <c r="B1144" t="s">
        <v>75</v>
      </c>
      <c r="C1144">
        <v>548</v>
      </c>
      <c r="D1144" t="str">
        <f>VLOOKUP(CONS_TABLE[[#This Row],[make_id]],Make_details[],2,"FALSE")</f>
        <v>Holden</v>
      </c>
      <c r="E1144" t="str">
        <f>VLOOKUP(CONS_TABLE[[#This Row],[make_id]],Make_details[],3,"FALSE")</f>
        <v>Standard</v>
      </c>
      <c r="F1144">
        <v>2003</v>
      </c>
      <c r="G1144" t="s">
        <v>605</v>
      </c>
      <c r="H1144" t="s">
        <v>10</v>
      </c>
      <c r="I1144" s="1">
        <v>44493</v>
      </c>
      <c r="J1144" s="1" t="str">
        <f>TEXT(CONS_TABLE[[#This Row],[date_stolen]],"YYYY")</f>
        <v>2021</v>
      </c>
      <c r="K1144" s="1" t="str">
        <f>TEXT(CONS_TABLE[[#This Row],[date_stolen]],"MMMM")</f>
        <v>October</v>
      </c>
      <c r="L1144">
        <v>104</v>
      </c>
      <c r="M1144" t="str">
        <f>VLOOKUP(CONS_TABLE[[#This Row],[location_id]],Locations[],2,"FALSE")</f>
        <v>Bay of Plenty</v>
      </c>
      <c r="N1144" t="str">
        <f>VLOOKUP(CONS_TABLE[[#This Row],[location_id]],Locations[],3, "FALSE")</f>
        <v>New Zealand</v>
      </c>
      <c r="O1144" s="3">
        <f>VLOOKUP(CONS_TABLE[[#This Row],[location_id]],Locations[],4,"FALSE")</f>
        <v>347700</v>
      </c>
      <c r="P1144">
        <f>VLOOKUP(CONS_TABLE[[#This Row],[location_id]],Locations[],5,"FALSE")</f>
        <v>28.8</v>
      </c>
    </row>
    <row r="1145" spans="1:16" x14ac:dyDescent="0.3">
      <c r="A1145">
        <v>1144</v>
      </c>
      <c r="B1145" t="s">
        <v>75</v>
      </c>
      <c r="C1145">
        <v>592</v>
      </c>
      <c r="D1145" t="str">
        <f>VLOOKUP(CONS_TABLE[[#This Row],[make_id]],Make_details[],2,"FALSE")</f>
        <v>Peugeot</v>
      </c>
      <c r="E1145" t="str">
        <f>VLOOKUP(CONS_TABLE[[#This Row],[make_id]],Make_details[],3,"FALSE")</f>
        <v>Standard</v>
      </c>
      <c r="F1145">
        <v>2003</v>
      </c>
      <c r="G1145">
        <v>307</v>
      </c>
      <c r="H1145" t="s">
        <v>66</v>
      </c>
      <c r="I1145" s="1">
        <v>44591</v>
      </c>
      <c r="J1145" s="1" t="str">
        <f>TEXT(CONS_TABLE[[#This Row],[date_stolen]],"YYYY")</f>
        <v>2022</v>
      </c>
      <c r="K1145" s="1" t="str">
        <f>TEXT(CONS_TABLE[[#This Row],[date_stolen]],"MMMM")</f>
        <v>January</v>
      </c>
      <c r="L1145">
        <v>107</v>
      </c>
      <c r="M1145" t="str">
        <f>VLOOKUP(CONS_TABLE[[#This Row],[location_id]],Locations[],2,"FALSE")</f>
        <v>Taranaki</v>
      </c>
      <c r="N1145" t="str">
        <f>VLOOKUP(CONS_TABLE[[#This Row],[location_id]],Locations[],3, "FALSE")</f>
        <v>New Zealand</v>
      </c>
      <c r="O1145" s="3">
        <f>VLOOKUP(CONS_TABLE[[#This Row],[location_id]],Locations[],4,"FALSE")</f>
        <v>127300</v>
      </c>
      <c r="P1145">
        <f>VLOOKUP(CONS_TABLE[[#This Row],[location_id]],Locations[],5,"FALSE")</f>
        <v>17.55</v>
      </c>
    </row>
    <row r="1146" spans="1:16" x14ac:dyDescent="0.3">
      <c r="A1146">
        <v>1145</v>
      </c>
      <c r="B1146" t="s">
        <v>90</v>
      </c>
      <c r="C1146">
        <v>540</v>
      </c>
      <c r="D1146" t="str">
        <f>VLOOKUP(CONS_TABLE[[#This Row],[make_id]],Make_details[],2,"FALSE")</f>
        <v>Ford</v>
      </c>
      <c r="E1146" t="str">
        <f>VLOOKUP(CONS_TABLE[[#This Row],[make_id]],Make_details[],3,"FALSE")</f>
        <v>Standard</v>
      </c>
      <c r="F1146">
        <v>2003</v>
      </c>
      <c r="G1146" t="s">
        <v>440</v>
      </c>
      <c r="H1146" t="s">
        <v>69</v>
      </c>
      <c r="I1146" s="1">
        <v>44480</v>
      </c>
      <c r="J1146" s="1" t="str">
        <f>TEXT(CONS_TABLE[[#This Row],[date_stolen]],"YYYY")</f>
        <v>2021</v>
      </c>
      <c r="K1146" s="1" t="str">
        <f>TEXT(CONS_TABLE[[#This Row],[date_stolen]],"MMMM")</f>
        <v>October</v>
      </c>
      <c r="L1146">
        <v>103</v>
      </c>
      <c r="M1146" t="str">
        <f>VLOOKUP(CONS_TABLE[[#This Row],[location_id]],Locations[],2,"FALSE")</f>
        <v>Waikato</v>
      </c>
      <c r="N1146" t="str">
        <f>VLOOKUP(CONS_TABLE[[#This Row],[location_id]],Locations[],3, "FALSE")</f>
        <v>New Zealand</v>
      </c>
      <c r="O1146" s="3">
        <f>VLOOKUP(CONS_TABLE[[#This Row],[location_id]],Locations[],4,"FALSE")</f>
        <v>513800</v>
      </c>
      <c r="P1146">
        <f>VLOOKUP(CONS_TABLE[[#This Row],[location_id]],Locations[],5,"FALSE")</f>
        <v>21.5</v>
      </c>
    </row>
    <row r="1147" spans="1:16" x14ac:dyDescent="0.3">
      <c r="A1147">
        <v>1146</v>
      </c>
      <c r="B1147" t="s">
        <v>90</v>
      </c>
      <c r="C1147">
        <v>556</v>
      </c>
      <c r="D1147" t="str">
        <f>VLOOKUP(CONS_TABLE[[#This Row],[make_id]],Make_details[],2,"FALSE")</f>
        <v>Isuzu</v>
      </c>
      <c r="E1147" t="str">
        <f>VLOOKUP(CONS_TABLE[[#This Row],[make_id]],Make_details[],3,"FALSE")</f>
        <v>Standard</v>
      </c>
      <c r="F1147">
        <v>1990</v>
      </c>
      <c r="G1147" t="s">
        <v>472</v>
      </c>
      <c r="H1147" t="s">
        <v>32</v>
      </c>
      <c r="I1147" s="1">
        <v>44574</v>
      </c>
      <c r="J1147" s="1" t="str">
        <f>TEXT(CONS_TABLE[[#This Row],[date_stolen]],"YYYY")</f>
        <v>2022</v>
      </c>
      <c r="K1147" s="1" t="str">
        <f>TEXT(CONS_TABLE[[#This Row],[date_stolen]],"MMMM")</f>
        <v>January</v>
      </c>
      <c r="L1147">
        <v>111</v>
      </c>
      <c r="M1147" t="str">
        <f>VLOOKUP(CONS_TABLE[[#This Row],[location_id]],Locations[],2,"FALSE")</f>
        <v>Nelson</v>
      </c>
      <c r="N1147" t="str">
        <f>VLOOKUP(CONS_TABLE[[#This Row],[location_id]],Locations[],3, "FALSE")</f>
        <v>New Zealand</v>
      </c>
      <c r="O1147" s="3">
        <f>VLOOKUP(CONS_TABLE[[#This Row],[location_id]],Locations[],4,"FALSE")</f>
        <v>54500</v>
      </c>
      <c r="P1147">
        <f>VLOOKUP(CONS_TABLE[[#This Row],[location_id]],Locations[],5,"FALSE")</f>
        <v>129.15</v>
      </c>
    </row>
    <row r="1148" spans="1:16" x14ac:dyDescent="0.3">
      <c r="A1148">
        <v>1147</v>
      </c>
      <c r="B1148" t="s">
        <v>90</v>
      </c>
      <c r="C1148">
        <v>610</v>
      </c>
      <c r="D1148" t="str">
        <f>VLOOKUP(CONS_TABLE[[#This Row],[make_id]],Make_details[],2,"FALSE")</f>
        <v>Subaru</v>
      </c>
      <c r="E1148" t="str">
        <f>VLOOKUP(CONS_TABLE[[#This Row],[make_id]],Make_details[],3,"FALSE")</f>
        <v>Standard</v>
      </c>
      <c r="F1148">
        <v>1998</v>
      </c>
      <c r="G1148" t="s">
        <v>444</v>
      </c>
      <c r="H1148" t="s">
        <v>10</v>
      </c>
      <c r="I1148" s="1">
        <v>44603</v>
      </c>
      <c r="J1148" s="1" t="str">
        <f>TEXT(CONS_TABLE[[#This Row],[date_stolen]],"YYYY")</f>
        <v>2022</v>
      </c>
      <c r="K1148" s="1" t="str">
        <f>TEXT(CONS_TABLE[[#This Row],[date_stolen]],"MMMM")</f>
        <v>February</v>
      </c>
      <c r="L1148">
        <v>102</v>
      </c>
      <c r="M1148" t="str">
        <f>VLOOKUP(CONS_TABLE[[#This Row],[location_id]],Locations[],2,"FALSE")</f>
        <v>Auckland</v>
      </c>
      <c r="N1148" t="str">
        <f>VLOOKUP(CONS_TABLE[[#This Row],[location_id]],Locations[],3, "FALSE")</f>
        <v>New Zealand</v>
      </c>
      <c r="O1148" s="3">
        <f>VLOOKUP(CONS_TABLE[[#This Row],[location_id]],Locations[],4,"FALSE")</f>
        <v>1695200</v>
      </c>
      <c r="P1148">
        <f>VLOOKUP(CONS_TABLE[[#This Row],[location_id]],Locations[],5,"FALSE")</f>
        <v>343.09</v>
      </c>
    </row>
    <row r="1149" spans="1:16" x14ac:dyDescent="0.3">
      <c r="A1149">
        <v>1148</v>
      </c>
      <c r="B1149" t="s">
        <v>90</v>
      </c>
      <c r="C1149">
        <v>587</v>
      </c>
      <c r="D1149" t="str">
        <f>VLOOKUP(CONS_TABLE[[#This Row],[make_id]],Make_details[],2,"FALSE")</f>
        <v>Nissan</v>
      </c>
      <c r="E1149" t="str">
        <f>VLOOKUP(CONS_TABLE[[#This Row],[make_id]],Make_details[],3,"FALSE")</f>
        <v>Standard</v>
      </c>
      <c r="F1149">
        <v>1997</v>
      </c>
      <c r="G1149" t="s">
        <v>570</v>
      </c>
      <c r="H1149" t="s">
        <v>18</v>
      </c>
      <c r="I1149" s="1">
        <v>44526</v>
      </c>
      <c r="J1149" s="1" t="str">
        <f>TEXT(CONS_TABLE[[#This Row],[date_stolen]],"YYYY")</f>
        <v>2021</v>
      </c>
      <c r="K1149" s="1" t="str">
        <f>TEXT(CONS_TABLE[[#This Row],[date_stolen]],"MMMM")</f>
        <v>November</v>
      </c>
      <c r="L1149">
        <v>102</v>
      </c>
      <c r="M1149" t="str">
        <f>VLOOKUP(CONS_TABLE[[#This Row],[location_id]],Locations[],2,"FALSE")</f>
        <v>Auckland</v>
      </c>
      <c r="N1149" t="str">
        <f>VLOOKUP(CONS_TABLE[[#This Row],[location_id]],Locations[],3, "FALSE")</f>
        <v>New Zealand</v>
      </c>
      <c r="O1149" s="3">
        <f>VLOOKUP(CONS_TABLE[[#This Row],[location_id]],Locations[],4,"FALSE")</f>
        <v>1695200</v>
      </c>
      <c r="P1149">
        <f>VLOOKUP(CONS_TABLE[[#This Row],[location_id]],Locations[],5,"FALSE")</f>
        <v>343.09</v>
      </c>
    </row>
    <row r="1150" spans="1:16" x14ac:dyDescent="0.3">
      <c r="A1150">
        <v>1149</v>
      </c>
      <c r="B1150" t="s">
        <v>83</v>
      </c>
      <c r="C1150">
        <v>550</v>
      </c>
      <c r="D1150" t="str">
        <f>VLOOKUP(CONS_TABLE[[#This Row],[make_id]],Make_details[],2,"FALSE")</f>
        <v>Honda</v>
      </c>
      <c r="E1150" t="str">
        <f>VLOOKUP(CONS_TABLE[[#This Row],[make_id]],Make_details[],3,"FALSE")</f>
        <v>Standard</v>
      </c>
      <c r="F1150">
        <v>2003</v>
      </c>
      <c r="G1150" t="s">
        <v>571</v>
      </c>
      <c r="H1150" t="s">
        <v>18</v>
      </c>
      <c r="I1150" s="1">
        <v>44618</v>
      </c>
      <c r="J1150" s="1" t="str">
        <f>TEXT(CONS_TABLE[[#This Row],[date_stolen]],"YYYY")</f>
        <v>2022</v>
      </c>
      <c r="K1150" s="1" t="str">
        <f>TEXT(CONS_TABLE[[#This Row],[date_stolen]],"MMMM")</f>
        <v>February</v>
      </c>
      <c r="L1150">
        <v>104</v>
      </c>
      <c r="M1150" t="str">
        <f>VLOOKUP(CONS_TABLE[[#This Row],[location_id]],Locations[],2,"FALSE")</f>
        <v>Bay of Plenty</v>
      </c>
      <c r="N1150" t="str">
        <f>VLOOKUP(CONS_TABLE[[#This Row],[location_id]],Locations[],3, "FALSE")</f>
        <v>New Zealand</v>
      </c>
      <c r="O1150" s="3">
        <f>VLOOKUP(CONS_TABLE[[#This Row],[location_id]],Locations[],4,"FALSE")</f>
        <v>347700</v>
      </c>
      <c r="P1150">
        <f>VLOOKUP(CONS_TABLE[[#This Row],[location_id]],Locations[],5,"FALSE")</f>
        <v>28.8</v>
      </c>
    </row>
    <row r="1151" spans="1:16" x14ac:dyDescent="0.3">
      <c r="A1151">
        <v>1150</v>
      </c>
      <c r="B1151" t="s">
        <v>235</v>
      </c>
      <c r="C1151">
        <v>619</v>
      </c>
      <c r="D1151" t="str">
        <f>VLOOKUP(CONS_TABLE[[#This Row],[make_id]],Make_details[],2,"FALSE")</f>
        <v>Toyota</v>
      </c>
      <c r="E1151" t="str">
        <f>VLOOKUP(CONS_TABLE[[#This Row],[make_id]],Make_details[],3,"FALSE")</f>
        <v>Standard</v>
      </c>
      <c r="F1151">
        <v>1993</v>
      </c>
      <c r="G1151" t="s">
        <v>606</v>
      </c>
      <c r="H1151" t="s">
        <v>10</v>
      </c>
      <c r="I1151" s="1">
        <v>44531</v>
      </c>
      <c r="J1151" s="1" t="str">
        <f>TEXT(CONS_TABLE[[#This Row],[date_stolen]],"YYYY")</f>
        <v>2021</v>
      </c>
      <c r="K1151" s="1" t="str">
        <f>TEXT(CONS_TABLE[[#This Row],[date_stolen]],"MMMM")</f>
        <v>December</v>
      </c>
      <c r="L1151">
        <v>103</v>
      </c>
      <c r="M1151" t="str">
        <f>VLOOKUP(CONS_TABLE[[#This Row],[location_id]],Locations[],2,"FALSE")</f>
        <v>Waikato</v>
      </c>
      <c r="N1151" t="str">
        <f>VLOOKUP(CONS_TABLE[[#This Row],[location_id]],Locations[],3, "FALSE")</f>
        <v>New Zealand</v>
      </c>
      <c r="O1151" s="3">
        <f>VLOOKUP(CONS_TABLE[[#This Row],[location_id]],Locations[],4,"FALSE")</f>
        <v>513800</v>
      </c>
      <c r="P1151">
        <f>VLOOKUP(CONS_TABLE[[#This Row],[location_id]],Locations[],5,"FALSE")</f>
        <v>21.5</v>
      </c>
    </row>
    <row r="1152" spans="1:16" x14ac:dyDescent="0.3">
      <c r="A1152">
        <v>1151</v>
      </c>
      <c r="B1152" t="s">
        <v>90</v>
      </c>
      <c r="C1152">
        <v>512</v>
      </c>
      <c r="D1152" t="str">
        <f>VLOOKUP(CONS_TABLE[[#This Row],[make_id]],Make_details[],2,"FALSE")</f>
        <v>BMW</v>
      </c>
      <c r="E1152" t="str">
        <f>VLOOKUP(CONS_TABLE[[#This Row],[make_id]],Make_details[],3,"FALSE")</f>
        <v>Luxury</v>
      </c>
      <c r="F1152">
        <v>2003</v>
      </c>
      <c r="G1152" t="s">
        <v>479</v>
      </c>
      <c r="H1152" t="s">
        <v>10</v>
      </c>
      <c r="I1152" s="1">
        <v>44582</v>
      </c>
      <c r="J1152" s="1" t="str">
        <f>TEXT(CONS_TABLE[[#This Row],[date_stolen]],"YYYY")</f>
        <v>2022</v>
      </c>
      <c r="K1152" s="1" t="str">
        <f>TEXT(CONS_TABLE[[#This Row],[date_stolen]],"MMMM")</f>
        <v>January</v>
      </c>
      <c r="L1152">
        <v>114</v>
      </c>
      <c r="M1152" t="str">
        <f>VLOOKUP(CONS_TABLE[[#This Row],[location_id]],Locations[],2,"FALSE")</f>
        <v>Canterbury</v>
      </c>
      <c r="N1152" t="str">
        <f>VLOOKUP(CONS_TABLE[[#This Row],[location_id]],Locations[],3, "FALSE")</f>
        <v>New Zealand</v>
      </c>
      <c r="O1152" s="3">
        <f>VLOOKUP(CONS_TABLE[[#This Row],[location_id]],Locations[],4,"FALSE")</f>
        <v>655000</v>
      </c>
      <c r="P1152">
        <f>VLOOKUP(CONS_TABLE[[#This Row],[location_id]],Locations[],5,"FALSE")</f>
        <v>14.72</v>
      </c>
    </row>
    <row r="1153" spans="1:16" x14ac:dyDescent="0.3">
      <c r="A1153">
        <v>1152</v>
      </c>
      <c r="B1153" t="s">
        <v>454</v>
      </c>
      <c r="C1153">
        <v>619</v>
      </c>
      <c r="D1153" t="str">
        <f>VLOOKUP(CONS_TABLE[[#This Row],[make_id]],Make_details[],2,"FALSE")</f>
        <v>Toyota</v>
      </c>
      <c r="E1153" t="str">
        <f>VLOOKUP(CONS_TABLE[[#This Row],[make_id]],Make_details[],3,"FALSE")</f>
        <v>Standard</v>
      </c>
      <c r="F1153">
        <v>1995</v>
      </c>
      <c r="G1153" t="s">
        <v>505</v>
      </c>
      <c r="H1153" t="s">
        <v>32</v>
      </c>
      <c r="I1153" s="1">
        <v>44477</v>
      </c>
      <c r="J1153" s="1" t="str">
        <f>TEXT(CONS_TABLE[[#This Row],[date_stolen]],"YYYY")</f>
        <v>2021</v>
      </c>
      <c r="K1153" s="1" t="str">
        <f>TEXT(CONS_TABLE[[#This Row],[date_stolen]],"MMMM")</f>
        <v>October</v>
      </c>
      <c r="L1153">
        <v>104</v>
      </c>
      <c r="M1153" t="str">
        <f>VLOOKUP(CONS_TABLE[[#This Row],[location_id]],Locations[],2,"FALSE")</f>
        <v>Bay of Plenty</v>
      </c>
      <c r="N1153" t="str">
        <f>VLOOKUP(CONS_TABLE[[#This Row],[location_id]],Locations[],3, "FALSE")</f>
        <v>New Zealand</v>
      </c>
      <c r="O1153" s="3">
        <f>VLOOKUP(CONS_TABLE[[#This Row],[location_id]],Locations[],4,"FALSE")</f>
        <v>347700</v>
      </c>
      <c r="P1153">
        <f>VLOOKUP(CONS_TABLE[[#This Row],[location_id]],Locations[],5,"FALSE")</f>
        <v>28.8</v>
      </c>
    </row>
    <row r="1154" spans="1:16" x14ac:dyDescent="0.3">
      <c r="A1154">
        <v>1153</v>
      </c>
      <c r="B1154" t="s">
        <v>90</v>
      </c>
      <c r="C1154">
        <v>556</v>
      </c>
      <c r="D1154" t="str">
        <f>VLOOKUP(CONS_TABLE[[#This Row],[make_id]],Make_details[],2,"FALSE")</f>
        <v>Isuzu</v>
      </c>
      <c r="E1154" t="str">
        <f>VLOOKUP(CONS_TABLE[[#This Row],[make_id]],Make_details[],3,"FALSE")</f>
        <v>Standard</v>
      </c>
      <c r="F1154">
        <v>1992</v>
      </c>
      <c r="G1154" t="s">
        <v>472</v>
      </c>
      <c r="H1154" t="s">
        <v>47</v>
      </c>
      <c r="I1154" s="1">
        <v>44527</v>
      </c>
      <c r="J1154" s="1" t="str">
        <f>TEXT(CONS_TABLE[[#This Row],[date_stolen]],"YYYY")</f>
        <v>2021</v>
      </c>
      <c r="K1154" s="1" t="str">
        <f>TEXT(CONS_TABLE[[#This Row],[date_stolen]],"MMMM")</f>
        <v>November</v>
      </c>
      <c r="L1154">
        <v>104</v>
      </c>
      <c r="M1154" t="str">
        <f>VLOOKUP(CONS_TABLE[[#This Row],[location_id]],Locations[],2,"FALSE")</f>
        <v>Bay of Plenty</v>
      </c>
      <c r="N1154" t="str">
        <f>VLOOKUP(CONS_TABLE[[#This Row],[location_id]],Locations[],3, "FALSE")</f>
        <v>New Zealand</v>
      </c>
      <c r="O1154" s="3">
        <f>VLOOKUP(CONS_TABLE[[#This Row],[location_id]],Locations[],4,"FALSE")</f>
        <v>347700</v>
      </c>
      <c r="P1154">
        <f>VLOOKUP(CONS_TABLE[[#This Row],[location_id]],Locations[],5,"FALSE")</f>
        <v>28.8</v>
      </c>
    </row>
    <row r="1155" spans="1:16" x14ac:dyDescent="0.3">
      <c r="A1155">
        <v>1154</v>
      </c>
      <c r="B1155" t="s">
        <v>235</v>
      </c>
      <c r="C1155">
        <v>619</v>
      </c>
      <c r="D1155" t="str">
        <f>VLOOKUP(CONS_TABLE[[#This Row],[make_id]],Make_details[],2,"FALSE")</f>
        <v>Toyota</v>
      </c>
      <c r="E1155" t="str">
        <f>VLOOKUP(CONS_TABLE[[#This Row],[make_id]],Make_details[],3,"FALSE")</f>
        <v>Standard</v>
      </c>
      <c r="F1155">
        <v>2003</v>
      </c>
      <c r="G1155" t="s">
        <v>467</v>
      </c>
      <c r="H1155" t="s">
        <v>10</v>
      </c>
      <c r="I1155" s="1">
        <v>44616</v>
      </c>
      <c r="J1155" s="1" t="str">
        <f>TEXT(CONS_TABLE[[#This Row],[date_stolen]],"YYYY")</f>
        <v>2022</v>
      </c>
      <c r="K1155" s="1" t="str">
        <f>TEXT(CONS_TABLE[[#This Row],[date_stolen]],"MMMM")</f>
        <v>February</v>
      </c>
      <c r="L1155">
        <v>102</v>
      </c>
      <c r="M1155" t="str">
        <f>VLOOKUP(CONS_TABLE[[#This Row],[location_id]],Locations[],2,"FALSE")</f>
        <v>Auckland</v>
      </c>
      <c r="N1155" t="str">
        <f>VLOOKUP(CONS_TABLE[[#This Row],[location_id]],Locations[],3, "FALSE")</f>
        <v>New Zealand</v>
      </c>
      <c r="O1155" s="3">
        <f>VLOOKUP(CONS_TABLE[[#This Row],[location_id]],Locations[],4,"FALSE")</f>
        <v>1695200</v>
      </c>
      <c r="P1155">
        <f>VLOOKUP(CONS_TABLE[[#This Row],[location_id]],Locations[],5,"FALSE")</f>
        <v>343.09</v>
      </c>
    </row>
    <row r="1156" spans="1:16" x14ac:dyDescent="0.3">
      <c r="A1156">
        <v>1155</v>
      </c>
      <c r="B1156" t="s">
        <v>75</v>
      </c>
      <c r="C1156">
        <v>587</v>
      </c>
      <c r="D1156" t="str">
        <f>VLOOKUP(CONS_TABLE[[#This Row],[make_id]],Make_details[],2,"FALSE")</f>
        <v>Nissan</v>
      </c>
      <c r="E1156" t="str">
        <f>VLOOKUP(CONS_TABLE[[#This Row],[make_id]],Make_details[],3,"FALSE")</f>
        <v>Standard</v>
      </c>
      <c r="F1156">
        <v>2003</v>
      </c>
      <c r="G1156" t="s">
        <v>461</v>
      </c>
      <c r="H1156" t="s">
        <v>28</v>
      </c>
      <c r="I1156" s="1">
        <v>44484</v>
      </c>
      <c r="J1156" s="1" t="str">
        <f>TEXT(CONS_TABLE[[#This Row],[date_stolen]],"YYYY")</f>
        <v>2021</v>
      </c>
      <c r="K1156" s="1" t="str">
        <f>TEXT(CONS_TABLE[[#This Row],[date_stolen]],"MMMM")</f>
        <v>October</v>
      </c>
      <c r="L1156">
        <v>109</v>
      </c>
      <c r="M1156" t="str">
        <f>VLOOKUP(CONS_TABLE[[#This Row],[location_id]],Locations[],2,"FALSE")</f>
        <v>Wellington</v>
      </c>
      <c r="N1156" t="str">
        <f>VLOOKUP(CONS_TABLE[[#This Row],[location_id]],Locations[],3, "FALSE")</f>
        <v>New Zealand</v>
      </c>
      <c r="O1156" s="3">
        <f>VLOOKUP(CONS_TABLE[[#This Row],[location_id]],Locations[],4,"FALSE")</f>
        <v>543500</v>
      </c>
      <c r="P1156">
        <f>VLOOKUP(CONS_TABLE[[#This Row],[location_id]],Locations[],5,"FALSE")</f>
        <v>67.52</v>
      </c>
    </row>
    <row r="1157" spans="1:16" x14ac:dyDescent="0.3">
      <c r="A1157">
        <v>1156</v>
      </c>
      <c r="B1157" t="s">
        <v>435</v>
      </c>
      <c r="C1157">
        <v>619</v>
      </c>
      <c r="D1157" t="str">
        <f>VLOOKUP(CONS_TABLE[[#This Row],[make_id]],Make_details[],2,"FALSE")</f>
        <v>Toyota</v>
      </c>
      <c r="E1157" t="str">
        <f>VLOOKUP(CONS_TABLE[[#This Row],[make_id]],Make_details[],3,"FALSE")</f>
        <v>Standard</v>
      </c>
      <c r="F1157">
        <v>2003</v>
      </c>
      <c r="G1157" t="s">
        <v>448</v>
      </c>
      <c r="H1157" t="s">
        <v>10</v>
      </c>
      <c r="I1157" s="1">
        <v>44551</v>
      </c>
      <c r="J1157" s="1" t="str">
        <f>TEXT(CONS_TABLE[[#This Row],[date_stolen]],"YYYY")</f>
        <v>2021</v>
      </c>
      <c r="K1157" s="1" t="str">
        <f>TEXT(CONS_TABLE[[#This Row],[date_stolen]],"MMMM")</f>
        <v>December</v>
      </c>
      <c r="L1157">
        <v>102</v>
      </c>
      <c r="M1157" t="str">
        <f>VLOOKUP(CONS_TABLE[[#This Row],[location_id]],Locations[],2,"FALSE")</f>
        <v>Auckland</v>
      </c>
      <c r="N1157" t="str">
        <f>VLOOKUP(CONS_TABLE[[#This Row],[location_id]],Locations[],3, "FALSE")</f>
        <v>New Zealand</v>
      </c>
      <c r="O1157" s="3">
        <f>VLOOKUP(CONS_TABLE[[#This Row],[location_id]],Locations[],4,"FALSE")</f>
        <v>1695200</v>
      </c>
      <c r="P1157">
        <f>VLOOKUP(CONS_TABLE[[#This Row],[location_id]],Locations[],5,"FALSE")</f>
        <v>343.09</v>
      </c>
    </row>
    <row r="1158" spans="1:16" x14ac:dyDescent="0.3">
      <c r="A1158">
        <v>1157</v>
      </c>
      <c r="B1158" t="s">
        <v>75</v>
      </c>
      <c r="C1158">
        <v>576</v>
      </c>
      <c r="D1158" t="str">
        <f>VLOOKUP(CONS_TABLE[[#This Row],[make_id]],Make_details[],2,"FALSE")</f>
        <v>Mazda</v>
      </c>
      <c r="E1158" t="str">
        <f>VLOOKUP(CONS_TABLE[[#This Row],[make_id]],Make_details[],3,"FALSE")</f>
        <v>Standard</v>
      </c>
      <c r="F1158">
        <v>1998</v>
      </c>
      <c r="G1158" t="s">
        <v>578</v>
      </c>
      <c r="H1158" t="s">
        <v>10</v>
      </c>
      <c r="I1158" s="1">
        <v>44642</v>
      </c>
      <c r="J1158" s="1" t="str">
        <f>TEXT(CONS_TABLE[[#This Row],[date_stolen]],"YYYY")</f>
        <v>2022</v>
      </c>
      <c r="K1158" s="1" t="str">
        <f>TEXT(CONS_TABLE[[#This Row],[date_stolen]],"MMMM")</f>
        <v>March</v>
      </c>
      <c r="L1158">
        <v>102</v>
      </c>
      <c r="M1158" t="str">
        <f>VLOOKUP(CONS_TABLE[[#This Row],[location_id]],Locations[],2,"FALSE")</f>
        <v>Auckland</v>
      </c>
      <c r="N1158" t="str">
        <f>VLOOKUP(CONS_TABLE[[#This Row],[location_id]],Locations[],3, "FALSE")</f>
        <v>New Zealand</v>
      </c>
      <c r="O1158" s="3">
        <f>VLOOKUP(CONS_TABLE[[#This Row],[location_id]],Locations[],4,"FALSE")</f>
        <v>1695200</v>
      </c>
      <c r="P1158">
        <f>VLOOKUP(CONS_TABLE[[#This Row],[location_id]],Locations[],5,"FALSE")</f>
        <v>343.09</v>
      </c>
    </row>
    <row r="1159" spans="1:16" x14ac:dyDescent="0.3">
      <c r="A1159">
        <v>1158</v>
      </c>
      <c r="B1159" t="s">
        <v>75</v>
      </c>
      <c r="C1159">
        <v>580</v>
      </c>
      <c r="D1159" t="str">
        <f>VLOOKUP(CONS_TABLE[[#This Row],[make_id]],Make_details[],2,"FALSE")</f>
        <v>Mitsubishi</v>
      </c>
      <c r="E1159" t="str">
        <f>VLOOKUP(CONS_TABLE[[#This Row],[make_id]],Make_details[],3,"FALSE")</f>
        <v>Standard</v>
      </c>
      <c r="F1159">
        <v>2003</v>
      </c>
      <c r="G1159" t="s">
        <v>607</v>
      </c>
      <c r="H1159" t="s">
        <v>10</v>
      </c>
      <c r="I1159" s="1">
        <v>44604</v>
      </c>
      <c r="J1159" s="1" t="str">
        <f>TEXT(CONS_TABLE[[#This Row],[date_stolen]],"YYYY")</f>
        <v>2022</v>
      </c>
      <c r="K1159" s="1" t="str">
        <f>TEXT(CONS_TABLE[[#This Row],[date_stolen]],"MMMM")</f>
        <v>February</v>
      </c>
      <c r="L1159">
        <v>102</v>
      </c>
      <c r="M1159" t="str">
        <f>VLOOKUP(CONS_TABLE[[#This Row],[location_id]],Locations[],2,"FALSE")</f>
        <v>Auckland</v>
      </c>
      <c r="N1159" t="str">
        <f>VLOOKUP(CONS_TABLE[[#This Row],[location_id]],Locations[],3, "FALSE")</f>
        <v>New Zealand</v>
      </c>
      <c r="O1159" s="3">
        <f>VLOOKUP(CONS_TABLE[[#This Row],[location_id]],Locations[],4,"FALSE")</f>
        <v>1695200</v>
      </c>
      <c r="P1159">
        <f>VLOOKUP(CONS_TABLE[[#This Row],[location_id]],Locations[],5,"FALSE")</f>
        <v>343.09</v>
      </c>
    </row>
    <row r="1160" spans="1:16" x14ac:dyDescent="0.3">
      <c r="A1160">
        <v>1159</v>
      </c>
      <c r="B1160" t="s">
        <v>90</v>
      </c>
      <c r="C1160">
        <v>619</v>
      </c>
      <c r="D1160" t="str">
        <f>VLOOKUP(CONS_TABLE[[#This Row],[make_id]],Make_details[],2,"FALSE")</f>
        <v>Toyota</v>
      </c>
      <c r="E1160" t="str">
        <f>VLOOKUP(CONS_TABLE[[#This Row],[make_id]],Make_details[],3,"FALSE")</f>
        <v>Standard</v>
      </c>
      <c r="F1160">
        <v>1996</v>
      </c>
      <c r="G1160" t="s">
        <v>448</v>
      </c>
      <c r="H1160" t="s">
        <v>28</v>
      </c>
      <c r="I1160" s="1">
        <v>44639</v>
      </c>
      <c r="J1160" s="1" t="str">
        <f>TEXT(CONS_TABLE[[#This Row],[date_stolen]],"YYYY")</f>
        <v>2022</v>
      </c>
      <c r="K1160" s="1" t="str">
        <f>TEXT(CONS_TABLE[[#This Row],[date_stolen]],"MMMM")</f>
        <v>March</v>
      </c>
      <c r="L1160">
        <v>114</v>
      </c>
      <c r="M1160" t="str">
        <f>VLOOKUP(CONS_TABLE[[#This Row],[location_id]],Locations[],2,"FALSE")</f>
        <v>Canterbury</v>
      </c>
      <c r="N1160" t="str">
        <f>VLOOKUP(CONS_TABLE[[#This Row],[location_id]],Locations[],3, "FALSE")</f>
        <v>New Zealand</v>
      </c>
      <c r="O1160" s="3">
        <f>VLOOKUP(CONS_TABLE[[#This Row],[location_id]],Locations[],4,"FALSE")</f>
        <v>655000</v>
      </c>
      <c r="P1160">
        <f>VLOOKUP(CONS_TABLE[[#This Row],[location_id]],Locations[],5,"FALSE")</f>
        <v>14.72</v>
      </c>
    </row>
    <row r="1161" spans="1:16" x14ac:dyDescent="0.3">
      <c r="A1161">
        <v>1160</v>
      </c>
      <c r="B1161" t="s">
        <v>75</v>
      </c>
      <c r="C1161">
        <v>550</v>
      </c>
      <c r="D1161" t="str">
        <f>VLOOKUP(CONS_TABLE[[#This Row],[make_id]],Make_details[],2,"FALSE")</f>
        <v>Honda</v>
      </c>
      <c r="E1161" t="str">
        <f>VLOOKUP(CONS_TABLE[[#This Row],[make_id]],Make_details[],3,"FALSE")</f>
        <v>Standard</v>
      </c>
      <c r="F1161">
        <v>2003</v>
      </c>
      <c r="G1161" t="s">
        <v>601</v>
      </c>
      <c r="H1161" t="s">
        <v>28</v>
      </c>
      <c r="I1161" s="1">
        <v>44619</v>
      </c>
      <c r="J1161" s="1" t="str">
        <f>TEXT(CONS_TABLE[[#This Row],[date_stolen]],"YYYY")</f>
        <v>2022</v>
      </c>
      <c r="K1161" s="1" t="str">
        <f>TEXT(CONS_TABLE[[#This Row],[date_stolen]],"MMMM")</f>
        <v>February</v>
      </c>
      <c r="L1161">
        <v>102</v>
      </c>
      <c r="M1161" t="str">
        <f>VLOOKUP(CONS_TABLE[[#This Row],[location_id]],Locations[],2,"FALSE")</f>
        <v>Auckland</v>
      </c>
      <c r="N1161" t="str">
        <f>VLOOKUP(CONS_TABLE[[#This Row],[location_id]],Locations[],3, "FALSE")</f>
        <v>New Zealand</v>
      </c>
      <c r="O1161" s="3">
        <f>VLOOKUP(CONS_TABLE[[#This Row],[location_id]],Locations[],4,"FALSE")</f>
        <v>1695200</v>
      </c>
      <c r="P1161">
        <f>VLOOKUP(CONS_TABLE[[#This Row],[location_id]],Locations[],5,"FALSE")</f>
        <v>343.09</v>
      </c>
    </row>
    <row r="1162" spans="1:16" x14ac:dyDescent="0.3">
      <c r="A1162">
        <v>1161</v>
      </c>
      <c r="B1162" t="s">
        <v>83</v>
      </c>
      <c r="C1162">
        <v>619</v>
      </c>
      <c r="D1162" t="str">
        <f>VLOOKUP(CONS_TABLE[[#This Row],[make_id]],Make_details[],2,"FALSE")</f>
        <v>Toyota</v>
      </c>
      <c r="E1162" t="str">
        <f>VLOOKUP(CONS_TABLE[[#This Row],[make_id]],Make_details[],3,"FALSE")</f>
        <v>Standard</v>
      </c>
      <c r="F1162">
        <v>2003</v>
      </c>
      <c r="G1162" t="s">
        <v>460</v>
      </c>
      <c r="H1162" t="s">
        <v>28</v>
      </c>
      <c r="I1162" s="1">
        <v>44527</v>
      </c>
      <c r="J1162" s="1" t="str">
        <f>TEXT(CONS_TABLE[[#This Row],[date_stolen]],"YYYY")</f>
        <v>2021</v>
      </c>
      <c r="K1162" s="1" t="str">
        <f>TEXT(CONS_TABLE[[#This Row],[date_stolen]],"MMMM")</f>
        <v>November</v>
      </c>
      <c r="L1162">
        <v>114</v>
      </c>
      <c r="M1162" t="str">
        <f>VLOOKUP(CONS_TABLE[[#This Row],[location_id]],Locations[],2,"FALSE")</f>
        <v>Canterbury</v>
      </c>
      <c r="N1162" t="str">
        <f>VLOOKUP(CONS_TABLE[[#This Row],[location_id]],Locations[],3, "FALSE")</f>
        <v>New Zealand</v>
      </c>
      <c r="O1162" s="3">
        <f>VLOOKUP(CONS_TABLE[[#This Row],[location_id]],Locations[],4,"FALSE")</f>
        <v>655000</v>
      </c>
      <c r="P1162">
        <f>VLOOKUP(CONS_TABLE[[#This Row],[location_id]],Locations[],5,"FALSE")</f>
        <v>14.72</v>
      </c>
    </row>
    <row r="1163" spans="1:16" x14ac:dyDescent="0.3">
      <c r="A1163">
        <v>1162</v>
      </c>
      <c r="B1163" t="s">
        <v>83</v>
      </c>
      <c r="C1163">
        <v>580</v>
      </c>
      <c r="D1163" t="str">
        <f>VLOOKUP(CONS_TABLE[[#This Row],[make_id]],Make_details[],2,"FALSE")</f>
        <v>Mitsubishi</v>
      </c>
      <c r="E1163" t="str">
        <f>VLOOKUP(CONS_TABLE[[#This Row],[make_id]],Make_details[],3,"FALSE")</f>
        <v>Standard</v>
      </c>
      <c r="F1163">
        <v>2000</v>
      </c>
      <c r="G1163" t="s">
        <v>441</v>
      </c>
      <c r="H1163" t="s">
        <v>32</v>
      </c>
      <c r="I1163" s="1">
        <v>44627</v>
      </c>
      <c r="J1163" s="1" t="str">
        <f>TEXT(CONS_TABLE[[#This Row],[date_stolen]],"YYYY")</f>
        <v>2022</v>
      </c>
      <c r="K1163" s="1" t="str">
        <f>TEXT(CONS_TABLE[[#This Row],[date_stolen]],"MMMM")</f>
        <v>March</v>
      </c>
      <c r="L1163">
        <v>106</v>
      </c>
      <c r="M1163" t="str">
        <f>VLOOKUP(CONS_TABLE[[#This Row],[location_id]],Locations[],2,"FALSE")</f>
        <v>Hawke's Bay</v>
      </c>
      <c r="N1163" t="str">
        <f>VLOOKUP(CONS_TABLE[[#This Row],[location_id]],Locations[],3, "FALSE")</f>
        <v>New Zealand</v>
      </c>
      <c r="O1163" s="3">
        <f>VLOOKUP(CONS_TABLE[[#This Row],[location_id]],Locations[],4,"FALSE")</f>
        <v>182700</v>
      </c>
      <c r="P1163">
        <f>VLOOKUP(CONS_TABLE[[#This Row],[location_id]],Locations[],5,"FALSE")</f>
        <v>12.92</v>
      </c>
    </row>
    <row r="1164" spans="1:16" x14ac:dyDescent="0.3">
      <c r="A1164">
        <v>1163</v>
      </c>
      <c r="B1164" t="s">
        <v>75</v>
      </c>
      <c r="C1164">
        <v>633</v>
      </c>
      <c r="D1164" t="str">
        <f>VLOOKUP(CONS_TABLE[[#This Row],[make_id]],Make_details[],2,"FALSE")</f>
        <v>Volkswagen</v>
      </c>
      <c r="E1164" t="str">
        <f>VLOOKUP(CONS_TABLE[[#This Row],[make_id]],Make_details[],3,"FALSE")</f>
        <v>Standard</v>
      </c>
      <c r="F1164">
        <v>2003</v>
      </c>
      <c r="G1164" t="s">
        <v>581</v>
      </c>
      <c r="H1164" t="s">
        <v>18</v>
      </c>
      <c r="I1164" s="1">
        <v>44640</v>
      </c>
      <c r="J1164" s="1" t="str">
        <f>TEXT(CONS_TABLE[[#This Row],[date_stolen]],"YYYY")</f>
        <v>2022</v>
      </c>
      <c r="K1164" s="1" t="str">
        <f>TEXT(CONS_TABLE[[#This Row],[date_stolen]],"MMMM")</f>
        <v>March</v>
      </c>
      <c r="L1164">
        <v>104</v>
      </c>
      <c r="M1164" t="str">
        <f>VLOOKUP(CONS_TABLE[[#This Row],[location_id]],Locations[],2,"FALSE")</f>
        <v>Bay of Plenty</v>
      </c>
      <c r="N1164" t="str">
        <f>VLOOKUP(CONS_TABLE[[#This Row],[location_id]],Locations[],3, "FALSE")</f>
        <v>New Zealand</v>
      </c>
      <c r="O1164" s="3">
        <f>VLOOKUP(CONS_TABLE[[#This Row],[location_id]],Locations[],4,"FALSE")</f>
        <v>347700</v>
      </c>
      <c r="P1164">
        <f>VLOOKUP(CONS_TABLE[[#This Row],[location_id]],Locations[],5,"FALSE")</f>
        <v>28.8</v>
      </c>
    </row>
    <row r="1165" spans="1:16" x14ac:dyDescent="0.3">
      <c r="A1165">
        <v>1164</v>
      </c>
      <c r="B1165" t="s">
        <v>454</v>
      </c>
      <c r="C1165">
        <v>619</v>
      </c>
      <c r="D1165" t="str">
        <f>VLOOKUP(CONS_TABLE[[#This Row],[make_id]],Make_details[],2,"FALSE")</f>
        <v>Toyota</v>
      </c>
      <c r="E1165" t="str">
        <f>VLOOKUP(CONS_TABLE[[#This Row],[make_id]],Make_details[],3,"FALSE")</f>
        <v>Standard</v>
      </c>
      <c r="F1165">
        <v>1997</v>
      </c>
      <c r="G1165" t="s">
        <v>608</v>
      </c>
      <c r="H1165" t="s">
        <v>32</v>
      </c>
      <c r="I1165" s="1">
        <v>44591</v>
      </c>
      <c r="J1165" s="1" t="str">
        <f>TEXT(CONS_TABLE[[#This Row],[date_stolen]],"YYYY")</f>
        <v>2022</v>
      </c>
      <c r="K1165" s="1" t="str">
        <f>TEXT(CONS_TABLE[[#This Row],[date_stolen]],"MMMM")</f>
        <v>January</v>
      </c>
      <c r="L1165">
        <v>104</v>
      </c>
      <c r="M1165" t="str">
        <f>VLOOKUP(CONS_TABLE[[#This Row],[location_id]],Locations[],2,"FALSE")</f>
        <v>Bay of Plenty</v>
      </c>
      <c r="N1165" t="str">
        <f>VLOOKUP(CONS_TABLE[[#This Row],[location_id]],Locations[],3, "FALSE")</f>
        <v>New Zealand</v>
      </c>
      <c r="O1165" s="3">
        <f>VLOOKUP(CONS_TABLE[[#This Row],[location_id]],Locations[],4,"FALSE")</f>
        <v>347700</v>
      </c>
      <c r="P1165">
        <f>VLOOKUP(CONS_TABLE[[#This Row],[location_id]],Locations[],5,"FALSE")</f>
        <v>28.8</v>
      </c>
    </row>
    <row r="1166" spans="1:16" x14ac:dyDescent="0.3">
      <c r="A1166">
        <v>1165</v>
      </c>
      <c r="B1166" t="s">
        <v>435</v>
      </c>
      <c r="C1166">
        <v>540</v>
      </c>
      <c r="D1166" t="str">
        <f>VLOOKUP(CONS_TABLE[[#This Row],[make_id]],Make_details[],2,"FALSE")</f>
        <v>Ford</v>
      </c>
      <c r="E1166" t="str">
        <f>VLOOKUP(CONS_TABLE[[#This Row],[make_id]],Make_details[],3,"FALSE")</f>
        <v>Standard</v>
      </c>
      <c r="F1166">
        <v>2003</v>
      </c>
      <c r="G1166" t="s">
        <v>436</v>
      </c>
      <c r="H1166" t="s">
        <v>69</v>
      </c>
      <c r="I1166" s="1">
        <v>44552</v>
      </c>
      <c r="J1166" s="1" t="str">
        <f>TEXT(CONS_TABLE[[#This Row],[date_stolen]],"YYYY")</f>
        <v>2021</v>
      </c>
      <c r="K1166" s="1" t="str">
        <f>TEXT(CONS_TABLE[[#This Row],[date_stolen]],"MMMM")</f>
        <v>December</v>
      </c>
      <c r="L1166">
        <v>114</v>
      </c>
      <c r="M1166" t="str">
        <f>VLOOKUP(CONS_TABLE[[#This Row],[location_id]],Locations[],2,"FALSE")</f>
        <v>Canterbury</v>
      </c>
      <c r="N1166" t="str">
        <f>VLOOKUP(CONS_TABLE[[#This Row],[location_id]],Locations[],3, "FALSE")</f>
        <v>New Zealand</v>
      </c>
      <c r="O1166" s="3">
        <f>VLOOKUP(CONS_TABLE[[#This Row],[location_id]],Locations[],4,"FALSE")</f>
        <v>655000</v>
      </c>
      <c r="P1166">
        <f>VLOOKUP(CONS_TABLE[[#This Row],[location_id]],Locations[],5,"FALSE")</f>
        <v>14.72</v>
      </c>
    </row>
    <row r="1167" spans="1:16" x14ac:dyDescent="0.3">
      <c r="A1167">
        <v>1166</v>
      </c>
      <c r="B1167" t="s">
        <v>435</v>
      </c>
      <c r="C1167">
        <v>576</v>
      </c>
      <c r="D1167" t="str">
        <f>VLOOKUP(CONS_TABLE[[#This Row],[make_id]],Make_details[],2,"FALSE")</f>
        <v>Mazda</v>
      </c>
      <c r="E1167" t="str">
        <f>VLOOKUP(CONS_TABLE[[#This Row],[make_id]],Make_details[],3,"FALSE")</f>
        <v>Standard</v>
      </c>
      <c r="F1167">
        <v>2003</v>
      </c>
      <c r="G1167" t="s">
        <v>450</v>
      </c>
      <c r="H1167" t="s">
        <v>10</v>
      </c>
      <c r="I1167" s="1">
        <v>44605</v>
      </c>
      <c r="J1167" s="1" t="str">
        <f>TEXT(CONS_TABLE[[#This Row],[date_stolen]],"YYYY")</f>
        <v>2022</v>
      </c>
      <c r="K1167" s="1" t="str">
        <f>TEXT(CONS_TABLE[[#This Row],[date_stolen]],"MMMM")</f>
        <v>February</v>
      </c>
      <c r="L1167">
        <v>102</v>
      </c>
      <c r="M1167" t="str">
        <f>VLOOKUP(CONS_TABLE[[#This Row],[location_id]],Locations[],2,"FALSE")</f>
        <v>Auckland</v>
      </c>
      <c r="N1167" t="str">
        <f>VLOOKUP(CONS_TABLE[[#This Row],[location_id]],Locations[],3, "FALSE")</f>
        <v>New Zealand</v>
      </c>
      <c r="O1167" s="3">
        <f>VLOOKUP(CONS_TABLE[[#This Row],[location_id]],Locations[],4,"FALSE")</f>
        <v>1695200</v>
      </c>
      <c r="P1167">
        <f>VLOOKUP(CONS_TABLE[[#This Row],[location_id]],Locations[],5,"FALSE")</f>
        <v>343.09</v>
      </c>
    </row>
    <row r="1168" spans="1:16" x14ac:dyDescent="0.3">
      <c r="A1168">
        <v>1167</v>
      </c>
      <c r="B1168" t="s">
        <v>90</v>
      </c>
      <c r="C1168">
        <v>619</v>
      </c>
      <c r="D1168" t="str">
        <f>VLOOKUP(CONS_TABLE[[#This Row],[make_id]],Make_details[],2,"FALSE")</f>
        <v>Toyota</v>
      </c>
      <c r="E1168" t="str">
        <f>VLOOKUP(CONS_TABLE[[#This Row],[make_id]],Make_details[],3,"FALSE")</f>
        <v>Standard</v>
      </c>
      <c r="F1168">
        <v>1994</v>
      </c>
      <c r="G1168" t="s">
        <v>575</v>
      </c>
      <c r="H1168" t="s">
        <v>28</v>
      </c>
      <c r="I1168" s="1">
        <v>44582</v>
      </c>
      <c r="J1168" s="1" t="str">
        <f>TEXT(CONS_TABLE[[#This Row],[date_stolen]],"YYYY")</f>
        <v>2022</v>
      </c>
      <c r="K1168" s="1" t="str">
        <f>TEXT(CONS_TABLE[[#This Row],[date_stolen]],"MMMM")</f>
        <v>January</v>
      </c>
      <c r="L1168">
        <v>102</v>
      </c>
      <c r="M1168" t="str">
        <f>VLOOKUP(CONS_TABLE[[#This Row],[location_id]],Locations[],2,"FALSE")</f>
        <v>Auckland</v>
      </c>
      <c r="N1168" t="str">
        <f>VLOOKUP(CONS_TABLE[[#This Row],[location_id]],Locations[],3, "FALSE")</f>
        <v>New Zealand</v>
      </c>
      <c r="O1168" s="3">
        <f>VLOOKUP(CONS_TABLE[[#This Row],[location_id]],Locations[],4,"FALSE")</f>
        <v>1695200</v>
      </c>
      <c r="P1168">
        <f>VLOOKUP(CONS_TABLE[[#This Row],[location_id]],Locations[],5,"FALSE")</f>
        <v>343.09</v>
      </c>
    </row>
    <row r="1169" spans="1:16" x14ac:dyDescent="0.3">
      <c r="A1169">
        <v>1168</v>
      </c>
      <c r="B1169" t="s">
        <v>90</v>
      </c>
      <c r="C1169">
        <v>550</v>
      </c>
      <c r="D1169" t="str">
        <f>VLOOKUP(CONS_TABLE[[#This Row],[make_id]],Make_details[],2,"FALSE")</f>
        <v>Honda</v>
      </c>
      <c r="E1169" t="str">
        <f>VLOOKUP(CONS_TABLE[[#This Row],[make_id]],Make_details[],3,"FALSE")</f>
        <v>Standard</v>
      </c>
      <c r="F1169">
        <v>1995</v>
      </c>
      <c r="G1169" t="s">
        <v>584</v>
      </c>
      <c r="H1169" t="s">
        <v>28</v>
      </c>
      <c r="I1169" s="1">
        <v>44591</v>
      </c>
      <c r="J1169" s="1" t="str">
        <f>TEXT(CONS_TABLE[[#This Row],[date_stolen]],"YYYY")</f>
        <v>2022</v>
      </c>
      <c r="K1169" s="1" t="str">
        <f>TEXT(CONS_TABLE[[#This Row],[date_stolen]],"MMMM")</f>
        <v>January</v>
      </c>
      <c r="L1169">
        <v>114</v>
      </c>
      <c r="M1169" t="str">
        <f>VLOOKUP(CONS_TABLE[[#This Row],[location_id]],Locations[],2,"FALSE")</f>
        <v>Canterbury</v>
      </c>
      <c r="N1169" t="str">
        <f>VLOOKUP(CONS_TABLE[[#This Row],[location_id]],Locations[],3, "FALSE")</f>
        <v>New Zealand</v>
      </c>
      <c r="O1169" s="3">
        <f>VLOOKUP(CONS_TABLE[[#This Row],[location_id]],Locations[],4,"FALSE")</f>
        <v>655000</v>
      </c>
      <c r="P1169">
        <f>VLOOKUP(CONS_TABLE[[#This Row],[location_id]],Locations[],5,"FALSE")</f>
        <v>14.72</v>
      </c>
    </row>
    <row r="1170" spans="1:16" x14ac:dyDescent="0.3">
      <c r="A1170">
        <v>1169</v>
      </c>
      <c r="B1170" t="s">
        <v>90</v>
      </c>
      <c r="C1170">
        <v>587</v>
      </c>
      <c r="D1170" t="str">
        <f>VLOOKUP(CONS_TABLE[[#This Row],[make_id]],Make_details[],2,"FALSE")</f>
        <v>Nissan</v>
      </c>
      <c r="E1170" t="str">
        <f>VLOOKUP(CONS_TABLE[[#This Row],[make_id]],Make_details[],3,"FALSE")</f>
        <v>Standard</v>
      </c>
      <c r="F1170">
        <v>1997</v>
      </c>
      <c r="G1170" t="s">
        <v>570</v>
      </c>
      <c r="H1170" t="s">
        <v>283</v>
      </c>
      <c r="I1170" s="1">
        <v>44617</v>
      </c>
      <c r="J1170" s="1" t="str">
        <f>TEXT(CONS_TABLE[[#This Row],[date_stolen]],"YYYY")</f>
        <v>2022</v>
      </c>
      <c r="K1170" s="1" t="str">
        <f>TEXT(CONS_TABLE[[#This Row],[date_stolen]],"MMMM")</f>
        <v>February</v>
      </c>
      <c r="L1170">
        <v>115</v>
      </c>
      <c r="M1170" t="str">
        <f>VLOOKUP(CONS_TABLE[[#This Row],[location_id]],Locations[],2,"FALSE")</f>
        <v>Otago</v>
      </c>
      <c r="N1170" t="str">
        <f>VLOOKUP(CONS_TABLE[[#This Row],[location_id]],Locations[],3, "FALSE")</f>
        <v>New Zealand</v>
      </c>
      <c r="O1170" s="3">
        <f>VLOOKUP(CONS_TABLE[[#This Row],[location_id]],Locations[],4,"FALSE")</f>
        <v>246000</v>
      </c>
      <c r="P1170">
        <f>VLOOKUP(CONS_TABLE[[#This Row],[location_id]],Locations[],5,"FALSE")</f>
        <v>7.89</v>
      </c>
    </row>
    <row r="1171" spans="1:16" x14ac:dyDescent="0.3">
      <c r="A1171">
        <v>1170</v>
      </c>
      <c r="B1171" t="s">
        <v>83</v>
      </c>
      <c r="C1171">
        <v>587</v>
      </c>
      <c r="D1171" t="str">
        <f>VLOOKUP(CONS_TABLE[[#This Row],[make_id]],Make_details[],2,"FALSE")</f>
        <v>Nissan</v>
      </c>
      <c r="E1171" t="str">
        <f>VLOOKUP(CONS_TABLE[[#This Row],[make_id]],Make_details[],3,"FALSE")</f>
        <v>Standard</v>
      </c>
      <c r="F1171">
        <v>1996</v>
      </c>
      <c r="G1171" t="s">
        <v>445</v>
      </c>
      <c r="H1171" t="s">
        <v>32</v>
      </c>
      <c r="I1171" s="1">
        <v>44489</v>
      </c>
      <c r="J1171" s="1" t="str">
        <f>TEXT(CONS_TABLE[[#This Row],[date_stolen]],"YYYY")</f>
        <v>2021</v>
      </c>
      <c r="K1171" s="1" t="str">
        <f>TEXT(CONS_TABLE[[#This Row],[date_stolen]],"MMMM")</f>
        <v>October</v>
      </c>
      <c r="L1171">
        <v>102</v>
      </c>
      <c r="M1171" t="str">
        <f>VLOOKUP(CONS_TABLE[[#This Row],[location_id]],Locations[],2,"FALSE")</f>
        <v>Auckland</v>
      </c>
      <c r="N1171" t="str">
        <f>VLOOKUP(CONS_TABLE[[#This Row],[location_id]],Locations[],3, "FALSE")</f>
        <v>New Zealand</v>
      </c>
      <c r="O1171" s="3">
        <f>VLOOKUP(CONS_TABLE[[#This Row],[location_id]],Locations[],4,"FALSE")</f>
        <v>1695200</v>
      </c>
      <c r="P1171">
        <f>VLOOKUP(CONS_TABLE[[#This Row],[location_id]],Locations[],5,"FALSE")</f>
        <v>343.09</v>
      </c>
    </row>
    <row r="1172" spans="1:16" x14ac:dyDescent="0.3">
      <c r="A1172">
        <v>1171</v>
      </c>
      <c r="B1172" t="s">
        <v>90</v>
      </c>
      <c r="C1172">
        <v>507</v>
      </c>
      <c r="D1172" t="str">
        <f>VLOOKUP(CONS_TABLE[[#This Row],[make_id]],Make_details[],2,"FALSE")</f>
        <v>Audi</v>
      </c>
      <c r="E1172" t="str">
        <f>VLOOKUP(CONS_TABLE[[#This Row],[make_id]],Make_details[],3,"FALSE")</f>
        <v>Standard</v>
      </c>
      <c r="F1172">
        <v>2004</v>
      </c>
      <c r="G1172" t="s">
        <v>609</v>
      </c>
      <c r="H1172" t="s">
        <v>69</v>
      </c>
      <c r="I1172" s="1">
        <v>44599</v>
      </c>
      <c r="J1172" s="1" t="str">
        <f>TEXT(CONS_TABLE[[#This Row],[date_stolen]],"YYYY")</f>
        <v>2022</v>
      </c>
      <c r="K1172" s="1" t="str">
        <f>TEXT(CONS_TABLE[[#This Row],[date_stolen]],"MMMM")</f>
        <v>February</v>
      </c>
      <c r="L1172">
        <v>109</v>
      </c>
      <c r="M1172" t="str">
        <f>VLOOKUP(CONS_TABLE[[#This Row],[location_id]],Locations[],2,"FALSE")</f>
        <v>Wellington</v>
      </c>
      <c r="N1172" t="str">
        <f>VLOOKUP(CONS_TABLE[[#This Row],[location_id]],Locations[],3, "FALSE")</f>
        <v>New Zealand</v>
      </c>
      <c r="O1172" s="3">
        <f>VLOOKUP(CONS_TABLE[[#This Row],[location_id]],Locations[],4,"FALSE")</f>
        <v>543500</v>
      </c>
      <c r="P1172">
        <f>VLOOKUP(CONS_TABLE[[#This Row],[location_id]],Locations[],5,"FALSE")</f>
        <v>67.52</v>
      </c>
    </row>
    <row r="1173" spans="1:16" x14ac:dyDescent="0.3">
      <c r="A1173">
        <v>1172</v>
      </c>
      <c r="B1173" t="s">
        <v>90</v>
      </c>
      <c r="C1173">
        <v>619</v>
      </c>
      <c r="D1173" t="str">
        <f>VLOOKUP(CONS_TABLE[[#This Row],[make_id]],Make_details[],2,"FALSE")</f>
        <v>Toyota</v>
      </c>
      <c r="E1173" t="str">
        <f>VLOOKUP(CONS_TABLE[[#This Row],[make_id]],Make_details[],3,"FALSE")</f>
        <v>Standard</v>
      </c>
      <c r="F1173">
        <v>1996</v>
      </c>
      <c r="G1173" t="s">
        <v>594</v>
      </c>
      <c r="H1173" t="s">
        <v>47</v>
      </c>
      <c r="I1173" s="1">
        <v>44580</v>
      </c>
      <c r="J1173" s="1" t="str">
        <f>TEXT(CONS_TABLE[[#This Row],[date_stolen]],"YYYY")</f>
        <v>2022</v>
      </c>
      <c r="K1173" s="1" t="str">
        <f>TEXT(CONS_TABLE[[#This Row],[date_stolen]],"MMMM")</f>
        <v>January</v>
      </c>
      <c r="L1173">
        <v>108</v>
      </c>
      <c r="M1173" t="str">
        <f>VLOOKUP(CONS_TABLE[[#This Row],[location_id]],Locations[],2,"FALSE")</f>
        <v>Manawatū-Whanganui</v>
      </c>
      <c r="N1173" t="str">
        <f>VLOOKUP(CONS_TABLE[[#This Row],[location_id]],Locations[],3, "FALSE")</f>
        <v>New Zealand</v>
      </c>
      <c r="O1173" s="3">
        <f>VLOOKUP(CONS_TABLE[[#This Row],[location_id]],Locations[],4,"FALSE")</f>
        <v>258200</v>
      </c>
      <c r="P1173">
        <f>VLOOKUP(CONS_TABLE[[#This Row],[location_id]],Locations[],5,"FALSE")</f>
        <v>11.62</v>
      </c>
    </row>
    <row r="1174" spans="1:16" x14ac:dyDescent="0.3">
      <c r="A1174">
        <v>1173</v>
      </c>
      <c r="B1174" t="s">
        <v>83</v>
      </c>
      <c r="C1174">
        <v>548</v>
      </c>
      <c r="D1174" t="str">
        <f>VLOOKUP(CONS_TABLE[[#This Row],[make_id]],Make_details[],2,"FALSE")</f>
        <v>Holden</v>
      </c>
      <c r="E1174" t="str">
        <f>VLOOKUP(CONS_TABLE[[#This Row],[make_id]],Make_details[],3,"FALSE")</f>
        <v>Standard</v>
      </c>
      <c r="F1174">
        <v>2004</v>
      </c>
      <c r="G1174" t="s">
        <v>593</v>
      </c>
      <c r="H1174" t="s">
        <v>69</v>
      </c>
      <c r="I1174" s="1">
        <v>44589</v>
      </c>
      <c r="J1174" s="1" t="str">
        <f>TEXT(CONS_TABLE[[#This Row],[date_stolen]],"YYYY")</f>
        <v>2022</v>
      </c>
      <c r="K1174" s="1" t="str">
        <f>TEXT(CONS_TABLE[[#This Row],[date_stolen]],"MMMM")</f>
        <v>January</v>
      </c>
      <c r="L1174">
        <v>109</v>
      </c>
      <c r="M1174" t="str">
        <f>VLOOKUP(CONS_TABLE[[#This Row],[location_id]],Locations[],2,"FALSE")</f>
        <v>Wellington</v>
      </c>
      <c r="N1174" t="str">
        <f>VLOOKUP(CONS_TABLE[[#This Row],[location_id]],Locations[],3, "FALSE")</f>
        <v>New Zealand</v>
      </c>
      <c r="O1174" s="3">
        <f>VLOOKUP(CONS_TABLE[[#This Row],[location_id]],Locations[],4,"FALSE")</f>
        <v>543500</v>
      </c>
      <c r="P1174">
        <f>VLOOKUP(CONS_TABLE[[#This Row],[location_id]],Locations[],5,"FALSE")</f>
        <v>67.52</v>
      </c>
    </row>
    <row r="1175" spans="1:16" x14ac:dyDescent="0.3">
      <c r="A1175">
        <v>1174</v>
      </c>
      <c r="B1175" t="s">
        <v>90</v>
      </c>
      <c r="C1175">
        <v>619</v>
      </c>
      <c r="D1175" t="str">
        <f>VLOOKUP(CONS_TABLE[[#This Row],[make_id]],Make_details[],2,"FALSE")</f>
        <v>Toyota</v>
      </c>
      <c r="E1175" t="str">
        <f>VLOOKUP(CONS_TABLE[[#This Row],[make_id]],Make_details[],3,"FALSE")</f>
        <v>Standard</v>
      </c>
      <c r="F1175">
        <v>1995</v>
      </c>
      <c r="G1175" t="s">
        <v>448</v>
      </c>
      <c r="H1175" t="s">
        <v>283</v>
      </c>
      <c r="I1175" s="1">
        <v>44622</v>
      </c>
      <c r="J1175" s="1" t="str">
        <f>TEXT(CONS_TABLE[[#This Row],[date_stolen]],"YYYY")</f>
        <v>2022</v>
      </c>
      <c r="K1175" s="1" t="str">
        <f>TEXT(CONS_TABLE[[#This Row],[date_stolen]],"MMMM")</f>
        <v>March</v>
      </c>
      <c r="L1175">
        <v>114</v>
      </c>
      <c r="M1175" t="str">
        <f>VLOOKUP(CONS_TABLE[[#This Row],[location_id]],Locations[],2,"FALSE")</f>
        <v>Canterbury</v>
      </c>
      <c r="N1175" t="str">
        <f>VLOOKUP(CONS_TABLE[[#This Row],[location_id]],Locations[],3, "FALSE")</f>
        <v>New Zealand</v>
      </c>
      <c r="O1175" s="3">
        <f>VLOOKUP(CONS_TABLE[[#This Row],[location_id]],Locations[],4,"FALSE")</f>
        <v>655000</v>
      </c>
      <c r="P1175">
        <f>VLOOKUP(CONS_TABLE[[#This Row],[location_id]],Locations[],5,"FALSE")</f>
        <v>14.72</v>
      </c>
    </row>
    <row r="1176" spans="1:16" x14ac:dyDescent="0.3">
      <c r="A1176">
        <v>1175</v>
      </c>
      <c r="B1176" t="s">
        <v>90</v>
      </c>
      <c r="C1176">
        <v>587</v>
      </c>
      <c r="D1176" t="str">
        <f>VLOOKUP(CONS_TABLE[[#This Row],[make_id]],Make_details[],2,"FALSE")</f>
        <v>Nissan</v>
      </c>
      <c r="E1176" t="str">
        <f>VLOOKUP(CONS_TABLE[[#This Row],[make_id]],Make_details[],3,"FALSE")</f>
        <v>Standard</v>
      </c>
      <c r="F1176">
        <v>1993</v>
      </c>
      <c r="G1176" t="s">
        <v>473</v>
      </c>
      <c r="H1176" t="s">
        <v>45</v>
      </c>
      <c r="I1176" s="1">
        <v>44602</v>
      </c>
      <c r="J1176" s="1" t="str">
        <f>TEXT(CONS_TABLE[[#This Row],[date_stolen]],"YYYY")</f>
        <v>2022</v>
      </c>
      <c r="K1176" s="1" t="str">
        <f>TEXT(CONS_TABLE[[#This Row],[date_stolen]],"MMMM")</f>
        <v>February</v>
      </c>
      <c r="L1176">
        <v>102</v>
      </c>
      <c r="M1176" t="str">
        <f>VLOOKUP(CONS_TABLE[[#This Row],[location_id]],Locations[],2,"FALSE")</f>
        <v>Auckland</v>
      </c>
      <c r="N1176" t="str">
        <f>VLOOKUP(CONS_TABLE[[#This Row],[location_id]],Locations[],3, "FALSE")</f>
        <v>New Zealand</v>
      </c>
      <c r="O1176" s="3">
        <f>VLOOKUP(CONS_TABLE[[#This Row],[location_id]],Locations[],4,"FALSE")</f>
        <v>1695200</v>
      </c>
      <c r="P1176">
        <f>VLOOKUP(CONS_TABLE[[#This Row],[location_id]],Locations[],5,"FALSE")</f>
        <v>343.09</v>
      </c>
    </row>
    <row r="1177" spans="1:16" x14ac:dyDescent="0.3">
      <c r="A1177">
        <v>1176</v>
      </c>
      <c r="B1177" t="s">
        <v>90</v>
      </c>
      <c r="C1177">
        <v>548</v>
      </c>
      <c r="D1177" t="str">
        <f>VLOOKUP(CONS_TABLE[[#This Row],[make_id]],Make_details[],2,"FALSE")</f>
        <v>Holden</v>
      </c>
      <c r="E1177" t="str">
        <f>VLOOKUP(CONS_TABLE[[#This Row],[make_id]],Make_details[],3,"FALSE")</f>
        <v>Standard</v>
      </c>
      <c r="F1177">
        <v>2004</v>
      </c>
      <c r="G1177" t="s">
        <v>605</v>
      </c>
      <c r="H1177" t="s">
        <v>28</v>
      </c>
      <c r="I1177" s="1">
        <v>44619</v>
      </c>
      <c r="J1177" s="1" t="str">
        <f>TEXT(CONS_TABLE[[#This Row],[date_stolen]],"YYYY")</f>
        <v>2022</v>
      </c>
      <c r="K1177" s="1" t="str">
        <f>TEXT(CONS_TABLE[[#This Row],[date_stolen]],"MMMM")</f>
        <v>February</v>
      </c>
      <c r="L1177">
        <v>114</v>
      </c>
      <c r="M1177" t="str">
        <f>VLOOKUP(CONS_TABLE[[#This Row],[location_id]],Locations[],2,"FALSE")</f>
        <v>Canterbury</v>
      </c>
      <c r="N1177" t="str">
        <f>VLOOKUP(CONS_TABLE[[#This Row],[location_id]],Locations[],3, "FALSE")</f>
        <v>New Zealand</v>
      </c>
      <c r="O1177" s="3">
        <f>VLOOKUP(CONS_TABLE[[#This Row],[location_id]],Locations[],4,"FALSE")</f>
        <v>655000</v>
      </c>
      <c r="P1177">
        <f>VLOOKUP(CONS_TABLE[[#This Row],[location_id]],Locations[],5,"FALSE")</f>
        <v>14.72</v>
      </c>
    </row>
    <row r="1178" spans="1:16" x14ac:dyDescent="0.3">
      <c r="A1178">
        <v>1177</v>
      </c>
      <c r="B1178" t="s">
        <v>235</v>
      </c>
      <c r="C1178">
        <v>564</v>
      </c>
      <c r="D1178" t="str">
        <f>VLOOKUP(CONS_TABLE[[#This Row],[make_id]],Make_details[],2,"FALSE")</f>
        <v>Kia</v>
      </c>
      <c r="E1178" t="str">
        <f>VLOOKUP(CONS_TABLE[[#This Row],[make_id]],Make_details[],3,"FALSE")</f>
        <v>Standard</v>
      </c>
      <c r="F1178">
        <v>2004</v>
      </c>
      <c r="G1178" t="s">
        <v>610</v>
      </c>
      <c r="H1178" t="s">
        <v>32</v>
      </c>
      <c r="I1178" s="1">
        <v>44609</v>
      </c>
      <c r="J1178" s="1" t="str">
        <f>TEXT(CONS_TABLE[[#This Row],[date_stolen]],"YYYY")</f>
        <v>2022</v>
      </c>
      <c r="K1178" s="1" t="str">
        <f>TEXT(CONS_TABLE[[#This Row],[date_stolen]],"MMMM")</f>
        <v>February</v>
      </c>
      <c r="L1178">
        <v>102</v>
      </c>
      <c r="M1178" t="str">
        <f>VLOOKUP(CONS_TABLE[[#This Row],[location_id]],Locations[],2,"FALSE")</f>
        <v>Auckland</v>
      </c>
      <c r="N1178" t="str">
        <f>VLOOKUP(CONS_TABLE[[#This Row],[location_id]],Locations[],3, "FALSE")</f>
        <v>New Zealand</v>
      </c>
      <c r="O1178" s="3">
        <f>VLOOKUP(CONS_TABLE[[#This Row],[location_id]],Locations[],4,"FALSE")</f>
        <v>1695200</v>
      </c>
      <c r="P1178">
        <f>VLOOKUP(CONS_TABLE[[#This Row],[location_id]],Locations[],5,"FALSE")</f>
        <v>343.09</v>
      </c>
    </row>
    <row r="1179" spans="1:16" x14ac:dyDescent="0.3">
      <c r="A1179">
        <v>1178</v>
      </c>
      <c r="B1179" t="s">
        <v>90</v>
      </c>
      <c r="C1179">
        <v>540</v>
      </c>
      <c r="D1179" t="str">
        <f>VLOOKUP(CONS_TABLE[[#This Row],[make_id]],Make_details[],2,"FALSE")</f>
        <v>Ford</v>
      </c>
      <c r="E1179" t="str">
        <f>VLOOKUP(CONS_TABLE[[#This Row],[make_id]],Make_details[],3,"FALSE")</f>
        <v>Standard</v>
      </c>
      <c r="F1179">
        <v>2004</v>
      </c>
      <c r="G1179" t="s">
        <v>440</v>
      </c>
      <c r="H1179" t="s">
        <v>69</v>
      </c>
      <c r="I1179" s="1">
        <v>44479</v>
      </c>
      <c r="J1179" s="1" t="str">
        <f>TEXT(CONS_TABLE[[#This Row],[date_stolen]],"YYYY")</f>
        <v>2021</v>
      </c>
      <c r="K1179" s="1" t="str">
        <f>TEXT(CONS_TABLE[[#This Row],[date_stolen]],"MMMM")</f>
        <v>October</v>
      </c>
      <c r="L1179">
        <v>102</v>
      </c>
      <c r="M1179" t="str">
        <f>VLOOKUP(CONS_TABLE[[#This Row],[location_id]],Locations[],2,"FALSE")</f>
        <v>Auckland</v>
      </c>
      <c r="N1179" t="str">
        <f>VLOOKUP(CONS_TABLE[[#This Row],[location_id]],Locations[],3, "FALSE")</f>
        <v>New Zealand</v>
      </c>
      <c r="O1179" s="3">
        <f>VLOOKUP(CONS_TABLE[[#This Row],[location_id]],Locations[],4,"FALSE")</f>
        <v>1695200</v>
      </c>
      <c r="P1179">
        <f>VLOOKUP(CONS_TABLE[[#This Row],[location_id]],Locations[],5,"FALSE")</f>
        <v>343.09</v>
      </c>
    </row>
    <row r="1180" spans="1:16" x14ac:dyDescent="0.3">
      <c r="A1180">
        <v>1179</v>
      </c>
      <c r="B1180" t="s">
        <v>435</v>
      </c>
      <c r="C1180">
        <v>548</v>
      </c>
      <c r="D1180" t="str">
        <f>VLOOKUP(CONS_TABLE[[#This Row],[make_id]],Make_details[],2,"FALSE")</f>
        <v>Holden</v>
      </c>
      <c r="E1180" t="str">
        <f>VLOOKUP(CONS_TABLE[[#This Row],[make_id]],Make_details[],3,"FALSE")</f>
        <v>Standard</v>
      </c>
      <c r="F1180">
        <v>2004</v>
      </c>
      <c r="G1180" t="s">
        <v>611</v>
      </c>
      <c r="H1180" t="s">
        <v>18</v>
      </c>
      <c r="I1180" s="1">
        <v>44633</v>
      </c>
      <c r="J1180" s="1" t="str">
        <f>TEXT(CONS_TABLE[[#This Row],[date_stolen]],"YYYY")</f>
        <v>2022</v>
      </c>
      <c r="K1180" s="1" t="str">
        <f>TEXT(CONS_TABLE[[#This Row],[date_stolen]],"MMMM")</f>
        <v>March</v>
      </c>
      <c r="L1180">
        <v>101</v>
      </c>
      <c r="M1180" t="str">
        <f>VLOOKUP(CONS_TABLE[[#This Row],[location_id]],Locations[],2,"FALSE")</f>
        <v>Northland</v>
      </c>
      <c r="N1180" t="str">
        <f>VLOOKUP(CONS_TABLE[[#This Row],[location_id]],Locations[],3, "FALSE")</f>
        <v>New Zealand</v>
      </c>
      <c r="O1180" s="3">
        <f>VLOOKUP(CONS_TABLE[[#This Row],[location_id]],Locations[],4,"FALSE")</f>
        <v>201500</v>
      </c>
      <c r="P1180">
        <f>VLOOKUP(CONS_TABLE[[#This Row],[location_id]],Locations[],5,"FALSE")</f>
        <v>16.11</v>
      </c>
    </row>
    <row r="1181" spans="1:16" x14ac:dyDescent="0.3">
      <c r="A1181">
        <v>1180</v>
      </c>
      <c r="B1181" t="s">
        <v>90</v>
      </c>
      <c r="C1181">
        <v>619</v>
      </c>
      <c r="D1181" t="str">
        <f>VLOOKUP(CONS_TABLE[[#This Row],[make_id]],Make_details[],2,"FALSE")</f>
        <v>Toyota</v>
      </c>
      <c r="E1181" t="str">
        <f>VLOOKUP(CONS_TABLE[[#This Row],[make_id]],Make_details[],3,"FALSE")</f>
        <v>Standard</v>
      </c>
      <c r="F1181">
        <v>1993</v>
      </c>
      <c r="G1181" t="s">
        <v>485</v>
      </c>
      <c r="H1181" t="s">
        <v>10</v>
      </c>
      <c r="I1181" s="1">
        <v>44501</v>
      </c>
      <c r="J1181" s="1" t="str">
        <f>TEXT(CONS_TABLE[[#This Row],[date_stolen]],"YYYY")</f>
        <v>2021</v>
      </c>
      <c r="K1181" s="1" t="str">
        <f>TEXT(CONS_TABLE[[#This Row],[date_stolen]],"MMMM")</f>
        <v>November</v>
      </c>
      <c r="L1181">
        <v>114</v>
      </c>
      <c r="M1181" t="str">
        <f>VLOOKUP(CONS_TABLE[[#This Row],[location_id]],Locations[],2,"FALSE")</f>
        <v>Canterbury</v>
      </c>
      <c r="N1181" t="str">
        <f>VLOOKUP(CONS_TABLE[[#This Row],[location_id]],Locations[],3, "FALSE")</f>
        <v>New Zealand</v>
      </c>
      <c r="O1181" s="3">
        <f>VLOOKUP(CONS_TABLE[[#This Row],[location_id]],Locations[],4,"FALSE")</f>
        <v>655000</v>
      </c>
      <c r="P1181">
        <f>VLOOKUP(CONS_TABLE[[#This Row],[location_id]],Locations[],5,"FALSE")</f>
        <v>14.72</v>
      </c>
    </row>
    <row r="1182" spans="1:16" x14ac:dyDescent="0.3">
      <c r="A1182">
        <v>1181</v>
      </c>
      <c r="B1182" t="s">
        <v>435</v>
      </c>
      <c r="C1182">
        <v>576</v>
      </c>
      <c r="D1182" t="str">
        <f>VLOOKUP(CONS_TABLE[[#This Row],[make_id]],Make_details[],2,"FALSE")</f>
        <v>Mazda</v>
      </c>
      <c r="E1182" t="str">
        <f>VLOOKUP(CONS_TABLE[[#This Row],[make_id]],Make_details[],3,"FALSE")</f>
        <v>Standard</v>
      </c>
      <c r="F1182">
        <v>2004</v>
      </c>
      <c r="G1182" t="s">
        <v>450</v>
      </c>
      <c r="H1182" t="s">
        <v>10</v>
      </c>
      <c r="I1182" s="1">
        <v>44640</v>
      </c>
      <c r="J1182" s="1" t="str">
        <f>TEXT(CONS_TABLE[[#This Row],[date_stolen]],"YYYY")</f>
        <v>2022</v>
      </c>
      <c r="K1182" s="1" t="str">
        <f>TEXT(CONS_TABLE[[#This Row],[date_stolen]],"MMMM")</f>
        <v>March</v>
      </c>
      <c r="L1182">
        <v>115</v>
      </c>
      <c r="M1182" t="str">
        <f>VLOOKUP(CONS_TABLE[[#This Row],[location_id]],Locations[],2,"FALSE")</f>
        <v>Otago</v>
      </c>
      <c r="N1182" t="str">
        <f>VLOOKUP(CONS_TABLE[[#This Row],[location_id]],Locations[],3, "FALSE")</f>
        <v>New Zealand</v>
      </c>
      <c r="O1182" s="3">
        <f>VLOOKUP(CONS_TABLE[[#This Row],[location_id]],Locations[],4,"FALSE")</f>
        <v>246000</v>
      </c>
      <c r="P1182">
        <f>VLOOKUP(CONS_TABLE[[#This Row],[location_id]],Locations[],5,"FALSE")</f>
        <v>7.89</v>
      </c>
    </row>
    <row r="1183" spans="1:16" x14ac:dyDescent="0.3">
      <c r="A1183">
        <v>1182</v>
      </c>
      <c r="B1183" t="s">
        <v>90</v>
      </c>
      <c r="C1183">
        <v>619</v>
      </c>
      <c r="D1183" t="str">
        <f>VLOOKUP(CONS_TABLE[[#This Row],[make_id]],Make_details[],2,"FALSE")</f>
        <v>Toyota</v>
      </c>
      <c r="E1183" t="str">
        <f>VLOOKUP(CONS_TABLE[[#This Row],[make_id]],Make_details[],3,"FALSE")</f>
        <v>Standard</v>
      </c>
      <c r="F1183">
        <v>2003</v>
      </c>
      <c r="G1183" t="s">
        <v>612</v>
      </c>
      <c r="H1183" t="s">
        <v>10</v>
      </c>
      <c r="I1183" s="1">
        <v>44594</v>
      </c>
      <c r="J1183" s="1" t="str">
        <f>TEXT(CONS_TABLE[[#This Row],[date_stolen]],"YYYY")</f>
        <v>2022</v>
      </c>
      <c r="K1183" s="1" t="str">
        <f>TEXT(CONS_TABLE[[#This Row],[date_stolen]],"MMMM")</f>
        <v>February</v>
      </c>
      <c r="L1183">
        <v>102</v>
      </c>
      <c r="M1183" t="str">
        <f>VLOOKUP(CONS_TABLE[[#This Row],[location_id]],Locations[],2,"FALSE")</f>
        <v>Auckland</v>
      </c>
      <c r="N1183" t="str">
        <f>VLOOKUP(CONS_TABLE[[#This Row],[location_id]],Locations[],3, "FALSE")</f>
        <v>New Zealand</v>
      </c>
      <c r="O1183" s="3">
        <f>VLOOKUP(CONS_TABLE[[#This Row],[location_id]],Locations[],4,"FALSE")</f>
        <v>1695200</v>
      </c>
      <c r="P1183">
        <f>VLOOKUP(CONS_TABLE[[#This Row],[location_id]],Locations[],5,"FALSE")</f>
        <v>343.09</v>
      </c>
    </row>
    <row r="1184" spans="1:16" x14ac:dyDescent="0.3">
      <c r="A1184">
        <v>1183</v>
      </c>
      <c r="B1184" t="s">
        <v>83</v>
      </c>
      <c r="C1184">
        <v>619</v>
      </c>
      <c r="D1184" t="str">
        <f>VLOOKUP(CONS_TABLE[[#This Row],[make_id]],Make_details[],2,"FALSE")</f>
        <v>Toyota</v>
      </c>
      <c r="E1184" t="str">
        <f>VLOOKUP(CONS_TABLE[[#This Row],[make_id]],Make_details[],3,"FALSE")</f>
        <v>Standard</v>
      </c>
      <c r="F1184">
        <v>1996</v>
      </c>
      <c r="G1184" t="s">
        <v>613</v>
      </c>
      <c r="H1184" t="s">
        <v>10</v>
      </c>
      <c r="I1184" s="1">
        <v>44525</v>
      </c>
      <c r="J1184" s="1" t="str">
        <f>TEXT(CONS_TABLE[[#This Row],[date_stolen]],"YYYY")</f>
        <v>2021</v>
      </c>
      <c r="K1184" s="1" t="str">
        <f>TEXT(CONS_TABLE[[#This Row],[date_stolen]],"MMMM")</f>
        <v>November</v>
      </c>
      <c r="L1184">
        <v>104</v>
      </c>
      <c r="M1184" t="str">
        <f>VLOOKUP(CONS_TABLE[[#This Row],[location_id]],Locations[],2,"FALSE")</f>
        <v>Bay of Plenty</v>
      </c>
      <c r="N1184" t="str">
        <f>VLOOKUP(CONS_TABLE[[#This Row],[location_id]],Locations[],3, "FALSE")</f>
        <v>New Zealand</v>
      </c>
      <c r="O1184" s="3">
        <f>VLOOKUP(CONS_TABLE[[#This Row],[location_id]],Locations[],4,"FALSE")</f>
        <v>347700</v>
      </c>
      <c r="P1184">
        <f>VLOOKUP(CONS_TABLE[[#This Row],[location_id]],Locations[],5,"FALSE")</f>
        <v>28.8</v>
      </c>
    </row>
    <row r="1185" spans="1:16" x14ac:dyDescent="0.3">
      <c r="A1185">
        <v>1184</v>
      </c>
      <c r="B1185" t="s">
        <v>83</v>
      </c>
      <c r="C1185">
        <v>580</v>
      </c>
      <c r="D1185" t="str">
        <f>VLOOKUP(CONS_TABLE[[#This Row],[make_id]],Make_details[],2,"FALSE")</f>
        <v>Mitsubishi</v>
      </c>
      <c r="E1185" t="str">
        <f>VLOOKUP(CONS_TABLE[[#This Row],[make_id]],Make_details[],3,"FALSE")</f>
        <v>Standard</v>
      </c>
      <c r="F1185">
        <v>2003</v>
      </c>
      <c r="G1185" t="s">
        <v>441</v>
      </c>
      <c r="H1185" t="s">
        <v>10</v>
      </c>
      <c r="I1185" s="1">
        <v>44648</v>
      </c>
      <c r="J1185" s="1" t="str">
        <f>TEXT(CONS_TABLE[[#This Row],[date_stolen]],"YYYY")</f>
        <v>2022</v>
      </c>
      <c r="K1185" s="1" t="str">
        <f>TEXT(CONS_TABLE[[#This Row],[date_stolen]],"MMMM")</f>
        <v>March</v>
      </c>
      <c r="L1185">
        <v>102</v>
      </c>
      <c r="M1185" t="str">
        <f>VLOOKUP(CONS_TABLE[[#This Row],[location_id]],Locations[],2,"FALSE")</f>
        <v>Auckland</v>
      </c>
      <c r="N1185" t="str">
        <f>VLOOKUP(CONS_TABLE[[#This Row],[location_id]],Locations[],3, "FALSE")</f>
        <v>New Zealand</v>
      </c>
      <c r="O1185" s="3">
        <f>VLOOKUP(CONS_TABLE[[#This Row],[location_id]],Locations[],4,"FALSE")</f>
        <v>1695200</v>
      </c>
      <c r="P1185">
        <f>VLOOKUP(CONS_TABLE[[#This Row],[location_id]],Locations[],5,"FALSE")</f>
        <v>343.09</v>
      </c>
    </row>
    <row r="1186" spans="1:16" x14ac:dyDescent="0.3">
      <c r="A1186">
        <v>1185</v>
      </c>
      <c r="B1186" t="s">
        <v>235</v>
      </c>
      <c r="C1186">
        <v>619</v>
      </c>
      <c r="D1186" t="str">
        <f>VLOOKUP(CONS_TABLE[[#This Row],[make_id]],Make_details[],2,"FALSE")</f>
        <v>Toyota</v>
      </c>
      <c r="E1186" t="str">
        <f>VLOOKUP(CONS_TABLE[[#This Row],[make_id]],Make_details[],3,"FALSE")</f>
        <v>Standard</v>
      </c>
      <c r="F1186">
        <v>2000</v>
      </c>
      <c r="G1186" t="s">
        <v>467</v>
      </c>
      <c r="H1186" t="s">
        <v>32</v>
      </c>
      <c r="I1186" s="1">
        <v>44520</v>
      </c>
      <c r="J1186" s="1" t="str">
        <f>TEXT(CONS_TABLE[[#This Row],[date_stolen]],"YYYY")</f>
        <v>2021</v>
      </c>
      <c r="K1186" s="1" t="str">
        <f>TEXT(CONS_TABLE[[#This Row],[date_stolen]],"MMMM")</f>
        <v>November</v>
      </c>
      <c r="L1186">
        <v>102</v>
      </c>
      <c r="M1186" t="str">
        <f>VLOOKUP(CONS_TABLE[[#This Row],[location_id]],Locations[],2,"FALSE")</f>
        <v>Auckland</v>
      </c>
      <c r="N1186" t="str">
        <f>VLOOKUP(CONS_TABLE[[#This Row],[location_id]],Locations[],3, "FALSE")</f>
        <v>New Zealand</v>
      </c>
      <c r="O1186" s="3">
        <f>VLOOKUP(CONS_TABLE[[#This Row],[location_id]],Locations[],4,"FALSE")</f>
        <v>1695200</v>
      </c>
      <c r="P1186">
        <f>VLOOKUP(CONS_TABLE[[#This Row],[location_id]],Locations[],5,"FALSE")</f>
        <v>343.09</v>
      </c>
    </row>
    <row r="1187" spans="1:16" x14ac:dyDescent="0.3">
      <c r="A1187">
        <v>1186</v>
      </c>
      <c r="B1187" t="s">
        <v>614</v>
      </c>
      <c r="C1187">
        <v>580</v>
      </c>
      <c r="D1187" t="str">
        <f>VLOOKUP(CONS_TABLE[[#This Row],[make_id]],Make_details[],2,"FALSE")</f>
        <v>Mitsubishi</v>
      </c>
      <c r="E1187" t="str">
        <f>VLOOKUP(CONS_TABLE[[#This Row],[make_id]],Make_details[],3,"FALSE")</f>
        <v>Standard</v>
      </c>
      <c r="F1187">
        <v>1983</v>
      </c>
      <c r="G1187" t="s">
        <v>615</v>
      </c>
      <c r="H1187" t="s">
        <v>32</v>
      </c>
      <c r="I1187" s="1">
        <v>44564</v>
      </c>
      <c r="J1187" s="1" t="str">
        <f>TEXT(CONS_TABLE[[#This Row],[date_stolen]],"YYYY")</f>
        <v>2022</v>
      </c>
      <c r="K1187" s="1" t="str">
        <f>TEXT(CONS_TABLE[[#This Row],[date_stolen]],"MMMM")</f>
        <v>January</v>
      </c>
      <c r="L1187">
        <v>102</v>
      </c>
      <c r="M1187" t="str">
        <f>VLOOKUP(CONS_TABLE[[#This Row],[location_id]],Locations[],2,"FALSE")</f>
        <v>Auckland</v>
      </c>
      <c r="N1187" t="str">
        <f>VLOOKUP(CONS_TABLE[[#This Row],[location_id]],Locations[],3, "FALSE")</f>
        <v>New Zealand</v>
      </c>
      <c r="O1187" s="3">
        <f>VLOOKUP(CONS_TABLE[[#This Row],[location_id]],Locations[],4,"FALSE")</f>
        <v>1695200</v>
      </c>
      <c r="P1187">
        <f>VLOOKUP(CONS_TABLE[[#This Row],[location_id]],Locations[],5,"FALSE")</f>
        <v>343.09</v>
      </c>
    </row>
    <row r="1188" spans="1:16" x14ac:dyDescent="0.3">
      <c r="A1188">
        <v>1187</v>
      </c>
      <c r="B1188" t="s">
        <v>435</v>
      </c>
      <c r="C1188">
        <v>540</v>
      </c>
      <c r="D1188" t="str">
        <f>VLOOKUP(CONS_TABLE[[#This Row],[make_id]],Make_details[],2,"FALSE")</f>
        <v>Ford</v>
      </c>
      <c r="E1188" t="str">
        <f>VLOOKUP(CONS_TABLE[[#This Row],[make_id]],Make_details[],3,"FALSE")</f>
        <v>Standard</v>
      </c>
      <c r="F1188">
        <v>1999</v>
      </c>
      <c r="G1188" t="s">
        <v>436</v>
      </c>
      <c r="H1188" t="s">
        <v>28</v>
      </c>
      <c r="I1188" s="1">
        <v>44657</v>
      </c>
      <c r="J1188" s="1" t="str">
        <f>TEXT(CONS_TABLE[[#This Row],[date_stolen]],"YYYY")</f>
        <v>2022</v>
      </c>
      <c r="K1188" s="1" t="str">
        <f>TEXT(CONS_TABLE[[#This Row],[date_stolen]],"MMMM")</f>
        <v>April</v>
      </c>
      <c r="L1188">
        <v>104</v>
      </c>
      <c r="M1188" t="str">
        <f>VLOOKUP(CONS_TABLE[[#This Row],[location_id]],Locations[],2,"FALSE")</f>
        <v>Bay of Plenty</v>
      </c>
      <c r="N1188" t="str">
        <f>VLOOKUP(CONS_TABLE[[#This Row],[location_id]],Locations[],3, "FALSE")</f>
        <v>New Zealand</v>
      </c>
      <c r="O1188" s="3">
        <f>VLOOKUP(CONS_TABLE[[#This Row],[location_id]],Locations[],4,"FALSE")</f>
        <v>347700</v>
      </c>
      <c r="P1188">
        <f>VLOOKUP(CONS_TABLE[[#This Row],[location_id]],Locations[],5,"FALSE")</f>
        <v>28.8</v>
      </c>
    </row>
    <row r="1189" spans="1:16" x14ac:dyDescent="0.3">
      <c r="A1189">
        <v>1188</v>
      </c>
      <c r="B1189" t="s">
        <v>435</v>
      </c>
      <c r="C1189">
        <v>540</v>
      </c>
      <c r="D1189" t="str">
        <f>VLOOKUP(CONS_TABLE[[#This Row],[make_id]],Make_details[],2,"FALSE")</f>
        <v>Ford</v>
      </c>
      <c r="E1189" t="str">
        <f>VLOOKUP(CONS_TABLE[[#This Row],[make_id]],Make_details[],3,"FALSE")</f>
        <v>Standard</v>
      </c>
      <c r="F1189">
        <v>2004</v>
      </c>
      <c r="G1189" t="s">
        <v>436</v>
      </c>
      <c r="H1189" t="s">
        <v>32</v>
      </c>
      <c r="I1189" s="1">
        <v>44534</v>
      </c>
      <c r="J1189" s="1" t="str">
        <f>TEXT(CONS_TABLE[[#This Row],[date_stolen]],"YYYY")</f>
        <v>2021</v>
      </c>
      <c r="K1189" s="1" t="str">
        <f>TEXT(CONS_TABLE[[#This Row],[date_stolen]],"MMMM")</f>
        <v>December</v>
      </c>
      <c r="L1189">
        <v>109</v>
      </c>
      <c r="M1189" t="str">
        <f>VLOOKUP(CONS_TABLE[[#This Row],[location_id]],Locations[],2,"FALSE")</f>
        <v>Wellington</v>
      </c>
      <c r="N1189" t="str">
        <f>VLOOKUP(CONS_TABLE[[#This Row],[location_id]],Locations[],3, "FALSE")</f>
        <v>New Zealand</v>
      </c>
      <c r="O1189" s="3">
        <f>VLOOKUP(CONS_TABLE[[#This Row],[location_id]],Locations[],4,"FALSE")</f>
        <v>543500</v>
      </c>
      <c r="P1189">
        <f>VLOOKUP(CONS_TABLE[[#This Row],[location_id]],Locations[],5,"FALSE")</f>
        <v>67.52</v>
      </c>
    </row>
    <row r="1190" spans="1:16" x14ac:dyDescent="0.3">
      <c r="A1190">
        <v>1189</v>
      </c>
      <c r="B1190" t="s">
        <v>90</v>
      </c>
      <c r="C1190">
        <v>610</v>
      </c>
      <c r="D1190" t="str">
        <f>VLOOKUP(CONS_TABLE[[#This Row],[make_id]],Make_details[],2,"FALSE")</f>
        <v>Subaru</v>
      </c>
      <c r="E1190" t="str">
        <f>VLOOKUP(CONS_TABLE[[#This Row],[make_id]],Make_details[],3,"FALSE")</f>
        <v>Standard</v>
      </c>
      <c r="F1190">
        <v>1996</v>
      </c>
      <c r="G1190" t="s">
        <v>444</v>
      </c>
      <c r="H1190" t="s">
        <v>69</v>
      </c>
      <c r="I1190" s="1">
        <v>44609</v>
      </c>
      <c r="J1190" s="1" t="str">
        <f>TEXT(CONS_TABLE[[#This Row],[date_stolen]],"YYYY")</f>
        <v>2022</v>
      </c>
      <c r="K1190" s="1" t="str">
        <f>TEXT(CONS_TABLE[[#This Row],[date_stolen]],"MMMM")</f>
        <v>February</v>
      </c>
      <c r="L1190">
        <v>101</v>
      </c>
      <c r="M1190" t="str">
        <f>VLOOKUP(CONS_TABLE[[#This Row],[location_id]],Locations[],2,"FALSE")</f>
        <v>Northland</v>
      </c>
      <c r="N1190" t="str">
        <f>VLOOKUP(CONS_TABLE[[#This Row],[location_id]],Locations[],3, "FALSE")</f>
        <v>New Zealand</v>
      </c>
      <c r="O1190" s="3">
        <f>VLOOKUP(CONS_TABLE[[#This Row],[location_id]],Locations[],4,"FALSE")</f>
        <v>201500</v>
      </c>
      <c r="P1190">
        <f>VLOOKUP(CONS_TABLE[[#This Row],[location_id]],Locations[],5,"FALSE")</f>
        <v>16.11</v>
      </c>
    </row>
    <row r="1191" spans="1:16" x14ac:dyDescent="0.3">
      <c r="A1191">
        <v>1190</v>
      </c>
      <c r="B1191" t="s">
        <v>235</v>
      </c>
      <c r="C1191">
        <v>540</v>
      </c>
      <c r="D1191" t="str">
        <f>VLOOKUP(CONS_TABLE[[#This Row],[make_id]],Make_details[],2,"FALSE")</f>
        <v>Ford</v>
      </c>
      <c r="E1191" t="str">
        <f>VLOOKUP(CONS_TABLE[[#This Row],[make_id]],Make_details[],3,"FALSE")</f>
        <v>Standard</v>
      </c>
      <c r="F1191">
        <v>2004</v>
      </c>
      <c r="G1191" t="s">
        <v>616</v>
      </c>
      <c r="H1191" t="s">
        <v>32</v>
      </c>
      <c r="I1191" s="1">
        <v>44566</v>
      </c>
      <c r="J1191" s="1" t="str">
        <f>TEXT(CONS_TABLE[[#This Row],[date_stolen]],"YYYY")</f>
        <v>2022</v>
      </c>
      <c r="K1191" s="1" t="str">
        <f>TEXT(CONS_TABLE[[#This Row],[date_stolen]],"MMMM")</f>
        <v>January</v>
      </c>
      <c r="L1191">
        <v>109</v>
      </c>
      <c r="M1191" t="str">
        <f>VLOOKUP(CONS_TABLE[[#This Row],[location_id]],Locations[],2,"FALSE")</f>
        <v>Wellington</v>
      </c>
      <c r="N1191" t="str">
        <f>VLOOKUP(CONS_TABLE[[#This Row],[location_id]],Locations[],3, "FALSE")</f>
        <v>New Zealand</v>
      </c>
      <c r="O1191" s="3">
        <f>VLOOKUP(CONS_TABLE[[#This Row],[location_id]],Locations[],4,"FALSE")</f>
        <v>543500</v>
      </c>
      <c r="P1191">
        <f>VLOOKUP(CONS_TABLE[[#This Row],[location_id]],Locations[],5,"FALSE")</f>
        <v>67.52</v>
      </c>
    </row>
    <row r="1192" spans="1:16" x14ac:dyDescent="0.3">
      <c r="A1192">
        <v>1191</v>
      </c>
      <c r="B1192" t="s">
        <v>83</v>
      </c>
      <c r="C1192">
        <v>540</v>
      </c>
      <c r="D1192" t="str">
        <f>VLOOKUP(CONS_TABLE[[#This Row],[make_id]],Make_details[],2,"FALSE")</f>
        <v>Ford</v>
      </c>
      <c r="E1192" t="str">
        <f>VLOOKUP(CONS_TABLE[[#This Row],[make_id]],Make_details[],3,"FALSE")</f>
        <v>Standard</v>
      </c>
      <c r="F1192">
        <v>2004</v>
      </c>
      <c r="G1192" t="s">
        <v>453</v>
      </c>
      <c r="H1192" t="s">
        <v>10</v>
      </c>
      <c r="I1192" s="1">
        <v>44644</v>
      </c>
      <c r="J1192" s="1" t="str">
        <f>TEXT(CONS_TABLE[[#This Row],[date_stolen]],"YYYY")</f>
        <v>2022</v>
      </c>
      <c r="K1192" s="1" t="str">
        <f>TEXT(CONS_TABLE[[#This Row],[date_stolen]],"MMMM")</f>
        <v>March</v>
      </c>
      <c r="L1192">
        <v>102</v>
      </c>
      <c r="M1192" t="str">
        <f>VLOOKUP(CONS_TABLE[[#This Row],[location_id]],Locations[],2,"FALSE")</f>
        <v>Auckland</v>
      </c>
      <c r="N1192" t="str">
        <f>VLOOKUP(CONS_TABLE[[#This Row],[location_id]],Locations[],3, "FALSE")</f>
        <v>New Zealand</v>
      </c>
      <c r="O1192" s="3">
        <f>VLOOKUP(CONS_TABLE[[#This Row],[location_id]],Locations[],4,"FALSE")</f>
        <v>1695200</v>
      </c>
      <c r="P1192">
        <f>VLOOKUP(CONS_TABLE[[#This Row],[location_id]],Locations[],5,"FALSE")</f>
        <v>343.09</v>
      </c>
    </row>
    <row r="1193" spans="1:16" x14ac:dyDescent="0.3">
      <c r="A1193">
        <v>1192</v>
      </c>
      <c r="B1193" t="s">
        <v>486</v>
      </c>
      <c r="C1193">
        <v>580</v>
      </c>
      <c r="D1193" t="str">
        <f>VLOOKUP(CONS_TABLE[[#This Row],[make_id]],Make_details[],2,"FALSE")</f>
        <v>Mitsubishi</v>
      </c>
      <c r="E1193" t="str">
        <f>VLOOKUP(CONS_TABLE[[#This Row],[make_id]],Make_details[],3,"FALSE")</f>
        <v>Standard</v>
      </c>
      <c r="F1193">
        <v>1996</v>
      </c>
      <c r="G1193" t="s">
        <v>617</v>
      </c>
      <c r="H1193" t="s">
        <v>10</v>
      </c>
      <c r="I1193" s="1">
        <v>44634</v>
      </c>
      <c r="J1193" s="1" t="str">
        <f>TEXT(CONS_TABLE[[#This Row],[date_stolen]],"YYYY")</f>
        <v>2022</v>
      </c>
      <c r="K1193" s="1" t="str">
        <f>TEXT(CONS_TABLE[[#This Row],[date_stolen]],"MMMM")</f>
        <v>March</v>
      </c>
      <c r="L1193">
        <v>102</v>
      </c>
      <c r="M1193" t="str">
        <f>VLOOKUP(CONS_TABLE[[#This Row],[location_id]],Locations[],2,"FALSE")</f>
        <v>Auckland</v>
      </c>
      <c r="N1193" t="str">
        <f>VLOOKUP(CONS_TABLE[[#This Row],[location_id]],Locations[],3, "FALSE")</f>
        <v>New Zealand</v>
      </c>
      <c r="O1193" s="3">
        <f>VLOOKUP(CONS_TABLE[[#This Row],[location_id]],Locations[],4,"FALSE")</f>
        <v>1695200</v>
      </c>
      <c r="P1193">
        <f>VLOOKUP(CONS_TABLE[[#This Row],[location_id]],Locations[],5,"FALSE")</f>
        <v>343.09</v>
      </c>
    </row>
    <row r="1194" spans="1:16" x14ac:dyDescent="0.3">
      <c r="A1194">
        <v>1193</v>
      </c>
      <c r="B1194" t="s">
        <v>435</v>
      </c>
      <c r="C1194">
        <v>540</v>
      </c>
      <c r="D1194" t="str">
        <f>VLOOKUP(CONS_TABLE[[#This Row],[make_id]],Make_details[],2,"FALSE")</f>
        <v>Ford</v>
      </c>
      <c r="E1194" t="str">
        <f>VLOOKUP(CONS_TABLE[[#This Row],[make_id]],Make_details[],3,"FALSE")</f>
        <v>Standard</v>
      </c>
      <c r="F1194">
        <v>2004</v>
      </c>
      <c r="G1194" t="s">
        <v>436</v>
      </c>
      <c r="H1194" t="s">
        <v>32</v>
      </c>
      <c r="I1194" s="1">
        <v>44614</v>
      </c>
      <c r="J1194" s="1" t="str">
        <f>TEXT(CONS_TABLE[[#This Row],[date_stolen]],"YYYY")</f>
        <v>2022</v>
      </c>
      <c r="K1194" s="1" t="str">
        <f>TEXT(CONS_TABLE[[#This Row],[date_stolen]],"MMMM")</f>
        <v>February</v>
      </c>
      <c r="L1194">
        <v>102</v>
      </c>
      <c r="M1194" t="str">
        <f>VLOOKUP(CONS_TABLE[[#This Row],[location_id]],Locations[],2,"FALSE")</f>
        <v>Auckland</v>
      </c>
      <c r="N1194" t="str">
        <f>VLOOKUP(CONS_TABLE[[#This Row],[location_id]],Locations[],3, "FALSE")</f>
        <v>New Zealand</v>
      </c>
      <c r="O1194" s="3">
        <f>VLOOKUP(CONS_TABLE[[#This Row],[location_id]],Locations[],4,"FALSE")</f>
        <v>1695200</v>
      </c>
      <c r="P1194">
        <f>VLOOKUP(CONS_TABLE[[#This Row],[location_id]],Locations[],5,"FALSE")</f>
        <v>343.09</v>
      </c>
    </row>
    <row r="1195" spans="1:16" x14ac:dyDescent="0.3">
      <c r="A1195">
        <v>1194</v>
      </c>
      <c r="B1195" t="s">
        <v>435</v>
      </c>
      <c r="C1195">
        <v>576</v>
      </c>
      <c r="D1195" t="str">
        <f>VLOOKUP(CONS_TABLE[[#This Row],[make_id]],Make_details[],2,"FALSE")</f>
        <v>Mazda</v>
      </c>
      <c r="E1195" t="str">
        <f>VLOOKUP(CONS_TABLE[[#This Row],[make_id]],Make_details[],3,"FALSE")</f>
        <v>Standard</v>
      </c>
      <c r="F1195">
        <v>2004</v>
      </c>
      <c r="G1195" t="s">
        <v>450</v>
      </c>
      <c r="H1195" t="s">
        <v>47</v>
      </c>
      <c r="I1195" s="1">
        <v>44652</v>
      </c>
      <c r="J1195" s="1" t="str">
        <f>TEXT(CONS_TABLE[[#This Row],[date_stolen]],"YYYY")</f>
        <v>2022</v>
      </c>
      <c r="K1195" s="1" t="str">
        <f>TEXT(CONS_TABLE[[#This Row],[date_stolen]],"MMMM")</f>
        <v>April</v>
      </c>
      <c r="L1195">
        <v>114</v>
      </c>
      <c r="M1195" t="str">
        <f>VLOOKUP(CONS_TABLE[[#This Row],[location_id]],Locations[],2,"FALSE")</f>
        <v>Canterbury</v>
      </c>
      <c r="N1195" t="str">
        <f>VLOOKUP(CONS_TABLE[[#This Row],[location_id]],Locations[],3, "FALSE")</f>
        <v>New Zealand</v>
      </c>
      <c r="O1195" s="3">
        <f>VLOOKUP(CONS_TABLE[[#This Row],[location_id]],Locations[],4,"FALSE")</f>
        <v>655000</v>
      </c>
      <c r="P1195">
        <f>VLOOKUP(CONS_TABLE[[#This Row],[location_id]],Locations[],5,"FALSE")</f>
        <v>14.72</v>
      </c>
    </row>
    <row r="1196" spans="1:16" x14ac:dyDescent="0.3">
      <c r="A1196">
        <v>1195</v>
      </c>
      <c r="B1196" t="s">
        <v>90</v>
      </c>
      <c r="C1196">
        <v>587</v>
      </c>
      <c r="D1196" t="str">
        <f>VLOOKUP(CONS_TABLE[[#This Row],[make_id]],Make_details[],2,"FALSE")</f>
        <v>Nissan</v>
      </c>
      <c r="E1196" t="str">
        <f>VLOOKUP(CONS_TABLE[[#This Row],[make_id]],Make_details[],3,"FALSE")</f>
        <v>Standard</v>
      </c>
      <c r="F1196">
        <v>1997</v>
      </c>
      <c r="G1196" t="s">
        <v>570</v>
      </c>
      <c r="H1196" t="s">
        <v>47</v>
      </c>
      <c r="I1196" s="1">
        <v>44644</v>
      </c>
      <c r="J1196" s="1" t="str">
        <f>TEXT(CONS_TABLE[[#This Row],[date_stolen]],"YYYY")</f>
        <v>2022</v>
      </c>
      <c r="K1196" s="1" t="str">
        <f>TEXT(CONS_TABLE[[#This Row],[date_stolen]],"MMMM")</f>
        <v>March</v>
      </c>
      <c r="L1196">
        <v>104</v>
      </c>
      <c r="M1196" t="str">
        <f>VLOOKUP(CONS_TABLE[[#This Row],[location_id]],Locations[],2,"FALSE")</f>
        <v>Bay of Plenty</v>
      </c>
      <c r="N1196" t="str">
        <f>VLOOKUP(CONS_TABLE[[#This Row],[location_id]],Locations[],3, "FALSE")</f>
        <v>New Zealand</v>
      </c>
      <c r="O1196" s="3">
        <f>VLOOKUP(CONS_TABLE[[#This Row],[location_id]],Locations[],4,"FALSE")</f>
        <v>347700</v>
      </c>
      <c r="P1196">
        <f>VLOOKUP(CONS_TABLE[[#This Row],[location_id]],Locations[],5,"FALSE")</f>
        <v>28.8</v>
      </c>
    </row>
    <row r="1197" spans="1:16" x14ac:dyDescent="0.3">
      <c r="A1197">
        <v>1196</v>
      </c>
      <c r="B1197" t="s">
        <v>83</v>
      </c>
      <c r="C1197">
        <v>540</v>
      </c>
      <c r="D1197" t="str">
        <f>VLOOKUP(CONS_TABLE[[#This Row],[make_id]],Make_details[],2,"FALSE")</f>
        <v>Ford</v>
      </c>
      <c r="E1197" t="str">
        <f>VLOOKUP(CONS_TABLE[[#This Row],[make_id]],Make_details[],3,"FALSE")</f>
        <v>Standard</v>
      </c>
      <c r="F1197">
        <v>2004</v>
      </c>
      <c r="G1197" t="s">
        <v>440</v>
      </c>
      <c r="H1197" t="s">
        <v>10</v>
      </c>
      <c r="I1197" s="1">
        <v>44613</v>
      </c>
      <c r="J1197" s="1" t="str">
        <f>TEXT(CONS_TABLE[[#This Row],[date_stolen]],"YYYY")</f>
        <v>2022</v>
      </c>
      <c r="K1197" s="1" t="str">
        <f>TEXT(CONS_TABLE[[#This Row],[date_stolen]],"MMMM")</f>
        <v>February</v>
      </c>
      <c r="L1197">
        <v>101</v>
      </c>
      <c r="M1197" t="str">
        <f>VLOOKUP(CONS_TABLE[[#This Row],[location_id]],Locations[],2,"FALSE")</f>
        <v>Northland</v>
      </c>
      <c r="N1197" t="str">
        <f>VLOOKUP(CONS_TABLE[[#This Row],[location_id]],Locations[],3, "FALSE")</f>
        <v>New Zealand</v>
      </c>
      <c r="O1197" s="3">
        <f>VLOOKUP(CONS_TABLE[[#This Row],[location_id]],Locations[],4,"FALSE")</f>
        <v>201500</v>
      </c>
      <c r="P1197">
        <f>VLOOKUP(CONS_TABLE[[#This Row],[location_id]],Locations[],5,"FALSE")</f>
        <v>16.11</v>
      </c>
    </row>
    <row r="1198" spans="1:16" x14ac:dyDescent="0.3">
      <c r="A1198">
        <v>1197</v>
      </c>
      <c r="B1198" t="s">
        <v>83</v>
      </c>
      <c r="C1198">
        <v>587</v>
      </c>
      <c r="D1198" t="str">
        <f>VLOOKUP(CONS_TABLE[[#This Row],[make_id]],Make_details[],2,"FALSE")</f>
        <v>Nissan</v>
      </c>
      <c r="E1198" t="str">
        <f>VLOOKUP(CONS_TABLE[[#This Row],[make_id]],Make_details[],3,"FALSE")</f>
        <v>Standard</v>
      </c>
      <c r="F1198">
        <v>1998</v>
      </c>
      <c r="G1198" t="s">
        <v>590</v>
      </c>
      <c r="H1198" t="s">
        <v>32</v>
      </c>
      <c r="I1198" s="1">
        <v>44560</v>
      </c>
      <c r="J1198" s="1" t="str">
        <f>TEXT(CONS_TABLE[[#This Row],[date_stolen]],"YYYY")</f>
        <v>2021</v>
      </c>
      <c r="K1198" s="1" t="str">
        <f>TEXT(CONS_TABLE[[#This Row],[date_stolen]],"MMMM")</f>
        <v>December</v>
      </c>
      <c r="L1198">
        <v>102</v>
      </c>
      <c r="M1198" t="str">
        <f>VLOOKUP(CONS_TABLE[[#This Row],[location_id]],Locations[],2,"FALSE")</f>
        <v>Auckland</v>
      </c>
      <c r="N1198" t="str">
        <f>VLOOKUP(CONS_TABLE[[#This Row],[location_id]],Locations[],3, "FALSE")</f>
        <v>New Zealand</v>
      </c>
      <c r="O1198" s="3">
        <f>VLOOKUP(CONS_TABLE[[#This Row],[location_id]],Locations[],4,"FALSE")</f>
        <v>1695200</v>
      </c>
      <c r="P1198">
        <f>VLOOKUP(CONS_TABLE[[#This Row],[location_id]],Locations[],5,"FALSE")</f>
        <v>343.09</v>
      </c>
    </row>
    <row r="1199" spans="1:16" x14ac:dyDescent="0.3">
      <c r="A1199">
        <v>1198</v>
      </c>
      <c r="B1199" t="s">
        <v>435</v>
      </c>
      <c r="C1199">
        <v>576</v>
      </c>
      <c r="D1199" t="str">
        <f>VLOOKUP(CONS_TABLE[[#This Row],[make_id]],Make_details[],2,"FALSE")</f>
        <v>Mazda</v>
      </c>
      <c r="E1199" t="str">
        <f>VLOOKUP(CONS_TABLE[[#This Row],[make_id]],Make_details[],3,"FALSE")</f>
        <v>Standard</v>
      </c>
      <c r="F1199">
        <v>2004</v>
      </c>
      <c r="G1199" t="s">
        <v>450</v>
      </c>
      <c r="H1199" t="s">
        <v>32</v>
      </c>
      <c r="I1199" s="1">
        <v>44508</v>
      </c>
      <c r="J1199" s="1" t="str">
        <f>TEXT(CONS_TABLE[[#This Row],[date_stolen]],"YYYY")</f>
        <v>2021</v>
      </c>
      <c r="K1199" s="1" t="str">
        <f>TEXT(CONS_TABLE[[#This Row],[date_stolen]],"MMMM")</f>
        <v>November</v>
      </c>
      <c r="L1199">
        <v>109</v>
      </c>
      <c r="M1199" t="str">
        <f>VLOOKUP(CONS_TABLE[[#This Row],[location_id]],Locations[],2,"FALSE")</f>
        <v>Wellington</v>
      </c>
      <c r="N1199" t="str">
        <f>VLOOKUP(CONS_TABLE[[#This Row],[location_id]],Locations[],3, "FALSE")</f>
        <v>New Zealand</v>
      </c>
      <c r="O1199" s="3">
        <f>VLOOKUP(CONS_TABLE[[#This Row],[location_id]],Locations[],4,"FALSE")</f>
        <v>543500</v>
      </c>
      <c r="P1199">
        <f>VLOOKUP(CONS_TABLE[[#This Row],[location_id]],Locations[],5,"FALSE")</f>
        <v>67.52</v>
      </c>
    </row>
    <row r="1200" spans="1:16" x14ac:dyDescent="0.3">
      <c r="A1200">
        <v>1199</v>
      </c>
      <c r="B1200" t="s">
        <v>90</v>
      </c>
      <c r="C1200">
        <v>619</v>
      </c>
      <c r="D1200" t="str">
        <f>VLOOKUP(CONS_TABLE[[#This Row],[make_id]],Make_details[],2,"FALSE")</f>
        <v>Toyota</v>
      </c>
      <c r="E1200" t="str">
        <f>VLOOKUP(CONS_TABLE[[#This Row],[make_id]],Make_details[],3,"FALSE")</f>
        <v>Standard</v>
      </c>
      <c r="F1200">
        <v>1996</v>
      </c>
      <c r="G1200" t="s">
        <v>594</v>
      </c>
      <c r="H1200" t="s">
        <v>18</v>
      </c>
      <c r="I1200" s="1">
        <v>44633</v>
      </c>
      <c r="J1200" s="1" t="str">
        <f>TEXT(CONS_TABLE[[#This Row],[date_stolen]],"YYYY")</f>
        <v>2022</v>
      </c>
      <c r="K1200" s="1" t="str">
        <f>TEXT(CONS_TABLE[[#This Row],[date_stolen]],"MMMM")</f>
        <v>March</v>
      </c>
      <c r="L1200">
        <v>102</v>
      </c>
      <c r="M1200" t="str">
        <f>VLOOKUP(CONS_TABLE[[#This Row],[location_id]],Locations[],2,"FALSE")</f>
        <v>Auckland</v>
      </c>
      <c r="N1200" t="str">
        <f>VLOOKUP(CONS_TABLE[[#This Row],[location_id]],Locations[],3, "FALSE")</f>
        <v>New Zealand</v>
      </c>
      <c r="O1200" s="3">
        <f>VLOOKUP(CONS_TABLE[[#This Row],[location_id]],Locations[],4,"FALSE")</f>
        <v>1695200</v>
      </c>
      <c r="P1200">
        <f>VLOOKUP(CONS_TABLE[[#This Row],[location_id]],Locations[],5,"FALSE")</f>
        <v>343.09</v>
      </c>
    </row>
    <row r="1201" spans="1:16" x14ac:dyDescent="0.3">
      <c r="A1201">
        <v>1200</v>
      </c>
      <c r="B1201" t="s">
        <v>83</v>
      </c>
      <c r="C1201">
        <v>587</v>
      </c>
      <c r="D1201" t="str">
        <f>VLOOKUP(CONS_TABLE[[#This Row],[make_id]],Make_details[],2,"FALSE")</f>
        <v>Nissan</v>
      </c>
      <c r="E1201" t="str">
        <f>VLOOKUP(CONS_TABLE[[#This Row],[make_id]],Make_details[],3,"FALSE")</f>
        <v>Standard</v>
      </c>
      <c r="F1201">
        <v>1996</v>
      </c>
      <c r="G1201" t="s">
        <v>461</v>
      </c>
      <c r="H1201" t="s">
        <v>47</v>
      </c>
      <c r="I1201" s="1">
        <v>44504</v>
      </c>
      <c r="J1201" s="1" t="str">
        <f>TEXT(CONS_TABLE[[#This Row],[date_stolen]],"YYYY")</f>
        <v>2021</v>
      </c>
      <c r="K1201" s="1" t="str">
        <f>TEXT(CONS_TABLE[[#This Row],[date_stolen]],"MMMM")</f>
        <v>November</v>
      </c>
      <c r="L1201">
        <v>105</v>
      </c>
      <c r="M1201" t="str">
        <f>VLOOKUP(CONS_TABLE[[#This Row],[location_id]],Locations[],2,"FALSE")</f>
        <v>Gisborne</v>
      </c>
      <c r="N1201" t="str">
        <f>VLOOKUP(CONS_TABLE[[#This Row],[location_id]],Locations[],3, "FALSE")</f>
        <v>New Zealand</v>
      </c>
      <c r="O1201" s="3">
        <f>VLOOKUP(CONS_TABLE[[#This Row],[location_id]],Locations[],4,"FALSE")</f>
        <v>52100</v>
      </c>
      <c r="P1201">
        <f>VLOOKUP(CONS_TABLE[[#This Row],[location_id]],Locations[],5,"FALSE")</f>
        <v>6.21</v>
      </c>
    </row>
    <row r="1202" spans="1:16" x14ac:dyDescent="0.3">
      <c r="A1202">
        <v>1201</v>
      </c>
      <c r="B1202" t="s">
        <v>83</v>
      </c>
      <c r="C1202">
        <v>587</v>
      </c>
      <c r="D1202" t="str">
        <f>VLOOKUP(CONS_TABLE[[#This Row],[make_id]],Make_details[],2,"FALSE")</f>
        <v>Nissan</v>
      </c>
      <c r="E1202" t="str">
        <f>VLOOKUP(CONS_TABLE[[#This Row],[make_id]],Make_details[],3,"FALSE")</f>
        <v>Standard</v>
      </c>
      <c r="F1202">
        <v>1995</v>
      </c>
      <c r="G1202" t="s">
        <v>463</v>
      </c>
      <c r="H1202" t="s">
        <v>618</v>
      </c>
      <c r="I1202" s="1">
        <v>44487</v>
      </c>
      <c r="J1202" s="1" t="str">
        <f>TEXT(CONS_TABLE[[#This Row],[date_stolen]],"YYYY")</f>
        <v>2021</v>
      </c>
      <c r="K1202" s="1" t="str">
        <f>TEXT(CONS_TABLE[[#This Row],[date_stolen]],"MMMM")</f>
        <v>October</v>
      </c>
      <c r="L1202">
        <v>108</v>
      </c>
      <c r="M1202" t="str">
        <f>VLOOKUP(CONS_TABLE[[#This Row],[location_id]],Locations[],2,"FALSE")</f>
        <v>Manawatū-Whanganui</v>
      </c>
      <c r="N1202" t="str">
        <f>VLOOKUP(CONS_TABLE[[#This Row],[location_id]],Locations[],3, "FALSE")</f>
        <v>New Zealand</v>
      </c>
      <c r="O1202" s="3">
        <f>VLOOKUP(CONS_TABLE[[#This Row],[location_id]],Locations[],4,"FALSE")</f>
        <v>258200</v>
      </c>
      <c r="P1202">
        <f>VLOOKUP(CONS_TABLE[[#This Row],[location_id]],Locations[],5,"FALSE")</f>
        <v>11.62</v>
      </c>
    </row>
    <row r="1203" spans="1:16" x14ac:dyDescent="0.3">
      <c r="A1203">
        <v>1202</v>
      </c>
      <c r="B1203" t="s">
        <v>435</v>
      </c>
      <c r="C1203">
        <v>540</v>
      </c>
      <c r="D1203" t="str">
        <f>VLOOKUP(CONS_TABLE[[#This Row],[make_id]],Make_details[],2,"FALSE")</f>
        <v>Ford</v>
      </c>
      <c r="E1203" t="str">
        <f>VLOOKUP(CONS_TABLE[[#This Row],[make_id]],Make_details[],3,"FALSE")</f>
        <v>Standard</v>
      </c>
      <c r="F1203">
        <v>2004</v>
      </c>
      <c r="G1203" t="s">
        <v>436</v>
      </c>
      <c r="H1203" t="s">
        <v>28</v>
      </c>
      <c r="I1203" s="1">
        <v>44592</v>
      </c>
      <c r="J1203" s="1" t="str">
        <f>TEXT(CONS_TABLE[[#This Row],[date_stolen]],"YYYY")</f>
        <v>2022</v>
      </c>
      <c r="K1203" s="1" t="str">
        <f>TEXT(CONS_TABLE[[#This Row],[date_stolen]],"MMMM")</f>
        <v>January</v>
      </c>
      <c r="L1203">
        <v>109</v>
      </c>
      <c r="M1203" t="str">
        <f>VLOOKUP(CONS_TABLE[[#This Row],[location_id]],Locations[],2,"FALSE")</f>
        <v>Wellington</v>
      </c>
      <c r="N1203" t="str">
        <f>VLOOKUP(CONS_TABLE[[#This Row],[location_id]],Locations[],3, "FALSE")</f>
        <v>New Zealand</v>
      </c>
      <c r="O1203" s="3">
        <f>VLOOKUP(CONS_TABLE[[#This Row],[location_id]],Locations[],4,"FALSE")</f>
        <v>543500</v>
      </c>
      <c r="P1203">
        <f>VLOOKUP(CONS_TABLE[[#This Row],[location_id]],Locations[],5,"FALSE")</f>
        <v>67.52</v>
      </c>
    </row>
    <row r="1204" spans="1:16" x14ac:dyDescent="0.3">
      <c r="A1204">
        <v>1203</v>
      </c>
      <c r="B1204" t="s">
        <v>435</v>
      </c>
      <c r="C1204">
        <v>576</v>
      </c>
      <c r="D1204" t="str">
        <f>VLOOKUP(CONS_TABLE[[#This Row],[make_id]],Make_details[],2,"FALSE")</f>
        <v>Mazda</v>
      </c>
      <c r="E1204" t="str">
        <f>VLOOKUP(CONS_TABLE[[#This Row],[make_id]],Make_details[],3,"FALSE")</f>
        <v>Standard</v>
      </c>
      <c r="F1204">
        <v>2004</v>
      </c>
      <c r="G1204" t="s">
        <v>450</v>
      </c>
      <c r="H1204" t="s">
        <v>32</v>
      </c>
      <c r="I1204" s="1">
        <v>44593</v>
      </c>
      <c r="J1204" s="1" t="str">
        <f>TEXT(CONS_TABLE[[#This Row],[date_stolen]],"YYYY")</f>
        <v>2022</v>
      </c>
      <c r="K1204" s="1" t="str">
        <f>TEXT(CONS_TABLE[[#This Row],[date_stolen]],"MMMM")</f>
        <v>February</v>
      </c>
      <c r="L1204">
        <v>103</v>
      </c>
      <c r="M1204" t="str">
        <f>VLOOKUP(CONS_TABLE[[#This Row],[location_id]],Locations[],2,"FALSE")</f>
        <v>Waikato</v>
      </c>
      <c r="N1204" t="str">
        <f>VLOOKUP(CONS_TABLE[[#This Row],[location_id]],Locations[],3, "FALSE")</f>
        <v>New Zealand</v>
      </c>
      <c r="O1204" s="3">
        <f>VLOOKUP(CONS_TABLE[[#This Row],[location_id]],Locations[],4,"FALSE")</f>
        <v>513800</v>
      </c>
      <c r="P1204">
        <f>VLOOKUP(CONS_TABLE[[#This Row],[location_id]],Locations[],5,"FALSE")</f>
        <v>21.5</v>
      </c>
    </row>
    <row r="1205" spans="1:16" x14ac:dyDescent="0.3">
      <c r="A1205">
        <v>1204</v>
      </c>
      <c r="B1205" t="s">
        <v>75</v>
      </c>
      <c r="C1205">
        <v>576</v>
      </c>
      <c r="D1205" t="str">
        <f>VLOOKUP(CONS_TABLE[[#This Row],[make_id]],Make_details[],2,"FALSE")</f>
        <v>Mazda</v>
      </c>
      <c r="E1205" t="str">
        <f>VLOOKUP(CONS_TABLE[[#This Row],[make_id]],Make_details[],3,"FALSE")</f>
        <v>Standard</v>
      </c>
      <c r="F1205">
        <v>1992</v>
      </c>
      <c r="G1205" t="s">
        <v>619</v>
      </c>
      <c r="H1205" t="s">
        <v>69</v>
      </c>
      <c r="I1205" s="1">
        <v>44508</v>
      </c>
      <c r="J1205" s="1" t="str">
        <f>TEXT(CONS_TABLE[[#This Row],[date_stolen]],"YYYY")</f>
        <v>2021</v>
      </c>
      <c r="K1205" s="1" t="str">
        <f>TEXT(CONS_TABLE[[#This Row],[date_stolen]],"MMMM")</f>
        <v>November</v>
      </c>
      <c r="L1205">
        <v>114</v>
      </c>
      <c r="M1205" t="str">
        <f>VLOOKUP(CONS_TABLE[[#This Row],[location_id]],Locations[],2,"FALSE")</f>
        <v>Canterbury</v>
      </c>
      <c r="N1205" t="str">
        <f>VLOOKUP(CONS_TABLE[[#This Row],[location_id]],Locations[],3, "FALSE")</f>
        <v>New Zealand</v>
      </c>
      <c r="O1205" s="3">
        <f>VLOOKUP(CONS_TABLE[[#This Row],[location_id]],Locations[],4,"FALSE")</f>
        <v>655000</v>
      </c>
      <c r="P1205">
        <f>VLOOKUP(CONS_TABLE[[#This Row],[location_id]],Locations[],5,"FALSE")</f>
        <v>14.72</v>
      </c>
    </row>
    <row r="1206" spans="1:16" x14ac:dyDescent="0.3">
      <c r="A1206">
        <v>1205</v>
      </c>
      <c r="B1206" t="s">
        <v>90</v>
      </c>
      <c r="C1206">
        <v>556</v>
      </c>
      <c r="D1206" t="str">
        <f>VLOOKUP(CONS_TABLE[[#This Row],[make_id]],Make_details[],2,"FALSE")</f>
        <v>Isuzu</v>
      </c>
      <c r="E1206" t="str">
        <f>VLOOKUP(CONS_TABLE[[#This Row],[make_id]],Make_details[],3,"FALSE")</f>
        <v>Standard</v>
      </c>
      <c r="F1206">
        <v>1994</v>
      </c>
      <c r="G1206" t="s">
        <v>620</v>
      </c>
      <c r="H1206" t="s">
        <v>28</v>
      </c>
      <c r="I1206" s="1">
        <v>44515</v>
      </c>
      <c r="J1206" s="1" t="str">
        <f>TEXT(CONS_TABLE[[#This Row],[date_stolen]],"YYYY")</f>
        <v>2021</v>
      </c>
      <c r="K1206" s="1" t="str">
        <f>TEXT(CONS_TABLE[[#This Row],[date_stolen]],"MMMM")</f>
        <v>November</v>
      </c>
      <c r="L1206">
        <v>114</v>
      </c>
      <c r="M1206" t="str">
        <f>VLOOKUP(CONS_TABLE[[#This Row],[location_id]],Locations[],2,"FALSE")</f>
        <v>Canterbury</v>
      </c>
      <c r="N1206" t="str">
        <f>VLOOKUP(CONS_TABLE[[#This Row],[location_id]],Locations[],3, "FALSE")</f>
        <v>New Zealand</v>
      </c>
      <c r="O1206" s="3">
        <f>VLOOKUP(CONS_TABLE[[#This Row],[location_id]],Locations[],4,"FALSE")</f>
        <v>655000</v>
      </c>
      <c r="P1206">
        <f>VLOOKUP(CONS_TABLE[[#This Row],[location_id]],Locations[],5,"FALSE")</f>
        <v>14.72</v>
      </c>
    </row>
    <row r="1207" spans="1:16" x14ac:dyDescent="0.3">
      <c r="A1207">
        <v>1206</v>
      </c>
      <c r="B1207" t="s">
        <v>90</v>
      </c>
      <c r="C1207">
        <v>556</v>
      </c>
      <c r="D1207" t="str">
        <f>VLOOKUP(CONS_TABLE[[#This Row],[make_id]],Make_details[],2,"FALSE")</f>
        <v>Isuzu</v>
      </c>
      <c r="E1207" t="str">
        <f>VLOOKUP(CONS_TABLE[[#This Row],[make_id]],Make_details[],3,"FALSE")</f>
        <v>Standard</v>
      </c>
      <c r="F1207">
        <v>2000</v>
      </c>
      <c r="G1207" t="s">
        <v>621</v>
      </c>
      <c r="H1207" t="s">
        <v>32</v>
      </c>
      <c r="I1207" s="1">
        <v>44624</v>
      </c>
      <c r="J1207" s="1" t="str">
        <f>TEXT(CONS_TABLE[[#This Row],[date_stolen]],"YYYY")</f>
        <v>2022</v>
      </c>
      <c r="K1207" s="1" t="str">
        <f>TEXT(CONS_TABLE[[#This Row],[date_stolen]],"MMMM")</f>
        <v>March</v>
      </c>
      <c r="L1207">
        <v>102</v>
      </c>
      <c r="M1207" t="str">
        <f>VLOOKUP(CONS_TABLE[[#This Row],[location_id]],Locations[],2,"FALSE")</f>
        <v>Auckland</v>
      </c>
      <c r="N1207" t="str">
        <f>VLOOKUP(CONS_TABLE[[#This Row],[location_id]],Locations[],3, "FALSE")</f>
        <v>New Zealand</v>
      </c>
      <c r="O1207" s="3">
        <f>VLOOKUP(CONS_TABLE[[#This Row],[location_id]],Locations[],4,"FALSE")</f>
        <v>1695200</v>
      </c>
      <c r="P1207">
        <f>VLOOKUP(CONS_TABLE[[#This Row],[location_id]],Locations[],5,"FALSE")</f>
        <v>343.09</v>
      </c>
    </row>
    <row r="1208" spans="1:16" x14ac:dyDescent="0.3">
      <c r="A1208">
        <v>1207</v>
      </c>
      <c r="B1208" t="s">
        <v>83</v>
      </c>
      <c r="C1208">
        <v>619</v>
      </c>
      <c r="D1208" t="str">
        <f>VLOOKUP(CONS_TABLE[[#This Row],[make_id]],Make_details[],2,"FALSE")</f>
        <v>Toyota</v>
      </c>
      <c r="E1208" t="str">
        <f>VLOOKUP(CONS_TABLE[[#This Row],[make_id]],Make_details[],3,"FALSE")</f>
        <v>Standard</v>
      </c>
      <c r="F1208">
        <v>2001</v>
      </c>
      <c r="G1208" t="s">
        <v>586</v>
      </c>
      <c r="H1208" t="s">
        <v>32</v>
      </c>
      <c r="I1208" s="1">
        <v>44477</v>
      </c>
      <c r="J1208" s="1" t="str">
        <f>TEXT(CONS_TABLE[[#This Row],[date_stolen]],"YYYY")</f>
        <v>2021</v>
      </c>
      <c r="K1208" s="1" t="str">
        <f>TEXT(CONS_TABLE[[#This Row],[date_stolen]],"MMMM")</f>
        <v>October</v>
      </c>
      <c r="L1208">
        <v>102</v>
      </c>
      <c r="M1208" t="str">
        <f>VLOOKUP(CONS_TABLE[[#This Row],[location_id]],Locations[],2,"FALSE")</f>
        <v>Auckland</v>
      </c>
      <c r="N1208" t="str">
        <f>VLOOKUP(CONS_TABLE[[#This Row],[location_id]],Locations[],3, "FALSE")</f>
        <v>New Zealand</v>
      </c>
      <c r="O1208" s="3">
        <f>VLOOKUP(CONS_TABLE[[#This Row],[location_id]],Locations[],4,"FALSE")</f>
        <v>1695200</v>
      </c>
      <c r="P1208">
        <f>VLOOKUP(CONS_TABLE[[#This Row],[location_id]],Locations[],5,"FALSE")</f>
        <v>343.09</v>
      </c>
    </row>
    <row r="1209" spans="1:16" x14ac:dyDescent="0.3">
      <c r="A1209">
        <v>1208</v>
      </c>
      <c r="B1209" t="s">
        <v>25</v>
      </c>
      <c r="C1209">
        <v>617</v>
      </c>
      <c r="D1209" t="str">
        <f>VLOOKUP(CONS_TABLE[[#This Row],[make_id]],Make_details[],2,"FALSE")</f>
        <v>TNT Motor</v>
      </c>
      <c r="E1209" t="str">
        <f>VLOOKUP(CONS_TABLE[[#This Row],[make_id]],Make_details[],3,"FALSE")</f>
        <v>Standard</v>
      </c>
      <c r="F1209">
        <v>2020</v>
      </c>
      <c r="G1209" t="s">
        <v>375</v>
      </c>
      <c r="H1209" t="s">
        <v>18</v>
      </c>
      <c r="I1209" s="1">
        <v>44643</v>
      </c>
      <c r="J1209" s="1" t="str">
        <f>TEXT(CONS_TABLE[[#This Row],[date_stolen]],"YYYY")</f>
        <v>2022</v>
      </c>
      <c r="K1209" s="1" t="str">
        <f>TEXT(CONS_TABLE[[#This Row],[date_stolen]],"MMMM")</f>
        <v>March</v>
      </c>
      <c r="L1209">
        <v>109</v>
      </c>
      <c r="M1209" t="str">
        <f>VLOOKUP(CONS_TABLE[[#This Row],[location_id]],Locations[],2,"FALSE")</f>
        <v>Wellington</v>
      </c>
      <c r="N1209" t="str">
        <f>VLOOKUP(CONS_TABLE[[#This Row],[location_id]],Locations[],3, "FALSE")</f>
        <v>New Zealand</v>
      </c>
      <c r="O1209" s="3">
        <f>VLOOKUP(CONS_TABLE[[#This Row],[location_id]],Locations[],4,"FALSE")</f>
        <v>543500</v>
      </c>
      <c r="P1209">
        <f>VLOOKUP(CONS_TABLE[[#This Row],[location_id]],Locations[],5,"FALSE")</f>
        <v>67.52</v>
      </c>
    </row>
    <row r="1210" spans="1:16" x14ac:dyDescent="0.3">
      <c r="A1210">
        <v>1209</v>
      </c>
      <c r="B1210" t="s">
        <v>16</v>
      </c>
      <c r="C1210">
        <v>625</v>
      </c>
      <c r="D1210" t="str">
        <f>VLOOKUP(CONS_TABLE[[#This Row],[make_id]],Make_details[],2,"FALSE")</f>
        <v>Triumph</v>
      </c>
      <c r="E1210" t="str">
        <f>VLOOKUP(CONS_TABLE[[#This Row],[make_id]],Make_details[],3,"FALSE")</f>
        <v>Standard</v>
      </c>
      <c r="F1210">
        <v>2008</v>
      </c>
      <c r="G1210" t="s">
        <v>373</v>
      </c>
      <c r="H1210" t="s">
        <v>69</v>
      </c>
      <c r="I1210" s="1">
        <v>44494</v>
      </c>
      <c r="J1210" s="1" t="str">
        <f>TEXT(CONS_TABLE[[#This Row],[date_stolen]],"YYYY")</f>
        <v>2021</v>
      </c>
      <c r="K1210" s="1" t="str">
        <f>TEXT(CONS_TABLE[[#This Row],[date_stolen]],"MMMM")</f>
        <v>October</v>
      </c>
      <c r="L1210">
        <v>109</v>
      </c>
      <c r="M1210" t="str">
        <f>VLOOKUP(CONS_TABLE[[#This Row],[location_id]],Locations[],2,"FALSE")</f>
        <v>Wellington</v>
      </c>
      <c r="N1210" t="str">
        <f>VLOOKUP(CONS_TABLE[[#This Row],[location_id]],Locations[],3, "FALSE")</f>
        <v>New Zealand</v>
      </c>
      <c r="O1210" s="3">
        <f>VLOOKUP(CONS_TABLE[[#This Row],[location_id]],Locations[],4,"FALSE")</f>
        <v>543500</v>
      </c>
      <c r="P1210">
        <f>VLOOKUP(CONS_TABLE[[#This Row],[location_id]],Locations[],5,"FALSE")</f>
        <v>67.52</v>
      </c>
    </row>
    <row r="1211" spans="1:16" x14ac:dyDescent="0.3">
      <c r="A1211">
        <v>1210</v>
      </c>
      <c r="B1211" t="s">
        <v>407</v>
      </c>
      <c r="C1211">
        <v>611</v>
      </c>
      <c r="D1211" t="str">
        <f>VLOOKUP(CONS_TABLE[[#This Row],[make_id]],Make_details[],2,"FALSE")</f>
        <v>Suzuki</v>
      </c>
      <c r="E1211" t="str">
        <f>VLOOKUP(CONS_TABLE[[#This Row],[make_id]],Make_details[],3,"FALSE")</f>
        <v>Standard</v>
      </c>
      <c r="F1211">
        <v>1998</v>
      </c>
      <c r="G1211" t="s">
        <v>622</v>
      </c>
      <c r="H1211" t="s">
        <v>47</v>
      </c>
      <c r="I1211" s="1">
        <v>44516</v>
      </c>
      <c r="J1211" s="1" t="str">
        <f>TEXT(CONS_TABLE[[#This Row],[date_stolen]],"YYYY")</f>
        <v>2021</v>
      </c>
      <c r="K1211" s="1" t="str">
        <f>TEXT(CONS_TABLE[[#This Row],[date_stolen]],"MMMM")</f>
        <v>November</v>
      </c>
      <c r="L1211">
        <v>114</v>
      </c>
      <c r="M1211" t="str">
        <f>VLOOKUP(CONS_TABLE[[#This Row],[location_id]],Locations[],2,"FALSE")</f>
        <v>Canterbury</v>
      </c>
      <c r="N1211" t="str">
        <f>VLOOKUP(CONS_TABLE[[#This Row],[location_id]],Locations[],3, "FALSE")</f>
        <v>New Zealand</v>
      </c>
      <c r="O1211" s="3">
        <f>VLOOKUP(CONS_TABLE[[#This Row],[location_id]],Locations[],4,"FALSE")</f>
        <v>655000</v>
      </c>
      <c r="P1211">
        <f>VLOOKUP(CONS_TABLE[[#This Row],[location_id]],Locations[],5,"FALSE")</f>
        <v>14.72</v>
      </c>
    </row>
    <row r="1212" spans="1:16" x14ac:dyDescent="0.3">
      <c r="A1212">
        <v>1211</v>
      </c>
      <c r="B1212" t="s">
        <v>16</v>
      </c>
      <c r="C1212">
        <v>565</v>
      </c>
      <c r="D1212" t="str">
        <f>VLOOKUP(CONS_TABLE[[#This Row],[make_id]],Make_details[],2,"FALSE")</f>
        <v>KTM</v>
      </c>
      <c r="E1212" t="str">
        <f>VLOOKUP(CONS_TABLE[[#This Row],[make_id]],Make_details[],3,"FALSE")</f>
        <v>Standard</v>
      </c>
      <c r="F1212">
        <v>2020</v>
      </c>
      <c r="G1212">
        <v>200</v>
      </c>
      <c r="H1212" t="s">
        <v>32</v>
      </c>
      <c r="I1212" s="1">
        <v>44588</v>
      </c>
      <c r="J1212" s="1" t="str">
        <f>TEXT(CONS_TABLE[[#This Row],[date_stolen]],"YYYY")</f>
        <v>2022</v>
      </c>
      <c r="K1212" s="1" t="str">
        <f>TEXT(CONS_TABLE[[#This Row],[date_stolen]],"MMMM")</f>
        <v>January</v>
      </c>
      <c r="L1212">
        <v>102</v>
      </c>
      <c r="M1212" t="str">
        <f>VLOOKUP(CONS_TABLE[[#This Row],[location_id]],Locations[],2,"FALSE")</f>
        <v>Auckland</v>
      </c>
      <c r="N1212" t="str">
        <f>VLOOKUP(CONS_TABLE[[#This Row],[location_id]],Locations[],3, "FALSE")</f>
        <v>New Zealand</v>
      </c>
      <c r="O1212" s="3">
        <f>VLOOKUP(CONS_TABLE[[#This Row],[location_id]],Locations[],4,"FALSE")</f>
        <v>1695200</v>
      </c>
      <c r="P1212">
        <f>VLOOKUP(CONS_TABLE[[#This Row],[location_id]],Locations[],5,"FALSE")</f>
        <v>343.09</v>
      </c>
    </row>
    <row r="1213" spans="1:16" x14ac:dyDescent="0.3">
      <c r="A1213">
        <v>1212</v>
      </c>
      <c r="B1213" t="s">
        <v>16</v>
      </c>
      <c r="C1213">
        <v>629</v>
      </c>
      <c r="D1213" t="str">
        <f>VLOOKUP(CONS_TABLE[[#This Row],[make_id]],Make_details[],2,"FALSE")</f>
        <v>Vespa</v>
      </c>
      <c r="E1213" t="str">
        <f>VLOOKUP(CONS_TABLE[[#This Row],[make_id]],Make_details[],3,"FALSE")</f>
        <v>Standard</v>
      </c>
      <c r="F1213">
        <v>2021</v>
      </c>
      <c r="G1213" t="s">
        <v>623</v>
      </c>
      <c r="H1213" t="s">
        <v>101</v>
      </c>
      <c r="I1213" s="1">
        <v>44504</v>
      </c>
      <c r="J1213" s="1" t="str">
        <f>TEXT(CONS_TABLE[[#This Row],[date_stolen]],"YYYY")</f>
        <v>2021</v>
      </c>
      <c r="K1213" s="1" t="str">
        <f>TEXT(CONS_TABLE[[#This Row],[date_stolen]],"MMMM")</f>
        <v>November</v>
      </c>
      <c r="L1213">
        <v>102</v>
      </c>
      <c r="M1213" t="str">
        <f>VLOOKUP(CONS_TABLE[[#This Row],[location_id]],Locations[],2,"FALSE")</f>
        <v>Auckland</v>
      </c>
      <c r="N1213" t="str">
        <f>VLOOKUP(CONS_TABLE[[#This Row],[location_id]],Locations[],3, "FALSE")</f>
        <v>New Zealand</v>
      </c>
      <c r="O1213" s="3">
        <f>VLOOKUP(CONS_TABLE[[#This Row],[location_id]],Locations[],4,"FALSE")</f>
        <v>1695200</v>
      </c>
      <c r="P1213">
        <f>VLOOKUP(CONS_TABLE[[#This Row],[location_id]],Locations[],5,"FALSE")</f>
        <v>343.09</v>
      </c>
    </row>
    <row r="1214" spans="1:16" x14ac:dyDescent="0.3">
      <c r="A1214">
        <v>1213</v>
      </c>
      <c r="B1214" t="s">
        <v>25</v>
      </c>
      <c r="C1214">
        <v>502</v>
      </c>
      <c r="D1214" t="str">
        <f>VLOOKUP(CONS_TABLE[[#This Row],[make_id]],Make_details[],2,"FALSE")</f>
        <v>ADLY</v>
      </c>
      <c r="E1214" t="str">
        <f>VLOOKUP(CONS_TABLE[[#This Row],[make_id]],Make_details[],3,"FALSE")</f>
        <v>Standard</v>
      </c>
      <c r="F1214">
        <v>2020</v>
      </c>
      <c r="G1214" t="s">
        <v>624</v>
      </c>
      <c r="H1214" t="s">
        <v>18</v>
      </c>
      <c r="I1214" s="1">
        <v>44526</v>
      </c>
      <c r="J1214" s="1" t="str">
        <f>TEXT(CONS_TABLE[[#This Row],[date_stolen]],"YYYY")</f>
        <v>2021</v>
      </c>
      <c r="K1214" s="1" t="str">
        <f>TEXT(CONS_TABLE[[#This Row],[date_stolen]],"MMMM")</f>
        <v>November</v>
      </c>
      <c r="L1214">
        <v>102</v>
      </c>
      <c r="M1214" t="str">
        <f>VLOOKUP(CONS_TABLE[[#This Row],[location_id]],Locations[],2,"FALSE")</f>
        <v>Auckland</v>
      </c>
      <c r="N1214" t="str">
        <f>VLOOKUP(CONS_TABLE[[#This Row],[location_id]],Locations[],3, "FALSE")</f>
        <v>New Zealand</v>
      </c>
      <c r="O1214" s="3">
        <f>VLOOKUP(CONS_TABLE[[#This Row],[location_id]],Locations[],4,"FALSE")</f>
        <v>1695200</v>
      </c>
      <c r="P1214">
        <f>VLOOKUP(CONS_TABLE[[#This Row],[location_id]],Locations[],5,"FALSE")</f>
        <v>343.09</v>
      </c>
    </row>
    <row r="1215" spans="1:16" x14ac:dyDescent="0.3">
      <c r="A1215">
        <v>1214</v>
      </c>
      <c r="B1215" t="s">
        <v>16</v>
      </c>
      <c r="C1215">
        <v>554</v>
      </c>
      <c r="D1215" t="str">
        <f>VLOOKUP(CONS_TABLE[[#This Row],[make_id]],Make_details[],2,"FALSE")</f>
        <v>Hyosung</v>
      </c>
      <c r="E1215" t="str">
        <f>VLOOKUP(CONS_TABLE[[#This Row],[make_id]],Make_details[],3,"FALSE")</f>
        <v>Standard</v>
      </c>
      <c r="F1215">
        <v>2008</v>
      </c>
      <c r="G1215" t="s">
        <v>537</v>
      </c>
      <c r="H1215" t="s">
        <v>18</v>
      </c>
      <c r="I1215" s="1">
        <v>44630</v>
      </c>
      <c r="J1215" s="1" t="str">
        <f>TEXT(CONS_TABLE[[#This Row],[date_stolen]],"YYYY")</f>
        <v>2022</v>
      </c>
      <c r="K1215" s="1" t="str">
        <f>TEXT(CONS_TABLE[[#This Row],[date_stolen]],"MMMM")</f>
        <v>March</v>
      </c>
      <c r="L1215">
        <v>109</v>
      </c>
      <c r="M1215" t="str">
        <f>VLOOKUP(CONS_TABLE[[#This Row],[location_id]],Locations[],2,"FALSE")</f>
        <v>Wellington</v>
      </c>
      <c r="N1215" t="str">
        <f>VLOOKUP(CONS_TABLE[[#This Row],[location_id]],Locations[],3, "FALSE")</f>
        <v>New Zealand</v>
      </c>
      <c r="O1215" s="3">
        <f>VLOOKUP(CONS_TABLE[[#This Row],[location_id]],Locations[],4,"FALSE")</f>
        <v>543500</v>
      </c>
      <c r="P1215">
        <f>VLOOKUP(CONS_TABLE[[#This Row],[location_id]],Locations[],5,"FALSE")</f>
        <v>67.52</v>
      </c>
    </row>
    <row r="1216" spans="1:16" x14ac:dyDescent="0.3">
      <c r="A1216">
        <v>1215</v>
      </c>
      <c r="B1216" t="s">
        <v>16</v>
      </c>
      <c r="C1216">
        <v>565</v>
      </c>
      <c r="D1216" t="str">
        <f>VLOOKUP(CONS_TABLE[[#This Row],[make_id]],Make_details[],2,"FALSE")</f>
        <v>KTM</v>
      </c>
      <c r="E1216" t="str">
        <f>VLOOKUP(CONS_TABLE[[#This Row],[make_id]],Make_details[],3,"FALSE")</f>
        <v>Standard</v>
      </c>
      <c r="F1216">
        <v>2018</v>
      </c>
      <c r="G1216">
        <v>200</v>
      </c>
      <c r="H1216" t="s">
        <v>123</v>
      </c>
      <c r="I1216" s="1">
        <v>44550</v>
      </c>
      <c r="J1216" s="1" t="str">
        <f>TEXT(CONS_TABLE[[#This Row],[date_stolen]],"YYYY")</f>
        <v>2021</v>
      </c>
      <c r="K1216" s="1" t="str">
        <f>TEXT(CONS_TABLE[[#This Row],[date_stolen]],"MMMM")</f>
        <v>December</v>
      </c>
      <c r="L1216">
        <v>109</v>
      </c>
      <c r="M1216" t="str">
        <f>VLOOKUP(CONS_TABLE[[#This Row],[location_id]],Locations[],2,"FALSE")</f>
        <v>Wellington</v>
      </c>
      <c r="N1216" t="str">
        <f>VLOOKUP(CONS_TABLE[[#This Row],[location_id]],Locations[],3, "FALSE")</f>
        <v>New Zealand</v>
      </c>
      <c r="O1216" s="3">
        <f>VLOOKUP(CONS_TABLE[[#This Row],[location_id]],Locations[],4,"FALSE")</f>
        <v>543500</v>
      </c>
      <c r="P1216">
        <f>VLOOKUP(CONS_TABLE[[#This Row],[location_id]],Locations[],5,"FALSE")</f>
        <v>67.52</v>
      </c>
    </row>
    <row r="1217" spans="1:16" x14ac:dyDescent="0.3">
      <c r="A1217">
        <v>1216</v>
      </c>
      <c r="B1217" t="s">
        <v>16</v>
      </c>
      <c r="C1217">
        <v>550</v>
      </c>
      <c r="D1217" t="str">
        <f>VLOOKUP(CONS_TABLE[[#This Row],[make_id]],Make_details[],2,"FALSE")</f>
        <v>Honda</v>
      </c>
      <c r="E1217" t="str">
        <f>VLOOKUP(CONS_TABLE[[#This Row],[make_id]],Make_details[],3,"FALSE")</f>
        <v>Standard</v>
      </c>
      <c r="F1217">
        <v>2013</v>
      </c>
      <c r="G1217" t="s">
        <v>416</v>
      </c>
      <c r="H1217" t="s">
        <v>32</v>
      </c>
      <c r="I1217" s="1">
        <v>44505</v>
      </c>
      <c r="J1217" s="1" t="str">
        <f>TEXT(CONS_TABLE[[#This Row],[date_stolen]],"YYYY")</f>
        <v>2021</v>
      </c>
      <c r="K1217" s="1" t="str">
        <f>TEXT(CONS_TABLE[[#This Row],[date_stolen]],"MMMM")</f>
        <v>November</v>
      </c>
      <c r="L1217">
        <v>102</v>
      </c>
      <c r="M1217" t="str">
        <f>VLOOKUP(CONS_TABLE[[#This Row],[location_id]],Locations[],2,"FALSE")</f>
        <v>Auckland</v>
      </c>
      <c r="N1217" t="str">
        <f>VLOOKUP(CONS_TABLE[[#This Row],[location_id]],Locations[],3, "FALSE")</f>
        <v>New Zealand</v>
      </c>
      <c r="O1217" s="3">
        <f>VLOOKUP(CONS_TABLE[[#This Row],[location_id]],Locations[],4,"FALSE")</f>
        <v>1695200</v>
      </c>
      <c r="P1217">
        <f>VLOOKUP(CONS_TABLE[[#This Row],[location_id]],Locations[],5,"FALSE")</f>
        <v>343.09</v>
      </c>
    </row>
    <row r="1218" spans="1:16" x14ac:dyDescent="0.3">
      <c r="A1218">
        <v>1217</v>
      </c>
      <c r="B1218" t="s">
        <v>16</v>
      </c>
      <c r="C1218">
        <v>545</v>
      </c>
      <c r="D1218" t="str">
        <f>VLOOKUP(CONS_TABLE[[#This Row],[make_id]],Make_details[],2,"FALSE")</f>
        <v>Harley Davidson</v>
      </c>
      <c r="E1218" t="str">
        <f>VLOOKUP(CONS_TABLE[[#This Row],[make_id]],Make_details[],3,"FALSE")</f>
        <v>Standard</v>
      </c>
      <c r="F1218">
        <v>2014</v>
      </c>
      <c r="G1218" t="s">
        <v>625</v>
      </c>
      <c r="H1218" t="s">
        <v>18</v>
      </c>
      <c r="I1218" s="1">
        <v>44630</v>
      </c>
      <c r="J1218" s="1" t="str">
        <f>TEXT(CONS_TABLE[[#This Row],[date_stolen]],"YYYY")</f>
        <v>2022</v>
      </c>
      <c r="K1218" s="1" t="str">
        <f>TEXT(CONS_TABLE[[#This Row],[date_stolen]],"MMMM")</f>
        <v>March</v>
      </c>
      <c r="L1218">
        <v>102</v>
      </c>
      <c r="M1218" t="str">
        <f>VLOOKUP(CONS_TABLE[[#This Row],[location_id]],Locations[],2,"FALSE")</f>
        <v>Auckland</v>
      </c>
      <c r="N1218" t="str">
        <f>VLOOKUP(CONS_TABLE[[#This Row],[location_id]],Locations[],3, "FALSE")</f>
        <v>New Zealand</v>
      </c>
      <c r="O1218" s="3">
        <f>VLOOKUP(CONS_TABLE[[#This Row],[location_id]],Locations[],4,"FALSE")</f>
        <v>1695200</v>
      </c>
      <c r="P1218">
        <f>VLOOKUP(CONS_TABLE[[#This Row],[location_id]],Locations[],5,"FALSE")</f>
        <v>343.09</v>
      </c>
    </row>
    <row r="1219" spans="1:16" x14ac:dyDescent="0.3">
      <c r="A1219">
        <v>1218</v>
      </c>
      <c r="B1219" t="s">
        <v>25</v>
      </c>
      <c r="C1219">
        <v>617</v>
      </c>
      <c r="D1219" t="str">
        <f>VLOOKUP(CONS_TABLE[[#This Row],[make_id]],Make_details[],2,"FALSE")</f>
        <v>TNT Motor</v>
      </c>
      <c r="E1219" t="str">
        <f>VLOOKUP(CONS_TABLE[[#This Row],[make_id]],Make_details[],3,"FALSE")</f>
        <v>Standard</v>
      </c>
      <c r="F1219">
        <v>2021</v>
      </c>
      <c r="G1219" t="s">
        <v>375</v>
      </c>
      <c r="H1219" t="s">
        <v>18</v>
      </c>
      <c r="I1219" s="1">
        <v>44591</v>
      </c>
      <c r="J1219" s="1" t="str">
        <f>TEXT(CONS_TABLE[[#This Row],[date_stolen]],"YYYY")</f>
        <v>2022</v>
      </c>
      <c r="K1219" s="1" t="str">
        <f>TEXT(CONS_TABLE[[#This Row],[date_stolen]],"MMMM")</f>
        <v>January</v>
      </c>
      <c r="L1219">
        <v>102</v>
      </c>
      <c r="M1219" t="str">
        <f>VLOOKUP(CONS_TABLE[[#This Row],[location_id]],Locations[],2,"FALSE")</f>
        <v>Auckland</v>
      </c>
      <c r="N1219" t="str">
        <f>VLOOKUP(CONS_TABLE[[#This Row],[location_id]],Locations[],3, "FALSE")</f>
        <v>New Zealand</v>
      </c>
      <c r="O1219" s="3">
        <f>VLOOKUP(CONS_TABLE[[#This Row],[location_id]],Locations[],4,"FALSE")</f>
        <v>1695200</v>
      </c>
      <c r="P1219">
        <f>VLOOKUP(CONS_TABLE[[#This Row],[location_id]],Locations[],5,"FALSE")</f>
        <v>343.09</v>
      </c>
    </row>
    <row r="1220" spans="1:16" x14ac:dyDescent="0.3">
      <c r="A1220">
        <v>1219</v>
      </c>
      <c r="B1220" t="s">
        <v>25</v>
      </c>
      <c r="C1220">
        <v>541</v>
      </c>
      <c r="D1220" t="str">
        <f>VLOOKUP(CONS_TABLE[[#This Row],[make_id]],Make_details[],2,"FALSE")</f>
        <v>Forza</v>
      </c>
      <c r="E1220" t="str">
        <f>VLOOKUP(CONS_TABLE[[#This Row],[make_id]],Make_details[],3,"FALSE")</f>
        <v>Standard</v>
      </c>
      <c r="F1220">
        <v>2021</v>
      </c>
      <c r="G1220" t="s">
        <v>360</v>
      </c>
      <c r="H1220" t="s">
        <v>18</v>
      </c>
      <c r="I1220" s="1">
        <v>44628</v>
      </c>
      <c r="J1220" s="1" t="str">
        <f>TEXT(CONS_TABLE[[#This Row],[date_stolen]],"YYYY")</f>
        <v>2022</v>
      </c>
      <c r="K1220" s="1" t="str">
        <f>TEXT(CONS_TABLE[[#This Row],[date_stolen]],"MMMM")</f>
        <v>March</v>
      </c>
      <c r="L1220">
        <v>102</v>
      </c>
      <c r="M1220" t="str">
        <f>VLOOKUP(CONS_TABLE[[#This Row],[location_id]],Locations[],2,"FALSE")</f>
        <v>Auckland</v>
      </c>
      <c r="N1220" t="str">
        <f>VLOOKUP(CONS_TABLE[[#This Row],[location_id]],Locations[],3, "FALSE")</f>
        <v>New Zealand</v>
      </c>
      <c r="O1220" s="3">
        <f>VLOOKUP(CONS_TABLE[[#This Row],[location_id]],Locations[],4,"FALSE")</f>
        <v>1695200</v>
      </c>
      <c r="P1220">
        <f>VLOOKUP(CONS_TABLE[[#This Row],[location_id]],Locations[],5,"FALSE")</f>
        <v>343.09</v>
      </c>
    </row>
    <row r="1221" spans="1:16" x14ac:dyDescent="0.3">
      <c r="A1221">
        <v>1220</v>
      </c>
      <c r="B1221" t="s">
        <v>25</v>
      </c>
      <c r="C1221">
        <v>617</v>
      </c>
      <c r="D1221" t="str">
        <f>VLOOKUP(CONS_TABLE[[#This Row],[make_id]],Make_details[],2,"FALSE")</f>
        <v>TNT Motor</v>
      </c>
      <c r="E1221" t="str">
        <f>VLOOKUP(CONS_TABLE[[#This Row],[make_id]],Make_details[],3,"FALSE")</f>
        <v>Standard</v>
      </c>
      <c r="F1221">
        <v>2021</v>
      </c>
      <c r="G1221" t="s">
        <v>375</v>
      </c>
      <c r="H1221" t="s">
        <v>69</v>
      </c>
      <c r="I1221" s="1">
        <v>44563</v>
      </c>
      <c r="J1221" s="1" t="str">
        <f>TEXT(CONS_TABLE[[#This Row],[date_stolen]],"YYYY")</f>
        <v>2022</v>
      </c>
      <c r="K1221" s="1" t="str">
        <f>TEXT(CONS_TABLE[[#This Row],[date_stolen]],"MMMM")</f>
        <v>January</v>
      </c>
      <c r="L1221">
        <v>102</v>
      </c>
      <c r="M1221" t="str">
        <f>VLOOKUP(CONS_TABLE[[#This Row],[location_id]],Locations[],2,"FALSE")</f>
        <v>Auckland</v>
      </c>
      <c r="N1221" t="str">
        <f>VLOOKUP(CONS_TABLE[[#This Row],[location_id]],Locations[],3, "FALSE")</f>
        <v>New Zealand</v>
      </c>
      <c r="O1221" s="3">
        <f>VLOOKUP(CONS_TABLE[[#This Row],[location_id]],Locations[],4,"FALSE")</f>
        <v>1695200</v>
      </c>
      <c r="P1221">
        <f>VLOOKUP(CONS_TABLE[[#This Row],[location_id]],Locations[],5,"FALSE")</f>
        <v>343.09</v>
      </c>
    </row>
    <row r="1222" spans="1:16" x14ac:dyDescent="0.3">
      <c r="A1222">
        <v>1221</v>
      </c>
      <c r="B1222" t="s">
        <v>25</v>
      </c>
      <c r="C1222">
        <v>550</v>
      </c>
      <c r="D1222" t="str">
        <f>VLOOKUP(CONS_TABLE[[#This Row],[make_id]],Make_details[],2,"FALSE")</f>
        <v>Honda</v>
      </c>
      <c r="E1222" t="str">
        <f>VLOOKUP(CONS_TABLE[[#This Row],[make_id]],Make_details[],3,"FALSE")</f>
        <v>Standard</v>
      </c>
      <c r="F1222">
        <v>2013</v>
      </c>
      <c r="G1222" t="s">
        <v>324</v>
      </c>
      <c r="H1222" t="s">
        <v>69</v>
      </c>
      <c r="I1222" s="1">
        <v>44589</v>
      </c>
      <c r="J1222" s="1" t="str">
        <f>TEXT(CONS_TABLE[[#This Row],[date_stolen]],"YYYY")</f>
        <v>2022</v>
      </c>
      <c r="K1222" s="1" t="str">
        <f>TEXT(CONS_TABLE[[#This Row],[date_stolen]],"MMMM")</f>
        <v>January</v>
      </c>
      <c r="L1222">
        <v>114</v>
      </c>
      <c r="M1222" t="str">
        <f>VLOOKUP(CONS_TABLE[[#This Row],[location_id]],Locations[],2,"FALSE")</f>
        <v>Canterbury</v>
      </c>
      <c r="N1222" t="str">
        <f>VLOOKUP(CONS_TABLE[[#This Row],[location_id]],Locations[],3, "FALSE")</f>
        <v>New Zealand</v>
      </c>
      <c r="O1222" s="3">
        <f>VLOOKUP(CONS_TABLE[[#This Row],[location_id]],Locations[],4,"FALSE")</f>
        <v>655000</v>
      </c>
      <c r="P1222">
        <f>VLOOKUP(CONS_TABLE[[#This Row],[location_id]],Locations[],5,"FALSE")</f>
        <v>14.72</v>
      </c>
    </row>
    <row r="1223" spans="1:16" x14ac:dyDescent="0.3">
      <c r="A1223">
        <v>1222</v>
      </c>
      <c r="B1223" t="s">
        <v>16</v>
      </c>
      <c r="C1223">
        <v>611</v>
      </c>
      <c r="D1223" t="str">
        <f>VLOOKUP(CONS_TABLE[[#This Row],[make_id]],Make_details[],2,"FALSE")</f>
        <v>Suzuki</v>
      </c>
      <c r="E1223" t="str">
        <f>VLOOKUP(CONS_TABLE[[#This Row],[make_id]],Make_details[],3,"FALSE")</f>
        <v>Standard</v>
      </c>
      <c r="F1223">
        <v>2022</v>
      </c>
      <c r="G1223" t="s">
        <v>527</v>
      </c>
      <c r="H1223" t="s">
        <v>10</v>
      </c>
      <c r="I1223" s="1">
        <v>44606</v>
      </c>
      <c r="J1223" s="1" t="str">
        <f>TEXT(CONS_TABLE[[#This Row],[date_stolen]],"YYYY")</f>
        <v>2022</v>
      </c>
      <c r="K1223" s="1" t="str">
        <f>TEXT(CONS_TABLE[[#This Row],[date_stolen]],"MMMM")</f>
        <v>February</v>
      </c>
      <c r="L1223">
        <v>102</v>
      </c>
      <c r="M1223" t="str">
        <f>VLOOKUP(CONS_TABLE[[#This Row],[location_id]],Locations[],2,"FALSE")</f>
        <v>Auckland</v>
      </c>
      <c r="N1223" t="str">
        <f>VLOOKUP(CONS_TABLE[[#This Row],[location_id]],Locations[],3, "FALSE")</f>
        <v>New Zealand</v>
      </c>
      <c r="O1223" s="3">
        <f>VLOOKUP(CONS_TABLE[[#This Row],[location_id]],Locations[],4,"FALSE")</f>
        <v>1695200</v>
      </c>
      <c r="P1223">
        <f>VLOOKUP(CONS_TABLE[[#This Row],[location_id]],Locations[],5,"FALSE")</f>
        <v>343.09</v>
      </c>
    </row>
    <row r="1224" spans="1:16" x14ac:dyDescent="0.3">
      <c r="A1224">
        <v>1223</v>
      </c>
      <c r="B1224" t="s">
        <v>25</v>
      </c>
      <c r="C1224">
        <v>538</v>
      </c>
      <c r="D1224" t="str">
        <f>VLOOKUP(CONS_TABLE[[#This Row],[make_id]],Make_details[],2,"FALSE")</f>
        <v>Factory Built</v>
      </c>
      <c r="E1224" t="str">
        <f>VLOOKUP(CONS_TABLE[[#This Row],[make_id]],Make_details[],3,"FALSE")</f>
        <v>Standard</v>
      </c>
      <c r="F1224">
        <v>2022</v>
      </c>
      <c r="G1224" t="s">
        <v>626</v>
      </c>
      <c r="H1224" t="s">
        <v>69</v>
      </c>
      <c r="I1224" s="1">
        <v>44638</v>
      </c>
      <c r="J1224" s="1" t="str">
        <f>TEXT(CONS_TABLE[[#This Row],[date_stolen]],"YYYY")</f>
        <v>2022</v>
      </c>
      <c r="K1224" s="1" t="str">
        <f>TEXT(CONS_TABLE[[#This Row],[date_stolen]],"MMMM")</f>
        <v>March</v>
      </c>
      <c r="L1224">
        <v>114</v>
      </c>
      <c r="M1224" t="str">
        <f>VLOOKUP(CONS_TABLE[[#This Row],[location_id]],Locations[],2,"FALSE")</f>
        <v>Canterbury</v>
      </c>
      <c r="N1224" t="str">
        <f>VLOOKUP(CONS_TABLE[[#This Row],[location_id]],Locations[],3, "FALSE")</f>
        <v>New Zealand</v>
      </c>
      <c r="O1224" s="3">
        <f>VLOOKUP(CONS_TABLE[[#This Row],[location_id]],Locations[],4,"FALSE")</f>
        <v>655000</v>
      </c>
      <c r="P1224">
        <f>VLOOKUP(CONS_TABLE[[#This Row],[location_id]],Locations[],5,"FALSE")</f>
        <v>14.72</v>
      </c>
    </row>
    <row r="1225" spans="1:16" x14ac:dyDescent="0.3">
      <c r="A1225">
        <v>1224</v>
      </c>
      <c r="B1225" t="s">
        <v>25</v>
      </c>
      <c r="C1225">
        <v>594</v>
      </c>
      <c r="D1225" t="str">
        <f>VLOOKUP(CONS_TABLE[[#This Row],[make_id]],Make_details[],2,"FALSE")</f>
        <v>Piaggio</v>
      </c>
      <c r="E1225" t="str">
        <f>VLOOKUP(CONS_TABLE[[#This Row],[make_id]],Make_details[],3,"FALSE")</f>
        <v>Standard</v>
      </c>
      <c r="F1225">
        <v>2017</v>
      </c>
      <c r="G1225" t="s">
        <v>386</v>
      </c>
      <c r="H1225" t="s">
        <v>18</v>
      </c>
      <c r="I1225" s="1">
        <v>44582</v>
      </c>
      <c r="J1225" s="1" t="str">
        <f>TEXT(CONS_TABLE[[#This Row],[date_stolen]],"YYYY")</f>
        <v>2022</v>
      </c>
      <c r="K1225" s="1" t="str">
        <f>TEXT(CONS_TABLE[[#This Row],[date_stolen]],"MMMM")</f>
        <v>January</v>
      </c>
      <c r="L1225">
        <v>102</v>
      </c>
      <c r="M1225" t="str">
        <f>VLOOKUP(CONS_TABLE[[#This Row],[location_id]],Locations[],2,"FALSE")</f>
        <v>Auckland</v>
      </c>
      <c r="N1225" t="str">
        <f>VLOOKUP(CONS_TABLE[[#This Row],[location_id]],Locations[],3, "FALSE")</f>
        <v>New Zealand</v>
      </c>
      <c r="O1225" s="3">
        <f>VLOOKUP(CONS_TABLE[[#This Row],[location_id]],Locations[],4,"FALSE")</f>
        <v>1695200</v>
      </c>
      <c r="P1225">
        <f>VLOOKUP(CONS_TABLE[[#This Row],[location_id]],Locations[],5,"FALSE")</f>
        <v>343.09</v>
      </c>
    </row>
    <row r="1226" spans="1:16" x14ac:dyDescent="0.3">
      <c r="A1226">
        <v>1225</v>
      </c>
      <c r="B1226" t="s">
        <v>16</v>
      </c>
      <c r="C1226">
        <v>561</v>
      </c>
      <c r="D1226" t="str">
        <f>VLOOKUP(CONS_TABLE[[#This Row],[make_id]],Make_details[],2,"FALSE")</f>
        <v>Kawasaki</v>
      </c>
      <c r="E1226" t="str">
        <f>VLOOKUP(CONS_TABLE[[#This Row],[make_id]],Make_details[],3,"FALSE")</f>
        <v>Standard</v>
      </c>
      <c r="F1226">
        <v>2020</v>
      </c>
      <c r="G1226" t="s">
        <v>116</v>
      </c>
      <c r="H1226" t="s">
        <v>18</v>
      </c>
      <c r="I1226" s="1">
        <v>44630</v>
      </c>
      <c r="J1226" s="1" t="str">
        <f>TEXT(CONS_TABLE[[#This Row],[date_stolen]],"YYYY")</f>
        <v>2022</v>
      </c>
      <c r="K1226" s="1" t="str">
        <f>TEXT(CONS_TABLE[[#This Row],[date_stolen]],"MMMM")</f>
        <v>March</v>
      </c>
      <c r="L1226">
        <v>102</v>
      </c>
      <c r="M1226" t="str">
        <f>VLOOKUP(CONS_TABLE[[#This Row],[location_id]],Locations[],2,"FALSE")</f>
        <v>Auckland</v>
      </c>
      <c r="N1226" t="str">
        <f>VLOOKUP(CONS_TABLE[[#This Row],[location_id]],Locations[],3, "FALSE")</f>
        <v>New Zealand</v>
      </c>
      <c r="O1226" s="3">
        <f>VLOOKUP(CONS_TABLE[[#This Row],[location_id]],Locations[],4,"FALSE")</f>
        <v>1695200</v>
      </c>
      <c r="P1226">
        <f>VLOOKUP(CONS_TABLE[[#This Row],[location_id]],Locations[],5,"FALSE")</f>
        <v>343.09</v>
      </c>
    </row>
    <row r="1227" spans="1:16" x14ac:dyDescent="0.3">
      <c r="A1227">
        <v>1226</v>
      </c>
      <c r="B1227" t="s">
        <v>16</v>
      </c>
      <c r="C1227">
        <v>611</v>
      </c>
      <c r="D1227" t="str">
        <f>VLOOKUP(CONS_TABLE[[#This Row],[make_id]],Make_details[],2,"FALSE")</f>
        <v>Suzuki</v>
      </c>
      <c r="E1227" t="str">
        <f>VLOOKUP(CONS_TABLE[[#This Row],[make_id]],Make_details[],3,"FALSE")</f>
        <v>Standard</v>
      </c>
      <c r="F1227">
        <v>2020</v>
      </c>
      <c r="G1227" t="s">
        <v>627</v>
      </c>
      <c r="H1227" t="s">
        <v>18</v>
      </c>
      <c r="I1227" s="1">
        <v>44653</v>
      </c>
      <c r="J1227" s="1" t="str">
        <f>TEXT(CONS_TABLE[[#This Row],[date_stolen]],"YYYY")</f>
        <v>2022</v>
      </c>
      <c r="K1227" s="1" t="str">
        <f>TEXT(CONS_TABLE[[#This Row],[date_stolen]],"MMMM")</f>
        <v>April</v>
      </c>
      <c r="L1227">
        <v>102</v>
      </c>
      <c r="M1227" t="str">
        <f>VLOOKUP(CONS_TABLE[[#This Row],[location_id]],Locations[],2,"FALSE")</f>
        <v>Auckland</v>
      </c>
      <c r="N1227" t="str">
        <f>VLOOKUP(CONS_TABLE[[#This Row],[location_id]],Locations[],3, "FALSE")</f>
        <v>New Zealand</v>
      </c>
      <c r="O1227" s="3">
        <f>VLOOKUP(CONS_TABLE[[#This Row],[location_id]],Locations[],4,"FALSE")</f>
        <v>1695200</v>
      </c>
      <c r="P1227">
        <f>VLOOKUP(CONS_TABLE[[#This Row],[location_id]],Locations[],5,"FALSE")</f>
        <v>343.09</v>
      </c>
    </row>
    <row r="1228" spans="1:16" x14ac:dyDescent="0.3">
      <c r="A1228">
        <v>1227</v>
      </c>
      <c r="B1228" t="s">
        <v>25</v>
      </c>
      <c r="C1228">
        <v>583</v>
      </c>
      <c r="D1228" t="str">
        <f>VLOOKUP(CONS_TABLE[[#This Row],[make_id]],Make_details[],2,"FALSE")</f>
        <v>Moden</v>
      </c>
      <c r="E1228" t="str">
        <f>VLOOKUP(CONS_TABLE[[#This Row],[make_id]],Make_details[],3,"FALSE")</f>
        <v>Standard</v>
      </c>
      <c r="F1228">
        <v>2020</v>
      </c>
      <c r="G1228" t="s">
        <v>628</v>
      </c>
      <c r="H1228" t="s">
        <v>32</v>
      </c>
      <c r="I1228" s="1">
        <v>44633</v>
      </c>
      <c r="J1228" s="1" t="str">
        <f>TEXT(CONS_TABLE[[#This Row],[date_stolen]],"YYYY")</f>
        <v>2022</v>
      </c>
      <c r="K1228" s="1" t="str">
        <f>TEXT(CONS_TABLE[[#This Row],[date_stolen]],"MMMM")</f>
        <v>March</v>
      </c>
      <c r="L1228">
        <v>103</v>
      </c>
      <c r="M1228" t="str">
        <f>VLOOKUP(CONS_TABLE[[#This Row],[location_id]],Locations[],2,"FALSE")</f>
        <v>Waikato</v>
      </c>
      <c r="N1228" t="str">
        <f>VLOOKUP(CONS_TABLE[[#This Row],[location_id]],Locations[],3, "FALSE")</f>
        <v>New Zealand</v>
      </c>
      <c r="O1228" s="3">
        <f>VLOOKUP(CONS_TABLE[[#This Row],[location_id]],Locations[],4,"FALSE")</f>
        <v>513800</v>
      </c>
      <c r="P1228">
        <f>VLOOKUP(CONS_TABLE[[#This Row],[location_id]],Locations[],5,"FALSE")</f>
        <v>21.5</v>
      </c>
    </row>
    <row r="1229" spans="1:16" x14ac:dyDescent="0.3">
      <c r="A1229">
        <v>1228</v>
      </c>
      <c r="B1229" t="s">
        <v>16</v>
      </c>
      <c r="C1229">
        <v>629</v>
      </c>
      <c r="D1229" t="str">
        <f>VLOOKUP(CONS_TABLE[[#This Row],[make_id]],Make_details[],2,"FALSE")</f>
        <v>Vespa</v>
      </c>
      <c r="E1229" t="str">
        <f>VLOOKUP(CONS_TABLE[[#This Row],[make_id]],Make_details[],3,"FALSE")</f>
        <v>Standard</v>
      </c>
      <c r="F1229">
        <v>2019</v>
      </c>
      <c r="G1229" t="s">
        <v>629</v>
      </c>
      <c r="H1229" t="s">
        <v>101</v>
      </c>
      <c r="I1229" s="1">
        <v>44609</v>
      </c>
      <c r="J1229" s="1" t="str">
        <f>TEXT(CONS_TABLE[[#This Row],[date_stolen]],"YYYY")</f>
        <v>2022</v>
      </c>
      <c r="K1229" s="1" t="str">
        <f>TEXT(CONS_TABLE[[#This Row],[date_stolen]],"MMMM")</f>
        <v>February</v>
      </c>
      <c r="L1229">
        <v>102</v>
      </c>
      <c r="M1229" t="str">
        <f>VLOOKUP(CONS_TABLE[[#This Row],[location_id]],Locations[],2,"FALSE")</f>
        <v>Auckland</v>
      </c>
      <c r="N1229" t="str">
        <f>VLOOKUP(CONS_TABLE[[#This Row],[location_id]],Locations[],3, "FALSE")</f>
        <v>New Zealand</v>
      </c>
      <c r="O1229" s="3">
        <f>VLOOKUP(CONS_TABLE[[#This Row],[location_id]],Locations[],4,"FALSE")</f>
        <v>1695200</v>
      </c>
      <c r="P1229">
        <f>VLOOKUP(CONS_TABLE[[#This Row],[location_id]],Locations[],5,"FALSE")</f>
        <v>343.09</v>
      </c>
    </row>
    <row r="1230" spans="1:16" x14ac:dyDescent="0.3">
      <c r="A1230">
        <v>1229</v>
      </c>
      <c r="B1230" t="s">
        <v>25</v>
      </c>
      <c r="C1230">
        <v>567</v>
      </c>
      <c r="D1230" t="str">
        <f>VLOOKUP(CONS_TABLE[[#This Row],[make_id]],Make_details[],2,"FALSE")</f>
        <v>Lambretta</v>
      </c>
      <c r="E1230" t="str">
        <f>VLOOKUP(CONS_TABLE[[#This Row],[make_id]],Make_details[],3,"FALSE")</f>
        <v>Standard</v>
      </c>
      <c r="F1230">
        <v>2020</v>
      </c>
      <c r="G1230" t="s">
        <v>630</v>
      </c>
      <c r="H1230" t="s">
        <v>18</v>
      </c>
      <c r="I1230" s="1">
        <v>44589</v>
      </c>
      <c r="J1230" s="1" t="str">
        <f>TEXT(CONS_TABLE[[#This Row],[date_stolen]],"YYYY")</f>
        <v>2022</v>
      </c>
      <c r="K1230" s="1" t="str">
        <f>TEXT(CONS_TABLE[[#This Row],[date_stolen]],"MMMM")</f>
        <v>January</v>
      </c>
      <c r="L1230">
        <v>109</v>
      </c>
      <c r="M1230" t="str">
        <f>VLOOKUP(CONS_TABLE[[#This Row],[location_id]],Locations[],2,"FALSE")</f>
        <v>Wellington</v>
      </c>
      <c r="N1230" t="str">
        <f>VLOOKUP(CONS_TABLE[[#This Row],[location_id]],Locations[],3, "FALSE")</f>
        <v>New Zealand</v>
      </c>
      <c r="O1230" s="3">
        <f>VLOOKUP(CONS_TABLE[[#This Row],[location_id]],Locations[],4,"FALSE")</f>
        <v>543500</v>
      </c>
      <c r="P1230">
        <f>VLOOKUP(CONS_TABLE[[#This Row],[location_id]],Locations[],5,"FALSE")</f>
        <v>67.52</v>
      </c>
    </row>
    <row r="1231" spans="1:16" x14ac:dyDescent="0.3">
      <c r="A1231">
        <v>1230</v>
      </c>
      <c r="B1231" t="s">
        <v>16</v>
      </c>
      <c r="C1231">
        <v>565</v>
      </c>
      <c r="D1231" t="str">
        <f>VLOOKUP(CONS_TABLE[[#This Row],[make_id]],Make_details[],2,"FALSE")</f>
        <v>KTM</v>
      </c>
      <c r="E1231" t="str">
        <f>VLOOKUP(CONS_TABLE[[#This Row],[make_id]],Make_details[],3,"FALSE")</f>
        <v>Standard</v>
      </c>
      <c r="F1231">
        <v>2021</v>
      </c>
      <c r="G1231">
        <v>200</v>
      </c>
      <c r="H1231" t="s">
        <v>32</v>
      </c>
      <c r="I1231" s="1">
        <v>44563</v>
      </c>
      <c r="J1231" s="1" t="str">
        <f>TEXT(CONS_TABLE[[#This Row],[date_stolen]],"YYYY")</f>
        <v>2022</v>
      </c>
      <c r="K1231" s="1" t="str">
        <f>TEXT(CONS_TABLE[[#This Row],[date_stolen]],"MMMM")</f>
        <v>January</v>
      </c>
      <c r="L1231">
        <v>109</v>
      </c>
      <c r="M1231" t="str">
        <f>VLOOKUP(CONS_TABLE[[#This Row],[location_id]],Locations[],2,"FALSE")</f>
        <v>Wellington</v>
      </c>
      <c r="N1231" t="str">
        <f>VLOOKUP(CONS_TABLE[[#This Row],[location_id]],Locations[],3, "FALSE")</f>
        <v>New Zealand</v>
      </c>
      <c r="O1231" s="3">
        <f>VLOOKUP(CONS_TABLE[[#This Row],[location_id]],Locations[],4,"FALSE")</f>
        <v>543500</v>
      </c>
      <c r="P1231">
        <f>VLOOKUP(CONS_TABLE[[#This Row],[location_id]],Locations[],5,"FALSE")</f>
        <v>67.52</v>
      </c>
    </row>
    <row r="1232" spans="1:16" x14ac:dyDescent="0.3">
      <c r="A1232">
        <v>1231</v>
      </c>
      <c r="B1232" t="s">
        <v>16</v>
      </c>
      <c r="C1232">
        <v>636</v>
      </c>
      <c r="D1232" t="str">
        <f>VLOOKUP(CONS_TABLE[[#This Row],[make_id]],Make_details[],2,"FALSE")</f>
        <v>Yamaha</v>
      </c>
      <c r="E1232" t="str">
        <f>VLOOKUP(CONS_TABLE[[#This Row],[make_id]],Make_details[],3,"FALSE")</f>
        <v>Standard</v>
      </c>
      <c r="F1232">
        <v>2021</v>
      </c>
      <c r="G1232" t="s">
        <v>631</v>
      </c>
      <c r="H1232" t="s">
        <v>18</v>
      </c>
      <c r="I1232" s="1">
        <v>44590</v>
      </c>
      <c r="J1232" s="1" t="str">
        <f>TEXT(CONS_TABLE[[#This Row],[date_stolen]],"YYYY")</f>
        <v>2022</v>
      </c>
      <c r="K1232" s="1" t="str">
        <f>TEXT(CONS_TABLE[[#This Row],[date_stolen]],"MMMM")</f>
        <v>January</v>
      </c>
      <c r="L1232">
        <v>102</v>
      </c>
      <c r="M1232" t="str">
        <f>VLOOKUP(CONS_TABLE[[#This Row],[location_id]],Locations[],2,"FALSE")</f>
        <v>Auckland</v>
      </c>
      <c r="N1232" t="str">
        <f>VLOOKUP(CONS_TABLE[[#This Row],[location_id]],Locations[],3, "FALSE")</f>
        <v>New Zealand</v>
      </c>
      <c r="O1232" s="3">
        <f>VLOOKUP(CONS_TABLE[[#This Row],[location_id]],Locations[],4,"FALSE")</f>
        <v>1695200</v>
      </c>
      <c r="P1232">
        <f>VLOOKUP(CONS_TABLE[[#This Row],[location_id]],Locations[],5,"FALSE")</f>
        <v>343.09</v>
      </c>
    </row>
    <row r="1233" spans="1:16" x14ac:dyDescent="0.3">
      <c r="A1233">
        <v>1232</v>
      </c>
      <c r="B1233" t="s">
        <v>16</v>
      </c>
      <c r="C1233">
        <v>565</v>
      </c>
      <c r="D1233" t="str">
        <f>VLOOKUP(CONS_TABLE[[#This Row],[make_id]],Make_details[],2,"FALSE")</f>
        <v>KTM</v>
      </c>
      <c r="E1233" t="str">
        <f>VLOOKUP(CONS_TABLE[[#This Row],[make_id]],Make_details[],3,"FALSE")</f>
        <v>Standard</v>
      </c>
      <c r="F1233">
        <v>2021</v>
      </c>
      <c r="G1233">
        <v>200</v>
      </c>
      <c r="H1233" t="s">
        <v>32</v>
      </c>
      <c r="I1233" s="1">
        <v>44574</v>
      </c>
      <c r="J1233" s="1" t="str">
        <f>TEXT(CONS_TABLE[[#This Row],[date_stolen]],"YYYY")</f>
        <v>2022</v>
      </c>
      <c r="K1233" s="1" t="str">
        <f>TEXT(CONS_TABLE[[#This Row],[date_stolen]],"MMMM")</f>
        <v>January</v>
      </c>
      <c r="L1233">
        <v>102</v>
      </c>
      <c r="M1233" t="str">
        <f>VLOOKUP(CONS_TABLE[[#This Row],[location_id]],Locations[],2,"FALSE")</f>
        <v>Auckland</v>
      </c>
      <c r="N1233" t="str">
        <f>VLOOKUP(CONS_TABLE[[#This Row],[location_id]],Locations[],3, "FALSE")</f>
        <v>New Zealand</v>
      </c>
      <c r="O1233" s="3">
        <f>VLOOKUP(CONS_TABLE[[#This Row],[location_id]],Locations[],4,"FALSE")</f>
        <v>1695200</v>
      </c>
      <c r="P1233">
        <f>VLOOKUP(CONS_TABLE[[#This Row],[location_id]],Locations[],5,"FALSE")</f>
        <v>343.09</v>
      </c>
    </row>
    <row r="1234" spans="1:16" x14ac:dyDescent="0.3">
      <c r="A1234">
        <v>1233</v>
      </c>
      <c r="B1234" t="s">
        <v>25</v>
      </c>
      <c r="C1234">
        <v>538</v>
      </c>
      <c r="D1234" t="str">
        <f>VLOOKUP(CONS_TABLE[[#This Row],[make_id]],Make_details[],2,"FALSE")</f>
        <v>Factory Built</v>
      </c>
      <c r="E1234" t="str">
        <f>VLOOKUP(CONS_TABLE[[#This Row],[make_id]],Make_details[],3,"FALSE")</f>
        <v>Standard</v>
      </c>
      <c r="F1234">
        <v>2021</v>
      </c>
      <c r="G1234" t="s">
        <v>632</v>
      </c>
      <c r="H1234" t="s">
        <v>28</v>
      </c>
      <c r="I1234" s="1">
        <v>44554</v>
      </c>
      <c r="J1234" s="1" t="str">
        <f>TEXT(CONS_TABLE[[#This Row],[date_stolen]],"YYYY")</f>
        <v>2021</v>
      </c>
      <c r="K1234" s="1" t="str">
        <f>TEXT(CONS_TABLE[[#This Row],[date_stolen]],"MMMM")</f>
        <v>December</v>
      </c>
      <c r="L1234">
        <v>102</v>
      </c>
      <c r="M1234" t="str">
        <f>VLOOKUP(CONS_TABLE[[#This Row],[location_id]],Locations[],2,"FALSE")</f>
        <v>Auckland</v>
      </c>
      <c r="N1234" t="str">
        <f>VLOOKUP(CONS_TABLE[[#This Row],[location_id]],Locations[],3, "FALSE")</f>
        <v>New Zealand</v>
      </c>
      <c r="O1234" s="3">
        <f>VLOOKUP(CONS_TABLE[[#This Row],[location_id]],Locations[],4,"FALSE")</f>
        <v>1695200</v>
      </c>
      <c r="P1234">
        <f>VLOOKUP(CONS_TABLE[[#This Row],[location_id]],Locations[],5,"FALSE")</f>
        <v>343.09</v>
      </c>
    </row>
    <row r="1235" spans="1:16" x14ac:dyDescent="0.3">
      <c r="A1235">
        <v>1234</v>
      </c>
      <c r="B1235" t="s">
        <v>16</v>
      </c>
      <c r="C1235">
        <v>550</v>
      </c>
      <c r="D1235" t="str">
        <f>VLOOKUP(CONS_TABLE[[#This Row],[make_id]],Make_details[],2,"FALSE")</f>
        <v>Honda</v>
      </c>
      <c r="E1235" t="str">
        <f>VLOOKUP(CONS_TABLE[[#This Row],[make_id]],Make_details[],3,"FALSE")</f>
        <v>Standard</v>
      </c>
      <c r="F1235">
        <v>2021</v>
      </c>
      <c r="G1235" t="s">
        <v>97</v>
      </c>
      <c r="H1235" t="s">
        <v>45</v>
      </c>
      <c r="I1235" s="1">
        <v>44641</v>
      </c>
      <c r="J1235" s="1" t="str">
        <f>TEXT(CONS_TABLE[[#This Row],[date_stolen]],"YYYY")</f>
        <v>2022</v>
      </c>
      <c r="K1235" s="1" t="str">
        <f>TEXT(CONS_TABLE[[#This Row],[date_stolen]],"MMMM")</f>
        <v>March</v>
      </c>
      <c r="L1235">
        <v>106</v>
      </c>
      <c r="M1235" t="str">
        <f>VLOOKUP(CONS_TABLE[[#This Row],[location_id]],Locations[],2,"FALSE")</f>
        <v>Hawke's Bay</v>
      </c>
      <c r="N1235" t="str">
        <f>VLOOKUP(CONS_TABLE[[#This Row],[location_id]],Locations[],3, "FALSE")</f>
        <v>New Zealand</v>
      </c>
      <c r="O1235" s="3">
        <f>VLOOKUP(CONS_TABLE[[#This Row],[location_id]],Locations[],4,"FALSE")</f>
        <v>182700</v>
      </c>
      <c r="P1235">
        <f>VLOOKUP(CONS_TABLE[[#This Row],[location_id]],Locations[],5,"FALSE")</f>
        <v>12.92</v>
      </c>
    </row>
    <row r="1236" spans="1:16" x14ac:dyDescent="0.3">
      <c r="A1236">
        <v>1235</v>
      </c>
      <c r="B1236" t="s">
        <v>16</v>
      </c>
      <c r="C1236">
        <v>611</v>
      </c>
      <c r="D1236" t="str">
        <f>VLOOKUP(CONS_TABLE[[#This Row],[make_id]],Make_details[],2,"FALSE")</f>
        <v>Suzuki</v>
      </c>
      <c r="E1236" t="str">
        <f>VLOOKUP(CONS_TABLE[[#This Row],[make_id]],Make_details[],3,"FALSE")</f>
        <v>Standard</v>
      </c>
      <c r="F1236">
        <v>2021</v>
      </c>
      <c r="G1236" t="s">
        <v>627</v>
      </c>
      <c r="H1236" t="s">
        <v>18</v>
      </c>
      <c r="I1236" s="1">
        <v>44650</v>
      </c>
      <c r="J1236" s="1" t="str">
        <f>TEXT(CONS_TABLE[[#This Row],[date_stolen]],"YYYY")</f>
        <v>2022</v>
      </c>
      <c r="K1236" s="1" t="str">
        <f>TEXT(CONS_TABLE[[#This Row],[date_stolen]],"MMMM")</f>
        <v>March</v>
      </c>
      <c r="L1236">
        <v>102</v>
      </c>
      <c r="M1236" t="str">
        <f>VLOOKUP(CONS_TABLE[[#This Row],[location_id]],Locations[],2,"FALSE")</f>
        <v>Auckland</v>
      </c>
      <c r="N1236" t="str">
        <f>VLOOKUP(CONS_TABLE[[#This Row],[location_id]],Locations[],3, "FALSE")</f>
        <v>New Zealand</v>
      </c>
      <c r="O1236" s="3">
        <f>VLOOKUP(CONS_TABLE[[#This Row],[location_id]],Locations[],4,"FALSE")</f>
        <v>1695200</v>
      </c>
      <c r="P1236">
        <f>VLOOKUP(CONS_TABLE[[#This Row],[location_id]],Locations[],5,"FALSE")</f>
        <v>343.09</v>
      </c>
    </row>
    <row r="1237" spans="1:16" x14ac:dyDescent="0.3">
      <c r="A1237">
        <v>1236</v>
      </c>
      <c r="B1237" t="s">
        <v>8</v>
      </c>
      <c r="C1237">
        <v>623</v>
      </c>
      <c r="D1237" t="str">
        <f>VLOOKUP(CONS_TABLE[[#This Row],[make_id]],Make_details[],2,"FALSE")</f>
        <v>Trailer</v>
      </c>
      <c r="E1237" t="str">
        <f>VLOOKUP(CONS_TABLE[[#This Row],[make_id]],Make_details[],3,"FALSE")</f>
        <v>Standard</v>
      </c>
      <c r="F1237">
        <v>2004</v>
      </c>
      <c r="G1237" t="s">
        <v>23</v>
      </c>
      <c r="H1237" t="s">
        <v>47</v>
      </c>
      <c r="I1237" s="1">
        <v>44575</v>
      </c>
      <c r="J1237" s="1" t="str">
        <f>TEXT(CONS_TABLE[[#This Row],[date_stolen]],"YYYY")</f>
        <v>2022</v>
      </c>
      <c r="K1237" s="1" t="str">
        <f>TEXT(CONS_TABLE[[#This Row],[date_stolen]],"MMMM")</f>
        <v>January</v>
      </c>
      <c r="L1237">
        <v>109</v>
      </c>
      <c r="M1237" t="str">
        <f>VLOOKUP(CONS_TABLE[[#This Row],[location_id]],Locations[],2,"FALSE")</f>
        <v>Wellington</v>
      </c>
      <c r="N1237" t="str">
        <f>VLOOKUP(CONS_TABLE[[#This Row],[location_id]],Locations[],3, "FALSE")</f>
        <v>New Zealand</v>
      </c>
      <c r="O1237" s="3">
        <f>VLOOKUP(CONS_TABLE[[#This Row],[location_id]],Locations[],4,"FALSE")</f>
        <v>543500</v>
      </c>
      <c r="P1237">
        <f>VLOOKUP(CONS_TABLE[[#This Row],[location_id]],Locations[],5,"FALSE")</f>
        <v>67.52</v>
      </c>
    </row>
    <row r="1238" spans="1:16" x14ac:dyDescent="0.3">
      <c r="A1238">
        <v>1237</v>
      </c>
      <c r="B1238" t="s">
        <v>25</v>
      </c>
      <c r="C1238">
        <v>629</v>
      </c>
      <c r="D1238" t="str">
        <f>VLOOKUP(CONS_TABLE[[#This Row],[make_id]],Make_details[],2,"FALSE")</f>
        <v>Vespa</v>
      </c>
      <c r="E1238" t="str">
        <f>VLOOKUP(CONS_TABLE[[#This Row],[make_id]],Make_details[],3,"FALSE")</f>
        <v>Standard</v>
      </c>
      <c r="F1238">
        <v>2018</v>
      </c>
      <c r="G1238" t="s">
        <v>629</v>
      </c>
      <c r="H1238" t="s">
        <v>32</v>
      </c>
      <c r="I1238" s="1">
        <v>44613</v>
      </c>
      <c r="J1238" s="1" t="str">
        <f>TEXT(CONS_TABLE[[#This Row],[date_stolen]],"YYYY")</f>
        <v>2022</v>
      </c>
      <c r="K1238" s="1" t="str">
        <f>TEXT(CONS_TABLE[[#This Row],[date_stolen]],"MMMM")</f>
        <v>February</v>
      </c>
      <c r="L1238">
        <v>101</v>
      </c>
      <c r="M1238" t="str">
        <f>VLOOKUP(CONS_TABLE[[#This Row],[location_id]],Locations[],2,"FALSE")</f>
        <v>Northland</v>
      </c>
      <c r="N1238" t="str">
        <f>VLOOKUP(CONS_TABLE[[#This Row],[location_id]],Locations[],3, "FALSE")</f>
        <v>New Zealand</v>
      </c>
      <c r="O1238" s="3">
        <f>VLOOKUP(CONS_TABLE[[#This Row],[location_id]],Locations[],4,"FALSE")</f>
        <v>201500</v>
      </c>
      <c r="P1238">
        <f>VLOOKUP(CONS_TABLE[[#This Row],[location_id]],Locations[],5,"FALSE")</f>
        <v>16.11</v>
      </c>
    </row>
    <row r="1239" spans="1:16" x14ac:dyDescent="0.3">
      <c r="A1239">
        <v>1238</v>
      </c>
      <c r="B1239" t="s">
        <v>16</v>
      </c>
      <c r="C1239">
        <v>636</v>
      </c>
      <c r="D1239" t="str">
        <f>VLOOKUP(CONS_TABLE[[#This Row],[make_id]],Make_details[],2,"FALSE")</f>
        <v>Yamaha</v>
      </c>
      <c r="E1239" t="str">
        <f>VLOOKUP(CONS_TABLE[[#This Row],[make_id]],Make_details[],3,"FALSE")</f>
        <v>Standard</v>
      </c>
      <c r="F1239">
        <v>2021</v>
      </c>
      <c r="G1239" t="s">
        <v>633</v>
      </c>
      <c r="H1239" t="s">
        <v>69</v>
      </c>
      <c r="I1239" s="1">
        <v>44634</v>
      </c>
      <c r="J1239" s="1" t="str">
        <f>TEXT(CONS_TABLE[[#This Row],[date_stolen]],"YYYY")</f>
        <v>2022</v>
      </c>
      <c r="K1239" s="1" t="str">
        <f>TEXT(CONS_TABLE[[#This Row],[date_stolen]],"MMMM")</f>
        <v>March</v>
      </c>
      <c r="L1239">
        <v>109</v>
      </c>
      <c r="M1239" t="str">
        <f>VLOOKUP(CONS_TABLE[[#This Row],[location_id]],Locations[],2,"FALSE")</f>
        <v>Wellington</v>
      </c>
      <c r="N1239" t="str">
        <f>VLOOKUP(CONS_TABLE[[#This Row],[location_id]],Locations[],3, "FALSE")</f>
        <v>New Zealand</v>
      </c>
      <c r="O1239" s="3">
        <f>VLOOKUP(CONS_TABLE[[#This Row],[location_id]],Locations[],4,"FALSE")</f>
        <v>543500</v>
      </c>
      <c r="P1239">
        <f>VLOOKUP(CONS_TABLE[[#This Row],[location_id]],Locations[],5,"FALSE")</f>
        <v>67.52</v>
      </c>
    </row>
    <row r="1240" spans="1:16" x14ac:dyDescent="0.3">
      <c r="A1240">
        <v>1239</v>
      </c>
      <c r="B1240" t="s">
        <v>25</v>
      </c>
      <c r="C1240">
        <v>502</v>
      </c>
      <c r="D1240" t="str">
        <f>VLOOKUP(CONS_TABLE[[#This Row],[make_id]],Make_details[],2,"FALSE")</f>
        <v>ADLY</v>
      </c>
      <c r="E1240" t="str">
        <f>VLOOKUP(CONS_TABLE[[#This Row],[make_id]],Make_details[],3,"FALSE")</f>
        <v>Standard</v>
      </c>
      <c r="F1240">
        <v>2020</v>
      </c>
      <c r="G1240" t="s">
        <v>508</v>
      </c>
      <c r="H1240" t="s">
        <v>18</v>
      </c>
      <c r="I1240" s="1">
        <v>44606</v>
      </c>
      <c r="J1240" s="1" t="str">
        <f>TEXT(CONS_TABLE[[#This Row],[date_stolen]],"YYYY")</f>
        <v>2022</v>
      </c>
      <c r="K1240" s="1" t="str">
        <f>TEXT(CONS_TABLE[[#This Row],[date_stolen]],"MMMM")</f>
        <v>February</v>
      </c>
      <c r="L1240">
        <v>102</v>
      </c>
      <c r="M1240" t="str">
        <f>VLOOKUP(CONS_TABLE[[#This Row],[location_id]],Locations[],2,"FALSE")</f>
        <v>Auckland</v>
      </c>
      <c r="N1240" t="str">
        <f>VLOOKUP(CONS_TABLE[[#This Row],[location_id]],Locations[],3, "FALSE")</f>
        <v>New Zealand</v>
      </c>
      <c r="O1240" s="3">
        <f>VLOOKUP(CONS_TABLE[[#This Row],[location_id]],Locations[],4,"FALSE")</f>
        <v>1695200</v>
      </c>
      <c r="P1240">
        <f>VLOOKUP(CONS_TABLE[[#This Row],[location_id]],Locations[],5,"FALSE")</f>
        <v>343.09</v>
      </c>
    </row>
    <row r="1241" spans="1:16" x14ac:dyDescent="0.3">
      <c r="A1241">
        <v>1240</v>
      </c>
      <c r="B1241" t="s">
        <v>25</v>
      </c>
      <c r="C1241">
        <v>629</v>
      </c>
      <c r="D1241" t="str">
        <f>VLOOKUP(CONS_TABLE[[#This Row],[make_id]],Make_details[],2,"FALSE")</f>
        <v>Vespa</v>
      </c>
      <c r="E1241" t="str">
        <f>VLOOKUP(CONS_TABLE[[#This Row],[make_id]],Make_details[],3,"FALSE")</f>
        <v>Standard</v>
      </c>
      <c r="F1241">
        <v>2019</v>
      </c>
      <c r="G1241" t="s">
        <v>629</v>
      </c>
      <c r="H1241" t="s">
        <v>18</v>
      </c>
      <c r="I1241" s="1">
        <v>44579</v>
      </c>
      <c r="J1241" s="1" t="str">
        <f>TEXT(CONS_TABLE[[#This Row],[date_stolen]],"YYYY")</f>
        <v>2022</v>
      </c>
      <c r="K1241" s="1" t="str">
        <f>TEXT(CONS_TABLE[[#This Row],[date_stolen]],"MMMM")</f>
        <v>January</v>
      </c>
      <c r="L1241">
        <v>102</v>
      </c>
      <c r="M1241" t="str">
        <f>VLOOKUP(CONS_TABLE[[#This Row],[location_id]],Locations[],2,"FALSE")</f>
        <v>Auckland</v>
      </c>
      <c r="N1241" t="str">
        <f>VLOOKUP(CONS_TABLE[[#This Row],[location_id]],Locations[],3, "FALSE")</f>
        <v>New Zealand</v>
      </c>
      <c r="O1241" s="3">
        <f>VLOOKUP(CONS_TABLE[[#This Row],[location_id]],Locations[],4,"FALSE")</f>
        <v>1695200</v>
      </c>
      <c r="P1241">
        <f>VLOOKUP(CONS_TABLE[[#This Row],[location_id]],Locations[],5,"FALSE")</f>
        <v>343.09</v>
      </c>
    </row>
    <row r="1242" spans="1:16" x14ac:dyDescent="0.3">
      <c r="A1242">
        <v>1241</v>
      </c>
      <c r="B1242" t="s">
        <v>16</v>
      </c>
      <c r="C1242">
        <v>636</v>
      </c>
      <c r="D1242" t="str">
        <f>VLOOKUP(CONS_TABLE[[#This Row],[make_id]],Make_details[],2,"FALSE")</f>
        <v>Yamaha</v>
      </c>
      <c r="E1242" t="str">
        <f>VLOOKUP(CONS_TABLE[[#This Row],[make_id]],Make_details[],3,"FALSE")</f>
        <v>Standard</v>
      </c>
      <c r="F1242">
        <v>2020</v>
      </c>
      <c r="G1242" t="s">
        <v>634</v>
      </c>
      <c r="H1242" t="s">
        <v>154</v>
      </c>
      <c r="I1242" s="1">
        <v>44612</v>
      </c>
      <c r="J1242" s="1" t="str">
        <f>TEXT(CONS_TABLE[[#This Row],[date_stolen]],"YYYY")</f>
        <v>2022</v>
      </c>
      <c r="K1242" s="1" t="str">
        <f>TEXT(CONS_TABLE[[#This Row],[date_stolen]],"MMMM")</f>
        <v>February</v>
      </c>
      <c r="L1242">
        <v>101</v>
      </c>
      <c r="M1242" t="str">
        <f>VLOOKUP(CONS_TABLE[[#This Row],[location_id]],Locations[],2,"FALSE")</f>
        <v>Northland</v>
      </c>
      <c r="N1242" t="str">
        <f>VLOOKUP(CONS_TABLE[[#This Row],[location_id]],Locations[],3, "FALSE")</f>
        <v>New Zealand</v>
      </c>
      <c r="O1242" s="3">
        <f>VLOOKUP(CONS_TABLE[[#This Row],[location_id]],Locations[],4,"FALSE")</f>
        <v>201500</v>
      </c>
      <c r="P1242">
        <f>VLOOKUP(CONS_TABLE[[#This Row],[location_id]],Locations[],5,"FALSE")</f>
        <v>16.11</v>
      </c>
    </row>
    <row r="1243" spans="1:16" x14ac:dyDescent="0.3">
      <c r="A1243">
        <v>1242</v>
      </c>
      <c r="B1243" t="s">
        <v>25</v>
      </c>
      <c r="C1243">
        <v>613</v>
      </c>
      <c r="D1243" t="str">
        <f>VLOOKUP(CONS_TABLE[[#This Row],[make_id]],Make_details[],2,"FALSE")</f>
        <v>SYM</v>
      </c>
      <c r="E1243" t="str">
        <f>VLOOKUP(CONS_TABLE[[#This Row],[make_id]],Make_details[],3,"FALSE")</f>
        <v>Standard</v>
      </c>
      <c r="F1243">
        <v>2021</v>
      </c>
      <c r="G1243" t="s">
        <v>635</v>
      </c>
      <c r="H1243" t="s">
        <v>69</v>
      </c>
      <c r="I1243" s="1">
        <v>44569</v>
      </c>
      <c r="J1243" s="1" t="str">
        <f>TEXT(CONS_TABLE[[#This Row],[date_stolen]],"YYYY")</f>
        <v>2022</v>
      </c>
      <c r="K1243" s="1" t="str">
        <f>TEXT(CONS_TABLE[[#This Row],[date_stolen]],"MMMM")</f>
        <v>January</v>
      </c>
      <c r="L1243">
        <v>114</v>
      </c>
      <c r="M1243" t="str">
        <f>VLOOKUP(CONS_TABLE[[#This Row],[location_id]],Locations[],2,"FALSE")</f>
        <v>Canterbury</v>
      </c>
      <c r="N1243" t="str">
        <f>VLOOKUP(CONS_TABLE[[#This Row],[location_id]],Locations[],3, "FALSE")</f>
        <v>New Zealand</v>
      </c>
      <c r="O1243" s="3">
        <f>VLOOKUP(CONS_TABLE[[#This Row],[location_id]],Locations[],4,"FALSE")</f>
        <v>655000</v>
      </c>
      <c r="P1243">
        <f>VLOOKUP(CONS_TABLE[[#This Row],[location_id]],Locations[],5,"FALSE")</f>
        <v>14.72</v>
      </c>
    </row>
    <row r="1244" spans="1:16" x14ac:dyDescent="0.3">
      <c r="A1244">
        <v>1243</v>
      </c>
      <c r="B1244" t="s">
        <v>16</v>
      </c>
      <c r="C1244">
        <v>611</v>
      </c>
      <c r="D1244" t="str">
        <f>VLOOKUP(CONS_TABLE[[#This Row],[make_id]],Make_details[],2,"FALSE")</f>
        <v>Suzuki</v>
      </c>
      <c r="E1244" t="str">
        <f>VLOOKUP(CONS_TABLE[[#This Row],[make_id]],Make_details[],3,"FALSE")</f>
        <v>Standard</v>
      </c>
      <c r="F1244">
        <v>2021</v>
      </c>
      <c r="G1244" t="s">
        <v>627</v>
      </c>
      <c r="H1244" t="s">
        <v>18</v>
      </c>
      <c r="I1244" s="1">
        <v>44544</v>
      </c>
      <c r="J1244" s="1" t="str">
        <f>TEXT(CONS_TABLE[[#This Row],[date_stolen]],"YYYY")</f>
        <v>2021</v>
      </c>
      <c r="K1244" s="1" t="str">
        <f>TEXT(CONS_TABLE[[#This Row],[date_stolen]],"MMMM")</f>
        <v>December</v>
      </c>
      <c r="L1244">
        <v>109</v>
      </c>
      <c r="M1244" t="str">
        <f>VLOOKUP(CONS_TABLE[[#This Row],[location_id]],Locations[],2,"FALSE")</f>
        <v>Wellington</v>
      </c>
      <c r="N1244" t="str">
        <f>VLOOKUP(CONS_TABLE[[#This Row],[location_id]],Locations[],3, "FALSE")</f>
        <v>New Zealand</v>
      </c>
      <c r="O1244" s="3">
        <f>VLOOKUP(CONS_TABLE[[#This Row],[location_id]],Locations[],4,"FALSE")</f>
        <v>543500</v>
      </c>
      <c r="P1244">
        <f>VLOOKUP(CONS_TABLE[[#This Row],[location_id]],Locations[],5,"FALSE")</f>
        <v>67.52</v>
      </c>
    </row>
    <row r="1245" spans="1:16" x14ac:dyDescent="0.3">
      <c r="A1245">
        <v>1244</v>
      </c>
      <c r="B1245" t="s">
        <v>25</v>
      </c>
      <c r="C1245">
        <v>541</v>
      </c>
      <c r="D1245" t="str">
        <f>VLOOKUP(CONS_TABLE[[#This Row],[make_id]],Make_details[],2,"FALSE")</f>
        <v>Forza</v>
      </c>
      <c r="E1245" t="str">
        <f>VLOOKUP(CONS_TABLE[[#This Row],[make_id]],Make_details[],3,"FALSE")</f>
        <v>Standard</v>
      </c>
      <c r="F1245">
        <v>2021</v>
      </c>
      <c r="G1245" t="s">
        <v>360</v>
      </c>
      <c r="H1245" t="s">
        <v>18</v>
      </c>
      <c r="I1245" s="1">
        <v>44643</v>
      </c>
      <c r="J1245" s="1" t="str">
        <f>TEXT(CONS_TABLE[[#This Row],[date_stolen]],"YYYY")</f>
        <v>2022</v>
      </c>
      <c r="K1245" s="1" t="str">
        <f>TEXT(CONS_TABLE[[#This Row],[date_stolen]],"MMMM")</f>
        <v>March</v>
      </c>
      <c r="L1245">
        <v>114</v>
      </c>
      <c r="M1245" t="str">
        <f>VLOOKUP(CONS_TABLE[[#This Row],[location_id]],Locations[],2,"FALSE")</f>
        <v>Canterbury</v>
      </c>
      <c r="N1245" t="str">
        <f>VLOOKUP(CONS_TABLE[[#This Row],[location_id]],Locations[],3, "FALSE")</f>
        <v>New Zealand</v>
      </c>
      <c r="O1245" s="3">
        <f>VLOOKUP(CONS_TABLE[[#This Row],[location_id]],Locations[],4,"FALSE")</f>
        <v>655000</v>
      </c>
      <c r="P1245">
        <f>VLOOKUP(CONS_TABLE[[#This Row],[location_id]],Locations[],5,"FALSE")</f>
        <v>14.72</v>
      </c>
    </row>
    <row r="1246" spans="1:16" x14ac:dyDescent="0.3">
      <c r="A1246">
        <v>1245</v>
      </c>
      <c r="B1246" t="s">
        <v>25</v>
      </c>
      <c r="C1246">
        <v>538</v>
      </c>
      <c r="D1246" t="str">
        <f>VLOOKUP(CONS_TABLE[[#This Row],[make_id]],Make_details[],2,"FALSE")</f>
        <v>Factory Built</v>
      </c>
      <c r="E1246" t="str">
        <f>VLOOKUP(CONS_TABLE[[#This Row],[make_id]],Make_details[],3,"FALSE")</f>
        <v>Standard</v>
      </c>
      <c r="F1246">
        <v>2017</v>
      </c>
      <c r="G1246" t="s">
        <v>548</v>
      </c>
      <c r="H1246" t="s">
        <v>32</v>
      </c>
      <c r="I1246" s="1">
        <v>44631</v>
      </c>
      <c r="J1246" s="1" t="str">
        <f>TEXT(CONS_TABLE[[#This Row],[date_stolen]],"YYYY")</f>
        <v>2022</v>
      </c>
      <c r="K1246" s="1" t="str">
        <f>TEXT(CONS_TABLE[[#This Row],[date_stolen]],"MMMM")</f>
        <v>March</v>
      </c>
      <c r="L1246">
        <v>114</v>
      </c>
      <c r="M1246" t="str">
        <f>VLOOKUP(CONS_TABLE[[#This Row],[location_id]],Locations[],2,"FALSE")</f>
        <v>Canterbury</v>
      </c>
      <c r="N1246" t="str">
        <f>VLOOKUP(CONS_TABLE[[#This Row],[location_id]],Locations[],3, "FALSE")</f>
        <v>New Zealand</v>
      </c>
      <c r="O1246" s="3">
        <f>VLOOKUP(CONS_TABLE[[#This Row],[location_id]],Locations[],4,"FALSE")</f>
        <v>655000</v>
      </c>
      <c r="P1246">
        <f>VLOOKUP(CONS_TABLE[[#This Row],[location_id]],Locations[],5,"FALSE")</f>
        <v>14.72</v>
      </c>
    </row>
    <row r="1247" spans="1:16" x14ac:dyDescent="0.3">
      <c r="A1247">
        <v>1246</v>
      </c>
      <c r="B1247" t="s">
        <v>25</v>
      </c>
      <c r="C1247">
        <v>538</v>
      </c>
      <c r="D1247" t="str">
        <f>VLOOKUP(CONS_TABLE[[#This Row],[make_id]],Make_details[],2,"FALSE")</f>
        <v>Factory Built</v>
      </c>
      <c r="E1247" t="str">
        <f>VLOOKUP(CONS_TABLE[[#This Row],[make_id]],Make_details[],3,"FALSE")</f>
        <v>Standard</v>
      </c>
      <c r="F1247">
        <v>2021</v>
      </c>
      <c r="G1247" t="s">
        <v>560</v>
      </c>
      <c r="H1247" t="s">
        <v>32</v>
      </c>
      <c r="I1247" s="1">
        <v>44639</v>
      </c>
      <c r="J1247" s="1" t="str">
        <f>TEXT(CONS_TABLE[[#This Row],[date_stolen]],"YYYY")</f>
        <v>2022</v>
      </c>
      <c r="K1247" s="1" t="str">
        <f>TEXT(CONS_TABLE[[#This Row],[date_stolen]],"MMMM")</f>
        <v>March</v>
      </c>
      <c r="L1247">
        <v>102</v>
      </c>
      <c r="M1247" t="str">
        <f>VLOOKUP(CONS_TABLE[[#This Row],[location_id]],Locations[],2,"FALSE")</f>
        <v>Auckland</v>
      </c>
      <c r="N1247" t="str">
        <f>VLOOKUP(CONS_TABLE[[#This Row],[location_id]],Locations[],3, "FALSE")</f>
        <v>New Zealand</v>
      </c>
      <c r="O1247" s="3">
        <f>VLOOKUP(CONS_TABLE[[#This Row],[location_id]],Locations[],4,"FALSE")</f>
        <v>1695200</v>
      </c>
      <c r="P1247">
        <f>VLOOKUP(CONS_TABLE[[#This Row],[location_id]],Locations[],5,"FALSE")</f>
        <v>343.09</v>
      </c>
    </row>
    <row r="1248" spans="1:16" x14ac:dyDescent="0.3">
      <c r="A1248">
        <v>1247</v>
      </c>
      <c r="B1248" t="s">
        <v>16</v>
      </c>
      <c r="C1248">
        <v>636</v>
      </c>
      <c r="D1248" t="str">
        <f>VLOOKUP(CONS_TABLE[[#This Row],[make_id]],Make_details[],2,"FALSE")</f>
        <v>Yamaha</v>
      </c>
      <c r="E1248" t="str">
        <f>VLOOKUP(CONS_TABLE[[#This Row],[make_id]],Make_details[],3,"FALSE")</f>
        <v>Standard</v>
      </c>
      <c r="F1248">
        <v>2012</v>
      </c>
      <c r="G1248" t="s">
        <v>636</v>
      </c>
      <c r="H1248" t="s">
        <v>28</v>
      </c>
      <c r="I1248" s="1">
        <v>44654</v>
      </c>
      <c r="J1248" s="1" t="str">
        <f>TEXT(CONS_TABLE[[#This Row],[date_stolen]],"YYYY")</f>
        <v>2022</v>
      </c>
      <c r="K1248" s="1" t="str">
        <f>TEXT(CONS_TABLE[[#This Row],[date_stolen]],"MMMM")</f>
        <v>April</v>
      </c>
      <c r="L1248">
        <v>106</v>
      </c>
      <c r="M1248" t="str">
        <f>VLOOKUP(CONS_TABLE[[#This Row],[location_id]],Locations[],2,"FALSE")</f>
        <v>Hawke's Bay</v>
      </c>
      <c r="N1248" t="str">
        <f>VLOOKUP(CONS_TABLE[[#This Row],[location_id]],Locations[],3, "FALSE")</f>
        <v>New Zealand</v>
      </c>
      <c r="O1248" s="3">
        <f>VLOOKUP(CONS_TABLE[[#This Row],[location_id]],Locations[],4,"FALSE")</f>
        <v>182700</v>
      </c>
      <c r="P1248">
        <f>VLOOKUP(CONS_TABLE[[#This Row],[location_id]],Locations[],5,"FALSE")</f>
        <v>12.92</v>
      </c>
    </row>
    <row r="1249" spans="1:16" x14ac:dyDescent="0.3">
      <c r="A1249">
        <v>1248</v>
      </c>
      <c r="B1249" t="s">
        <v>16</v>
      </c>
      <c r="C1249">
        <v>545</v>
      </c>
      <c r="D1249" t="str">
        <f>VLOOKUP(CONS_TABLE[[#This Row],[make_id]],Make_details[],2,"FALSE")</f>
        <v>Harley Davidson</v>
      </c>
      <c r="E1249" t="str">
        <f>VLOOKUP(CONS_TABLE[[#This Row],[make_id]],Make_details[],3,"FALSE")</f>
        <v>Standard</v>
      </c>
      <c r="F1249">
        <v>2013</v>
      </c>
      <c r="G1249" t="s">
        <v>540</v>
      </c>
      <c r="H1249" t="s">
        <v>69</v>
      </c>
      <c r="I1249" s="1">
        <v>44628</v>
      </c>
      <c r="J1249" s="1" t="str">
        <f>TEXT(CONS_TABLE[[#This Row],[date_stolen]],"YYYY")</f>
        <v>2022</v>
      </c>
      <c r="K1249" s="1" t="str">
        <f>TEXT(CONS_TABLE[[#This Row],[date_stolen]],"MMMM")</f>
        <v>March</v>
      </c>
      <c r="L1249">
        <v>102</v>
      </c>
      <c r="M1249" t="str">
        <f>VLOOKUP(CONS_TABLE[[#This Row],[location_id]],Locations[],2,"FALSE")</f>
        <v>Auckland</v>
      </c>
      <c r="N1249" t="str">
        <f>VLOOKUP(CONS_TABLE[[#This Row],[location_id]],Locations[],3, "FALSE")</f>
        <v>New Zealand</v>
      </c>
      <c r="O1249" s="3">
        <f>VLOOKUP(CONS_TABLE[[#This Row],[location_id]],Locations[],4,"FALSE")</f>
        <v>1695200</v>
      </c>
      <c r="P1249">
        <f>VLOOKUP(CONS_TABLE[[#This Row],[location_id]],Locations[],5,"FALSE")</f>
        <v>343.09</v>
      </c>
    </row>
    <row r="1250" spans="1:16" x14ac:dyDescent="0.3">
      <c r="A1250">
        <v>1249</v>
      </c>
      <c r="B1250" t="s">
        <v>25</v>
      </c>
      <c r="C1250">
        <v>617</v>
      </c>
      <c r="D1250" t="str">
        <f>VLOOKUP(CONS_TABLE[[#This Row],[make_id]],Make_details[],2,"FALSE")</f>
        <v>TNT Motor</v>
      </c>
      <c r="E1250" t="str">
        <f>VLOOKUP(CONS_TABLE[[#This Row],[make_id]],Make_details[],3,"FALSE")</f>
        <v>Standard</v>
      </c>
      <c r="F1250">
        <v>2020</v>
      </c>
      <c r="G1250" t="s">
        <v>427</v>
      </c>
      <c r="H1250" t="s">
        <v>18</v>
      </c>
      <c r="I1250" s="1">
        <v>44645</v>
      </c>
      <c r="J1250" s="1" t="str">
        <f>TEXT(CONS_TABLE[[#This Row],[date_stolen]],"YYYY")</f>
        <v>2022</v>
      </c>
      <c r="K1250" s="1" t="str">
        <f>TEXT(CONS_TABLE[[#This Row],[date_stolen]],"MMMM")</f>
        <v>March</v>
      </c>
      <c r="L1250">
        <v>102</v>
      </c>
      <c r="M1250" t="str">
        <f>VLOOKUP(CONS_TABLE[[#This Row],[location_id]],Locations[],2,"FALSE")</f>
        <v>Auckland</v>
      </c>
      <c r="N1250" t="str">
        <f>VLOOKUP(CONS_TABLE[[#This Row],[location_id]],Locations[],3, "FALSE")</f>
        <v>New Zealand</v>
      </c>
      <c r="O1250" s="3">
        <f>VLOOKUP(CONS_TABLE[[#This Row],[location_id]],Locations[],4,"FALSE")</f>
        <v>1695200</v>
      </c>
      <c r="P1250">
        <f>VLOOKUP(CONS_TABLE[[#This Row],[location_id]],Locations[],5,"FALSE")</f>
        <v>343.09</v>
      </c>
    </row>
    <row r="1251" spans="1:16" x14ac:dyDescent="0.3">
      <c r="A1251">
        <v>1250</v>
      </c>
      <c r="B1251" t="s">
        <v>25</v>
      </c>
      <c r="C1251">
        <v>541</v>
      </c>
      <c r="D1251" t="str">
        <f>VLOOKUP(CONS_TABLE[[#This Row],[make_id]],Make_details[],2,"FALSE")</f>
        <v>Forza</v>
      </c>
      <c r="E1251" t="str">
        <f>VLOOKUP(CONS_TABLE[[#This Row],[make_id]],Make_details[],3,"FALSE")</f>
        <v>Standard</v>
      </c>
      <c r="F1251">
        <v>2020</v>
      </c>
      <c r="G1251" t="s">
        <v>360</v>
      </c>
      <c r="H1251" t="s">
        <v>18</v>
      </c>
      <c r="I1251" s="1">
        <v>44484</v>
      </c>
      <c r="J1251" s="1" t="str">
        <f>TEXT(CONS_TABLE[[#This Row],[date_stolen]],"YYYY")</f>
        <v>2021</v>
      </c>
      <c r="K1251" s="1" t="str">
        <f>TEXT(CONS_TABLE[[#This Row],[date_stolen]],"MMMM")</f>
        <v>October</v>
      </c>
      <c r="L1251">
        <v>102</v>
      </c>
      <c r="M1251" t="str">
        <f>VLOOKUP(CONS_TABLE[[#This Row],[location_id]],Locations[],2,"FALSE")</f>
        <v>Auckland</v>
      </c>
      <c r="N1251" t="str">
        <f>VLOOKUP(CONS_TABLE[[#This Row],[location_id]],Locations[],3, "FALSE")</f>
        <v>New Zealand</v>
      </c>
      <c r="O1251" s="3">
        <f>VLOOKUP(CONS_TABLE[[#This Row],[location_id]],Locations[],4,"FALSE")</f>
        <v>1695200</v>
      </c>
      <c r="P1251">
        <f>VLOOKUP(CONS_TABLE[[#This Row],[location_id]],Locations[],5,"FALSE")</f>
        <v>343.09</v>
      </c>
    </row>
    <row r="1252" spans="1:16" x14ac:dyDescent="0.3">
      <c r="A1252">
        <v>1251</v>
      </c>
      <c r="B1252" t="s">
        <v>25</v>
      </c>
      <c r="C1252">
        <v>617</v>
      </c>
      <c r="D1252" t="str">
        <f>VLOOKUP(CONS_TABLE[[#This Row],[make_id]],Make_details[],2,"FALSE")</f>
        <v>TNT Motor</v>
      </c>
      <c r="E1252" t="str">
        <f>VLOOKUP(CONS_TABLE[[#This Row],[make_id]],Make_details[],3,"FALSE")</f>
        <v>Standard</v>
      </c>
      <c r="F1252">
        <v>2020</v>
      </c>
      <c r="G1252" t="s">
        <v>427</v>
      </c>
      <c r="H1252" t="s">
        <v>18</v>
      </c>
      <c r="I1252" s="1">
        <v>44633</v>
      </c>
      <c r="J1252" s="1" t="str">
        <f>TEXT(CONS_TABLE[[#This Row],[date_stolen]],"YYYY")</f>
        <v>2022</v>
      </c>
      <c r="K1252" s="1" t="str">
        <f>TEXT(CONS_TABLE[[#This Row],[date_stolen]],"MMMM")</f>
        <v>March</v>
      </c>
      <c r="L1252">
        <v>114</v>
      </c>
      <c r="M1252" t="str">
        <f>VLOOKUP(CONS_TABLE[[#This Row],[location_id]],Locations[],2,"FALSE")</f>
        <v>Canterbury</v>
      </c>
      <c r="N1252" t="str">
        <f>VLOOKUP(CONS_TABLE[[#This Row],[location_id]],Locations[],3, "FALSE")</f>
        <v>New Zealand</v>
      </c>
      <c r="O1252" s="3">
        <f>VLOOKUP(CONS_TABLE[[#This Row],[location_id]],Locations[],4,"FALSE")</f>
        <v>655000</v>
      </c>
      <c r="P1252">
        <f>VLOOKUP(CONS_TABLE[[#This Row],[location_id]],Locations[],5,"FALSE")</f>
        <v>14.72</v>
      </c>
    </row>
    <row r="1253" spans="1:16" x14ac:dyDescent="0.3">
      <c r="A1253">
        <v>1252</v>
      </c>
      <c r="B1253" t="s">
        <v>16</v>
      </c>
      <c r="C1253">
        <v>565</v>
      </c>
      <c r="D1253" t="str">
        <f>VLOOKUP(CONS_TABLE[[#This Row],[make_id]],Make_details[],2,"FALSE")</f>
        <v>KTM</v>
      </c>
      <c r="E1253" t="str">
        <f>VLOOKUP(CONS_TABLE[[#This Row],[make_id]],Make_details[],3,"FALSE")</f>
        <v>Standard</v>
      </c>
      <c r="F1253">
        <v>2020</v>
      </c>
      <c r="G1253">
        <v>200</v>
      </c>
      <c r="H1253" t="s">
        <v>32</v>
      </c>
      <c r="I1253" s="1">
        <v>44576</v>
      </c>
      <c r="J1253" s="1" t="str">
        <f>TEXT(CONS_TABLE[[#This Row],[date_stolen]],"YYYY")</f>
        <v>2022</v>
      </c>
      <c r="K1253" s="1" t="str">
        <f>TEXT(CONS_TABLE[[#This Row],[date_stolen]],"MMMM")</f>
        <v>January</v>
      </c>
      <c r="L1253">
        <v>102</v>
      </c>
      <c r="M1253" t="str">
        <f>VLOOKUP(CONS_TABLE[[#This Row],[location_id]],Locations[],2,"FALSE")</f>
        <v>Auckland</v>
      </c>
      <c r="N1253" t="str">
        <f>VLOOKUP(CONS_TABLE[[#This Row],[location_id]],Locations[],3, "FALSE")</f>
        <v>New Zealand</v>
      </c>
      <c r="O1253" s="3">
        <f>VLOOKUP(CONS_TABLE[[#This Row],[location_id]],Locations[],4,"FALSE")</f>
        <v>1695200</v>
      </c>
      <c r="P1253">
        <f>VLOOKUP(CONS_TABLE[[#This Row],[location_id]],Locations[],5,"FALSE")</f>
        <v>343.09</v>
      </c>
    </row>
    <row r="1254" spans="1:16" x14ac:dyDescent="0.3">
      <c r="A1254">
        <v>1253</v>
      </c>
      <c r="B1254" t="s">
        <v>16</v>
      </c>
      <c r="C1254">
        <v>636</v>
      </c>
      <c r="D1254" t="str">
        <f>VLOOKUP(CONS_TABLE[[#This Row],[make_id]],Make_details[],2,"FALSE")</f>
        <v>Yamaha</v>
      </c>
      <c r="E1254" t="str">
        <f>VLOOKUP(CONS_TABLE[[#This Row],[make_id]],Make_details[],3,"FALSE")</f>
        <v>Standard</v>
      </c>
      <c r="F1254">
        <v>2020</v>
      </c>
      <c r="G1254" t="s">
        <v>637</v>
      </c>
      <c r="H1254" t="s">
        <v>28</v>
      </c>
      <c r="I1254" s="1">
        <v>44625</v>
      </c>
      <c r="J1254" s="1" t="str">
        <f>TEXT(CONS_TABLE[[#This Row],[date_stolen]],"YYYY")</f>
        <v>2022</v>
      </c>
      <c r="K1254" s="1" t="str">
        <f>TEXT(CONS_TABLE[[#This Row],[date_stolen]],"MMMM")</f>
        <v>March</v>
      </c>
      <c r="L1254">
        <v>102</v>
      </c>
      <c r="M1254" t="str">
        <f>VLOOKUP(CONS_TABLE[[#This Row],[location_id]],Locations[],2,"FALSE")</f>
        <v>Auckland</v>
      </c>
      <c r="N1254" t="str">
        <f>VLOOKUP(CONS_TABLE[[#This Row],[location_id]],Locations[],3, "FALSE")</f>
        <v>New Zealand</v>
      </c>
      <c r="O1254" s="3">
        <f>VLOOKUP(CONS_TABLE[[#This Row],[location_id]],Locations[],4,"FALSE")</f>
        <v>1695200</v>
      </c>
      <c r="P1254">
        <f>VLOOKUP(CONS_TABLE[[#This Row],[location_id]],Locations[],5,"FALSE")</f>
        <v>343.09</v>
      </c>
    </row>
    <row r="1255" spans="1:16" x14ac:dyDescent="0.3">
      <c r="A1255">
        <v>1254</v>
      </c>
      <c r="B1255" t="s">
        <v>25</v>
      </c>
      <c r="C1255">
        <v>617</v>
      </c>
      <c r="D1255" t="str">
        <f>VLOOKUP(CONS_TABLE[[#This Row],[make_id]],Make_details[],2,"FALSE")</f>
        <v>TNT Motor</v>
      </c>
      <c r="E1255" t="str">
        <f>VLOOKUP(CONS_TABLE[[#This Row],[make_id]],Make_details[],3,"FALSE")</f>
        <v>Standard</v>
      </c>
      <c r="F1255">
        <v>2020</v>
      </c>
      <c r="G1255" t="s">
        <v>375</v>
      </c>
      <c r="H1255" t="s">
        <v>28</v>
      </c>
      <c r="I1255" s="1">
        <v>44588</v>
      </c>
      <c r="J1255" s="1" t="str">
        <f>TEXT(CONS_TABLE[[#This Row],[date_stolen]],"YYYY")</f>
        <v>2022</v>
      </c>
      <c r="K1255" s="1" t="str">
        <f>TEXT(CONS_TABLE[[#This Row],[date_stolen]],"MMMM")</f>
        <v>January</v>
      </c>
      <c r="L1255">
        <v>115</v>
      </c>
      <c r="M1255" t="str">
        <f>VLOOKUP(CONS_TABLE[[#This Row],[location_id]],Locations[],2,"FALSE")</f>
        <v>Otago</v>
      </c>
      <c r="N1255" t="str">
        <f>VLOOKUP(CONS_TABLE[[#This Row],[location_id]],Locations[],3, "FALSE")</f>
        <v>New Zealand</v>
      </c>
      <c r="O1255" s="3">
        <f>VLOOKUP(CONS_TABLE[[#This Row],[location_id]],Locations[],4,"FALSE")</f>
        <v>246000</v>
      </c>
      <c r="P1255">
        <f>VLOOKUP(CONS_TABLE[[#This Row],[location_id]],Locations[],5,"FALSE")</f>
        <v>7.89</v>
      </c>
    </row>
    <row r="1256" spans="1:16" x14ac:dyDescent="0.3">
      <c r="A1256">
        <v>1255</v>
      </c>
      <c r="B1256" t="s">
        <v>16</v>
      </c>
      <c r="C1256">
        <v>561</v>
      </c>
      <c r="D1256" t="str">
        <f>VLOOKUP(CONS_TABLE[[#This Row],[make_id]],Make_details[],2,"FALSE")</f>
        <v>Kawasaki</v>
      </c>
      <c r="E1256" t="str">
        <f>VLOOKUP(CONS_TABLE[[#This Row],[make_id]],Make_details[],3,"FALSE")</f>
        <v>Standard</v>
      </c>
      <c r="F1256">
        <v>1988</v>
      </c>
      <c r="G1256" t="s">
        <v>638</v>
      </c>
      <c r="H1256" t="s">
        <v>18</v>
      </c>
      <c r="I1256" s="1">
        <v>44653</v>
      </c>
      <c r="J1256" s="1" t="str">
        <f>TEXT(CONS_TABLE[[#This Row],[date_stolen]],"YYYY")</f>
        <v>2022</v>
      </c>
      <c r="K1256" s="1" t="str">
        <f>TEXT(CONS_TABLE[[#This Row],[date_stolen]],"MMMM")</f>
        <v>April</v>
      </c>
      <c r="L1256">
        <v>103</v>
      </c>
      <c r="M1256" t="str">
        <f>VLOOKUP(CONS_TABLE[[#This Row],[location_id]],Locations[],2,"FALSE")</f>
        <v>Waikato</v>
      </c>
      <c r="N1256" t="str">
        <f>VLOOKUP(CONS_TABLE[[#This Row],[location_id]],Locations[],3, "FALSE")</f>
        <v>New Zealand</v>
      </c>
      <c r="O1256" s="3">
        <f>VLOOKUP(CONS_TABLE[[#This Row],[location_id]],Locations[],4,"FALSE")</f>
        <v>513800</v>
      </c>
      <c r="P1256">
        <f>VLOOKUP(CONS_TABLE[[#This Row],[location_id]],Locations[],5,"FALSE")</f>
        <v>21.5</v>
      </c>
    </row>
    <row r="1257" spans="1:16" x14ac:dyDescent="0.3">
      <c r="A1257">
        <v>1256</v>
      </c>
      <c r="B1257" t="s">
        <v>25</v>
      </c>
      <c r="C1257">
        <v>611</v>
      </c>
      <c r="D1257" t="str">
        <f>VLOOKUP(CONS_TABLE[[#This Row],[make_id]],Make_details[],2,"FALSE")</f>
        <v>Suzuki</v>
      </c>
      <c r="E1257" t="str">
        <f>VLOOKUP(CONS_TABLE[[#This Row],[make_id]],Make_details[],3,"FALSE")</f>
        <v>Standard</v>
      </c>
      <c r="F1257">
        <v>2020</v>
      </c>
      <c r="G1257" t="s">
        <v>264</v>
      </c>
      <c r="H1257" t="s">
        <v>101</v>
      </c>
      <c r="I1257" s="1">
        <v>44506</v>
      </c>
      <c r="J1257" s="1" t="str">
        <f>TEXT(CONS_TABLE[[#This Row],[date_stolen]],"YYYY")</f>
        <v>2021</v>
      </c>
      <c r="K1257" s="1" t="str">
        <f>TEXT(CONS_TABLE[[#This Row],[date_stolen]],"MMMM")</f>
        <v>November</v>
      </c>
      <c r="L1257">
        <v>102</v>
      </c>
      <c r="M1257" t="str">
        <f>VLOOKUP(CONS_TABLE[[#This Row],[location_id]],Locations[],2,"FALSE")</f>
        <v>Auckland</v>
      </c>
      <c r="N1257" t="str">
        <f>VLOOKUP(CONS_TABLE[[#This Row],[location_id]],Locations[],3, "FALSE")</f>
        <v>New Zealand</v>
      </c>
      <c r="O1257" s="3">
        <f>VLOOKUP(CONS_TABLE[[#This Row],[location_id]],Locations[],4,"FALSE")</f>
        <v>1695200</v>
      </c>
      <c r="P1257">
        <f>VLOOKUP(CONS_TABLE[[#This Row],[location_id]],Locations[],5,"FALSE")</f>
        <v>343.09</v>
      </c>
    </row>
    <row r="1258" spans="1:16" x14ac:dyDescent="0.3">
      <c r="A1258">
        <v>1257</v>
      </c>
      <c r="B1258" t="s">
        <v>16</v>
      </c>
      <c r="C1258">
        <v>565</v>
      </c>
      <c r="D1258" t="str">
        <f>VLOOKUP(CONS_TABLE[[#This Row],[make_id]],Make_details[],2,"FALSE")</f>
        <v>KTM</v>
      </c>
      <c r="E1258" t="str">
        <f>VLOOKUP(CONS_TABLE[[#This Row],[make_id]],Make_details[],3,"FALSE")</f>
        <v>Standard</v>
      </c>
      <c r="F1258">
        <v>2008</v>
      </c>
      <c r="G1258" t="s">
        <v>122</v>
      </c>
      <c r="H1258" t="s">
        <v>123</v>
      </c>
      <c r="I1258" s="1">
        <v>44602</v>
      </c>
      <c r="J1258" s="1" t="str">
        <f>TEXT(CONS_TABLE[[#This Row],[date_stolen]],"YYYY")</f>
        <v>2022</v>
      </c>
      <c r="K1258" s="1" t="str">
        <f>TEXT(CONS_TABLE[[#This Row],[date_stolen]],"MMMM")</f>
        <v>February</v>
      </c>
      <c r="L1258">
        <v>114</v>
      </c>
      <c r="M1258" t="str">
        <f>VLOOKUP(CONS_TABLE[[#This Row],[location_id]],Locations[],2,"FALSE")</f>
        <v>Canterbury</v>
      </c>
      <c r="N1258" t="str">
        <f>VLOOKUP(CONS_TABLE[[#This Row],[location_id]],Locations[],3, "FALSE")</f>
        <v>New Zealand</v>
      </c>
      <c r="O1258" s="3">
        <f>VLOOKUP(CONS_TABLE[[#This Row],[location_id]],Locations[],4,"FALSE")</f>
        <v>655000</v>
      </c>
      <c r="P1258">
        <f>VLOOKUP(CONS_TABLE[[#This Row],[location_id]],Locations[],5,"FALSE")</f>
        <v>14.72</v>
      </c>
    </row>
    <row r="1259" spans="1:16" x14ac:dyDescent="0.3">
      <c r="A1259">
        <v>1258</v>
      </c>
      <c r="B1259" t="s">
        <v>25</v>
      </c>
      <c r="C1259">
        <v>585</v>
      </c>
      <c r="D1259" t="str">
        <f>VLOOKUP(CONS_TABLE[[#This Row],[make_id]],Make_details[],2,"FALSE")</f>
        <v>Moped</v>
      </c>
      <c r="E1259" t="str">
        <f>VLOOKUP(CONS_TABLE[[#This Row],[make_id]],Make_details[],3,"FALSE")</f>
        <v>Standard</v>
      </c>
      <c r="F1259">
        <v>2021</v>
      </c>
      <c r="G1259" t="s">
        <v>639</v>
      </c>
      <c r="H1259" t="s">
        <v>66</v>
      </c>
      <c r="I1259" s="1">
        <v>44544</v>
      </c>
      <c r="J1259" s="1" t="str">
        <f>TEXT(CONS_TABLE[[#This Row],[date_stolen]],"YYYY")</f>
        <v>2021</v>
      </c>
      <c r="K1259" s="1" t="str">
        <f>TEXT(CONS_TABLE[[#This Row],[date_stolen]],"MMMM")</f>
        <v>December</v>
      </c>
      <c r="L1259">
        <v>102</v>
      </c>
      <c r="M1259" t="str">
        <f>VLOOKUP(CONS_TABLE[[#This Row],[location_id]],Locations[],2,"FALSE")</f>
        <v>Auckland</v>
      </c>
      <c r="N1259" t="str">
        <f>VLOOKUP(CONS_TABLE[[#This Row],[location_id]],Locations[],3, "FALSE")</f>
        <v>New Zealand</v>
      </c>
      <c r="O1259" s="3">
        <f>VLOOKUP(CONS_TABLE[[#This Row],[location_id]],Locations[],4,"FALSE")</f>
        <v>1695200</v>
      </c>
      <c r="P1259">
        <f>VLOOKUP(CONS_TABLE[[#This Row],[location_id]],Locations[],5,"FALSE")</f>
        <v>343.09</v>
      </c>
    </row>
    <row r="1260" spans="1:16" x14ac:dyDescent="0.3">
      <c r="A1260">
        <v>1259</v>
      </c>
      <c r="B1260" t="s">
        <v>25</v>
      </c>
      <c r="C1260">
        <v>538</v>
      </c>
      <c r="D1260" t="str">
        <f>VLOOKUP(CONS_TABLE[[#This Row],[make_id]],Make_details[],2,"FALSE")</f>
        <v>Factory Built</v>
      </c>
      <c r="E1260" t="str">
        <f>VLOOKUP(CONS_TABLE[[#This Row],[make_id]],Make_details[],3,"FALSE")</f>
        <v>Standard</v>
      </c>
      <c r="F1260">
        <v>2021</v>
      </c>
      <c r="G1260" t="s">
        <v>632</v>
      </c>
      <c r="H1260" t="s">
        <v>69</v>
      </c>
      <c r="I1260" s="1">
        <v>44588</v>
      </c>
      <c r="J1260" s="1" t="str">
        <f>TEXT(CONS_TABLE[[#This Row],[date_stolen]],"YYYY")</f>
        <v>2022</v>
      </c>
      <c r="K1260" s="1" t="str">
        <f>TEXT(CONS_TABLE[[#This Row],[date_stolen]],"MMMM")</f>
        <v>January</v>
      </c>
      <c r="L1260">
        <v>114</v>
      </c>
      <c r="M1260" t="str">
        <f>VLOOKUP(CONS_TABLE[[#This Row],[location_id]],Locations[],2,"FALSE")</f>
        <v>Canterbury</v>
      </c>
      <c r="N1260" t="str">
        <f>VLOOKUP(CONS_TABLE[[#This Row],[location_id]],Locations[],3, "FALSE")</f>
        <v>New Zealand</v>
      </c>
      <c r="O1260" s="3">
        <f>VLOOKUP(CONS_TABLE[[#This Row],[location_id]],Locations[],4,"FALSE")</f>
        <v>655000</v>
      </c>
      <c r="P1260">
        <f>VLOOKUP(CONS_TABLE[[#This Row],[location_id]],Locations[],5,"FALSE")</f>
        <v>14.72</v>
      </c>
    </row>
    <row r="1261" spans="1:16" x14ac:dyDescent="0.3">
      <c r="A1261">
        <v>1260</v>
      </c>
      <c r="B1261" t="s">
        <v>25</v>
      </c>
      <c r="C1261">
        <v>550</v>
      </c>
      <c r="D1261" t="str">
        <f>VLOOKUP(CONS_TABLE[[#This Row],[make_id]],Make_details[],2,"FALSE")</f>
        <v>Honda</v>
      </c>
      <c r="E1261" t="str">
        <f>VLOOKUP(CONS_TABLE[[#This Row],[make_id]],Make_details[],3,"FALSE")</f>
        <v>Standard</v>
      </c>
      <c r="F1261">
        <v>2007</v>
      </c>
      <c r="G1261" t="s">
        <v>417</v>
      </c>
      <c r="H1261" t="s">
        <v>32</v>
      </c>
      <c r="I1261" s="1">
        <v>44516</v>
      </c>
      <c r="J1261" s="1" t="str">
        <f>TEXT(CONS_TABLE[[#This Row],[date_stolen]],"YYYY")</f>
        <v>2021</v>
      </c>
      <c r="K1261" s="1" t="str">
        <f>TEXT(CONS_TABLE[[#This Row],[date_stolen]],"MMMM")</f>
        <v>November</v>
      </c>
      <c r="L1261">
        <v>102</v>
      </c>
      <c r="M1261" t="str">
        <f>VLOOKUP(CONS_TABLE[[#This Row],[location_id]],Locations[],2,"FALSE")</f>
        <v>Auckland</v>
      </c>
      <c r="N1261" t="str">
        <f>VLOOKUP(CONS_TABLE[[#This Row],[location_id]],Locations[],3, "FALSE")</f>
        <v>New Zealand</v>
      </c>
      <c r="O1261" s="3">
        <f>VLOOKUP(CONS_TABLE[[#This Row],[location_id]],Locations[],4,"FALSE")</f>
        <v>1695200</v>
      </c>
      <c r="P1261">
        <f>VLOOKUP(CONS_TABLE[[#This Row],[location_id]],Locations[],5,"FALSE")</f>
        <v>343.09</v>
      </c>
    </row>
    <row r="1262" spans="1:16" x14ac:dyDescent="0.3">
      <c r="A1262">
        <v>1261</v>
      </c>
      <c r="B1262" t="s">
        <v>25</v>
      </c>
      <c r="C1262">
        <v>585</v>
      </c>
      <c r="D1262" t="str">
        <f>VLOOKUP(CONS_TABLE[[#This Row],[make_id]],Make_details[],2,"FALSE")</f>
        <v>Moped</v>
      </c>
      <c r="E1262" t="str">
        <f>VLOOKUP(CONS_TABLE[[#This Row],[make_id]],Make_details[],3,"FALSE")</f>
        <v>Standard</v>
      </c>
      <c r="F1262">
        <v>2016</v>
      </c>
      <c r="G1262" t="s">
        <v>494</v>
      </c>
      <c r="H1262" t="s">
        <v>18</v>
      </c>
      <c r="I1262" s="1">
        <v>44630</v>
      </c>
      <c r="J1262" s="1" t="str">
        <f>TEXT(CONS_TABLE[[#This Row],[date_stolen]],"YYYY")</f>
        <v>2022</v>
      </c>
      <c r="K1262" s="1" t="str">
        <f>TEXT(CONS_TABLE[[#This Row],[date_stolen]],"MMMM")</f>
        <v>March</v>
      </c>
      <c r="L1262">
        <v>102</v>
      </c>
      <c r="M1262" t="str">
        <f>VLOOKUP(CONS_TABLE[[#This Row],[location_id]],Locations[],2,"FALSE")</f>
        <v>Auckland</v>
      </c>
      <c r="N1262" t="str">
        <f>VLOOKUP(CONS_TABLE[[#This Row],[location_id]],Locations[],3, "FALSE")</f>
        <v>New Zealand</v>
      </c>
      <c r="O1262" s="3">
        <f>VLOOKUP(CONS_TABLE[[#This Row],[location_id]],Locations[],4,"FALSE")</f>
        <v>1695200</v>
      </c>
      <c r="P1262">
        <f>VLOOKUP(CONS_TABLE[[#This Row],[location_id]],Locations[],5,"FALSE")</f>
        <v>343.09</v>
      </c>
    </row>
    <row r="1263" spans="1:16" x14ac:dyDescent="0.3">
      <c r="A1263">
        <v>1262</v>
      </c>
      <c r="B1263" t="s">
        <v>16</v>
      </c>
      <c r="C1263">
        <v>625</v>
      </c>
      <c r="D1263" t="str">
        <f>VLOOKUP(CONS_TABLE[[#This Row],[make_id]],Make_details[],2,"FALSE")</f>
        <v>Triumph</v>
      </c>
      <c r="E1263" t="str">
        <f>VLOOKUP(CONS_TABLE[[#This Row],[make_id]],Make_details[],3,"FALSE")</f>
        <v>Standard</v>
      </c>
      <c r="F1263">
        <v>2011</v>
      </c>
      <c r="G1263" t="s">
        <v>640</v>
      </c>
      <c r="H1263" t="s">
        <v>69</v>
      </c>
      <c r="I1263" s="1">
        <v>44625</v>
      </c>
      <c r="J1263" s="1" t="str">
        <f>TEXT(CONS_TABLE[[#This Row],[date_stolen]],"YYYY")</f>
        <v>2022</v>
      </c>
      <c r="K1263" s="1" t="str">
        <f>TEXT(CONS_TABLE[[#This Row],[date_stolen]],"MMMM")</f>
        <v>March</v>
      </c>
      <c r="L1263">
        <v>114</v>
      </c>
      <c r="M1263" t="str">
        <f>VLOOKUP(CONS_TABLE[[#This Row],[location_id]],Locations[],2,"FALSE")</f>
        <v>Canterbury</v>
      </c>
      <c r="N1263" t="str">
        <f>VLOOKUP(CONS_TABLE[[#This Row],[location_id]],Locations[],3, "FALSE")</f>
        <v>New Zealand</v>
      </c>
      <c r="O1263" s="3">
        <f>VLOOKUP(CONS_TABLE[[#This Row],[location_id]],Locations[],4,"FALSE")</f>
        <v>655000</v>
      </c>
      <c r="P1263">
        <f>VLOOKUP(CONS_TABLE[[#This Row],[location_id]],Locations[],5,"FALSE")</f>
        <v>14.72</v>
      </c>
    </row>
    <row r="1264" spans="1:16" x14ac:dyDescent="0.3">
      <c r="A1264">
        <v>1263</v>
      </c>
      <c r="B1264" t="s">
        <v>16</v>
      </c>
      <c r="C1264">
        <v>625</v>
      </c>
      <c r="D1264" t="str">
        <f>VLOOKUP(CONS_TABLE[[#This Row],[make_id]],Make_details[],2,"FALSE")</f>
        <v>Triumph</v>
      </c>
      <c r="E1264" t="str">
        <f>VLOOKUP(CONS_TABLE[[#This Row],[make_id]],Make_details[],3,"FALSE")</f>
        <v>Standard</v>
      </c>
      <c r="F1264">
        <v>2011</v>
      </c>
      <c r="G1264" t="s">
        <v>640</v>
      </c>
      <c r="H1264" t="s">
        <v>69</v>
      </c>
      <c r="I1264" s="1">
        <v>44625</v>
      </c>
      <c r="J1264" s="1" t="str">
        <f>TEXT(CONS_TABLE[[#This Row],[date_stolen]],"YYYY")</f>
        <v>2022</v>
      </c>
      <c r="K1264" s="1" t="str">
        <f>TEXT(CONS_TABLE[[#This Row],[date_stolen]],"MMMM")</f>
        <v>March</v>
      </c>
      <c r="L1264">
        <v>114</v>
      </c>
      <c r="M1264" t="str">
        <f>VLOOKUP(CONS_TABLE[[#This Row],[location_id]],Locations[],2,"FALSE")</f>
        <v>Canterbury</v>
      </c>
      <c r="N1264" t="str">
        <f>VLOOKUP(CONS_TABLE[[#This Row],[location_id]],Locations[],3, "FALSE")</f>
        <v>New Zealand</v>
      </c>
      <c r="O1264" s="3">
        <f>VLOOKUP(CONS_TABLE[[#This Row],[location_id]],Locations[],4,"FALSE")</f>
        <v>655000</v>
      </c>
      <c r="P1264">
        <f>VLOOKUP(CONS_TABLE[[#This Row],[location_id]],Locations[],5,"FALSE")</f>
        <v>14.72</v>
      </c>
    </row>
    <row r="1265" spans="1:16" x14ac:dyDescent="0.3">
      <c r="A1265">
        <v>1264</v>
      </c>
      <c r="B1265" t="s">
        <v>16</v>
      </c>
      <c r="C1265">
        <v>611</v>
      </c>
      <c r="D1265" t="str">
        <f>VLOOKUP(CONS_TABLE[[#This Row],[make_id]],Make_details[],2,"FALSE")</f>
        <v>Suzuki</v>
      </c>
      <c r="E1265" t="str">
        <f>VLOOKUP(CONS_TABLE[[#This Row],[make_id]],Make_details[],3,"FALSE")</f>
        <v>Standard</v>
      </c>
      <c r="F1265">
        <v>2021</v>
      </c>
      <c r="G1265" t="s">
        <v>627</v>
      </c>
      <c r="H1265" t="s">
        <v>18</v>
      </c>
      <c r="I1265" s="1">
        <v>44615</v>
      </c>
      <c r="J1265" s="1" t="str">
        <f>TEXT(CONS_TABLE[[#This Row],[date_stolen]],"YYYY")</f>
        <v>2022</v>
      </c>
      <c r="K1265" s="1" t="str">
        <f>TEXT(CONS_TABLE[[#This Row],[date_stolen]],"MMMM")</f>
        <v>February</v>
      </c>
      <c r="L1265">
        <v>102</v>
      </c>
      <c r="M1265" t="str">
        <f>VLOOKUP(CONS_TABLE[[#This Row],[location_id]],Locations[],2,"FALSE")</f>
        <v>Auckland</v>
      </c>
      <c r="N1265" t="str">
        <f>VLOOKUP(CONS_TABLE[[#This Row],[location_id]],Locations[],3, "FALSE")</f>
        <v>New Zealand</v>
      </c>
      <c r="O1265" s="3">
        <f>VLOOKUP(CONS_TABLE[[#This Row],[location_id]],Locations[],4,"FALSE")</f>
        <v>1695200</v>
      </c>
      <c r="P1265">
        <f>VLOOKUP(CONS_TABLE[[#This Row],[location_id]],Locations[],5,"FALSE")</f>
        <v>343.09</v>
      </c>
    </row>
    <row r="1266" spans="1:16" x14ac:dyDescent="0.3">
      <c r="A1266">
        <v>1265</v>
      </c>
      <c r="B1266" t="s">
        <v>25</v>
      </c>
      <c r="C1266">
        <v>617</v>
      </c>
      <c r="D1266" t="str">
        <f>VLOOKUP(CONS_TABLE[[#This Row],[make_id]],Make_details[],2,"FALSE")</f>
        <v>TNT Motor</v>
      </c>
      <c r="E1266" t="str">
        <f>VLOOKUP(CONS_TABLE[[#This Row],[make_id]],Make_details[],3,"FALSE")</f>
        <v>Standard</v>
      </c>
      <c r="F1266">
        <v>2021</v>
      </c>
      <c r="G1266" t="s">
        <v>375</v>
      </c>
      <c r="H1266" t="s">
        <v>28</v>
      </c>
      <c r="I1266" s="1">
        <v>44654</v>
      </c>
      <c r="J1266" s="1" t="str">
        <f>TEXT(CONS_TABLE[[#This Row],[date_stolen]],"YYYY")</f>
        <v>2022</v>
      </c>
      <c r="K1266" s="1" t="str">
        <f>TEXT(CONS_TABLE[[#This Row],[date_stolen]],"MMMM")</f>
        <v>April</v>
      </c>
      <c r="L1266">
        <v>114</v>
      </c>
      <c r="M1266" t="str">
        <f>VLOOKUP(CONS_TABLE[[#This Row],[location_id]],Locations[],2,"FALSE")</f>
        <v>Canterbury</v>
      </c>
      <c r="N1266" t="str">
        <f>VLOOKUP(CONS_TABLE[[#This Row],[location_id]],Locations[],3, "FALSE")</f>
        <v>New Zealand</v>
      </c>
      <c r="O1266" s="3">
        <f>VLOOKUP(CONS_TABLE[[#This Row],[location_id]],Locations[],4,"FALSE")</f>
        <v>655000</v>
      </c>
      <c r="P1266">
        <f>VLOOKUP(CONS_TABLE[[#This Row],[location_id]],Locations[],5,"FALSE")</f>
        <v>14.72</v>
      </c>
    </row>
    <row r="1267" spans="1:16" x14ac:dyDescent="0.3">
      <c r="A1267">
        <v>1266</v>
      </c>
      <c r="B1267" t="s">
        <v>16</v>
      </c>
      <c r="C1267">
        <v>636</v>
      </c>
      <c r="D1267" t="str">
        <f>VLOOKUP(CONS_TABLE[[#This Row],[make_id]],Make_details[],2,"FALSE")</f>
        <v>Yamaha</v>
      </c>
      <c r="E1267" t="str">
        <f>VLOOKUP(CONS_TABLE[[#This Row],[make_id]],Make_details[],3,"FALSE")</f>
        <v>Standard</v>
      </c>
      <c r="F1267">
        <v>2021</v>
      </c>
      <c r="G1267" t="s">
        <v>637</v>
      </c>
      <c r="H1267" t="s">
        <v>45</v>
      </c>
      <c r="I1267" s="1">
        <v>44626</v>
      </c>
      <c r="J1267" s="1" t="str">
        <f>TEXT(CONS_TABLE[[#This Row],[date_stolen]],"YYYY")</f>
        <v>2022</v>
      </c>
      <c r="K1267" s="1" t="str">
        <f>TEXT(CONS_TABLE[[#This Row],[date_stolen]],"MMMM")</f>
        <v>March</v>
      </c>
      <c r="L1267">
        <v>108</v>
      </c>
      <c r="M1267" t="str">
        <f>VLOOKUP(CONS_TABLE[[#This Row],[location_id]],Locations[],2,"FALSE")</f>
        <v>Manawatū-Whanganui</v>
      </c>
      <c r="N1267" t="str">
        <f>VLOOKUP(CONS_TABLE[[#This Row],[location_id]],Locations[],3, "FALSE")</f>
        <v>New Zealand</v>
      </c>
      <c r="O1267" s="3">
        <f>VLOOKUP(CONS_TABLE[[#This Row],[location_id]],Locations[],4,"FALSE")</f>
        <v>258200</v>
      </c>
      <c r="P1267">
        <f>VLOOKUP(CONS_TABLE[[#This Row],[location_id]],Locations[],5,"FALSE")</f>
        <v>11.62</v>
      </c>
    </row>
    <row r="1268" spans="1:16" x14ac:dyDescent="0.3">
      <c r="A1268">
        <v>1267</v>
      </c>
      <c r="B1268" t="s">
        <v>25</v>
      </c>
      <c r="C1268">
        <v>585</v>
      </c>
      <c r="D1268" t="str">
        <f>VLOOKUP(CONS_TABLE[[#This Row],[make_id]],Make_details[],2,"FALSE")</f>
        <v>Moped</v>
      </c>
      <c r="E1268" t="str">
        <f>VLOOKUP(CONS_TABLE[[#This Row],[make_id]],Make_details[],3,"FALSE")</f>
        <v>Standard</v>
      </c>
      <c r="F1268">
        <v>2020</v>
      </c>
      <c r="G1268" t="s">
        <v>560</v>
      </c>
      <c r="H1268" t="s">
        <v>32</v>
      </c>
      <c r="I1268" s="1">
        <v>44512</v>
      </c>
      <c r="J1268" s="1" t="str">
        <f>TEXT(CONS_TABLE[[#This Row],[date_stolen]],"YYYY")</f>
        <v>2021</v>
      </c>
      <c r="K1268" s="1" t="str">
        <f>TEXT(CONS_TABLE[[#This Row],[date_stolen]],"MMMM")</f>
        <v>November</v>
      </c>
      <c r="L1268">
        <v>102</v>
      </c>
      <c r="M1268" t="str">
        <f>VLOOKUP(CONS_TABLE[[#This Row],[location_id]],Locations[],2,"FALSE")</f>
        <v>Auckland</v>
      </c>
      <c r="N1268" t="str">
        <f>VLOOKUP(CONS_TABLE[[#This Row],[location_id]],Locations[],3, "FALSE")</f>
        <v>New Zealand</v>
      </c>
      <c r="O1268" s="3">
        <f>VLOOKUP(CONS_TABLE[[#This Row],[location_id]],Locations[],4,"FALSE")</f>
        <v>1695200</v>
      </c>
      <c r="P1268">
        <f>VLOOKUP(CONS_TABLE[[#This Row],[location_id]],Locations[],5,"FALSE")</f>
        <v>343.09</v>
      </c>
    </row>
    <row r="1269" spans="1:16" x14ac:dyDescent="0.3">
      <c r="A1269">
        <v>1268</v>
      </c>
      <c r="B1269" t="s">
        <v>16</v>
      </c>
      <c r="C1269">
        <v>636</v>
      </c>
      <c r="D1269" t="str">
        <f>VLOOKUP(CONS_TABLE[[#This Row],[make_id]],Make_details[],2,"FALSE")</f>
        <v>Yamaha</v>
      </c>
      <c r="E1269" t="str">
        <f>VLOOKUP(CONS_TABLE[[#This Row],[make_id]],Make_details[],3,"FALSE")</f>
        <v>Standard</v>
      </c>
      <c r="F1269">
        <v>2020</v>
      </c>
      <c r="G1269" t="s">
        <v>641</v>
      </c>
      <c r="H1269" t="s">
        <v>45</v>
      </c>
      <c r="I1269" s="1">
        <v>44628</v>
      </c>
      <c r="J1269" s="1" t="str">
        <f>TEXT(CONS_TABLE[[#This Row],[date_stolen]],"YYYY")</f>
        <v>2022</v>
      </c>
      <c r="K1269" s="1" t="str">
        <f>TEXT(CONS_TABLE[[#This Row],[date_stolen]],"MMMM")</f>
        <v>March</v>
      </c>
      <c r="L1269">
        <v>102</v>
      </c>
      <c r="M1269" t="str">
        <f>VLOOKUP(CONS_TABLE[[#This Row],[location_id]],Locations[],2,"FALSE")</f>
        <v>Auckland</v>
      </c>
      <c r="N1269" t="str">
        <f>VLOOKUP(CONS_TABLE[[#This Row],[location_id]],Locations[],3, "FALSE")</f>
        <v>New Zealand</v>
      </c>
      <c r="O1269" s="3">
        <f>VLOOKUP(CONS_TABLE[[#This Row],[location_id]],Locations[],4,"FALSE")</f>
        <v>1695200</v>
      </c>
      <c r="P1269">
        <f>VLOOKUP(CONS_TABLE[[#This Row],[location_id]],Locations[],5,"FALSE")</f>
        <v>343.09</v>
      </c>
    </row>
    <row r="1270" spans="1:16" x14ac:dyDescent="0.3">
      <c r="A1270">
        <v>1269</v>
      </c>
      <c r="B1270" t="s">
        <v>16</v>
      </c>
      <c r="C1270">
        <v>563</v>
      </c>
      <c r="D1270" t="str">
        <f>VLOOKUP(CONS_TABLE[[#This Row],[make_id]],Make_details[],2,"FALSE")</f>
        <v>Keeway</v>
      </c>
      <c r="E1270" t="str">
        <f>VLOOKUP(CONS_TABLE[[#This Row],[make_id]],Make_details[],3,"FALSE")</f>
        <v>Standard</v>
      </c>
      <c r="F1270">
        <v>2020</v>
      </c>
      <c r="G1270" t="s">
        <v>642</v>
      </c>
      <c r="H1270" t="s">
        <v>32</v>
      </c>
      <c r="I1270" s="1">
        <v>44515</v>
      </c>
      <c r="J1270" s="1" t="str">
        <f>TEXT(CONS_TABLE[[#This Row],[date_stolen]],"YYYY")</f>
        <v>2021</v>
      </c>
      <c r="K1270" s="1" t="str">
        <f>TEXT(CONS_TABLE[[#This Row],[date_stolen]],"MMMM")</f>
        <v>November</v>
      </c>
      <c r="L1270">
        <v>109</v>
      </c>
      <c r="M1270" t="str">
        <f>VLOOKUP(CONS_TABLE[[#This Row],[location_id]],Locations[],2,"FALSE")</f>
        <v>Wellington</v>
      </c>
      <c r="N1270" t="str">
        <f>VLOOKUP(CONS_TABLE[[#This Row],[location_id]],Locations[],3, "FALSE")</f>
        <v>New Zealand</v>
      </c>
      <c r="O1270" s="3">
        <f>VLOOKUP(CONS_TABLE[[#This Row],[location_id]],Locations[],4,"FALSE")</f>
        <v>543500</v>
      </c>
      <c r="P1270">
        <f>VLOOKUP(CONS_TABLE[[#This Row],[location_id]],Locations[],5,"FALSE")</f>
        <v>67.52</v>
      </c>
    </row>
    <row r="1271" spans="1:16" x14ac:dyDescent="0.3">
      <c r="A1271">
        <v>1270</v>
      </c>
      <c r="B1271" t="s">
        <v>25</v>
      </c>
      <c r="C1271">
        <v>550</v>
      </c>
      <c r="D1271" t="str">
        <f>VLOOKUP(CONS_TABLE[[#This Row],[make_id]],Make_details[],2,"FALSE")</f>
        <v>Honda</v>
      </c>
      <c r="E1271" t="str">
        <f>VLOOKUP(CONS_TABLE[[#This Row],[make_id]],Make_details[],3,"FALSE")</f>
        <v>Standard</v>
      </c>
      <c r="F1271">
        <v>2020</v>
      </c>
      <c r="G1271" t="s">
        <v>643</v>
      </c>
      <c r="H1271" t="s">
        <v>18</v>
      </c>
      <c r="I1271" s="1">
        <v>44510</v>
      </c>
      <c r="J1271" s="1" t="str">
        <f>TEXT(CONS_TABLE[[#This Row],[date_stolen]],"YYYY")</f>
        <v>2021</v>
      </c>
      <c r="K1271" s="1" t="str">
        <f>TEXT(CONS_TABLE[[#This Row],[date_stolen]],"MMMM")</f>
        <v>November</v>
      </c>
      <c r="L1271">
        <v>102</v>
      </c>
      <c r="M1271" t="str">
        <f>VLOOKUP(CONS_TABLE[[#This Row],[location_id]],Locations[],2,"FALSE")</f>
        <v>Auckland</v>
      </c>
      <c r="N1271" t="str">
        <f>VLOOKUP(CONS_TABLE[[#This Row],[location_id]],Locations[],3, "FALSE")</f>
        <v>New Zealand</v>
      </c>
      <c r="O1271" s="3">
        <f>VLOOKUP(CONS_TABLE[[#This Row],[location_id]],Locations[],4,"FALSE")</f>
        <v>1695200</v>
      </c>
      <c r="P1271">
        <f>VLOOKUP(CONS_TABLE[[#This Row],[location_id]],Locations[],5,"FALSE")</f>
        <v>343.09</v>
      </c>
    </row>
    <row r="1272" spans="1:16" x14ac:dyDescent="0.3">
      <c r="A1272">
        <v>1271</v>
      </c>
      <c r="B1272" t="s">
        <v>16</v>
      </c>
      <c r="C1272">
        <v>550</v>
      </c>
      <c r="D1272" t="str">
        <f>VLOOKUP(CONS_TABLE[[#This Row],[make_id]],Make_details[],2,"FALSE")</f>
        <v>Honda</v>
      </c>
      <c r="E1272" t="str">
        <f>VLOOKUP(CONS_TABLE[[#This Row],[make_id]],Make_details[],3,"FALSE")</f>
        <v>Standard</v>
      </c>
      <c r="F1272">
        <v>2002</v>
      </c>
      <c r="G1272" t="s">
        <v>299</v>
      </c>
      <c r="H1272" t="s">
        <v>28</v>
      </c>
      <c r="I1272" s="1">
        <v>44612</v>
      </c>
      <c r="J1272" s="1" t="str">
        <f>TEXT(CONS_TABLE[[#This Row],[date_stolen]],"YYYY")</f>
        <v>2022</v>
      </c>
      <c r="K1272" s="1" t="str">
        <f>TEXT(CONS_TABLE[[#This Row],[date_stolen]],"MMMM")</f>
        <v>February</v>
      </c>
      <c r="L1272">
        <v>104</v>
      </c>
      <c r="M1272" t="str">
        <f>VLOOKUP(CONS_TABLE[[#This Row],[location_id]],Locations[],2,"FALSE")</f>
        <v>Bay of Plenty</v>
      </c>
      <c r="N1272" t="str">
        <f>VLOOKUP(CONS_TABLE[[#This Row],[location_id]],Locations[],3, "FALSE")</f>
        <v>New Zealand</v>
      </c>
      <c r="O1272" s="3">
        <f>VLOOKUP(CONS_TABLE[[#This Row],[location_id]],Locations[],4,"FALSE")</f>
        <v>347700</v>
      </c>
      <c r="P1272">
        <f>VLOOKUP(CONS_TABLE[[#This Row],[location_id]],Locations[],5,"FALSE")</f>
        <v>28.8</v>
      </c>
    </row>
    <row r="1273" spans="1:16" x14ac:dyDescent="0.3">
      <c r="A1273">
        <v>1272</v>
      </c>
      <c r="B1273" t="s">
        <v>16</v>
      </c>
      <c r="C1273">
        <v>611</v>
      </c>
      <c r="D1273" t="str">
        <f>VLOOKUP(CONS_TABLE[[#This Row],[make_id]],Make_details[],2,"FALSE")</f>
        <v>Suzuki</v>
      </c>
      <c r="E1273" t="str">
        <f>VLOOKUP(CONS_TABLE[[#This Row],[make_id]],Make_details[],3,"FALSE")</f>
        <v>Standard</v>
      </c>
      <c r="F1273">
        <v>2021</v>
      </c>
      <c r="G1273" t="s">
        <v>511</v>
      </c>
      <c r="H1273" t="s">
        <v>32</v>
      </c>
      <c r="I1273" s="1">
        <v>44523</v>
      </c>
      <c r="J1273" s="1" t="str">
        <f>TEXT(CONS_TABLE[[#This Row],[date_stolen]],"YYYY")</f>
        <v>2021</v>
      </c>
      <c r="K1273" s="1" t="str">
        <f>TEXT(CONS_TABLE[[#This Row],[date_stolen]],"MMMM")</f>
        <v>November</v>
      </c>
      <c r="L1273">
        <v>109</v>
      </c>
      <c r="M1273" t="str">
        <f>VLOOKUP(CONS_TABLE[[#This Row],[location_id]],Locations[],2,"FALSE")</f>
        <v>Wellington</v>
      </c>
      <c r="N1273" t="str">
        <f>VLOOKUP(CONS_TABLE[[#This Row],[location_id]],Locations[],3, "FALSE")</f>
        <v>New Zealand</v>
      </c>
      <c r="O1273" s="3">
        <f>VLOOKUP(CONS_TABLE[[#This Row],[location_id]],Locations[],4,"FALSE")</f>
        <v>543500</v>
      </c>
      <c r="P1273">
        <f>VLOOKUP(CONS_TABLE[[#This Row],[location_id]],Locations[],5,"FALSE")</f>
        <v>67.52</v>
      </c>
    </row>
    <row r="1274" spans="1:16" x14ac:dyDescent="0.3">
      <c r="A1274">
        <v>1273</v>
      </c>
      <c r="B1274" t="s">
        <v>16</v>
      </c>
      <c r="C1274">
        <v>512</v>
      </c>
      <c r="D1274" t="str">
        <f>VLOOKUP(CONS_TABLE[[#This Row],[make_id]],Make_details[],2,"FALSE")</f>
        <v>BMW</v>
      </c>
      <c r="E1274" t="str">
        <f>VLOOKUP(CONS_TABLE[[#This Row],[make_id]],Make_details[],3,"FALSE")</f>
        <v>Luxury</v>
      </c>
      <c r="F1274">
        <v>2021</v>
      </c>
      <c r="G1274" t="s">
        <v>498</v>
      </c>
      <c r="H1274" t="s">
        <v>32</v>
      </c>
      <c r="I1274" s="1">
        <v>44559</v>
      </c>
      <c r="J1274" s="1" t="str">
        <f>TEXT(CONS_TABLE[[#This Row],[date_stolen]],"YYYY")</f>
        <v>2021</v>
      </c>
      <c r="K1274" s="1" t="str">
        <f>TEXT(CONS_TABLE[[#This Row],[date_stolen]],"MMMM")</f>
        <v>December</v>
      </c>
      <c r="L1274">
        <v>102</v>
      </c>
      <c r="M1274" t="str">
        <f>VLOOKUP(CONS_TABLE[[#This Row],[location_id]],Locations[],2,"FALSE")</f>
        <v>Auckland</v>
      </c>
      <c r="N1274" t="str">
        <f>VLOOKUP(CONS_TABLE[[#This Row],[location_id]],Locations[],3, "FALSE")</f>
        <v>New Zealand</v>
      </c>
      <c r="O1274" s="3">
        <f>VLOOKUP(CONS_TABLE[[#This Row],[location_id]],Locations[],4,"FALSE")</f>
        <v>1695200</v>
      </c>
      <c r="P1274">
        <f>VLOOKUP(CONS_TABLE[[#This Row],[location_id]],Locations[],5,"FALSE")</f>
        <v>343.09</v>
      </c>
    </row>
    <row r="1275" spans="1:16" x14ac:dyDescent="0.3">
      <c r="A1275">
        <v>1274</v>
      </c>
      <c r="B1275" t="s">
        <v>16</v>
      </c>
      <c r="C1275">
        <v>636</v>
      </c>
      <c r="D1275" t="str">
        <f>VLOOKUP(CONS_TABLE[[#This Row],[make_id]],Make_details[],2,"FALSE")</f>
        <v>Yamaha</v>
      </c>
      <c r="E1275" t="str">
        <f>VLOOKUP(CONS_TABLE[[#This Row],[make_id]],Make_details[],3,"FALSE")</f>
        <v>Standard</v>
      </c>
      <c r="F1275">
        <v>2021</v>
      </c>
      <c r="G1275" t="s">
        <v>644</v>
      </c>
      <c r="H1275" t="s">
        <v>45</v>
      </c>
      <c r="I1275" s="1">
        <v>44550</v>
      </c>
      <c r="J1275" s="1" t="str">
        <f>TEXT(CONS_TABLE[[#This Row],[date_stolen]],"YYYY")</f>
        <v>2021</v>
      </c>
      <c r="K1275" s="1" t="str">
        <f>TEXT(CONS_TABLE[[#This Row],[date_stolen]],"MMMM")</f>
        <v>December</v>
      </c>
      <c r="L1275">
        <v>103</v>
      </c>
      <c r="M1275" t="str">
        <f>VLOOKUP(CONS_TABLE[[#This Row],[location_id]],Locations[],2,"FALSE")</f>
        <v>Waikato</v>
      </c>
      <c r="N1275" t="str">
        <f>VLOOKUP(CONS_TABLE[[#This Row],[location_id]],Locations[],3, "FALSE")</f>
        <v>New Zealand</v>
      </c>
      <c r="O1275" s="3">
        <f>VLOOKUP(CONS_TABLE[[#This Row],[location_id]],Locations[],4,"FALSE")</f>
        <v>513800</v>
      </c>
      <c r="P1275">
        <f>VLOOKUP(CONS_TABLE[[#This Row],[location_id]],Locations[],5,"FALSE")</f>
        <v>21.5</v>
      </c>
    </row>
    <row r="1276" spans="1:16" x14ac:dyDescent="0.3">
      <c r="A1276">
        <v>1275</v>
      </c>
      <c r="B1276" t="s">
        <v>25</v>
      </c>
      <c r="C1276">
        <v>627</v>
      </c>
      <c r="D1276" t="str">
        <f>VLOOKUP(CONS_TABLE[[#This Row],[make_id]],Make_details[],2,"FALSE")</f>
        <v>Ubco</v>
      </c>
      <c r="E1276" t="str">
        <f>VLOOKUP(CONS_TABLE[[#This Row],[make_id]],Make_details[],3,"FALSE")</f>
        <v>Standard</v>
      </c>
      <c r="F1276">
        <v>2021</v>
      </c>
      <c r="G1276" t="s">
        <v>645</v>
      </c>
      <c r="H1276" t="s">
        <v>32</v>
      </c>
      <c r="I1276" s="1">
        <v>44646</v>
      </c>
      <c r="J1276" s="1" t="str">
        <f>TEXT(CONS_TABLE[[#This Row],[date_stolen]],"YYYY")</f>
        <v>2022</v>
      </c>
      <c r="K1276" s="1" t="str">
        <f>TEXT(CONS_TABLE[[#This Row],[date_stolen]],"MMMM")</f>
        <v>March</v>
      </c>
      <c r="L1276">
        <v>109</v>
      </c>
      <c r="M1276" t="str">
        <f>VLOOKUP(CONS_TABLE[[#This Row],[location_id]],Locations[],2,"FALSE")</f>
        <v>Wellington</v>
      </c>
      <c r="N1276" t="str">
        <f>VLOOKUP(CONS_TABLE[[#This Row],[location_id]],Locations[],3, "FALSE")</f>
        <v>New Zealand</v>
      </c>
      <c r="O1276" s="3">
        <f>VLOOKUP(CONS_TABLE[[#This Row],[location_id]],Locations[],4,"FALSE")</f>
        <v>543500</v>
      </c>
      <c r="P1276">
        <f>VLOOKUP(CONS_TABLE[[#This Row],[location_id]],Locations[],5,"FALSE")</f>
        <v>67.52</v>
      </c>
    </row>
    <row r="1277" spans="1:16" x14ac:dyDescent="0.3">
      <c r="A1277">
        <v>1276</v>
      </c>
      <c r="B1277" t="s">
        <v>25</v>
      </c>
      <c r="C1277">
        <v>617</v>
      </c>
      <c r="D1277" t="str">
        <f>VLOOKUP(CONS_TABLE[[#This Row],[make_id]],Make_details[],2,"FALSE")</f>
        <v>TNT Motor</v>
      </c>
      <c r="E1277" t="str">
        <f>VLOOKUP(CONS_TABLE[[#This Row],[make_id]],Make_details[],3,"FALSE")</f>
        <v>Standard</v>
      </c>
      <c r="F1277">
        <v>2021</v>
      </c>
      <c r="G1277" t="s">
        <v>375</v>
      </c>
      <c r="H1277" t="s">
        <v>18</v>
      </c>
      <c r="I1277" s="1">
        <v>44515</v>
      </c>
      <c r="J1277" s="1" t="str">
        <f>TEXT(CONS_TABLE[[#This Row],[date_stolen]],"YYYY")</f>
        <v>2021</v>
      </c>
      <c r="K1277" s="1" t="str">
        <f>TEXT(CONS_TABLE[[#This Row],[date_stolen]],"MMMM")</f>
        <v>November</v>
      </c>
      <c r="L1277">
        <v>109</v>
      </c>
      <c r="M1277" t="str">
        <f>VLOOKUP(CONS_TABLE[[#This Row],[location_id]],Locations[],2,"FALSE")</f>
        <v>Wellington</v>
      </c>
      <c r="N1277" t="str">
        <f>VLOOKUP(CONS_TABLE[[#This Row],[location_id]],Locations[],3, "FALSE")</f>
        <v>New Zealand</v>
      </c>
      <c r="O1277" s="3">
        <f>VLOOKUP(CONS_TABLE[[#This Row],[location_id]],Locations[],4,"FALSE")</f>
        <v>543500</v>
      </c>
      <c r="P1277">
        <f>VLOOKUP(CONS_TABLE[[#This Row],[location_id]],Locations[],5,"FALSE")</f>
        <v>67.52</v>
      </c>
    </row>
    <row r="1278" spans="1:16" x14ac:dyDescent="0.3">
      <c r="A1278">
        <v>1277</v>
      </c>
      <c r="B1278" t="s">
        <v>16</v>
      </c>
      <c r="C1278">
        <v>611</v>
      </c>
      <c r="D1278" t="str">
        <f>VLOOKUP(CONS_TABLE[[#This Row],[make_id]],Make_details[],2,"FALSE")</f>
        <v>Suzuki</v>
      </c>
      <c r="E1278" t="str">
        <f>VLOOKUP(CONS_TABLE[[#This Row],[make_id]],Make_details[],3,"FALSE")</f>
        <v>Standard</v>
      </c>
      <c r="F1278">
        <v>2018</v>
      </c>
      <c r="G1278" t="s">
        <v>646</v>
      </c>
      <c r="H1278" t="s">
        <v>123</v>
      </c>
      <c r="I1278" s="1">
        <v>44631</v>
      </c>
      <c r="J1278" s="1" t="str">
        <f>TEXT(CONS_TABLE[[#This Row],[date_stolen]],"YYYY")</f>
        <v>2022</v>
      </c>
      <c r="K1278" s="1" t="str">
        <f>TEXT(CONS_TABLE[[#This Row],[date_stolen]],"MMMM")</f>
        <v>March</v>
      </c>
      <c r="L1278">
        <v>103</v>
      </c>
      <c r="M1278" t="str">
        <f>VLOOKUP(CONS_TABLE[[#This Row],[location_id]],Locations[],2,"FALSE")</f>
        <v>Waikato</v>
      </c>
      <c r="N1278" t="str">
        <f>VLOOKUP(CONS_TABLE[[#This Row],[location_id]],Locations[],3, "FALSE")</f>
        <v>New Zealand</v>
      </c>
      <c r="O1278" s="3">
        <f>VLOOKUP(CONS_TABLE[[#This Row],[location_id]],Locations[],4,"FALSE")</f>
        <v>513800</v>
      </c>
      <c r="P1278">
        <f>VLOOKUP(CONS_TABLE[[#This Row],[location_id]],Locations[],5,"FALSE")</f>
        <v>21.5</v>
      </c>
    </row>
    <row r="1279" spans="1:16" x14ac:dyDescent="0.3">
      <c r="A1279">
        <v>1278</v>
      </c>
      <c r="B1279" t="s">
        <v>16</v>
      </c>
      <c r="C1279">
        <v>611</v>
      </c>
      <c r="D1279" t="str">
        <f>VLOOKUP(CONS_TABLE[[#This Row],[make_id]],Make_details[],2,"FALSE")</f>
        <v>Suzuki</v>
      </c>
      <c r="E1279" t="str">
        <f>VLOOKUP(CONS_TABLE[[#This Row],[make_id]],Make_details[],3,"FALSE")</f>
        <v>Standard</v>
      </c>
      <c r="F1279">
        <v>2022</v>
      </c>
      <c r="G1279" t="s">
        <v>647</v>
      </c>
      <c r="H1279" t="s">
        <v>18</v>
      </c>
      <c r="I1279" s="1">
        <v>44642</v>
      </c>
      <c r="J1279" s="1" t="str">
        <f>TEXT(CONS_TABLE[[#This Row],[date_stolen]],"YYYY")</f>
        <v>2022</v>
      </c>
      <c r="K1279" s="1" t="str">
        <f>TEXT(CONS_TABLE[[#This Row],[date_stolen]],"MMMM")</f>
        <v>March</v>
      </c>
      <c r="L1279">
        <v>102</v>
      </c>
      <c r="M1279" t="str">
        <f>VLOOKUP(CONS_TABLE[[#This Row],[location_id]],Locations[],2,"FALSE")</f>
        <v>Auckland</v>
      </c>
      <c r="N1279" t="str">
        <f>VLOOKUP(CONS_TABLE[[#This Row],[location_id]],Locations[],3, "FALSE")</f>
        <v>New Zealand</v>
      </c>
      <c r="O1279" s="3">
        <f>VLOOKUP(CONS_TABLE[[#This Row],[location_id]],Locations[],4,"FALSE")</f>
        <v>1695200</v>
      </c>
      <c r="P1279">
        <f>VLOOKUP(CONS_TABLE[[#This Row],[location_id]],Locations[],5,"FALSE")</f>
        <v>343.09</v>
      </c>
    </row>
    <row r="1280" spans="1:16" x14ac:dyDescent="0.3">
      <c r="A1280">
        <v>1279</v>
      </c>
      <c r="B1280" t="s">
        <v>16</v>
      </c>
      <c r="C1280">
        <v>636</v>
      </c>
      <c r="D1280" t="str">
        <f>VLOOKUP(CONS_TABLE[[#This Row],[make_id]],Make_details[],2,"FALSE")</f>
        <v>Yamaha</v>
      </c>
      <c r="E1280" t="str">
        <f>VLOOKUP(CONS_TABLE[[#This Row],[make_id]],Make_details[],3,"FALSE")</f>
        <v>Standard</v>
      </c>
      <c r="F1280">
        <v>2016</v>
      </c>
      <c r="G1280" t="s">
        <v>648</v>
      </c>
      <c r="H1280" t="s">
        <v>69</v>
      </c>
      <c r="I1280" s="1">
        <v>44613</v>
      </c>
      <c r="J1280" s="1" t="str">
        <f>TEXT(CONS_TABLE[[#This Row],[date_stolen]],"YYYY")</f>
        <v>2022</v>
      </c>
      <c r="K1280" s="1" t="str">
        <f>TEXT(CONS_TABLE[[#This Row],[date_stolen]],"MMMM")</f>
        <v>February</v>
      </c>
      <c r="L1280">
        <v>102</v>
      </c>
      <c r="M1280" t="str">
        <f>VLOOKUP(CONS_TABLE[[#This Row],[location_id]],Locations[],2,"FALSE")</f>
        <v>Auckland</v>
      </c>
      <c r="N1280" t="str">
        <f>VLOOKUP(CONS_TABLE[[#This Row],[location_id]],Locations[],3, "FALSE")</f>
        <v>New Zealand</v>
      </c>
      <c r="O1280" s="3">
        <f>VLOOKUP(CONS_TABLE[[#This Row],[location_id]],Locations[],4,"FALSE")</f>
        <v>1695200</v>
      </c>
      <c r="P1280">
        <f>VLOOKUP(CONS_TABLE[[#This Row],[location_id]],Locations[],5,"FALSE")</f>
        <v>343.09</v>
      </c>
    </row>
    <row r="1281" spans="1:16" x14ac:dyDescent="0.3">
      <c r="A1281">
        <v>1280</v>
      </c>
      <c r="B1281" t="s">
        <v>8</v>
      </c>
      <c r="C1281">
        <v>514</v>
      </c>
      <c r="D1281" t="str">
        <f>VLOOKUP(CONS_TABLE[[#This Row],[make_id]],Make_details[],2,"FALSE")</f>
        <v>Briford</v>
      </c>
      <c r="E1281" t="str">
        <f>VLOOKUP(CONS_TABLE[[#This Row],[make_id]],Make_details[],3,"FALSE")</f>
        <v>Standard</v>
      </c>
      <c r="F1281">
        <v>2004</v>
      </c>
      <c r="G1281" t="s">
        <v>649</v>
      </c>
      <c r="H1281" t="s">
        <v>10</v>
      </c>
      <c r="I1281" s="1">
        <v>44627</v>
      </c>
      <c r="J1281" s="1" t="str">
        <f>TEXT(CONS_TABLE[[#This Row],[date_stolen]],"YYYY")</f>
        <v>2022</v>
      </c>
      <c r="K1281" s="1" t="str">
        <f>TEXT(CONS_TABLE[[#This Row],[date_stolen]],"MMMM")</f>
        <v>March</v>
      </c>
      <c r="L1281">
        <v>102</v>
      </c>
      <c r="M1281" t="str">
        <f>VLOOKUP(CONS_TABLE[[#This Row],[location_id]],Locations[],2,"FALSE")</f>
        <v>Auckland</v>
      </c>
      <c r="N1281" t="str">
        <f>VLOOKUP(CONS_TABLE[[#This Row],[location_id]],Locations[],3, "FALSE")</f>
        <v>New Zealand</v>
      </c>
      <c r="O1281" s="3">
        <f>VLOOKUP(CONS_TABLE[[#This Row],[location_id]],Locations[],4,"FALSE")</f>
        <v>1695200</v>
      </c>
      <c r="P1281">
        <f>VLOOKUP(CONS_TABLE[[#This Row],[location_id]],Locations[],5,"FALSE")</f>
        <v>343.09</v>
      </c>
    </row>
    <row r="1282" spans="1:16" x14ac:dyDescent="0.3">
      <c r="A1282">
        <v>1281</v>
      </c>
      <c r="B1282" t="s">
        <v>25</v>
      </c>
      <c r="C1282">
        <v>617</v>
      </c>
      <c r="D1282" t="str">
        <f>VLOOKUP(CONS_TABLE[[#This Row],[make_id]],Make_details[],2,"FALSE")</f>
        <v>TNT Motor</v>
      </c>
      <c r="E1282" t="str">
        <f>VLOOKUP(CONS_TABLE[[#This Row],[make_id]],Make_details[],3,"FALSE")</f>
        <v>Standard</v>
      </c>
      <c r="F1282">
        <v>2019</v>
      </c>
      <c r="G1282" t="s">
        <v>184</v>
      </c>
      <c r="H1282" t="s">
        <v>18</v>
      </c>
      <c r="I1282" s="1">
        <v>44619</v>
      </c>
      <c r="J1282" s="1" t="str">
        <f>TEXT(CONS_TABLE[[#This Row],[date_stolen]],"YYYY")</f>
        <v>2022</v>
      </c>
      <c r="K1282" s="1" t="str">
        <f>TEXT(CONS_TABLE[[#This Row],[date_stolen]],"MMMM")</f>
        <v>February</v>
      </c>
      <c r="L1282">
        <v>109</v>
      </c>
      <c r="M1282" t="str">
        <f>VLOOKUP(CONS_TABLE[[#This Row],[location_id]],Locations[],2,"FALSE")</f>
        <v>Wellington</v>
      </c>
      <c r="N1282" t="str">
        <f>VLOOKUP(CONS_TABLE[[#This Row],[location_id]],Locations[],3, "FALSE")</f>
        <v>New Zealand</v>
      </c>
      <c r="O1282" s="3">
        <f>VLOOKUP(CONS_TABLE[[#This Row],[location_id]],Locations[],4,"FALSE")</f>
        <v>543500</v>
      </c>
      <c r="P1282">
        <f>VLOOKUP(CONS_TABLE[[#This Row],[location_id]],Locations[],5,"FALSE")</f>
        <v>67.52</v>
      </c>
    </row>
    <row r="1283" spans="1:16" x14ac:dyDescent="0.3">
      <c r="A1283">
        <v>1282</v>
      </c>
      <c r="B1283" t="s">
        <v>16</v>
      </c>
      <c r="C1283">
        <v>636</v>
      </c>
      <c r="D1283" t="str">
        <f>VLOOKUP(CONS_TABLE[[#This Row],[make_id]],Make_details[],2,"FALSE")</f>
        <v>Yamaha</v>
      </c>
      <c r="E1283" t="str">
        <f>VLOOKUP(CONS_TABLE[[#This Row],[make_id]],Make_details[],3,"FALSE")</f>
        <v>Standard</v>
      </c>
      <c r="F1283">
        <v>2020</v>
      </c>
      <c r="G1283" t="s">
        <v>631</v>
      </c>
      <c r="H1283" t="s">
        <v>28</v>
      </c>
      <c r="I1283" s="1">
        <v>44594</v>
      </c>
      <c r="J1283" s="1" t="str">
        <f>TEXT(CONS_TABLE[[#This Row],[date_stolen]],"YYYY")</f>
        <v>2022</v>
      </c>
      <c r="K1283" s="1" t="str">
        <f>TEXT(CONS_TABLE[[#This Row],[date_stolen]],"MMMM")</f>
        <v>February</v>
      </c>
      <c r="L1283">
        <v>102</v>
      </c>
      <c r="M1283" t="str">
        <f>VLOOKUP(CONS_TABLE[[#This Row],[location_id]],Locations[],2,"FALSE")</f>
        <v>Auckland</v>
      </c>
      <c r="N1283" t="str">
        <f>VLOOKUP(CONS_TABLE[[#This Row],[location_id]],Locations[],3, "FALSE")</f>
        <v>New Zealand</v>
      </c>
      <c r="O1283" s="3">
        <f>VLOOKUP(CONS_TABLE[[#This Row],[location_id]],Locations[],4,"FALSE")</f>
        <v>1695200</v>
      </c>
      <c r="P1283">
        <f>VLOOKUP(CONS_TABLE[[#This Row],[location_id]],Locations[],5,"FALSE")</f>
        <v>343.09</v>
      </c>
    </row>
    <row r="1284" spans="1:16" x14ac:dyDescent="0.3">
      <c r="A1284">
        <v>1283</v>
      </c>
      <c r="B1284" t="s">
        <v>16</v>
      </c>
      <c r="C1284">
        <v>601</v>
      </c>
      <c r="D1284" t="str">
        <f>VLOOKUP(CONS_TABLE[[#This Row],[make_id]],Make_details[],2,"FALSE")</f>
        <v>Royal Enfield</v>
      </c>
      <c r="E1284" t="str">
        <f>VLOOKUP(CONS_TABLE[[#This Row],[make_id]],Make_details[],3,"FALSE")</f>
        <v>Standard</v>
      </c>
      <c r="F1284">
        <v>2020</v>
      </c>
      <c r="G1284" t="s">
        <v>650</v>
      </c>
      <c r="H1284" t="s">
        <v>18</v>
      </c>
      <c r="I1284" s="1">
        <v>44618</v>
      </c>
      <c r="J1284" s="1" t="str">
        <f>TEXT(CONS_TABLE[[#This Row],[date_stolen]],"YYYY")</f>
        <v>2022</v>
      </c>
      <c r="K1284" s="1" t="str">
        <f>TEXT(CONS_TABLE[[#This Row],[date_stolen]],"MMMM")</f>
        <v>February</v>
      </c>
      <c r="L1284">
        <v>102</v>
      </c>
      <c r="M1284" t="str">
        <f>VLOOKUP(CONS_TABLE[[#This Row],[location_id]],Locations[],2,"FALSE")</f>
        <v>Auckland</v>
      </c>
      <c r="N1284" t="str">
        <f>VLOOKUP(CONS_TABLE[[#This Row],[location_id]],Locations[],3, "FALSE")</f>
        <v>New Zealand</v>
      </c>
      <c r="O1284" s="3">
        <f>VLOOKUP(CONS_TABLE[[#This Row],[location_id]],Locations[],4,"FALSE")</f>
        <v>1695200</v>
      </c>
      <c r="P1284">
        <f>VLOOKUP(CONS_TABLE[[#This Row],[location_id]],Locations[],5,"FALSE")</f>
        <v>343.09</v>
      </c>
    </row>
    <row r="1285" spans="1:16" x14ac:dyDescent="0.3">
      <c r="A1285">
        <v>1284</v>
      </c>
      <c r="B1285" t="s">
        <v>25</v>
      </c>
      <c r="C1285">
        <v>590</v>
      </c>
      <c r="D1285" t="str">
        <f>VLOOKUP(CONS_TABLE[[#This Row],[make_id]],Make_details[],2,"FALSE")</f>
        <v>Over</v>
      </c>
      <c r="E1285" t="str">
        <f>VLOOKUP(CONS_TABLE[[#This Row],[make_id]],Make_details[],3,"FALSE")</f>
        <v>Standard</v>
      </c>
      <c r="F1285">
        <v>2020</v>
      </c>
      <c r="G1285" t="s">
        <v>651</v>
      </c>
      <c r="H1285" t="s">
        <v>32</v>
      </c>
      <c r="I1285" s="1">
        <v>44534</v>
      </c>
      <c r="J1285" s="1" t="str">
        <f>TEXT(CONS_TABLE[[#This Row],[date_stolen]],"YYYY")</f>
        <v>2021</v>
      </c>
      <c r="K1285" s="1" t="str">
        <f>TEXT(CONS_TABLE[[#This Row],[date_stolen]],"MMMM")</f>
        <v>December</v>
      </c>
      <c r="L1285">
        <v>108</v>
      </c>
      <c r="M1285" t="str">
        <f>VLOOKUP(CONS_TABLE[[#This Row],[location_id]],Locations[],2,"FALSE")</f>
        <v>Manawatū-Whanganui</v>
      </c>
      <c r="N1285" t="str">
        <f>VLOOKUP(CONS_TABLE[[#This Row],[location_id]],Locations[],3, "FALSE")</f>
        <v>New Zealand</v>
      </c>
      <c r="O1285" s="3">
        <f>VLOOKUP(CONS_TABLE[[#This Row],[location_id]],Locations[],4,"FALSE")</f>
        <v>258200</v>
      </c>
      <c r="P1285">
        <f>VLOOKUP(CONS_TABLE[[#This Row],[location_id]],Locations[],5,"FALSE")</f>
        <v>11.62</v>
      </c>
    </row>
    <row r="1286" spans="1:16" x14ac:dyDescent="0.3">
      <c r="A1286">
        <v>1285</v>
      </c>
      <c r="B1286" t="s">
        <v>16</v>
      </c>
      <c r="C1286">
        <v>545</v>
      </c>
      <c r="D1286" t="str">
        <f>VLOOKUP(CONS_TABLE[[#This Row],[make_id]],Make_details[],2,"FALSE")</f>
        <v>Harley Davidson</v>
      </c>
      <c r="E1286" t="str">
        <f>VLOOKUP(CONS_TABLE[[#This Row],[make_id]],Make_details[],3,"FALSE")</f>
        <v>Standard</v>
      </c>
      <c r="F1286">
        <v>2020</v>
      </c>
      <c r="G1286" t="s">
        <v>533</v>
      </c>
      <c r="H1286" t="s">
        <v>18</v>
      </c>
      <c r="I1286" s="1">
        <v>44519</v>
      </c>
      <c r="J1286" s="1" t="str">
        <f>TEXT(CONS_TABLE[[#This Row],[date_stolen]],"YYYY")</f>
        <v>2021</v>
      </c>
      <c r="K1286" s="1" t="str">
        <f>TEXT(CONS_TABLE[[#This Row],[date_stolen]],"MMMM")</f>
        <v>November</v>
      </c>
      <c r="L1286">
        <v>109</v>
      </c>
      <c r="M1286" t="str">
        <f>VLOOKUP(CONS_TABLE[[#This Row],[location_id]],Locations[],2,"FALSE")</f>
        <v>Wellington</v>
      </c>
      <c r="N1286" t="str">
        <f>VLOOKUP(CONS_TABLE[[#This Row],[location_id]],Locations[],3, "FALSE")</f>
        <v>New Zealand</v>
      </c>
      <c r="O1286" s="3">
        <f>VLOOKUP(CONS_TABLE[[#This Row],[location_id]],Locations[],4,"FALSE")</f>
        <v>543500</v>
      </c>
      <c r="P1286">
        <f>VLOOKUP(CONS_TABLE[[#This Row],[location_id]],Locations[],5,"FALSE")</f>
        <v>67.52</v>
      </c>
    </row>
    <row r="1287" spans="1:16" x14ac:dyDescent="0.3">
      <c r="A1287">
        <v>1286</v>
      </c>
      <c r="B1287" t="s">
        <v>16</v>
      </c>
      <c r="C1287">
        <v>611</v>
      </c>
      <c r="D1287" t="str">
        <f>VLOOKUP(CONS_TABLE[[#This Row],[make_id]],Make_details[],2,"FALSE")</f>
        <v>Suzuki</v>
      </c>
      <c r="E1287" t="str">
        <f>VLOOKUP(CONS_TABLE[[#This Row],[make_id]],Make_details[],3,"FALSE")</f>
        <v>Standard</v>
      </c>
      <c r="F1287">
        <v>1998</v>
      </c>
      <c r="G1287" t="s">
        <v>652</v>
      </c>
      <c r="H1287" t="s">
        <v>32</v>
      </c>
      <c r="I1287" s="1">
        <v>44481</v>
      </c>
      <c r="J1287" s="1" t="str">
        <f>TEXT(CONS_TABLE[[#This Row],[date_stolen]],"YYYY")</f>
        <v>2021</v>
      </c>
      <c r="K1287" s="1" t="str">
        <f>TEXT(CONS_TABLE[[#This Row],[date_stolen]],"MMMM")</f>
        <v>October</v>
      </c>
      <c r="L1287">
        <v>104</v>
      </c>
      <c r="M1287" t="str">
        <f>VLOOKUP(CONS_TABLE[[#This Row],[location_id]],Locations[],2,"FALSE")</f>
        <v>Bay of Plenty</v>
      </c>
      <c r="N1287" t="str">
        <f>VLOOKUP(CONS_TABLE[[#This Row],[location_id]],Locations[],3, "FALSE")</f>
        <v>New Zealand</v>
      </c>
      <c r="O1287" s="3">
        <f>VLOOKUP(CONS_TABLE[[#This Row],[location_id]],Locations[],4,"FALSE")</f>
        <v>347700</v>
      </c>
      <c r="P1287">
        <f>VLOOKUP(CONS_TABLE[[#This Row],[location_id]],Locations[],5,"FALSE")</f>
        <v>28.8</v>
      </c>
    </row>
    <row r="1288" spans="1:16" x14ac:dyDescent="0.3">
      <c r="A1288">
        <v>1287</v>
      </c>
      <c r="B1288" t="s">
        <v>107</v>
      </c>
      <c r="C1288">
        <v>547</v>
      </c>
      <c r="D1288" t="str">
        <f>VLOOKUP(CONS_TABLE[[#This Row],[make_id]],Make_details[],2,"FALSE")</f>
        <v>Hitachi</v>
      </c>
      <c r="E1288" t="str">
        <f>VLOOKUP(CONS_TABLE[[#This Row],[make_id]],Make_details[],3,"FALSE")</f>
        <v>Standard</v>
      </c>
      <c r="F1288">
        <v>2021</v>
      </c>
      <c r="G1288" t="s">
        <v>653</v>
      </c>
      <c r="H1288" t="s">
        <v>123</v>
      </c>
      <c r="I1288" s="1">
        <v>44517</v>
      </c>
      <c r="J1288" s="1" t="str">
        <f>TEXT(CONS_TABLE[[#This Row],[date_stolen]],"YYYY")</f>
        <v>2021</v>
      </c>
      <c r="K1288" s="1" t="str">
        <f>TEXT(CONS_TABLE[[#This Row],[date_stolen]],"MMMM")</f>
        <v>November</v>
      </c>
      <c r="L1288">
        <v>101</v>
      </c>
      <c r="M1288" t="str">
        <f>VLOOKUP(CONS_TABLE[[#This Row],[location_id]],Locations[],2,"FALSE")</f>
        <v>Northland</v>
      </c>
      <c r="N1288" t="str">
        <f>VLOOKUP(CONS_TABLE[[#This Row],[location_id]],Locations[],3, "FALSE")</f>
        <v>New Zealand</v>
      </c>
      <c r="O1288" s="3">
        <f>VLOOKUP(CONS_TABLE[[#This Row],[location_id]],Locations[],4,"FALSE")</f>
        <v>201500</v>
      </c>
      <c r="P1288">
        <f>VLOOKUP(CONS_TABLE[[#This Row],[location_id]],Locations[],5,"FALSE")</f>
        <v>16.11</v>
      </c>
    </row>
    <row r="1289" spans="1:16" x14ac:dyDescent="0.3">
      <c r="A1289">
        <v>1288</v>
      </c>
      <c r="B1289" t="s">
        <v>16</v>
      </c>
      <c r="C1289">
        <v>565</v>
      </c>
      <c r="D1289" t="str">
        <f>VLOOKUP(CONS_TABLE[[#This Row],[make_id]],Make_details[],2,"FALSE")</f>
        <v>KTM</v>
      </c>
      <c r="E1289" t="str">
        <f>VLOOKUP(CONS_TABLE[[#This Row],[make_id]],Make_details[],3,"FALSE")</f>
        <v>Standard</v>
      </c>
      <c r="F1289">
        <v>2021</v>
      </c>
      <c r="G1289">
        <v>790</v>
      </c>
      <c r="H1289" t="s">
        <v>123</v>
      </c>
      <c r="I1289" s="1">
        <v>44614</v>
      </c>
      <c r="J1289" s="1" t="str">
        <f>TEXT(CONS_TABLE[[#This Row],[date_stolen]],"YYYY")</f>
        <v>2022</v>
      </c>
      <c r="K1289" s="1" t="str">
        <f>TEXT(CONS_TABLE[[#This Row],[date_stolen]],"MMMM")</f>
        <v>February</v>
      </c>
      <c r="L1289">
        <v>102</v>
      </c>
      <c r="M1289" t="str">
        <f>VLOOKUP(CONS_TABLE[[#This Row],[location_id]],Locations[],2,"FALSE")</f>
        <v>Auckland</v>
      </c>
      <c r="N1289" t="str">
        <f>VLOOKUP(CONS_TABLE[[#This Row],[location_id]],Locations[],3, "FALSE")</f>
        <v>New Zealand</v>
      </c>
      <c r="O1289" s="3">
        <f>VLOOKUP(CONS_TABLE[[#This Row],[location_id]],Locations[],4,"FALSE")</f>
        <v>1695200</v>
      </c>
      <c r="P1289">
        <f>VLOOKUP(CONS_TABLE[[#This Row],[location_id]],Locations[],5,"FALSE")</f>
        <v>343.09</v>
      </c>
    </row>
    <row r="1290" spans="1:16" x14ac:dyDescent="0.3">
      <c r="A1290">
        <v>1289</v>
      </c>
      <c r="B1290" t="s">
        <v>16</v>
      </c>
      <c r="C1290">
        <v>536</v>
      </c>
      <c r="D1290" t="str">
        <f>VLOOKUP(CONS_TABLE[[#This Row],[make_id]],Make_details[],2,"FALSE")</f>
        <v>Ducati</v>
      </c>
      <c r="E1290" t="str">
        <f>VLOOKUP(CONS_TABLE[[#This Row],[make_id]],Make_details[],3,"FALSE")</f>
        <v>Standard</v>
      </c>
      <c r="F1290">
        <v>2005</v>
      </c>
      <c r="G1290" t="s">
        <v>654</v>
      </c>
      <c r="H1290" t="s">
        <v>69</v>
      </c>
      <c r="I1290" s="1">
        <v>44545</v>
      </c>
      <c r="J1290" s="1" t="str">
        <f>TEXT(CONS_TABLE[[#This Row],[date_stolen]],"YYYY")</f>
        <v>2021</v>
      </c>
      <c r="K1290" s="1" t="str">
        <f>TEXT(CONS_TABLE[[#This Row],[date_stolen]],"MMMM")</f>
        <v>December</v>
      </c>
      <c r="L1290">
        <v>101</v>
      </c>
      <c r="M1290" t="str">
        <f>VLOOKUP(CONS_TABLE[[#This Row],[location_id]],Locations[],2,"FALSE")</f>
        <v>Northland</v>
      </c>
      <c r="N1290" t="str">
        <f>VLOOKUP(CONS_TABLE[[#This Row],[location_id]],Locations[],3, "FALSE")</f>
        <v>New Zealand</v>
      </c>
      <c r="O1290" s="3">
        <f>VLOOKUP(CONS_TABLE[[#This Row],[location_id]],Locations[],4,"FALSE")</f>
        <v>201500</v>
      </c>
      <c r="P1290">
        <f>VLOOKUP(CONS_TABLE[[#This Row],[location_id]],Locations[],5,"FALSE")</f>
        <v>16.11</v>
      </c>
    </row>
    <row r="1291" spans="1:16" x14ac:dyDescent="0.3">
      <c r="A1291">
        <v>1290</v>
      </c>
      <c r="B1291" t="s">
        <v>25</v>
      </c>
      <c r="C1291">
        <v>613</v>
      </c>
      <c r="D1291" t="str">
        <f>VLOOKUP(CONS_TABLE[[#This Row],[make_id]],Make_details[],2,"FALSE")</f>
        <v>SYM</v>
      </c>
      <c r="E1291" t="str">
        <f>VLOOKUP(CONS_TABLE[[#This Row],[make_id]],Make_details[],3,"FALSE")</f>
        <v>Standard</v>
      </c>
      <c r="F1291">
        <v>2021</v>
      </c>
      <c r="G1291" t="s">
        <v>655</v>
      </c>
      <c r="H1291" t="s">
        <v>18</v>
      </c>
      <c r="I1291" s="1">
        <v>44515</v>
      </c>
      <c r="J1291" s="1" t="str">
        <f>TEXT(CONS_TABLE[[#This Row],[date_stolen]],"YYYY")</f>
        <v>2021</v>
      </c>
      <c r="K1291" s="1" t="str">
        <f>TEXT(CONS_TABLE[[#This Row],[date_stolen]],"MMMM")</f>
        <v>November</v>
      </c>
      <c r="L1291">
        <v>114</v>
      </c>
      <c r="M1291" t="str">
        <f>VLOOKUP(CONS_TABLE[[#This Row],[location_id]],Locations[],2,"FALSE")</f>
        <v>Canterbury</v>
      </c>
      <c r="N1291" t="str">
        <f>VLOOKUP(CONS_TABLE[[#This Row],[location_id]],Locations[],3, "FALSE")</f>
        <v>New Zealand</v>
      </c>
      <c r="O1291" s="3">
        <f>VLOOKUP(CONS_TABLE[[#This Row],[location_id]],Locations[],4,"FALSE")</f>
        <v>655000</v>
      </c>
      <c r="P1291">
        <f>VLOOKUP(CONS_TABLE[[#This Row],[location_id]],Locations[],5,"FALSE")</f>
        <v>14.72</v>
      </c>
    </row>
    <row r="1292" spans="1:16" x14ac:dyDescent="0.3">
      <c r="A1292">
        <v>1291</v>
      </c>
      <c r="B1292" t="s">
        <v>16</v>
      </c>
      <c r="C1292">
        <v>510</v>
      </c>
      <c r="D1292" t="str">
        <f>VLOOKUP(CONS_TABLE[[#This Row],[make_id]],Make_details[],2,"FALSE")</f>
        <v>Benelli</v>
      </c>
      <c r="E1292" t="str">
        <f>VLOOKUP(CONS_TABLE[[#This Row],[make_id]],Make_details[],3,"FALSE")</f>
        <v>Standard</v>
      </c>
      <c r="F1292">
        <v>2021</v>
      </c>
      <c r="G1292" t="s">
        <v>656</v>
      </c>
      <c r="H1292" t="s">
        <v>47</v>
      </c>
      <c r="I1292" s="1">
        <v>44538</v>
      </c>
      <c r="J1292" s="1" t="str">
        <f>TEXT(CONS_TABLE[[#This Row],[date_stolen]],"YYYY")</f>
        <v>2021</v>
      </c>
      <c r="K1292" s="1" t="str">
        <f>TEXT(CONS_TABLE[[#This Row],[date_stolen]],"MMMM")</f>
        <v>December</v>
      </c>
      <c r="L1292">
        <v>103</v>
      </c>
      <c r="M1292" t="str">
        <f>VLOOKUP(CONS_TABLE[[#This Row],[location_id]],Locations[],2,"FALSE")</f>
        <v>Waikato</v>
      </c>
      <c r="N1292" t="str">
        <f>VLOOKUP(CONS_TABLE[[#This Row],[location_id]],Locations[],3, "FALSE")</f>
        <v>New Zealand</v>
      </c>
      <c r="O1292" s="3">
        <f>VLOOKUP(CONS_TABLE[[#This Row],[location_id]],Locations[],4,"FALSE")</f>
        <v>513800</v>
      </c>
      <c r="P1292">
        <f>VLOOKUP(CONS_TABLE[[#This Row],[location_id]],Locations[],5,"FALSE")</f>
        <v>21.5</v>
      </c>
    </row>
    <row r="1293" spans="1:16" x14ac:dyDescent="0.3">
      <c r="A1293">
        <v>1292</v>
      </c>
      <c r="B1293" t="s">
        <v>25</v>
      </c>
      <c r="C1293">
        <v>617</v>
      </c>
      <c r="D1293" t="str">
        <f>VLOOKUP(CONS_TABLE[[#This Row],[make_id]],Make_details[],2,"FALSE")</f>
        <v>TNT Motor</v>
      </c>
      <c r="E1293" t="str">
        <f>VLOOKUP(CONS_TABLE[[#This Row],[make_id]],Make_details[],3,"FALSE")</f>
        <v>Standard</v>
      </c>
      <c r="F1293">
        <v>2021</v>
      </c>
      <c r="G1293" t="s">
        <v>375</v>
      </c>
      <c r="H1293" t="s">
        <v>69</v>
      </c>
      <c r="I1293" s="1">
        <v>44563</v>
      </c>
      <c r="J1293" s="1" t="str">
        <f>TEXT(CONS_TABLE[[#This Row],[date_stolen]],"YYYY")</f>
        <v>2022</v>
      </c>
      <c r="K1293" s="1" t="str">
        <f>TEXT(CONS_TABLE[[#This Row],[date_stolen]],"MMMM")</f>
        <v>January</v>
      </c>
      <c r="L1293">
        <v>114</v>
      </c>
      <c r="M1293" t="str">
        <f>VLOOKUP(CONS_TABLE[[#This Row],[location_id]],Locations[],2,"FALSE")</f>
        <v>Canterbury</v>
      </c>
      <c r="N1293" t="str">
        <f>VLOOKUP(CONS_TABLE[[#This Row],[location_id]],Locations[],3, "FALSE")</f>
        <v>New Zealand</v>
      </c>
      <c r="O1293" s="3">
        <f>VLOOKUP(CONS_TABLE[[#This Row],[location_id]],Locations[],4,"FALSE")</f>
        <v>655000</v>
      </c>
      <c r="P1293">
        <f>VLOOKUP(CONS_TABLE[[#This Row],[location_id]],Locations[],5,"FALSE")</f>
        <v>14.72</v>
      </c>
    </row>
    <row r="1294" spans="1:16" x14ac:dyDescent="0.3">
      <c r="A1294">
        <v>1293</v>
      </c>
      <c r="B1294" t="s">
        <v>16</v>
      </c>
      <c r="C1294">
        <v>510</v>
      </c>
      <c r="D1294" t="str">
        <f>VLOOKUP(CONS_TABLE[[#This Row],[make_id]],Make_details[],2,"FALSE")</f>
        <v>Benelli</v>
      </c>
      <c r="E1294" t="str">
        <f>VLOOKUP(CONS_TABLE[[#This Row],[make_id]],Make_details[],3,"FALSE")</f>
        <v>Standard</v>
      </c>
      <c r="F1294">
        <v>2021</v>
      </c>
      <c r="G1294" t="s">
        <v>657</v>
      </c>
      <c r="H1294" t="s">
        <v>69</v>
      </c>
      <c r="I1294" s="1">
        <v>44637</v>
      </c>
      <c r="J1294" s="1" t="str">
        <f>TEXT(CONS_TABLE[[#This Row],[date_stolen]],"YYYY")</f>
        <v>2022</v>
      </c>
      <c r="K1294" s="1" t="str">
        <f>TEXT(CONS_TABLE[[#This Row],[date_stolen]],"MMMM")</f>
        <v>March</v>
      </c>
      <c r="L1294">
        <v>102</v>
      </c>
      <c r="M1294" t="str">
        <f>VLOOKUP(CONS_TABLE[[#This Row],[location_id]],Locations[],2,"FALSE")</f>
        <v>Auckland</v>
      </c>
      <c r="N1294" t="str">
        <f>VLOOKUP(CONS_TABLE[[#This Row],[location_id]],Locations[],3, "FALSE")</f>
        <v>New Zealand</v>
      </c>
      <c r="O1294" s="3">
        <f>VLOOKUP(CONS_TABLE[[#This Row],[location_id]],Locations[],4,"FALSE")</f>
        <v>1695200</v>
      </c>
      <c r="P1294">
        <f>VLOOKUP(CONS_TABLE[[#This Row],[location_id]],Locations[],5,"FALSE")</f>
        <v>343.09</v>
      </c>
    </row>
    <row r="1295" spans="1:16" x14ac:dyDescent="0.3">
      <c r="A1295">
        <v>1294</v>
      </c>
      <c r="B1295" t="s">
        <v>16</v>
      </c>
      <c r="C1295">
        <v>561</v>
      </c>
      <c r="D1295" t="str">
        <f>VLOOKUP(CONS_TABLE[[#This Row],[make_id]],Make_details[],2,"FALSE")</f>
        <v>Kawasaki</v>
      </c>
      <c r="E1295" t="str">
        <f>VLOOKUP(CONS_TABLE[[#This Row],[make_id]],Make_details[],3,"FALSE")</f>
        <v>Standard</v>
      </c>
      <c r="F1295">
        <v>2019</v>
      </c>
      <c r="G1295" t="s">
        <v>658</v>
      </c>
      <c r="H1295" t="s">
        <v>32</v>
      </c>
      <c r="I1295" s="1">
        <v>44599</v>
      </c>
      <c r="J1295" s="1" t="str">
        <f>TEXT(CONS_TABLE[[#This Row],[date_stolen]],"YYYY")</f>
        <v>2022</v>
      </c>
      <c r="K1295" s="1" t="str">
        <f>TEXT(CONS_TABLE[[#This Row],[date_stolen]],"MMMM")</f>
        <v>February</v>
      </c>
      <c r="L1295">
        <v>102</v>
      </c>
      <c r="M1295" t="str">
        <f>VLOOKUP(CONS_TABLE[[#This Row],[location_id]],Locations[],2,"FALSE")</f>
        <v>Auckland</v>
      </c>
      <c r="N1295" t="str">
        <f>VLOOKUP(CONS_TABLE[[#This Row],[location_id]],Locations[],3, "FALSE")</f>
        <v>New Zealand</v>
      </c>
      <c r="O1295" s="3">
        <f>VLOOKUP(CONS_TABLE[[#This Row],[location_id]],Locations[],4,"FALSE")</f>
        <v>1695200</v>
      </c>
      <c r="P1295">
        <f>VLOOKUP(CONS_TABLE[[#This Row],[location_id]],Locations[],5,"FALSE")</f>
        <v>343.09</v>
      </c>
    </row>
    <row r="1296" spans="1:16" x14ac:dyDescent="0.3">
      <c r="A1296">
        <v>1295</v>
      </c>
      <c r="B1296" t="s">
        <v>25</v>
      </c>
      <c r="C1296">
        <v>617</v>
      </c>
      <c r="D1296" t="str">
        <f>VLOOKUP(CONS_TABLE[[#This Row],[make_id]],Make_details[],2,"FALSE")</f>
        <v>TNT Motor</v>
      </c>
      <c r="E1296" t="str">
        <f>VLOOKUP(CONS_TABLE[[#This Row],[make_id]],Make_details[],3,"FALSE")</f>
        <v>Standard</v>
      </c>
      <c r="F1296">
        <v>2020</v>
      </c>
      <c r="G1296" t="s">
        <v>427</v>
      </c>
      <c r="H1296" t="s">
        <v>18</v>
      </c>
      <c r="I1296" s="1">
        <v>44570</v>
      </c>
      <c r="J1296" s="1" t="str">
        <f>TEXT(CONS_TABLE[[#This Row],[date_stolen]],"YYYY")</f>
        <v>2022</v>
      </c>
      <c r="K1296" s="1" t="str">
        <f>TEXT(CONS_TABLE[[#This Row],[date_stolen]],"MMMM")</f>
        <v>January</v>
      </c>
      <c r="L1296">
        <v>102</v>
      </c>
      <c r="M1296" t="str">
        <f>VLOOKUP(CONS_TABLE[[#This Row],[location_id]],Locations[],2,"FALSE")</f>
        <v>Auckland</v>
      </c>
      <c r="N1296" t="str">
        <f>VLOOKUP(CONS_TABLE[[#This Row],[location_id]],Locations[],3, "FALSE")</f>
        <v>New Zealand</v>
      </c>
      <c r="O1296" s="3">
        <f>VLOOKUP(CONS_TABLE[[#This Row],[location_id]],Locations[],4,"FALSE")</f>
        <v>1695200</v>
      </c>
      <c r="P1296">
        <f>VLOOKUP(CONS_TABLE[[#This Row],[location_id]],Locations[],5,"FALSE")</f>
        <v>343.09</v>
      </c>
    </row>
    <row r="1297" spans="1:16" x14ac:dyDescent="0.3">
      <c r="A1297">
        <v>1296</v>
      </c>
      <c r="B1297" t="s">
        <v>25</v>
      </c>
      <c r="C1297">
        <v>617</v>
      </c>
      <c r="D1297" t="str">
        <f>VLOOKUP(CONS_TABLE[[#This Row],[make_id]],Make_details[],2,"FALSE")</f>
        <v>TNT Motor</v>
      </c>
      <c r="E1297" t="str">
        <f>VLOOKUP(CONS_TABLE[[#This Row],[make_id]],Make_details[],3,"FALSE")</f>
        <v>Standard</v>
      </c>
      <c r="F1297">
        <v>2020</v>
      </c>
      <c r="G1297" t="s">
        <v>375</v>
      </c>
      <c r="H1297" t="s">
        <v>18</v>
      </c>
      <c r="I1297" s="1">
        <v>44489</v>
      </c>
      <c r="J1297" s="1" t="str">
        <f>TEXT(CONS_TABLE[[#This Row],[date_stolen]],"YYYY")</f>
        <v>2021</v>
      </c>
      <c r="K1297" s="1" t="str">
        <f>TEXT(CONS_TABLE[[#This Row],[date_stolen]],"MMMM")</f>
        <v>October</v>
      </c>
      <c r="L1297">
        <v>109</v>
      </c>
      <c r="M1297" t="str">
        <f>VLOOKUP(CONS_TABLE[[#This Row],[location_id]],Locations[],2,"FALSE")</f>
        <v>Wellington</v>
      </c>
      <c r="N1297" t="str">
        <f>VLOOKUP(CONS_TABLE[[#This Row],[location_id]],Locations[],3, "FALSE")</f>
        <v>New Zealand</v>
      </c>
      <c r="O1297" s="3">
        <f>VLOOKUP(CONS_TABLE[[#This Row],[location_id]],Locations[],4,"FALSE")</f>
        <v>543500</v>
      </c>
      <c r="P1297">
        <f>VLOOKUP(CONS_TABLE[[#This Row],[location_id]],Locations[],5,"FALSE")</f>
        <v>67.52</v>
      </c>
    </row>
    <row r="1298" spans="1:16" x14ac:dyDescent="0.3">
      <c r="A1298">
        <v>1297</v>
      </c>
      <c r="B1298" t="s">
        <v>16</v>
      </c>
      <c r="C1298">
        <v>505</v>
      </c>
      <c r="D1298" t="str">
        <f>VLOOKUP(CONS_TABLE[[#This Row],[make_id]],Make_details[],2,"FALSE")</f>
        <v>Aprilia</v>
      </c>
      <c r="E1298" t="str">
        <f>VLOOKUP(CONS_TABLE[[#This Row],[make_id]],Make_details[],3,"FALSE")</f>
        <v>Standard</v>
      </c>
      <c r="F1298">
        <v>2003</v>
      </c>
      <c r="G1298" t="s">
        <v>556</v>
      </c>
      <c r="H1298" t="s">
        <v>18</v>
      </c>
      <c r="I1298" s="1">
        <v>44636</v>
      </c>
      <c r="J1298" s="1" t="str">
        <f>TEXT(CONS_TABLE[[#This Row],[date_stolen]],"YYYY")</f>
        <v>2022</v>
      </c>
      <c r="K1298" s="1" t="str">
        <f>TEXT(CONS_TABLE[[#This Row],[date_stolen]],"MMMM")</f>
        <v>March</v>
      </c>
      <c r="L1298">
        <v>109</v>
      </c>
      <c r="M1298" t="str">
        <f>VLOOKUP(CONS_TABLE[[#This Row],[location_id]],Locations[],2,"FALSE")</f>
        <v>Wellington</v>
      </c>
      <c r="N1298" t="str">
        <f>VLOOKUP(CONS_TABLE[[#This Row],[location_id]],Locations[],3, "FALSE")</f>
        <v>New Zealand</v>
      </c>
      <c r="O1298" s="3">
        <f>VLOOKUP(CONS_TABLE[[#This Row],[location_id]],Locations[],4,"FALSE")</f>
        <v>543500</v>
      </c>
      <c r="P1298">
        <f>VLOOKUP(CONS_TABLE[[#This Row],[location_id]],Locations[],5,"FALSE")</f>
        <v>67.52</v>
      </c>
    </row>
    <row r="1299" spans="1:16" x14ac:dyDescent="0.3">
      <c r="A1299">
        <v>1298</v>
      </c>
      <c r="B1299" t="s">
        <v>16</v>
      </c>
      <c r="C1299">
        <v>636</v>
      </c>
      <c r="D1299" t="str">
        <f>VLOOKUP(CONS_TABLE[[#This Row],[make_id]],Make_details[],2,"FALSE")</f>
        <v>Yamaha</v>
      </c>
      <c r="E1299" t="str">
        <f>VLOOKUP(CONS_TABLE[[#This Row],[make_id]],Make_details[],3,"FALSE")</f>
        <v>Standard</v>
      </c>
      <c r="F1299">
        <v>2020</v>
      </c>
      <c r="G1299" t="s">
        <v>637</v>
      </c>
      <c r="H1299" t="s">
        <v>28</v>
      </c>
      <c r="I1299" s="1">
        <v>44622</v>
      </c>
      <c r="J1299" s="1" t="str">
        <f>TEXT(CONS_TABLE[[#This Row],[date_stolen]],"YYYY")</f>
        <v>2022</v>
      </c>
      <c r="K1299" s="1" t="str">
        <f>TEXT(CONS_TABLE[[#This Row],[date_stolen]],"MMMM")</f>
        <v>March</v>
      </c>
      <c r="L1299">
        <v>102</v>
      </c>
      <c r="M1299" t="str">
        <f>VLOOKUP(CONS_TABLE[[#This Row],[location_id]],Locations[],2,"FALSE")</f>
        <v>Auckland</v>
      </c>
      <c r="N1299" t="str">
        <f>VLOOKUP(CONS_TABLE[[#This Row],[location_id]],Locations[],3, "FALSE")</f>
        <v>New Zealand</v>
      </c>
      <c r="O1299" s="3">
        <f>VLOOKUP(CONS_TABLE[[#This Row],[location_id]],Locations[],4,"FALSE")</f>
        <v>1695200</v>
      </c>
      <c r="P1299">
        <f>VLOOKUP(CONS_TABLE[[#This Row],[location_id]],Locations[],5,"FALSE")</f>
        <v>343.09</v>
      </c>
    </row>
    <row r="1300" spans="1:16" x14ac:dyDescent="0.3">
      <c r="A1300">
        <v>1299</v>
      </c>
      <c r="B1300" t="s">
        <v>16</v>
      </c>
      <c r="C1300">
        <v>565</v>
      </c>
      <c r="D1300" t="str">
        <f>VLOOKUP(CONS_TABLE[[#This Row],[make_id]],Make_details[],2,"FALSE")</f>
        <v>KTM</v>
      </c>
      <c r="E1300" t="str">
        <f>VLOOKUP(CONS_TABLE[[#This Row],[make_id]],Make_details[],3,"FALSE")</f>
        <v>Standard</v>
      </c>
      <c r="F1300">
        <v>2006</v>
      </c>
      <c r="G1300">
        <v>990</v>
      </c>
      <c r="H1300" t="s">
        <v>18</v>
      </c>
      <c r="I1300" s="1">
        <v>44579</v>
      </c>
      <c r="J1300" s="1" t="str">
        <f>TEXT(CONS_TABLE[[#This Row],[date_stolen]],"YYYY")</f>
        <v>2022</v>
      </c>
      <c r="K1300" s="1" t="str">
        <f>TEXT(CONS_TABLE[[#This Row],[date_stolen]],"MMMM")</f>
        <v>January</v>
      </c>
      <c r="L1300">
        <v>109</v>
      </c>
      <c r="M1300" t="str">
        <f>VLOOKUP(CONS_TABLE[[#This Row],[location_id]],Locations[],2,"FALSE")</f>
        <v>Wellington</v>
      </c>
      <c r="N1300" t="str">
        <f>VLOOKUP(CONS_TABLE[[#This Row],[location_id]],Locations[],3, "FALSE")</f>
        <v>New Zealand</v>
      </c>
      <c r="O1300" s="3">
        <f>VLOOKUP(CONS_TABLE[[#This Row],[location_id]],Locations[],4,"FALSE")</f>
        <v>543500</v>
      </c>
      <c r="P1300">
        <f>VLOOKUP(CONS_TABLE[[#This Row],[location_id]],Locations[],5,"FALSE")</f>
        <v>67.52</v>
      </c>
    </row>
    <row r="1301" spans="1:16" x14ac:dyDescent="0.3">
      <c r="A1301">
        <v>1300</v>
      </c>
      <c r="B1301" t="s">
        <v>25</v>
      </c>
      <c r="C1301">
        <v>611</v>
      </c>
      <c r="D1301" t="str">
        <f>VLOOKUP(CONS_TABLE[[#This Row],[make_id]],Make_details[],2,"FALSE")</f>
        <v>Suzuki</v>
      </c>
      <c r="E1301" t="str">
        <f>VLOOKUP(CONS_TABLE[[#This Row],[make_id]],Make_details[],3,"FALSE")</f>
        <v>Standard</v>
      </c>
      <c r="F1301">
        <v>2020</v>
      </c>
      <c r="G1301" t="s">
        <v>264</v>
      </c>
      <c r="H1301" t="s">
        <v>32</v>
      </c>
      <c r="I1301" s="1">
        <v>44509</v>
      </c>
      <c r="J1301" s="1" t="str">
        <f>TEXT(CONS_TABLE[[#This Row],[date_stolen]],"YYYY")</f>
        <v>2021</v>
      </c>
      <c r="K1301" s="1" t="str">
        <f>TEXT(CONS_TABLE[[#This Row],[date_stolen]],"MMMM")</f>
        <v>November</v>
      </c>
      <c r="L1301">
        <v>104</v>
      </c>
      <c r="M1301" t="str">
        <f>VLOOKUP(CONS_TABLE[[#This Row],[location_id]],Locations[],2,"FALSE")</f>
        <v>Bay of Plenty</v>
      </c>
      <c r="N1301" t="str">
        <f>VLOOKUP(CONS_TABLE[[#This Row],[location_id]],Locations[],3, "FALSE")</f>
        <v>New Zealand</v>
      </c>
      <c r="O1301" s="3">
        <f>VLOOKUP(CONS_TABLE[[#This Row],[location_id]],Locations[],4,"FALSE")</f>
        <v>347700</v>
      </c>
      <c r="P1301">
        <f>VLOOKUP(CONS_TABLE[[#This Row],[location_id]],Locations[],5,"FALSE")</f>
        <v>28.8</v>
      </c>
    </row>
    <row r="1302" spans="1:16" x14ac:dyDescent="0.3">
      <c r="A1302">
        <v>1301</v>
      </c>
      <c r="B1302" t="s">
        <v>16</v>
      </c>
      <c r="C1302">
        <v>565</v>
      </c>
      <c r="D1302" t="str">
        <f>VLOOKUP(CONS_TABLE[[#This Row],[make_id]],Make_details[],2,"FALSE")</f>
        <v>KTM</v>
      </c>
      <c r="E1302" t="str">
        <f>VLOOKUP(CONS_TABLE[[#This Row],[make_id]],Make_details[],3,"FALSE")</f>
        <v>Standard</v>
      </c>
      <c r="F1302">
        <v>2021</v>
      </c>
      <c r="G1302">
        <v>500</v>
      </c>
      <c r="H1302" t="s">
        <v>32</v>
      </c>
      <c r="I1302" s="1">
        <v>44615</v>
      </c>
      <c r="J1302" s="1" t="str">
        <f>TEXT(CONS_TABLE[[#This Row],[date_stolen]],"YYYY")</f>
        <v>2022</v>
      </c>
      <c r="K1302" s="1" t="str">
        <f>TEXT(CONS_TABLE[[#This Row],[date_stolen]],"MMMM")</f>
        <v>February</v>
      </c>
      <c r="L1302">
        <v>102</v>
      </c>
      <c r="M1302" t="str">
        <f>VLOOKUP(CONS_TABLE[[#This Row],[location_id]],Locations[],2,"FALSE")</f>
        <v>Auckland</v>
      </c>
      <c r="N1302" t="str">
        <f>VLOOKUP(CONS_TABLE[[#This Row],[location_id]],Locations[],3, "FALSE")</f>
        <v>New Zealand</v>
      </c>
      <c r="O1302" s="3">
        <f>VLOOKUP(CONS_TABLE[[#This Row],[location_id]],Locations[],4,"FALSE")</f>
        <v>1695200</v>
      </c>
      <c r="P1302">
        <f>VLOOKUP(CONS_TABLE[[#This Row],[location_id]],Locations[],5,"FALSE")</f>
        <v>343.09</v>
      </c>
    </row>
    <row r="1303" spans="1:16" x14ac:dyDescent="0.3">
      <c r="A1303">
        <v>1302</v>
      </c>
      <c r="B1303" t="s">
        <v>25</v>
      </c>
      <c r="C1303">
        <v>538</v>
      </c>
      <c r="D1303" t="str">
        <f>VLOOKUP(CONS_TABLE[[#This Row],[make_id]],Make_details[],2,"FALSE")</f>
        <v>Factory Built</v>
      </c>
      <c r="E1303" t="str">
        <f>VLOOKUP(CONS_TABLE[[#This Row],[make_id]],Make_details[],3,"FALSE")</f>
        <v>Standard</v>
      </c>
      <c r="F1303">
        <v>2021</v>
      </c>
      <c r="G1303" t="s">
        <v>632</v>
      </c>
      <c r="H1303" t="s">
        <v>18</v>
      </c>
      <c r="I1303" s="1">
        <v>44520</v>
      </c>
      <c r="J1303" s="1" t="str">
        <f>TEXT(CONS_TABLE[[#This Row],[date_stolen]],"YYYY")</f>
        <v>2021</v>
      </c>
      <c r="K1303" s="1" t="str">
        <f>TEXT(CONS_TABLE[[#This Row],[date_stolen]],"MMMM")</f>
        <v>November</v>
      </c>
      <c r="L1303">
        <v>111</v>
      </c>
      <c r="M1303" t="str">
        <f>VLOOKUP(CONS_TABLE[[#This Row],[location_id]],Locations[],2,"FALSE")</f>
        <v>Nelson</v>
      </c>
      <c r="N1303" t="str">
        <f>VLOOKUP(CONS_TABLE[[#This Row],[location_id]],Locations[],3, "FALSE")</f>
        <v>New Zealand</v>
      </c>
      <c r="O1303" s="3">
        <f>VLOOKUP(CONS_TABLE[[#This Row],[location_id]],Locations[],4,"FALSE")</f>
        <v>54500</v>
      </c>
      <c r="P1303">
        <f>VLOOKUP(CONS_TABLE[[#This Row],[location_id]],Locations[],5,"FALSE")</f>
        <v>129.15</v>
      </c>
    </row>
    <row r="1304" spans="1:16" x14ac:dyDescent="0.3">
      <c r="A1304">
        <v>1303</v>
      </c>
      <c r="B1304" t="s">
        <v>25</v>
      </c>
      <c r="C1304">
        <v>541</v>
      </c>
      <c r="D1304" t="str">
        <f>VLOOKUP(CONS_TABLE[[#This Row],[make_id]],Make_details[],2,"FALSE")</f>
        <v>Forza</v>
      </c>
      <c r="E1304" t="str">
        <f>VLOOKUP(CONS_TABLE[[#This Row],[make_id]],Make_details[],3,"FALSE")</f>
        <v>Standard</v>
      </c>
      <c r="F1304">
        <v>2021</v>
      </c>
      <c r="G1304" t="s">
        <v>388</v>
      </c>
      <c r="H1304" t="s">
        <v>18</v>
      </c>
      <c r="I1304" s="1">
        <v>44481</v>
      </c>
      <c r="J1304" s="1" t="str">
        <f>TEXT(CONS_TABLE[[#This Row],[date_stolen]],"YYYY")</f>
        <v>2021</v>
      </c>
      <c r="K1304" s="1" t="str">
        <f>TEXT(CONS_TABLE[[#This Row],[date_stolen]],"MMMM")</f>
        <v>October</v>
      </c>
      <c r="L1304">
        <v>102</v>
      </c>
      <c r="M1304" t="str">
        <f>VLOOKUP(CONS_TABLE[[#This Row],[location_id]],Locations[],2,"FALSE")</f>
        <v>Auckland</v>
      </c>
      <c r="N1304" t="str">
        <f>VLOOKUP(CONS_TABLE[[#This Row],[location_id]],Locations[],3, "FALSE")</f>
        <v>New Zealand</v>
      </c>
      <c r="O1304" s="3">
        <f>VLOOKUP(CONS_TABLE[[#This Row],[location_id]],Locations[],4,"FALSE")</f>
        <v>1695200</v>
      </c>
      <c r="P1304">
        <f>VLOOKUP(CONS_TABLE[[#This Row],[location_id]],Locations[],5,"FALSE")</f>
        <v>343.09</v>
      </c>
    </row>
    <row r="1305" spans="1:16" x14ac:dyDescent="0.3">
      <c r="A1305">
        <v>1304</v>
      </c>
      <c r="B1305" t="s">
        <v>16</v>
      </c>
      <c r="C1305">
        <v>505</v>
      </c>
      <c r="D1305" t="str">
        <f>VLOOKUP(CONS_TABLE[[#This Row],[make_id]],Make_details[],2,"FALSE")</f>
        <v>Aprilia</v>
      </c>
      <c r="E1305" t="str">
        <f>VLOOKUP(CONS_TABLE[[#This Row],[make_id]],Make_details[],3,"FALSE")</f>
        <v>Standard</v>
      </c>
      <c r="F1305">
        <v>2021</v>
      </c>
      <c r="G1305" t="s">
        <v>659</v>
      </c>
      <c r="H1305" t="s">
        <v>69</v>
      </c>
      <c r="I1305" s="1">
        <v>44603</v>
      </c>
      <c r="J1305" s="1" t="str">
        <f>TEXT(CONS_TABLE[[#This Row],[date_stolen]],"YYYY")</f>
        <v>2022</v>
      </c>
      <c r="K1305" s="1" t="str">
        <f>TEXT(CONS_TABLE[[#This Row],[date_stolen]],"MMMM")</f>
        <v>February</v>
      </c>
      <c r="L1305">
        <v>109</v>
      </c>
      <c r="M1305" t="str">
        <f>VLOOKUP(CONS_TABLE[[#This Row],[location_id]],Locations[],2,"FALSE")</f>
        <v>Wellington</v>
      </c>
      <c r="N1305" t="str">
        <f>VLOOKUP(CONS_TABLE[[#This Row],[location_id]],Locations[],3, "FALSE")</f>
        <v>New Zealand</v>
      </c>
      <c r="O1305" s="3">
        <f>VLOOKUP(CONS_TABLE[[#This Row],[location_id]],Locations[],4,"FALSE")</f>
        <v>543500</v>
      </c>
      <c r="P1305">
        <f>VLOOKUP(CONS_TABLE[[#This Row],[location_id]],Locations[],5,"FALSE")</f>
        <v>67.52</v>
      </c>
    </row>
    <row r="1306" spans="1:16" x14ac:dyDescent="0.3">
      <c r="A1306">
        <v>1305</v>
      </c>
      <c r="B1306" t="s">
        <v>16</v>
      </c>
      <c r="C1306">
        <v>636</v>
      </c>
      <c r="D1306" t="str">
        <f>VLOOKUP(CONS_TABLE[[#This Row],[make_id]],Make_details[],2,"FALSE")</f>
        <v>Yamaha</v>
      </c>
      <c r="E1306" t="str">
        <f>VLOOKUP(CONS_TABLE[[#This Row],[make_id]],Make_details[],3,"FALSE")</f>
        <v>Standard</v>
      </c>
      <c r="F1306">
        <v>2021</v>
      </c>
      <c r="G1306" t="s">
        <v>631</v>
      </c>
      <c r="H1306" t="s">
        <v>18</v>
      </c>
      <c r="I1306" s="1">
        <v>44612</v>
      </c>
      <c r="J1306" s="1" t="str">
        <f>TEXT(CONS_TABLE[[#This Row],[date_stolen]],"YYYY")</f>
        <v>2022</v>
      </c>
      <c r="K1306" s="1" t="str">
        <f>TEXT(CONS_TABLE[[#This Row],[date_stolen]],"MMMM")</f>
        <v>February</v>
      </c>
      <c r="L1306">
        <v>108</v>
      </c>
      <c r="M1306" t="str">
        <f>VLOOKUP(CONS_TABLE[[#This Row],[location_id]],Locations[],2,"FALSE")</f>
        <v>Manawatū-Whanganui</v>
      </c>
      <c r="N1306" t="str">
        <f>VLOOKUP(CONS_TABLE[[#This Row],[location_id]],Locations[],3, "FALSE")</f>
        <v>New Zealand</v>
      </c>
      <c r="O1306" s="3">
        <f>VLOOKUP(CONS_TABLE[[#This Row],[location_id]],Locations[],4,"FALSE")</f>
        <v>258200</v>
      </c>
      <c r="P1306">
        <f>VLOOKUP(CONS_TABLE[[#This Row],[location_id]],Locations[],5,"FALSE")</f>
        <v>11.62</v>
      </c>
    </row>
    <row r="1307" spans="1:16" x14ac:dyDescent="0.3">
      <c r="A1307">
        <v>1306</v>
      </c>
      <c r="B1307" t="s">
        <v>25</v>
      </c>
      <c r="C1307">
        <v>617</v>
      </c>
      <c r="D1307" t="str">
        <f>VLOOKUP(CONS_TABLE[[#This Row],[make_id]],Make_details[],2,"FALSE")</f>
        <v>TNT Motor</v>
      </c>
      <c r="E1307" t="str">
        <f>VLOOKUP(CONS_TABLE[[#This Row],[make_id]],Make_details[],3,"FALSE")</f>
        <v>Standard</v>
      </c>
      <c r="F1307">
        <v>2021</v>
      </c>
      <c r="G1307" t="s">
        <v>375</v>
      </c>
      <c r="H1307" t="s">
        <v>18</v>
      </c>
      <c r="I1307" s="1">
        <v>44606</v>
      </c>
      <c r="J1307" s="1" t="str">
        <f>TEXT(CONS_TABLE[[#This Row],[date_stolen]],"YYYY")</f>
        <v>2022</v>
      </c>
      <c r="K1307" s="1" t="str">
        <f>TEXT(CONS_TABLE[[#This Row],[date_stolen]],"MMMM")</f>
        <v>February</v>
      </c>
      <c r="L1307">
        <v>109</v>
      </c>
      <c r="M1307" t="str">
        <f>VLOOKUP(CONS_TABLE[[#This Row],[location_id]],Locations[],2,"FALSE")</f>
        <v>Wellington</v>
      </c>
      <c r="N1307" t="str">
        <f>VLOOKUP(CONS_TABLE[[#This Row],[location_id]],Locations[],3, "FALSE")</f>
        <v>New Zealand</v>
      </c>
      <c r="O1307" s="3">
        <f>VLOOKUP(CONS_TABLE[[#This Row],[location_id]],Locations[],4,"FALSE")</f>
        <v>543500</v>
      </c>
      <c r="P1307">
        <f>VLOOKUP(CONS_TABLE[[#This Row],[location_id]],Locations[],5,"FALSE")</f>
        <v>67.52</v>
      </c>
    </row>
    <row r="1308" spans="1:16" x14ac:dyDescent="0.3">
      <c r="A1308">
        <v>1307</v>
      </c>
      <c r="B1308" t="s">
        <v>25</v>
      </c>
      <c r="C1308">
        <v>593</v>
      </c>
      <c r="D1308" t="str">
        <f>VLOOKUP(CONS_TABLE[[#This Row],[make_id]],Make_details[],2,"FALSE")</f>
        <v>PGO</v>
      </c>
      <c r="E1308" t="str">
        <f>VLOOKUP(CONS_TABLE[[#This Row],[make_id]],Make_details[],3,"FALSE")</f>
        <v>Standard</v>
      </c>
      <c r="F1308">
        <v>2021</v>
      </c>
      <c r="G1308" t="s">
        <v>396</v>
      </c>
      <c r="H1308" t="s">
        <v>123</v>
      </c>
      <c r="I1308" s="1">
        <v>44614</v>
      </c>
      <c r="J1308" s="1" t="str">
        <f>TEXT(CONS_TABLE[[#This Row],[date_stolen]],"YYYY")</f>
        <v>2022</v>
      </c>
      <c r="K1308" s="1" t="str">
        <f>TEXT(CONS_TABLE[[#This Row],[date_stolen]],"MMMM")</f>
        <v>February</v>
      </c>
      <c r="L1308">
        <v>109</v>
      </c>
      <c r="M1308" t="str">
        <f>VLOOKUP(CONS_TABLE[[#This Row],[location_id]],Locations[],2,"FALSE")</f>
        <v>Wellington</v>
      </c>
      <c r="N1308" t="str">
        <f>VLOOKUP(CONS_TABLE[[#This Row],[location_id]],Locations[],3, "FALSE")</f>
        <v>New Zealand</v>
      </c>
      <c r="O1308" s="3">
        <f>VLOOKUP(CONS_TABLE[[#This Row],[location_id]],Locations[],4,"FALSE")</f>
        <v>543500</v>
      </c>
      <c r="P1308">
        <f>VLOOKUP(CONS_TABLE[[#This Row],[location_id]],Locations[],5,"FALSE")</f>
        <v>67.52</v>
      </c>
    </row>
    <row r="1309" spans="1:16" x14ac:dyDescent="0.3">
      <c r="A1309">
        <v>1308</v>
      </c>
      <c r="B1309" t="s">
        <v>16</v>
      </c>
      <c r="C1309">
        <v>601</v>
      </c>
      <c r="D1309" t="str">
        <f>VLOOKUP(CONS_TABLE[[#This Row],[make_id]],Make_details[],2,"FALSE")</f>
        <v>Royal Enfield</v>
      </c>
      <c r="E1309" t="str">
        <f>VLOOKUP(CONS_TABLE[[#This Row],[make_id]],Make_details[],3,"FALSE")</f>
        <v>Standard</v>
      </c>
      <c r="F1309">
        <v>2021</v>
      </c>
      <c r="G1309" t="s">
        <v>660</v>
      </c>
      <c r="H1309" t="s">
        <v>28</v>
      </c>
      <c r="I1309" s="1">
        <v>44624</v>
      </c>
      <c r="J1309" s="1" t="str">
        <f>TEXT(CONS_TABLE[[#This Row],[date_stolen]],"YYYY")</f>
        <v>2022</v>
      </c>
      <c r="K1309" s="1" t="str">
        <f>TEXT(CONS_TABLE[[#This Row],[date_stolen]],"MMMM")</f>
        <v>March</v>
      </c>
      <c r="L1309">
        <v>102</v>
      </c>
      <c r="M1309" t="str">
        <f>VLOOKUP(CONS_TABLE[[#This Row],[location_id]],Locations[],2,"FALSE")</f>
        <v>Auckland</v>
      </c>
      <c r="N1309" t="str">
        <f>VLOOKUP(CONS_TABLE[[#This Row],[location_id]],Locations[],3, "FALSE")</f>
        <v>New Zealand</v>
      </c>
      <c r="O1309" s="3">
        <f>VLOOKUP(CONS_TABLE[[#This Row],[location_id]],Locations[],4,"FALSE")</f>
        <v>1695200</v>
      </c>
      <c r="P1309">
        <f>VLOOKUP(CONS_TABLE[[#This Row],[location_id]],Locations[],5,"FALSE")</f>
        <v>343.09</v>
      </c>
    </row>
    <row r="1310" spans="1:16" x14ac:dyDescent="0.3">
      <c r="A1310">
        <v>1309</v>
      </c>
      <c r="B1310" t="s">
        <v>16</v>
      </c>
      <c r="C1310">
        <v>611</v>
      </c>
      <c r="D1310" t="str">
        <f>VLOOKUP(CONS_TABLE[[#This Row],[make_id]],Make_details[],2,"FALSE")</f>
        <v>Suzuki</v>
      </c>
      <c r="E1310" t="str">
        <f>VLOOKUP(CONS_TABLE[[#This Row],[make_id]],Make_details[],3,"FALSE")</f>
        <v>Standard</v>
      </c>
      <c r="F1310">
        <v>2022</v>
      </c>
      <c r="G1310" t="s">
        <v>647</v>
      </c>
      <c r="H1310" t="s">
        <v>69</v>
      </c>
      <c r="I1310" s="1">
        <v>44595</v>
      </c>
      <c r="J1310" s="1" t="str">
        <f>TEXT(CONS_TABLE[[#This Row],[date_stolen]],"YYYY")</f>
        <v>2022</v>
      </c>
      <c r="K1310" s="1" t="str">
        <f>TEXT(CONS_TABLE[[#This Row],[date_stolen]],"MMMM")</f>
        <v>February</v>
      </c>
      <c r="L1310">
        <v>102</v>
      </c>
      <c r="M1310" t="str">
        <f>VLOOKUP(CONS_TABLE[[#This Row],[location_id]],Locations[],2,"FALSE")</f>
        <v>Auckland</v>
      </c>
      <c r="N1310" t="str">
        <f>VLOOKUP(CONS_TABLE[[#This Row],[location_id]],Locations[],3, "FALSE")</f>
        <v>New Zealand</v>
      </c>
      <c r="O1310" s="3">
        <f>VLOOKUP(CONS_TABLE[[#This Row],[location_id]],Locations[],4,"FALSE")</f>
        <v>1695200</v>
      </c>
      <c r="P1310">
        <f>VLOOKUP(CONS_TABLE[[#This Row],[location_id]],Locations[],5,"FALSE")</f>
        <v>343.09</v>
      </c>
    </row>
    <row r="1311" spans="1:16" x14ac:dyDescent="0.3">
      <c r="A1311">
        <v>1310</v>
      </c>
      <c r="B1311" t="s">
        <v>25</v>
      </c>
      <c r="C1311">
        <v>617</v>
      </c>
      <c r="D1311" t="str">
        <f>VLOOKUP(CONS_TABLE[[#This Row],[make_id]],Make_details[],2,"FALSE")</f>
        <v>TNT Motor</v>
      </c>
      <c r="E1311" t="str">
        <f>VLOOKUP(CONS_TABLE[[#This Row],[make_id]],Make_details[],3,"FALSE")</f>
        <v>Standard</v>
      </c>
      <c r="F1311">
        <v>2022</v>
      </c>
      <c r="G1311" t="s">
        <v>375</v>
      </c>
      <c r="H1311" t="s">
        <v>69</v>
      </c>
      <c r="I1311" s="1">
        <v>44649</v>
      </c>
      <c r="J1311" s="1" t="str">
        <f>TEXT(CONS_TABLE[[#This Row],[date_stolen]],"YYYY")</f>
        <v>2022</v>
      </c>
      <c r="K1311" s="1" t="str">
        <f>TEXT(CONS_TABLE[[#This Row],[date_stolen]],"MMMM")</f>
        <v>March</v>
      </c>
      <c r="L1311">
        <v>114</v>
      </c>
      <c r="M1311" t="str">
        <f>VLOOKUP(CONS_TABLE[[#This Row],[location_id]],Locations[],2,"FALSE")</f>
        <v>Canterbury</v>
      </c>
      <c r="N1311" t="str">
        <f>VLOOKUP(CONS_TABLE[[#This Row],[location_id]],Locations[],3, "FALSE")</f>
        <v>New Zealand</v>
      </c>
      <c r="O1311" s="3">
        <f>VLOOKUP(CONS_TABLE[[#This Row],[location_id]],Locations[],4,"FALSE")</f>
        <v>655000</v>
      </c>
      <c r="P1311">
        <f>VLOOKUP(CONS_TABLE[[#This Row],[location_id]],Locations[],5,"FALSE")</f>
        <v>14.72</v>
      </c>
    </row>
    <row r="1312" spans="1:16" x14ac:dyDescent="0.3">
      <c r="A1312">
        <v>1311</v>
      </c>
      <c r="B1312" t="s">
        <v>16</v>
      </c>
      <c r="C1312">
        <v>505</v>
      </c>
      <c r="D1312" t="str">
        <f>VLOOKUP(CONS_TABLE[[#This Row],[make_id]],Make_details[],2,"FALSE")</f>
        <v>Aprilia</v>
      </c>
      <c r="E1312" t="str">
        <f>VLOOKUP(CONS_TABLE[[#This Row],[make_id]],Make_details[],3,"FALSE")</f>
        <v>Standard</v>
      </c>
      <c r="F1312">
        <v>2020</v>
      </c>
      <c r="G1312" t="s">
        <v>661</v>
      </c>
      <c r="H1312" t="s">
        <v>69</v>
      </c>
      <c r="I1312" s="1">
        <v>44586</v>
      </c>
      <c r="J1312" s="1" t="str">
        <f>TEXT(CONS_TABLE[[#This Row],[date_stolen]],"YYYY")</f>
        <v>2022</v>
      </c>
      <c r="K1312" s="1" t="str">
        <f>TEXT(CONS_TABLE[[#This Row],[date_stolen]],"MMMM")</f>
        <v>January</v>
      </c>
      <c r="L1312">
        <v>103</v>
      </c>
      <c r="M1312" t="str">
        <f>VLOOKUP(CONS_TABLE[[#This Row],[location_id]],Locations[],2,"FALSE")</f>
        <v>Waikato</v>
      </c>
      <c r="N1312" t="str">
        <f>VLOOKUP(CONS_TABLE[[#This Row],[location_id]],Locations[],3, "FALSE")</f>
        <v>New Zealand</v>
      </c>
      <c r="O1312" s="3">
        <f>VLOOKUP(CONS_TABLE[[#This Row],[location_id]],Locations[],4,"FALSE")</f>
        <v>513800</v>
      </c>
      <c r="P1312">
        <f>VLOOKUP(CONS_TABLE[[#This Row],[location_id]],Locations[],5,"FALSE")</f>
        <v>21.5</v>
      </c>
    </row>
    <row r="1313" spans="1:16" x14ac:dyDescent="0.3">
      <c r="A1313">
        <v>1312</v>
      </c>
      <c r="B1313" t="s">
        <v>16</v>
      </c>
      <c r="C1313">
        <v>636</v>
      </c>
      <c r="D1313" t="str">
        <f>VLOOKUP(CONS_TABLE[[#This Row],[make_id]],Make_details[],2,"FALSE")</f>
        <v>Yamaha</v>
      </c>
      <c r="E1313" t="str">
        <f>VLOOKUP(CONS_TABLE[[#This Row],[make_id]],Make_details[],3,"FALSE")</f>
        <v>Standard</v>
      </c>
      <c r="F1313">
        <v>2020</v>
      </c>
      <c r="G1313" t="s">
        <v>637</v>
      </c>
      <c r="H1313" t="s">
        <v>28</v>
      </c>
      <c r="I1313" s="1">
        <v>44652</v>
      </c>
      <c r="J1313" s="1" t="str">
        <f>TEXT(CONS_TABLE[[#This Row],[date_stolen]],"YYYY")</f>
        <v>2022</v>
      </c>
      <c r="K1313" s="1" t="str">
        <f>TEXT(CONS_TABLE[[#This Row],[date_stolen]],"MMMM")</f>
        <v>April</v>
      </c>
      <c r="L1313">
        <v>102</v>
      </c>
      <c r="M1313" t="str">
        <f>VLOOKUP(CONS_TABLE[[#This Row],[location_id]],Locations[],2,"FALSE")</f>
        <v>Auckland</v>
      </c>
      <c r="N1313" t="str">
        <f>VLOOKUP(CONS_TABLE[[#This Row],[location_id]],Locations[],3, "FALSE")</f>
        <v>New Zealand</v>
      </c>
      <c r="O1313" s="3">
        <f>VLOOKUP(CONS_TABLE[[#This Row],[location_id]],Locations[],4,"FALSE")</f>
        <v>1695200</v>
      </c>
      <c r="P1313">
        <f>VLOOKUP(CONS_TABLE[[#This Row],[location_id]],Locations[],5,"FALSE")</f>
        <v>343.09</v>
      </c>
    </row>
    <row r="1314" spans="1:16" x14ac:dyDescent="0.3">
      <c r="A1314">
        <v>1313</v>
      </c>
      <c r="B1314" t="s">
        <v>16</v>
      </c>
      <c r="C1314">
        <v>636</v>
      </c>
      <c r="D1314" t="str">
        <f>VLOOKUP(CONS_TABLE[[#This Row],[make_id]],Make_details[],2,"FALSE")</f>
        <v>Yamaha</v>
      </c>
      <c r="E1314" t="str">
        <f>VLOOKUP(CONS_TABLE[[#This Row],[make_id]],Make_details[],3,"FALSE")</f>
        <v>Standard</v>
      </c>
      <c r="F1314">
        <v>2020</v>
      </c>
      <c r="G1314" t="s">
        <v>662</v>
      </c>
      <c r="H1314" t="s">
        <v>45</v>
      </c>
      <c r="I1314" s="1">
        <v>44531</v>
      </c>
      <c r="J1314" s="1" t="str">
        <f>TEXT(CONS_TABLE[[#This Row],[date_stolen]],"YYYY")</f>
        <v>2021</v>
      </c>
      <c r="K1314" s="1" t="str">
        <f>TEXT(CONS_TABLE[[#This Row],[date_stolen]],"MMMM")</f>
        <v>December</v>
      </c>
      <c r="L1314">
        <v>102</v>
      </c>
      <c r="M1314" t="str">
        <f>VLOOKUP(CONS_TABLE[[#This Row],[location_id]],Locations[],2,"FALSE")</f>
        <v>Auckland</v>
      </c>
      <c r="N1314" t="str">
        <f>VLOOKUP(CONS_TABLE[[#This Row],[location_id]],Locations[],3, "FALSE")</f>
        <v>New Zealand</v>
      </c>
      <c r="O1314" s="3">
        <f>VLOOKUP(CONS_TABLE[[#This Row],[location_id]],Locations[],4,"FALSE")</f>
        <v>1695200</v>
      </c>
      <c r="P1314">
        <f>VLOOKUP(CONS_TABLE[[#This Row],[location_id]],Locations[],5,"FALSE")</f>
        <v>343.09</v>
      </c>
    </row>
    <row r="1315" spans="1:16" x14ac:dyDescent="0.3">
      <c r="A1315">
        <v>1314</v>
      </c>
      <c r="B1315" t="s">
        <v>25</v>
      </c>
      <c r="C1315">
        <v>611</v>
      </c>
      <c r="D1315" t="str">
        <f>VLOOKUP(CONS_TABLE[[#This Row],[make_id]],Make_details[],2,"FALSE")</f>
        <v>Suzuki</v>
      </c>
      <c r="E1315" t="str">
        <f>VLOOKUP(CONS_TABLE[[#This Row],[make_id]],Make_details[],3,"FALSE")</f>
        <v>Standard</v>
      </c>
      <c r="F1315">
        <v>2020</v>
      </c>
      <c r="G1315" t="s">
        <v>264</v>
      </c>
      <c r="H1315" t="s">
        <v>32</v>
      </c>
      <c r="I1315" s="1">
        <v>44550</v>
      </c>
      <c r="J1315" s="1" t="str">
        <f>TEXT(CONS_TABLE[[#This Row],[date_stolen]],"YYYY")</f>
        <v>2021</v>
      </c>
      <c r="K1315" s="1" t="str">
        <f>TEXT(CONS_TABLE[[#This Row],[date_stolen]],"MMMM")</f>
        <v>December</v>
      </c>
      <c r="L1315">
        <v>102</v>
      </c>
      <c r="M1315" t="str">
        <f>VLOOKUP(CONS_TABLE[[#This Row],[location_id]],Locations[],2,"FALSE")</f>
        <v>Auckland</v>
      </c>
      <c r="N1315" t="str">
        <f>VLOOKUP(CONS_TABLE[[#This Row],[location_id]],Locations[],3, "FALSE")</f>
        <v>New Zealand</v>
      </c>
      <c r="O1315" s="3">
        <f>VLOOKUP(CONS_TABLE[[#This Row],[location_id]],Locations[],4,"FALSE")</f>
        <v>1695200</v>
      </c>
      <c r="P1315">
        <f>VLOOKUP(CONS_TABLE[[#This Row],[location_id]],Locations[],5,"FALSE")</f>
        <v>343.09</v>
      </c>
    </row>
    <row r="1316" spans="1:16" x14ac:dyDescent="0.3">
      <c r="A1316">
        <v>1315</v>
      </c>
      <c r="B1316" t="s">
        <v>16</v>
      </c>
      <c r="C1316">
        <v>636</v>
      </c>
      <c r="D1316" t="str">
        <f>VLOOKUP(CONS_TABLE[[#This Row],[make_id]],Make_details[],2,"FALSE")</f>
        <v>Yamaha</v>
      </c>
      <c r="E1316" t="str">
        <f>VLOOKUP(CONS_TABLE[[#This Row],[make_id]],Make_details[],3,"FALSE")</f>
        <v>Standard</v>
      </c>
      <c r="F1316">
        <v>2020</v>
      </c>
      <c r="G1316" t="s">
        <v>637</v>
      </c>
      <c r="H1316" t="s">
        <v>18</v>
      </c>
      <c r="I1316" s="1">
        <v>44628</v>
      </c>
      <c r="J1316" s="1" t="str">
        <f>TEXT(CONS_TABLE[[#This Row],[date_stolen]],"YYYY")</f>
        <v>2022</v>
      </c>
      <c r="K1316" s="1" t="str">
        <f>TEXT(CONS_TABLE[[#This Row],[date_stolen]],"MMMM")</f>
        <v>March</v>
      </c>
      <c r="L1316">
        <v>102</v>
      </c>
      <c r="M1316" t="str">
        <f>VLOOKUP(CONS_TABLE[[#This Row],[location_id]],Locations[],2,"FALSE")</f>
        <v>Auckland</v>
      </c>
      <c r="N1316" t="str">
        <f>VLOOKUP(CONS_TABLE[[#This Row],[location_id]],Locations[],3, "FALSE")</f>
        <v>New Zealand</v>
      </c>
      <c r="O1316" s="3">
        <f>VLOOKUP(CONS_TABLE[[#This Row],[location_id]],Locations[],4,"FALSE")</f>
        <v>1695200</v>
      </c>
      <c r="P1316">
        <f>VLOOKUP(CONS_TABLE[[#This Row],[location_id]],Locations[],5,"FALSE")</f>
        <v>343.09</v>
      </c>
    </row>
    <row r="1317" spans="1:16" x14ac:dyDescent="0.3">
      <c r="A1317">
        <v>1316</v>
      </c>
      <c r="B1317" t="s">
        <v>25</v>
      </c>
      <c r="C1317">
        <v>617</v>
      </c>
      <c r="D1317" t="str">
        <f>VLOOKUP(CONS_TABLE[[#This Row],[make_id]],Make_details[],2,"FALSE")</f>
        <v>TNT Motor</v>
      </c>
      <c r="E1317" t="str">
        <f>VLOOKUP(CONS_TABLE[[#This Row],[make_id]],Make_details[],3,"FALSE")</f>
        <v>Standard</v>
      </c>
      <c r="F1317">
        <v>2021</v>
      </c>
      <c r="G1317" t="s">
        <v>375</v>
      </c>
      <c r="H1317" t="s">
        <v>18</v>
      </c>
      <c r="I1317" s="1">
        <v>44593</v>
      </c>
      <c r="J1317" s="1" t="str">
        <f>TEXT(CONS_TABLE[[#This Row],[date_stolen]],"YYYY")</f>
        <v>2022</v>
      </c>
      <c r="K1317" s="1" t="str">
        <f>TEXT(CONS_TABLE[[#This Row],[date_stolen]],"MMMM")</f>
        <v>February</v>
      </c>
      <c r="L1317">
        <v>109</v>
      </c>
      <c r="M1317" t="str">
        <f>VLOOKUP(CONS_TABLE[[#This Row],[location_id]],Locations[],2,"FALSE")</f>
        <v>Wellington</v>
      </c>
      <c r="N1317" t="str">
        <f>VLOOKUP(CONS_TABLE[[#This Row],[location_id]],Locations[],3, "FALSE")</f>
        <v>New Zealand</v>
      </c>
      <c r="O1317" s="3">
        <f>VLOOKUP(CONS_TABLE[[#This Row],[location_id]],Locations[],4,"FALSE")</f>
        <v>543500</v>
      </c>
      <c r="P1317">
        <f>VLOOKUP(CONS_TABLE[[#This Row],[location_id]],Locations[],5,"FALSE")</f>
        <v>67.52</v>
      </c>
    </row>
    <row r="1318" spans="1:16" x14ac:dyDescent="0.3">
      <c r="A1318">
        <v>1317</v>
      </c>
      <c r="B1318" t="s">
        <v>16</v>
      </c>
      <c r="C1318">
        <v>550</v>
      </c>
      <c r="D1318" t="str">
        <f>VLOOKUP(CONS_TABLE[[#This Row],[make_id]],Make_details[],2,"FALSE")</f>
        <v>Honda</v>
      </c>
      <c r="E1318" t="str">
        <f>VLOOKUP(CONS_TABLE[[#This Row],[make_id]],Make_details[],3,"FALSE")</f>
        <v>Standard</v>
      </c>
      <c r="F1318">
        <v>2021</v>
      </c>
      <c r="G1318" t="s">
        <v>663</v>
      </c>
      <c r="H1318" t="s">
        <v>69</v>
      </c>
      <c r="I1318" s="1">
        <v>44577</v>
      </c>
      <c r="J1318" s="1" t="str">
        <f>TEXT(CONS_TABLE[[#This Row],[date_stolen]],"YYYY")</f>
        <v>2022</v>
      </c>
      <c r="K1318" s="1" t="str">
        <f>TEXT(CONS_TABLE[[#This Row],[date_stolen]],"MMMM")</f>
        <v>January</v>
      </c>
      <c r="L1318">
        <v>102</v>
      </c>
      <c r="M1318" t="str">
        <f>VLOOKUP(CONS_TABLE[[#This Row],[location_id]],Locations[],2,"FALSE")</f>
        <v>Auckland</v>
      </c>
      <c r="N1318" t="str">
        <f>VLOOKUP(CONS_TABLE[[#This Row],[location_id]],Locations[],3, "FALSE")</f>
        <v>New Zealand</v>
      </c>
      <c r="O1318" s="3">
        <f>VLOOKUP(CONS_TABLE[[#This Row],[location_id]],Locations[],4,"FALSE")</f>
        <v>1695200</v>
      </c>
      <c r="P1318">
        <f>VLOOKUP(CONS_TABLE[[#This Row],[location_id]],Locations[],5,"FALSE")</f>
        <v>343.09</v>
      </c>
    </row>
    <row r="1319" spans="1:16" x14ac:dyDescent="0.3">
      <c r="A1319">
        <v>1318</v>
      </c>
      <c r="B1319" t="s">
        <v>25</v>
      </c>
      <c r="C1319">
        <v>632</v>
      </c>
      <c r="D1319" t="str">
        <f>VLOOKUP(CONS_TABLE[[#This Row],[make_id]],Make_details[],2,"FALSE")</f>
        <v>Vmoto</v>
      </c>
      <c r="E1319" t="str">
        <f>VLOOKUP(CONS_TABLE[[#This Row],[make_id]],Make_details[],3,"FALSE")</f>
        <v>Standard</v>
      </c>
      <c r="F1319">
        <v>2008</v>
      </c>
      <c r="G1319" t="s">
        <v>664</v>
      </c>
      <c r="H1319" t="s">
        <v>18</v>
      </c>
      <c r="I1319" s="1">
        <v>44573</v>
      </c>
      <c r="J1319" s="1" t="str">
        <f>TEXT(CONS_TABLE[[#This Row],[date_stolen]],"YYYY")</f>
        <v>2022</v>
      </c>
      <c r="K1319" s="1" t="str">
        <f>TEXT(CONS_TABLE[[#This Row],[date_stolen]],"MMMM")</f>
        <v>January</v>
      </c>
      <c r="L1319">
        <v>102</v>
      </c>
      <c r="M1319" t="str">
        <f>VLOOKUP(CONS_TABLE[[#This Row],[location_id]],Locations[],2,"FALSE")</f>
        <v>Auckland</v>
      </c>
      <c r="N1319" t="str">
        <f>VLOOKUP(CONS_TABLE[[#This Row],[location_id]],Locations[],3, "FALSE")</f>
        <v>New Zealand</v>
      </c>
      <c r="O1319" s="3">
        <f>VLOOKUP(CONS_TABLE[[#This Row],[location_id]],Locations[],4,"FALSE")</f>
        <v>1695200</v>
      </c>
      <c r="P1319">
        <f>VLOOKUP(CONS_TABLE[[#This Row],[location_id]],Locations[],5,"FALSE")</f>
        <v>343.09</v>
      </c>
    </row>
    <row r="1320" spans="1:16" x14ac:dyDescent="0.3">
      <c r="A1320">
        <v>1319</v>
      </c>
      <c r="B1320" t="s">
        <v>16</v>
      </c>
      <c r="C1320">
        <v>565</v>
      </c>
      <c r="D1320" t="str">
        <f>VLOOKUP(CONS_TABLE[[#This Row],[make_id]],Make_details[],2,"FALSE")</f>
        <v>KTM</v>
      </c>
      <c r="E1320" t="str">
        <f>VLOOKUP(CONS_TABLE[[#This Row],[make_id]],Make_details[],3,"FALSE")</f>
        <v>Standard</v>
      </c>
      <c r="F1320">
        <v>2021</v>
      </c>
      <c r="G1320">
        <v>350</v>
      </c>
      <c r="H1320" t="s">
        <v>123</v>
      </c>
      <c r="I1320" s="1">
        <v>44589</v>
      </c>
      <c r="J1320" s="1" t="str">
        <f>TEXT(CONS_TABLE[[#This Row],[date_stolen]],"YYYY")</f>
        <v>2022</v>
      </c>
      <c r="K1320" s="1" t="str">
        <f>TEXT(CONS_TABLE[[#This Row],[date_stolen]],"MMMM")</f>
        <v>January</v>
      </c>
      <c r="L1320">
        <v>102</v>
      </c>
      <c r="M1320" t="str">
        <f>VLOOKUP(CONS_TABLE[[#This Row],[location_id]],Locations[],2,"FALSE")</f>
        <v>Auckland</v>
      </c>
      <c r="N1320" t="str">
        <f>VLOOKUP(CONS_TABLE[[#This Row],[location_id]],Locations[],3, "FALSE")</f>
        <v>New Zealand</v>
      </c>
      <c r="O1320" s="3">
        <f>VLOOKUP(CONS_TABLE[[#This Row],[location_id]],Locations[],4,"FALSE")</f>
        <v>1695200</v>
      </c>
      <c r="P1320">
        <f>VLOOKUP(CONS_TABLE[[#This Row],[location_id]],Locations[],5,"FALSE")</f>
        <v>343.09</v>
      </c>
    </row>
    <row r="1321" spans="1:16" x14ac:dyDescent="0.3">
      <c r="A1321">
        <v>1320</v>
      </c>
      <c r="B1321" t="s">
        <v>16</v>
      </c>
      <c r="C1321">
        <v>538</v>
      </c>
      <c r="D1321" t="str">
        <f>VLOOKUP(CONS_TABLE[[#This Row],[make_id]],Make_details[],2,"FALSE")</f>
        <v>Factory Built</v>
      </c>
      <c r="E1321" t="str">
        <f>VLOOKUP(CONS_TABLE[[#This Row],[make_id]],Make_details[],3,"FALSE")</f>
        <v>Standard</v>
      </c>
      <c r="F1321">
        <v>2021</v>
      </c>
      <c r="G1321" t="s">
        <v>494</v>
      </c>
      <c r="H1321" t="s">
        <v>18</v>
      </c>
      <c r="I1321" s="1">
        <v>44548</v>
      </c>
      <c r="J1321" s="1" t="str">
        <f>TEXT(CONS_TABLE[[#This Row],[date_stolen]],"YYYY")</f>
        <v>2021</v>
      </c>
      <c r="K1321" s="1" t="str">
        <f>TEXT(CONS_TABLE[[#This Row],[date_stolen]],"MMMM")</f>
        <v>December</v>
      </c>
      <c r="L1321">
        <v>102</v>
      </c>
      <c r="M1321" t="str">
        <f>VLOOKUP(CONS_TABLE[[#This Row],[location_id]],Locations[],2,"FALSE")</f>
        <v>Auckland</v>
      </c>
      <c r="N1321" t="str">
        <f>VLOOKUP(CONS_TABLE[[#This Row],[location_id]],Locations[],3, "FALSE")</f>
        <v>New Zealand</v>
      </c>
      <c r="O1321" s="3">
        <f>VLOOKUP(CONS_TABLE[[#This Row],[location_id]],Locations[],4,"FALSE")</f>
        <v>1695200</v>
      </c>
      <c r="P1321">
        <f>VLOOKUP(CONS_TABLE[[#This Row],[location_id]],Locations[],5,"FALSE")</f>
        <v>343.09</v>
      </c>
    </row>
    <row r="1322" spans="1:16" x14ac:dyDescent="0.3">
      <c r="A1322">
        <v>1321</v>
      </c>
      <c r="B1322" t="s">
        <v>16</v>
      </c>
      <c r="C1322">
        <v>565</v>
      </c>
      <c r="D1322" t="str">
        <f>VLOOKUP(CONS_TABLE[[#This Row],[make_id]],Make_details[],2,"FALSE")</f>
        <v>KTM</v>
      </c>
      <c r="E1322" t="str">
        <f>VLOOKUP(CONS_TABLE[[#This Row],[make_id]],Make_details[],3,"FALSE")</f>
        <v>Standard</v>
      </c>
      <c r="F1322">
        <v>2021</v>
      </c>
      <c r="G1322">
        <v>1290</v>
      </c>
      <c r="H1322" t="s">
        <v>123</v>
      </c>
      <c r="I1322" s="1">
        <v>44650</v>
      </c>
      <c r="J1322" s="1" t="str">
        <f>TEXT(CONS_TABLE[[#This Row],[date_stolen]],"YYYY")</f>
        <v>2022</v>
      </c>
      <c r="K1322" s="1" t="str">
        <f>TEXT(CONS_TABLE[[#This Row],[date_stolen]],"MMMM")</f>
        <v>March</v>
      </c>
      <c r="L1322">
        <v>102</v>
      </c>
      <c r="M1322" t="str">
        <f>VLOOKUP(CONS_TABLE[[#This Row],[location_id]],Locations[],2,"FALSE")</f>
        <v>Auckland</v>
      </c>
      <c r="N1322" t="str">
        <f>VLOOKUP(CONS_TABLE[[#This Row],[location_id]],Locations[],3, "FALSE")</f>
        <v>New Zealand</v>
      </c>
      <c r="O1322" s="3">
        <f>VLOOKUP(CONS_TABLE[[#This Row],[location_id]],Locations[],4,"FALSE")</f>
        <v>1695200</v>
      </c>
      <c r="P1322">
        <f>VLOOKUP(CONS_TABLE[[#This Row],[location_id]],Locations[],5,"FALSE")</f>
        <v>343.09</v>
      </c>
    </row>
    <row r="1323" spans="1:16" x14ac:dyDescent="0.3">
      <c r="A1323">
        <v>1322</v>
      </c>
      <c r="B1323" t="s">
        <v>25</v>
      </c>
      <c r="C1323">
        <v>593</v>
      </c>
      <c r="D1323" t="str">
        <f>VLOOKUP(CONS_TABLE[[#This Row],[make_id]],Make_details[],2,"FALSE")</f>
        <v>PGO</v>
      </c>
      <c r="E1323" t="str">
        <f>VLOOKUP(CONS_TABLE[[#This Row],[make_id]],Make_details[],3,"FALSE")</f>
        <v>Standard</v>
      </c>
      <c r="F1323">
        <v>2021</v>
      </c>
      <c r="G1323" t="s">
        <v>396</v>
      </c>
      <c r="H1323" t="s">
        <v>32</v>
      </c>
      <c r="I1323" s="1">
        <v>44589</v>
      </c>
      <c r="J1323" s="1" t="str">
        <f>TEXT(CONS_TABLE[[#This Row],[date_stolen]],"YYYY")</f>
        <v>2022</v>
      </c>
      <c r="K1323" s="1" t="str">
        <f>TEXT(CONS_TABLE[[#This Row],[date_stolen]],"MMMM")</f>
        <v>January</v>
      </c>
      <c r="L1323">
        <v>109</v>
      </c>
      <c r="M1323" t="str">
        <f>VLOOKUP(CONS_TABLE[[#This Row],[location_id]],Locations[],2,"FALSE")</f>
        <v>Wellington</v>
      </c>
      <c r="N1323" t="str">
        <f>VLOOKUP(CONS_TABLE[[#This Row],[location_id]],Locations[],3, "FALSE")</f>
        <v>New Zealand</v>
      </c>
      <c r="O1323" s="3">
        <f>VLOOKUP(CONS_TABLE[[#This Row],[location_id]],Locations[],4,"FALSE")</f>
        <v>543500</v>
      </c>
      <c r="P1323">
        <f>VLOOKUP(CONS_TABLE[[#This Row],[location_id]],Locations[],5,"FALSE")</f>
        <v>67.52</v>
      </c>
    </row>
    <row r="1324" spans="1:16" x14ac:dyDescent="0.3">
      <c r="A1324">
        <v>1323</v>
      </c>
      <c r="B1324" t="s">
        <v>16</v>
      </c>
      <c r="C1324">
        <v>565</v>
      </c>
      <c r="D1324" t="str">
        <f>VLOOKUP(CONS_TABLE[[#This Row],[make_id]],Make_details[],2,"FALSE")</f>
        <v>KTM</v>
      </c>
      <c r="E1324" t="str">
        <f>VLOOKUP(CONS_TABLE[[#This Row],[make_id]],Make_details[],3,"FALSE")</f>
        <v>Standard</v>
      </c>
      <c r="F1324">
        <v>2021</v>
      </c>
      <c r="G1324">
        <v>390</v>
      </c>
      <c r="H1324" t="s">
        <v>32</v>
      </c>
      <c r="I1324" s="1">
        <v>44534</v>
      </c>
      <c r="J1324" s="1" t="str">
        <f>TEXT(CONS_TABLE[[#This Row],[date_stolen]],"YYYY")</f>
        <v>2021</v>
      </c>
      <c r="K1324" s="1" t="str">
        <f>TEXT(CONS_TABLE[[#This Row],[date_stolen]],"MMMM")</f>
        <v>December</v>
      </c>
      <c r="L1324">
        <v>109</v>
      </c>
      <c r="M1324" t="str">
        <f>VLOOKUP(CONS_TABLE[[#This Row],[location_id]],Locations[],2,"FALSE")</f>
        <v>Wellington</v>
      </c>
      <c r="N1324" t="str">
        <f>VLOOKUP(CONS_TABLE[[#This Row],[location_id]],Locations[],3, "FALSE")</f>
        <v>New Zealand</v>
      </c>
      <c r="O1324" s="3">
        <f>VLOOKUP(CONS_TABLE[[#This Row],[location_id]],Locations[],4,"FALSE")</f>
        <v>543500</v>
      </c>
      <c r="P1324">
        <f>VLOOKUP(CONS_TABLE[[#This Row],[location_id]],Locations[],5,"FALSE")</f>
        <v>67.52</v>
      </c>
    </row>
    <row r="1325" spans="1:16" x14ac:dyDescent="0.3">
      <c r="A1325">
        <v>1324</v>
      </c>
      <c r="B1325" t="s">
        <v>16</v>
      </c>
      <c r="C1325">
        <v>561</v>
      </c>
      <c r="D1325" t="str">
        <f>VLOOKUP(CONS_TABLE[[#This Row],[make_id]],Make_details[],2,"FALSE")</f>
        <v>Kawasaki</v>
      </c>
      <c r="E1325" t="str">
        <f>VLOOKUP(CONS_TABLE[[#This Row],[make_id]],Make_details[],3,"FALSE")</f>
        <v>Standard</v>
      </c>
      <c r="F1325">
        <v>2021</v>
      </c>
      <c r="G1325" t="s">
        <v>116</v>
      </c>
      <c r="H1325" t="s">
        <v>18</v>
      </c>
      <c r="I1325" s="1">
        <v>44603</v>
      </c>
      <c r="J1325" s="1" t="str">
        <f>TEXT(CONS_TABLE[[#This Row],[date_stolen]],"YYYY")</f>
        <v>2022</v>
      </c>
      <c r="K1325" s="1" t="str">
        <f>TEXT(CONS_TABLE[[#This Row],[date_stolen]],"MMMM")</f>
        <v>February</v>
      </c>
      <c r="L1325">
        <v>102</v>
      </c>
      <c r="M1325" t="str">
        <f>VLOOKUP(CONS_TABLE[[#This Row],[location_id]],Locations[],2,"FALSE")</f>
        <v>Auckland</v>
      </c>
      <c r="N1325" t="str">
        <f>VLOOKUP(CONS_TABLE[[#This Row],[location_id]],Locations[],3, "FALSE")</f>
        <v>New Zealand</v>
      </c>
      <c r="O1325" s="3">
        <f>VLOOKUP(CONS_TABLE[[#This Row],[location_id]],Locations[],4,"FALSE")</f>
        <v>1695200</v>
      </c>
      <c r="P1325">
        <f>VLOOKUP(CONS_TABLE[[#This Row],[location_id]],Locations[],5,"FALSE")</f>
        <v>343.09</v>
      </c>
    </row>
    <row r="1326" spans="1:16" x14ac:dyDescent="0.3">
      <c r="A1326">
        <v>1325</v>
      </c>
      <c r="B1326" t="s">
        <v>16</v>
      </c>
      <c r="C1326">
        <v>565</v>
      </c>
      <c r="D1326" t="str">
        <f>VLOOKUP(CONS_TABLE[[#This Row],[make_id]],Make_details[],2,"FALSE")</f>
        <v>KTM</v>
      </c>
      <c r="E1326" t="str">
        <f>VLOOKUP(CONS_TABLE[[#This Row],[make_id]],Make_details[],3,"FALSE")</f>
        <v>Standard</v>
      </c>
      <c r="F1326">
        <v>2022</v>
      </c>
      <c r="G1326">
        <v>390</v>
      </c>
      <c r="H1326" t="s">
        <v>10</v>
      </c>
      <c r="I1326" s="1">
        <v>44645</v>
      </c>
      <c r="J1326" s="1" t="str">
        <f>TEXT(CONS_TABLE[[#This Row],[date_stolen]],"YYYY")</f>
        <v>2022</v>
      </c>
      <c r="K1326" s="1" t="str">
        <f>TEXT(CONS_TABLE[[#This Row],[date_stolen]],"MMMM")</f>
        <v>March</v>
      </c>
      <c r="L1326">
        <v>102</v>
      </c>
      <c r="M1326" t="str">
        <f>VLOOKUP(CONS_TABLE[[#This Row],[location_id]],Locations[],2,"FALSE")</f>
        <v>Auckland</v>
      </c>
      <c r="N1326" t="str">
        <f>VLOOKUP(CONS_TABLE[[#This Row],[location_id]],Locations[],3, "FALSE")</f>
        <v>New Zealand</v>
      </c>
      <c r="O1326" s="3">
        <f>VLOOKUP(CONS_TABLE[[#This Row],[location_id]],Locations[],4,"FALSE")</f>
        <v>1695200</v>
      </c>
      <c r="P1326">
        <f>VLOOKUP(CONS_TABLE[[#This Row],[location_id]],Locations[],5,"FALSE")</f>
        <v>343.09</v>
      </c>
    </row>
    <row r="1327" spans="1:16" x14ac:dyDescent="0.3">
      <c r="A1327">
        <v>1326</v>
      </c>
      <c r="B1327" t="s">
        <v>16</v>
      </c>
      <c r="C1327">
        <v>561</v>
      </c>
      <c r="D1327" t="str">
        <f>VLOOKUP(CONS_TABLE[[#This Row],[make_id]],Make_details[],2,"FALSE")</f>
        <v>Kawasaki</v>
      </c>
      <c r="E1327" t="str">
        <f>VLOOKUP(CONS_TABLE[[#This Row],[make_id]],Make_details[],3,"FALSE")</f>
        <v>Standard</v>
      </c>
      <c r="F1327">
        <v>2010</v>
      </c>
      <c r="G1327" t="s">
        <v>328</v>
      </c>
      <c r="H1327" t="s">
        <v>47</v>
      </c>
      <c r="I1327" s="1">
        <v>44602</v>
      </c>
      <c r="J1327" s="1" t="str">
        <f>TEXT(CONS_TABLE[[#This Row],[date_stolen]],"YYYY")</f>
        <v>2022</v>
      </c>
      <c r="K1327" s="1" t="str">
        <f>TEXT(CONS_TABLE[[#This Row],[date_stolen]],"MMMM")</f>
        <v>February</v>
      </c>
      <c r="L1327">
        <v>109</v>
      </c>
      <c r="M1327" t="str">
        <f>VLOOKUP(CONS_TABLE[[#This Row],[location_id]],Locations[],2,"FALSE")</f>
        <v>Wellington</v>
      </c>
      <c r="N1327" t="str">
        <f>VLOOKUP(CONS_TABLE[[#This Row],[location_id]],Locations[],3, "FALSE")</f>
        <v>New Zealand</v>
      </c>
      <c r="O1327" s="3">
        <f>VLOOKUP(CONS_TABLE[[#This Row],[location_id]],Locations[],4,"FALSE")</f>
        <v>543500</v>
      </c>
      <c r="P1327">
        <f>VLOOKUP(CONS_TABLE[[#This Row],[location_id]],Locations[],5,"FALSE")</f>
        <v>67.52</v>
      </c>
    </row>
    <row r="1328" spans="1:16" x14ac:dyDescent="0.3">
      <c r="A1328">
        <v>1327</v>
      </c>
      <c r="B1328" t="s">
        <v>16</v>
      </c>
      <c r="C1328">
        <v>611</v>
      </c>
      <c r="D1328" t="str">
        <f>VLOOKUP(CONS_TABLE[[#This Row],[make_id]],Make_details[],2,"FALSE")</f>
        <v>Suzuki</v>
      </c>
      <c r="E1328" t="str">
        <f>VLOOKUP(CONS_TABLE[[#This Row],[make_id]],Make_details[],3,"FALSE")</f>
        <v>Standard</v>
      </c>
      <c r="F1328">
        <v>2007</v>
      </c>
      <c r="G1328" t="s">
        <v>255</v>
      </c>
      <c r="H1328" t="s">
        <v>18</v>
      </c>
      <c r="I1328" s="1">
        <v>44615</v>
      </c>
      <c r="J1328" s="1" t="str">
        <f>TEXT(CONS_TABLE[[#This Row],[date_stolen]],"YYYY")</f>
        <v>2022</v>
      </c>
      <c r="K1328" s="1" t="str">
        <f>TEXT(CONS_TABLE[[#This Row],[date_stolen]],"MMMM")</f>
        <v>February</v>
      </c>
      <c r="L1328">
        <v>109</v>
      </c>
      <c r="M1328" t="str">
        <f>VLOOKUP(CONS_TABLE[[#This Row],[location_id]],Locations[],2,"FALSE")</f>
        <v>Wellington</v>
      </c>
      <c r="N1328" t="str">
        <f>VLOOKUP(CONS_TABLE[[#This Row],[location_id]],Locations[],3, "FALSE")</f>
        <v>New Zealand</v>
      </c>
      <c r="O1328" s="3">
        <f>VLOOKUP(CONS_TABLE[[#This Row],[location_id]],Locations[],4,"FALSE")</f>
        <v>543500</v>
      </c>
      <c r="P1328">
        <f>VLOOKUP(CONS_TABLE[[#This Row],[location_id]],Locations[],5,"FALSE")</f>
        <v>67.52</v>
      </c>
    </row>
    <row r="1329" spans="1:16" x14ac:dyDescent="0.3">
      <c r="A1329">
        <v>1328</v>
      </c>
      <c r="B1329" t="s">
        <v>25</v>
      </c>
      <c r="C1329">
        <v>617</v>
      </c>
      <c r="D1329" t="str">
        <f>VLOOKUP(CONS_TABLE[[#This Row],[make_id]],Make_details[],2,"FALSE")</f>
        <v>TNT Motor</v>
      </c>
      <c r="E1329" t="str">
        <f>VLOOKUP(CONS_TABLE[[#This Row],[make_id]],Make_details[],3,"FALSE")</f>
        <v>Standard</v>
      </c>
      <c r="F1329">
        <v>2020</v>
      </c>
      <c r="G1329" t="s">
        <v>375</v>
      </c>
      <c r="H1329" t="s">
        <v>28</v>
      </c>
      <c r="I1329" s="1">
        <v>44621</v>
      </c>
      <c r="J1329" s="1" t="str">
        <f>TEXT(CONS_TABLE[[#This Row],[date_stolen]],"YYYY")</f>
        <v>2022</v>
      </c>
      <c r="K1329" s="1" t="str">
        <f>TEXT(CONS_TABLE[[#This Row],[date_stolen]],"MMMM")</f>
        <v>March</v>
      </c>
      <c r="L1329">
        <v>104</v>
      </c>
      <c r="M1329" t="str">
        <f>VLOOKUP(CONS_TABLE[[#This Row],[location_id]],Locations[],2,"FALSE")</f>
        <v>Bay of Plenty</v>
      </c>
      <c r="N1329" t="str">
        <f>VLOOKUP(CONS_TABLE[[#This Row],[location_id]],Locations[],3, "FALSE")</f>
        <v>New Zealand</v>
      </c>
      <c r="O1329" s="3">
        <f>VLOOKUP(CONS_TABLE[[#This Row],[location_id]],Locations[],4,"FALSE")</f>
        <v>347700</v>
      </c>
      <c r="P1329">
        <f>VLOOKUP(CONS_TABLE[[#This Row],[location_id]],Locations[],5,"FALSE")</f>
        <v>28.8</v>
      </c>
    </row>
    <row r="1330" spans="1:16" x14ac:dyDescent="0.3">
      <c r="A1330">
        <v>1329</v>
      </c>
      <c r="B1330" t="s">
        <v>16</v>
      </c>
      <c r="C1330">
        <v>636</v>
      </c>
      <c r="D1330" t="str">
        <f>VLOOKUP(CONS_TABLE[[#This Row],[make_id]],Make_details[],2,"FALSE")</f>
        <v>Yamaha</v>
      </c>
      <c r="E1330" t="str">
        <f>VLOOKUP(CONS_TABLE[[#This Row],[make_id]],Make_details[],3,"FALSE")</f>
        <v>Standard</v>
      </c>
      <c r="F1330">
        <v>2020</v>
      </c>
      <c r="G1330" t="s">
        <v>637</v>
      </c>
      <c r="H1330" t="s">
        <v>18</v>
      </c>
      <c r="I1330" s="1">
        <v>44530</v>
      </c>
      <c r="J1330" s="1" t="str">
        <f>TEXT(CONS_TABLE[[#This Row],[date_stolen]],"YYYY")</f>
        <v>2021</v>
      </c>
      <c r="K1330" s="1" t="str">
        <f>TEXT(CONS_TABLE[[#This Row],[date_stolen]],"MMMM")</f>
        <v>November</v>
      </c>
      <c r="L1330">
        <v>102</v>
      </c>
      <c r="M1330" t="str">
        <f>VLOOKUP(CONS_TABLE[[#This Row],[location_id]],Locations[],2,"FALSE")</f>
        <v>Auckland</v>
      </c>
      <c r="N1330" t="str">
        <f>VLOOKUP(CONS_TABLE[[#This Row],[location_id]],Locations[],3, "FALSE")</f>
        <v>New Zealand</v>
      </c>
      <c r="O1330" s="3">
        <f>VLOOKUP(CONS_TABLE[[#This Row],[location_id]],Locations[],4,"FALSE")</f>
        <v>1695200</v>
      </c>
      <c r="P1330">
        <f>VLOOKUP(CONS_TABLE[[#This Row],[location_id]],Locations[],5,"FALSE")</f>
        <v>343.09</v>
      </c>
    </row>
    <row r="1331" spans="1:16" x14ac:dyDescent="0.3">
      <c r="A1331">
        <v>1330</v>
      </c>
      <c r="B1331" t="s">
        <v>16</v>
      </c>
      <c r="C1331">
        <v>561</v>
      </c>
      <c r="D1331" t="str">
        <f>VLOOKUP(CONS_TABLE[[#This Row],[make_id]],Make_details[],2,"FALSE")</f>
        <v>Kawasaki</v>
      </c>
      <c r="E1331" t="str">
        <f>VLOOKUP(CONS_TABLE[[#This Row],[make_id]],Make_details[],3,"FALSE")</f>
        <v>Standard</v>
      </c>
      <c r="F1331">
        <v>2020</v>
      </c>
      <c r="G1331" t="s">
        <v>116</v>
      </c>
      <c r="H1331" t="s">
        <v>18</v>
      </c>
      <c r="I1331" s="1">
        <v>44477</v>
      </c>
      <c r="J1331" s="1" t="str">
        <f>TEXT(CONS_TABLE[[#This Row],[date_stolen]],"YYYY")</f>
        <v>2021</v>
      </c>
      <c r="K1331" s="1" t="str">
        <f>TEXT(CONS_TABLE[[#This Row],[date_stolen]],"MMMM")</f>
        <v>October</v>
      </c>
      <c r="L1331">
        <v>102</v>
      </c>
      <c r="M1331" t="str">
        <f>VLOOKUP(CONS_TABLE[[#This Row],[location_id]],Locations[],2,"FALSE")</f>
        <v>Auckland</v>
      </c>
      <c r="N1331" t="str">
        <f>VLOOKUP(CONS_TABLE[[#This Row],[location_id]],Locations[],3, "FALSE")</f>
        <v>New Zealand</v>
      </c>
      <c r="O1331" s="3">
        <f>VLOOKUP(CONS_TABLE[[#This Row],[location_id]],Locations[],4,"FALSE")</f>
        <v>1695200</v>
      </c>
      <c r="P1331">
        <f>VLOOKUP(CONS_TABLE[[#This Row],[location_id]],Locations[],5,"FALSE")</f>
        <v>343.09</v>
      </c>
    </row>
    <row r="1332" spans="1:16" x14ac:dyDescent="0.3">
      <c r="A1332">
        <v>1331</v>
      </c>
      <c r="B1332" t="s">
        <v>16</v>
      </c>
      <c r="C1332">
        <v>601</v>
      </c>
      <c r="D1332" t="str">
        <f>VLOOKUP(CONS_TABLE[[#This Row],[make_id]],Make_details[],2,"FALSE")</f>
        <v>Royal Enfield</v>
      </c>
      <c r="E1332" t="str">
        <f>VLOOKUP(CONS_TABLE[[#This Row],[make_id]],Make_details[],3,"FALSE")</f>
        <v>Standard</v>
      </c>
      <c r="F1332">
        <v>2020</v>
      </c>
      <c r="G1332" t="s">
        <v>506</v>
      </c>
      <c r="H1332" t="s">
        <v>18</v>
      </c>
      <c r="I1332" s="1">
        <v>44591</v>
      </c>
      <c r="J1332" s="1" t="str">
        <f>TEXT(CONS_TABLE[[#This Row],[date_stolen]],"YYYY")</f>
        <v>2022</v>
      </c>
      <c r="K1332" s="1" t="str">
        <f>TEXT(CONS_TABLE[[#This Row],[date_stolen]],"MMMM")</f>
        <v>January</v>
      </c>
      <c r="L1332">
        <v>104</v>
      </c>
      <c r="M1332" t="str">
        <f>VLOOKUP(CONS_TABLE[[#This Row],[location_id]],Locations[],2,"FALSE")</f>
        <v>Bay of Plenty</v>
      </c>
      <c r="N1332" t="str">
        <f>VLOOKUP(CONS_TABLE[[#This Row],[location_id]],Locations[],3, "FALSE")</f>
        <v>New Zealand</v>
      </c>
      <c r="O1332" s="3">
        <f>VLOOKUP(CONS_TABLE[[#This Row],[location_id]],Locations[],4,"FALSE")</f>
        <v>347700</v>
      </c>
      <c r="P1332">
        <f>VLOOKUP(CONS_TABLE[[#This Row],[location_id]],Locations[],5,"FALSE")</f>
        <v>28.8</v>
      </c>
    </row>
    <row r="1333" spans="1:16" x14ac:dyDescent="0.3">
      <c r="A1333">
        <v>1332</v>
      </c>
      <c r="B1333" t="s">
        <v>16</v>
      </c>
      <c r="C1333">
        <v>510</v>
      </c>
      <c r="D1333" t="str">
        <f>VLOOKUP(CONS_TABLE[[#This Row],[make_id]],Make_details[],2,"FALSE")</f>
        <v>Benelli</v>
      </c>
      <c r="E1333" t="str">
        <f>VLOOKUP(CONS_TABLE[[#This Row],[make_id]],Make_details[],3,"FALSE")</f>
        <v>Standard</v>
      </c>
      <c r="F1333">
        <v>2021</v>
      </c>
      <c r="G1333" t="s">
        <v>657</v>
      </c>
      <c r="H1333" t="s">
        <v>18</v>
      </c>
      <c r="I1333" s="1">
        <v>44489</v>
      </c>
      <c r="J1333" s="1" t="str">
        <f>TEXT(CONS_TABLE[[#This Row],[date_stolen]],"YYYY")</f>
        <v>2021</v>
      </c>
      <c r="K1333" s="1" t="str">
        <f>TEXT(CONS_TABLE[[#This Row],[date_stolen]],"MMMM")</f>
        <v>October</v>
      </c>
      <c r="L1333">
        <v>109</v>
      </c>
      <c r="M1333" t="str">
        <f>VLOOKUP(CONS_TABLE[[#This Row],[location_id]],Locations[],2,"FALSE")</f>
        <v>Wellington</v>
      </c>
      <c r="N1333" t="str">
        <f>VLOOKUP(CONS_TABLE[[#This Row],[location_id]],Locations[],3, "FALSE")</f>
        <v>New Zealand</v>
      </c>
      <c r="O1333" s="3">
        <f>VLOOKUP(CONS_TABLE[[#This Row],[location_id]],Locations[],4,"FALSE")</f>
        <v>543500</v>
      </c>
      <c r="P1333">
        <f>VLOOKUP(CONS_TABLE[[#This Row],[location_id]],Locations[],5,"FALSE")</f>
        <v>67.52</v>
      </c>
    </row>
    <row r="1334" spans="1:16" x14ac:dyDescent="0.3">
      <c r="A1334">
        <v>1333</v>
      </c>
      <c r="B1334" t="s">
        <v>16</v>
      </c>
      <c r="C1334">
        <v>611</v>
      </c>
      <c r="D1334" t="str">
        <f>VLOOKUP(CONS_TABLE[[#This Row],[make_id]],Make_details[],2,"FALSE")</f>
        <v>Suzuki</v>
      </c>
      <c r="E1334" t="str">
        <f>VLOOKUP(CONS_TABLE[[#This Row],[make_id]],Make_details[],3,"FALSE")</f>
        <v>Standard</v>
      </c>
      <c r="F1334">
        <v>2020</v>
      </c>
      <c r="G1334" t="s">
        <v>627</v>
      </c>
      <c r="H1334" t="s">
        <v>10</v>
      </c>
      <c r="I1334" s="1">
        <v>44609</v>
      </c>
      <c r="J1334" s="1" t="str">
        <f>TEXT(CONS_TABLE[[#This Row],[date_stolen]],"YYYY")</f>
        <v>2022</v>
      </c>
      <c r="K1334" s="1" t="str">
        <f>TEXT(CONS_TABLE[[#This Row],[date_stolen]],"MMMM")</f>
        <v>February</v>
      </c>
      <c r="L1334">
        <v>109</v>
      </c>
      <c r="M1334" t="str">
        <f>VLOOKUP(CONS_TABLE[[#This Row],[location_id]],Locations[],2,"FALSE")</f>
        <v>Wellington</v>
      </c>
      <c r="N1334" t="str">
        <f>VLOOKUP(CONS_TABLE[[#This Row],[location_id]],Locations[],3, "FALSE")</f>
        <v>New Zealand</v>
      </c>
      <c r="O1334" s="3">
        <f>VLOOKUP(CONS_TABLE[[#This Row],[location_id]],Locations[],4,"FALSE")</f>
        <v>543500</v>
      </c>
      <c r="P1334">
        <f>VLOOKUP(CONS_TABLE[[#This Row],[location_id]],Locations[],5,"FALSE")</f>
        <v>67.52</v>
      </c>
    </row>
    <row r="1335" spans="1:16" x14ac:dyDescent="0.3">
      <c r="A1335">
        <v>1334</v>
      </c>
      <c r="B1335" t="s">
        <v>25</v>
      </c>
      <c r="C1335">
        <v>538</v>
      </c>
      <c r="D1335" t="str">
        <f>VLOOKUP(CONS_TABLE[[#This Row],[make_id]],Make_details[],2,"FALSE")</f>
        <v>Factory Built</v>
      </c>
      <c r="E1335" t="str">
        <f>VLOOKUP(CONS_TABLE[[#This Row],[make_id]],Make_details[],3,"FALSE")</f>
        <v>Standard</v>
      </c>
      <c r="F1335">
        <v>2021</v>
      </c>
      <c r="G1335" t="s">
        <v>632</v>
      </c>
      <c r="H1335" t="s">
        <v>18</v>
      </c>
      <c r="I1335" s="1">
        <v>44487</v>
      </c>
      <c r="J1335" s="1" t="str">
        <f>TEXT(CONS_TABLE[[#This Row],[date_stolen]],"YYYY")</f>
        <v>2021</v>
      </c>
      <c r="K1335" s="1" t="str">
        <f>TEXT(CONS_TABLE[[#This Row],[date_stolen]],"MMMM")</f>
        <v>October</v>
      </c>
      <c r="L1335">
        <v>109</v>
      </c>
      <c r="M1335" t="str">
        <f>VLOOKUP(CONS_TABLE[[#This Row],[location_id]],Locations[],2,"FALSE")</f>
        <v>Wellington</v>
      </c>
      <c r="N1335" t="str">
        <f>VLOOKUP(CONS_TABLE[[#This Row],[location_id]],Locations[],3, "FALSE")</f>
        <v>New Zealand</v>
      </c>
      <c r="O1335" s="3">
        <f>VLOOKUP(CONS_TABLE[[#This Row],[location_id]],Locations[],4,"FALSE")</f>
        <v>543500</v>
      </c>
      <c r="P1335">
        <f>VLOOKUP(CONS_TABLE[[#This Row],[location_id]],Locations[],5,"FALSE")</f>
        <v>67.52</v>
      </c>
    </row>
    <row r="1336" spans="1:16" x14ac:dyDescent="0.3">
      <c r="A1336">
        <v>1335</v>
      </c>
      <c r="B1336" t="s">
        <v>25</v>
      </c>
      <c r="C1336">
        <v>611</v>
      </c>
      <c r="D1336" t="str">
        <f>VLOOKUP(CONS_TABLE[[#This Row],[make_id]],Make_details[],2,"FALSE")</f>
        <v>Suzuki</v>
      </c>
      <c r="E1336" t="str">
        <f>VLOOKUP(CONS_TABLE[[#This Row],[make_id]],Make_details[],3,"FALSE")</f>
        <v>Standard</v>
      </c>
      <c r="F1336">
        <v>2021</v>
      </c>
      <c r="G1336" t="s">
        <v>264</v>
      </c>
      <c r="H1336" t="s">
        <v>101</v>
      </c>
      <c r="I1336" s="1">
        <v>44541</v>
      </c>
      <c r="J1336" s="1" t="str">
        <f>TEXT(CONS_TABLE[[#This Row],[date_stolen]],"YYYY")</f>
        <v>2021</v>
      </c>
      <c r="K1336" s="1" t="str">
        <f>TEXT(CONS_TABLE[[#This Row],[date_stolen]],"MMMM")</f>
        <v>December</v>
      </c>
      <c r="L1336">
        <v>102</v>
      </c>
      <c r="M1336" t="str">
        <f>VLOOKUP(CONS_TABLE[[#This Row],[location_id]],Locations[],2,"FALSE")</f>
        <v>Auckland</v>
      </c>
      <c r="N1336" t="str">
        <f>VLOOKUP(CONS_TABLE[[#This Row],[location_id]],Locations[],3, "FALSE")</f>
        <v>New Zealand</v>
      </c>
      <c r="O1336" s="3">
        <f>VLOOKUP(CONS_TABLE[[#This Row],[location_id]],Locations[],4,"FALSE")</f>
        <v>1695200</v>
      </c>
      <c r="P1336">
        <f>VLOOKUP(CONS_TABLE[[#This Row],[location_id]],Locations[],5,"FALSE")</f>
        <v>343.09</v>
      </c>
    </row>
    <row r="1337" spans="1:16" x14ac:dyDescent="0.3">
      <c r="A1337">
        <v>1336</v>
      </c>
      <c r="B1337" t="s">
        <v>16</v>
      </c>
      <c r="C1337">
        <v>611</v>
      </c>
      <c r="D1337" t="str">
        <f>VLOOKUP(CONS_TABLE[[#This Row],[make_id]],Make_details[],2,"FALSE")</f>
        <v>Suzuki</v>
      </c>
      <c r="E1337" t="str">
        <f>VLOOKUP(CONS_TABLE[[#This Row],[make_id]],Make_details[],3,"FALSE")</f>
        <v>Standard</v>
      </c>
      <c r="F1337">
        <v>2011</v>
      </c>
      <c r="G1337" t="s">
        <v>665</v>
      </c>
      <c r="H1337" t="s">
        <v>18</v>
      </c>
      <c r="I1337" s="1">
        <v>44560</v>
      </c>
      <c r="J1337" s="1" t="str">
        <f>TEXT(CONS_TABLE[[#This Row],[date_stolen]],"YYYY")</f>
        <v>2021</v>
      </c>
      <c r="K1337" s="1" t="str">
        <f>TEXT(CONS_TABLE[[#This Row],[date_stolen]],"MMMM")</f>
        <v>December</v>
      </c>
      <c r="L1337">
        <v>102</v>
      </c>
      <c r="M1337" t="str">
        <f>VLOOKUP(CONS_TABLE[[#This Row],[location_id]],Locations[],2,"FALSE")</f>
        <v>Auckland</v>
      </c>
      <c r="N1337" t="str">
        <f>VLOOKUP(CONS_TABLE[[#This Row],[location_id]],Locations[],3, "FALSE")</f>
        <v>New Zealand</v>
      </c>
      <c r="O1337" s="3">
        <f>VLOOKUP(CONS_TABLE[[#This Row],[location_id]],Locations[],4,"FALSE")</f>
        <v>1695200</v>
      </c>
      <c r="P1337">
        <f>VLOOKUP(CONS_TABLE[[#This Row],[location_id]],Locations[],5,"FALSE")</f>
        <v>343.09</v>
      </c>
    </row>
    <row r="1338" spans="1:16" x14ac:dyDescent="0.3">
      <c r="A1338">
        <v>1337</v>
      </c>
      <c r="B1338" t="s">
        <v>16</v>
      </c>
      <c r="C1338">
        <v>611</v>
      </c>
      <c r="D1338" t="str">
        <f>VLOOKUP(CONS_TABLE[[#This Row],[make_id]],Make_details[],2,"FALSE")</f>
        <v>Suzuki</v>
      </c>
      <c r="E1338" t="str">
        <f>VLOOKUP(CONS_TABLE[[#This Row],[make_id]],Make_details[],3,"FALSE")</f>
        <v>Standard</v>
      </c>
      <c r="F1338">
        <v>2005</v>
      </c>
      <c r="G1338" t="s">
        <v>169</v>
      </c>
      <c r="H1338" t="s">
        <v>18</v>
      </c>
      <c r="I1338" s="1">
        <v>44605</v>
      </c>
      <c r="J1338" s="1" t="str">
        <f>TEXT(CONS_TABLE[[#This Row],[date_stolen]],"YYYY")</f>
        <v>2022</v>
      </c>
      <c r="K1338" s="1" t="str">
        <f>TEXT(CONS_TABLE[[#This Row],[date_stolen]],"MMMM")</f>
        <v>February</v>
      </c>
      <c r="L1338">
        <v>109</v>
      </c>
      <c r="M1338" t="str">
        <f>VLOOKUP(CONS_TABLE[[#This Row],[location_id]],Locations[],2,"FALSE")</f>
        <v>Wellington</v>
      </c>
      <c r="N1338" t="str">
        <f>VLOOKUP(CONS_TABLE[[#This Row],[location_id]],Locations[],3, "FALSE")</f>
        <v>New Zealand</v>
      </c>
      <c r="O1338" s="3">
        <f>VLOOKUP(CONS_TABLE[[#This Row],[location_id]],Locations[],4,"FALSE")</f>
        <v>543500</v>
      </c>
      <c r="P1338">
        <f>VLOOKUP(CONS_TABLE[[#This Row],[location_id]],Locations[],5,"FALSE")</f>
        <v>67.52</v>
      </c>
    </row>
    <row r="1339" spans="1:16" x14ac:dyDescent="0.3">
      <c r="A1339">
        <v>1338</v>
      </c>
      <c r="B1339" t="s">
        <v>25</v>
      </c>
      <c r="C1339">
        <v>617</v>
      </c>
      <c r="D1339" t="str">
        <f>VLOOKUP(CONS_TABLE[[#This Row],[make_id]],Make_details[],2,"FALSE")</f>
        <v>TNT Motor</v>
      </c>
      <c r="E1339" t="str">
        <f>VLOOKUP(CONS_TABLE[[#This Row],[make_id]],Make_details[],3,"FALSE")</f>
        <v>Standard</v>
      </c>
      <c r="F1339">
        <v>2021</v>
      </c>
      <c r="G1339" t="s">
        <v>375</v>
      </c>
      <c r="H1339" t="s">
        <v>18</v>
      </c>
      <c r="I1339" s="1">
        <v>44482</v>
      </c>
      <c r="J1339" s="1" t="str">
        <f>TEXT(CONS_TABLE[[#This Row],[date_stolen]],"YYYY")</f>
        <v>2021</v>
      </c>
      <c r="K1339" s="1" t="str">
        <f>TEXT(CONS_TABLE[[#This Row],[date_stolen]],"MMMM")</f>
        <v>October</v>
      </c>
      <c r="L1339">
        <v>109</v>
      </c>
      <c r="M1339" t="str">
        <f>VLOOKUP(CONS_TABLE[[#This Row],[location_id]],Locations[],2,"FALSE")</f>
        <v>Wellington</v>
      </c>
      <c r="N1339" t="str">
        <f>VLOOKUP(CONS_TABLE[[#This Row],[location_id]],Locations[],3, "FALSE")</f>
        <v>New Zealand</v>
      </c>
      <c r="O1339" s="3">
        <f>VLOOKUP(CONS_TABLE[[#This Row],[location_id]],Locations[],4,"FALSE")</f>
        <v>543500</v>
      </c>
      <c r="P1339">
        <f>VLOOKUP(CONS_TABLE[[#This Row],[location_id]],Locations[],5,"FALSE")</f>
        <v>67.52</v>
      </c>
    </row>
    <row r="1340" spans="1:16" x14ac:dyDescent="0.3">
      <c r="A1340">
        <v>1339</v>
      </c>
      <c r="B1340" t="s">
        <v>25</v>
      </c>
      <c r="C1340">
        <v>541</v>
      </c>
      <c r="D1340" t="str">
        <f>VLOOKUP(CONS_TABLE[[#This Row],[make_id]],Make_details[],2,"FALSE")</f>
        <v>Forza</v>
      </c>
      <c r="E1340" t="str">
        <f>VLOOKUP(CONS_TABLE[[#This Row],[make_id]],Make_details[],3,"FALSE")</f>
        <v>Standard</v>
      </c>
      <c r="F1340">
        <v>2021</v>
      </c>
      <c r="G1340" t="s">
        <v>666</v>
      </c>
      <c r="H1340" t="s">
        <v>18</v>
      </c>
      <c r="I1340" s="1">
        <v>44607</v>
      </c>
      <c r="J1340" s="1" t="str">
        <f>TEXT(CONS_TABLE[[#This Row],[date_stolen]],"YYYY")</f>
        <v>2022</v>
      </c>
      <c r="K1340" s="1" t="str">
        <f>TEXT(CONS_TABLE[[#This Row],[date_stolen]],"MMMM")</f>
        <v>February</v>
      </c>
      <c r="L1340">
        <v>102</v>
      </c>
      <c r="M1340" t="str">
        <f>VLOOKUP(CONS_TABLE[[#This Row],[location_id]],Locations[],2,"FALSE")</f>
        <v>Auckland</v>
      </c>
      <c r="N1340" t="str">
        <f>VLOOKUP(CONS_TABLE[[#This Row],[location_id]],Locations[],3, "FALSE")</f>
        <v>New Zealand</v>
      </c>
      <c r="O1340" s="3">
        <f>VLOOKUP(CONS_TABLE[[#This Row],[location_id]],Locations[],4,"FALSE")</f>
        <v>1695200</v>
      </c>
      <c r="P1340">
        <f>VLOOKUP(CONS_TABLE[[#This Row],[location_id]],Locations[],5,"FALSE")</f>
        <v>343.09</v>
      </c>
    </row>
    <row r="1341" spans="1:16" x14ac:dyDescent="0.3">
      <c r="A1341">
        <v>1340</v>
      </c>
      <c r="B1341" t="s">
        <v>16</v>
      </c>
      <c r="C1341">
        <v>565</v>
      </c>
      <c r="D1341" t="str">
        <f>VLOOKUP(CONS_TABLE[[#This Row],[make_id]],Make_details[],2,"FALSE")</f>
        <v>KTM</v>
      </c>
      <c r="E1341" t="str">
        <f>VLOOKUP(CONS_TABLE[[#This Row],[make_id]],Make_details[],3,"FALSE")</f>
        <v>Standard</v>
      </c>
      <c r="F1341">
        <v>2022</v>
      </c>
      <c r="G1341">
        <v>690</v>
      </c>
      <c r="H1341" t="s">
        <v>18</v>
      </c>
      <c r="I1341" s="1">
        <v>44644</v>
      </c>
      <c r="J1341" s="1" t="str">
        <f>TEXT(CONS_TABLE[[#This Row],[date_stolen]],"YYYY")</f>
        <v>2022</v>
      </c>
      <c r="K1341" s="1" t="str">
        <f>TEXT(CONS_TABLE[[#This Row],[date_stolen]],"MMMM")</f>
        <v>March</v>
      </c>
      <c r="L1341">
        <v>102</v>
      </c>
      <c r="M1341" t="str">
        <f>VLOOKUP(CONS_TABLE[[#This Row],[location_id]],Locations[],2,"FALSE")</f>
        <v>Auckland</v>
      </c>
      <c r="N1341" t="str">
        <f>VLOOKUP(CONS_TABLE[[#This Row],[location_id]],Locations[],3, "FALSE")</f>
        <v>New Zealand</v>
      </c>
      <c r="O1341" s="3">
        <f>VLOOKUP(CONS_TABLE[[#This Row],[location_id]],Locations[],4,"FALSE")</f>
        <v>1695200</v>
      </c>
      <c r="P1341">
        <f>VLOOKUP(CONS_TABLE[[#This Row],[location_id]],Locations[],5,"FALSE")</f>
        <v>343.09</v>
      </c>
    </row>
    <row r="1342" spans="1:16" x14ac:dyDescent="0.3">
      <c r="A1342">
        <v>1341</v>
      </c>
      <c r="B1342" t="s">
        <v>83</v>
      </c>
      <c r="C1342">
        <v>610</v>
      </c>
      <c r="D1342" t="str">
        <f>VLOOKUP(CONS_TABLE[[#This Row],[make_id]],Make_details[],2,"FALSE")</f>
        <v>Subaru</v>
      </c>
      <c r="E1342" t="str">
        <f>VLOOKUP(CONS_TABLE[[#This Row],[make_id]],Make_details[],3,"FALSE")</f>
        <v>Standard</v>
      </c>
      <c r="F1342">
        <v>1998</v>
      </c>
      <c r="G1342" t="s">
        <v>475</v>
      </c>
      <c r="H1342" t="s">
        <v>18</v>
      </c>
      <c r="I1342" s="1">
        <v>44581</v>
      </c>
      <c r="J1342" s="1" t="str">
        <f>TEXT(CONS_TABLE[[#This Row],[date_stolen]],"YYYY")</f>
        <v>2022</v>
      </c>
      <c r="K1342" s="1" t="str">
        <f>TEXT(CONS_TABLE[[#This Row],[date_stolen]],"MMMM")</f>
        <v>January</v>
      </c>
      <c r="L1342">
        <v>106</v>
      </c>
      <c r="M1342" t="str">
        <f>VLOOKUP(CONS_TABLE[[#This Row],[location_id]],Locations[],2,"FALSE")</f>
        <v>Hawke's Bay</v>
      </c>
      <c r="N1342" t="str">
        <f>VLOOKUP(CONS_TABLE[[#This Row],[location_id]],Locations[],3, "FALSE")</f>
        <v>New Zealand</v>
      </c>
      <c r="O1342" s="3">
        <f>VLOOKUP(CONS_TABLE[[#This Row],[location_id]],Locations[],4,"FALSE")</f>
        <v>182700</v>
      </c>
      <c r="P1342">
        <f>VLOOKUP(CONS_TABLE[[#This Row],[location_id]],Locations[],5,"FALSE")</f>
        <v>12.92</v>
      </c>
    </row>
    <row r="1343" spans="1:16" x14ac:dyDescent="0.3">
      <c r="A1343">
        <v>1342</v>
      </c>
      <c r="B1343" t="s">
        <v>90</v>
      </c>
      <c r="C1343">
        <v>550</v>
      </c>
      <c r="D1343" t="str">
        <f>VLOOKUP(CONS_TABLE[[#This Row],[make_id]],Make_details[],2,"FALSE")</f>
        <v>Honda</v>
      </c>
      <c r="E1343" t="str">
        <f>VLOOKUP(CONS_TABLE[[#This Row],[make_id]],Make_details[],3,"FALSE")</f>
        <v>Standard</v>
      </c>
      <c r="F1343">
        <v>1999</v>
      </c>
      <c r="G1343" t="s">
        <v>584</v>
      </c>
      <c r="H1343" t="s">
        <v>283</v>
      </c>
      <c r="I1343" s="1">
        <v>44594</v>
      </c>
      <c r="J1343" s="1" t="str">
        <f>TEXT(CONS_TABLE[[#This Row],[date_stolen]],"YYYY")</f>
        <v>2022</v>
      </c>
      <c r="K1343" s="1" t="str">
        <f>TEXT(CONS_TABLE[[#This Row],[date_stolen]],"MMMM")</f>
        <v>February</v>
      </c>
      <c r="L1343">
        <v>115</v>
      </c>
      <c r="M1343" t="str">
        <f>VLOOKUP(CONS_TABLE[[#This Row],[location_id]],Locations[],2,"FALSE")</f>
        <v>Otago</v>
      </c>
      <c r="N1343" t="str">
        <f>VLOOKUP(CONS_TABLE[[#This Row],[location_id]],Locations[],3, "FALSE")</f>
        <v>New Zealand</v>
      </c>
      <c r="O1343" s="3">
        <f>VLOOKUP(CONS_TABLE[[#This Row],[location_id]],Locations[],4,"FALSE")</f>
        <v>246000</v>
      </c>
      <c r="P1343">
        <f>VLOOKUP(CONS_TABLE[[#This Row],[location_id]],Locations[],5,"FALSE")</f>
        <v>7.89</v>
      </c>
    </row>
    <row r="1344" spans="1:16" x14ac:dyDescent="0.3">
      <c r="A1344">
        <v>1343</v>
      </c>
      <c r="B1344" t="s">
        <v>90</v>
      </c>
      <c r="C1344">
        <v>576</v>
      </c>
      <c r="D1344" t="str">
        <f>VLOOKUP(CONS_TABLE[[#This Row],[make_id]],Make_details[],2,"FALSE")</f>
        <v>Mazda</v>
      </c>
      <c r="E1344" t="str">
        <f>VLOOKUP(CONS_TABLE[[#This Row],[make_id]],Make_details[],3,"FALSE")</f>
        <v>Standard</v>
      </c>
      <c r="F1344">
        <v>1999</v>
      </c>
      <c r="G1344" t="s">
        <v>667</v>
      </c>
      <c r="H1344" t="s">
        <v>10</v>
      </c>
      <c r="I1344" s="1">
        <v>44590</v>
      </c>
      <c r="J1344" s="1" t="str">
        <f>TEXT(CONS_TABLE[[#This Row],[date_stolen]],"YYYY")</f>
        <v>2022</v>
      </c>
      <c r="K1344" s="1" t="str">
        <f>TEXT(CONS_TABLE[[#This Row],[date_stolen]],"MMMM")</f>
        <v>January</v>
      </c>
      <c r="L1344">
        <v>109</v>
      </c>
      <c r="M1344" t="str">
        <f>VLOOKUP(CONS_TABLE[[#This Row],[location_id]],Locations[],2,"FALSE")</f>
        <v>Wellington</v>
      </c>
      <c r="N1344" t="str">
        <f>VLOOKUP(CONS_TABLE[[#This Row],[location_id]],Locations[],3, "FALSE")</f>
        <v>New Zealand</v>
      </c>
      <c r="O1344" s="3">
        <f>VLOOKUP(CONS_TABLE[[#This Row],[location_id]],Locations[],4,"FALSE")</f>
        <v>543500</v>
      </c>
      <c r="P1344">
        <f>VLOOKUP(CONS_TABLE[[#This Row],[location_id]],Locations[],5,"FALSE")</f>
        <v>67.52</v>
      </c>
    </row>
    <row r="1345" spans="1:16" x14ac:dyDescent="0.3">
      <c r="A1345">
        <v>1344</v>
      </c>
      <c r="B1345" t="s">
        <v>90</v>
      </c>
      <c r="C1345">
        <v>576</v>
      </c>
      <c r="D1345" t="str">
        <f>VLOOKUP(CONS_TABLE[[#This Row],[make_id]],Make_details[],2,"FALSE")</f>
        <v>Mazda</v>
      </c>
      <c r="E1345" t="str">
        <f>VLOOKUP(CONS_TABLE[[#This Row],[make_id]],Make_details[],3,"FALSE")</f>
        <v>Standard</v>
      </c>
      <c r="F1345">
        <v>1999</v>
      </c>
      <c r="G1345" t="s">
        <v>667</v>
      </c>
      <c r="H1345" t="s">
        <v>10</v>
      </c>
      <c r="I1345" s="1">
        <v>44590</v>
      </c>
      <c r="J1345" s="1" t="str">
        <f>TEXT(CONS_TABLE[[#This Row],[date_stolen]],"YYYY")</f>
        <v>2022</v>
      </c>
      <c r="K1345" s="1" t="str">
        <f>TEXT(CONS_TABLE[[#This Row],[date_stolen]],"MMMM")</f>
        <v>January</v>
      </c>
      <c r="L1345">
        <v>109</v>
      </c>
      <c r="M1345" t="str">
        <f>VLOOKUP(CONS_TABLE[[#This Row],[location_id]],Locations[],2,"FALSE")</f>
        <v>Wellington</v>
      </c>
      <c r="N1345" t="str">
        <f>VLOOKUP(CONS_TABLE[[#This Row],[location_id]],Locations[],3, "FALSE")</f>
        <v>New Zealand</v>
      </c>
      <c r="O1345" s="3">
        <f>VLOOKUP(CONS_TABLE[[#This Row],[location_id]],Locations[],4,"FALSE")</f>
        <v>543500</v>
      </c>
      <c r="P1345">
        <f>VLOOKUP(CONS_TABLE[[#This Row],[location_id]],Locations[],5,"FALSE")</f>
        <v>67.52</v>
      </c>
    </row>
    <row r="1346" spans="1:16" x14ac:dyDescent="0.3">
      <c r="A1346">
        <v>1345</v>
      </c>
      <c r="B1346" t="s">
        <v>435</v>
      </c>
      <c r="C1346">
        <v>548</v>
      </c>
      <c r="D1346" t="str">
        <f>VLOOKUP(CONS_TABLE[[#This Row],[make_id]],Make_details[],2,"FALSE")</f>
        <v>Holden</v>
      </c>
      <c r="E1346" t="str">
        <f>VLOOKUP(CONS_TABLE[[#This Row],[make_id]],Make_details[],3,"FALSE")</f>
        <v>Standard</v>
      </c>
      <c r="F1346">
        <v>2004</v>
      </c>
      <c r="G1346" t="s">
        <v>668</v>
      </c>
      <c r="H1346" t="s">
        <v>32</v>
      </c>
      <c r="I1346" s="1">
        <v>44599</v>
      </c>
      <c r="J1346" s="1" t="str">
        <f>TEXT(CONS_TABLE[[#This Row],[date_stolen]],"YYYY")</f>
        <v>2022</v>
      </c>
      <c r="K1346" s="1" t="str">
        <f>TEXT(CONS_TABLE[[#This Row],[date_stolen]],"MMMM")</f>
        <v>February</v>
      </c>
      <c r="L1346">
        <v>107</v>
      </c>
      <c r="M1346" t="str">
        <f>VLOOKUP(CONS_TABLE[[#This Row],[location_id]],Locations[],2,"FALSE")</f>
        <v>Taranaki</v>
      </c>
      <c r="N1346" t="str">
        <f>VLOOKUP(CONS_TABLE[[#This Row],[location_id]],Locations[],3, "FALSE")</f>
        <v>New Zealand</v>
      </c>
      <c r="O1346" s="3">
        <f>VLOOKUP(CONS_TABLE[[#This Row],[location_id]],Locations[],4,"FALSE")</f>
        <v>127300</v>
      </c>
      <c r="P1346">
        <f>VLOOKUP(CONS_TABLE[[#This Row],[location_id]],Locations[],5,"FALSE")</f>
        <v>17.55</v>
      </c>
    </row>
    <row r="1347" spans="1:16" x14ac:dyDescent="0.3">
      <c r="A1347">
        <v>1346</v>
      </c>
      <c r="B1347" t="s">
        <v>90</v>
      </c>
      <c r="C1347">
        <v>577</v>
      </c>
      <c r="D1347" t="str">
        <f>VLOOKUP(CONS_TABLE[[#This Row],[make_id]],Make_details[],2,"FALSE")</f>
        <v>Mercedes-Benz</v>
      </c>
      <c r="E1347" t="str">
        <f>VLOOKUP(CONS_TABLE[[#This Row],[make_id]],Make_details[],3,"FALSE")</f>
        <v>Luxury</v>
      </c>
      <c r="F1347">
        <v>2004</v>
      </c>
      <c r="G1347" t="s">
        <v>490</v>
      </c>
      <c r="H1347" t="s">
        <v>18</v>
      </c>
      <c r="I1347" s="1">
        <v>44489</v>
      </c>
      <c r="J1347" s="1" t="str">
        <f>TEXT(CONS_TABLE[[#This Row],[date_stolen]],"YYYY")</f>
        <v>2021</v>
      </c>
      <c r="K1347" s="1" t="str">
        <f>TEXT(CONS_TABLE[[#This Row],[date_stolen]],"MMMM")</f>
        <v>October</v>
      </c>
      <c r="L1347">
        <v>102</v>
      </c>
      <c r="M1347" t="str">
        <f>VLOOKUP(CONS_TABLE[[#This Row],[location_id]],Locations[],2,"FALSE")</f>
        <v>Auckland</v>
      </c>
      <c r="N1347" t="str">
        <f>VLOOKUP(CONS_TABLE[[#This Row],[location_id]],Locations[],3, "FALSE")</f>
        <v>New Zealand</v>
      </c>
      <c r="O1347" s="3">
        <f>VLOOKUP(CONS_TABLE[[#This Row],[location_id]],Locations[],4,"FALSE")</f>
        <v>1695200</v>
      </c>
      <c r="P1347">
        <f>VLOOKUP(CONS_TABLE[[#This Row],[location_id]],Locations[],5,"FALSE")</f>
        <v>343.09</v>
      </c>
    </row>
    <row r="1348" spans="1:16" x14ac:dyDescent="0.3">
      <c r="A1348">
        <v>1347</v>
      </c>
      <c r="B1348" t="s">
        <v>235</v>
      </c>
      <c r="C1348">
        <v>619</v>
      </c>
      <c r="D1348" t="str">
        <f>VLOOKUP(CONS_TABLE[[#This Row],[make_id]],Make_details[],2,"FALSE")</f>
        <v>Toyota</v>
      </c>
      <c r="E1348" t="str">
        <f>VLOOKUP(CONS_TABLE[[#This Row],[make_id]],Make_details[],3,"FALSE")</f>
        <v>Standard</v>
      </c>
      <c r="F1348">
        <v>2004</v>
      </c>
      <c r="G1348" t="s">
        <v>467</v>
      </c>
      <c r="H1348" t="s">
        <v>32</v>
      </c>
      <c r="I1348" s="1">
        <v>44545</v>
      </c>
      <c r="J1348" s="1" t="str">
        <f>TEXT(CONS_TABLE[[#This Row],[date_stolen]],"YYYY")</f>
        <v>2021</v>
      </c>
      <c r="K1348" s="1" t="str">
        <f>TEXT(CONS_TABLE[[#This Row],[date_stolen]],"MMMM")</f>
        <v>December</v>
      </c>
      <c r="L1348">
        <v>103</v>
      </c>
      <c r="M1348" t="str">
        <f>VLOOKUP(CONS_TABLE[[#This Row],[location_id]],Locations[],2,"FALSE")</f>
        <v>Waikato</v>
      </c>
      <c r="N1348" t="str">
        <f>VLOOKUP(CONS_TABLE[[#This Row],[location_id]],Locations[],3, "FALSE")</f>
        <v>New Zealand</v>
      </c>
      <c r="O1348" s="3">
        <f>VLOOKUP(CONS_TABLE[[#This Row],[location_id]],Locations[],4,"FALSE")</f>
        <v>513800</v>
      </c>
      <c r="P1348">
        <f>VLOOKUP(CONS_TABLE[[#This Row],[location_id]],Locations[],5,"FALSE")</f>
        <v>21.5</v>
      </c>
    </row>
    <row r="1349" spans="1:16" x14ac:dyDescent="0.3">
      <c r="A1349">
        <v>1348</v>
      </c>
      <c r="B1349" t="s">
        <v>83</v>
      </c>
      <c r="C1349">
        <v>587</v>
      </c>
      <c r="D1349" t="str">
        <f>VLOOKUP(CONS_TABLE[[#This Row],[make_id]],Make_details[],2,"FALSE")</f>
        <v>Nissan</v>
      </c>
      <c r="E1349" t="str">
        <f>VLOOKUP(CONS_TABLE[[#This Row],[make_id]],Make_details[],3,"FALSE")</f>
        <v>Standard</v>
      </c>
      <c r="F1349">
        <v>2004</v>
      </c>
      <c r="G1349" t="s">
        <v>582</v>
      </c>
      <c r="H1349" t="s">
        <v>10</v>
      </c>
      <c r="I1349" s="1">
        <v>44614</v>
      </c>
      <c r="J1349" s="1" t="str">
        <f>TEXT(CONS_TABLE[[#This Row],[date_stolen]],"YYYY")</f>
        <v>2022</v>
      </c>
      <c r="K1349" s="1" t="str">
        <f>TEXT(CONS_TABLE[[#This Row],[date_stolen]],"MMMM")</f>
        <v>February</v>
      </c>
      <c r="L1349">
        <v>101</v>
      </c>
      <c r="M1349" t="str">
        <f>VLOOKUP(CONS_TABLE[[#This Row],[location_id]],Locations[],2,"FALSE")</f>
        <v>Northland</v>
      </c>
      <c r="N1349" t="str">
        <f>VLOOKUP(CONS_TABLE[[#This Row],[location_id]],Locations[],3, "FALSE")</f>
        <v>New Zealand</v>
      </c>
      <c r="O1349" s="3">
        <f>VLOOKUP(CONS_TABLE[[#This Row],[location_id]],Locations[],4,"FALSE")</f>
        <v>201500</v>
      </c>
      <c r="P1349">
        <f>VLOOKUP(CONS_TABLE[[#This Row],[location_id]],Locations[],5,"FALSE")</f>
        <v>16.11</v>
      </c>
    </row>
    <row r="1350" spans="1:16" x14ac:dyDescent="0.3">
      <c r="A1350">
        <v>1349</v>
      </c>
      <c r="B1350" t="s">
        <v>83</v>
      </c>
      <c r="C1350">
        <v>620</v>
      </c>
      <c r="D1350" t="str">
        <f>VLOOKUP(CONS_TABLE[[#This Row],[make_id]],Make_details[],2,"FALSE")</f>
        <v>Toyota Lexus</v>
      </c>
      <c r="E1350" t="str">
        <f>VLOOKUP(CONS_TABLE[[#This Row],[make_id]],Make_details[],3,"FALSE")</f>
        <v>Luxury</v>
      </c>
      <c r="F1350">
        <v>1998</v>
      </c>
      <c r="G1350" t="s">
        <v>231</v>
      </c>
      <c r="H1350" t="s">
        <v>154</v>
      </c>
      <c r="I1350" s="1">
        <v>44589</v>
      </c>
      <c r="J1350" s="1" t="str">
        <f>TEXT(CONS_TABLE[[#This Row],[date_stolen]],"YYYY")</f>
        <v>2022</v>
      </c>
      <c r="K1350" s="1" t="str">
        <f>TEXT(CONS_TABLE[[#This Row],[date_stolen]],"MMMM")</f>
        <v>January</v>
      </c>
      <c r="L1350">
        <v>102</v>
      </c>
      <c r="M1350" t="str">
        <f>VLOOKUP(CONS_TABLE[[#This Row],[location_id]],Locations[],2,"FALSE")</f>
        <v>Auckland</v>
      </c>
      <c r="N1350" t="str">
        <f>VLOOKUP(CONS_TABLE[[#This Row],[location_id]],Locations[],3, "FALSE")</f>
        <v>New Zealand</v>
      </c>
      <c r="O1350" s="3">
        <f>VLOOKUP(CONS_TABLE[[#This Row],[location_id]],Locations[],4,"FALSE")</f>
        <v>1695200</v>
      </c>
      <c r="P1350">
        <f>VLOOKUP(CONS_TABLE[[#This Row],[location_id]],Locations[],5,"FALSE")</f>
        <v>343.09</v>
      </c>
    </row>
    <row r="1351" spans="1:16" x14ac:dyDescent="0.3">
      <c r="A1351">
        <v>1350</v>
      </c>
      <c r="B1351" t="s">
        <v>75</v>
      </c>
      <c r="C1351">
        <v>633</v>
      </c>
      <c r="D1351" t="str">
        <f>VLOOKUP(CONS_TABLE[[#This Row],[make_id]],Make_details[],2,"FALSE")</f>
        <v>Volkswagen</v>
      </c>
      <c r="E1351" t="str">
        <f>VLOOKUP(CONS_TABLE[[#This Row],[make_id]],Make_details[],3,"FALSE")</f>
        <v>Standard</v>
      </c>
      <c r="F1351">
        <v>1997</v>
      </c>
      <c r="G1351" t="s">
        <v>581</v>
      </c>
      <c r="H1351" t="s">
        <v>10</v>
      </c>
      <c r="I1351" s="1">
        <v>44624</v>
      </c>
      <c r="J1351" s="1" t="str">
        <f>TEXT(CONS_TABLE[[#This Row],[date_stolen]],"YYYY")</f>
        <v>2022</v>
      </c>
      <c r="K1351" s="1" t="str">
        <f>TEXT(CONS_TABLE[[#This Row],[date_stolen]],"MMMM")</f>
        <v>March</v>
      </c>
      <c r="L1351">
        <v>103</v>
      </c>
      <c r="M1351" t="str">
        <f>VLOOKUP(CONS_TABLE[[#This Row],[location_id]],Locations[],2,"FALSE")</f>
        <v>Waikato</v>
      </c>
      <c r="N1351" t="str">
        <f>VLOOKUP(CONS_TABLE[[#This Row],[location_id]],Locations[],3, "FALSE")</f>
        <v>New Zealand</v>
      </c>
      <c r="O1351" s="3">
        <f>VLOOKUP(CONS_TABLE[[#This Row],[location_id]],Locations[],4,"FALSE")</f>
        <v>513800</v>
      </c>
      <c r="P1351">
        <f>VLOOKUP(CONS_TABLE[[#This Row],[location_id]],Locations[],5,"FALSE")</f>
        <v>21.5</v>
      </c>
    </row>
    <row r="1352" spans="1:16" x14ac:dyDescent="0.3">
      <c r="A1352">
        <v>1351</v>
      </c>
      <c r="B1352" t="s">
        <v>435</v>
      </c>
      <c r="C1352">
        <v>580</v>
      </c>
      <c r="D1352" t="str">
        <f>VLOOKUP(CONS_TABLE[[#This Row],[make_id]],Make_details[],2,"FALSE")</f>
        <v>Mitsubishi</v>
      </c>
      <c r="E1352" t="str">
        <f>VLOOKUP(CONS_TABLE[[#This Row],[make_id]],Make_details[],3,"FALSE")</f>
        <v>Standard</v>
      </c>
      <c r="F1352">
        <v>2004</v>
      </c>
      <c r="G1352" t="s">
        <v>464</v>
      </c>
      <c r="H1352" t="s">
        <v>28</v>
      </c>
      <c r="I1352" s="1">
        <v>44626</v>
      </c>
      <c r="J1352" s="1" t="str">
        <f>TEXT(CONS_TABLE[[#This Row],[date_stolen]],"YYYY")</f>
        <v>2022</v>
      </c>
      <c r="K1352" s="1" t="str">
        <f>TEXT(CONS_TABLE[[#This Row],[date_stolen]],"MMMM")</f>
        <v>March</v>
      </c>
      <c r="L1352">
        <v>108</v>
      </c>
      <c r="M1352" t="str">
        <f>VLOOKUP(CONS_TABLE[[#This Row],[location_id]],Locations[],2,"FALSE")</f>
        <v>Manawatū-Whanganui</v>
      </c>
      <c r="N1352" t="str">
        <f>VLOOKUP(CONS_TABLE[[#This Row],[location_id]],Locations[],3, "FALSE")</f>
        <v>New Zealand</v>
      </c>
      <c r="O1352" s="3">
        <f>VLOOKUP(CONS_TABLE[[#This Row],[location_id]],Locations[],4,"FALSE")</f>
        <v>258200</v>
      </c>
      <c r="P1352">
        <f>VLOOKUP(CONS_TABLE[[#This Row],[location_id]],Locations[],5,"FALSE")</f>
        <v>11.62</v>
      </c>
    </row>
    <row r="1353" spans="1:16" x14ac:dyDescent="0.3">
      <c r="A1353">
        <v>1352</v>
      </c>
      <c r="B1353" t="s">
        <v>435</v>
      </c>
      <c r="C1353">
        <v>619</v>
      </c>
      <c r="D1353" t="str">
        <f>VLOOKUP(CONS_TABLE[[#This Row],[make_id]],Make_details[],2,"FALSE")</f>
        <v>Toyota</v>
      </c>
      <c r="E1353" t="str">
        <f>VLOOKUP(CONS_TABLE[[#This Row],[make_id]],Make_details[],3,"FALSE")</f>
        <v>Standard</v>
      </c>
      <c r="F1353">
        <v>2004</v>
      </c>
      <c r="G1353" t="s">
        <v>448</v>
      </c>
      <c r="H1353" t="s">
        <v>69</v>
      </c>
      <c r="I1353" s="1">
        <v>44547</v>
      </c>
      <c r="J1353" s="1" t="str">
        <f>TEXT(CONS_TABLE[[#This Row],[date_stolen]],"YYYY")</f>
        <v>2021</v>
      </c>
      <c r="K1353" s="1" t="str">
        <f>TEXT(CONS_TABLE[[#This Row],[date_stolen]],"MMMM")</f>
        <v>December</v>
      </c>
      <c r="L1353">
        <v>104</v>
      </c>
      <c r="M1353" t="str">
        <f>VLOOKUP(CONS_TABLE[[#This Row],[location_id]],Locations[],2,"FALSE")</f>
        <v>Bay of Plenty</v>
      </c>
      <c r="N1353" t="str">
        <f>VLOOKUP(CONS_TABLE[[#This Row],[location_id]],Locations[],3, "FALSE")</f>
        <v>New Zealand</v>
      </c>
      <c r="O1353" s="3">
        <f>VLOOKUP(CONS_TABLE[[#This Row],[location_id]],Locations[],4,"FALSE")</f>
        <v>347700</v>
      </c>
      <c r="P1353">
        <f>VLOOKUP(CONS_TABLE[[#This Row],[location_id]],Locations[],5,"FALSE")</f>
        <v>28.8</v>
      </c>
    </row>
    <row r="1354" spans="1:16" x14ac:dyDescent="0.3">
      <c r="A1354">
        <v>1353</v>
      </c>
      <c r="B1354" t="s">
        <v>90</v>
      </c>
      <c r="C1354">
        <v>619</v>
      </c>
      <c r="D1354" t="str">
        <f>VLOOKUP(CONS_TABLE[[#This Row],[make_id]],Make_details[],2,"FALSE")</f>
        <v>Toyota</v>
      </c>
      <c r="E1354" t="str">
        <f>VLOOKUP(CONS_TABLE[[#This Row],[make_id]],Make_details[],3,"FALSE")</f>
        <v>Standard</v>
      </c>
      <c r="F1354">
        <v>1997</v>
      </c>
      <c r="G1354" t="s">
        <v>467</v>
      </c>
      <c r="H1354" t="s">
        <v>32</v>
      </c>
      <c r="I1354" s="1">
        <v>44650</v>
      </c>
      <c r="J1354" s="1" t="str">
        <f>TEXT(CONS_TABLE[[#This Row],[date_stolen]],"YYYY")</f>
        <v>2022</v>
      </c>
      <c r="K1354" s="1" t="str">
        <f>TEXT(CONS_TABLE[[#This Row],[date_stolen]],"MMMM")</f>
        <v>March</v>
      </c>
      <c r="L1354">
        <v>102</v>
      </c>
      <c r="M1354" t="str">
        <f>VLOOKUP(CONS_TABLE[[#This Row],[location_id]],Locations[],2,"FALSE")</f>
        <v>Auckland</v>
      </c>
      <c r="N1354" t="str">
        <f>VLOOKUP(CONS_TABLE[[#This Row],[location_id]],Locations[],3, "FALSE")</f>
        <v>New Zealand</v>
      </c>
      <c r="O1354" s="3">
        <f>VLOOKUP(CONS_TABLE[[#This Row],[location_id]],Locations[],4,"FALSE")</f>
        <v>1695200</v>
      </c>
      <c r="P1354">
        <f>VLOOKUP(CONS_TABLE[[#This Row],[location_id]],Locations[],5,"FALSE")</f>
        <v>343.09</v>
      </c>
    </row>
    <row r="1355" spans="1:16" x14ac:dyDescent="0.3">
      <c r="A1355">
        <v>1354</v>
      </c>
      <c r="B1355" t="s">
        <v>90</v>
      </c>
      <c r="C1355">
        <v>587</v>
      </c>
      <c r="D1355" t="str">
        <f>VLOOKUP(CONS_TABLE[[#This Row],[make_id]],Make_details[],2,"FALSE")</f>
        <v>Nissan</v>
      </c>
      <c r="E1355" t="str">
        <f>VLOOKUP(CONS_TABLE[[#This Row],[make_id]],Make_details[],3,"FALSE")</f>
        <v>Standard</v>
      </c>
      <c r="F1355">
        <v>1997</v>
      </c>
      <c r="G1355" t="s">
        <v>570</v>
      </c>
      <c r="H1355" t="s">
        <v>18</v>
      </c>
      <c r="I1355" s="1">
        <v>44591</v>
      </c>
      <c r="J1355" s="1" t="str">
        <f>TEXT(CONS_TABLE[[#This Row],[date_stolen]],"YYYY")</f>
        <v>2022</v>
      </c>
      <c r="K1355" s="1" t="str">
        <f>TEXT(CONS_TABLE[[#This Row],[date_stolen]],"MMMM")</f>
        <v>January</v>
      </c>
      <c r="L1355">
        <v>102</v>
      </c>
      <c r="M1355" t="str">
        <f>VLOOKUP(CONS_TABLE[[#This Row],[location_id]],Locations[],2,"FALSE")</f>
        <v>Auckland</v>
      </c>
      <c r="N1355" t="str">
        <f>VLOOKUP(CONS_TABLE[[#This Row],[location_id]],Locations[],3, "FALSE")</f>
        <v>New Zealand</v>
      </c>
      <c r="O1355" s="3">
        <f>VLOOKUP(CONS_TABLE[[#This Row],[location_id]],Locations[],4,"FALSE")</f>
        <v>1695200</v>
      </c>
      <c r="P1355">
        <f>VLOOKUP(CONS_TABLE[[#This Row],[location_id]],Locations[],5,"FALSE")</f>
        <v>343.09</v>
      </c>
    </row>
    <row r="1356" spans="1:16" x14ac:dyDescent="0.3">
      <c r="A1356">
        <v>1355</v>
      </c>
      <c r="B1356" t="s">
        <v>435</v>
      </c>
      <c r="C1356">
        <v>540</v>
      </c>
      <c r="D1356" t="str">
        <f>VLOOKUP(CONS_TABLE[[#This Row],[make_id]],Make_details[],2,"FALSE")</f>
        <v>Ford</v>
      </c>
      <c r="E1356" t="str">
        <f>VLOOKUP(CONS_TABLE[[#This Row],[make_id]],Make_details[],3,"FALSE")</f>
        <v>Standard</v>
      </c>
      <c r="F1356">
        <v>2004</v>
      </c>
      <c r="G1356" t="s">
        <v>436</v>
      </c>
      <c r="H1356" t="s">
        <v>32</v>
      </c>
      <c r="I1356" s="1">
        <v>44548</v>
      </c>
      <c r="J1356" s="1" t="str">
        <f>TEXT(CONS_TABLE[[#This Row],[date_stolen]],"YYYY")</f>
        <v>2021</v>
      </c>
      <c r="K1356" s="1" t="str">
        <f>TEXT(CONS_TABLE[[#This Row],[date_stolen]],"MMMM")</f>
        <v>December</v>
      </c>
      <c r="L1356">
        <v>104</v>
      </c>
      <c r="M1356" t="str">
        <f>VLOOKUP(CONS_TABLE[[#This Row],[location_id]],Locations[],2,"FALSE")</f>
        <v>Bay of Plenty</v>
      </c>
      <c r="N1356" t="str">
        <f>VLOOKUP(CONS_TABLE[[#This Row],[location_id]],Locations[],3, "FALSE")</f>
        <v>New Zealand</v>
      </c>
      <c r="O1356" s="3">
        <f>VLOOKUP(CONS_TABLE[[#This Row],[location_id]],Locations[],4,"FALSE")</f>
        <v>347700</v>
      </c>
      <c r="P1356">
        <f>VLOOKUP(CONS_TABLE[[#This Row],[location_id]],Locations[],5,"FALSE")</f>
        <v>28.8</v>
      </c>
    </row>
    <row r="1357" spans="1:16" x14ac:dyDescent="0.3">
      <c r="A1357">
        <v>1356</v>
      </c>
      <c r="B1357" t="s">
        <v>235</v>
      </c>
      <c r="C1357">
        <v>619</v>
      </c>
      <c r="D1357" t="str">
        <f>VLOOKUP(CONS_TABLE[[#This Row],[make_id]],Make_details[],2,"FALSE")</f>
        <v>Toyota</v>
      </c>
      <c r="E1357" t="str">
        <f>VLOOKUP(CONS_TABLE[[#This Row],[make_id]],Make_details[],3,"FALSE")</f>
        <v>Standard</v>
      </c>
      <c r="F1357">
        <v>2004</v>
      </c>
      <c r="G1357" t="s">
        <v>467</v>
      </c>
      <c r="H1357" t="s">
        <v>32</v>
      </c>
      <c r="I1357" s="1">
        <v>44620</v>
      </c>
      <c r="J1357" s="1" t="str">
        <f>TEXT(CONS_TABLE[[#This Row],[date_stolen]],"YYYY")</f>
        <v>2022</v>
      </c>
      <c r="K1357" s="1" t="str">
        <f>TEXT(CONS_TABLE[[#This Row],[date_stolen]],"MMMM")</f>
        <v>February</v>
      </c>
      <c r="L1357">
        <v>108</v>
      </c>
      <c r="M1357" t="str">
        <f>VLOOKUP(CONS_TABLE[[#This Row],[location_id]],Locations[],2,"FALSE")</f>
        <v>Manawatū-Whanganui</v>
      </c>
      <c r="N1357" t="str">
        <f>VLOOKUP(CONS_TABLE[[#This Row],[location_id]],Locations[],3, "FALSE")</f>
        <v>New Zealand</v>
      </c>
      <c r="O1357" s="3">
        <f>VLOOKUP(CONS_TABLE[[#This Row],[location_id]],Locations[],4,"FALSE")</f>
        <v>258200</v>
      </c>
      <c r="P1357">
        <f>VLOOKUP(CONS_TABLE[[#This Row],[location_id]],Locations[],5,"FALSE")</f>
        <v>11.62</v>
      </c>
    </row>
    <row r="1358" spans="1:16" x14ac:dyDescent="0.3">
      <c r="A1358">
        <v>1357</v>
      </c>
      <c r="B1358" t="s">
        <v>235</v>
      </c>
      <c r="C1358">
        <v>619</v>
      </c>
      <c r="D1358" t="str">
        <f>VLOOKUP(CONS_TABLE[[#This Row],[make_id]],Make_details[],2,"FALSE")</f>
        <v>Toyota</v>
      </c>
      <c r="E1358" t="str">
        <f>VLOOKUP(CONS_TABLE[[#This Row],[make_id]],Make_details[],3,"FALSE")</f>
        <v>Standard</v>
      </c>
      <c r="F1358">
        <v>2004</v>
      </c>
      <c r="G1358" t="s">
        <v>467</v>
      </c>
      <c r="H1358" t="s">
        <v>32</v>
      </c>
      <c r="I1358" s="1">
        <v>44603</v>
      </c>
      <c r="J1358" s="1" t="str">
        <f>TEXT(CONS_TABLE[[#This Row],[date_stolen]],"YYYY")</f>
        <v>2022</v>
      </c>
      <c r="K1358" s="1" t="str">
        <f>TEXT(CONS_TABLE[[#This Row],[date_stolen]],"MMMM")</f>
        <v>February</v>
      </c>
      <c r="L1358">
        <v>102</v>
      </c>
      <c r="M1358" t="str">
        <f>VLOOKUP(CONS_TABLE[[#This Row],[location_id]],Locations[],2,"FALSE")</f>
        <v>Auckland</v>
      </c>
      <c r="N1358" t="str">
        <f>VLOOKUP(CONS_TABLE[[#This Row],[location_id]],Locations[],3, "FALSE")</f>
        <v>New Zealand</v>
      </c>
      <c r="O1358" s="3">
        <f>VLOOKUP(CONS_TABLE[[#This Row],[location_id]],Locations[],4,"FALSE")</f>
        <v>1695200</v>
      </c>
      <c r="P1358">
        <f>VLOOKUP(CONS_TABLE[[#This Row],[location_id]],Locations[],5,"FALSE")</f>
        <v>343.09</v>
      </c>
    </row>
    <row r="1359" spans="1:16" x14ac:dyDescent="0.3">
      <c r="A1359">
        <v>1358</v>
      </c>
      <c r="B1359" t="s">
        <v>435</v>
      </c>
      <c r="C1359">
        <v>540</v>
      </c>
      <c r="D1359" t="str">
        <f>VLOOKUP(CONS_TABLE[[#This Row],[make_id]],Make_details[],2,"FALSE")</f>
        <v>Ford</v>
      </c>
      <c r="E1359" t="str">
        <f>VLOOKUP(CONS_TABLE[[#This Row],[make_id]],Make_details[],3,"FALSE")</f>
        <v>Standard</v>
      </c>
      <c r="F1359">
        <v>2004</v>
      </c>
      <c r="G1359" t="s">
        <v>436</v>
      </c>
      <c r="H1359" t="s">
        <v>32</v>
      </c>
      <c r="I1359" s="1">
        <v>44643</v>
      </c>
      <c r="J1359" s="1" t="str">
        <f>TEXT(CONS_TABLE[[#This Row],[date_stolen]],"YYYY")</f>
        <v>2022</v>
      </c>
      <c r="K1359" s="1" t="str">
        <f>TEXT(CONS_TABLE[[#This Row],[date_stolen]],"MMMM")</f>
        <v>March</v>
      </c>
      <c r="L1359">
        <v>115</v>
      </c>
      <c r="M1359" t="str">
        <f>VLOOKUP(CONS_TABLE[[#This Row],[location_id]],Locations[],2,"FALSE")</f>
        <v>Otago</v>
      </c>
      <c r="N1359" t="str">
        <f>VLOOKUP(CONS_TABLE[[#This Row],[location_id]],Locations[],3, "FALSE")</f>
        <v>New Zealand</v>
      </c>
      <c r="O1359" s="3">
        <f>VLOOKUP(CONS_TABLE[[#This Row],[location_id]],Locations[],4,"FALSE")</f>
        <v>246000</v>
      </c>
      <c r="P1359">
        <f>VLOOKUP(CONS_TABLE[[#This Row],[location_id]],Locations[],5,"FALSE")</f>
        <v>7.89</v>
      </c>
    </row>
    <row r="1360" spans="1:16" x14ac:dyDescent="0.3">
      <c r="A1360">
        <v>1359</v>
      </c>
      <c r="B1360" t="s">
        <v>75</v>
      </c>
      <c r="C1360">
        <v>576</v>
      </c>
      <c r="D1360" t="str">
        <f>VLOOKUP(CONS_TABLE[[#This Row],[make_id]],Make_details[],2,"FALSE")</f>
        <v>Mazda</v>
      </c>
      <c r="E1360" t="str">
        <f>VLOOKUP(CONS_TABLE[[#This Row],[make_id]],Make_details[],3,"FALSE")</f>
        <v>Standard</v>
      </c>
      <c r="F1360">
        <v>1997</v>
      </c>
      <c r="G1360" t="s">
        <v>572</v>
      </c>
      <c r="H1360" t="s">
        <v>10</v>
      </c>
      <c r="I1360" s="1">
        <v>44544</v>
      </c>
      <c r="J1360" s="1" t="str">
        <f>TEXT(CONS_TABLE[[#This Row],[date_stolen]],"YYYY")</f>
        <v>2021</v>
      </c>
      <c r="K1360" s="1" t="str">
        <f>TEXT(CONS_TABLE[[#This Row],[date_stolen]],"MMMM")</f>
        <v>December</v>
      </c>
      <c r="L1360">
        <v>106</v>
      </c>
      <c r="M1360" t="str">
        <f>VLOOKUP(CONS_TABLE[[#This Row],[location_id]],Locations[],2,"FALSE")</f>
        <v>Hawke's Bay</v>
      </c>
      <c r="N1360" t="str">
        <f>VLOOKUP(CONS_TABLE[[#This Row],[location_id]],Locations[],3, "FALSE")</f>
        <v>New Zealand</v>
      </c>
      <c r="O1360" s="3">
        <f>VLOOKUP(CONS_TABLE[[#This Row],[location_id]],Locations[],4,"FALSE")</f>
        <v>182700</v>
      </c>
      <c r="P1360">
        <f>VLOOKUP(CONS_TABLE[[#This Row],[location_id]],Locations[],5,"FALSE")</f>
        <v>12.92</v>
      </c>
    </row>
    <row r="1361" spans="1:16" x14ac:dyDescent="0.3">
      <c r="A1361">
        <v>1360</v>
      </c>
      <c r="B1361" t="s">
        <v>435</v>
      </c>
      <c r="C1361">
        <v>619</v>
      </c>
      <c r="D1361" t="str">
        <f>VLOOKUP(CONS_TABLE[[#This Row],[make_id]],Make_details[],2,"FALSE")</f>
        <v>Toyota</v>
      </c>
      <c r="E1361" t="str">
        <f>VLOOKUP(CONS_TABLE[[#This Row],[make_id]],Make_details[],3,"FALSE")</f>
        <v>Standard</v>
      </c>
      <c r="F1361">
        <v>2004</v>
      </c>
      <c r="G1361" t="s">
        <v>448</v>
      </c>
      <c r="H1361" t="s">
        <v>10</v>
      </c>
      <c r="I1361" s="1">
        <v>44626</v>
      </c>
      <c r="J1361" s="1" t="str">
        <f>TEXT(CONS_TABLE[[#This Row],[date_stolen]],"YYYY")</f>
        <v>2022</v>
      </c>
      <c r="K1361" s="1" t="str">
        <f>TEXT(CONS_TABLE[[#This Row],[date_stolen]],"MMMM")</f>
        <v>March</v>
      </c>
      <c r="L1361">
        <v>107</v>
      </c>
      <c r="M1361" t="str">
        <f>VLOOKUP(CONS_TABLE[[#This Row],[location_id]],Locations[],2,"FALSE")</f>
        <v>Taranaki</v>
      </c>
      <c r="N1361" t="str">
        <f>VLOOKUP(CONS_TABLE[[#This Row],[location_id]],Locations[],3, "FALSE")</f>
        <v>New Zealand</v>
      </c>
      <c r="O1361" s="3">
        <f>VLOOKUP(CONS_TABLE[[#This Row],[location_id]],Locations[],4,"FALSE")</f>
        <v>127300</v>
      </c>
      <c r="P1361">
        <f>VLOOKUP(CONS_TABLE[[#This Row],[location_id]],Locations[],5,"FALSE")</f>
        <v>17.55</v>
      </c>
    </row>
    <row r="1362" spans="1:16" x14ac:dyDescent="0.3">
      <c r="A1362">
        <v>1361</v>
      </c>
      <c r="B1362" t="s">
        <v>90</v>
      </c>
      <c r="C1362">
        <v>619</v>
      </c>
      <c r="D1362" t="str">
        <f>VLOOKUP(CONS_TABLE[[#This Row],[make_id]],Make_details[],2,"FALSE")</f>
        <v>Toyota</v>
      </c>
      <c r="E1362" t="str">
        <f>VLOOKUP(CONS_TABLE[[#This Row],[make_id]],Make_details[],3,"FALSE")</f>
        <v>Standard</v>
      </c>
      <c r="F1362">
        <v>1994</v>
      </c>
      <c r="G1362" t="s">
        <v>448</v>
      </c>
      <c r="H1362" t="s">
        <v>69</v>
      </c>
      <c r="I1362" s="1">
        <v>44604</v>
      </c>
      <c r="J1362" s="1" t="str">
        <f>TEXT(CONS_TABLE[[#This Row],[date_stolen]],"YYYY")</f>
        <v>2022</v>
      </c>
      <c r="K1362" s="1" t="str">
        <f>TEXT(CONS_TABLE[[#This Row],[date_stolen]],"MMMM")</f>
        <v>February</v>
      </c>
      <c r="L1362">
        <v>104</v>
      </c>
      <c r="M1362" t="str">
        <f>VLOOKUP(CONS_TABLE[[#This Row],[location_id]],Locations[],2,"FALSE")</f>
        <v>Bay of Plenty</v>
      </c>
      <c r="N1362" t="str">
        <f>VLOOKUP(CONS_TABLE[[#This Row],[location_id]],Locations[],3, "FALSE")</f>
        <v>New Zealand</v>
      </c>
      <c r="O1362" s="3">
        <f>VLOOKUP(CONS_TABLE[[#This Row],[location_id]],Locations[],4,"FALSE")</f>
        <v>347700</v>
      </c>
      <c r="P1362">
        <f>VLOOKUP(CONS_TABLE[[#This Row],[location_id]],Locations[],5,"FALSE")</f>
        <v>28.8</v>
      </c>
    </row>
    <row r="1363" spans="1:16" x14ac:dyDescent="0.3">
      <c r="A1363">
        <v>1362</v>
      </c>
      <c r="B1363" t="s">
        <v>75</v>
      </c>
      <c r="C1363">
        <v>529</v>
      </c>
      <c r="D1363" t="str">
        <f>VLOOKUP(CONS_TABLE[[#This Row],[make_id]],Make_details[],2,"FALSE")</f>
        <v>Daewoo</v>
      </c>
      <c r="E1363" t="str">
        <f>VLOOKUP(CONS_TABLE[[#This Row],[make_id]],Make_details[],3,"FALSE")</f>
        <v>Standard</v>
      </c>
      <c r="F1363">
        <v>2004</v>
      </c>
      <c r="G1363" t="s">
        <v>669</v>
      </c>
      <c r="H1363" t="s">
        <v>283</v>
      </c>
      <c r="I1363" s="1">
        <v>44516</v>
      </c>
      <c r="J1363" s="1" t="str">
        <f>TEXT(CONS_TABLE[[#This Row],[date_stolen]],"YYYY")</f>
        <v>2021</v>
      </c>
      <c r="K1363" s="1" t="str">
        <f>TEXT(CONS_TABLE[[#This Row],[date_stolen]],"MMMM")</f>
        <v>November</v>
      </c>
      <c r="L1363">
        <v>104</v>
      </c>
      <c r="M1363" t="str">
        <f>VLOOKUP(CONS_TABLE[[#This Row],[location_id]],Locations[],2,"FALSE")</f>
        <v>Bay of Plenty</v>
      </c>
      <c r="N1363" t="str">
        <f>VLOOKUP(CONS_TABLE[[#This Row],[location_id]],Locations[],3, "FALSE")</f>
        <v>New Zealand</v>
      </c>
      <c r="O1363" s="3">
        <f>VLOOKUP(CONS_TABLE[[#This Row],[location_id]],Locations[],4,"FALSE")</f>
        <v>347700</v>
      </c>
      <c r="P1363">
        <f>VLOOKUP(CONS_TABLE[[#This Row],[location_id]],Locations[],5,"FALSE")</f>
        <v>28.8</v>
      </c>
    </row>
    <row r="1364" spans="1:16" x14ac:dyDescent="0.3">
      <c r="A1364">
        <v>1363</v>
      </c>
      <c r="B1364" t="s">
        <v>90</v>
      </c>
      <c r="C1364">
        <v>587</v>
      </c>
      <c r="D1364" t="str">
        <f>VLOOKUP(CONS_TABLE[[#This Row],[make_id]],Make_details[],2,"FALSE")</f>
        <v>Nissan</v>
      </c>
      <c r="E1364" t="str">
        <f>VLOOKUP(CONS_TABLE[[#This Row],[make_id]],Make_details[],3,"FALSE")</f>
        <v>Standard</v>
      </c>
      <c r="F1364">
        <v>1995</v>
      </c>
      <c r="G1364" t="s">
        <v>473</v>
      </c>
      <c r="H1364" t="s">
        <v>47</v>
      </c>
      <c r="I1364" s="1">
        <v>44522</v>
      </c>
      <c r="J1364" s="1" t="str">
        <f>TEXT(CONS_TABLE[[#This Row],[date_stolen]],"YYYY")</f>
        <v>2021</v>
      </c>
      <c r="K1364" s="1" t="str">
        <f>TEXT(CONS_TABLE[[#This Row],[date_stolen]],"MMMM")</f>
        <v>November</v>
      </c>
      <c r="L1364">
        <v>102</v>
      </c>
      <c r="M1364" t="str">
        <f>VLOOKUP(CONS_TABLE[[#This Row],[location_id]],Locations[],2,"FALSE")</f>
        <v>Auckland</v>
      </c>
      <c r="N1364" t="str">
        <f>VLOOKUP(CONS_TABLE[[#This Row],[location_id]],Locations[],3, "FALSE")</f>
        <v>New Zealand</v>
      </c>
      <c r="O1364" s="3">
        <f>VLOOKUP(CONS_TABLE[[#This Row],[location_id]],Locations[],4,"FALSE")</f>
        <v>1695200</v>
      </c>
      <c r="P1364">
        <f>VLOOKUP(CONS_TABLE[[#This Row],[location_id]],Locations[],5,"FALSE")</f>
        <v>343.09</v>
      </c>
    </row>
    <row r="1365" spans="1:16" x14ac:dyDescent="0.3">
      <c r="A1365">
        <v>1364</v>
      </c>
      <c r="B1365" t="s">
        <v>90</v>
      </c>
      <c r="C1365">
        <v>556</v>
      </c>
      <c r="D1365" t="str">
        <f>VLOOKUP(CONS_TABLE[[#This Row],[make_id]],Make_details[],2,"FALSE")</f>
        <v>Isuzu</v>
      </c>
      <c r="E1365" t="str">
        <f>VLOOKUP(CONS_TABLE[[#This Row],[make_id]],Make_details[],3,"FALSE")</f>
        <v>Standard</v>
      </c>
      <c r="F1365">
        <v>1993</v>
      </c>
      <c r="G1365" t="s">
        <v>472</v>
      </c>
      <c r="H1365" t="s">
        <v>47</v>
      </c>
      <c r="I1365" s="1">
        <v>44650</v>
      </c>
      <c r="J1365" s="1" t="str">
        <f>TEXT(CONS_TABLE[[#This Row],[date_stolen]],"YYYY")</f>
        <v>2022</v>
      </c>
      <c r="K1365" s="1" t="str">
        <f>TEXT(CONS_TABLE[[#This Row],[date_stolen]],"MMMM")</f>
        <v>March</v>
      </c>
      <c r="L1365">
        <v>114</v>
      </c>
      <c r="M1365" t="str">
        <f>VLOOKUP(CONS_TABLE[[#This Row],[location_id]],Locations[],2,"FALSE")</f>
        <v>Canterbury</v>
      </c>
      <c r="N1365" t="str">
        <f>VLOOKUP(CONS_TABLE[[#This Row],[location_id]],Locations[],3, "FALSE")</f>
        <v>New Zealand</v>
      </c>
      <c r="O1365" s="3">
        <f>VLOOKUP(CONS_TABLE[[#This Row],[location_id]],Locations[],4,"FALSE")</f>
        <v>655000</v>
      </c>
      <c r="P1365">
        <f>VLOOKUP(CONS_TABLE[[#This Row],[location_id]],Locations[],5,"FALSE")</f>
        <v>14.72</v>
      </c>
    </row>
    <row r="1366" spans="1:16" x14ac:dyDescent="0.3">
      <c r="A1366">
        <v>1365</v>
      </c>
      <c r="B1366" t="s">
        <v>90</v>
      </c>
      <c r="C1366">
        <v>619</v>
      </c>
      <c r="D1366" t="str">
        <f>VLOOKUP(CONS_TABLE[[#This Row],[make_id]],Make_details[],2,"FALSE")</f>
        <v>Toyota</v>
      </c>
      <c r="E1366" t="str">
        <f>VLOOKUP(CONS_TABLE[[#This Row],[make_id]],Make_details[],3,"FALSE")</f>
        <v>Standard</v>
      </c>
      <c r="F1366">
        <v>1995</v>
      </c>
      <c r="G1366" t="s">
        <v>448</v>
      </c>
      <c r="H1366" t="s">
        <v>28</v>
      </c>
      <c r="I1366" s="1">
        <v>44652</v>
      </c>
      <c r="J1366" s="1" t="str">
        <f>TEXT(CONS_TABLE[[#This Row],[date_stolen]],"YYYY")</f>
        <v>2022</v>
      </c>
      <c r="K1366" s="1" t="str">
        <f>TEXT(CONS_TABLE[[#This Row],[date_stolen]],"MMMM")</f>
        <v>April</v>
      </c>
      <c r="L1366">
        <v>114</v>
      </c>
      <c r="M1366" t="str">
        <f>VLOOKUP(CONS_TABLE[[#This Row],[location_id]],Locations[],2,"FALSE")</f>
        <v>Canterbury</v>
      </c>
      <c r="N1366" t="str">
        <f>VLOOKUP(CONS_TABLE[[#This Row],[location_id]],Locations[],3, "FALSE")</f>
        <v>New Zealand</v>
      </c>
      <c r="O1366" s="3">
        <f>VLOOKUP(CONS_TABLE[[#This Row],[location_id]],Locations[],4,"FALSE")</f>
        <v>655000</v>
      </c>
      <c r="P1366">
        <f>VLOOKUP(CONS_TABLE[[#This Row],[location_id]],Locations[],5,"FALSE")</f>
        <v>14.72</v>
      </c>
    </row>
    <row r="1367" spans="1:16" x14ac:dyDescent="0.3">
      <c r="A1367">
        <v>1366</v>
      </c>
      <c r="B1367" t="s">
        <v>90</v>
      </c>
      <c r="C1367">
        <v>610</v>
      </c>
      <c r="D1367" t="str">
        <f>VLOOKUP(CONS_TABLE[[#This Row],[make_id]],Make_details[],2,"FALSE")</f>
        <v>Subaru</v>
      </c>
      <c r="E1367" t="str">
        <f>VLOOKUP(CONS_TABLE[[#This Row],[make_id]],Make_details[],3,"FALSE")</f>
        <v>Standard</v>
      </c>
      <c r="F1367">
        <v>1997</v>
      </c>
      <c r="G1367" t="s">
        <v>475</v>
      </c>
      <c r="H1367" t="s">
        <v>47</v>
      </c>
      <c r="I1367" s="1">
        <v>44572</v>
      </c>
      <c r="J1367" s="1" t="str">
        <f>TEXT(CONS_TABLE[[#This Row],[date_stolen]],"YYYY")</f>
        <v>2022</v>
      </c>
      <c r="K1367" s="1" t="str">
        <f>TEXT(CONS_TABLE[[#This Row],[date_stolen]],"MMMM")</f>
        <v>January</v>
      </c>
      <c r="L1367">
        <v>103</v>
      </c>
      <c r="M1367" t="str">
        <f>VLOOKUP(CONS_TABLE[[#This Row],[location_id]],Locations[],2,"FALSE")</f>
        <v>Waikato</v>
      </c>
      <c r="N1367" t="str">
        <f>VLOOKUP(CONS_TABLE[[#This Row],[location_id]],Locations[],3, "FALSE")</f>
        <v>New Zealand</v>
      </c>
      <c r="O1367" s="3">
        <f>VLOOKUP(CONS_TABLE[[#This Row],[location_id]],Locations[],4,"FALSE")</f>
        <v>513800</v>
      </c>
      <c r="P1367">
        <f>VLOOKUP(CONS_TABLE[[#This Row],[location_id]],Locations[],5,"FALSE")</f>
        <v>21.5</v>
      </c>
    </row>
    <row r="1368" spans="1:16" x14ac:dyDescent="0.3">
      <c r="A1368">
        <v>1367</v>
      </c>
      <c r="B1368" t="s">
        <v>83</v>
      </c>
      <c r="C1368">
        <v>540</v>
      </c>
      <c r="D1368" t="str">
        <f>VLOOKUP(CONS_TABLE[[#This Row],[make_id]],Make_details[],2,"FALSE")</f>
        <v>Ford</v>
      </c>
      <c r="E1368" t="str">
        <f>VLOOKUP(CONS_TABLE[[#This Row],[make_id]],Make_details[],3,"FALSE")</f>
        <v>Standard</v>
      </c>
      <c r="F1368">
        <v>2004</v>
      </c>
      <c r="G1368" t="s">
        <v>453</v>
      </c>
      <c r="H1368" t="s">
        <v>10</v>
      </c>
      <c r="I1368" s="1">
        <v>44495</v>
      </c>
      <c r="J1368" s="1" t="str">
        <f>TEXT(CONS_TABLE[[#This Row],[date_stolen]],"YYYY")</f>
        <v>2021</v>
      </c>
      <c r="K1368" s="1" t="str">
        <f>TEXT(CONS_TABLE[[#This Row],[date_stolen]],"MMMM")</f>
        <v>October</v>
      </c>
      <c r="L1368">
        <v>104</v>
      </c>
      <c r="M1368" t="str">
        <f>VLOOKUP(CONS_TABLE[[#This Row],[location_id]],Locations[],2,"FALSE")</f>
        <v>Bay of Plenty</v>
      </c>
      <c r="N1368" t="str">
        <f>VLOOKUP(CONS_TABLE[[#This Row],[location_id]],Locations[],3, "FALSE")</f>
        <v>New Zealand</v>
      </c>
      <c r="O1368" s="3">
        <f>VLOOKUP(CONS_TABLE[[#This Row],[location_id]],Locations[],4,"FALSE")</f>
        <v>347700</v>
      </c>
      <c r="P1368">
        <f>VLOOKUP(CONS_TABLE[[#This Row],[location_id]],Locations[],5,"FALSE")</f>
        <v>28.8</v>
      </c>
    </row>
    <row r="1369" spans="1:16" x14ac:dyDescent="0.3">
      <c r="A1369">
        <v>1368</v>
      </c>
      <c r="B1369" t="s">
        <v>435</v>
      </c>
      <c r="C1369">
        <v>540</v>
      </c>
      <c r="D1369" t="str">
        <f>VLOOKUP(CONS_TABLE[[#This Row],[make_id]],Make_details[],2,"FALSE")</f>
        <v>Ford</v>
      </c>
      <c r="E1369" t="str">
        <f>VLOOKUP(CONS_TABLE[[#This Row],[make_id]],Make_details[],3,"FALSE")</f>
        <v>Standard</v>
      </c>
      <c r="F1369">
        <v>2004</v>
      </c>
      <c r="G1369" t="s">
        <v>436</v>
      </c>
      <c r="H1369" t="s">
        <v>69</v>
      </c>
      <c r="I1369" s="1">
        <v>44603</v>
      </c>
      <c r="J1369" s="1" t="str">
        <f>TEXT(CONS_TABLE[[#This Row],[date_stolen]],"YYYY")</f>
        <v>2022</v>
      </c>
      <c r="K1369" s="1" t="str">
        <f>TEXT(CONS_TABLE[[#This Row],[date_stolen]],"MMMM")</f>
        <v>February</v>
      </c>
      <c r="L1369">
        <v>109</v>
      </c>
      <c r="M1369" t="str">
        <f>VLOOKUP(CONS_TABLE[[#This Row],[location_id]],Locations[],2,"FALSE")</f>
        <v>Wellington</v>
      </c>
      <c r="N1369" t="str">
        <f>VLOOKUP(CONS_TABLE[[#This Row],[location_id]],Locations[],3, "FALSE")</f>
        <v>New Zealand</v>
      </c>
      <c r="O1369" s="3">
        <f>VLOOKUP(CONS_TABLE[[#This Row],[location_id]],Locations[],4,"FALSE")</f>
        <v>543500</v>
      </c>
      <c r="P1369">
        <f>VLOOKUP(CONS_TABLE[[#This Row],[location_id]],Locations[],5,"FALSE")</f>
        <v>67.52</v>
      </c>
    </row>
    <row r="1370" spans="1:16" x14ac:dyDescent="0.3">
      <c r="A1370">
        <v>1369</v>
      </c>
      <c r="B1370" t="s">
        <v>83</v>
      </c>
      <c r="C1370">
        <v>619</v>
      </c>
      <c r="D1370" t="str">
        <f>VLOOKUP(CONS_TABLE[[#This Row],[make_id]],Make_details[],2,"FALSE")</f>
        <v>Toyota</v>
      </c>
      <c r="E1370" t="str">
        <f>VLOOKUP(CONS_TABLE[[#This Row],[make_id]],Make_details[],3,"FALSE")</f>
        <v>Standard</v>
      </c>
      <c r="F1370">
        <v>2004</v>
      </c>
      <c r="G1370" t="s">
        <v>670</v>
      </c>
      <c r="H1370" t="s">
        <v>18</v>
      </c>
      <c r="I1370" s="1">
        <v>44601</v>
      </c>
      <c r="J1370" s="1" t="str">
        <f>TEXT(CONS_TABLE[[#This Row],[date_stolen]],"YYYY")</f>
        <v>2022</v>
      </c>
      <c r="K1370" s="1" t="str">
        <f>TEXT(CONS_TABLE[[#This Row],[date_stolen]],"MMMM")</f>
        <v>February</v>
      </c>
      <c r="L1370">
        <v>104</v>
      </c>
      <c r="M1370" t="str">
        <f>VLOOKUP(CONS_TABLE[[#This Row],[location_id]],Locations[],2,"FALSE")</f>
        <v>Bay of Plenty</v>
      </c>
      <c r="N1370" t="str">
        <f>VLOOKUP(CONS_TABLE[[#This Row],[location_id]],Locations[],3, "FALSE")</f>
        <v>New Zealand</v>
      </c>
      <c r="O1370" s="3">
        <f>VLOOKUP(CONS_TABLE[[#This Row],[location_id]],Locations[],4,"FALSE")</f>
        <v>347700</v>
      </c>
      <c r="P1370">
        <f>VLOOKUP(CONS_TABLE[[#This Row],[location_id]],Locations[],5,"FALSE")</f>
        <v>28.8</v>
      </c>
    </row>
    <row r="1371" spans="1:16" x14ac:dyDescent="0.3">
      <c r="A1371">
        <v>1370</v>
      </c>
      <c r="B1371" t="s">
        <v>90</v>
      </c>
      <c r="C1371">
        <v>610</v>
      </c>
      <c r="D1371" t="str">
        <f>VLOOKUP(CONS_TABLE[[#This Row],[make_id]],Make_details[],2,"FALSE")</f>
        <v>Subaru</v>
      </c>
      <c r="E1371" t="str">
        <f>VLOOKUP(CONS_TABLE[[#This Row],[make_id]],Make_details[],3,"FALSE")</f>
        <v>Standard</v>
      </c>
      <c r="F1371">
        <v>2004</v>
      </c>
      <c r="G1371" t="s">
        <v>484</v>
      </c>
      <c r="H1371" t="s">
        <v>32</v>
      </c>
      <c r="I1371" s="1">
        <v>44649</v>
      </c>
      <c r="J1371" s="1" t="str">
        <f>TEXT(CONS_TABLE[[#This Row],[date_stolen]],"YYYY")</f>
        <v>2022</v>
      </c>
      <c r="K1371" s="1" t="str">
        <f>TEXT(CONS_TABLE[[#This Row],[date_stolen]],"MMMM")</f>
        <v>March</v>
      </c>
      <c r="L1371">
        <v>114</v>
      </c>
      <c r="M1371" t="str">
        <f>VLOOKUP(CONS_TABLE[[#This Row],[location_id]],Locations[],2,"FALSE")</f>
        <v>Canterbury</v>
      </c>
      <c r="N1371" t="str">
        <f>VLOOKUP(CONS_TABLE[[#This Row],[location_id]],Locations[],3, "FALSE")</f>
        <v>New Zealand</v>
      </c>
      <c r="O1371" s="3">
        <f>VLOOKUP(CONS_TABLE[[#This Row],[location_id]],Locations[],4,"FALSE")</f>
        <v>655000</v>
      </c>
      <c r="P1371">
        <f>VLOOKUP(CONS_TABLE[[#This Row],[location_id]],Locations[],5,"FALSE")</f>
        <v>14.72</v>
      </c>
    </row>
    <row r="1372" spans="1:16" x14ac:dyDescent="0.3">
      <c r="A1372">
        <v>1371</v>
      </c>
      <c r="B1372" t="s">
        <v>75</v>
      </c>
      <c r="C1372">
        <v>619</v>
      </c>
      <c r="D1372" t="str">
        <f>VLOOKUP(CONS_TABLE[[#This Row],[make_id]],Make_details[],2,"FALSE")</f>
        <v>Toyota</v>
      </c>
      <c r="E1372" t="str">
        <f>VLOOKUP(CONS_TABLE[[#This Row],[make_id]],Make_details[],3,"FALSE")</f>
        <v>Standard</v>
      </c>
      <c r="F1372">
        <v>1997</v>
      </c>
      <c r="G1372" t="s">
        <v>460</v>
      </c>
      <c r="H1372" t="s">
        <v>69</v>
      </c>
      <c r="I1372" s="1">
        <v>44561</v>
      </c>
      <c r="J1372" s="1" t="str">
        <f>TEXT(CONS_TABLE[[#This Row],[date_stolen]],"YYYY")</f>
        <v>2021</v>
      </c>
      <c r="K1372" s="1" t="str">
        <f>TEXT(CONS_TABLE[[#This Row],[date_stolen]],"MMMM")</f>
        <v>December</v>
      </c>
      <c r="L1372">
        <v>115</v>
      </c>
      <c r="M1372" t="str">
        <f>VLOOKUP(CONS_TABLE[[#This Row],[location_id]],Locations[],2,"FALSE")</f>
        <v>Otago</v>
      </c>
      <c r="N1372" t="str">
        <f>VLOOKUP(CONS_TABLE[[#This Row],[location_id]],Locations[],3, "FALSE")</f>
        <v>New Zealand</v>
      </c>
      <c r="O1372" s="3">
        <f>VLOOKUP(CONS_TABLE[[#This Row],[location_id]],Locations[],4,"FALSE")</f>
        <v>246000</v>
      </c>
      <c r="P1372">
        <f>VLOOKUP(CONS_TABLE[[#This Row],[location_id]],Locations[],5,"FALSE")</f>
        <v>7.89</v>
      </c>
    </row>
    <row r="1373" spans="1:16" x14ac:dyDescent="0.3">
      <c r="A1373">
        <v>1372</v>
      </c>
      <c r="B1373" t="s">
        <v>671</v>
      </c>
      <c r="C1373">
        <v>576</v>
      </c>
      <c r="D1373" t="str">
        <f>VLOOKUP(CONS_TABLE[[#This Row],[make_id]],Make_details[],2,"FALSE")</f>
        <v>Mazda</v>
      </c>
      <c r="E1373" t="str">
        <f>VLOOKUP(CONS_TABLE[[#This Row],[make_id]],Make_details[],3,"FALSE")</f>
        <v>Standard</v>
      </c>
      <c r="F1373">
        <v>1998</v>
      </c>
      <c r="G1373" t="s">
        <v>672</v>
      </c>
      <c r="H1373" t="s">
        <v>283</v>
      </c>
      <c r="I1373" s="1">
        <v>44653</v>
      </c>
      <c r="J1373" s="1" t="str">
        <f>TEXT(CONS_TABLE[[#This Row],[date_stolen]],"YYYY")</f>
        <v>2022</v>
      </c>
      <c r="K1373" s="1" t="str">
        <f>TEXT(CONS_TABLE[[#This Row],[date_stolen]],"MMMM")</f>
        <v>April</v>
      </c>
      <c r="L1373">
        <v>102</v>
      </c>
      <c r="M1373" t="str">
        <f>VLOOKUP(CONS_TABLE[[#This Row],[location_id]],Locations[],2,"FALSE")</f>
        <v>Auckland</v>
      </c>
      <c r="N1373" t="str">
        <f>VLOOKUP(CONS_TABLE[[#This Row],[location_id]],Locations[],3, "FALSE")</f>
        <v>New Zealand</v>
      </c>
      <c r="O1373" s="3">
        <f>VLOOKUP(CONS_TABLE[[#This Row],[location_id]],Locations[],4,"FALSE")</f>
        <v>1695200</v>
      </c>
      <c r="P1373">
        <f>VLOOKUP(CONS_TABLE[[#This Row],[location_id]],Locations[],5,"FALSE")</f>
        <v>343.09</v>
      </c>
    </row>
    <row r="1374" spans="1:16" x14ac:dyDescent="0.3">
      <c r="A1374">
        <v>1373</v>
      </c>
      <c r="B1374" t="s">
        <v>435</v>
      </c>
      <c r="C1374">
        <v>540</v>
      </c>
      <c r="D1374" t="str">
        <f>VLOOKUP(CONS_TABLE[[#This Row],[make_id]],Make_details[],2,"FALSE")</f>
        <v>Ford</v>
      </c>
      <c r="E1374" t="str">
        <f>VLOOKUP(CONS_TABLE[[#This Row],[make_id]],Make_details[],3,"FALSE")</f>
        <v>Standard</v>
      </c>
      <c r="F1374">
        <v>2004</v>
      </c>
      <c r="G1374" t="s">
        <v>436</v>
      </c>
      <c r="H1374" t="s">
        <v>32</v>
      </c>
      <c r="I1374" s="1">
        <v>44638</v>
      </c>
      <c r="J1374" s="1" t="str">
        <f>TEXT(CONS_TABLE[[#This Row],[date_stolen]],"YYYY")</f>
        <v>2022</v>
      </c>
      <c r="K1374" s="1" t="str">
        <f>TEXT(CONS_TABLE[[#This Row],[date_stolen]],"MMMM")</f>
        <v>March</v>
      </c>
      <c r="L1374">
        <v>102</v>
      </c>
      <c r="M1374" t="str">
        <f>VLOOKUP(CONS_TABLE[[#This Row],[location_id]],Locations[],2,"FALSE")</f>
        <v>Auckland</v>
      </c>
      <c r="N1374" t="str">
        <f>VLOOKUP(CONS_TABLE[[#This Row],[location_id]],Locations[],3, "FALSE")</f>
        <v>New Zealand</v>
      </c>
      <c r="O1374" s="3">
        <f>VLOOKUP(CONS_TABLE[[#This Row],[location_id]],Locations[],4,"FALSE")</f>
        <v>1695200</v>
      </c>
      <c r="P1374">
        <f>VLOOKUP(CONS_TABLE[[#This Row],[location_id]],Locations[],5,"FALSE")</f>
        <v>343.09</v>
      </c>
    </row>
    <row r="1375" spans="1:16" x14ac:dyDescent="0.3">
      <c r="A1375">
        <v>1374</v>
      </c>
      <c r="B1375" t="s">
        <v>235</v>
      </c>
      <c r="C1375">
        <v>540</v>
      </c>
      <c r="D1375" t="str">
        <f>VLOOKUP(CONS_TABLE[[#This Row],[make_id]],Make_details[],2,"FALSE")</f>
        <v>Ford</v>
      </c>
      <c r="E1375" t="str">
        <f>VLOOKUP(CONS_TABLE[[#This Row],[make_id]],Make_details[],3,"FALSE")</f>
        <v>Standard</v>
      </c>
      <c r="F1375">
        <v>2004</v>
      </c>
      <c r="G1375" t="s">
        <v>616</v>
      </c>
      <c r="H1375" t="s">
        <v>32</v>
      </c>
      <c r="I1375" s="1">
        <v>44645</v>
      </c>
      <c r="J1375" s="1" t="str">
        <f>TEXT(CONS_TABLE[[#This Row],[date_stolen]],"YYYY")</f>
        <v>2022</v>
      </c>
      <c r="K1375" s="1" t="str">
        <f>TEXT(CONS_TABLE[[#This Row],[date_stolen]],"MMMM")</f>
        <v>March</v>
      </c>
      <c r="L1375">
        <v>102</v>
      </c>
      <c r="M1375" t="str">
        <f>VLOOKUP(CONS_TABLE[[#This Row],[location_id]],Locations[],2,"FALSE")</f>
        <v>Auckland</v>
      </c>
      <c r="N1375" t="str">
        <f>VLOOKUP(CONS_TABLE[[#This Row],[location_id]],Locations[],3, "FALSE")</f>
        <v>New Zealand</v>
      </c>
      <c r="O1375" s="3">
        <f>VLOOKUP(CONS_TABLE[[#This Row],[location_id]],Locations[],4,"FALSE")</f>
        <v>1695200</v>
      </c>
      <c r="P1375">
        <f>VLOOKUP(CONS_TABLE[[#This Row],[location_id]],Locations[],5,"FALSE")</f>
        <v>343.09</v>
      </c>
    </row>
    <row r="1376" spans="1:16" x14ac:dyDescent="0.3">
      <c r="A1376">
        <v>1375</v>
      </c>
      <c r="B1376" t="s">
        <v>435</v>
      </c>
      <c r="C1376">
        <v>540</v>
      </c>
      <c r="D1376" t="str">
        <f>VLOOKUP(CONS_TABLE[[#This Row],[make_id]],Make_details[],2,"FALSE")</f>
        <v>Ford</v>
      </c>
      <c r="E1376" t="str">
        <f>VLOOKUP(CONS_TABLE[[#This Row],[make_id]],Make_details[],3,"FALSE")</f>
        <v>Standard</v>
      </c>
      <c r="F1376">
        <v>2004</v>
      </c>
      <c r="G1376" t="s">
        <v>436</v>
      </c>
      <c r="H1376" t="s">
        <v>32</v>
      </c>
      <c r="I1376" s="1">
        <v>44489</v>
      </c>
      <c r="J1376" s="1" t="str">
        <f>TEXT(CONS_TABLE[[#This Row],[date_stolen]],"YYYY")</f>
        <v>2021</v>
      </c>
      <c r="K1376" s="1" t="str">
        <f>TEXT(CONS_TABLE[[#This Row],[date_stolen]],"MMMM")</f>
        <v>October</v>
      </c>
      <c r="L1376">
        <v>104</v>
      </c>
      <c r="M1376" t="str">
        <f>VLOOKUP(CONS_TABLE[[#This Row],[location_id]],Locations[],2,"FALSE")</f>
        <v>Bay of Plenty</v>
      </c>
      <c r="N1376" t="str">
        <f>VLOOKUP(CONS_TABLE[[#This Row],[location_id]],Locations[],3, "FALSE")</f>
        <v>New Zealand</v>
      </c>
      <c r="O1376" s="3">
        <f>VLOOKUP(CONS_TABLE[[#This Row],[location_id]],Locations[],4,"FALSE")</f>
        <v>347700</v>
      </c>
      <c r="P1376">
        <f>VLOOKUP(CONS_TABLE[[#This Row],[location_id]],Locations[],5,"FALSE")</f>
        <v>28.8</v>
      </c>
    </row>
    <row r="1377" spans="1:16" x14ac:dyDescent="0.3">
      <c r="A1377">
        <v>1376</v>
      </c>
      <c r="B1377" t="s">
        <v>83</v>
      </c>
      <c r="C1377">
        <v>587</v>
      </c>
      <c r="D1377" t="str">
        <f>VLOOKUP(CONS_TABLE[[#This Row],[make_id]],Make_details[],2,"FALSE")</f>
        <v>Nissan</v>
      </c>
      <c r="E1377" t="str">
        <f>VLOOKUP(CONS_TABLE[[#This Row],[make_id]],Make_details[],3,"FALSE")</f>
        <v>Standard</v>
      </c>
      <c r="F1377">
        <v>2004</v>
      </c>
      <c r="G1377" t="s">
        <v>582</v>
      </c>
      <c r="H1377" t="s">
        <v>18</v>
      </c>
      <c r="I1377" s="1">
        <v>44485</v>
      </c>
      <c r="J1377" s="1" t="str">
        <f>TEXT(CONS_TABLE[[#This Row],[date_stolen]],"YYYY")</f>
        <v>2021</v>
      </c>
      <c r="K1377" s="1" t="str">
        <f>TEXT(CONS_TABLE[[#This Row],[date_stolen]],"MMMM")</f>
        <v>October</v>
      </c>
      <c r="L1377">
        <v>104</v>
      </c>
      <c r="M1377" t="str">
        <f>VLOOKUP(CONS_TABLE[[#This Row],[location_id]],Locations[],2,"FALSE")</f>
        <v>Bay of Plenty</v>
      </c>
      <c r="N1377" t="str">
        <f>VLOOKUP(CONS_TABLE[[#This Row],[location_id]],Locations[],3, "FALSE")</f>
        <v>New Zealand</v>
      </c>
      <c r="O1377" s="3">
        <f>VLOOKUP(CONS_TABLE[[#This Row],[location_id]],Locations[],4,"FALSE")</f>
        <v>347700</v>
      </c>
      <c r="P1377">
        <f>VLOOKUP(CONS_TABLE[[#This Row],[location_id]],Locations[],5,"FALSE")</f>
        <v>28.8</v>
      </c>
    </row>
    <row r="1378" spans="1:16" x14ac:dyDescent="0.3">
      <c r="A1378">
        <v>1377</v>
      </c>
      <c r="B1378" t="s">
        <v>83</v>
      </c>
      <c r="C1378">
        <v>540</v>
      </c>
      <c r="D1378" t="str">
        <f>VLOOKUP(CONS_TABLE[[#This Row],[make_id]],Make_details[],2,"FALSE")</f>
        <v>Ford</v>
      </c>
      <c r="E1378" t="str">
        <f>VLOOKUP(CONS_TABLE[[#This Row],[make_id]],Make_details[],3,"FALSE")</f>
        <v>Standard</v>
      </c>
      <c r="F1378">
        <v>2004</v>
      </c>
      <c r="G1378" t="s">
        <v>453</v>
      </c>
      <c r="H1378" t="s">
        <v>28</v>
      </c>
      <c r="I1378" s="1">
        <v>44510</v>
      </c>
      <c r="J1378" s="1" t="str">
        <f>TEXT(CONS_TABLE[[#This Row],[date_stolen]],"YYYY")</f>
        <v>2021</v>
      </c>
      <c r="K1378" s="1" t="str">
        <f>TEXT(CONS_TABLE[[#This Row],[date_stolen]],"MMMM")</f>
        <v>November</v>
      </c>
      <c r="L1378">
        <v>114</v>
      </c>
      <c r="M1378" t="str">
        <f>VLOOKUP(CONS_TABLE[[#This Row],[location_id]],Locations[],2,"FALSE")</f>
        <v>Canterbury</v>
      </c>
      <c r="N1378" t="str">
        <f>VLOOKUP(CONS_TABLE[[#This Row],[location_id]],Locations[],3, "FALSE")</f>
        <v>New Zealand</v>
      </c>
      <c r="O1378" s="3">
        <f>VLOOKUP(CONS_TABLE[[#This Row],[location_id]],Locations[],4,"FALSE")</f>
        <v>655000</v>
      </c>
      <c r="P1378">
        <f>VLOOKUP(CONS_TABLE[[#This Row],[location_id]],Locations[],5,"FALSE")</f>
        <v>14.72</v>
      </c>
    </row>
    <row r="1379" spans="1:16" x14ac:dyDescent="0.3">
      <c r="A1379">
        <v>1378</v>
      </c>
      <c r="B1379" t="s">
        <v>90</v>
      </c>
      <c r="C1379">
        <v>619</v>
      </c>
      <c r="D1379" t="str">
        <f>VLOOKUP(CONS_TABLE[[#This Row],[make_id]],Make_details[],2,"FALSE")</f>
        <v>Toyota</v>
      </c>
      <c r="E1379" t="str">
        <f>VLOOKUP(CONS_TABLE[[#This Row],[make_id]],Make_details[],3,"FALSE")</f>
        <v>Standard</v>
      </c>
      <c r="F1379">
        <v>1995</v>
      </c>
      <c r="G1379" t="s">
        <v>448</v>
      </c>
      <c r="H1379" t="s">
        <v>47</v>
      </c>
      <c r="I1379" s="1">
        <v>44553</v>
      </c>
      <c r="J1379" s="1" t="str">
        <f>TEXT(CONS_TABLE[[#This Row],[date_stolen]],"YYYY")</f>
        <v>2021</v>
      </c>
      <c r="K1379" s="1" t="str">
        <f>TEXT(CONS_TABLE[[#This Row],[date_stolen]],"MMMM")</f>
        <v>December</v>
      </c>
      <c r="L1379">
        <v>102</v>
      </c>
      <c r="M1379" t="str">
        <f>VLOOKUP(CONS_TABLE[[#This Row],[location_id]],Locations[],2,"FALSE")</f>
        <v>Auckland</v>
      </c>
      <c r="N1379" t="str">
        <f>VLOOKUP(CONS_TABLE[[#This Row],[location_id]],Locations[],3, "FALSE")</f>
        <v>New Zealand</v>
      </c>
      <c r="O1379" s="3">
        <f>VLOOKUP(CONS_TABLE[[#This Row],[location_id]],Locations[],4,"FALSE")</f>
        <v>1695200</v>
      </c>
      <c r="P1379">
        <f>VLOOKUP(CONS_TABLE[[#This Row],[location_id]],Locations[],5,"FALSE")</f>
        <v>343.09</v>
      </c>
    </row>
    <row r="1380" spans="1:16" x14ac:dyDescent="0.3">
      <c r="A1380">
        <v>1379</v>
      </c>
      <c r="B1380" t="s">
        <v>83</v>
      </c>
      <c r="C1380">
        <v>587</v>
      </c>
      <c r="D1380" t="str">
        <f>VLOOKUP(CONS_TABLE[[#This Row],[make_id]],Make_details[],2,"FALSE")</f>
        <v>Nissan</v>
      </c>
      <c r="E1380" t="str">
        <f>VLOOKUP(CONS_TABLE[[#This Row],[make_id]],Make_details[],3,"FALSE")</f>
        <v>Standard</v>
      </c>
      <c r="F1380">
        <v>1995</v>
      </c>
      <c r="G1380" t="s">
        <v>463</v>
      </c>
      <c r="H1380" t="s">
        <v>28</v>
      </c>
      <c r="I1380" s="1">
        <v>44652</v>
      </c>
      <c r="J1380" s="1" t="str">
        <f>TEXT(CONS_TABLE[[#This Row],[date_stolen]],"YYYY")</f>
        <v>2022</v>
      </c>
      <c r="K1380" s="1" t="str">
        <f>TEXT(CONS_TABLE[[#This Row],[date_stolen]],"MMMM")</f>
        <v>April</v>
      </c>
      <c r="L1380">
        <v>102</v>
      </c>
      <c r="M1380" t="str">
        <f>VLOOKUP(CONS_TABLE[[#This Row],[location_id]],Locations[],2,"FALSE")</f>
        <v>Auckland</v>
      </c>
      <c r="N1380" t="str">
        <f>VLOOKUP(CONS_TABLE[[#This Row],[location_id]],Locations[],3, "FALSE")</f>
        <v>New Zealand</v>
      </c>
      <c r="O1380" s="3">
        <f>VLOOKUP(CONS_TABLE[[#This Row],[location_id]],Locations[],4,"FALSE")</f>
        <v>1695200</v>
      </c>
      <c r="P1380">
        <f>VLOOKUP(CONS_TABLE[[#This Row],[location_id]],Locations[],5,"FALSE")</f>
        <v>343.09</v>
      </c>
    </row>
    <row r="1381" spans="1:16" x14ac:dyDescent="0.3">
      <c r="A1381">
        <v>1380</v>
      </c>
      <c r="B1381" t="s">
        <v>83</v>
      </c>
      <c r="C1381">
        <v>619</v>
      </c>
      <c r="D1381" t="str">
        <f>VLOOKUP(CONS_TABLE[[#This Row],[make_id]],Make_details[],2,"FALSE")</f>
        <v>Toyota</v>
      </c>
      <c r="E1381" t="str">
        <f>VLOOKUP(CONS_TABLE[[#This Row],[make_id]],Make_details[],3,"FALSE")</f>
        <v>Standard</v>
      </c>
      <c r="F1381">
        <v>1996</v>
      </c>
      <c r="G1381" t="s">
        <v>586</v>
      </c>
      <c r="H1381" t="s">
        <v>32</v>
      </c>
      <c r="I1381" s="1">
        <v>44648</v>
      </c>
      <c r="J1381" s="1" t="str">
        <f>TEXT(CONS_TABLE[[#This Row],[date_stolen]],"YYYY")</f>
        <v>2022</v>
      </c>
      <c r="K1381" s="1" t="str">
        <f>TEXT(CONS_TABLE[[#This Row],[date_stolen]],"MMMM")</f>
        <v>March</v>
      </c>
      <c r="L1381">
        <v>104</v>
      </c>
      <c r="M1381" t="str">
        <f>VLOOKUP(CONS_TABLE[[#This Row],[location_id]],Locations[],2,"FALSE")</f>
        <v>Bay of Plenty</v>
      </c>
      <c r="N1381" t="str">
        <f>VLOOKUP(CONS_TABLE[[#This Row],[location_id]],Locations[],3, "FALSE")</f>
        <v>New Zealand</v>
      </c>
      <c r="O1381" s="3">
        <f>VLOOKUP(CONS_TABLE[[#This Row],[location_id]],Locations[],4,"FALSE")</f>
        <v>347700</v>
      </c>
      <c r="P1381">
        <f>VLOOKUP(CONS_TABLE[[#This Row],[location_id]],Locations[],5,"FALSE")</f>
        <v>28.8</v>
      </c>
    </row>
    <row r="1382" spans="1:16" x14ac:dyDescent="0.3">
      <c r="A1382">
        <v>1381</v>
      </c>
      <c r="B1382" t="s">
        <v>90</v>
      </c>
      <c r="C1382">
        <v>576</v>
      </c>
      <c r="D1382" t="str">
        <f>VLOOKUP(CONS_TABLE[[#This Row],[make_id]],Make_details[],2,"FALSE")</f>
        <v>Mazda</v>
      </c>
      <c r="E1382" t="str">
        <f>VLOOKUP(CONS_TABLE[[#This Row],[make_id]],Make_details[],3,"FALSE")</f>
        <v>Standard</v>
      </c>
      <c r="F1382">
        <v>2000</v>
      </c>
      <c r="G1382" t="s">
        <v>572</v>
      </c>
      <c r="H1382" t="s">
        <v>32</v>
      </c>
      <c r="I1382" s="1">
        <v>44649</v>
      </c>
      <c r="J1382" s="1" t="str">
        <f>TEXT(CONS_TABLE[[#This Row],[date_stolen]],"YYYY")</f>
        <v>2022</v>
      </c>
      <c r="K1382" s="1" t="str">
        <f>TEXT(CONS_TABLE[[#This Row],[date_stolen]],"MMMM")</f>
        <v>March</v>
      </c>
      <c r="L1382">
        <v>104</v>
      </c>
      <c r="M1382" t="str">
        <f>VLOOKUP(CONS_TABLE[[#This Row],[location_id]],Locations[],2,"FALSE")</f>
        <v>Bay of Plenty</v>
      </c>
      <c r="N1382" t="str">
        <f>VLOOKUP(CONS_TABLE[[#This Row],[location_id]],Locations[],3, "FALSE")</f>
        <v>New Zealand</v>
      </c>
      <c r="O1382" s="3">
        <f>VLOOKUP(CONS_TABLE[[#This Row],[location_id]],Locations[],4,"FALSE")</f>
        <v>347700</v>
      </c>
      <c r="P1382">
        <f>VLOOKUP(CONS_TABLE[[#This Row],[location_id]],Locations[],5,"FALSE")</f>
        <v>28.8</v>
      </c>
    </row>
    <row r="1383" spans="1:16" x14ac:dyDescent="0.3">
      <c r="A1383">
        <v>1382</v>
      </c>
      <c r="B1383" t="s">
        <v>90</v>
      </c>
      <c r="C1383">
        <v>550</v>
      </c>
      <c r="D1383" t="str">
        <f>VLOOKUP(CONS_TABLE[[#This Row],[make_id]],Make_details[],2,"FALSE")</f>
        <v>Honda</v>
      </c>
      <c r="E1383" t="str">
        <f>VLOOKUP(CONS_TABLE[[#This Row],[make_id]],Make_details[],3,"FALSE")</f>
        <v>Standard</v>
      </c>
      <c r="F1383">
        <v>1996</v>
      </c>
      <c r="G1383" t="s">
        <v>456</v>
      </c>
      <c r="H1383" t="s">
        <v>10</v>
      </c>
      <c r="I1383" s="1">
        <v>44598</v>
      </c>
      <c r="J1383" s="1" t="str">
        <f>TEXT(CONS_TABLE[[#This Row],[date_stolen]],"YYYY")</f>
        <v>2022</v>
      </c>
      <c r="K1383" s="1" t="str">
        <f>TEXT(CONS_TABLE[[#This Row],[date_stolen]],"MMMM")</f>
        <v>February</v>
      </c>
      <c r="L1383">
        <v>102</v>
      </c>
      <c r="M1383" t="str">
        <f>VLOOKUP(CONS_TABLE[[#This Row],[location_id]],Locations[],2,"FALSE")</f>
        <v>Auckland</v>
      </c>
      <c r="N1383" t="str">
        <f>VLOOKUP(CONS_TABLE[[#This Row],[location_id]],Locations[],3, "FALSE")</f>
        <v>New Zealand</v>
      </c>
      <c r="O1383" s="3">
        <f>VLOOKUP(CONS_TABLE[[#This Row],[location_id]],Locations[],4,"FALSE")</f>
        <v>1695200</v>
      </c>
      <c r="P1383">
        <f>VLOOKUP(CONS_TABLE[[#This Row],[location_id]],Locations[],5,"FALSE")</f>
        <v>343.09</v>
      </c>
    </row>
    <row r="1384" spans="1:16" x14ac:dyDescent="0.3">
      <c r="A1384">
        <v>1383</v>
      </c>
      <c r="B1384" t="s">
        <v>75</v>
      </c>
      <c r="C1384">
        <v>587</v>
      </c>
      <c r="D1384" t="str">
        <f>VLOOKUP(CONS_TABLE[[#This Row],[make_id]],Make_details[],2,"FALSE")</f>
        <v>Nissan</v>
      </c>
      <c r="E1384" t="str">
        <f>VLOOKUP(CONS_TABLE[[#This Row],[make_id]],Make_details[],3,"FALSE")</f>
        <v>Standard</v>
      </c>
      <c r="F1384">
        <v>1997</v>
      </c>
      <c r="G1384" t="s">
        <v>461</v>
      </c>
      <c r="H1384" t="s">
        <v>32</v>
      </c>
      <c r="I1384" s="1">
        <v>44575</v>
      </c>
      <c r="J1384" s="1" t="str">
        <f>TEXT(CONS_TABLE[[#This Row],[date_stolen]],"YYYY")</f>
        <v>2022</v>
      </c>
      <c r="K1384" s="1" t="str">
        <f>TEXT(CONS_TABLE[[#This Row],[date_stolen]],"MMMM")</f>
        <v>January</v>
      </c>
      <c r="L1384">
        <v>102</v>
      </c>
      <c r="M1384" t="str">
        <f>VLOOKUP(CONS_TABLE[[#This Row],[location_id]],Locations[],2,"FALSE")</f>
        <v>Auckland</v>
      </c>
      <c r="N1384" t="str">
        <f>VLOOKUP(CONS_TABLE[[#This Row],[location_id]],Locations[],3, "FALSE")</f>
        <v>New Zealand</v>
      </c>
      <c r="O1384" s="3">
        <f>VLOOKUP(CONS_TABLE[[#This Row],[location_id]],Locations[],4,"FALSE")</f>
        <v>1695200</v>
      </c>
      <c r="P1384">
        <f>VLOOKUP(CONS_TABLE[[#This Row],[location_id]],Locations[],5,"FALSE")</f>
        <v>343.09</v>
      </c>
    </row>
    <row r="1385" spans="1:16" x14ac:dyDescent="0.3">
      <c r="A1385">
        <v>1384</v>
      </c>
      <c r="B1385" t="s">
        <v>83</v>
      </c>
      <c r="C1385">
        <v>550</v>
      </c>
      <c r="D1385" t="str">
        <f>VLOOKUP(CONS_TABLE[[#This Row],[make_id]],Make_details[],2,"FALSE")</f>
        <v>Honda</v>
      </c>
      <c r="E1385" t="str">
        <f>VLOOKUP(CONS_TABLE[[#This Row],[make_id]],Make_details[],3,"FALSE")</f>
        <v>Standard</v>
      </c>
      <c r="F1385">
        <v>2004</v>
      </c>
      <c r="G1385" t="s">
        <v>571</v>
      </c>
      <c r="H1385" t="s">
        <v>10</v>
      </c>
      <c r="I1385" s="1">
        <v>44621</v>
      </c>
      <c r="J1385" s="1" t="str">
        <f>TEXT(CONS_TABLE[[#This Row],[date_stolen]],"YYYY")</f>
        <v>2022</v>
      </c>
      <c r="K1385" s="1" t="str">
        <f>TEXT(CONS_TABLE[[#This Row],[date_stolen]],"MMMM")</f>
        <v>March</v>
      </c>
      <c r="L1385">
        <v>102</v>
      </c>
      <c r="M1385" t="str">
        <f>VLOOKUP(CONS_TABLE[[#This Row],[location_id]],Locations[],2,"FALSE")</f>
        <v>Auckland</v>
      </c>
      <c r="N1385" t="str">
        <f>VLOOKUP(CONS_TABLE[[#This Row],[location_id]],Locations[],3, "FALSE")</f>
        <v>New Zealand</v>
      </c>
      <c r="O1385" s="3">
        <f>VLOOKUP(CONS_TABLE[[#This Row],[location_id]],Locations[],4,"FALSE")</f>
        <v>1695200</v>
      </c>
      <c r="P1385">
        <f>VLOOKUP(CONS_TABLE[[#This Row],[location_id]],Locations[],5,"FALSE")</f>
        <v>343.09</v>
      </c>
    </row>
    <row r="1386" spans="1:16" x14ac:dyDescent="0.3">
      <c r="A1386">
        <v>1385</v>
      </c>
      <c r="B1386" t="s">
        <v>83</v>
      </c>
      <c r="C1386">
        <v>587</v>
      </c>
      <c r="D1386" t="str">
        <f>VLOOKUP(CONS_TABLE[[#This Row],[make_id]],Make_details[],2,"FALSE")</f>
        <v>Nissan</v>
      </c>
      <c r="E1386" t="str">
        <f>VLOOKUP(CONS_TABLE[[#This Row],[make_id]],Make_details[],3,"FALSE")</f>
        <v>Standard</v>
      </c>
      <c r="F1386">
        <v>1995</v>
      </c>
      <c r="G1386" t="s">
        <v>445</v>
      </c>
      <c r="H1386" t="s">
        <v>32</v>
      </c>
      <c r="I1386" s="1">
        <v>44545</v>
      </c>
      <c r="J1386" s="1" t="str">
        <f>TEXT(CONS_TABLE[[#This Row],[date_stolen]],"YYYY")</f>
        <v>2021</v>
      </c>
      <c r="K1386" s="1" t="str">
        <f>TEXT(CONS_TABLE[[#This Row],[date_stolen]],"MMMM")</f>
        <v>December</v>
      </c>
      <c r="L1386">
        <v>105</v>
      </c>
      <c r="M1386" t="str">
        <f>VLOOKUP(CONS_TABLE[[#This Row],[location_id]],Locations[],2,"FALSE")</f>
        <v>Gisborne</v>
      </c>
      <c r="N1386" t="str">
        <f>VLOOKUP(CONS_TABLE[[#This Row],[location_id]],Locations[],3, "FALSE")</f>
        <v>New Zealand</v>
      </c>
      <c r="O1386" s="3">
        <f>VLOOKUP(CONS_TABLE[[#This Row],[location_id]],Locations[],4,"FALSE")</f>
        <v>52100</v>
      </c>
      <c r="P1386">
        <f>VLOOKUP(CONS_TABLE[[#This Row],[location_id]],Locations[],5,"FALSE")</f>
        <v>6.21</v>
      </c>
    </row>
    <row r="1387" spans="1:16" x14ac:dyDescent="0.3">
      <c r="A1387">
        <v>1386</v>
      </c>
      <c r="B1387" t="s">
        <v>83</v>
      </c>
      <c r="C1387">
        <v>540</v>
      </c>
      <c r="D1387" t="str">
        <f>VLOOKUP(CONS_TABLE[[#This Row],[make_id]],Make_details[],2,"FALSE")</f>
        <v>Ford</v>
      </c>
      <c r="E1387" t="str">
        <f>VLOOKUP(CONS_TABLE[[#This Row],[make_id]],Make_details[],3,"FALSE")</f>
        <v>Standard</v>
      </c>
      <c r="F1387">
        <v>2004</v>
      </c>
      <c r="G1387" t="s">
        <v>440</v>
      </c>
      <c r="H1387" t="s">
        <v>28</v>
      </c>
      <c r="I1387" s="1">
        <v>44498</v>
      </c>
      <c r="J1387" s="1" t="str">
        <f>TEXT(CONS_TABLE[[#This Row],[date_stolen]],"YYYY")</f>
        <v>2021</v>
      </c>
      <c r="K1387" s="1" t="str">
        <f>TEXT(CONS_TABLE[[#This Row],[date_stolen]],"MMMM")</f>
        <v>October</v>
      </c>
      <c r="L1387">
        <v>102</v>
      </c>
      <c r="M1387" t="str">
        <f>VLOOKUP(CONS_TABLE[[#This Row],[location_id]],Locations[],2,"FALSE")</f>
        <v>Auckland</v>
      </c>
      <c r="N1387" t="str">
        <f>VLOOKUP(CONS_TABLE[[#This Row],[location_id]],Locations[],3, "FALSE")</f>
        <v>New Zealand</v>
      </c>
      <c r="O1387" s="3">
        <f>VLOOKUP(CONS_TABLE[[#This Row],[location_id]],Locations[],4,"FALSE")</f>
        <v>1695200</v>
      </c>
      <c r="P1387">
        <f>VLOOKUP(CONS_TABLE[[#This Row],[location_id]],Locations[],5,"FALSE")</f>
        <v>343.09</v>
      </c>
    </row>
    <row r="1388" spans="1:16" x14ac:dyDescent="0.3">
      <c r="A1388">
        <v>1387</v>
      </c>
      <c r="B1388" t="s">
        <v>75</v>
      </c>
      <c r="C1388">
        <v>619</v>
      </c>
      <c r="D1388" t="str">
        <f>VLOOKUP(CONS_TABLE[[#This Row],[make_id]],Make_details[],2,"FALSE")</f>
        <v>Toyota</v>
      </c>
      <c r="E1388" t="str">
        <f>VLOOKUP(CONS_TABLE[[#This Row],[make_id]],Make_details[],3,"FALSE")</f>
        <v>Standard</v>
      </c>
      <c r="F1388">
        <v>2004</v>
      </c>
      <c r="G1388" t="s">
        <v>470</v>
      </c>
      <c r="H1388" t="s">
        <v>32</v>
      </c>
      <c r="I1388" s="1">
        <v>44533</v>
      </c>
      <c r="J1388" s="1" t="str">
        <f>TEXT(CONS_TABLE[[#This Row],[date_stolen]],"YYYY")</f>
        <v>2021</v>
      </c>
      <c r="K1388" s="1" t="str">
        <f>TEXT(CONS_TABLE[[#This Row],[date_stolen]],"MMMM")</f>
        <v>December</v>
      </c>
      <c r="L1388">
        <v>114</v>
      </c>
      <c r="M1388" t="str">
        <f>VLOOKUP(CONS_TABLE[[#This Row],[location_id]],Locations[],2,"FALSE")</f>
        <v>Canterbury</v>
      </c>
      <c r="N1388" t="str">
        <f>VLOOKUP(CONS_TABLE[[#This Row],[location_id]],Locations[],3, "FALSE")</f>
        <v>New Zealand</v>
      </c>
      <c r="O1388" s="3">
        <f>VLOOKUP(CONS_TABLE[[#This Row],[location_id]],Locations[],4,"FALSE")</f>
        <v>655000</v>
      </c>
      <c r="P1388">
        <f>VLOOKUP(CONS_TABLE[[#This Row],[location_id]],Locations[],5,"FALSE")</f>
        <v>14.72</v>
      </c>
    </row>
    <row r="1389" spans="1:16" x14ac:dyDescent="0.3">
      <c r="A1389">
        <v>1388</v>
      </c>
      <c r="B1389" t="s">
        <v>90</v>
      </c>
      <c r="C1389">
        <v>610</v>
      </c>
      <c r="D1389" t="str">
        <f>VLOOKUP(CONS_TABLE[[#This Row],[make_id]],Make_details[],2,"FALSE")</f>
        <v>Subaru</v>
      </c>
      <c r="E1389" t="str">
        <f>VLOOKUP(CONS_TABLE[[#This Row],[make_id]],Make_details[],3,"FALSE")</f>
        <v>Standard</v>
      </c>
      <c r="F1389">
        <v>2002</v>
      </c>
      <c r="G1389" t="s">
        <v>475</v>
      </c>
      <c r="H1389" t="s">
        <v>10</v>
      </c>
      <c r="I1389" s="1">
        <v>44629</v>
      </c>
      <c r="J1389" s="1" t="str">
        <f>TEXT(CONS_TABLE[[#This Row],[date_stolen]],"YYYY")</f>
        <v>2022</v>
      </c>
      <c r="K1389" s="1" t="str">
        <f>TEXT(CONS_TABLE[[#This Row],[date_stolen]],"MMMM")</f>
        <v>March</v>
      </c>
      <c r="L1389">
        <v>102</v>
      </c>
      <c r="M1389" t="str">
        <f>VLOOKUP(CONS_TABLE[[#This Row],[location_id]],Locations[],2,"FALSE")</f>
        <v>Auckland</v>
      </c>
      <c r="N1389" t="str">
        <f>VLOOKUP(CONS_TABLE[[#This Row],[location_id]],Locations[],3, "FALSE")</f>
        <v>New Zealand</v>
      </c>
      <c r="O1389" s="3">
        <f>VLOOKUP(CONS_TABLE[[#This Row],[location_id]],Locations[],4,"FALSE")</f>
        <v>1695200</v>
      </c>
      <c r="P1389">
        <f>VLOOKUP(CONS_TABLE[[#This Row],[location_id]],Locations[],5,"FALSE")</f>
        <v>343.09</v>
      </c>
    </row>
    <row r="1390" spans="1:16" x14ac:dyDescent="0.3">
      <c r="A1390">
        <v>1389</v>
      </c>
      <c r="B1390" t="s">
        <v>90</v>
      </c>
      <c r="C1390">
        <v>556</v>
      </c>
      <c r="D1390" t="str">
        <f>VLOOKUP(CONS_TABLE[[#This Row],[make_id]],Make_details[],2,"FALSE")</f>
        <v>Isuzu</v>
      </c>
      <c r="E1390" t="str">
        <f>VLOOKUP(CONS_TABLE[[#This Row],[make_id]],Make_details[],3,"FALSE")</f>
        <v>Standard</v>
      </c>
      <c r="F1390">
        <v>2000</v>
      </c>
      <c r="G1390" t="s">
        <v>621</v>
      </c>
      <c r="H1390" t="s">
        <v>10</v>
      </c>
      <c r="I1390" s="1">
        <v>44513</v>
      </c>
      <c r="J1390" s="1" t="str">
        <f>TEXT(CONS_TABLE[[#This Row],[date_stolen]],"YYYY")</f>
        <v>2021</v>
      </c>
      <c r="K1390" s="1" t="str">
        <f>TEXT(CONS_TABLE[[#This Row],[date_stolen]],"MMMM")</f>
        <v>November</v>
      </c>
      <c r="L1390">
        <v>102</v>
      </c>
      <c r="M1390" t="str">
        <f>VLOOKUP(CONS_TABLE[[#This Row],[location_id]],Locations[],2,"FALSE")</f>
        <v>Auckland</v>
      </c>
      <c r="N1390" t="str">
        <f>VLOOKUP(CONS_TABLE[[#This Row],[location_id]],Locations[],3, "FALSE")</f>
        <v>New Zealand</v>
      </c>
      <c r="O1390" s="3">
        <f>VLOOKUP(CONS_TABLE[[#This Row],[location_id]],Locations[],4,"FALSE")</f>
        <v>1695200</v>
      </c>
      <c r="P1390">
        <f>VLOOKUP(CONS_TABLE[[#This Row],[location_id]],Locations[],5,"FALSE")</f>
        <v>343.09</v>
      </c>
    </row>
    <row r="1391" spans="1:16" x14ac:dyDescent="0.3">
      <c r="A1391">
        <v>1390</v>
      </c>
      <c r="B1391" t="s">
        <v>435</v>
      </c>
      <c r="C1391">
        <v>576</v>
      </c>
      <c r="D1391" t="str">
        <f>VLOOKUP(CONS_TABLE[[#This Row],[make_id]],Make_details[],2,"FALSE")</f>
        <v>Mazda</v>
      </c>
      <c r="E1391" t="str">
        <f>VLOOKUP(CONS_TABLE[[#This Row],[make_id]],Make_details[],3,"FALSE")</f>
        <v>Standard</v>
      </c>
      <c r="F1391">
        <v>2004</v>
      </c>
      <c r="G1391" t="s">
        <v>450</v>
      </c>
      <c r="H1391" t="s">
        <v>32</v>
      </c>
      <c r="I1391" s="1">
        <v>44636</v>
      </c>
      <c r="J1391" s="1" t="str">
        <f>TEXT(CONS_TABLE[[#This Row],[date_stolen]],"YYYY")</f>
        <v>2022</v>
      </c>
      <c r="K1391" s="1" t="str">
        <f>TEXT(CONS_TABLE[[#This Row],[date_stolen]],"MMMM")</f>
        <v>March</v>
      </c>
      <c r="L1391">
        <v>104</v>
      </c>
      <c r="M1391" t="str">
        <f>VLOOKUP(CONS_TABLE[[#This Row],[location_id]],Locations[],2,"FALSE")</f>
        <v>Bay of Plenty</v>
      </c>
      <c r="N1391" t="str">
        <f>VLOOKUP(CONS_TABLE[[#This Row],[location_id]],Locations[],3, "FALSE")</f>
        <v>New Zealand</v>
      </c>
      <c r="O1391" s="3">
        <f>VLOOKUP(CONS_TABLE[[#This Row],[location_id]],Locations[],4,"FALSE")</f>
        <v>347700</v>
      </c>
      <c r="P1391">
        <f>VLOOKUP(CONS_TABLE[[#This Row],[location_id]],Locations[],5,"FALSE")</f>
        <v>28.8</v>
      </c>
    </row>
    <row r="1392" spans="1:16" x14ac:dyDescent="0.3">
      <c r="A1392">
        <v>1391</v>
      </c>
      <c r="B1392" t="s">
        <v>90</v>
      </c>
      <c r="C1392">
        <v>619</v>
      </c>
      <c r="D1392" t="str">
        <f>VLOOKUP(CONS_TABLE[[#This Row],[make_id]],Make_details[],2,"FALSE")</f>
        <v>Toyota</v>
      </c>
      <c r="E1392" t="str">
        <f>VLOOKUP(CONS_TABLE[[#This Row],[make_id]],Make_details[],3,"FALSE")</f>
        <v>Standard</v>
      </c>
      <c r="F1392">
        <v>1996</v>
      </c>
      <c r="G1392" t="s">
        <v>448</v>
      </c>
      <c r="H1392" t="s">
        <v>47</v>
      </c>
      <c r="I1392" s="1">
        <v>44549</v>
      </c>
      <c r="J1392" s="1" t="str">
        <f>TEXT(CONS_TABLE[[#This Row],[date_stolen]],"YYYY")</f>
        <v>2021</v>
      </c>
      <c r="K1392" s="1" t="str">
        <f>TEXT(CONS_TABLE[[#This Row],[date_stolen]],"MMMM")</f>
        <v>December</v>
      </c>
      <c r="L1392">
        <v>111</v>
      </c>
      <c r="M1392" t="str">
        <f>VLOOKUP(CONS_TABLE[[#This Row],[location_id]],Locations[],2,"FALSE")</f>
        <v>Nelson</v>
      </c>
      <c r="N1392" t="str">
        <f>VLOOKUP(CONS_TABLE[[#This Row],[location_id]],Locations[],3, "FALSE")</f>
        <v>New Zealand</v>
      </c>
      <c r="O1392" s="3">
        <f>VLOOKUP(CONS_TABLE[[#This Row],[location_id]],Locations[],4,"FALSE")</f>
        <v>54500</v>
      </c>
      <c r="P1392">
        <f>VLOOKUP(CONS_TABLE[[#This Row],[location_id]],Locations[],5,"FALSE")</f>
        <v>129.15</v>
      </c>
    </row>
    <row r="1393" spans="1:16" x14ac:dyDescent="0.3">
      <c r="A1393">
        <v>1392</v>
      </c>
      <c r="B1393" t="s">
        <v>83</v>
      </c>
      <c r="C1393">
        <v>540</v>
      </c>
      <c r="D1393" t="str">
        <f>VLOOKUP(CONS_TABLE[[#This Row],[make_id]],Make_details[],2,"FALSE")</f>
        <v>Ford</v>
      </c>
      <c r="E1393" t="str">
        <f>VLOOKUP(CONS_TABLE[[#This Row],[make_id]],Make_details[],3,"FALSE")</f>
        <v>Standard</v>
      </c>
      <c r="F1393">
        <v>2004</v>
      </c>
      <c r="G1393" t="s">
        <v>453</v>
      </c>
      <c r="H1393" t="s">
        <v>10</v>
      </c>
      <c r="I1393" s="1">
        <v>44488</v>
      </c>
      <c r="J1393" s="1" t="str">
        <f>TEXT(CONS_TABLE[[#This Row],[date_stolen]],"YYYY")</f>
        <v>2021</v>
      </c>
      <c r="K1393" s="1" t="str">
        <f>TEXT(CONS_TABLE[[#This Row],[date_stolen]],"MMMM")</f>
        <v>October</v>
      </c>
      <c r="L1393">
        <v>104</v>
      </c>
      <c r="M1393" t="str">
        <f>VLOOKUP(CONS_TABLE[[#This Row],[location_id]],Locations[],2,"FALSE")</f>
        <v>Bay of Plenty</v>
      </c>
      <c r="N1393" t="str">
        <f>VLOOKUP(CONS_TABLE[[#This Row],[location_id]],Locations[],3, "FALSE")</f>
        <v>New Zealand</v>
      </c>
      <c r="O1393" s="3">
        <f>VLOOKUP(CONS_TABLE[[#This Row],[location_id]],Locations[],4,"FALSE")</f>
        <v>347700</v>
      </c>
      <c r="P1393">
        <f>VLOOKUP(CONS_TABLE[[#This Row],[location_id]],Locations[],5,"FALSE")</f>
        <v>28.8</v>
      </c>
    </row>
    <row r="1394" spans="1:16" x14ac:dyDescent="0.3">
      <c r="A1394">
        <v>1393</v>
      </c>
      <c r="B1394" t="s">
        <v>83</v>
      </c>
      <c r="C1394">
        <v>540</v>
      </c>
      <c r="D1394" t="str">
        <f>VLOOKUP(CONS_TABLE[[#This Row],[make_id]],Make_details[],2,"FALSE")</f>
        <v>Ford</v>
      </c>
      <c r="E1394" t="str">
        <f>VLOOKUP(CONS_TABLE[[#This Row],[make_id]],Make_details[],3,"FALSE")</f>
        <v>Standard</v>
      </c>
      <c r="F1394">
        <v>2004</v>
      </c>
      <c r="G1394" t="s">
        <v>453</v>
      </c>
      <c r="H1394" t="s">
        <v>47</v>
      </c>
      <c r="I1394" s="1">
        <v>44579</v>
      </c>
      <c r="J1394" s="1" t="str">
        <f>TEXT(CONS_TABLE[[#This Row],[date_stolen]],"YYYY")</f>
        <v>2022</v>
      </c>
      <c r="K1394" s="1" t="str">
        <f>TEXT(CONS_TABLE[[#This Row],[date_stolen]],"MMMM")</f>
        <v>January</v>
      </c>
      <c r="L1394">
        <v>104</v>
      </c>
      <c r="M1394" t="str">
        <f>VLOOKUP(CONS_TABLE[[#This Row],[location_id]],Locations[],2,"FALSE")</f>
        <v>Bay of Plenty</v>
      </c>
      <c r="N1394" t="str">
        <f>VLOOKUP(CONS_TABLE[[#This Row],[location_id]],Locations[],3, "FALSE")</f>
        <v>New Zealand</v>
      </c>
      <c r="O1394" s="3">
        <f>VLOOKUP(CONS_TABLE[[#This Row],[location_id]],Locations[],4,"FALSE")</f>
        <v>347700</v>
      </c>
      <c r="P1394">
        <f>VLOOKUP(CONS_TABLE[[#This Row],[location_id]],Locations[],5,"FALSE")</f>
        <v>28.8</v>
      </c>
    </row>
    <row r="1395" spans="1:16" x14ac:dyDescent="0.3">
      <c r="A1395">
        <v>1394</v>
      </c>
      <c r="B1395" t="s">
        <v>83</v>
      </c>
      <c r="C1395">
        <v>610</v>
      </c>
      <c r="D1395" t="str">
        <f>VLOOKUP(CONS_TABLE[[#This Row],[make_id]],Make_details[],2,"FALSE")</f>
        <v>Subaru</v>
      </c>
      <c r="E1395" t="str">
        <f>VLOOKUP(CONS_TABLE[[#This Row],[make_id]],Make_details[],3,"FALSE")</f>
        <v>Standard</v>
      </c>
      <c r="F1395">
        <v>2003</v>
      </c>
      <c r="G1395" t="s">
        <v>444</v>
      </c>
      <c r="H1395" t="s">
        <v>69</v>
      </c>
      <c r="I1395" s="1">
        <v>44545</v>
      </c>
      <c r="J1395" s="1" t="str">
        <f>TEXT(CONS_TABLE[[#This Row],[date_stolen]],"YYYY")</f>
        <v>2021</v>
      </c>
      <c r="K1395" s="1" t="str">
        <f>TEXT(CONS_TABLE[[#This Row],[date_stolen]],"MMMM")</f>
        <v>December</v>
      </c>
      <c r="L1395">
        <v>102</v>
      </c>
      <c r="M1395" t="str">
        <f>VLOOKUP(CONS_TABLE[[#This Row],[location_id]],Locations[],2,"FALSE")</f>
        <v>Auckland</v>
      </c>
      <c r="N1395" t="str">
        <f>VLOOKUP(CONS_TABLE[[#This Row],[location_id]],Locations[],3, "FALSE")</f>
        <v>New Zealand</v>
      </c>
      <c r="O1395" s="3">
        <f>VLOOKUP(CONS_TABLE[[#This Row],[location_id]],Locations[],4,"FALSE")</f>
        <v>1695200</v>
      </c>
      <c r="P1395">
        <f>VLOOKUP(CONS_TABLE[[#This Row],[location_id]],Locations[],5,"FALSE")</f>
        <v>343.09</v>
      </c>
    </row>
    <row r="1396" spans="1:16" x14ac:dyDescent="0.3">
      <c r="A1396">
        <v>1395</v>
      </c>
      <c r="B1396" t="s">
        <v>83</v>
      </c>
      <c r="C1396">
        <v>580</v>
      </c>
      <c r="D1396" t="str">
        <f>VLOOKUP(CONS_TABLE[[#This Row],[make_id]],Make_details[],2,"FALSE")</f>
        <v>Mitsubishi</v>
      </c>
      <c r="E1396" t="str">
        <f>VLOOKUP(CONS_TABLE[[#This Row],[make_id]],Make_details[],3,"FALSE")</f>
        <v>Standard</v>
      </c>
      <c r="F1396">
        <v>1996</v>
      </c>
      <c r="G1396" t="s">
        <v>673</v>
      </c>
      <c r="H1396" t="s">
        <v>45</v>
      </c>
      <c r="I1396" s="1">
        <v>44500</v>
      </c>
      <c r="J1396" s="1" t="str">
        <f>TEXT(CONS_TABLE[[#This Row],[date_stolen]],"YYYY")</f>
        <v>2021</v>
      </c>
      <c r="K1396" s="1" t="str">
        <f>TEXT(CONS_TABLE[[#This Row],[date_stolen]],"MMMM")</f>
        <v>October</v>
      </c>
      <c r="L1396">
        <v>109</v>
      </c>
      <c r="M1396" t="str">
        <f>VLOOKUP(CONS_TABLE[[#This Row],[location_id]],Locations[],2,"FALSE")</f>
        <v>Wellington</v>
      </c>
      <c r="N1396" t="str">
        <f>VLOOKUP(CONS_TABLE[[#This Row],[location_id]],Locations[],3, "FALSE")</f>
        <v>New Zealand</v>
      </c>
      <c r="O1396" s="3">
        <f>VLOOKUP(CONS_TABLE[[#This Row],[location_id]],Locations[],4,"FALSE")</f>
        <v>543500</v>
      </c>
      <c r="P1396">
        <f>VLOOKUP(CONS_TABLE[[#This Row],[location_id]],Locations[],5,"FALSE")</f>
        <v>67.52</v>
      </c>
    </row>
    <row r="1397" spans="1:16" x14ac:dyDescent="0.3">
      <c r="A1397">
        <v>1396</v>
      </c>
      <c r="B1397" t="s">
        <v>83</v>
      </c>
      <c r="C1397">
        <v>550</v>
      </c>
      <c r="D1397" t="str">
        <f>VLOOKUP(CONS_TABLE[[#This Row],[make_id]],Make_details[],2,"FALSE")</f>
        <v>Honda</v>
      </c>
      <c r="E1397" t="str">
        <f>VLOOKUP(CONS_TABLE[[#This Row],[make_id]],Make_details[],3,"FALSE")</f>
        <v>Standard</v>
      </c>
      <c r="F1397">
        <v>2004</v>
      </c>
      <c r="G1397" t="s">
        <v>571</v>
      </c>
      <c r="H1397" t="s">
        <v>18</v>
      </c>
      <c r="I1397" s="1">
        <v>44630</v>
      </c>
      <c r="J1397" s="1" t="str">
        <f>TEXT(CONS_TABLE[[#This Row],[date_stolen]],"YYYY")</f>
        <v>2022</v>
      </c>
      <c r="K1397" s="1" t="str">
        <f>TEXT(CONS_TABLE[[#This Row],[date_stolen]],"MMMM")</f>
        <v>March</v>
      </c>
      <c r="L1397">
        <v>104</v>
      </c>
      <c r="M1397" t="str">
        <f>VLOOKUP(CONS_TABLE[[#This Row],[location_id]],Locations[],2,"FALSE")</f>
        <v>Bay of Plenty</v>
      </c>
      <c r="N1397" t="str">
        <f>VLOOKUP(CONS_TABLE[[#This Row],[location_id]],Locations[],3, "FALSE")</f>
        <v>New Zealand</v>
      </c>
      <c r="O1397" s="3">
        <f>VLOOKUP(CONS_TABLE[[#This Row],[location_id]],Locations[],4,"FALSE")</f>
        <v>347700</v>
      </c>
      <c r="P1397">
        <f>VLOOKUP(CONS_TABLE[[#This Row],[location_id]],Locations[],5,"FALSE")</f>
        <v>28.8</v>
      </c>
    </row>
    <row r="1398" spans="1:16" x14ac:dyDescent="0.3">
      <c r="A1398">
        <v>1397</v>
      </c>
      <c r="B1398" t="s">
        <v>90</v>
      </c>
      <c r="C1398">
        <v>610</v>
      </c>
      <c r="D1398" t="str">
        <f>VLOOKUP(CONS_TABLE[[#This Row],[make_id]],Make_details[],2,"FALSE")</f>
        <v>Subaru</v>
      </c>
      <c r="E1398" t="str">
        <f>VLOOKUP(CONS_TABLE[[#This Row],[make_id]],Make_details[],3,"FALSE")</f>
        <v>Standard</v>
      </c>
      <c r="F1398">
        <v>2002</v>
      </c>
      <c r="G1398" t="s">
        <v>674</v>
      </c>
      <c r="H1398" t="s">
        <v>10</v>
      </c>
      <c r="I1398" s="1">
        <v>44512</v>
      </c>
      <c r="J1398" s="1" t="str">
        <f>TEXT(CONS_TABLE[[#This Row],[date_stolen]],"YYYY")</f>
        <v>2021</v>
      </c>
      <c r="K1398" s="1" t="str">
        <f>TEXT(CONS_TABLE[[#This Row],[date_stolen]],"MMMM")</f>
        <v>November</v>
      </c>
      <c r="L1398">
        <v>109</v>
      </c>
      <c r="M1398" t="str">
        <f>VLOOKUP(CONS_TABLE[[#This Row],[location_id]],Locations[],2,"FALSE")</f>
        <v>Wellington</v>
      </c>
      <c r="N1398" t="str">
        <f>VLOOKUP(CONS_TABLE[[#This Row],[location_id]],Locations[],3, "FALSE")</f>
        <v>New Zealand</v>
      </c>
      <c r="O1398" s="3">
        <f>VLOOKUP(CONS_TABLE[[#This Row],[location_id]],Locations[],4,"FALSE")</f>
        <v>543500</v>
      </c>
      <c r="P1398">
        <f>VLOOKUP(CONS_TABLE[[#This Row],[location_id]],Locations[],5,"FALSE")</f>
        <v>67.52</v>
      </c>
    </row>
    <row r="1399" spans="1:16" x14ac:dyDescent="0.3">
      <c r="A1399">
        <v>1398</v>
      </c>
      <c r="B1399" t="s">
        <v>235</v>
      </c>
      <c r="C1399">
        <v>619</v>
      </c>
      <c r="D1399" t="str">
        <f>VLOOKUP(CONS_TABLE[[#This Row],[make_id]],Make_details[],2,"FALSE")</f>
        <v>Toyota</v>
      </c>
      <c r="E1399" t="str">
        <f>VLOOKUP(CONS_TABLE[[#This Row],[make_id]],Make_details[],3,"FALSE")</f>
        <v>Standard</v>
      </c>
      <c r="F1399">
        <v>1996</v>
      </c>
      <c r="G1399" t="s">
        <v>467</v>
      </c>
      <c r="H1399" t="s">
        <v>32</v>
      </c>
      <c r="I1399" s="1">
        <v>44642</v>
      </c>
      <c r="J1399" s="1" t="str">
        <f>TEXT(CONS_TABLE[[#This Row],[date_stolen]],"YYYY")</f>
        <v>2022</v>
      </c>
      <c r="K1399" s="1" t="str">
        <f>TEXT(CONS_TABLE[[#This Row],[date_stolen]],"MMMM")</f>
        <v>March</v>
      </c>
      <c r="L1399">
        <v>102</v>
      </c>
      <c r="M1399" t="str">
        <f>VLOOKUP(CONS_TABLE[[#This Row],[location_id]],Locations[],2,"FALSE")</f>
        <v>Auckland</v>
      </c>
      <c r="N1399" t="str">
        <f>VLOOKUP(CONS_TABLE[[#This Row],[location_id]],Locations[],3, "FALSE")</f>
        <v>New Zealand</v>
      </c>
      <c r="O1399" s="3">
        <f>VLOOKUP(CONS_TABLE[[#This Row],[location_id]],Locations[],4,"FALSE")</f>
        <v>1695200</v>
      </c>
      <c r="P1399">
        <f>VLOOKUP(CONS_TABLE[[#This Row],[location_id]],Locations[],5,"FALSE")</f>
        <v>343.09</v>
      </c>
    </row>
    <row r="1400" spans="1:16" x14ac:dyDescent="0.3">
      <c r="A1400">
        <v>1399</v>
      </c>
      <c r="B1400" t="s">
        <v>435</v>
      </c>
      <c r="C1400">
        <v>580</v>
      </c>
      <c r="D1400" t="str">
        <f>VLOOKUP(CONS_TABLE[[#This Row],[make_id]],Make_details[],2,"FALSE")</f>
        <v>Mitsubishi</v>
      </c>
      <c r="E1400" t="str">
        <f>VLOOKUP(CONS_TABLE[[#This Row],[make_id]],Make_details[],3,"FALSE")</f>
        <v>Standard</v>
      </c>
      <c r="F1400">
        <v>2004</v>
      </c>
      <c r="G1400" t="s">
        <v>464</v>
      </c>
      <c r="H1400" t="s">
        <v>10</v>
      </c>
      <c r="I1400" s="1">
        <v>44558</v>
      </c>
      <c r="J1400" s="1" t="str">
        <f>TEXT(CONS_TABLE[[#This Row],[date_stolen]],"YYYY")</f>
        <v>2021</v>
      </c>
      <c r="K1400" s="1" t="str">
        <f>TEXT(CONS_TABLE[[#This Row],[date_stolen]],"MMMM")</f>
        <v>December</v>
      </c>
      <c r="L1400">
        <v>102</v>
      </c>
      <c r="M1400" t="str">
        <f>VLOOKUP(CONS_TABLE[[#This Row],[location_id]],Locations[],2,"FALSE")</f>
        <v>Auckland</v>
      </c>
      <c r="N1400" t="str">
        <f>VLOOKUP(CONS_TABLE[[#This Row],[location_id]],Locations[],3, "FALSE")</f>
        <v>New Zealand</v>
      </c>
      <c r="O1400" s="3">
        <f>VLOOKUP(CONS_TABLE[[#This Row],[location_id]],Locations[],4,"FALSE")</f>
        <v>1695200</v>
      </c>
      <c r="P1400">
        <f>VLOOKUP(CONS_TABLE[[#This Row],[location_id]],Locations[],5,"FALSE")</f>
        <v>343.09</v>
      </c>
    </row>
    <row r="1401" spans="1:16" x14ac:dyDescent="0.3">
      <c r="A1401">
        <v>1400</v>
      </c>
      <c r="B1401" t="s">
        <v>454</v>
      </c>
      <c r="C1401">
        <v>619</v>
      </c>
      <c r="D1401" t="str">
        <f>VLOOKUP(CONS_TABLE[[#This Row],[make_id]],Make_details[],2,"FALSE")</f>
        <v>Toyota</v>
      </c>
      <c r="E1401" t="str">
        <f>VLOOKUP(CONS_TABLE[[#This Row],[make_id]],Make_details[],3,"FALSE")</f>
        <v>Standard</v>
      </c>
      <c r="F1401">
        <v>1992</v>
      </c>
      <c r="G1401" t="s">
        <v>448</v>
      </c>
      <c r="H1401" t="s">
        <v>10</v>
      </c>
      <c r="I1401" s="1">
        <v>44568</v>
      </c>
      <c r="J1401" s="1" t="str">
        <f>TEXT(CONS_TABLE[[#This Row],[date_stolen]],"YYYY")</f>
        <v>2022</v>
      </c>
      <c r="K1401" s="1" t="str">
        <f>TEXT(CONS_TABLE[[#This Row],[date_stolen]],"MMMM")</f>
        <v>January</v>
      </c>
      <c r="L1401">
        <v>101</v>
      </c>
      <c r="M1401" t="str">
        <f>VLOOKUP(CONS_TABLE[[#This Row],[location_id]],Locations[],2,"FALSE")</f>
        <v>Northland</v>
      </c>
      <c r="N1401" t="str">
        <f>VLOOKUP(CONS_TABLE[[#This Row],[location_id]],Locations[],3, "FALSE")</f>
        <v>New Zealand</v>
      </c>
      <c r="O1401" s="3">
        <f>VLOOKUP(CONS_TABLE[[#This Row],[location_id]],Locations[],4,"FALSE")</f>
        <v>201500</v>
      </c>
      <c r="P1401">
        <f>VLOOKUP(CONS_TABLE[[#This Row],[location_id]],Locations[],5,"FALSE")</f>
        <v>16.11</v>
      </c>
    </row>
    <row r="1402" spans="1:16" x14ac:dyDescent="0.3">
      <c r="A1402">
        <v>1401</v>
      </c>
      <c r="B1402" t="s">
        <v>90</v>
      </c>
      <c r="C1402">
        <v>610</v>
      </c>
      <c r="D1402" t="str">
        <f>VLOOKUP(CONS_TABLE[[#This Row],[make_id]],Make_details[],2,"FALSE")</f>
        <v>Subaru</v>
      </c>
      <c r="E1402" t="str">
        <f>VLOOKUP(CONS_TABLE[[#This Row],[make_id]],Make_details[],3,"FALSE")</f>
        <v>Standard</v>
      </c>
      <c r="F1402">
        <v>2000</v>
      </c>
      <c r="G1402" t="s">
        <v>444</v>
      </c>
      <c r="H1402" t="s">
        <v>69</v>
      </c>
      <c r="I1402" s="1">
        <v>44636</v>
      </c>
      <c r="J1402" s="1" t="str">
        <f>TEXT(CONS_TABLE[[#This Row],[date_stolen]],"YYYY")</f>
        <v>2022</v>
      </c>
      <c r="K1402" s="1" t="str">
        <f>TEXT(CONS_TABLE[[#This Row],[date_stolen]],"MMMM")</f>
        <v>March</v>
      </c>
      <c r="L1402">
        <v>102</v>
      </c>
      <c r="M1402" t="str">
        <f>VLOOKUP(CONS_TABLE[[#This Row],[location_id]],Locations[],2,"FALSE")</f>
        <v>Auckland</v>
      </c>
      <c r="N1402" t="str">
        <f>VLOOKUP(CONS_TABLE[[#This Row],[location_id]],Locations[],3, "FALSE")</f>
        <v>New Zealand</v>
      </c>
      <c r="O1402" s="3">
        <f>VLOOKUP(CONS_TABLE[[#This Row],[location_id]],Locations[],4,"FALSE")</f>
        <v>1695200</v>
      </c>
      <c r="P1402">
        <f>VLOOKUP(CONS_TABLE[[#This Row],[location_id]],Locations[],5,"FALSE")</f>
        <v>343.09</v>
      </c>
    </row>
    <row r="1403" spans="1:16" x14ac:dyDescent="0.3">
      <c r="A1403">
        <v>1402</v>
      </c>
      <c r="B1403" t="s">
        <v>90</v>
      </c>
      <c r="C1403">
        <v>619</v>
      </c>
      <c r="D1403" t="str">
        <f>VLOOKUP(CONS_TABLE[[#This Row],[make_id]],Make_details[],2,"FALSE")</f>
        <v>Toyota</v>
      </c>
      <c r="E1403" t="str">
        <f>VLOOKUP(CONS_TABLE[[#This Row],[make_id]],Make_details[],3,"FALSE")</f>
        <v>Standard</v>
      </c>
      <c r="F1403">
        <v>1994</v>
      </c>
      <c r="G1403" t="s">
        <v>594</v>
      </c>
      <c r="H1403" t="s">
        <v>10</v>
      </c>
      <c r="I1403" s="1">
        <v>44627</v>
      </c>
      <c r="J1403" s="1" t="str">
        <f>TEXT(CONS_TABLE[[#This Row],[date_stolen]],"YYYY")</f>
        <v>2022</v>
      </c>
      <c r="K1403" s="1" t="str">
        <f>TEXT(CONS_TABLE[[#This Row],[date_stolen]],"MMMM")</f>
        <v>March</v>
      </c>
      <c r="L1403">
        <v>107</v>
      </c>
      <c r="M1403" t="str">
        <f>VLOOKUP(CONS_TABLE[[#This Row],[location_id]],Locations[],2,"FALSE")</f>
        <v>Taranaki</v>
      </c>
      <c r="N1403" t="str">
        <f>VLOOKUP(CONS_TABLE[[#This Row],[location_id]],Locations[],3, "FALSE")</f>
        <v>New Zealand</v>
      </c>
      <c r="O1403" s="3">
        <f>VLOOKUP(CONS_TABLE[[#This Row],[location_id]],Locations[],4,"FALSE")</f>
        <v>127300</v>
      </c>
      <c r="P1403">
        <f>VLOOKUP(CONS_TABLE[[#This Row],[location_id]],Locations[],5,"FALSE")</f>
        <v>17.55</v>
      </c>
    </row>
    <row r="1404" spans="1:16" x14ac:dyDescent="0.3">
      <c r="A1404">
        <v>1403</v>
      </c>
      <c r="B1404" t="s">
        <v>83</v>
      </c>
      <c r="C1404">
        <v>548</v>
      </c>
      <c r="D1404" t="str">
        <f>VLOOKUP(CONS_TABLE[[#This Row],[make_id]],Make_details[],2,"FALSE")</f>
        <v>Holden</v>
      </c>
      <c r="E1404" t="str">
        <f>VLOOKUP(CONS_TABLE[[#This Row],[make_id]],Make_details[],3,"FALSE")</f>
        <v>Standard</v>
      </c>
      <c r="F1404">
        <v>2004</v>
      </c>
      <c r="G1404" t="s">
        <v>593</v>
      </c>
      <c r="H1404" t="s">
        <v>45</v>
      </c>
      <c r="I1404" s="1">
        <v>44510</v>
      </c>
      <c r="J1404" s="1" t="str">
        <f>TEXT(CONS_TABLE[[#This Row],[date_stolen]],"YYYY")</f>
        <v>2021</v>
      </c>
      <c r="K1404" s="1" t="str">
        <f>TEXT(CONS_TABLE[[#This Row],[date_stolen]],"MMMM")</f>
        <v>November</v>
      </c>
      <c r="L1404">
        <v>101</v>
      </c>
      <c r="M1404" t="str">
        <f>VLOOKUP(CONS_TABLE[[#This Row],[location_id]],Locations[],2,"FALSE")</f>
        <v>Northland</v>
      </c>
      <c r="N1404" t="str">
        <f>VLOOKUP(CONS_TABLE[[#This Row],[location_id]],Locations[],3, "FALSE")</f>
        <v>New Zealand</v>
      </c>
      <c r="O1404" s="3">
        <f>VLOOKUP(CONS_TABLE[[#This Row],[location_id]],Locations[],4,"FALSE")</f>
        <v>201500</v>
      </c>
      <c r="P1404">
        <f>VLOOKUP(CONS_TABLE[[#This Row],[location_id]],Locations[],5,"FALSE")</f>
        <v>16.11</v>
      </c>
    </row>
    <row r="1405" spans="1:16" x14ac:dyDescent="0.3">
      <c r="A1405">
        <v>1404</v>
      </c>
      <c r="B1405" t="s">
        <v>491</v>
      </c>
      <c r="C1405">
        <v>531</v>
      </c>
      <c r="D1405" t="str">
        <f>VLOOKUP(CONS_TABLE[[#This Row],[make_id]],Make_details[],2,"FALSE")</f>
        <v>Daihatsu</v>
      </c>
      <c r="E1405" t="str">
        <f>VLOOKUP(CONS_TABLE[[#This Row],[make_id]],Make_details[],3,"FALSE")</f>
        <v>Standard</v>
      </c>
      <c r="F1405">
        <v>1987</v>
      </c>
      <c r="G1405" t="s">
        <v>675</v>
      </c>
      <c r="H1405" t="s">
        <v>32</v>
      </c>
      <c r="I1405" s="1">
        <v>44516</v>
      </c>
      <c r="J1405" s="1" t="str">
        <f>TEXT(CONS_TABLE[[#This Row],[date_stolen]],"YYYY")</f>
        <v>2021</v>
      </c>
      <c r="K1405" s="1" t="str">
        <f>TEXT(CONS_TABLE[[#This Row],[date_stolen]],"MMMM")</f>
        <v>November</v>
      </c>
      <c r="L1405">
        <v>107</v>
      </c>
      <c r="M1405" t="str">
        <f>VLOOKUP(CONS_TABLE[[#This Row],[location_id]],Locations[],2,"FALSE")</f>
        <v>Taranaki</v>
      </c>
      <c r="N1405" t="str">
        <f>VLOOKUP(CONS_TABLE[[#This Row],[location_id]],Locations[],3, "FALSE")</f>
        <v>New Zealand</v>
      </c>
      <c r="O1405" s="3">
        <f>VLOOKUP(CONS_TABLE[[#This Row],[location_id]],Locations[],4,"FALSE")</f>
        <v>127300</v>
      </c>
      <c r="P1405">
        <f>VLOOKUP(CONS_TABLE[[#This Row],[location_id]],Locations[],5,"FALSE")</f>
        <v>17.55</v>
      </c>
    </row>
    <row r="1406" spans="1:16" x14ac:dyDescent="0.3">
      <c r="A1406">
        <v>1405</v>
      </c>
      <c r="B1406" t="s">
        <v>90</v>
      </c>
      <c r="C1406">
        <v>540</v>
      </c>
      <c r="D1406" t="str">
        <f>VLOOKUP(CONS_TABLE[[#This Row],[make_id]],Make_details[],2,"FALSE")</f>
        <v>Ford</v>
      </c>
      <c r="E1406" t="str">
        <f>VLOOKUP(CONS_TABLE[[#This Row],[make_id]],Make_details[],3,"FALSE")</f>
        <v>Standard</v>
      </c>
      <c r="F1406">
        <v>2004</v>
      </c>
      <c r="G1406" t="s">
        <v>453</v>
      </c>
      <c r="H1406" t="s">
        <v>10</v>
      </c>
      <c r="I1406" s="1">
        <v>44574</v>
      </c>
      <c r="J1406" s="1" t="str">
        <f>TEXT(CONS_TABLE[[#This Row],[date_stolen]],"YYYY")</f>
        <v>2022</v>
      </c>
      <c r="K1406" s="1" t="str">
        <f>TEXT(CONS_TABLE[[#This Row],[date_stolen]],"MMMM")</f>
        <v>January</v>
      </c>
      <c r="L1406">
        <v>102</v>
      </c>
      <c r="M1406" t="str">
        <f>VLOOKUP(CONS_TABLE[[#This Row],[location_id]],Locations[],2,"FALSE")</f>
        <v>Auckland</v>
      </c>
      <c r="N1406" t="str">
        <f>VLOOKUP(CONS_TABLE[[#This Row],[location_id]],Locations[],3, "FALSE")</f>
        <v>New Zealand</v>
      </c>
      <c r="O1406" s="3">
        <f>VLOOKUP(CONS_TABLE[[#This Row],[location_id]],Locations[],4,"FALSE")</f>
        <v>1695200</v>
      </c>
      <c r="P1406">
        <f>VLOOKUP(CONS_TABLE[[#This Row],[location_id]],Locations[],5,"FALSE")</f>
        <v>343.09</v>
      </c>
    </row>
    <row r="1407" spans="1:16" x14ac:dyDescent="0.3">
      <c r="A1407">
        <v>1406</v>
      </c>
      <c r="B1407" t="s">
        <v>435</v>
      </c>
      <c r="C1407">
        <v>619</v>
      </c>
      <c r="D1407" t="str">
        <f>VLOOKUP(CONS_TABLE[[#This Row],[make_id]],Make_details[],2,"FALSE")</f>
        <v>Toyota</v>
      </c>
      <c r="E1407" t="str">
        <f>VLOOKUP(CONS_TABLE[[#This Row],[make_id]],Make_details[],3,"FALSE")</f>
        <v>Standard</v>
      </c>
      <c r="F1407">
        <v>2004</v>
      </c>
      <c r="G1407" t="s">
        <v>448</v>
      </c>
      <c r="H1407" t="s">
        <v>10</v>
      </c>
      <c r="I1407" s="1">
        <v>44647</v>
      </c>
      <c r="J1407" s="1" t="str">
        <f>TEXT(CONS_TABLE[[#This Row],[date_stolen]],"YYYY")</f>
        <v>2022</v>
      </c>
      <c r="K1407" s="1" t="str">
        <f>TEXT(CONS_TABLE[[#This Row],[date_stolen]],"MMMM")</f>
        <v>March</v>
      </c>
      <c r="L1407">
        <v>109</v>
      </c>
      <c r="M1407" t="str">
        <f>VLOOKUP(CONS_TABLE[[#This Row],[location_id]],Locations[],2,"FALSE")</f>
        <v>Wellington</v>
      </c>
      <c r="N1407" t="str">
        <f>VLOOKUP(CONS_TABLE[[#This Row],[location_id]],Locations[],3, "FALSE")</f>
        <v>New Zealand</v>
      </c>
      <c r="O1407" s="3">
        <f>VLOOKUP(CONS_TABLE[[#This Row],[location_id]],Locations[],4,"FALSE")</f>
        <v>543500</v>
      </c>
      <c r="P1407">
        <f>VLOOKUP(CONS_TABLE[[#This Row],[location_id]],Locations[],5,"FALSE")</f>
        <v>67.52</v>
      </c>
    </row>
    <row r="1408" spans="1:16" x14ac:dyDescent="0.3">
      <c r="A1408">
        <v>1407</v>
      </c>
      <c r="B1408" t="s">
        <v>435</v>
      </c>
      <c r="C1408">
        <v>619</v>
      </c>
      <c r="D1408" t="str">
        <f>VLOOKUP(CONS_TABLE[[#This Row],[make_id]],Make_details[],2,"FALSE")</f>
        <v>Toyota</v>
      </c>
      <c r="E1408" t="str">
        <f>VLOOKUP(CONS_TABLE[[#This Row],[make_id]],Make_details[],3,"FALSE")</f>
        <v>Standard</v>
      </c>
      <c r="F1408">
        <v>2004</v>
      </c>
      <c r="G1408" t="s">
        <v>448</v>
      </c>
      <c r="H1408" t="s">
        <v>69</v>
      </c>
      <c r="I1408" s="1">
        <v>44630</v>
      </c>
      <c r="J1408" s="1" t="str">
        <f>TEXT(CONS_TABLE[[#This Row],[date_stolen]],"YYYY")</f>
        <v>2022</v>
      </c>
      <c r="K1408" s="1" t="str">
        <f>TEXT(CONS_TABLE[[#This Row],[date_stolen]],"MMMM")</f>
        <v>March</v>
      </c>
      <c r="L1408">
        <v>105</v>
      </c>
      <c r="M1408" t="str">
        <f>VLOOKUP(CONS_TABLE[[#This Row],[location_id]],Locations[],2,"FALSE")</f>
        <v>Gisborne</v>
      </c>
      <c r="N1408" t="str">
        <f>VLOOKUP(CONS_TABLE[[#This Row],[location_id]],Locations[],3, "FALSE")</f>
        <v>New Zealand</v>
      </c>
      <c r="O1408" s="3">
        <f>VLOOKUP(CONS_TABLE[[#This Row],[location_id]],Locations[],4,"FALSE")</f>
        <v>52100</v>
      </c>
      <c r="P1408">
        <f>VLOOKUP(CONS_TABLE[[#This Row],[location_id]],Locations[],5,"FALSE")</f>
        <v>6.21</v>
      </c>
    </row>
    <row r="1409" spans="1:16" x14ac:dyDescent="0.3">
      <c r="A1409">
        <v>1408</v>
      </c>
      <c r="B1409" t="s">
        <v>90</v>
      </c>
      <c r="C1409">
        <v>619</v>
      </c>
      <c r="D1409" t="str">
        <f>VLOOKUP(CONS_TABLE[[#This Row],[make_id]],Make_details[],2,"FALSE")</f>
        <v>Toyota</v>
      </c>
      <c r="E1409" t="str">
        <f>VLOOKUP(CONS_TABLE[[#This Row],[make_id]],Make_details[],3,"FALSE")</f>
        <v>Standard</v>
      </c>
      <c r="F1409">
        <v>1994</v>
      </c>
      <c r="G1409" t="s">
        <v>448</v>
      </c>
      <c r="H1409" t="s">
        <v>32</v>
      </c>
      <c r="I1409" s="1">
        <v>44626</v>
      </c>
      <c r="J1409" s="1" t="str">
        <f>TEXT(CONS_TABLE[[#This Row],[date_stolen]],"YYYY")</f>
        <v>2022</v>
      </c>
      <c r="K1409" s="1" t="str">
        <f>TEXT(CONS_TABLE[[#This Row],[date_stolen]],"MMMM")</f>
        <v>March</v>
      </c>
      <c r="L1409">
        <v>115</v>
      </c>
      <c r="M1409" t="str">
        <f>VLOOKUP(CONS_TABLE[[#This Row],[location_id]],Locations[],2,"FALSE")</f>
        <v>Otago</v>
      </c>
      <c r="N1409" t="str">
        <f>VLOOKUP(CONS_TABLE[[#This Row],[location_id]],Locations[],3, "FALSE")</f>
        <v>New Zealand</v>
      </c>
      <c r="O1409" s="3">
        <f>VLOOKUP(CONS_TABLE[[#This Row],[location_id]],Locations[],4,"FALSE")</f>
        <v>246000</v>
      </c>
      <c r="P1409">
        <f>VLOOKUP(CONS_TABLE[[#This Row],[location_id]],Locations[],5,"FALSE")</f>
        <v>7.89</v>
      </c>
    </row>
    <row r="1410" spans="1:16" x14ac:dyDescent="0.3">
      <c r="A1410">
        <v>1409</v>
      </c>
      <c r="B1410" t="s">
        <v>90</v>
      </c>
      <c r="C1410">
        <v>619</v>
      </c>
      <c r="D1410" t="str">
        <f>VLOOKUP(CONS_TABLE[[#This Row],[make_id]],Make_details[],2,"FALSE")</f>
        <v>Toyota</v>
      </c>
      <c r="E1410" t="str">
        <f>VLOOKUP(CONS_TABLE[[#This Row],[make_id]],Make_details[],3,"FALSE")</f>
        <v>Standard</v>
      </c>
      <c r="F1410">
        <v>1996</v>
      </c>
      <c r="G1410" t="s">
        <v>575</v>
      </c>
      <c r="H1410" t="s">
        <v>18</v>
      </c>
      <c r="I1410" s="1">
        <v>44611</v>
      </c>
      <c r="J1410" s="1" t="str">
        <f>TEXT(CONS_TABLE[[#This Row],[date_stolen]],"YYYY")</f>
        <v>2022</v>
      </c>
      <c r="K1410" s="1" t="str">
        <f>TEXT(CONS_TABLE[[#This Row],[date_stolen]],"MMMM")</f>
        <v>February</v>
      </c>
      <c r="L1410">
        <v>104</v>
      </c>
      <c r="M1410" t="str">
        <f>VLOOKUP(CONS_TABLE[[#This Row],[location_id]],Locations[],2,"FALSE")</f>
        <v>Bay of Plenty</v>
      </c>
      <c r="N1410" t="str">
        <f>VLOOKUP(CONS_TABLE[[#This Row],[location_id]],Locations[],3, "FALSE")</f>
        <v>New Zealand</v>
      </c>
      <c r="O1410" s="3">
        <f>VLOOKUP(CONS_TABLE[[#This Row],[location_id]],Locations[],4,"FALSE")</f>
        <v>347700</v>
      </c>
      <c r="P1410">
        <f>VLOOKUP(CONS_TABLE[[#This Row],[location_id]],Locations[],5,"FALSE")</f>
        <v>28.8</v>
      </c>
    </row>
    <row r="1411" spans="1:16" x14ac:dyDescent="0.3">
      <c r="A1411">
        <v>1410</v>
      </c>
      <c r="B1411" t="s">
        <v>614</v>
      </c>
      <c r="C1411">
        <v>619</v>
      </c>
      <c r="D1411" t="str">
        <f>VLOOKUP(CONS_TABLE[[#This Row],[make_id]],Make_details[],2,"FALSE")</f>
        <v>Toyota</v>
      </c>
      <c r="E1411" t="str">
        <f>VLOOKUP(CONS_TABLE[[#This Row],[make_id]],Make_details[],3,"FALSE")</f>
        <v>Standard</v>
      </c>
      <c r="F1411">
        <v>1991</v>
      </c>
      <c r="G1411" t="s">
        <v>606</v>
      </c>
      <c r="H1411" t="s">
        <v>32</v>
      </c>
      <c r="I1411" s="1">
        <v>44585</v>
      </c>
      <c r="J1411" s="1" t="str">
        <f>TEXT(CONS_TABLE[[#This Row],[date_stolen]],"YYYY")</f>
        <v>2022</v>
      </c>
      <c r="K1411" s="1" t="str">
        <f>TEXT(CONS_TABLE[[#This Row],[date_stolen]],"MMMM")</f>
        <v>January</v>
      </c>
      <c r="L1411">
        <v>102</v>
      </c>
      <c r="M1411" t="str">
        <f>VLOOKUP(CONS_TABLE[[#This Row],[location_id]],Locations[],2,"FALSE")</f>
        <v>Auckland</v>
      </c>
      <c r="N1411" t="str">
        <f>VLOOKUP(CONS_TABLE[[#This Row],[location_id]],Locations[],3, "FALSE")</f>
        <v>New Zealand</v>
      </c>
      <c r="O1411" s="3">
        <f>VLOOKUP(CONS_TABLE[[#This Row],[location_id]],Locations[],4,"FALSE")</f>
        <v>1695200</v>
      </c>
      <c r="P1411">
        <f>VLOOKUP(CONS_TABLE[[#This Row],[location_id]],Locations[],5,"FALSE")</f>
        <v>343.09</v>
      </c>
    </row>
    <row r="1412" spans="1:16" x14ac:dyDescent="0.3">
      <c r="A1412">
        <v>1411</v>
      </c>
      <c r="B1412" t="s">
        <v>90</v>
      </c>
      <c r="C1412">
        <v>550</v>
      </c>
      <c r="D1412" t="str">
        <f>VLOOKUP(CONS_TABLE[[#This Row],[make_id]],Make_details[],2,"FALSE")</f>
        <v>Honda</v>
      </c>
      <c r="E1412" t="str">
        <f>VLOOKUP(CONS_TABLE[[#This Row],[make_id]],Make_details[],3,"FALSE")</f>
        <v>Standard</v>
      </c>
      <c r="F1412">
        <v>1996</v>
      </c>
      <c r="G1412" t="s">
        <v>584</v>
      </c>
      <c r="H1412" t="s">
        <v>28</v>
      </c>
      <c r="I1412" s="1">
        <v>44490</v>
      </c>
      <c r="J1412" s="1" t="str">
        <f>TEXT(CONS_TABLE[[#This Row],[date_stolen]],"YYYY")</f>
        <v>2021</v>
      </c>
      <c r="K1412" s="1" t="str">
        <f>TEXT(CONS_TABLE[[#This Row],[date_stolen]],"MMMM")</f>
        <v>October</v>
      </c>
      <c r="L1412">
        <v>102</v>
      </c>
      <c r="M1412" t="str">
        <f>VLOOKUP(CONS_TABLE[[#This Row],[location_id]],Locations[],2,"FALSE")</f>
        <v>Auckland</v>
      </c>
      <c r="N1412" t="str">
        <f>VLOOKUP(CONS_TABLE[[#This Row],[location_id]],Locations[],3, "FALSE")</f>
        <v>New Zealand</v>
      </c>
      <c r="O1412" s="3">
        <f>VLOOKUP(CONS_TABLE[[#This Row],[location_id]],Locations[],4,"FALSE")</f>
        <v>1695200</v>
      </c>
      <c r="P1412">
        <f>VLOOKUP(CONS_TABLE[[#This Row],[location_id]],Locations[],5,"FALSE")</f>
        <v>343.09</v>
      </c>
    </row>
    <row r="1413" spans="1:16" x14ac:dyDescent="0.3">
      <c r="A1413">
        <v>1412</v>
      </c>
      <c r="B1413" t="s">
        <v>83</v>
      </c>
      <c r="C1413">
        <v>540</v>
      </c>
      <c r="D1413" t="str">
        <f>VLOOKUP(CONS_TABLE[[#This Row],[make_id]],Make_details[],2,"FALSE")</f>
        <v>Ford</v>
      </c>
      <c r="E1413" t="str">
        <f>VLOOKUP(CONS_TABLE[[#This Row],[make_id]],Make_details[],3,"FALSE")</f>
        <v>Standard</v>
      </c>
      <c r="F1413">
        <v>2004</v>
      </c>
      <c r="G1413" t="s">
        <v>440</v>
      </c>
      <c r="H1413" t="s">
        <v>283</v>
      </c>
      <c r="I1413" s="1">
        <v>44585</v>
      </c>
      <c r="J1413" s="1" t="str">
        <f>TEXT(CONS_TABLE[[#This Row],[date_stolen]],"YYYY")</f>
        <v>2022</v>
      </c>
      <c r="K1413" s="1" t="str">
        <f>TEXT(CONS_TABLE[[#This Row],[date_stolen]],"MMMM")</f>
        <v>January</v>
      </c>
      <c r="L1413">
        <v>106</v>
      </c>
      <c r="M1413" t="str">
        <f>VLOOKUP(CONS_TABLE[[#This Row],[location_id]],Locations[],2,"FALSE")</f>
        <v>Hawke's Bay</v>
      </c>
      <c r="N1413" t="str">
        <f>VLOOKUP(CONS_TABLE[[#This Row],[location_id]],Locations[],3, "FALSE")</f>
        <v>New Zealand</v>
      </c>
      <c r="O1413" s="3">
        <f>VLOOKUP(CONS_TABLE[[#This Row],[location_id]],Locations[],4,"FALSE")</f>
        <v>182700</v>
      </c>
      <c r="P1413">
        <f>VLOOKUP(CONS_TABLE[[#This Row],[location_id]],Locations[],5,"FALSE")</f>
        <v>12.92</v>
      </c>
    </row>
    <row r="1414" spans="1:16" x14ac:dyDescent="0.3">
      <c r="A1414">
        <v>1413</v>
      </c>
      <c r="B1414" t="s">
        <v>235</v>
      </c>
      <c r="C1414">
        <v>619</v>
      </c>
      <c r="D1414" t="str">
        <f>VLOOKUP(CONS_TABLE[[#This Row],[make_id]],Make_details[],2,"FALSE")</f>
        <v>Toyota</v>
      </c>
      <c r="E1414" t="str">
        <f>VLOOKUP(CONS_TABLE[[#This Row],[make_id]],Make_details[],3,"FALSE")</f>
        <v>Standard</v>
      </c>
      <c r="F1414">
        <v>1998</v>
      </c>
      <c r="G1414" t="s">
        <v>467</v>
      </c>
      <c r="H1414" t="s">
        <v>32</v>
      </c>
      <c r="I1414" s="1">
        <v>44598</v>
      </c>
      <c r="J1414" s="1" t="str">
        <f>TEXT(CONS_TABLE[[#This Row],[date_stolen]],"YYYY")</f>
        <v>2022</v>
      </c>
      <c r="K1414" s="1" t="str">
        <f>TEXT(CONS_TABLE[[#This Row],[date_stolen]],"MMMM")</f>
        <v>February</v>
      </c>
      <c r="L1414">
        <v>108</v>
      </c>
      <c r="M1414" t="str">
        <f>VLOOKUP(CONS_TABLE[[#This Row],[location_id]],Locations[],2,"FALSE")</f>
        <v>Manawatū-Whanganui</v>
      </c>
      <c r="N1414" t="str">
        <f>VLOOKUP(CONS_TABLE[[#This Row],[location_id]],Locations[],3, "FALSE")</f>
        <v>New Zealand</v>
      </c>
      <c r="O1414" s="3">
        <f>VLOOKUP(CONS_TABLE[[#This Row],[location_id]],Locations[],4,"FALSE")</f>
        <v>258200</v>
      </c>
      <c r="P1414">
        <f>VLOOKUP(CONS_TABLE[[#This Row],[location_id]],Locations[],5,"FALSE")</f>
        <v>11.62</v>
      </c>
    </row>
    <row r="1415" spans="1:16" x14ac:dyDescent="0.3">
      <c r="A1415">
        <v>1414</v>
      </c>
      <c r="B1415" t="s">
        <v>235</v>
      </c>
      <c r="C1415">
        <v>619</v>
      </c>
      <c r="D1415" t="str">
        <f>VLOOKUP(CONS_TABLE[[#This Row],[make_id]],Make_details[],2,"FALSE")</f>
        <v>Toyota</v>
      </c>
      <c r="E1415" t="str">
        <f>VLOOKUP(CONS_TABLE[[#This Row],[make_id]],Make_details[],3,"FALSE")</f>
        <v>Standard</v>
      </c>
      <c r="F1415">
        <v>1999</v>
      </c>
      <c r="G1415" t="s">
        <v>467</v>
      </c>
      <c r="H1415" t="s">
        <v>32</v>
      </c>
      <c r="I1415" s="1">
        <v>44586</v>
      </c>
      <c r="J1415" s="1" t="str">
        <f>TEXT(CONS_TABLE[[#This Row],[date_stolen]],"YYYY")</f>
        <v>2022</v>
      </c>
      <c r="K1415" s="1" t="str">
        <f>TEXT(CONS_TABLE[[#This Row],[date_stolen]],"MMMM")</f>
        <v>January</v>
      </c>
      <c r="L1415">
        <v>109</v>
      </c>
      <c r="M1415" t="str">
        <f>VLOOKUP(CONS_TABLE[[#This Row],[location_id]],Locations[],2,"FALSE")</f>
        <v>Wellington</v>
      </c>
      <c r="N1415" t="str">
        <f>VLOOKUP(CONS_TABLE[[#This Row],[location_id]],Locations[],3, "FALSE")</f>
        <v>New Zealand</v>
      </c>
      <c r="O1415" s="3">
        <f>VLOOKUP(CONS_TABLE[[#This Row],[location_id]],Locations[],4,"FALSE")</f>
        <v>543500</v>
      </c>
      <c r="P1415">
        <f>VLOOKUP(CONS_TABLE[[#This Row],[location_id]],Locations[],5,"FALSE")</f>
        <v>67.52</v>
      </c>
    </row>
    <row r="1416" spans="1:16" x14ac:dyDescent="0.3">
      <c r="A1416">
        <v>1415</v>
      </c>
      <c r="B1416" t="s">
        <v>435</v>
      </c>
      <c r="C1416">
        <v>576</v>
      </c>
      <c r="D1416" t="str">
        <f>VLOOKUP(CONS_TABLE[[#This Row],[make_id]],Make_details[],2,"FALSE")</f>
        <v>Mazda</v>
      </c>
      <c r="E1416" t="str">
        <f>VLOOKUP(CONS_TABLE[[#This Row],[make_id]],Make_details[],3,"FALSE")</f>
        <v>Standard</v>
      </c>
      <c r="F1416">
        <v>2004</v>
      </c>
      <c r="G1416" t="s">
        <v>450</v>
      </c>
      <c r="H1416" t="s">
        <v>28</v>
      </c>
      <c r="I1416" s="1">
        <v>44482</v>
      </c>
      <c r="J1416" s="1" t="str">
        <f>TEXT(CONS_TABLE[[#This Row],[date_stolen]],"YYYY")</f>
        <v>2021</v>
      </c>
      <c r="K1416" s="1" t="str">
        <f>TEXT(CONS_TABLE[[#This Row],[date_stolen]],"MMMM")</f>
        <v>October</v>
      </c>
      <c r="L1416">
        <v>104</v>
      </c>
      <c r="M1416" t="str">
        <f>VLOOKUP(CONS_TABLE[[#This Row],[location_id]],Locations[],2,"FALSE")</f>
        <v>Bay of Plenty</v>
      </c>
      <c r="N1416" t="str">
        <f>VLOOKUP(CONS_TABLE[[#This Row],[location_id]],Locations[],3, "FALSE")</f>
        <v>New Zealand</v>
      </c>
      <c r="O1416" s="3">
        <f>VLOOKUP(CONS_TABLE[[#This Row],[location_id]],Locations[],4,"FALSE")</f>
        <v>347700</v>
      </c>
      <c r="P1416">
        <f>VLOOKUP(CONS_TABLE[[#This Row],[location_id]],Locations[],5,"FALSE")</f>
        <v>28.8</v>
      </c>
    </row>
    <row r="1417" spans="1:16" x14ac:dyDescent="0.3">
      <c r="A1417">
        <v>1416</v>
      </c>
      <c r="B1417" t="s">
        <v>90</v>
      </c>
      <c r="C1417">
        <v>580</v>
      </c>
      <c r="D1417" t="str">
        <f>VLOOKUP(CONS_TABLE[[#This Row],[make_id]],Make_details[],2,"FALSE")</f>
        <v>Mitsubishi</v>
      </c>
      <c r="E1417" t="str">
        <f>VLOOKUP(CONS_TABLE[[#This Row],[make_id]],Make_details[],3,"FALSE")</f>
        <v>Standard</v>
      </c>
      <c r="F1417">
        <v>2004</v>
      </c>
      <c r="G1417" t="s">
        <v>676</v>
      </c>
      <c r="H1417" t="s">
        <v>28</v>
      </c>
      <c r="I1417" s="1">
        <v>44656</v>
      </c>
      <c r="J1417" s="1" t="str">
        <f>TEXT(CONS_TABLE[[#This Row],[date_stolen]],"YYYY")</f>
        <v>2022</v>
      </c>
      <c r="K1417" s="1" t="str">
        <f>TEXT(CONS_TABLE[[#This Row],[date_stolen]],"MMMM")</f>
        <v>April</v>
      </c>
      <c r="L1417">
        <v>102</v>
      </c>
      <c r="M1417" t="str">
        <f>VLOOKUP(CONS_TABLE[[#This Row],[location_id]],Locations[],2,"FALSE")</f>
        <v>Auckland</v>
      </c>
      <c r="N1417" t="str">
        <f>VLOOKUP(CONS_TABLE[[#This Row],[location_id]],Locations[],3, "FALSE")</f>
        <v>New Zealand</v>
      </c>
      <c r="O1417" s="3">
        <f>VLOOKUP(CONS_TABLE[[#This Row],[location_id]],Locations[],4,"FALSE")</f>
        <v>1695200</v>
      </c>
      <c r="P1417">
        <f>VLOOKUP(CONS_TABLE[[#This Row],[location_id]],Locations[],5,"FALSE")</f>
        <v>343.09</v>
      </c>
    </row>
    <row r="1418" spans="1:16" x14ac:dyDescent="0.3">
      <c r="A1418">
        <v>1417</v>
      </c>
      <c r="B1418" t="s">
        <v>435</v>
      </c>
      <c r="C1418">
        <v>540</v>
      </c>
      <c r="D1418" t="str">
        <f>VLOOKUP(CONS_TABLE[[#This Row],[make_id]],Make_details[],2,"FALSE")</f>
        <v>Ford</v>
      </c>
      <c r="E1418" t="str">
        <f>VLOOKUP(CONS_TABLE[[#This Row],[make_id]],Make_details[],3,"FALSE")</f>
        <v>Standard</v>
      </c>
      <c r="F1418">
        <v>2004</v>
      </c>
      <c r="G1418" t="s">
        <v>436</v>
      </c>
      <c r="H1418" t="s">
        <v>45</v>
      </c>
      <c r="I1418" s="1">
        <v>44610</v>
      </c>
      <c r="J1418" s="1" t="str">
        <f>TEXT(CONS_TABLE[[#This Row],[date_stolen]],"YYYY")</f>
        <v>2022</v>
      </c>
      <c r="K1418" s="1" t="str">
        <f>TEXT(CONS_TABLE[[#This Row],[date_stolen]],"MMMM")</f>
        <v>February</v>
      </c>
      <c r="L1418">
        <v>106</v>
      </c>
      <c r="M1418" t="str">
        <f>VLOOKUP(CONS_TABLE[[#This Row],[location_id]],Locations[],2,"FALSE")</f>
        <v>Hawke's Bay</v>
      </c>
      <c r="N1418" t="str">
        <f>VLOOKUP(CONS_TABLE[[#This Row],[location_id]],Locations[],3, "FALSE")</f>
        <v>New Zealand</v>
      </c>
      <c r="O1418" s="3">
        <f>VLOOKUP(CONS_TABLE[[#This Row],[location_id]],Locations[],4,"FALSE")</f>
        <v>182700</v>
      </c>
      <c r="P1418">
        <f>VLOOKUP(CONS_TABLE[[#This Row],[location_id]],Locations[],5,"FALSE")</f>
        <v>12.92</v>
      </c>
    </row>
    <row r="1419" spans="1:16" x14ac:dyDescent="0.3">
      <c r="A1419">
        <v>1418</v>
      </c>
      <c r="B1419" t="s">
        <v>90</v>
      </c>
      <c r="C1419">
        <v>587</v>
      </c>
      <c r="D1419" t="str">
        <f>VLOOKUP(CONS_TABLE[[#This Row],[make_id]],Make_details[],2,"FALSE")</f>
        <v>Nissan</v>
      </c>
      <c r="E1419" t="str">
        <f>VLOOKUP(CONS_TABLE[[#This Row],[make_id]],Make_details[],3,"FALSE")</f>
        <v>Standard</v>
      </c>
      <c r="F1419">
        <v>2007</v>
      </c>
      <c r="G1419" t="s">
        <v>677</v>
      </c>
      <c r="H1419" t="s">
        <v>32</v>
      </c>
      <c r="I1419" s="1">
        <v>44598</v>
      </c>
      <c r="J1419" s="1" t="str">
        <f>TEXT(CONS_TABLE[[#This Row],[date_stolen]],"YYYY")</f>
        <v>2022</v>
      </c>
      <c r="K1419" s="1" t="str">
        <f>TEXT(CONS_TABLE[[#This Row],[date_stolen]],"MMMM")</f>
        <v>February</v>
      </c>
      <c r="L1419">
        <v>102</v>
      </c>
      <c r="M1419" t="str">
        <f>VLOOKUP(CONS_TABLE[[#This Row],[location_id]],Locations[],2,"FALSE")</f>
        <v>Auckland</v>
      </c>
      <c r="N1419" t="str">
        <f>VLOOKUP(CONS_TABLE[[#This Row],[location_id]],Locations[],3, "FALSE")</f>
        <v>New Zealand</v>
      </c>
      <c r="O1419" s="3">
        <f>VLOOKUP(CONS_TABLE[[#This Row],[location_id]],Locations[],4,"FALSE")</f>
        <v>1695200</v>
      </c>
      <c r="P1419">
        <f>VLOOKUP(CONS_TABLE[[#This Row],[location_id]],Locations[],5,"FALSE")</f>
        <v>343.09</v>
      </c>
    </row>
    <row r="1420" spans="1:16" x14ac:dyDescent="0.3">
      <c r="A1420">
        <v>1419</v>
      </c>
      <c r="B1420" t="s">
        <v>435</v>
      </c>
      <c r="C1420">
        <v>548</v>
      </c>
      <c r="D1420" t="str">
        <f>VLOOKUP(CONS_TABLE[[#This Row],[make_id]],Make_details[],2,"FALSE")</f>
        <v>Holden</v>
      </c>
      <c r="E1420" t="str">
        <f>VLOOKUP(CONS_TABLE[[#This Row],[make_id]],Make_details[],3,"FALSE")</f>
        <v>Standard</v>
      </c>
      <c r="F1420">
        <v>2004</v>
      </c>
      <c r="G1420" t="s">
        <v>668</v>
      </c>
      <c r="H1420" t="s">
        <v>45</v>
      </c>
      <c r="I1420" s="1">
        <v>44613</v>
      </c>
      <c r="J1420" s="1" t="str">
        <f>TEXT(CONS_TABLE[[#This Row],[date_stolen]],"YYYY")</f>
        <v>2022</v>
      </c>
      <c r="K1420" s="1" t="str">
        <f>TEXT(CONS_TABLE[[#This Row],[date_stolen]],"MMMM")</f>
        <v>February</v>
      </c>
      <c r="L1420">
        <v>101</v>
      </c>
      <c r="M1420" t="str">
        <f>VLOOKUP(CONS_TABLE[[#This Row],[location_id]],Locations[],2,"FALSE")</f>
        <v>Northland</v>
      </c>
      <c r="N1420" t="str">
        <f>VLOOKUP(CONS_TABLE[[#This Row],[location_id]],Locations[],3, "FALSE")</f>
        <v>New Zealand</v>
      </c>
      <c r="O1420" s="3">
        <f>VLOOKUP(CONS_TABLE[[#This Row],[location_id]],Locations[],4,"FALSE")</f>
        <v>201500</v>
      </c>
      <c r="P1420">
        <f>VLOOKUP(CONS_TABLE[[#This Row],[location_id]],Locations[],5,"FALSE")</f>
        <v>16.11</v>
      </c>
    </row>
    <row r="1421" spans="1:16" x14ac:dyDescent="0.3">
      <c r="A1421">
        <v>1420</v>
      </c>
      <c r="B1421" t="s">
        <v>83</v>
      </c>
      <c r="C1421">
        <v>587</v>
      </c>
      <c r="D1421" t="str">
        <f>VLOOKUP(CONS_TABLE[[#This Row],[make_id]],Make_details[],2,"FALSE")</f>
        <v>Nissan</v>
      </c>
      <c r="E1421" t="str">
        <f>VLOOKUP(CONS_TABLE[[#This Row],[make_id]],Make_details[],3,"FALSE")</f>
        <v>Standard</v>
      </c>
      <c r="F1421">
        <v>1996</v>
      </c>
      <c r="G1421" t="s">
        <v>445</v>
      </c>
      <c r="H1421" t="s">
        <v>10</v>
      </c>
      <c r="I1421" s="1">
        <v>44482</v>
      </c>
      <c r="J1421" s="1" t="str">
        <f>TEXT(CONS_TABLE[[#This Row],[date_stolen]],"YYYY")</f>
        <v>2021</v>
      </c>
      <c r="K1421" s="1" t="str">
        <f>TEXT(CONS_TABLE[[#This Row],[date_stolen]],"MMMM")</f>
        <v>October</v>
      </c>
      <c r="L1421">
        <v>103</v>
      </c>
      <c r="M1421" t="str">
        <f>VLOOKUP(CONS_TABLE[[#This Row],[location_id]],Locations[],2,"FALSE")</f>
        <v>Waikato</v>
      </c>
      <c r="N1421" t="str">
        <f>VLOOKUP(CONS_TABLE[[#This Row],[location_id]],Locations[],3, "FALSE")</f>
        <v>New Zealand</v>
      </c>
      <c r="O1421" s="3">
        <f>VLOOKUP(CONS_TABLE[[#This Row],[location_id]],Locations[],4,"FALSE")</f>
        <v>513800</v>
      </c>
      <c r="P1421">
        <f>VLOOKUP(CONS_TABLE[[#This Row],[location_id]],Locations[],5,"FALSE")</f>
        <v>21.5</v>
      </c>
    </row>
    <row r="1422" spans="1:16" x14ac:dyDescent="0.3">
      <c r="A1422">
        <v>1421</v>
      </c>
      <c r="B1422" t="s">
        <v>90</v>
      </c>
      <c r="C1422">
        <v>610</v>
      </c>
      <c r="D1422" t="str">
        <f>VLOOKUP(CONS_TABLE[[#This Row],[make_id]],Make_details[],2,"FALSE")</f>
        <v>Subaru</v>
      </c>
      <c r="E1422" t="str">
        <f>VLOOKUP(CONS_TABLE[[#This Row],[make_id]],Make_details[],3,"FALSE")</f>
        <v>Standard</v>
      </c>
      <c r="F1422">
        <v>1996</v>
      </c>
      <c r="G1422" t="s">
        <v>475</v>
      </c>
      <c r="H1422" t="s">
        <v>32</v>
      </c>
      <c r="I1422" s="1">
        <v>44622</v>
      </c>
      <c r="J1422" s="1" t="str">
        <f>TEXT(CONS_TABLE[[#This Row],[date_stolen]],"YYYY")</f>
        <v>2022</v>
      </c>
      <c r="K1422" s="1" t="str">
        <f>TEXT(CONS_TABLE[[#This Row],[date_stolen]],"MMMM")</f>
        <v>March</v>
      </c>
      <c r="L1422">
        <v>107</v>
      </c>
      <c r="M1422" t="str">
        <f>VLOOKUP(CONS_TABLE[[#This Row],[location_id]],Locations[],2,"FALSE")</f>
        <v>Taranaki</v>
      </c>
      <c r="N1422" t="str">
        <f>VLOOKUP(CONS_TABLE[[#This Row],[location_id]],Locations[],3, "FALSE")</f>
        <v>New Zealand</v>
      </c>
      <c r="O1422" s="3">
        <f>VLOOKUP(CONS_TABLE[[#This Row],[location_id]],Locations[],4,"FALSE")</f>
        <v>127300</v>
      </c>
      <c r="P1422">
        <f>VLOOKUP(CONS_TABLE[[#This Row],[location_id]],Locations[],5,"FALSE")</f>
        <v>17.55</v>
      </c>
    </row>
    <row r="1423" spans="1:16" x14ac:dyDescent="0.3">
      <c r="A1423">
        <v>1422</v>
      </c>
      <c r="B1423" t="s">
        <v>75</v>
      </c>
      <c r="C1423">
        <v>619</v>
      </c>
      <c r="D1423" t="str">
        <f>VLOOKUP(CONS_TABLE[[#This Row],[make_id]],Make_details[],2,"FALSE")</f>
        <v>Toyota</v>
      </c>
      <c r="E1423" t="str">
        <f>VLOOKUP(CONS_TABLE[[#This Row],[make_id]],Make_details[],3,"FALSE")</f>
        <v>Standard</v>
      </c>
      <c r="F1423">
        <v>1996</v>
      </c>
      <c r="G1423" t="s">
        <v>460</v>
      </c>
      <c r="H1423" t="s">
        <v>10</v>
      </c>
      <c r="I1423" s="1">
        <v>44622</v>
      </c>
      <c r="J1423" s="1" t="str">
        <f>TEXT(CONS_TABLE[[#This Row],[date_stolen]],"YYYY")</f>
        <v>2022</v>
      </c>
      <c r="K1423" s="1" t="str">
        <f>TEXT(CONS_TABLE[[#This Row],[date_stolen]],"MMMM")</f>
        <v>March</v>
      </c>
      <c r="L1423">
        <v>104</v>
      </c>
      <c r="M1423" t="str">
        <f>VLOOKUP(CONS_TABLE[[#This Row],[location_id]],Locations[],2,"FALSE")</f>
        <v>Bay of Plenty</v>
      </c>
      <c r="N1423" t="str">
        <f>VLOOKUP(CONS_TABLE[[#This Row],[location_id]],Locations[],3, "FALSE")</f>
        <v>New Zealand</v>
      </c>
      <c r="O1423" s="3">
        <f>VLOOKUP(CONS_TABLE[[#This Row],[location_id]],Locations[],4,"FALSE")</f>
        <v>347700</v>
      </c>
      <c r="P1423">
        <f>VLOOKUP(CONS_TABLE[[#This Row],[location_id]],Locations[],5,"FALSE")</f>
        <v>28.8</v>
      </c>
    </row>
    <row r="1424" spans="1:16" x14ac:dyDescent="0.3">
      <c r="A1424">
        <v>1423</v>
      </c>
      <c r="B1424" t="s">
        <v>83</v>
      </c>
      <c r="C1424">
        <v>550</v>
      </c>
      <c r="D1424" t="str">
        <f>VLOOKUP(CONS_TABLE[[#This Row],[make_id]],Make_details[],2,"FALSE")</f>
        <v>Honda</v>
      </c>
      <c r="E1424" t="str">
        <f>VLOOKUP(CONS_TABLE[[#This Row],[make_id]],Make_details[],3,"FALSE")</f>
        <v>Standard</v>
      </c>
      <c r="F1424">
        <v>1997</v>
      </c>
      <c r="G1424" t="s">
        <v>571</v>
      </c>
      <c r="H1424" t="s">
        <v>45</v>
      </c>
      <c r="I1424" s="1">
        <v>44636</v>
      </c>
      <c r="J1424" s="1" t="str">
        <f>TEXT(CONS_TABLE[[#This Row],[date_stolen]],"YYYY")</f>
        <v>2022</v>
      </c>
      <c r="K1424" s="1" t="str">
        <f>TEXT(CONS_TABLE[[#This Row],[date_stolen]],"MMMM")</f>
        <v>March</v>
      </c>
      <c r="L1424">
        <v>102</v>
      </c>
      <c r="M1424" t="str">
        <f>VLOOKUP(CONS_TABLE[[#This Row],[location_id]],Locations[],2,"FALSE")</f>
        <v>Auckland</v>
      </c>
      <c r="N1424" t="str">
        <f>VLOOKUP(CONS_TABLE[[#This Row],[location_id]],Locations[],3, "FALSE")</f>
        <v>New Zealand</v>
      </c>
      <c r="O1424" s="3">
        <f>VLOOKUP(CONS_TABLE[[#This Row],[location_id]],Locations[],4,"FALSE")</f>
        <v>1695200</v>
      </c>
      <c r="P1424">
        <f>VLOOKUP(CONS_TABLE[[#This Row],[location_id]],Locations[],5,"FALSE")</f>
        <v>343.09</v>
      </c>
    </row>
    <row r="1425" spans="1:16" x14ac:dyDescent="0.3">
      <c r="A1425">
        <v>1424</v>
      </c>
      <c r="B1425" t="s">
        <v>83</v>
      </c>
      <c r="C1425">
        <v>587</v>
      </c>
      <c r="D1425" t="str">
        <f>VLOOKUP(CONS_TABLE[[#This Row],[make_id]],Make_details[],2,"FALSE")</f>
        <v>Nissan</v>
      </c>
      <c r="E1425" t="str">
        <f>VLOOKUP(CONS_TABLE[[#This Row],[make_id]],Make_details[],3,"FALSE")</f>
        <v>Standard</v>
      </c>
      <c r="F1425">
        <v>1997</v>
      </c>
      <c r="G1425" t="s">
        <v>461</v>
      </c>
      <c r="H1425" t="s">
        <v>32</v>
      </c>
      <c r="I1425" s="1">
        <v>44627</v>
      </c>
      <c r="J1425" s="1" t="str">
        <f>TEXT(CONS_TABLE[[#This Row],[date_stolen]],"YYYY")</f>
        <v>2022</v>
      </c>
      <c r="K1425" s="1" t="str">
        <f>TEXT(CONS_TABLE[[#This Row],[date_stolen]],"MMMM")</f>
        <v>March</v>
      </c>
      <c r="L1425">
        <v>105</v>
      </c>
      <c r="M1425" t="str">
        <f>VLOOKUP(CONS_TABLE[[#This Row],[location_id]],Locations[],2,"FALSE")</f>
        <v>Gisborne</v>
      </c>
      <c r="N1425" t="str">
        <f>VLOOKUP(CONS_TABLE[[#This Row],[location_id]],Locations[],3, "FALSE")</f>
        <v>New Zealand</v>
      </c>
      <c r="O1425" s="3">
        <f>VLOOKUP(CONS_TABLE[[#This Row],[location_id]],Locations[],4,"FALSE")</f>
        <v>52100</v>
      </c>
      <c r="P1425">
        <f>VLOOKUP(CONS_TABLE[[#This Row],[location_id]],Locations[],5,"FALSE")</f>
        <v>6.21</v>
      </c>
    </row>
    <row r="1426" spans="1:16" x14ac:dyDescent="0.3">
      <c r="A1426">
        <v>1425</v>
      </c>
      <c r="B1426" t="s">
        <v>83</v>
      </c>
      <c r="C1426">
        <v>610</v>
      </c>
      <c r="D1426" t="str">
        <f>VLOOKUP(CONS_TABLE[[#This Row],[make_id]],Make_details[],2,"FALSE")</f>
        <v>Subaru</v>
      </c>
      <c r="E1426" t="str">
        <f>VLOOKUP(CONS_TABLE[[#This Row],[make_id]],Make_details[],3,"FALSE")</f>
        <v>Standard</v>
      </c>
      <c r="F1426">
        <v>2001</v>
      </c>
      <c r="G1426" t="s">
        <v>475</v>
      </c>
      <c r="H1426" t="s">
        <v>10</v>
      </c>
      <c r="I1426" s="1">
        <v>44536</v>
      </c>
      <c r="J1426" s="1" t="str">
        <f>TEXT(CONS_TABLE[[#This Row],[date_stolen]],"YYYY")</f>
        <v>2021</v>
      </c>
      <c r="K1426" s="1" t="str">
        <f>TEXT(CONS_TABLE[[#This Row],[date_stolen]],"MMMM")</f>
        <v>December</v>
      </c>
      <c r="L1426">
        <v>114</v>
      </c>
      <c r="M1426" t="str">
        <f>VLOOKUP(CONS_TABLE[[#This Row],[location_id]],Locations[],2,"FALSE")</f>
        <v>Canterbury</v>
      </c>
      <c r="N1426" t="str">
        <f>VLOOKUP(CONS_TABLE[[#This Row],[location_id]],Locations[],3, "FALSE")</f>
        <v>New Zealand</v>
      </c>
      <c r="O1426" s="3">
        <f>VLOOKUP(CONS_TABLE[[#This Row],[location_id]],Locations[],4,"FALSE")</f>
        <v>655000</v>
      </c>
      <c r="P1426">
        <f>VLOOKUP(CONS_TABLE[[#This Row],[location_id]],Locations[],5,"FALSE")</f>
        <v>14.72</v>
      </c>
    </row>
    <row r="1427" spans="1:16" x14ac:dyDescent="0.3">
      <c r="A1427">
        <v>1426</v>
      </c>
      <c r="B1427" t="s">
        <v>75</v>
      </c>
      <c r="C1427">
        <v>531</v>
      </c>
      <c r="D1427" t="str">
        <f>VLOOKUP(CONS_TABLE[[#This Row],[make_id]],Make_details[],2,"FALSE")</f>
        <v>Daihatsu</v>
      </c>
      <c r="E1427" t="str">
        <f>VLOOKUP(CONS_TABLE[[#This Row],[make_id]],Make_details[],3,"FALSE")</f>
        <v>Standard</v>
      </c>
      <c r="F1427">
        <v>2004</v>
      </c>
      <c r="G1427" t="s">
        <v>598</v>
      </c>
      <c r="H1427" t="s">
        <v>283</v>
      </c>
      <c r="I1427" s="1">
        <v>44608</v>
      </c>
      <c r="J1427" s="1" t="str">
        <f>TEXT(CONS_TABLE[[#This Row],[date_stolen]],"YYYY")</f>
        <v>2022</v>
      </c>
      <c r="K1427" s="1" t="str">
        <f>TEXT(CONS_TABLE[[#This Row],[date_stolen]],"MMMM")</f>
        <v>February</v>
      </c>
      <c r="L1427">
        <v>111</v>
      </c>
      <c r="M1427" t="str">
        <f>VLOOKUP(CONS_TABLE[[#This Row],[location_id]],Locations[],2,"FALSE")</f>
        <v>Nelson</v>
      </c>
      <c r="N1427" t="str">
        <f>VLOOKUP(CONS_TABLE[[#This Row],[location_id]],Locations[],3, "FALSE")</f>
        <v>New Zealand</v>
      </c>
      <c r="O1427" s="3">
        <f>VLOOKUP(CONS_TABLE[[#This Row],[location_id]],Locations[],4,"FALSE")</f>
        <v>54500</v>
      </c>
      <c r="P1427">
        <f>VLOOKUP(CONS_TABLE[[#This Row],[location_id]],Locations[],5,"FALSE")</f>
        <v>129.15</v>
      </c>
    </row>
    <row r="1428" spans="1:16" x14ac:dyDescent="0.3">
      <c r="A1428">
        <v>1427</v>
      </c>
      <c r="B1428" t="s">
        <v>90</v>
      </c>
      <c r="C1428">
        <v>587</v>
      </c>
      <c r="D1428" t="str">
        <f>VLOOKUP(CONS_TABLE[[#This Row],[make_id]],Make_details[],2,"FALSE")</f>
        <v>Nissan</v>
      </c>
      <c r="E1428" t="str">
        <f>VLOOKUP(CONS_TABLE[[#This Row],[make_id]],Make_details[],3,"FALSE")</f>
        <v>Standard</v>
      </c>
      <c r="F1428">
        <v>1996</v>
      </c>
      <c r="G1428" t="s">
        <v>461</v>
      </c>
      <c r="H1428" t="s">
        <v>28</v>
      </c>
      <c r="I1428" s="1">
        <v>44500</v>
      </c>
      <c r="J1428" s="1" t="str">
        <f>TEXT(CONS_TABLE[[#This Row],[date_stolen]],"YYYY")</f>
        <v>2021</v>
      </c>
      <c r="K1428" s="1" t="str">
        <f>TEXT(CONS_TABLE[[#This Row],[date_stolen]],"MMMM")</f>
        <v>October</v>
      </c>
      <c r="L1428">
        <v>102</v>
      </c>
      <c r="M1428" t="str">
        <f>VLOOKUP(CONS_TABLE[[#This Row],[location_id]],Locations[],2,"FALSE")</f>
        <v>Auckland</v>
      </c>
      <c r="N1428" t="str">
        <f>VLOOKUP(CONS_TABLE[[#This Row],[location_id]],Locations[],3, "FALSE")</f>
        <v>New Zealand</v>
      </c>
      <c r="O1428" s="3">
        <f>VLOOKUP(CONS_TABLE[[#This Row],[location_id]],Locations[],4,"FALSE")</f>
        <v>1695200</v>
      </c>
      <c r="P1428">
        <f>VLOOKUP(CONS_TABLE[[#This Row],[location_id]],Locations[],5,"FALSE")</f>
        <v>343.09</v>
      </c>
    </row>
    <row r="1429" spans="1:16" x14ac:dyDescent="0.3">
      <c r="A1429">
        <v>1428</v>
      </c>
      <c r="B1429" t="s">
        <v>90</v>
      </c>
      <c r="C1429">
        <v>610</v>
      </c>
      <c r="D1429" t="str">
        <f>VLOOKUP(CONS_TABLE[[#This Row],[make_id]],Make_details[],2,"FALSE")</f>
        <v>Subaru</v>
      </c>
      <c r="E1429" t="str">
        <f>VLOOKUP(CONS_TABLE[[#This Row],[make_id]],Make_details[],3,"FALSE")</f>
        <v>Standard</v>
      </c>
      <c r="F1429">
        <v>1999</v>
      </c>
      <c r="G1429" t="s">
        <v>444</v>
      </c>
      <c r="H1429" t="s">
        <v>45</v>
      </c>
      <c r="I1429" s="1">
        <v>44651</v>
      </c>
      <c r="J1429" s="1" t="str">
        <f>TEXT(CONS_TABLE[[#This Row],[date_stolen]],"YYYY")</f>
        <v>2022</v>
      </c>
      <c r="K1429" s="1" t="str">
        <f>TEXT(CONS_TABLE[[#This Row],[date_stolen]],"MMMM")</f>
        <v>March</v>
      </c>
      <c r="L1429">
        <v>115</v>
      </c>
      <c r="M1429" t="str">
        <f>VLOOKUP(CONS_TABLE[[#This Row],[location_id]],Locations[],2,"FALSE")</f>
        <v>Otago</v>
      </c>
      <c r="N1429" t="str">
        <f>VLOOKUP(CONS_TABLE[[#This Row],[location_id]],Locations[],3, "FALSE")</f>
        <v>New Zealand</v>
      </c>
      <c r="O1429" s="3">
        <f>VLOOKUP(CONS_TABLE[[#This Row],[location_id]],Locations[],4,"FALSE")</f>
        <v>246000</v>
      </c>
      <c r="P1429">
        <f>VLOOKUP(CONS_TABLE[[#This Row],[location_id]],Locations[],5,"FALSE")</f>
        <v>7.89</v>
      </c>
    </row>
    <row r="1430" spans="1:16" x14ac:dyDescent="0.3">
      <c r="A1430">
        <v>1429</v>
      </c>
      <c r="B1430" t="s">
        <v>83</v>
      </c>
      <c r="C1430">
        <v>587</v>
      </c>
      <c r="D1430" t="str">
        <f>VLOOKUP(CONS_TABLE[[#This Row],[make_id]],Make_details[],2,"FALSE")</f>
        <v>Nissan</v>
      </c>
      <c r="E1430" t="str">
        <f>VLOOKUP(CONS_TABLE[[#This Row],[make_id]],Make_details[],3,"FALSE")</f>
        <v>Standard</v>
      </c>
      <c r="F1430">
        <v>1996</v>
      </c>
      <c r="G1430" t="s">
        <v>445</v>
      </c>
      <c r="H1430" t="s">
        <v>28</v>
      </c>
      <c r="I1430" s="1">
        <v>44657</v>
      </c>
      <c r="J1430" s="1" t="str">
        <f>TEXT(CONS_TABLE[[#This Row],[date_stolen]],"YYYY")</f>
        <v>2022</v>
      </c>
      <c r="K1430" s="1" t="str">
        <f>TEXT(CONS_TABLE[[#This Row],[date_stolen]],"MMMM")</f>
        <v>April</v>
      </c>
      <c r="L1430">
        <v>102</v>
      </c>
      <c r="M1430" t="str">
        <f>VLOOKUP(CONS_TABLE[[#This Row],[location_id]],Locations[],2,"FALSE")</f>
        <v>Auckland</v>
      </c>
      <c r="N1430" t="str">
        <f>VLOOKUP(CONS_TABLE[[#This Row],[location_id]],Locations[],3, "FALSE")</f>
        <v>New Zealand</v>
      </c>
      <c r="O1430" s="3">
        <f>VLOOKUP(CONS_TABLE[[#This Row],[location_id]],Locations[],4,"FALSE")</f>
        <v>1695200</v>
      </c>
      <c r="P1430">
        <f>VLOOKUP(CONS_TABLE[[#This Row],[location_id]],Locations[],5,"FALSE")</f>
        <v>343.09</v>
      </c>
    </row>
    <row r="1431" spans="1:16" x14ac:dyDescent="0.3">
      <c r="A1431">
        <v>1430</v>
      </c>
      <c r="B1431" t="s">
        <v>90</v>
      </c>
      <c r="C1431">
        <v>610</v>
      </c>
      <c r="D1431" t="str">
        <f>VLOOKUP(CONS_TABLE[[#This Row],[make_id]],Make_details[],2,"FALSE")</f>
        <v>Subaru</v>
      </c>
      <c r="E1431" t="str">
        <f>VLOOKUP(CONS_TABLE[[#This Row],[make_id]],Make_details[],3,"FALSE")</f>
        <v>Standard</v>
      </c>
      <c r="F1431">
        <v>1997</v>
      </c>
      <c r="G1431" t="s">
        <v>444</v>
      </c>
      <c r="H1431" t="s">
        <v>69</v>
      </c>
      <c r="I1431" s="1">
        <v>44546</v>
      </c>
      <c r="J1431" s="1" t="str">
        <f>TEXT(CONS_TABLE[[#This Row],[date_stolen]],"YYYY")</f>
        <v>2021</v>
      </c>
      <c r="K1431" s="1" t="str">
        <f>TEXT(CONS_TABLE[[#This Row],[date_stolen]],"MMMM")</f>
        <v>December</v>
      </c>
      <c r="L1431">
        <v>105</v>
      </c>
      <c r="M1431" t="str">
        <f>VLOOKUP(CONS_TABLE[[#This Row],[location_id]],Locations[],2,"FALSE")</f>
        <v>Gisborne</v>
      </c>
      <c r="N1431" t="str">
        <f>VLOOKUP(CONS_TABLE[[#This Row],[location_id]],Locations[],3, "FALSE")</f>
        <v>New Zealand</v>
      </c>
      <c r="O1431" s="3">
        <f>VLOOKUP(CONS_TABLE[[#This Row],[location_id]],Locations[],4,"FALSE")</f>
        <v>52100</v>
      </c>
      <c r="P1431">
        <f>VLOOKUP(CONS_TABLE[[#This Row],[location_id]],Locations[],5,"FALSE")</f>
        <v>6.21</v>
      </c>
    </row>
    <row r="1432" spans="1:16" x14ac:dyDescent="0.3">
      <c r="A1432">
        <v>1431</v>
      </c>
      <c r="B1432" t="s">
        <v>435</v>
      </c>
      <c r="C1432">
        <v>548</v>
      </c>
      <c r="D1432" t="str">
        <f>VLOOKUP(CONS_TABLE[[#This Row],[make_id]],Make_details[],2,"FALSE")</f>
        <v>Holden</v>
      </c>
      <c r="E1432" t="str">
        <f>VLOOKUP(CONS_TABLE[[#This Row],[make_id]],Make_details[],3,"FALSE")</f>
        <v>Standard</v>
      </c>
      <c r="F1432">
        <v>2004</v>
      </c>
      <c r="G1432" t="s">
        <v>678</v>
      </c>
      <c r="H1432" t="s">
        <v>28</v>
      </c>
      <c r="I1432" s="1">
        <v>44522</v>
      </c>
      <c r="J1432" s="1" t="str">
        <f>TEXT(CONS_TABLE[[#This Row],[date_stolen]],"YYYY")</f>
        <v>2021</v>
      </c>
      <c r="K1432" s="1" t="str">
        <f>TEXT(CONS_TABLE[[#This Row],[date_stolen]],"MMMM")</f>
        <v>November</v>
      </c>
      <c r="L1432">
        <v>114</v>
      </c>
      <c r="M1432" t="str">
        <f>VLOOKUP(CONS_TABLE[[#This Row],[location_id]],Locations[],2,"FALSE")</f>
        <v>Canterbury</v>
      </c>
      <c r="N1432" t="str">
        <f>VLOOKUP(CONS_TABLE[[#This Row],[location_id]],Locations[],3, "FALSE")</f>
        <v>New Zealand</v>
      </c>
      <c r="O1432" s="3">
        <f>VLOOKUP(CONS_TABLE[[#This Row],[location_id]],Locations[],4,"FALSE")</f>
        <v>655000</v>
      </c>
      <c r="P1432">
        <f>VLOOKUP(CONS_TABLE[[#This Row],[location_id]],Locations[],5,"FALSE")</f>
        <v>14.72</v>
      </c>
    </row>
    <row r="1433" spans="1:16" x14ac:dyDescent="0.3">
      <c r="A1433">
        <v>1432</v>
      </c>
      <c r="B1433" t="s">
        <v>90</v>
      </c>
      <c r="C1433">
        <v>580</v>
      </c>
      <c r="D1433" t="str">
        <f>VLOOKUP(CONS_TABLE[[#This Row],[make_id]],Make_details[],2,"FALSE")</f>
        <v>Mitsubishi</v>
      </c>
      <c r="E1433" t="str">
        <f>VLOOKUP(CONS_TABLE[[#This Row],[make_id]],Make_details[],3,"FALSE")</f>
        <v>Standard</v>
      </c>
      <c r="F1433">
        <v>2004</v>
      </c>
      <c r="G1433" t="s">
        <v>442</v>
      </c>
      <c r="H1433" t="s">
        <v>10</v>
      </c>
      <c r="I1433" s="1">
        <v>44488</v>
      </c>
      <c r="J1433" s="1" t="str">
        <f>TEXT(CONS_TABLE[[#This Row],[date_stolen]],"YYYY")</f>
        <v>2021</v>
      </c>
      <c r="K1433" s="1" t="str">
        <f>TEXT(CONS_TABLE[[#This Row],[date_stolen]],"MMMM")</f>
        <v>October</v>
      </c>
      <c r="L1433">
        <v>114</v>
      </c>
      <c r="M1433" t="str">
        <f>VLOOKUP(CONS_TABLE[[#This Row],[location_id]],Locations[],2,"FALSE")</f>
        <v>Canterbury</v>
      </c>
      <c r="N1433" t="str">
        <f>VLOOKUP(CONS_TABLE[[#This Row],[location_id]],Locations[],3, "FALSE")</f>
        <v>New Zealand</v>
      </c>
      <c r="O1433" s="3">
        <f>VLOOKUP(CONS_TABLE[[#This Row],[location_id]],Locations[],4,"FALSE")</f>
        <v>655000</v>
      </c>
      <c r="P1433">
        <f>VLOOKUP(CONS_TABLE[[#This Row],[location_id]],Locations[],5,"FALSE")</f>
        <v>14.72</v>
      </c>
    </row>
    <row r="1434" spans="1:16" x14ac:dyDescent="0.3">
      <c r="A1434">
        <v>1433</v>
      </c>
      <c r="B1434" t="s">
        <v>235</v>
      </c>
      <c r="C1434">
        <v>619</v>
      </c>
      <c r="D1434" t="str">
        <f>VLOOKUP(CONS_TABLE[[#This Row],[make_id]],Make_details[],2,"FALSE")</f>
        <v>Toyota</v>
      </c>
      <c r="E1434" t="str">
        <f>VLOOKUP(CONS_TABLE[[#This Row],[make_id]],Make_details[],3,"FALSE")</f>
        <v>Standard</v>
      </c>
      <c r="F1434">
        <v>2004</v>
      </c>
      <c r="G1434" t="s">
        <v>467</v>
      </c>
      <c r="H1434" t="s">
        <v>32</v>
      </c>
      <c r="I1434" s="1">
        <v>44645</v>
      </c>
      <c r="J1434" s="1" t="str">
        <f>TEXT(CONS_TABLE[[#This Row],[date_stolen]],"YYYY")</f>
        <v>2022</v>
      </c>
      <c r="K1434" s="1" t="str">
        <f>TEXT(CONS_TABLE[[#This Row],[date_stolen]],"MMMM")</f>
        <v>March</v>
      </c>
      <c r="L1434">
        <v>109</v>
      </c>
      <c r="M1434" t="str">
        <f>VLOOKUP(CONS_TABLE[[#This Row],[location_id]],Locations[],2,"FALSE")</f>
        <v>Wellington</v>
      </c>
      <c r="N1434" t="str">
        <f>VLOOKUP(CONS_TABLE[[#This Row],[location_id]],Locations[],3, "FALSE")</f>
        <v>New Zealand</v>
      </c>
      <c r="O1434" s="3">
        <f>VLOOKUP(CONS_TABLE[[#This Row],[location_id]],Locations[],4,"FALSE")</f>
        <v>543500</v>
      </c>
      <c r="P1434">
        <f>VLOOKUP(CONS_TABLE[[#This Row],[location_id]],Locations[],5,"FALSE")</f>
        <v>67.52</v>
      </c>
    </row>
    <row r="1435" spans="1:16" x14ac:dyDescent="0.3">
      <c r="A1435">
        <v>1434</v>
      </c>
      <c r="B1435" t="s">
        <v>435</v>
      </c>
      <c r="C1435">
        <v>540</v>
      </c>
      <c r="D1435" t="str">
        <f>VLOOKUP(CONS_TABLE[[#This Row],[make_id]],Make_details[],2,"FALSE")</f>
        <v>Ford</v>
      </c>
      <c r="E1435" t="str">
        <f>VLOOKUP(CONS_TABLE[[#This Row],[make_id]],Make_details[],3,"FALSE")</f>
        <v>Standard</v>
      </c>
      <c r="F1435">
        <v>2004</v>
      </c>
      <c r="G1435" t="s">
        <v>436</v>
      </c>
      <c r="H1435" t="s">
        <v>32</v>
      </c>
      <c r="I1435" s="1">
        <v>44545</v>
      </c>
      <c r="J1435" s="1" t="str">
        <f>TEXT(CONS_TABLE[[#This Row],[date_stolen]],"YYYY")</f>
        <v>2021</v>
      </c>
      <c r="K1435" s="1" t="str">
        <f>TEXT(CONS_TABLE[[#This Row],[date_stolen]],"MMMM")</f>
        <v>December</v>
      </c>
      <c r="L1435">
        <v>102</v>
      </c>
      <c r="M1435" t="str">
        <f>VLOOKUP(CONS_TABLE[[#This Row],[location_id]],Locations[],2,"FALSE")</f>
        <v>Auckland</v>
      </c>
      <c r="N1435" t="str">
        <f>VLOOKUP(CONS_TABLE[[#This Row],[location_id]],Locations[],3, "FALSE")</f>
        <v>New Zealand</v>
      </c>
      <c r="O1435" s="3">
        <f>VLOOKUP(CONS_TABLE[[#This Row],[location_id]],Locations[],4,"FALSE")</f>
        <v>1695200</v>
      </c>
      <c r="P1435">
        <f>VLOOKUP(CONS_TABLE[[#This Row],[location_id]],Locations[],5,"FALSE")</f>
        <v>343.09</v>
      </c>
    </row>
    <row r="1436" spans="1:16" x14ac:dyDescent="0.3">
      <c r="A1436">
        <v>1435</v>
      </c>
      <c r="B1436" t="s">
        <v>435</v>
      </c>
      <c r="C1436">
        <v>576</v>
      </c>
      <c r="D1436" t="str">
        <f>VLOOKUP(CONS_TABLE[[#This Row],[make_id]],Make_details[],2,"FALSE")</f>
        <v>Mazda</v>
      </c>
      <c r="E1436" t="str">
        <f>VLOOKUP(CONS_TABLE[[#This Row],[make_id]],Make_details[],3,"FALSE")</f>
        <v>Standard</v>
      </c>
      <c r="F1436">
        <v>2004</v>
      </c>
      <c r="G1436" t="s">
        <v>450</v>
      </c>
      <c r="H1436" t="s">
        <v>28</v>
      </c>
      <c r="I1436" s="1">
        <v>44542</v>
      </c>
      <c r="J1436" s="1" t="str">
        <f>TEXT(CONS_TABLE[[#This Row],[date_stolen]],"YYYY")</f>
        <v>2021</v>
      </c>
      <c r="K1436" s="1" t="str">
        <f>TEXT(CONS_TABLE[[#This Row],[date_stolen]],"MMMM")</f>
        <v>December</v>
      </c>
      <c r="L1436">
        <v>109</v>
      </c>
      <c r="M1436" t="str">
        <f>VLOOKUP(CONS_TABLE[[#This Row],[location_id]],Locations[],2,"FALSE")</f>
        <v>Wellington</v>
      </c>
      <c r="N1436" t="str">
        <f>VLOOKUP(CONS_TABLE[[#This Row],[location_id]],Locations[],3, "FALSE")</f>
        <v>New Zealand</v>
      </c>
      <c r="O1436" s="3">
        <f>VLOOKUP(CONS_TABLE[[#This Row],[location_id]],Locations[],4,"FALSE")</f>
        <v>543500</v>
      </c>
      <c r="P1436">
        <f>VLOOKUP(CONS_TABLE[[#This Row],[location_id]],Locations[],5,"FALSE")</f>
        <v>67.52</v>
      </c>
    </row>
    <row r="1437" spans="1:16" x14ac:dyDescent="0.3">
      <c r="A1437">
        <v>1436</v>
      </c>
      <c r="B1437" t="s">
        <v>235</v>
      </c>
      <c r="C1437">
        <v>619</v>
      </c>
      <c r="D1437" t="str">
        <f>VLOOKUP(CONS_TABLE[[#This Row],[make_id]],Make_details[],2,"FALSE")</f>
        <v>Toyota</v>
      </c>
      <c r="E1437" t="str">
        <f>VLOOKUP(CONS_TABLE[[#This Row],[make_id]],Make_details[],3,"FALSE")</f>
        <v>Standard</v>
      </c>
      <c r="F1437">
        <v>2004</v>
      </c>
      <c r="G1437" t="s">
        <v>467</v>
      </c>
      <c r="H1437" t="s">
        <v>28</v>
      </c>
      <c r="I1437" s="1">
        <v>44646</v>
      </c>
      <c r="J1437" s="1" t="str">
        <f>TEXT(CONS_TABLE[[#This Row],[date_stolen]],"YYYY")</f>
        <v>2022</v>
      </c>
      <c r="K1437" s="1" t="str">
        <f>TEXT(CONS_TABLE[[#This Row],[date_stolen]],"MMMM")</f>
        <v>March</v>
      </c>
      <c r="L1437">
        <v>109</v>
      </c>
      <c r="M1437" t="str">
        <f>VLOOKUP(CONS_TABLE[[#This Row],[location_id]],Locations[],2,"FALSE")</f>
        <v>Wellington</v>
      </c>
      <c r="N1437" t="str">
        <f>VLOOKUP(CONS_TABLE[[#This Row],[location_id]],Locations[],3, "FALSE")</f>
        <v>New Zealand</v>
      </c>
      <c r="O1437" s="3">
        <f>VLOOKUP(CONS_TABLE[[#This Row],[location_id]],Locations[],4,"FALSE")</f>
        <v>543500</v>
      </c>
      <c r="P1437">
        <f>VLOOKUP(CONS_TABLE[[#This Row],[location_id]],Locations[],5,"FALSE")</f>
        <v>67.52</v>
      </c>
    </row>
    <row r="1438" spans="1:16" x14ac:dyDescent="0.3">
      <c r="A1438">
        <v>1437</v>
      </c>
      <c r="B1438" t="s">
        <v>90</v>
      </c>
      <c r="C1438">
        <v>540</v>
      </c>
      <c r="D1438" t="str">
        <f>VLOOKUP(CONS_TABLE[[#This Row],[make_id]],Make_details[],2,"FALSE")</f>
        <v>Ford</v>
      </c>
      <c r="E1438" t="str">
        <f>VLOOKUP(CONS_TABLE[[#This Row],[make_id]],Make_details[],3,"FALSE")</f>
        <v>Standard</v>
      </c>
      <c r="F1438">
        <v>2004</v>
      </c>
      <c r="G1438" t="s">
        <v>679</v>
      </c>
      <c r="H1438" t="s">
        <v>28</v>
      </c>
      <c r="I1438" s="1">
        <v>44653</v>
      </c>
      <c r="J1438" s="1" t="str">
        <f>TEXT(CONS_TABLE[[#This Row],[date_stolen]],"YYYY")</f>
        <v>2022</v>
      </c>
      <c r="K1438" s="1" t="str">
        <f>TEXT(CONS_TABLE[[#This Row],[date_stolen]],"MMMM")</f>
        <v>April</v>
      </c>
      <c r="L1438">
        <v>108</v>
      </c>
      <c r="M1438" t="str">
        <f>VLOOKUP(CONS_TABLE[[#This Row],[location_id]],Locations[],2,"FALSE")</f>
        <v>Manawatū-Whanganui</v>
      </c>
      <c r="N1438" t="str">
        <f>VLOOKUP(CONS_TABLE[[#This Row],[location_id]],Locations[],3, "FALSE")</f>
        <v>New Zealand</v>
      </c>
      <c r="O1438" s="3">
        <f>VLOOKUP(CONS_TABLE[[#This Row],[location_id]],Locations[],4,"FALSE")</f>
        <v>258200</v>
      </c>
      <c r="P1438">
        <f>VLOOKUP(CONS_TABLE[[#This Row],[location_id]],Locations[],5,"FALSE")</f>
        <v>11.62</v>
      </c>
    </row>
    <row r="1439" spans="1:16" x14ac:dyDescent="0.3">
      <c r="A1439">
        <v>1438</v>
      </c>
      <c r="B1439" t="s">
        <v>90</v>
      </c>
      <c r="C1439">
        <v>619</v>
      </c>
      <c r="D1439" t="str">
        <f>VLOOKUP(CONS_TABLE[[#This Row],[make_id]],Make_details[],2,"FALSE")</f>
        <v>Toyota</v>
      </c>
      <c r="E1439" t="str">
        <f>VLOOKUP(CONS_TABLE[[#This Row],[make_id]],Make_details[],3,"FALSE")</f>
        <v>Standard</v>
      </c>
      <c r="F1439">
        <v>1998</v>
      </c>
      <c r="G1439" t="s">
        <v>485</v>
      </c>
      <c r="H1439" t="s">
        <v>28</v>
      </c>
      <c r="I1439" s="1">
        <v>44650</v>
      </c>
      <c r="J1439" s="1" t="str">
        <f>TEXT(CONS_TABLE[[#This Row],[date_stolen]],"YYYY")</f>
        <v>2022</v>
      </c>
      <c r="K1439" s="1" t="str">
        <f>TEXT(CONS_TABLE[[#This Row],[date_stolen]],"MMMM")</f>
        <v>March</v>
      </c>
      <c r="L1439">
        <v>114</v>
      </c>
      <c r="M1439" t="str">
        <f>VLOOKUP(CONS_TABLE[[#This Row],[location_id]],Locations[],2,"FALSE")</f>
        <v>Canterbury</v>
      </c>
      <c r="N1439" t="str">
        <f>VLOOKUP(CONS_TABLE[[#This Row],[location_id]],Locations[],3, "FALSE")</f>
        <v>New Zealand</v>
      </c>
      <c r="O1439" s="3">
        <f>VLOOKUP(CONS_TABLE[[#This Row],[location_id]],Locations[],4,"FALSE")</f>
        <v>655000</v>
      </c>
      <c r="P1439">
        <f>VLOOKUP(CONS_TABLE[[#This Row],[location_id]],Locations[],5,"FALSE")</f>
        <v>14.72</v>
      </c>
    </row>
    <row r="1440" spans="1:16" x14ac:dyDescent="0.3">
      <c r="A1440">
        <v>1439</v>
      </c>
      <c r="B1440" t="s">
        <v>90</v>
      </c>
      <c r="C1440">
        <v>619</v>
      </c>
      <c r="D1440" t="str">
        <f>VLOOKUP(CONS_TABLE[[#This Row],[make_id]],Make_details[],2,"FALSE")</f>
        <v>Toyota</v>
      </c>
      <c r="E1440" t="str">
        <f>VLOOKUP(CONS_TABLE[[#This Row],[make_id]],Make_details[],3,"FALSE")</f>
        <v>Standard</v>
      </c>
      <c r="F1440">
        <v>1994</v>
      </c>
      <c r="G1440" t="s">
        <v>485</v>
      </c>
      <c r="H1440" t="s">
        <v>10</v>
      </c>
      <c r="I1440" s="1">
        <v>44504</v>
      </c>
      <c r="J1440" s="1" t="str">
        <f>TEXT(CONS_TABLE[[#This Row],[date_stolen]],"YYYY")</f>
        <v>2021</v>
      </c>
      <c r="K1440" s="1" t="str">
        <f>TEXT(CONS_TABLE[[#This Row],[date_stolen]],"MMMM")</f>
        <v>November</v>
      </c>
      <c r="L1440">
        <v>114</v>
      </c>
      <c r="M1440" t="str">
        <f>VLOOKUP(CONS_TABLE[[#This Row],[location_id]],Locations[],2,"FALSE")</f>
        <v>Canterbury</v>
      </c>
      <c r="N1440" t="str">
        <f>VLOOKUP(CONS_TABLE[[#This Row],[location_id]],Locations[],3, "FALSE")</f>
        <v>New Zealand</v>
      </c>
      <c r="O1440" s="3">
        <f>VLOOKUP(CONS_TABLE[[#This Row],[location_id]],Locations[],4,"FALSE")</f>
        <v>655000</v>
      </c>
      <c r="P1440">
        <f>VLOOKUP(CONS_TABLE[[#This Row],[location_id]],Locations[],5,"FALSE")</f>
        <v>14.72</v>
      </c>
    </row>
    <row r="1441" spans="1:16" x14ac:dyDescent="0.3">
      <c r="A1441">
        <v>1440</v>
      </c>
      <c r="B1441" t="s">
        <v>90</v>
      </c>
      <c r="C1441">
        <v>619</v>
      </c>
      <c r="D1441" t="str">
        <f>VLOOKUP(CONS_TABLE[[#This Row],[make_id]],Make_details[],2,"FALSE")</f>
        <v>Toyota</v>
      </c>
      <c r="E1441" t="str">
        <f>VLOOKUP(CONS_TABLE[[#This Row],[make_id]],Make_details[],3,"FALSE")</f>
        <v>Standard</v>
      </c>
      <c r="F1441">
        <v>1995</v>
      </c>
      <c r="G1441" t="s">
        <v>448</v>
      </c>
      <c r="H1441" t="s">
        <v>47</v>
      </c>
      <c r="I1441" s="1">
        <v>44639</v>
      </c>
      <c r="J1441" s="1" t="str">
        <f>TEXT(CONS_TABLE[[#This Row],[date_stolen]],"YYYY")</f>
        <v>2022</v>
      </c>
      <c r="K1441" s="1" t="str">
        <f>TEXT(CONS_TABLE[[#This Row],[date_stolen]],"MMMM")</f>
        <v>March</v>
      </c>
      <c r="L1441">
        <v>111</v>
      </c>
      <c r="M1441" t="str">
        <f>VLOOKUP(CONS_TABLE[[#This Row],[location_id]],Locations[],2,"FALSE")</f>
        <v>Nelson</v>
      </c>
      <c r="N1441" t="str">
        <f>VLOOKUP(CONS_TABLE[[#This Row],[location_id]],Locations[],3, "FALSE")</f>
        <v>New Zealand</v>
      </c>
      <c r="O1441" s="3">
        <f>VLOOKUP(CONS_TABLE[[#This Row],[location_id]],Locations[],4,"FALSE")</f>
        <v>54500</v>
      </c>
      <c r="P1441">
        <f>VLOOKUP(CONS_TABLE[[#This Row],[location_id]],Locations[],5,"FALSE")</f>
        <v>129.15</v>
      </c>
    </row>
    <row r="1442" spans="1:16" x14ac:dyDescent="0.3">
      <c r="A1442">
        <v>1441</v>
      </c>
      <c r="B1442" t="s">
        <v>435</v>
      </c>
      <c r="C1442">
        <v>540</v>
      </c>
      <c r="D1442" t="str">
        <f>VLOOKUP(CONS_TABLE[[#This Row],[make_id]],Make_details[],2,"FALSE")</f>
        <v>Ford</v>
      </c>
      <c r="E1442" t="str">
        <f>VLOOKUP(CONS_TABLE[[#This Row],[make_id]],Make_details[],3,"FALSE")</f>
        <v>Standard</v>
      </c>
      <c r="F1442">
        <v>1999</v>
      </c>
      <c r="G1442" t="s">
        <v>436</v>
      </c>
      <c r="H1442" t="s">
        <v>69</v>
      </c>
      <c r="I1442" s="1">
        <v>44543</v>
      </c>
      <c r="J1442" s="1" t="str">
        <f>TEXT(CONS_TABLE[[#This Row],[date_stolen]],"YYYY")</f>
        <v>2021</v>
      </c>
      <c r="K1442" s="1" t="str">
        <f>TEXT(CONS_TABLE[[#This Row],[date_stolen]],"MMMM")</f>
        <v>December</v>
      </c>
      <c r="L1442">
        <v>104</v>
      </c>
      <c r="M1442" t="str">
        <f>VLOOKUP(CONS_TABLE[[#This Row],[location_id]],Locations[],2,"FALSE")</f>
        <v>Bay of Plenty</v>
      </c>
      <c r="N1442" t="str">
        <f>VLOOKUP(CONS_TABLE[[#This Row],[location_id]],Locations[],3, "FALSE")</f>
        <v>New Zealand</v>
      </c>
      <c r="O1442" s="3">
        <f>VLOOKUP(CONS_TABLE[[#This Row],[location_id]],Locations[],4,"FALSE")</f>
        <v>347700</v>
      </c>
      <c r="P1442">
        <f>VLOOKUP(CONS_TABLE[[#This Row],[location_id]],Locations[],5,"FALSE")</f>
        <v>28.8</v>
      </c>
    </row>
    <row r="1443" spans="1:16" x14ac:dyDescent="0.3">
      <c r="A1443">
        <v>1442</v>
      </c>
      <c r="B1443" t="s">
        <v>83</v>
      </c>
      <c r="C1443">
        <v>550</v>
      </c>
      <c r="D1443" t="str">
        <f>VLOOKUP(CONS_TABLE[[#This Row],[make_id]],Make_details[],2,"FALSE")</f>
        <v>Honda</v>
      </c>
      <c r="E1443" t="str">
        <f>VLOOKUP(CONS_TABLE[[#This Row],[make_id]],Make_details[],3,"FALSE")</f>
        <v>Standard</v>
      </c>
      <c r="F1443">
        <v>1996</v>
      </c>
      <c r="G1443" t="s">
        <v>458</v>
      </c>
      <c r="H1443" t="s">
        <v>32</v>
      </c>
      <c r="I1443" s="1">
        <v>44494</v>
      </c>
      <c r="J1443" s="1" t="str">
        <f>TEXT(CONS_TABLE[[#This Row],[date_stolen]],"YYYY")</f>
        <v>2021</v>
      </c>
      <c r="K1443" s="1" t="str">
        <f>TEXT(CONS_TABLE[[#This Row],[date_stolen]],"MMMM")</f>
        <v>October</v>
      </c>
      <c r="L1443">
        <v>115</v>
      </c>
      <c r="M1443" t="str">
        <f>VLOOKUP(CONS_TABLE[[#This Row],[location_id]],Locations[],2,"FALSE")</f>
        <v>Otago</v>
      </c>
      <c r="N1443" t="str">
        <f>VLOOKUP(CONS_TABLE[[#This Row],[location_id]],Locations[],3, "FALSE")</f>
        <v>New Zealand</v>
      </c>
      <c r="O1443" s="3">
        <f>VLOOKUP(CONS_TABLE[[#This Row],[location_id]],Locations[],4,"FALSE")</f>
        <v>246000</v>
      </c>
      <c r="P1443">
        <f>VLOOKUP(CONS_TABLE[[#This Row],[location_id]],Locations[],5,"FALSE")</f>
        <v>7.89</v>
      </c>
    </row>
    <row r="1444" spans="1:16" x14ac:dyDescent="0.3">
      <c r="A1444">
        <v>1443</v>
      </c>
      <c r="B1444" t="s">
        <v>435</v>
      </c>
      <c r="C1444">
        <v>540</v>
      </c>
      <c r="D1444" t="str">
        <f>VLOOKUP(CONS_TABLE[[#This Row],[make_id]],Make_details[],2,"FALSE")</f>
        <v>Ford</v>
      </c>
      <c r="E1444" t="str">
        <f>VLOOKUP(CONS_TABLE[[#This Row],[make_id]],Make_details[],3,"FALSE")</f>
        <v>Standard</v>
      </c>
      <c r="F1444">
        <v>2005</v>
      </c>
      <c r="G1444" t="s">
        <v>436</v>
      </c>
      <c r="H1444" t="s">
        <v>28</v>
      </c>
      <c r="I1444" s="1">
        <v>44550</v>
      </c>
      <c r="J1444" s="1" t="str">
        <f>TEXT(CONS_TABLE[[#This Row],[date_stolen]],"YYYY")</f>
        <v>2021</v>
      </c>
      <c r="K1444" s="1" t="str">
        <f>TEXT(CONS_TABLE[[#This Row],[date_stolen]],"MMMM")</f>
        <v>December</v>
      </c>
      <c r="L1444">
        <v>104</v>
      </c>
      <c r="M1444" t="str">
        <f>VLOOKUP(CONS_TABLE[[#This Row],[location_id]],Locations[],2,"FALSE")</f>
        <v>Bay of Plenty</v>
      </c>
      <c r="N1444" t="str">
        <f>VLOOKUP(CONS_TABLE[[#This Row],[location_id]],Locations[],3, "FALSE")</f>
        <v>New Zealand</v>
      </c>
      <c r="O1444" s="3">
        <f>VLOOKUP(CONS_TABLE[[#This Row],[location_id]],Locations[],4,"FALSE")</f>
        <v>347700</v>
      </c>
      <c r="P1444">
        <f>VLOOKUP(CONS_TABLE[[#This Row],[location_id]],Locations[],5,"FALSE")</f>
        <v>28.8</v>
      </c>
    </row>
    <row r="1445" spans="1:16" x14ac:dyDescent="0.3">
      <c r="A1445">
        <v>1444</v>
      </c>
      <c r="B1445" t="s">
        <v>486</v>
      </c>
      <c r="C1445">
        <v>619</v>
      </c>
      <c r="D1445" t="str">
        <f>VLOOKUP(CONS_TABLE[[#This Row],[make_id]],Make_details[],2,"FALSE")</f>
        <v>Toyota</v>
      </c>
      <c r="E1445" t="str">
        <f>VLOOKUP(CONS_TABLE[[#This Row],[make_id]],Make_details[],3,"FALSE")</f>
        <v>Standard</v>
      </c>
      <c r="F1445">
        <v>1996</v>
      </c>
      <c r="G1445" t="s">
        <v>588</v>
      </c>
      <c r="H1445" t="s">
        <v>69</v>
      </c>
      <c r="I1445" s="1">
        <v>44487</v>
      </c>
      <c r="J1445" s="1" t="str">
        <f>TEXT(CONS_TABLE[[#This Row],[date_stolen]],"YYYY")</f>
        <v>2021</v>
      </c>
      <c r="K1445" s="1" t="str">
        <f>TEXT(CONS_TABLE[[#This Row],[date_stolen]],"MMMM")</f>
        <v>October</v>
      </c>
      <c r="L1445">
        <v>105</v>
      </c>
      <c r="M1445" t="str">
        <f>VLOOKUP(CONS_TABLE[[#This Row],[location_id]],Locations[],2,"FALSE")</f>
        <v>Gisborne</v>
      </c>
      <c r="N1445" t="str">
        <f>VLOOKUP(CONS_TABLE[[#This Row],[location_id]],Locations[],3, "FALSE")</f>
        <v>New Zealand</v>
      </c>
      <c r="O1445" s="3">
        <f>VLOOKUP(CONS_TABLE[[#This Row],[location_id]],Locations[],4,"FALSE")</f>
        <v>52100</v>
      </c>
      <c r="P1445">
        <f>VLOOKUP(CONS_TABLE[[#This Row],[location_id]],Locations[],5,"FALSE")</f>
        <v>6.21</v>
      </c>
    </row>
    <row r="1446" spans="1:16" x14ac:dyDescent="0.3">
      <c r="A1446">
        <v>1445</v>
      </c>
      <c r="B1446" t="s">
        <v>83</v>
      </c>
      <c r="C1446">
        <v>540</v>
      </c>
      <c r="D1446" t="str">
        <f>VLOOKUP(CONS_TABLE[[#This Row],[make_id]],Make_details[],2,"FALSE")</f>
        <v>Ford</v>
      </c>
      <c r="E1446" t="str">
        <f>VLOOKUP(CONS_TABLE[[#This Row],[make_id]],Make_details[],3,"FALSE")</f>
        <v>Standard</v>
      </c>
      <c r="F1446">
        <v>2005</v>
      </c>
      <c r="G1446" t="s">
        <v>453</v>
      </c>
      <c r="H1446" t="s">
        <v>10</v>
      </c>
      <c r="I1446" s="1">
        <v>44561</v>
      </c>
      <c r="J1446" s="1" t="str">
        <f>TEXT(CONS_TABLE[[#This Row],[date_stolen]],"YYYY")</f>
        <v>2021</v>
      </c>
      <c r="K1446" s="1" t="str">
        <f>TEXT(CONS_TABLE[[#This Row],[date_stolen]],"MMMM")</f>
        <v>December</v>
      </c>
      <c r="L1446">
        <v>114</v>
      </c>
      <c r="M1446" t="str">
        <f>VLOOKUP(CONS_TABLE[[#This Row],[location_id]],Locations[],2,"FALSE")</f>
        <v>Canterbury</v>
      </c>
      <c r="N1446" t="str">
        <f>VLOOKUP(CONS_TABLE[[#This Row],[location_id]],Locations[],3, "FALSE")</f>
        <v>New Zealand</v>
      </c>
      <c r="O1446" s="3">
        <f>VLOOKUP(CONS_TABLE[[#This Row],[location_id]],Locations[],4,"FALSE")</f>
        <v>655000</v>
      </c>
      <c r="P1446">
        <f>VLOOKUP(CONS_TABLE[[#This Row],[location_id]],Locations[],5,"FALSE")</f>
        <v>14.72</v>
      </c>
    </row>
    <row r="1447" spans="1:16" x14ac:dyDescent="0.3">
      <c r="A1447">
        <v>1446</v>
      </c>
      <c r="B1447" t="s">
        <v>83</v>
      </c>
      <c r="C1447">
        <v>512</v>
      </c>
      <c r="D1447" t="str">
        <f>VLOOKUP(CONS_TABLE[[#This Row],[make_id]],Make_details[],2,"FALSE")</f>
        <v>BMW</v>
      </c>
      <c r="E1447" t="str">
        <f>VLOOKUP(CONS_TABLE[[#This Row],[make_id]],Make_details[],3,"FALSE")</f>
        <v>Luxury</v>
      </c>
      <c r="F1447">
        <v>2005</v>
      </c>
      <c r="G1447" t="s">
        <v>680</v>
      </c>
      <c r="H1447" t="s">
        <v>28</v>
      </c>
      <c r="I1447" s="1">
        <v>44552</v>
      </c>
      <c r="J1447" s="1" t="str">
        <f>TEXT(CONS_TABLE[[#This Row],[date_stolen]],"YYYY")</f>
        <v>2021</v>
      </c>
      <c r="K1447" s="1" t="str">
        <f>TEXT(CONS_TABLE[[#This Row],[date_stolen]],"MMMM")</f>
        <v>December</v>
      </c>
      <c r="L1447">
        <v>109</v>
      </c>
      <c r="M1447" t="str">
        <f>VLOOKUP(CONS_TABLE[[#This Row],[location_id]],Locations[],2,"FALSE")</f>
        <v>Wellington</v>
      </c>
      <c r="N1447" t="str">
        <f>VLOOKUP(CONS_TABLE[[#This Row],[location_id]],Locations[],3, "FALSE")</f>
        <v>New Zealand</v>
      </c>
      <c r="O1447" s="3">
        <f>VLOOKUP(CONS_TABLE[[#This Row],[location_id]],Locations[],4,"FALSE")</f>
        <v>543500</v>
      </c>
      <c r="P1447">
        <f>VLOOKUP(CONS_TABLE[[#This Row],[location_id]],Locations[],5,"FALSE")</f>
        <v>67.52</v>
      </c>
    </row>
    <row r="1448" spans="1:16" x14ac:dyDescent="0.3">
      <c r="A1448">
        <v>1447</v>
      </c>
      <c r="B1448" t="s">
        <v>90</v>
      </c>
      <c r="C1448">
        <v>550</v>
      </c>
      <c r="D1448" t="str">
        <f>VLOOKUP(CONS_TABLE[[#This Row],[make_id]],Make_details[],2,"FALSE")</f>
        <v>Honda</v>
      </c>
      <c r="E1448" t="str">
        <f>VLOOKUP(CONS_TABLE[[#This Row],[make_id]],Make_details[],3,"FALSE")</f>
        <v>Standard</v>
      </c>
      <c r="F1448">
        <v>1998</v>
      </c>
      <c r="G1448" t="s">
        <v>584</v>
      </c>
      <c r="H1448" t="s">
        <v>10</v>
      </c>
      <c r="I1448" s="1">
        <v>44605</v>
      </c>
      <c r="J1448" s="1" t="str">
        <f>TEXT(CONS_TABLE[[#This Row],[date_stolen]],"YYYY")</f>
        <v>2022</v>
      </c>
      <c r="K1448" s="1" t="str">
        <f>TEXT(CONS_TABLE[[#This Row],[date_stolen]],"MMMM")</f>
        <v>February</v>
      </c>
      <c r="L1448">
        <v>114</v>
      </c>
      <c r="M1448" t="str">
        <f>VLOOKUP(CONS_TABLE[[#This Row],[location_id]],Locations[],2,"FALSE")</f>
        <v>Canterbury</v>
      </c>
      <c r="N1448" t="str">
        <f>VLOOKUP(CONS_TABLE[[#This Row],[location_id]],Locations[],3, "FALSE")</f>
        <v>New Zealand</v>
      </c>
      <c r="O1448" s="3">
        <f>VLOOKUP(CONS_TABLE[[#This Row],[location_id]],Locations[],4,"FALSE")</f>
        <v>655000</v>
      </c>
      <c r="P1448">
        <f>VLOOKUP(CONS_TABLE[[#This Row],[location_id]],Locations[],5,"FALSE")</f>
        <v>14.72</v>
      </c>
    </row>
    <row r="1449" spans="1:16" x14ac:dyDescent="0.3">
      <c r="A1449">
        <v>1448</v>
      </c>
      <c r="B1449" t="s">
        <v>435</v>
      </c>
      <c r="C1449">
        <v>576</v>
      </c>
      <c r="D1449" t="str">
        <f>VLOOKUP(CONS_TABLE[[#This Row],[make_id]],Make_details[],2,"FALSE")</f>
        <v>Mazda</v>
      </c>
      <c r="E1449" t="str">
        <f>VLOOKUP(CONS_TABLE[[#This Row],[make_id]],Make_details[],3,"FALSE")</f>
        <v>Standard</v>
      </c>
      <c r="F1449">
        <v>2005</v>
      </c>
      <c r="G1449" t="s">
        <v>450</v>
      </c>
      <c r="H1449" t="s">
        <v>32</v>
      </c>
      <c r="I1449" s="1">
        <v>44477</v>
      </c>
      <c r="J1449" s="1" t="str">
        <f>TEXT(CONS_TABLE[[#This Row],[date_stolen]],"YYYY")</f>
        <v>2021</v>
      </c>
      <c r="K1449" s="1" t="str">
        <f>TEXT(CONS_TABLE[[#This Row],[date_stolen]],"MMMM")</f>
        <v>October</v>
      </c>
      <c r="L1449">
        <v>102</v>
      </c>
      <c r="M1449" t="str">
        <f>VLOOKUP(CONS_TABLE[[#This Row],[location_id]],Locations[],2,"FALSE")</f>
        <v>Auckland</v>
      </c>
      <c r="N1449" t="str">
        <f>VLOOKUP(CONS_TABLE[[#This Row],[location_id]],Locations[],3, "FALSE")</f>
        <v>New Zealand</v>
      </c>
      <c r="O1449" s="3">
        <f>VLOOKUP(CONS_TABLE[[#This Row],[location_id]],Locations[],4,"FALSE")</f>
        <v>1695200</v>
      </c>
      <c r="P1449">
        <f>VLOOKUP(CONS_TABLE[[#This Row],[location_id]],Locations[],5,"FALSE")</f>
        <v>343.09</v>
      </c>
    </row>
    <row r="1450" spans="1:16" x14ac:dyDescent="0.3">
      <c r="A1450">
        <v>1449</v>
      </c>
      <c r="B1450" t="s">
        <v>435</v>
      </c>
      <c r="C1450">
        <v>576</v>
      </c>
      <c r="D1450" t="str">
        <f>VLOOKUP(CONS_TABLE[[#This Row],[make_id]],Make_details[],2,"FALSE")</f>
        <v>Mazda</v>
      </c>
      <c r="E1450" t="str">
        <f>VLOOKUP(CONS_TABLE[[#This Row],[make_id]],Make_details[],3,"FALSE")</f>
        <v>Standard</v>
      </c>
      <c r="F1450">
        <v>2005</v>
      </c>
      <c r="G1450" t="s">
        <v>450</v>
      </c>
      <c r="H1450" t="s">
        <v>32</v>
      </c>
      <c r="I1450" s="1">
        <v>44652</v>
      </c>
      <c r="J1450" s="1" t="str">
        <f>TEXT(CONS_TABLE[[#This Row],[date_stolen]],"YYYY")</f>
        <v>2022</v>
      </c>
      <c r="K1450" s="1" t="str">
        <f>TEXT(CONS_TABLE[[#This Row],[date_stolen]],"MMMM")</f>
        <v>April</v>
      </c>
      <c r="L1450">
        <v>109</v>
      </c>
      <c r="M1450" t="str">
        <f>VLOOKUP(CONS_TABLE[[#This Row],[location_id]],Locations[],2,"FALSE")</f>
        <v>Wellington</v>
      </c>
      <c r="N1450" t="str">
        <f>VLOOKUP(CONS_TABLE[[#This Row],[location_id]],Locations[],3, "FALSE")</f>
        <v>New Zealand</v>
      </c>
      <c r="O1450" s="3">
        <f>VLOOKUP(CONS_TABLE[[#This Row],[location_id]],Locations[],4,"FALSE")</f>
        <v>543500</v>
      </c>
      <c r="P1450">
        <f>VLOOKUP(CONS_TABLE[[#This Row],[location_id]],Locations[],5,"FALSE")</f>
        <v>67.52</v>
      </c>
    </row>
    <row r="1451" spans="1:16" x14ac:dyDescent="0.3">
      <c r="A1451">
        <v>1450</v>
      </c>
      <c r="B1451" t="s">
        <v>90</v>
      </c>
      <c r="C1451">
        <v>587</v>
      </c>
      <c r="D1451" t="str">
        <f>VLOOKUP(CONS_TABLE[[#This Row],[make_id]],Make_details[],2,"FALSE")</f>
        <v>Nissan</v>
      </c>
      <c r="E1451" t="str">
        <f>VLOOKUP(CONS_TABLE[[#This Row],[make_id]],Make_details[],3,"FALSE")</f>
        <v>Standard</v>
      </c>
      <c r="F1451">
        <v>1996</v>
      </c>
      <c r="G1451" t="s">
        <v>570</v>
      </c>
      <c r="H1451" t="s">
        <v>18</v>
      </c>
      <c r="I1451" s="1">
        <v>44480</v>
      </c>
      <c r="J1451" s="1" t="str">
        <f>TEXT(CONS_TABLE[[#This Row],[date_stolen]],"YYYY")</f>
        <v>2021</v>
      </c>
      <c r="K1451" s="1" t="str">
        <f>TEXT(CONS_TABLE[[#This Row],[date_stolen]],"MMMM")</f>
        <v>October</v>
      </c>
      <c r="L1451">
        <v>108</v>
      </c>
      <c r="M1451" t="str">
        <f>VLOOKUP(CONS_TABLE[[#This Row],[location_id]],Locations[],2,"FALSE")</f>
        <v>Manawatū-Whanganui</v>
      </c>
      <c r="N1451" t="str">
        <f>VLOOKUP(CONS_TABLE[[#This Row],[location_id]],Locations[],3, "FALSE")</f>
        <v>New Zealand</v>
      </c>
      <c r="O1451" s="3">
        <f>VLOOKUP(CONS_TABLE[[#This Row],[location_id]],Locations[],4,"FALSE")</f>
        <v>258200</v>
      </c>
      <c r="P1451">
        <f>VLOOKUP(CONS_TABLE[[#This Row],[location_id]],Locations[],5,"FALSE")</f>
        <v>11.62</v>
      </c>
    </row>
    <row r="1452" spans="1:16" x14ac:dyDescent="0.3">
      <c r="A1452">
        <v>1451</v>
      </c>
      <c r="B1452" t="s">
        <v>90</v>
      </c>
      <c r="C1452">
        <v>610</v>
      </c>
      <c r="D1452" t="str">
        <f>VLOOKUP(CONS_TABLE[[#This Row],[make_id]],Make_details[],2,"FALSE")</f>
        <v>Subaru</v>
      </c>
      <c r="E1452" t="str">
        <f>VLOOKUP(CONS_TABLE[[#This Row],[make_id]],Make_details[],3,"FALSE")</f>
        <v>Standard</v>
      </c>
      <c r="F1452">
        <v>1997</v>
      </c>
      <c r="G1452" t="s">
        <v>674</v>
      </c>
      <c r="H1452" t="s">
        <v>10</v>
      </c>
      <c r="I1452" s="1">
        <v>44654</v>
      </c>
      <c r="J1452" s="1" t="str">
        <f>TEXT(CONS_TABLE[[#This Row],[date_stolen]],"YYYY")</f>
        <v>2022</v>
      </c>
      <c r="K1452" s="1" t="str">
        <f>TEXT(CONS_TABLE[[#This Row],[date_stolen]],"MMMM")</f>
        <v>April</v>
      </c>
      <c r="L1452">
        <v>107</v>
      </c>
      <c r="M1452" t="str">
        <f>VLOOKUP(CONS_TABLE[[#This Row],[location_id]],Locations[],2,"FALSE")</f>
        <v>Taranaki</v>
      </c>
      <c r="N1452" t="str">
        <f>VLOOKUP(CONS_TABLE[[#This Row],[location_id]],Locations[],3, "FALSE")</f>
        <v>New Zealand</v>
      </c>
      <c r="O1452" s="3">
        <f>VLOOKUP(CONS_TABLE[[#This Row],[location_id]],Locations[],4,"FALSE")</f>
        <v>127300</v>
      </c>
      <c r="P1452">
        <f>VLOOKUP(CONS_TABLE[[#This Row],[location_id]],Locations[],5,"FALSE")</f>
        <v>17.55</v>
      </c>
    </row>
    <row r="1453" spans="1:16" x14ac:dyDescent="0.3">
      <c r="A1453">
        <v>1452</v>
      </c>
      <c r="B1453" t="s">
        <v>90</v>
      </c>
      <c r="C1453">
        <v>619</v>
      </c>
      <c r="D1453" t="str">
        <f>VLOOKUP(CONS_TABLE[[#This Row],[make_id]],Make_details[],2,"FALSE")</f>
        <v>Toyota</v>
      </c>
      <c r="E1453" t="str">
        <f>VLOOKUP(CONS_TABLE[[#This Row],[make_id]],Make_details[],3,"FALSE")</f>
        <v>Standard</v>
      </c>
      <c r="F1453">
        <v>1996</v>
      </c>
      <c r="G1453" t="s">
        <v>448</v>
      </c>
      <c r="H1453" t="s">
        <v>28</v>
      </c>
      <c r="I1453" s="1">
        <v>44608</v>
      </c>
      <c r="J1453" s="1" t="str">
        <f>TEXT(CONS_TABLE[[#This Row],[date_stolen]],"YYYY")</f>
        <v>2022</v>
      </c>
      <c r="K1453" s="1" t="str">
        <f>TEXT(CONS_TABLE[[#This Row],[date_stolen]],"MMMM")</f>
        <v>February</v>
      </c>
      <c r="L1453">
        <v>114</v>
      </c>
      <c r="M1453" t="str">
        <f>VLOOKUP(CONS_TABLE[[#This Row],[location_id]],Locations[],2,"FALSE")</f>
        <v>Canterbury</v>
      </c>
      <c r="N1453" t="str">
        <f>VLOOKUP(CONS_TABLE[[#This Row],[location_id]],Locations[],3, "FALSE")</f>
        <v>New Zealand</v>
      </c>
      <c r="O1453" s="3">
        <f>VLOOKUP(CONS_TABLE[[#This Row],[location_id]],Locations[],4,"FALSE")</f>
        <v>655000</v>
      </c>
      <c r="P1453">
        <f>VLOOKUP(CONS_TABLE[[#This Row],[location_id]],Locations[],5,"FALSE")</f>
        <v>14.72</v>
      </c>
    </row>
    <row r="1454" spans="1:16" x14ac:dyDescent="0.3">
      <c r="A1454">
        <v>1453</v>
      </c>
      <c r="B1454" t="s">
        <v>83</v>
      </c>
      <c r="C1454">
        <v>550</v>
      </c>
      <c r="D1454" t="str">
        <f>VLOOKUP(CONS_TABLE[[#This Row],[make_id]],Make_details[],2,"FALSE")</f>
        <v>Honda</v>
      </c>
      <c r="E1454" t="str">
        <f>VLOOKUP(CONS_TABLE[[#This Row],[make_id]],Make_details[],3,"FALSE")</f>
        <v>Standard</v>
      </c>
      <c r="F1454">
        <v>1997</v>
      </c>
      <c r="G1454" t="s">
        <v>458</v>
      </c>
      <c r="H1454" t="s">
        <v>28</v>
      </c>
      <c r="I1454" s="1">
        <v>44629</v>
      </c>
      <c r="J1454" s="1" t="str">
        <f>TEXT(CONS_TABLE[[#This Row],[date_stolen]],"YYYY")</f>
        <v>2022</v>
      </c>
      <c r="K1454" s="1" t="str">
        <f>TEXT(CONS_TABLE[[#This Row],[date_stolen]],"MMMM")</f>
        <v>March</v>
      </c>
      <c r="L1454">
        <v>105</v>
      </c>
      <c r="M1454" t="str">
        <f>VLOOKUP(CONS_TABLE[[#This Row],[location_id]],Locations[],2,"FALSE")</f>
        <v>Gisborne</v>
      </c>
      <c r="N1454" t="str">
        <f>VLOOKUP(CONS_TABLE[[#This Row],[location_id]],Locations[],3, "FALSE")</f>
        <v>New Zealand</v>
      </c>
      <c r="O1454" s="3">
        <f>VLOOKUP(CONS_TABLE[[#This Row],[location_id]],Locations[],4,"FALSE")</f>
        <v>52100</v>
      </c>
      <c r="P1454">
        <f>VLOOKUP(CONS_TABLE[[#This Row],[location_id]],Locations[],5,"FALSE")</f>
        <v>6.21</v>
      </c>
    </row>
    <row r="1455" spans="1:16" x14ac:dyDescent="0.3">
      <c r="A1455">
        <v>1454</v>
      </c>
      <c r="B1455" t="s">
        <v>435</v>
      </c>
      <c r="C1455">
        <v>540</v>
      </c>
      <c r="D1455" t="str">
        <f>VLOOKUP(CONS_TABLE[[#This Row],[make_id]],Make_details[],2,"FALSE")</f>
        <v>Ford</v>
      </c>
      <c r="E1455" t="str">
        <f>VLOOKUP(CONS_TABLE[[#This Row],[make_id]],Make_details[],3,"FALSE")</f>
        <v>Standard</v>
      </c>
      <c r="F1455">
        <v>2005</v>
      </c>
      <c r="G1455" t="s">
        <v>436</v>
      </c>
      <c r="H1455" t="s">
        <v>32</v>
      </c>
      <c r="I1455" s="1">
        <v>44558</v>
      </c>
      <c r="J1455" s="1" t="str">
        <f>TEXT(CONS_TABLE[[#This Row],[date_stolen]],"YYYY")</f>
        <v>2021</v>
      </c>
      <c r="K1455" s="1" t="str">
        <f>TEXT(CONS_TABLE[[#This Row],[date_stolen]],"MMMM")</f>
        <v>December</v>
      </c>
      <c r="L1455">
        <v>114</v>
      </c>
      <c r="M1455" t="str">
        <f>VLOOKUP(CONS_TABLE[[#This Row],[location_id]],Locations[],2,"FALSE")</f>
        <v>Canterbury</v>
      </c>
      <c r="N1455" t="str">
        <f>VLOOKUP(CONS_TABLE[[#This Row],[location_id]],Locations[],3, "FALSE")</f>
        <v>New Zealand</v>
      </c>
      <c r="O1455" s="3">
        <f>VLOOKUP(CONS_TABLE[[#This Row],[location_id]],Locations[],4,"FALSE")</f>
        <v>655000</v>
      </c>
      <c r="P1455">
        <f>VLOOKUP(CONS_TABLE[[#This Row],[location_id]],Locations[],5,"FALSE")</f>
        <v>14.72</v>
      </c>
    </row>
    <row r="1456" spans="1:16" x14ac:dyDescent="0.3">
      <c r="A1456">
        <v>1455</v>
      </c>
      <c r="B1456" t="s">
        <v>486</v>
      </c>
      <c r="C1456">
        <v>619</v>
      </c>
      <c r="D1456" t="str">
        <f>VLOOKUP(CONS_TABLE[[#This Row],[make_id]],Make_details[],2,"FALSE")</f>
        <v>Toyota</v>
      </c>
      <c r="E1456" t="str">
        <f>VLOOKUP(CONS_TABLE[[#This Row],[make_id]],Make_details[],3,"FALSE")</f>
        <v>Standard</v>
      </c>
      <c r="F1456">
        <v>1997</v>
      </c>
      <c r="G1456" t="s">
        <v>681</v>
      </c>
      <c r="H1456" t="s">
        <v>32</v>
      </c>
      <c r="I1456" s="1">
        <v>44625</v>
      </c>
      <c r="J1456" s="1" t="str">
        <f>TEXT(CONS_TABLE[[#This Row],[date_stolen]],"YYYY")</f>
        <v>2022</v>
      </c>
      <c r="K1456" s="1" t="str">
        <f>TEXT(CONS_TABLE[[#This Row],[date_stolen]],"MMMM")</f>
        <v>March</v>
      </c>
      <c r="L1456">
        <v>106</v>
      </c>
      <c r="M1456" t="str">
        <f>VLOOKUP(CONS_TABLE[[#This Row],[location_id]],Locations[],2,"FALSE")</f>
        <v>Hawke's Bay</v>
      </c>
      <c r="N1456" t="str">
        <f>VLOOKUP(CONS_TABLE[[#This Row],[location_id]],Locations[],3, "FALSE")</f>
        <v>New Zealand</v>
      </c>
      <c r="O1456" s="3">
        <f>VLOOKUP(CONS_TABLE[[#This Row],[location_id]],Locations[],4,"FALSE")</f>
        <v>182700</v>
      </c>
      <c r="P1456">
        <f>VLOOKUP(CONS_TABLE[[#This Row],[location_id]],Locations[],5,"FALSE")</f>
        <v>12.92</v>
      </c>
    </row>
    <row r="1457" spans="1:16" x14ac:dyDescent="0.3">
      <c r="A1457">
        <v>1456</v>
      </c>
      <c r="B1457" t="s">
        <v>90</v>
      </c>
      <c r="C1457">
        <v>619</v>
      </c>
      <c r="D1457" t="str">
        <f>VLOOKUP(CONS_TABLE[[#This Row],[make_id]],Make_details[],2,"FALSE")</f>
        <v>Toyota</v>
      </c>
      <c r="E1457" t="str">
        <f>VLOOKUP(CONS_TABLE[[#This Row],[make_id]],Make_details[],3,"FALSE")</f>
        <v>Standard</v>
      </c>
      <c r="F1457">
        <v>1996</v>
      </c>
      <c r="G1457" t="s">
        <v>682</v>
      </c>
      <c r="H1457" t="s">
        <v>28</v>
      </c>
      <c r="I1457" s="1">
        <v>44565</v>
      </c>
      <c r="J1457" s="1" t="str">
        <f>TEXT(CONS_TABLE[[#This Row],[date_stolen]],"YYYY")</f>
        <v>2022</v>
      </c>
      <c r="K1457" s="1" t="str">
        <f>TEXT(CONS_TABLE[[#This Row],[date_stolen]],"MMMM")</f>
        <v>January</v>
      </c>
      <c r="L1457">
        <v>102</v>
      </c>
      <c r="M1457" t="str">
        <f>VLOOKUP(CONS_TABLE[[#This Row],[location_id]],Locations[],2,"FALSE")</f>
        <v>Auckland</v>
      </c>
      <c r="N1457" t="str">
        <f>VLOOKUP(CONS_TABLE[[#This Row],[location_id]],Locations[],3, "FALSE")</f>
        <v>New Zealand</v>
      </c>
      <c r="O1457" s="3">
        <f>VLOOKUP(CONS_TABLE[[#This Row],[location_id]],Locations[],4,"FALSE")</f>
        <v>1695200</v>
      </c>
      <c r="P1457">
        <f>VLOOKUP(CONS_TABLE[[#This Row],[location_id]],Locations[],5,"FALSE")</f>
        <v>343.09</v>
      </c>
    </row>
    <row r="1458" spans="1:16" x14ac:dyDescent="0.3">
      <c r="A1458">
        <v>1457</v>
      </c>
      <c r="B1458" t="s">
        <v>90</v>
      </c>
      <c r="C1458">
        <v>555</v>
      </c>
      <c r="D1458" t="str">
        <f>VLOOKUP(CONS_TABLE[[#This Row],[make_id]],Make_details[],2,"FALSE")</f>
        <v>Hyundai</v>
      </c>
      <c r="E1458" t="str">
        <f>VLOOKUP(CONS_TABLE[[#This Row],[make_id]],Make_details[],3,"FALSE")</f>
        <v>Standard</v>
      </c>
      <c r="F1458">
        <v>2004</v>
      </c>
      <c r="G1458" t="s">
        <v>683</v>
      </c>
      <c r="H1458" t="s">
        <v>283</v>
      </c>
      <c r="I1458" s="1">
        <v>44635</v>
      </c>
      <c r="J1458" s="1" t="str">
        <f>TEXT(CONS_TABLE[[#This Row],[date_stolen]],"YYYY")</f>
        <v>2022</v>
      </c>
      <c r="K1458" s="1" t="str">
        <f>TEXT(CONS_TABLE[[#This Row],[date_stolen]],"MMMM")</f>
        <v>March</v>
      </c>
      <c r="L1458">
        <v>115</v>
      </c>
      <c r="M1458" t="str">
        <f>VLOOKUP(CONS_TABLE[[#This Row],[location_id]],Locations[],2,"FALSE")</f>
        <v>Otago</v>
      </c>
      <c r="N1458" t="str">
        <f>VLOOKUP(CONS_TABLE[[#This Row],[location_id]],Locations[],3, "FALSE")</f>
        <v>New Zealand</v>
      </c>
      <c r="O1458" s="3">
        <f>VLOOKUP(CONS_TABLE[[#This Row],[location_id]],Locations[],4,"FALSE")</f>
        <v>246000</v>
      </c>
      <c r="P1458">
        <f>VLOOKUP(CONS_TABLE[[#This Row],[location_id]],Locations[],5,"FALSE")</f>
        <v>7.89</v>
      </c>
    </row>
    <row r="1459" spans="1:16" x14ac:dyDescent="0.3">
      <c r="A1459">
        <v>1458</v>
      </c>
      <c r="B1459" t="s">
        <v>75</v>
      </c>
      <c r="C1459">
        <v>611</v>
      </c>
      <c r="D1459" t="str">
        <f>VLOOKUP(CONS_TABLE[[#This Row],[make_id]],Make_details[],2,"FALSE")</f>
        <v>Suzuki</v>
      </c>
      <c r="E1459" t="str">
        <f>VLOOKUP(CONS_TABLE[[#This Row],[make_id]],Make_details[],3,"FALSE")</f>
        <v>Standard</v>
      </c>
      <c r="F1459">
        <v>2005</v>
      </c>
      <c r="G1459" t="s">
        <v>684</v>
      </c>
      <c r="H1459" t="s">
        <v>28</v>
      </c>
      <c r="I1459" s="1">
        <v>44505</v>
      </c>
      <c r="J1459" s="1" t="str">
        <f>TEXT(CONS_TABLE[[#This Row],[date_stolen]],"YYYY")</f>
        <v>2021</v>
      </c>
      <c r="K1459" s="1" t="str">
        <f>TEXT(CONS_TABLE[[#This Row],[date_stolen]],"MMMM")</f>
        <v>November</v>
      </c>
      <c r="L1459">
        <v>105</v>
      </c>
      <c r="M1459" t="str">
        <f>VLOOKUP(CONS_TABLE[[#This Row],[location_id]],Locations[],2,"FALSE")</f>
        <v>Gisborne</v>
      </c>
      <c r="N1459" t="str">
        <f>VLOOKUP(CONS_TABLE[[#This Row],[location_id]],Locations[],3, "FALSE")</f>
        <v>New Zealand</v>
      </c>
      <c r="O1459" s="3">
        <f>VLOOKUP(CONS_TABLE[[#This Row],[location_id]],Locations[],4,"FALSE")</f>
        <v>52100</v>
      </c>
      <c r="P1459">
        <f>VLOOKUP(CONS_TABLE[[#This Row],[location_id]],Locations[],5,"FALSE")</f>
        <v>6.21</v>
      </c>
    </row>
    <row r="1460" spans="1:16" x14ac:dyDescent="0.3">
      <c r="A1460">
        <v>1459</v>
      </c>
      <c r="B1460" t="s">
        <v>75</v>
      </c>
      <c r="C1460">
        <v>512</v>
      </c>
      <c r="D1460" t="str">
        <f>VLOOKUP(CONS_TABLE[[#This Row],[make_id]],Make_details[],2,"FALSE")</f>
        <v>BMW</v>
      </c>
      <c r="E1460" t="str">
        <f>VLOOKUP(CONS_TABLE[[#This Row],[make_id]],Make_details[],3,"FALSE")</f>
        <v>Luxury</v>
      </c>
      <c r="F1460">
        <v>1995</v>
      </c>
      <c r="G1460" t="s">
        <v>685</v>
      </c>
      <c r="H1460" t="s">
        <v>28</v>
      </c>
      <c r="I1460" s="1">
        <v>44636</v>
      </c>
      <c r="J1460" s="1" t="str">
        <f>TEXT(CONS_TABLE[[#This Row],[date_stolen]],"YYYY")</f>
        <v>2022</v>
      </c>
      <c r="K1460" s="1" t="str">
        <f>TEXT(CONS_TABLE[[#This Row],[date_stolen]],"MMMM")</f>
        <v>March</v>
      </c>
      <c r="L1460">
        <v>109</v>
      </c>
      <c r="M1460" t="str">
        <f>VLOOKUP(CONS_TABLE[[#This Row],[location_id]],Locations[],2,"FALSE")</f>
        <v>Wellington</v>
      </c>
      <c r="N1460" t="str">
        <f>VLOOKUP(CONS_TABLE[[#This Row],[location_id]],Locations[],3, "FALSE")</f>
        <v>New Zealand</v>
      </c>
      <c r="O1460" s="3">
        <f>VLOOKUP(CONS_TABLE[[#This Row],[location_id]],Locations[],4,"FALSE")</f>
        <v>543500</v>
      </c>
      <c r="P1460">
        <f>VLOOKUP(CONS_TABLE[[#This Row],[location_id]],Locations[],5,"FALSE")</f>
        <v>67.52</v>
      </c>
    </row>
    <row r="1461" spans="1:16" x14ac:dyDescent="0.3">
      <c r="A1461">
        <v>1460</v>
      </c>
      <c r="B1461" t="s">
        <v>435</v>
      </c>
      <c r="C1461">
        <v>548</v>
      </c>
      <c r="D1461" t="str">
        <f>VLOOKUP(CONS_TABLE[[#This Row],[make_id]],Make_details[],2,"FALSE")</f>
        <v>Holden</v>
      </c>
      <c r="E1461" t="str">
        <f>VLOOKUP(CONS_TABLE[[#This Row],[make_id]],Make_details[],3,"FALSE")</f>
        <v>Standard</v>
      </c>
      <c r="F1461">
        <v>2005</v>
      </c>
      <c r="G1461" t="s">
        <v>668</v>
      </c>
      <c r="H1461" t="s">
        <v>32</v>
      </c>
      <c r="I1461" s="1">
        <v>44513</v>
      </c>
      <c r="J1461" s="1" t="str">
        <f>TEXT(CONS_TABLE[[#This Row],[date_stolen]],"YYYY")</f>
        <v>2021</v>
      </c>
      <c r="K1461" s="1" t="str">
        <f>TEXT(CONS_TABLE[[#This Row],[date_stolen]],"MMMM")</f>
        <v>November</v>
      </c>
      <c r="L1461">
        <v>102</v>
      </c>
      <c r="M1461" t="str">
        <f>VLOOKUP(CONS_TABLE[[#This Row],[location_id]],Locations[],2,"FALSE")</f>
        <v>Auckland</v>
      </c>
      <c r="N1461" t="str">
        <f>VLOOKUP(CONS_TABLE[[#This Row],[location_id]],Locations[],3, "FALSE")</f>
        <v>New Zealand</v>
      </c>
      <c r="O1461" s="3">
        <f>VLOOKUP(CONS_TABLE[[#This Row],[location_id]],Locations[],4,"FALSE")</f>
        <v>1695200</v>
      </c>
      <c r="P1461">
        <f>VLOOKUP(CONS_TABLE[[#This Row],[location_id]],Locations[],5,"FALSE")</f>
        <v>343.09</v>
      </c>
    </row>
    <row r="1462" spans="1:16" x14ac:dyDescent="0.3">
      <c r="A1462">
        <v>1461</v>
      </c>
      <c r="B1462" t="s">
        <v>83</v>
      </c>
      <c r="C1462">
        <v>633</v>
      </c>
      <c r="D1462" t="str">
        <f>VLOOKUP(CONS_TABLE[[#This Row],[make_id]],Make_details[],2,"FALSE")</f>
        <v>Volkswagen</v>
      </c>
      <c r="E1462" t="str">
        <f>VLOOKUP(CONS_TABLE[[#This Row],[make_id]],Make_details[],3,"FALSE")</f>
        <v>Standard</v>
      </c>
      <c r="F1462">
        <v>2000</v>
      </c>
      <c r="G1462" t="s">
        <v>686</v>
      </c>
      <c r="H1462" t="s">
        <v>28</v>
      </c>
      <c r="I1462" s="1">
        <v>44546</v>
      </c>
      <c r="J1462" s="1" t="str">
        <f>TEXT(CONS_TABLE[[#This Row],[date_stolen]],"YYYY")</f>
        <v>2021</v>
      </c>
      <c r="K1462" s="1" t="str">
        <f>TEXT(CONS_TABLE[[#This Row],[date_stolen]],"MMMM")</f>
        <v>December</v>
      </c>
      <c r="L1462">
        <v>103</v>
      </c>
      <c r="M1462" t="str">
        <f>VLOOKUP(CONS_TABLE[[#This Row],[location_id]],Locations[],2,"FALSE")</f>
        <v>Waikato</v>
      </c>
      <c r="N1462" t="str">
        <f>VLOOKUP(CONS_TABLE[[#This Row],[location_id]],Locations[],3, "FALSE")</f>
        <v>New Zealand</v>
      </c>
      <c r="O1462" s="3">
        <f>VLOOKUP(CONS_TABLE[[#This Row],[location_id]],Locations[],4,"FALSE")</f>
        <v>513800</v>
      </c>
      <c r="P1462">
        <f>VLOOKUP(CONS_TABLE[[#This Row],[location_id]],Locations[],5,"FALSE")</f>
        <v>21.5</v>
      </c>
    </row>
    <row r="1463" spans="1:16" x14ac:dyDescent="0.3">
      <c r="A1463">
        <v>1462</v>
      </c>
      <c r="B1463" t="s">
        <v>83</v>
      </c>
      <c r="C1463">
        <v>587</v>
      </c>
      <c r="D1463" t="str">
        <f>VLOOKUP(CONS_TABLE[[#This Row],[make_id]],Make_details[],2,"FALSE")</f>
        <v>Nissan</v>
      </c>
      <c r="E1463" t="str">
        <f>VLOOKUP(CONS_TABLE[[#This Row],[make_id]],Make_details[],3,"FALSE")</f>
        <v>Standard</v>
      </c>
      <c r="F1463">
        <v>2005</v>
      </c>
      <c r="G1463" t="s">
        <v>687</v>
      </c>
      <c r="H1463" t="s">
        <v>28</v>
      </c>
      <c r="I1463" s="1">
        <v>44515</v>
      </c>
      <c r="J1463" s="1" t="str">
        <f>TEXT(CONS_TABLE[[#This Row],[date_stolen]],"YYYY")</f>
        <v>2021</v>
      </c>
      <c r="K1463" s="1" t="str">
        <f>TEXT(CONS_TABLE[[#This Row],[date_stolen]],"MMMM")</f>
        <v>November</v>
      </c>
      <c r="L1463">
        <v>109</v>
      </c>
      <c r="M1463" t="str">
        <f>VLOOKUP(CONS_TABLE[[#This Row],[location_id]],Locations[],2,"FALSE")</f>
        <v>Wellington</v>
      </c>
      <c r="N1463" t="str">
        <f>VLOOKUP(CONS_TABLE[[#This Row],[location_id]],Locations[],3, "FALSE")</f>
        <v>New Zealand</v>
      </c>
      <c r="O1463" s="3">
        <f>VLOOKUP(CONS_TABLE[[#This Row],[location_id]],Locations[],4,"FALSE")</f>
        <v>543500</v>
      </c>
      <c r="P1463">
        <f>VLOOKUP(CONS_TABLE[[#This Row],[location_id]],Locations[],5,"FALSE")</f>
        <v>67.52</v>
      </c>
    </row>
    <row r="1464" spans="1:16" x14ac:dyDescent="0.3">
      <c r="A1464">
        <v>1463</v>
      </c>
      <c r="B1464" t="s">
        <v>83</v>
      </c>
      <c r="C1464">
        <v>512</v>
      </c>
      <c r="D1464" t="str">
        <f>VLOOKUP(CONS_TABLE[[#This Row],[make_id]],Make_details[],2,"FALSE")</f>
        <v>BMW</v>
      </c>
      <c r="E1464" t="str">
        <f>VLOOKUP(CONS_TABLE[[#This Row],[make_id]],Make_details[],3,"FALSE")</f>
        <v>Luxury</v>
      </c>
      <c r="F1464">
        <v>2005</v>
      </c>
      <c r="G1464" t="s">
        <v>680</v>
      </c>
      <c r="H1464" t="s">
        <v>45</v>
      </c>
      <c r="I1464" s="1">
        <v>44519</v>
      </c>
      <c r="J1464" s="1" t="str">
        <f>TEXT(CONS_TABLE[[#This Row],[date_stolen]],"YYYY")</f>
        <v>2021</v>
      </c>
      <c r="K1464" s="1" t="str">
        <f>TEXT(CONS_TABLE[[#This Row],[date_stolen]],"MMMM")</f>
        <v>November</v>
      </c>
      <c r="L1464">
        <v>102</v>
      </c>
      <c r="M1464" t="str">
        <f>VLOOKUP(CONS_TABLE[[#This Row],[location_id]],Locations[],2,"FALSE")</f>
        <v>Auckland</v>
      </c>
      <c r="N1464" t="str">
        <f>VLOOKUP(CONS_TABLE[[#This Row],[location_id]],Locations[],3, "FALSE")</f>
        <v>New Zealand</v>
      </c>
      <c r="O1464" s="3">
        <f>VLOOKUP(CONS_TABLE[[#This Row],[location_id]],Locations[],4,"FALSE")</f>
        <v>1695200</v>
      </c>
      <c r="P1464">
        <f>VLOOKUP(CONS_TABLE[[#This Row],[location_id]],Locations[],5,"FALSE")</f>
        <v>343.09</v>
      </c>
    </row>
    <row r="1465" spans="1:16" x14ac:dyDescent="0.3">
      <c r="A1465">
        <v>1464</v>
      </c>
      <c r="B1465" t="s">
        <v>435</v>
      </c>
      <c r="C1465">
        <v>619</v>
      </c>
      <c r="D1465" t="str">
        <f>VLOOKUP(CONS_TABLE[[#This Row],[make_id]],Make_details[],2,"FALSE")</f>
        <v>Toyota</v>
      </c>
      <c r="E1465" t="str">
        <f>VLOOKUP(CONS_TABLE[[#This Row],[make_id]],Make_details[],3,"FALSE")</f>
        <v>Standard</v>
      </c>
      <c r="F1465">
        <v>2005</v>
      </c>
      <c r="G1465" t="s">
        <v>448</v>
      </c>
      <c r="H1465" t="s">
        <v>32</v>
      </c>
      <c r="I1465" s="1">
        <v>44548</v>
      </c>
      <c r="J1465" s="1" t="str">
        <f>TEXT(CONS_TABLE[[#This Row],[date_stolen]],"YYYY")</f>
        <v>2021</v>
      </c>
      <c r="K1465" s="1" t="str">
        <f>TEXT(CONS_TABLE[[#This Row],[date_stolen]],"MMMM")</f>
        <v>December</v>
      </c>
      <c r="L1465">
        <v>104</v>
      </c>
      <c r="M1465" t="str">
        <f>VLOOKUP(CONS_TABLE[[#This Row],[location_id]],Locations[],2,"FALSE")</f>
        <v>Bay of Plenty</v>
      </c>
      <c r="N1465" t="str">
        <f>VLOOKUP(CONS_TABLE[[#This Row],[location_id]],Locations[],3, "FALSE")</f>
        <v>New Zealand</v>
      </c>
      <c r="O1465" s="3">
        <f>VLOOKUP(CONS_TABLE[[#This Row],[location_id]],Locations[],4,"FALSE")</f>
        <v>347700</v>
      </c>
      <c r="P1465">
        <f>VLOOKUP(CONS_TABLE[[#This Row],[location_id]],Locations[],5,"FALSE")</f>
        <v>28.8</v>
      </c>
    </row>
    <row r="1466" spans="1:16" x14ac:dyDescent="0.3">
      <c r="A1466">
        <v>1465</v>
      </c>
      <c r="B1466" t="s">
        <v>83</v>
      </c>
      <c r="C1466">
        <v>507</v>
      </c>
      <c r="D1466" t="str">
        <f>VLOOKUP(CONS_TABLE[[#This Row],[make_id]],Make_details[],2,"FALSE")</f>
        <v>Audi</v>
      </c>
      <c r="E1466" t="str">
        <f>VLOOKUP(CONS_TABLE[[#This Row],[make_id]],Make_details[],3,"FALSE")</f>
        <v>Standard</v>
      </c>
      <c r="F1466">
        <v>2005</v>
      </c>
      <c r="G1466" t="s">
        <v>688</v>
      </c>
      <c r="H1466" t="s">
        <v>18</v>
      </c>
      <c r="I1466" s="1">
        <v>44547</v>
      </c>
      <c r="J1466" s="1" t="str">
        <f>TEXT(CONS_TABLE[[#This Row],[date_stolen]],"YYYY")</f>
        <v>2021</v>
      </c>
      <c r="K1466" s="1" t="str">
        <f>TEXT(CONS_TABLE[[#This Row],[date_stolen]],"MMMM")</f>
        <v>December</v>
      </c>
      <c r="L1466">
        <v>102</v>
      </c>
      <c r="M1466" t="str">
        <f>VLOOKUP(CONS_TABLE[[#This Row],[location_id]],Locations[],2,"FALSE")</f>
        <v>Auckland</v>
      </c>
      <c r="N1466" t="str">
        <f>VLOOKUP(CONS_TABLE[[#This Row],[location_id]],Locations[],3, "FALSE")</f>
        <v>New Zealand</v>
      </c>
      <c r="O1466" s="3">
        <f>VLOOKUP(CONS_TABLE[[#This Row],[location_id]],Locations[],4,"FALSE")</f>
        <v>1695200</v>
      </c>
      <c r="P1466">
        <f>VLOOKUP(CONS_TABLE[[#This Row],[location_id]],Locations[],5,"FALSE")</f>
        <v>343.09</v>
      </c>
    </row>
    <row r="1467" spans="1:16" x14ac:dyDescent="0.3">
      <c r="A1467">
        <v>1466</v>
      </c>
      <c r="B1467" t="s">
        <v>90</v>
      </c>
      <c r="C1467">
        <v>619</v>
      </c>
      <c r="D1467" t="str">
        <f>VLOOKUP(CONS_TABLE[[#This Row],[make_id]],Make_details[],2,"FALSE")</f>
        <v>Toyota</v>
      </c>
      <c r="E1467" t="str">
        <f>VLOOKUP(CONS_TABLE[[#This Row],[make_id]],Make_details[],3,"FALSE")</f>
        <v>Standard</v>
      </c>
      <c r="F1467">
        <v>1994</v>
      </c>
      <c r="G1467" t="s">
        <v>575</v>
      </c>
      <c r="H1467" t="s">
        <v>47</v>
      </c>
      <c r="I1467" s="1">
        <v>44625</v>
      </c>
      <c r="J1467" s="1" t="str">
        <f>TEXT(CONS_TABLE[[#This Row],[date_stolen]],"YYYY")</f>
        <v>2022</v>
      </c>
      <c r="K1467" s="1" t="str">
        <f>TEXT(CONS_TABLE[[#This Row],[date_stolen]],"MMMM")</f>
        <v>March</v>
      </c>
      <c r="L1467">
        <v>104</v>
      </c>
      <c r="M1467" t="str">
        <f>VLOOKUP(CONS_TABLE[[#This Row],[location_id]],Locations[],2,"FALSE")</f>
        <v>Bay of Plenty</v>
      </c>
      <c r="N1467" t="str">
        <f>VLOOKUP(CONS_TABLE[[#This Row],[location_id]],Locations[],3, "FALSE")</f>
        <v>New Zealand</v>
      </c>
      <c r="O1467" s="3">
        <f>VLOOKUP(CONS_TABLE[[#This Row],[location_id]],Locations[],4,"FALSE")</f>
        <v>347700</v>
      </c>
      <c r="P1467">
        <f>VLOOKUP(CONS_TABLE[[#This Row],[location_id]],Locations[],5,"FALSE")</f>
        <v>28.8</v>
      </c>
    </row>
    <row r="1468" spans="1:16" x14ac:dyDescent="0.3">
      <c r="A1468">
        <v>1467</v>
      </c>
      <c r="B1468" t="s">
        <v>435</v>
      </c>
      <c r="C1468">
        <v>576</v>
      </c>
      <c r="D1468" t="str">
        <f>VLOOKUP(CONS_TABLE[[#This Row],[make_id]],Make_details[],2,"FALSE")</f>
        <v>Mazda</v>
      </c>
      <c r="E1468" t="str">
        <f>VLOOKUP(CONS_TABLE[[#This Row],[make_id]],Make_details[],3,"FALSE")</f>
        <v>Standard</v>
      </c>
      <c r="F1468">
        <v>2005</v>
      </c>
      <c r="G1468" t="s">
        <v>450</v>
      </c>
      <c r="H1468" t="s">
        <v>69</v>
      </c>
      <c r="I1468" s="1">
        <v>44643</v>
      </c>
      <c r="J1468" s="1" t="str">
        <f>TEXT(CONS_TABLE[[#This Row],[date_stolen]],"YYYY")</f>
        <v>2022</v>
      </c>
      <c r="K1468" s="1" t="str">
        <f>TEXT(CONS_TABLE[[#This Row],[date_stolen]],"MMMM")</f>
        <v>March</v>
      </c>
      <c r="L1468">
        <v>115</v>
      </c>
      <c r="M1468" t="str">
        <f>VLOOKUP(CONS_TABLE[[#This Row],[location_id]],Locations[],2,"FALSE")</f>
        <v>Otago</v>
      </c>
      <c r="N1468" t="str">
        <f>VLOOKUP(CONS_TABLE[[#This Row],[location_id]],Locations[],3, "FALSE")</f>
        <v>New Zealand</v>
      </c>
      <c r="O1468" s="3">
        <f>VLOOKUP(CONS_TABLE[[#This Row],[location_id]],Locations[],4,"FALSE")</f>
        <v>246000</v>
      </c>
      <c r="P1468">
        <f>VLOOKUP(CONS_TABLE[[#This Row],[location_id]],Locations[],5,"FALSE")</f>
        <v>7.89</v>
      </c>
    </row>
    <row r="1469" spans="1:16" x14ac:dyDescent="0.3">
      <c r="A1469">
        <v>1468</v>
      </c>
      <c r="B1469" t="s">
        <v>83</v>
      </c>
      <c r="C1469">
        <v>548</v>
      </c>
      <c r="D1469" t="str">
        <f>VLOOKUP(CONS_TABLE[[#This Row],[make_id]],Make_details[],2,"FALSE")</f>
        <v>Holden</v>
      </c>
      <c r="E1469" t="str">
        <f>VLOOKUP(CONS_TABLE[[#This Row],[make_id]],Make_details[],3,"FALSE")</f>
        <v>Standard</v>
      </c>
      <c r="F1469">
        <v>2002</v>
      </c>
      <c r="G1469" t="s">
        <v>443</v>
      </c>
      <c r="H1469" t="s">
        <v>45</v>
      </c>
      <c r="I1469" s="1">
        <v>44641</v>
      </c>
      <c r="J1469" s="1" t="str">
        <f>TEXT(CONS_TABLE[[#This Row],[date_stolen]],"YYYY")</f>
        <v>2022</v>
      </c>
      <c r="K1469" s="1" t="str">
        <f>TEXT(CONS_TABLE[[#This Row],[date_stolen]],"MMMM")</f>
        <v>March</v>
      </c>
      <c r="L1469">
        <v>107</v>
      </c>
      <c r="M1469" t="str">
        <f>VLOOKUP(CONS_TABLE[[#This Row],[location_id]],Locations[],2,"FALSE")</f>
        <v>Taranaki</v>
      </c>
      <c r="N1469" t="str">
        <f>VLOOKUP(CONS_TABLE[[#This Row],[location_id]],Locations[],3, "FALSE")</f>
        <v>New Zealand</v>
      </c>
      <c r="O1469" s="3">
        <f>VLOOKUP(CONS_TABLE[[#This Row],[location_id]],Locations[],4,"FALSE")</f>
        <v>127300</v>
      </c>
      <c r="P1469">
        <f>VLOOKUP(CONS_TABLE[[#This Row],[location_id]],Locations[],5,"FALSE")</f>
        <v>17.55</v>
      </c>
    </row>
    <row r="1470" spans="1:16" x14ac:dyDescent="0.3">
      <c r="A1470">
        <v>1469</v>
      </c>
      <c r="B1470" t="s">
        <v>435</v>
      </c>
      <c r="C1470">
        <v>587</v>
      </c>
      <c r="D1470" t="str">
        <f>VLOOKUP(CONS_TABLE[[#This Row],[make_id]],Make_details[],2,"FALSE")</f>
        <v>Nissan</v>
      </c>
      <c r="E1470" t="str">
        <f>VLOOKUP(CONS_TABLE[[#This Row],[make_id]],Make_details[],3,"FALSE")</f>
        <v>Standard</v>
      </c>
      <c r="F1470">
        <v>2005</v>
      </c>
      <c r="G1470" t="s">
        <v>437</v>
      </c>
      <c r="H1470" t="s">
        <v>32</v>
      </c>
      <c r="I1470" s="1">
        <v>44567</v>
      </c>
      <c r="J1470" s="1" t="str">
        <f>TEXT(CONS_TABLE[[#This Row],[date_stolen]],"YYYY")</f>
        <v>2022</v>
      </c>
      <c r="K1470" s="1" t="str">
        <f>TEXT(CONS_TABLE[[#This Row],[date_stolen]],"MMMM")</f>
        <v>January</v>
      </c>
      <c r="L1470">
        <v>104</v>
      </c>
      <c r="M1470" t="str">
        <f>VLOOKUP(CONS_TABLE[[#This Row],[location_id]],Locations[],2,"FALSE")</f>
        <v>Bay of Plenty</v>
      </c>
      <c r="N1470" t="str">
        <f>VLOOKUP(CONS_TABLE[[#This Row],[location_id]],Locations[],3, "FALSE")</f>
        <v>New Zealand</v>
      </c>
      <c r="O1470" s="3">
        <f>VLOOKUP(CONS_TABLE[[#This Row],[location_id]],Locations[],4,"FALSE")</f>
        <v>347700</v>
      </c>
      <c r="P1470">
        <f>VLOOKUP(CONS_TABLE[[#This Row],[location_id]],Locations[],5,"FALSE")</f>
        <v>28.8</v>
      </c>
    </row>
    <row r="1471" spans="1:16" x14ac:dyDescent="0.3">
      <c r="A1471">
        <v>1470</v>
      </c>
      <c r="B1471" t="s">
        <v>435</v>
      </c>
      <c r="C1471">
        <v>576</v>
      </c>
      <c r="D1471" t="str">
        <f>VLOOKUP(CONS_TABLE[[#This Row],[make_id]],Make_details[],2,"FALSE")</f>
        <v>Mazda</v>
      </c>
      <c r="E1471" t="str">
        <f>VLOOKUP(CONS_TABLE[[#This Row],[make_id]],Make_details[],3,"FALSE")</f>
        <v>Standard</v>
      </c>
      <c r="F1471">
        <v>2005</v>
      </c>
      <c r="G1471" t="s">
        <v>450</v>
      </c>
      <c r="H1471" t="s">
        <v>28</v>
      </c>
      <c r="I1471" s="1">
        <v>44590</v>
      </c>
      <c r="J1471" s="1" t="str">
        <f>TEXT(CONS_TABLE[[#This Row],[date_stolen]],"YYYY")</f>
        <v>2022</v>
      </c>
      <c r="K1471" s="1" t="str">
        <f>TEXT(CONS_TABLE[[#This Row],[date_stolen]],"MMMM")</f>
        <v>January</v>
      </c>
      <c r="L1471">
        <v>114</v>
      </c>
      <c r="M1471" t="str">
        <f>VLOOKUP(CONS_TABLE[[#This Row],[location_id]],Locations[],2,"FALSE")</f>
        <v>Canterbury</v>
      </c>
      <c r="N1471" t="str">
        <f>VLOOKUP(CONS_TABLE[[#This Row],[location_id]],Locations[],3, "FALSE")</f>
        <v>New Zealand</v>
      </c>
      <c r="O1471" s="3">
        <f>VLOOKUP(CONS_TABLE[[#This Row],[location_id]],Locations[],4,"FALSE")</f>
        <v>655000</v>
      </c>
      <c r="P1471">
        <f>VLOOKUP(CONS_TABLE[[#This Row],[location_id]],Locations[],5,"FALSE")</f>
        <v>14.72</v>
      </c>
    </row>
    <row r="1472" spans="1:16" x14ac:dyDescent="0.3">
      <c r="A1472">
        <v>1471</v>
      </c>
      <c r="B1472" t="s">
        <v>83</v>
      </c>
      <c r="C1472">
        <v>576</v>
      </c>
      <c r="D1472" t="str">
        <f>VLOOKUP(CONS_TABLE[[#This Row],[make_id]],Make_details[],2,"FALSE")</f>
        <v>Mazda</v>
      </c>
      <c r="E1472" t="str">
        <f>VLOOKUP(CONS_TABLE[[#This Row],[make_id]],Make_details[],3,"FALSE")</f>
        <v>Standard</v>
      </c>
      <c r="F1472">
        <v>2002</v>
      </c>
      <c r="G1472" t="s">
        <v>667</v>
      </c>
      <c r="H1472" t="s">
        <v>32</v>
      </c>
      <c r="I1472" s="1">
        <v>44517</v>
      </c>
      <c r="J1472" s="1" t="str">
        <f>TEXT(CONS_TABLE[[#This Row],[date_stolen]],"YYYY")</f>
        <v>2021</v>
      </c>
      <c r="K1472" s="1" t="str">
        <f>TEXT(CONS_TABLE[[#This Row],[date_stolen]],"MMMM")</f>
        <v>November</v>
      </c>
      <c r="L1472">
        <v>104</v>
      </c>
      <c r="M1472" t="str">
        <f>VLOOKUP(CONS_TABLE[[#This Row],[location_id]],Locations[],2,"FALSE")</f>
        <v>Bay of Plenty</v>
      </c>
      <c r="N1472" t="str">
        <f>VLOOKUP(CONS_TABLE[[#This Row],[location_id]],Locations[],3, "FALSE")</f>
        <v>New Zealand</v>
      </c>
      <c r="O1472" s="3">
        <f>VLOOKUP(CONS_TABLE[[#This Row],[location_id]],Locations[],4,"FALSE")</f>
        <v>347700</v>
      </c>
      <c r="P1472">
        <f>VLOOKUP(CONS_TABLE[[#This Row],[location_id]],Locations[],5,"FALSE")</f>
        <v>28.8</v>
      </c>
    </row>
    <row r="1473" spans="1:16" x14ac:dyDescent="0.3">
      <c r="A1473">
        <v>1472</v>
      </c>
      <c r="B1473" t="s">
        <v>83</v>
      </c>
      <c r="C1473">
        <v>576</v>
      </c>
      <c r="D1473" t="str">
        <f>VLOOKUP(CONS_TABLE[[#This Row],[make_id]],Make_details[],2,"FALSE")</f>
        <v>Mazda</v>
      </c>
      <c r="E1473" t="str">
        <f>VLOOKUP(CONS_TABLE[[#This Row],[make_id]],Make_details[],3,"FALSE")</f>
        <v>Standard</v>
      </c>
      <c r="F1473">
        <v>2002</v>
      </c>
      <c r="G1473" t="s">
        <v>667</v>
      </c>
      <c r="H1473" t="s">
        <v>32</v>
      </c>
      <c r="I1473" s="1">
        <v>44517</v>
      </c>
      <c r="J1473" s="1" t="str">
        <f>TEXT(CONS_TABLE[[#This Row],[date_stolen]],"YYYY")</f>
        <v>2021</v>
      </c>
      <c r="K1473" s="1" t="str">
        <f>TEXT(CONS_TABLE[[#This Row],[date_stolen]],"MMMM")</f>
        <v>November</v>
      </c>
      <c r="L1473">
        <v>104</v>
      </c>
      <c r="M1473" t="str">
        <f>VLOOKUP(CONS_TABLE[[#This Row],[location_id]],Locations[],2,"FALSE")</f>
        <v>Bay of Plenty</v>
      </c>
      <c r="N1473" t="str">
        <f>VLOOKUP(CONS_TABLE[[#This Row],[location_id]],Locations[],3, "FALSE")</f>
        <v>New Zealand</v>
      </c>
      <c r="O1473" s="3">
        <f>VLOOKUP(CONS_TABLE[[#This Row],[location_id]],Locations[],4,"FALSE")</f>
        <v>347700</v>
      </c>
      <c r="P1473">
        <f>VLOOKUP(CONS_TABLE[[#This Row],[location_id]],Locations[],5,"FALSE")</f>
        <v>28.8</v>
      </c>
    </row>
    <row r="1474" spans="1:16" x14ac:dyDescent="0.3">
      <c r="A1474">
        <v>1473</v>
      </c>
      <c r="B1474" t="s">
        <v>435</v>
      </c>
      <c r="C1474">
        <v>576</v>
      </c>
      <c r="D1474" t="str">
        <f>VLOOKUP(CONS_TABLE[[#This Row],[make_id]],Make_details[],2,"FALSE")</f>
        <v>Mazda</v>
      </c>
      <c r="E1474" t="str">
        <f>VLOOKUP(CONS_TABLE[[#This Row],[make_id]],Make_details[],3,"FALSE")</f>
        <v>Standard</v>
      </c>
      <c r="F1474">
        <v>2005</v>
      </c>
      <c r="G1474" t="s">
        <v>450</v>
      </c>
      <c r="H1474" t="s">
        <v>32</v>
      </c>
      <c r="I1474" s="1">
        <v>44655</v>
      </c>
      <c r="J1474" s="1" t="str">
        <f>TEXT(CONS_TABLE[[#This Row],[date_stolen]],"YYYY")</f>
        <v>2022</v>
      </c>
      <c r="K1474" s="1" t="str">
        <f>TEXT(CONS_TABLE[[#This Row],[date_stolen]],"MMMM")</f>
        <v>April</v>
      </c>
      <c r="L1474">
        <v>114</v>
      </c>
      <c r="M1474" t="str">
        <f>VLOOKUP(CONS_TABLE[[#This Row],[location_id]],Locations[],2,"FALSE")</f>
        <v>Canterbury</v>
      </c>
      <c r="N1474" t="str">
        <f>VLOOKUP(CONS_TABLE[[#This Row],[location_id]],Locations[],3, "FALSE")</f>
        <v>New Zealand</v>
      </c>
      <c r="O1474" s="3">
        <f>VLOOKUP(CONS_TABLE[[#This Row],[location_id]],Locations[],4,"FALSE")</f>
        <v>655000</v>
      </c>
      <c r="P1474">
        <f>VLOOKUP(CONS_TABLE[[#This Row],[location_id]],Locations[],5,"FALSE")</f>
        <v>14.72</v>
      </c>
    </row>
    <row r="1475" spans="1:16" x14ac:dyDescent="0.3">
      <c r="A1475">
        <v>1474</v>
      </c>
      <c r="B1475" t="s">
        <v>90</v>
      </c>
      <c r="C1475">
        <v>556</v>
      </c>
      <c r="D1475" t="str">
        <f>VLOOKUP(CONS_TABLE[[#This Row],[make_id]],Make_details[],2,"FALSE")</f>
        <v>Isuzu</v>
      </c>
      <c r="E1475" t="str">
        <f>VLOOKUP(CONS_TABLE[[#This Row],[make_id]],Make_details[],3,"FALSE")</f>
        <v>Standard</v>
      </c>
      <c r="F1475">
        <v>1994</v>
      </c>
      <c r="G1475" t="s">
        <v>472</v>
      </c>
      <c r="H1475" t="s">
        <v>28</v>
      </c>
      <c r="I1475" s="1">
        <v>44630</v>
      </c>
      <c r="J1475" s="1" t="str">
        <f>TEXT(CONS_TABLE[[#This Row],[date_stolen]],"YYYY")</f>
        <v>2022</v>
      </c>
      <c r="K1475" s="1" t="str">
        <f>TEXT(CONS_TABLE[[#This Row],[date_stolen]],"MMMM")</f>
        <v>March</v>
      </c>
      <c r="L1475">
        <v>101</v>
      </c>
      <c r="M1475" t="str">
        <f>VLOOKUP(CONS_TABLE[[#This Row],[location_id]],Locations[],2,"FALSE")</f>
        <v>Northland</v>
      </c>
      <c r="N1475" t="str">
        <f>VLOOKUP(CONS_TABLE[[#This Row],[location_id]],Locations[],3, "FALSE")</f>
        <v>New Zealand</v>
      </c>
      <c r="O1475" s="3">
        <f>VLOOKUP(CONS_TABLE[[#This Row],[location_id]],Locations[],4,"FALSE")</f>
        <v>201500</v>
      </c>
      <c r="P1475">
        <f>VLOOKUP(CONS_TABLE[[#This Row],[location_id]],Locations[],5,"FALSE")</f>
        <v>16.11</v>
      </c>
    </row>
    <row r="1476" spans="1:16" x14ac:dyDescent="0.3">
      <c r="A1476">
        <v>1475</v>
      </c>
      <c r="B1476" t="s">
        <v>90</v>
      </c>
      <c r="C1476">
        <v>619</v>
      </c>
      <c r="D1476" t="str">
        <f>VLOOKUP(CONS_TABLE[[#This Row],[make_id]],Make_details[],2,"FALSE")</f>
        <v>Toyota</v>
      </c>
      <c r="E1476" t="str">
        <f>VLOOKUP(CONS_TABLE[[#This Row],[make_id]],Make_details[],3,"FALSE")</f>
        <v>Standard</v>
      </c>
      <c r="F1476">
        <v>1994</v>
      </c>
      <c r="G1476" t="s">
        <v>448</v>
      </c>
      <c r="H1476" t="s">
        <v>28</v>
      </c>
      <c r="I1476" s="1">
        <v>44579</v>
      </c>
      <c r="J1476" s="1" t="str">
        <f>TEXT(CONS_TABLE[[#This Row],[date_stolen]],"YYYY")</f>
        <v>2022</v>
      </c>
      <c r="K1476" s="1" t="str">
        <f>TEXT(CONS_TABLE[[#This Row],[date_stolen]],"MMMM")</f>
        <v>January</v>
      </c>
      <c r="L1476">
        <v>114</v>
      </c>
      <c r="M1476" t="str">
        <f>VLOOKUP(CONS_TABLE[[#This Row],[location_id]],Locations[],2,"FALSE")</f>
        <v>Canterbury</v>
      </c>
      <c r="N1476" t="str">
        <f>VLOOKUP(CONS_TABLE[[#This Row],[location_id]],Locations[],3, "FALSE")</f>
        <v>New Zealand</v>
      </c>
      <c r="O1476" s="3">
        <f>VLOOKUP(CONS_TABLE[[#This Row],[location_id]],Locations[],4,"FALSE")</f>
        <v>655000</v>
      </c>
      <c r="P1476">
        <f>VLOOKUP(CONS_TABLE[[#This Row],[location_id]],Locations[],5,"FALSE")</f>
        <v>14.72</v>
      </c>
    </row>
    <row r="1477" spans="1:16" x14ac:dyDescent="0.3">
      <c r="A1477">
        <v>1476</v>
      </c>
      <c r="B1477" t="s">
        <v>435</v>
      </c>
      <c r="C1477">
        <v>540</v>
      </c>
      <c r="D1477" t="str">
        <f>VLOOKUP(CONS_TABLE[[#This Row],[make_id]],Make_details[],2,"FALSE")</f>
        <v>Ford</v>
      </c>
      <c r="E1477" t="str">
        <f>VLOOKUP(CONS_TABLE[[#This Row],[make_id]],Make_details[],3,"FALSE")</f>
        <v>Standard</v>
      </c>
      <c r="F1477">
        <v>2005</v>
      </c>
      <c r="G1477" t="s">
        <v>436</v>
      </c>
      <c r="H1477" t="s">
        <v>28</v>
      </c>
      <c r="I1477" s="1">
        <v>44656</v>
      </c>
      <c r="J1477" s="1" t="str">
        <f>TEXT(CONS_TABLE[[#This Row],[date_stolen]],"YYYY")</f>
        <v>2022</v>
      </c>
      <c r="K1477" s="1" t="str">
        <f>TEXT(CONS_TABLE[[#This Row],[date_stolen]],"MMMM")</f>
        <v>April</v>
      </c>
      <c r="L1477">
        <v>103</v>
      </c>
      <c r="M1477" t="str">
        <f>VLOOKUP(CONS_TABLE[[#This Row],[location_id]],Locations[],2,"FALSE")</f>
        <v>Waikato</v>
      </c>
      <c r="N1477" t="str">
        <f>VLOOKUP(CONS_TABLE[[#This Row],[location_id]],Locations[],3, "FALSE")</f>
        <v>New Zealand</v>
      </c>
      <c r="O1477" s="3">
        <f>VLOOKUP(CONS_TABLE[[#This Row],[location_id]],Locations[],4,"FALSE")</f>
        <v>513800</v>
      </c>
      <c r="P1477">
        <f>VLOOKUP(CONS_TABLE[[#This Row],[location_id]],Locations[],5,"FALSE")</f>
        <v>21.5</v>
      </c>
    </row>
    <row r="1478" spans="1:16" x14ac:dyDescent="0.3">
      <c r="A1478">
        <v>1477</v>
      </c>
      <c r="B1478" t="s">
        <v>83</v>
      </c>
      <c r="C1478">
        <v>587</v>
      </c>
      <c r="D1478" t="str">
        <f>VLOOKUP(CONS_TABLE[[#This Row],[make_id]],Make_details[],2,"FALSE")</f>
        <v>Nissan</v>
      </c>
      <c r="E1478" t="str">
        <f>VLOOKUP(CONS_TABLE[[#This Row],[make_id]],Make_details[],3,"FALSE")</f>
        <v>Standard</v>
      </c>
      <c r="F1478">
        <v>1998</v>
      </c>
      <c r="G1478" t="s">
        <v>445</v>
      </c>
      <c r="H1478" t="s">
        <v>32</v>
      </c>
      <c r="I1478" s="1">
        <v>44603</v>
      </c>
      <c r="J1478" s="1" t="str">
        <f>TEXT(CONS_TABLE[[#This Row],[date_stolen]],"YYYY")</f>
        <v>2022</v>
      </c>
      <c r="K1478" s="1" t="str">
        <f>TEXT(CONS_TABLE[[#This Row],[date_stolen]],"MMMM")</f>
        <v>February</v>
      </c>
      <c r="L1478">
        <v>114</v>
      </c>
      <c r="M1478" t="str">
        <f>VLOOKUP(CONS_TABLE[[#This Row],[location_id]],Locations[],2,"FALSE")</f>
        <v>Canterbury</v>
      </c>
      <c r="N1478" t="str">
        <f>VLOOKUP(CONS_TABLE[[#This Row],[location_id]],Locations[],3, "FALSE")</f>
        <v>New Zealand</v>
      </c>
      <c r="O1478" s="3">
        <f>VLOOKUP(CONS_TABLE[[#This Row],[location_id]],Locations[],4,"FALSE")</f>
        <v>655000</v>
      </c>
      <c r="P1478">
        <f>VLOOKUP(CONS_TABLE[[#This Row],[location_id]],Locations[],5,"FALSE")</f>
        <v>14.72</v>
      </c>
    </row>
    <row r="1479" spans="1:16" x14ac:dyDescent="0.3">
      <c r="A1479">
        <v>1478</v>
      </c>
      <c r="B1479" t="s">
        <v>435</v>
      </c>
      <c r="C1479">
        <v>540</v>
      </c>
      <c r="D1479" t="str">
        <f>VLOOKUP(CONS_TABLE[[#This Row],[make_id]],Make_details[],2,"FALSE")</f>
        <v>Ford</v>
      </c>
      <c r="E1479" t="str">
        <f>VLOOKUP(CONS_TABLE[[#This Row],[make_id]],Make_details[],3,"FALSE")</f>
        <v>Standard</v>
      </c>
      <c r="F1479">
        <v>2005</v>
      </c>
      <c r="G1479" t="s">
        <v>436</v>
      </c>
      <c r="H1479" t="s">
        <v>32</v>
      </c>
      <c r="I1479" s="1">
        <v>44636</v>
      </c>
      <c r="J1479" s="1" t="str">
        <f>TEXT(CONS_TABLE[[#This Row],[date_stolen]],"YYYY")</f>
        <v>2022</v>
      </c>
      <c r="K1479" s="1" t="str">
        <f>TEXT(CONS_TABLE[[#This Row],[date_stolen]],"MMMM")</f>
        <v>March</v>
      </c>
      <c r="L1479">
        <v>107</v>
      </c>
      <c r="M1479" t="str">
        <f>VLOOKUP(CONS_TABLE[[#This Row],[location_id]],Locations[],2,"FALSE")</f>
        <v>Taranaki</v>
      </c>
      <c r="N1479" t="str">
        <f>VLOOKUP(CONS_TABLE[[#This Row],[location_id]],Locations[],3, "FALSE")</f>
        <v>New Zealand</v>
      </c>
      <c r="O1479" s="3">
        <f>VLOOKUP(CONS_TABLE[[#This Row],[location_id]],Locations[],4,"FALSE")</f>
        <v>127300</v>
      </c>
      <c r="P1479">
        <f>VLOOKUP(CONS_TABLE[[#This Row],[location_id]],Locations[],5,"FALSE")</f>
        <v>17.55</v>
      </c>
    </row>
    <row r="1480" spans="1:16" x14ac:dyDescent="0.3">
      <c r="A1480">
        <v>1479</v>
      </c>
      <c r="B1480" t="s">
        <v>90</v>
      </c>
      <c r="C1480">
        <v>587</v>
      </c>
      <c r="D1480" t="str">
        <f>VLOOKUP(CONS_TABLE[[#This Row],[make_id]],Make_details[],2,"FALSE")</f>
        <v>Nissan</v>
      </c>
      <c r="E1480" t="str">
        <f>VLOOKUP(CONS_TABLE[[#This Row],[make_id]],Make_details[],3,"FALSE")</f>
        <v>Standard</v>
      </c>
      <c r="F1480">
        <v>1993</v>
      </c>
      <c r="G1480" t="s">
        <v>570</v>
      </c>
      <c r="H1480" t="s">
        <v>18</v>
      </c>
      <c r="I1480" s="1">
        <v>44486</v>
      </c>
      <c r="J1480" s="1" t="str">
        <f>TEXT(CONS_TABLE[[#This Row],[date_stolen]],"YYYY")</f>
        <v>2021</v>
      </c>
      <c r="K1480" s="1" t="str">
        <f>TEXT(CONS_TABLE[[#This Row],[date_stolen]],"MMMM")</f>
        <v>October</v>
      </c>
      <c r="L1480">
        <v>114</v>
      </c>
      <c r="M1480" t="str">
        <f>VLOOKUP(CONS_TABLE[[#This Row],[location_id]],Locations[],2,"FALSE")</f>
        <v>Canterbury</v>
      </c>
      <c r="N1480" t="str">
        <f>VLOOKUP(CONS_TABLE[[#This Row],[location_id]],Locations[],3, "FALSE")</f>
        <v>New Zealand</v>
      </c>
      <c r="O1480" s="3">
        <f>VLOOKUP(CONS_TABLE[[#This Row],[location_id]],Locations[],4,"FALSE")</f>
        <v>655000</v>
      </c>
      <c r="P1480">
        <f>VLOOKUP(CONS_TABLE[[#This Row],[location_id]],Locations[],5,"FALSE")</f>
        <v>14.72</v>
      </c>
    </row>
    <row r="1481" spans="1:16" x14ac:dyDescent="0.3">
      <c r="A1481">
        <v>1480</v>
      </c>
      <c r="B1481" t="s">
        <v>37</v>
      </c>
      <c r="C1481">
        <v>623</v>
      </c>
      <c r="D1481" t="str">
        <f>VLOOKUP(CONS_TABLE[[#This Row],[make_id]],Make_details[],2,"FALSE")</f>
        <v>Trailer</v>
      </c>
      <c r="E1481" t="str">
        <f>VLOOKUP(CONS_TABLE[[#This Row],[make_id]],Make_details[],3,"FALSE")</f>
        <v>Standard</v>
      </c>
      <c r="F1481">
        <v>2012</v>
      </c>
      <c r="G1481" t="s">
        <v>689</v>
      </c>
      <c r="H1481" t="s">
        <v>45</v>
      </c>
      <c r="I1481" s="1">
        <v>44522</v>
      </c>
      <c r="J1481" s="1" t="str">
        <f>TEXT(CONS_TABLE[[#This Row],[date_stolen]],"YYYY")</f>
        <v>2021</v>
      </c>
      <c r="K1481" s="1" t="str">
        <f>TEXT(CONS_TABLE[[#This Row],[date_stolen]],"MMMM")</f>
        <v>November</v>
      </c>
      <c r="L1481">
        <v>102</v>
      </c>
      <c r="M1481" t="str">
        <f>VLOOKUP(CONS_TABLE[[#This Row],[location_id]],Locations[],2,"FALSE")</f>
        <v>Auckland</v>
      </c>
      <c r="N1481" t="str">
        <f>VLOOKUP(CONS_TABLE[[#This Row],[location_id]],Locations[],3, "FALSE")</f>
        <v>New Zealand</v>
      </c>
      <c r="O1481" s="3">
        <f>VLOOKUP(CONS_TABLE[[#This Row],[location_id]],Locations[],4,"FALSE")</f>
        <v>1695200</v>
      </c>
      <c r="P1481">
        <f>VLOOKUP(CONS_TABLE[[#This Row],[location_id]],Locations[],5,"FALSE")</f>
        <v>343.09</v>
      </c>
    </row>
    <row r="1482" spans="1:16" x14ac:dyDescent="0.3">
      <c r="A1482">
        <v>1481</v>
      </c>
      <c r="B1482" t="s">
        <v>90</v>
      </c>
      <c r="C1482">
        <v>540</v>
      </c>
      <c r="D1482" t="str">
        <f>VLOOKUP(CONS_TABLE[[#This Row],[make_id]],Make_details[],2,"FALSE")</f>
        <v>Ford</v>
      </c>
      <c r="E1482" t="str">
        <f>VLOOKUP(CONS_TABLE[[#This Row],[make_id]],Make_details[],3,"FALSE")</f>
        <v>Standard</v>
      </c>
      <c r="F1482">
        <v>2005</v>
      </c>
      <c r="G1482" t="s">
        <v>453</v>
      </c>
      <c r="H1482" t="s">
        <v>32</v>
      </c>
      <c r="I1482" s="1">
        <v>44591</v>
      </c>
      <c r="J1482" s="1" t="str">
        <f>TEXT(CONS_TABLE[[#This Row],[date_stolen]],"YYYY")</f>
        <v>2022</v>
      </c>
      <c r="K1482" s="1" t="str">
        <f>TEXT(CONS_TABLE[[#This Row],[date_stolen]],"MMMM")</f>
        <v>January</v>
      </c>
      <c r="L1482">
        <v>103</v>
      </c>
      <c r="M1482" t="str">
        <f>VLOOKUP(CONS_TABLE[[#This Row],[location_id]],Locations[],2,"FALSE")</f>
        <v>Waikato</v>
      </c>
      <c r="N1482" t="str">
        <f>VLOOKUP(CONS_TABLE[[#This Row],[location_id]],Locations[],3, "FALSE")</f>
        <v>New Zealand</v>
      </c>
      <c r="O1482" s="3">
        <f>VLOOKUP(CONS_TABLE[[#This Row],[location_id]],Locations[],4,"FALSE")</f>
        <v>513800</v>
      </c>
      <c r="P1482">
        <f>VLOOKUP(CONS_TABLE[[#This Row],[location_id]],Locations[],5,"FALSE")</f>
        <v>21.5</v>
      </c>
    </row>
    <row r="1483" spans="1:16" x14ac:dyDescent="0.3">
      <c r="A1483">
        <v>1482</v>
      </c>
      <c r="B1483" t="s">
        <v>90</v>
      </c>
      <c r="C1483">
        <v>619</v>
      </c>
      <c r="D1483" t="str">
        <f>VLOOKUP(CONS_TABLE[[#This Row],[make_id]],Make_details[],2,"FALSE")</f>
        <v>Toyota</v>
      </c>
      <c r="E1483" t="str">
        <f>VLOOKUP(CONS_TABLE[[#This Row],[make_id]],Make_details[],3,"FALSE")</f>
        <v>Standard</v>
      </c>
      <c r="F1483">
        <v>1998</v>
      </c>
      <c r="G1483" t="s">
        <v>460</v>
      </c>
      <c r="H1483" t="s">
        <v>28</v>
      </c>
      <c r="I1483" s="1">
        <v>44517</v>
      </c>
      <c r="J1483" s="1" t="str">
        <f>TEXT(CONS_TABLE[[#This Row],[date_stolen]],"YYYY")</f>
        <v>2021</v>
      </c>
      <c r="K1483" s="1" t="str">
        <f>TEXT(CONS_TABLE[[#This Row],[date_stolen]],"MMMM")</f>
        <v>November</v>
      </c>
      <c r="L1483">
        <v>111</v>
      </c>
      <c r="M1483" t="str">
        <f>VLOOKUP(CONS_TABLE[[#This Row],[location_id]],Locations[],2,"FALSE")</f>
        <v>Nelson</v>
      </c>
      <c r="N1483" t="str">
        <f>VLOOKUP(CONS_TABLE[[#This Row],[location_id]],Locations[],3, "FALSE")</f>
        <v>New Zealand</v>
      </c>
      <c r="O1483" s="3">
        <f>VLOOKUP(CONS_TABLE[[#This Row],[location_id]],Locations[],4,"FALSE")</f>
        <v>54500</v>
      </c>
      <c r="P1483">
        <f>VLOOKUP(CONS_TABLE[[#This Row],[location_id]],Locations[],5,"FALSE")</f>
        <v>129.15</v>
      </c>
    </row>
    <row r="1484" spans="1:16" x14ac:dyDescent="0.3">
      <c r="A1484">
        <v>1483</v>
      </c>
      <c r="B1484" t="s">
        <v>83</v>
      </c>
      <c r="C1484">
        <v>548</v>
      </c>
      <c r="D1484" t="str">
        <f>VLOOKUP(CONS_TABLE[[#This Row],[make_id]],Make_details[],2,"FALSE")</f>
        <v>Holden</v>
      </c>
      <c r="E1484" t="str">
        <f>VLOOKUP(CONS_TABLE[[#This Row],[make_id]],Make_details[],3,"FALSE")</f>
        <v>Standard</v>
      </c>
      <c r="F1484">
        <v>2005</v>
      </c>
      <c r="G1484" t="s">
        <v>593</v>
      </c>
      <c r="H1484" t="s">
        <v>69</v>
      </c>
      <c r="I1484" s="1">
        <v>44629</v>
      </c>
      <c r="J1484" s="1" t="str">
        <f>TEXT(CONS_TABLE[[#This Row],[date_stolen]],"YYYY")</f>
        <v>2022</v>
      </c>
      <c r="K1484" s="1" t="str">
        <f>TEXT(CONS_TABLE[[#This Row],[date_stolen]],"MMMM")</f>
        <v>March</v>
      </c>
      <c r="L1484">
        <v>102</v>
      </c>
      <c r="M1484" t="str">
        <f>VLOOKUP(CONS_TABLE[[#This Row],[location_id]],Locations[],2,"FALSE")</f>
        <v>Auckland</v>
      </c>
      <c r="N1484" t="str">
        <f>VLOOKUP(CONS_TABLE[[#This Row],[location_id]],Locations[],3, "FALSE")</f>
        <v>New Zealand</v>
      </c>
      <c r="O1484" s="3">
        <f>VLOOKUP(CONS_TABLE[[#This Row],[location_id]],Locations[],4,"FALSE")</f>
        <v>1695200</v>
      </c>
      <c r="P1484">
        <f>VLOOKUP(CONS_TABLE[[#This Row],[location_id]],Locations[],5,"FALSE")</f>
        <v>343.09</v>
      </c>
    </row>
    <row r="1485" spans="1:16" x14ac:dyDescent="0.3">
      <c r="A1485">
        <v>1484</v>
      </c>
      <c r="B1485" t="s">
        <v>75</v>
      </c>
      <c r="C1485">
        <v>619</v>
      </c>
      <c r="D1485" t="str">
        <f>VLOOKUP(CONS_TABLE[[#This Row],[make_id]],Make_details[],2,"FALSE")</f>
        <v>Toyota</v>
      </c>
      <c r="E1485" t="str">
        <f>VLOOKUP(CONS_TABLE[[#This Row],[make_id]],Make_details[],3,"FALSE")</f>
        <v>Standard</v>
      </c>
      <c r="F1485">
        <v>1996</v>
      </c>
      <c r="G1485" t="s">
        <v>575</v>
      </c>
      <c r="H1485" t="s">
        <v>47</v>
      </c>
      <c r="I1485" s="1">
        <v>44647</v>
      </c>
      <c r="J1485" s="1" t="str">
        <f>TEXT(CONS_TABLE[[#This Row],[date_stolen]],"YYYY")</f>
        <v>2022</v>
      </c>
      <c r="K1485" s="1" t="str">
        <f>TEXT(CONS_TABLE[[#This Row],[date_stolen]],"MMMM")</f>
        <v>March</v>
      </c>
      <c r="L1485">
        <v>104</v>
      </c>
      <c r="M1485" t="str">
        <f>VLOOKUP(CONS_TABLE[[#This Row],[location_id]],Locations[],2,"FALSE")</f>
        <v>Bay of Plenty</v>
      </c>
      <c r="N1485" t="str">
        <f>VLOOKUP(CONS_TABLE[[#This Row],[location_id]],Locations[],3, "FALSE")</f>
        <v>New Zealand</v>
      </c>
      <c r="O1485" s="3">
        <f>VLOOKUP(CONS_TABLE[[#This Row],[location_id]],Locations[],4,"FALSE")</f>
        <v>347700</v>
      </c>
      <c r="P1485">
        <f>VLOOKUP(CONS_TABLE[[#This Row],[location_id]],Locations[],5,"FALSE")</f>
        <v>28.8</v>
      </c>
    </row>
    <row r="1486" spans="1:16" x14ac:dyDescent="0.3">
      <c r="A1486">
        <v>1485</v>
      </c>
      <c r="B1486" t="s">
        <v>235</v>
      </c>
      <c r="C1486">
        <v>619</v>
      </c>
      <c r="D1486" t="str">
        <f>VLOOKUP(CONS_TABLE[[#This Row],[make_id]],Make_details[],2,"FALSE")</f>
        <v>Toyota</v>
      </c>
      <c r="E1486" t="str">
        <f>VLOOKUP(CONS_TABLE[[#This Row],[make_id]],Make_details[],3,"FALSE")</f>
        <v>Standard</v>
      </c>
      <c r="F1486">
        <v>1996</v>
      </c>
      <c r="G1486" t="s">
        <v>467</v>
      </c>
      <c r="H1486" t="s">
        <v>32</v>
      </c>
      <c r="I1486" s="1">
        <v>44588</v>
      </c>
      <c r="J1486" s="1" t="str">
        <f>TEXT(CONS_TABLE[[#This Row],[date_stolen]],"YYYY")</f>
        <v>2022</v>
      </c>
      <c r="K1486" s="1" t="str">
        <f>TEXT(CONS_TABLE[[#This Row],[date_stolen]],"MMMM")</f>
        <v>January</v>
      </c>
      <c r="L1486">
        <v>108</v>
      </c>
      <c r="M1486" t="str">
        <f>VLOOKUP(CONS_TABLE[[#This Row],[location_id]],Locations[],2,"FALSE")</f>
        <v>Manawatū-Whanganui</v>
      </c>
      <c r="N1486" t="str">
        <f>VLOOKUP(CONS_TABLE[[#This Row],[location_id]],Locations[],3, "FALSE")</f>
        <v>New Zealand</v>
      </c>
      <c r="O1486" s="3">
        <f>VLOOKUP(CONS_TABLE[[#This Row],[location_id]],Locations[],4,"FALSE")</f>
        <v>258200</v>
      </c>
      <c r="P1486">
        <f>VLOOKUP(CONS_TABLE[[#This Row],[location_id]],Locations[],5,"FALSE")</f>
        <v>11.62</v>
      </c>
    </row>
    <row r="1487" spans="1:16" x14ac:dyDescent="0.3">
      <c r="A1487">
        <v>1486</v>
      </c>
      <c r="B1487" t="s">
        <v>90</v>
      </c>
      <c r="C1487">
        <v>619</v>
      </c>
      <c r="D1487" t="str">
        <f>VLOOKUP(CONS_TABLE[[#This Row],[make_id]],Make_details[],2,"FALSE")</f>
        <v>Toyota</v>
      </c>
      <c r="E1487" t="str">
        <f>VLOOKUP(CONS_TABLE[[#This Row],[make_id]],Make_details[],3,"FALSE")</f>
        <v>Standard</v>
      </c>
      <c r="F1487">
        <v>1998</v>
      </c>
      <c r="G1487" t="s">
        <v>690</v>
      </c>
      <c r="H1487" t="s">
        <v>28</v>
      </c>
      <c r="I1487" s="1">
        <v>44593</v>
      </c>
      <c r="J1487" s="1" t="str">
        <f>TEXT(CONS_TABLE[[#This Row],[date_stolen]],"YYYY")</f>
        <v>2022</v>
      </c>
      <c r="K1487" s="1" t="str">
        <f>TEXT(CONS_TABLE[[#This Row],[date_stolen]],"MMMM")</f>
        <v>February</v>
      </c>
      <c r="L1487">
        <v>103</v>
      </c>
      <c r="M1487" t="str">
        <f>VLOOKUP(CONS_TABLE[[#This Row],[location_id]],Locations[],2,"FALSE")</f>
        <v>Waikato</v>
      </c>
      <c r="N1487" t="str">
        <f>VLOOKUP(CONS_TABLE[[#This Row],[location_id]],Locations[],3, "FALSE")</f>
        <v>New Zealand</v>
      </c>
      <c r="O1487" s="3">
        <f>VLOOKUP(CONS_TABLE[[#This Row],[location_id]],Locations[],4,"FALSE")</f>
        <v>513800</v>
      </c>
      <c r="P1487">
        <f>VLOOKUP(CONS_TABLE[[#This Row],[location_id]],Locations[],5,"FALSE")</f>
        <v>21.5</v>
      </c>
    </row>
    <row r="1488" spans="1:16" x14ac:dyDescent="0.3">
      <c r="A1488">
        <v>1487</v>
      </c>
      <c r="B1488" t="s">
        <v>90</v>
      </c>
      <c r="C1488">
        <v>587</v>
      </c>
      <c r="D1488" t="str">
        <f>VLOOKUP(CONS_TABLE[[#This Row],[make_id]],Make_details[],2,"FALSE")</f>
        <v>Nissan</v>
      </c>
      <c r="E1488" t="str">
        <f>VLOOKUP(CONS_TABLE[[#This Row],[make_id]],Make_details[],3,"FALSE")</f>
        <v>Standard</v>
      </c>
      <c r="F1488">
        <v>1997</v>
      </c>
      <c r="G1488" t="s">
        <v>461</v>
      </c>
      <c r="H1488" t="s">
        <v>28</v>
      </c>
      <c r="I1488" s="1">
        <v>44649</v>
      </c>
      <c r="J1488" s="1" t="str">
        <f>TEXT(CONS_TABLE[[#This Row],[date_stolen]],"YYYY")</f>
        <v>2022</v>
      </c>
      <c r="K1488" s="1" t="str">
        <f>TEXT(CONS_TABLE[[#This Row],[date_stolen]],"MMMM")</f>
        <v>March</v>
      </c>
      <c r="L1488">
        <v>103</v>
      </c>
      <c r="M1488" t="str">
        <f>VLOOKUP(CONS_TABLE[[#This Row],[location_id]],Locations[],2,"FALSE")</f>
        <v>Waikato</v>
      </c>
      <c r="N1488" t="str">
        <f>VLOOKUP(CONS_TABLE[[#This Row],[location_id]],Locations[],3, "FALSE")</f>
        <v>New Zealand</v>
      </c>
      <c r="O1488" s="3">
        <f>VLOOKUP(CONS_TABLE[[#This Row],[location_id]],Locations[],4,"FALSE")</f>
        <v>513800</v>
      </c>
      <c r="P1488">
        <f>VLOOKUP(CONS_TABLE[[#This Row],[location_id]],Locations[],5,"FALSE")</f>
        <v>21.5</v>
      </c>
    </row>
    <row r="1489" spans="1:16" x14ac:dyDescent="0.3">
      <c r="A1489">
        <v>1488</v>
      </c>
      <c r="B1489" t="s">
        <v>90</v>
      </c>
      <c r="C1489">
        <v>576</v>
      </c>
      <c r="D1489" t="str">
        <f>VLOOKUP(CONS_TABLE[[#This Row],[make_id]],Make_details[],2,"FALSE")</f>
        <v>Mazda</v>
      </c>
      <c r="E1489" t="str">
        <f>VLOOKUP(CONS_TABLE[[#This Row],[make_id]],Make_details[],3,"FALSE")</f>
        <v>Standard</v>
      </c>
      <c r="F1489">
        <v>1998</v>
      </c>
      <c r="G1489" t="s">
        <v>572</v>
      </c>
      <c r="H1489" t="s">
        <v>69</v>
      </c>
      <c r="I1489" s="1">
        <v>44586</v>
      </c>
      <c r="J1489" s="1" t="str">
        <f>TEXT(CONS_TABLE[[#This Row],[date_stolen]],"YYYY")</f>
        <v>2022</v>
      </c>
      <c r="K1489" s="1" t="str">
        <f>TEXT(CONS_TABLE[[#This Row],[date_stolen]],"MMMM")</f>
        <v>January</v>
      </c>
      <c r="L1489">
        <v>108</v>
      </c>
      <c r="M1489" t="str">
        <f>VLOOKUP(CONS_TABLE[[#This Row],[location_id]],Locations[],2,"FALSE")</f>
        <v>Manawatū-Whanganui</v>
      </c>
      <c r="N1489" t="str">
        <f>VLOOKUP(CONS_TABLE[[#This Row],[location_id]],Locations[],3, "FALSE")</f>
        <v>New Zealand</v>
      </c>
      <c r="O1489" s="3">
        <f>VLOOKUP(CONS_TABLE[[#This Row],[location_id]],Locations[],4,"FALSE")</f>
        <v>258200</v>
      </c>
      <c r="P1489">
        <f>VLOOKUP(CONS_TABLE[[#This Row],[location_id]],Locations[],5,"FALSE")</f>
        <v>11.62</v>
      </c>
    </row>
    <row r="1490" spans="1:16" x14ac:dyDescent="0.3">
      <c r="A1490">
        <v>1489</v>
      </c>
      <c r="B1490" t="s">
        <v>90</v>
      </c>
      <c r="C1490">
        <v>540</v>
      </c>
      <c r="D1490" t="str">
        <f>VLOOKUP(CONS_TABLE[[#This Row],[make_id]],Make_details[],2,"FALSE")</f>
        <v>Ford</v>
      </c>
      <c r="E1490" t="str">
        <f>VLOOKUP(CONS_TABLE[[#This Row],[make_id]],Make_details[],3,"FALSE")</f>
        <v>Standard</v>
      </c>
      <c r="F1490">
        <v>2005</v>
      </c>
      <c r="G1490" t="s">
        <v>679</v>
      </c>
      <c r="H1490" t="s">
        <v>18</v>
      </c>
      <c r="I1490" s="1">
        <v>44505</v>
      </c>
      <c r="J1490" s="1" t="str">
        <f>TEXT(CONS_TABLE[[#This Row],[date_stolen]],"YYYY")</f>
        <v>2021</v>
      </c>
      <c r="K1490" s="1" t="str">
        <f>TEXT(CONS_TABLE[[#This Row],[date_stolen]],"MMMM")</f>
        <v>November</v>
      </c>
      <c r="L1490">
        <v>102</v>
      </c>
      <c r="M1490" t="str">
        <f>VLOOKUP(CONS_TABLE[[#This Row],[location_id]],Locations[],2,"FALSE")</f>
        <v>Auckland</v>
      </c>
      <c r="N1490" t="str">
        <f>VLOOKUP(CONS_TABLE[[#This Row],[location_id]],Locations[],3, "FALSE")</f>
        <v>New Zealand</v>
      </c>
      <c r="O1490" s="3">
        <f>VLOOKUP(CONS_TABLE[[#This Row],[location_id]],Locations[],4,"FALSE")</f>
        <v>1695200</v>
      </c>
      <c r="P1490">
        <f>VLOOKUP(CONS_TABLE[[#This Row],[location_id]],Locations[],5,"FALSE")</f>
        <v>343.09</v>
      </c>
    </row>
    <row r="1491" spans="1:16" x14ac:dyDescent="0.3">
      <c r="A1491">
        <v>1490</v>
      </c>
      <c r="B1491" t="s">
        <v>435</v>
      </c>
      <c r="C1491">
        <v>540</v>
      </c>
      <c r="D1491" t="str">
        <f>VLOOKUP(CONS_TABLE[[#This Row],[make_id]],Make_details[],2,"FALSE")</f>
        <v>Ford</v>
      </c>
      <c r="E1491" t="str">
        <f>VLOOKUP(CONS_TABLE[[#This Row],[make_id]],Make_details[],3,"FALSE")</f>
        <v>Standard</v>
      </c>
      <c r="F1491">
        <v>2005</v>
      </c>
      <c r="G1491" t="s">
        <v>436</v>
      </c>
      <c r="H1491" t="s">
        <v>10</v>
      </c>
      <c r="I1491" s="1">
        <v>44562</v>
      </c>
      <c r="J1491" s="1" t="str">
        <f>TEXT(CONS_TABLE[[#This Row],[date_stolen]],"YYYY")</f>
        <v>2022</v>
      </c>
      <c r="K1491" s="1" t="str">
        <f>TEXT(CONS_TABLE[[#This Row],[date_stolen]],"MMMM")</f>
        <v>January</v>
      </c>
      <c r="L1491">
        <v>109</v>
      </c>
      <c r="M1491" t="str">
        <f>VLOOKUP(CONS_TABLE[[#This Row],[location_id]],Locations[],2,"FALSE")</f>
        <v>Wellington</v>
      </c>
      <c r="N1491" t="str">
        <f>VLOOKUP(CONS_TABLE[[#This Row],[location_id]],Locations[],3, "FALSE")</f>
        <v>New Zealand</v>
      </c>
      <c r="O1491" s="3">
        <f>VLOOKUP(CONS_TABLE[[#This Row],[location_id]],Locations[],4,"FALSE")</f>
        <v>543500</v>
      </c>
      <c r="P1491">
        <f>VLOOKUP(CONS_TABLE[[#This Row],[location_id]],Locations[],5,"FALSE")</f>
        <v>67.52</v>
      </c>
    </row>
    <row r="1492" spans="1:16" x14ac:dyDescent="0.3">
      <c r="A1492">
        <v>1491</v>
      </c>
      <c r="B1492" t="s">
        <v>90</v>
      </c>
      <c r="C1492">
        <v>610</v>
      </c>
      <c r="D1492" t="str">
        <f>VLOOKUP(CONS_TABLE[[#This Row],[make_id]],Make_details[],2,"FALSE")</f>
        <v>Subaru</v>
      </c>
      <c r="E1492" t="str">
        <f>VLOOKUP(CONS_TABLE[[#This Row],[make_id]],Make_details[],3,"FALSE")</f>
        <v>Standard</v>
      </c>
      <c r="F1492">
        <v>1998</v>
      </c>
      <c r="G1492" t="s">
        <v>444</v>
      </c>
      <c r="H1492" t="s">
        <v>10</v>
      </c>
      <c r="I1492" s="1">
        <v>44599</v>
      </c>
      <c r="J1492" s="1" t="str">
        <f>TEXT(CONS_TABLE[[#This Row],[date_stolen]],"YYYY")</f>
        <v>2022</v>
      </c>
      <c r="K1492" s="1" t="str">
        <f>TEXT(CONS_TABLE[[#This Row],[date_stolen]],"MMMM")</f>
        <v>February</v>
      </c>
      <c r="L1492">
        <v>114</v>
      </c>
      <c r="M1492" t="str">
        <f>VLOOKUP(CONS_TABLE[[#This Row],[location_id]],Locations[],2,"FALSE")</f>
        <v>Canterbury</v>
      </c>
      <c r="N1492" t="str">
        <f>VLOOKUP(CONS_TABLE[[#This Row],[location_id]],Locations[],3, "FALSE")</f>
        <v>New Zealand</v>
      </c>
      <c r="O1492" s="3">
        <f>VLOOKUP(CONS_TABLE[[#This Row],[location_id]],Locations[],4,"FALSE")</f>
        <v>655000</v>
      </c>
      <c r="P1492">
        <f>VLOOKUP(CONS_TABLE[[#This Row],[location_id]],Locations[],5,"FALSE")</f>
        <v>14.72</v>
      </c>
    </row>
    <row r="1493" spans="1:16" x14ac:dyDescent="0.3">
      <c r="A1493">
        <v>1492</v>
      </c>
      <c r="B1493" t="s">
        <v>90</v>
      </c>
      <c r="C1493">
        <v>556</v>
      </c>
      <c r="D1493" t="str">
        <f>VLOOKUP(CONS_TABLE[[#This Row],[make_id]],Make_details[],2,"FALSE")</f>
        <v>Isuzu</v>
      </c>
      <c r="E1493" t="str">
        <f>VLOOKUP(CONS_TABLE[[#This Row],[make_id]],Make_details[],3,"FALSE")</f>
        <v>Standard</v>
      </c>
      <c r="F1493">
        <v>1996</v>
      </c>
      <c r="G1493" t="s">
        <v>472</v>
      </c>
      <c r="H1493" t="s">
        <v>45</v>
      </c>
      <c r="I1493" s="1">
        <v>44518</v>
      </c>
      <c r="J1493" s="1" t="str">
        <f>TEXT(CONS_TABLE[[#This Row],[date_stolen]],"YYYY")</f>
        <v>2021</v>
      </c>
      <c r="K1493" s="1" t="str">
        <f>TEXT(CONS_TABLE[[#This Row],[date_stolen]],"MMMM")</f>
        <v>November</v>
      </c>
      <c r="L1493">
        <v>114</v>
      </c>
      <c r="M1493" t="str">
        <f>VLOOKUP(CONS_TABLE[[#This Row],[location_id]],Locations[],2,"FALSE")</f>
        <v>Canterbury</v>
      </c>
      <c r="N1493" t="str">
        <f>VLOOKUP(CONS_TABLE[[#This Row],[location_id]],Locations[],3, "FALSE")</f>
        <v>New Zealand</v>
      </c>
      <c r="O1493" s="3">
        <f>VLOOKUP(CONS_TABLE[[#This Row],[location_id]],Locations[],4,"FALSE")</f>
        <v>655000</v>
      </c>
      <c r="P1493">
        <f>VLOOKUP(CONS_TABLE[[#This Row],[location_id]],Locations[],5,"FALSE")</f>
        <v>14.72</v>
      </c>
    </row>
    <row r="1494" spans="1:16" x14ac:dyDescent="0.3">
      <c r="A1494">
        <v>1493</v>
      </c>
      <c r="B1494" t="s">
        <v>83</v>
      </c>
      <c r="C1494">
        <v>512</v>
      </c>
      <c r="D1494" t="str">
        <f>VLOOKUP(CONS_TABLE[[#This Row],[make_id]],Make_details[],2,"FALSE")</f>
        <v>BMW</v>
      </c>
      <c r="E1494" t="str">
        <f>VLOOKUP(CONS_TABLE[[#This Row],[make_id]],Make_details[],3,"FALSE")</f>
        <v>Luxury</v>
      </c>
      <c r="F1494">
        <v>2000</v>
      </c>
      <c r="G1494" t="s">
        <v>84</v>
      </c>
      <c r="H1494" t="s">
        <v>28</v>
      </c>
      <c r="I1494" s="1">
        <v>44607</v>
      </c>
      <c r="J1494" s="1" t="str">
        <f>TEXT(CONS_TABLE[[#This Row],[date_stolen]],"YYYY")</f>
        <v>2022</v>
      </c>
      <c r="K1494" s="1" t="str">
        <f>TEXT(CONS_TABLE[[#This Row],[date_stolen]],"MMMM")</f>
        <v>February</v>
      </c>
      <c r="L1494">
        <v>114</v>
      </c>
      <c r="M1494" t="str">
        <f>VLOOKUP(CONS_TABLE[[#This Row],[location_id]],Locations[],2,"FALSE")</f>
        <v>Canterbury</v>
      </c>
      <c r="N1494" t="str">
        <f>VLOOKUP(CONS_TABLE[[#This Row],[location_id]],Locations[],3, "FALSE")</f>
        <v>New Zealand</v>
      </c>
      <c r="O1494" s="3">
        <f>VLOOKUP(CONS_TABLE[[#This Row],[location_id]],Locations[],4,"FALSE")</f>
        <v>655000</v>
      </c>
      <c r="P1494">
        <f>VLOOKUP(CONS_TABLE[[#This Row],[location_id]],Locations[],5,"FALSE")</f>
        <v>14.72</v>
      </c>
    </row>
    <row r="1495" spans="1:16" x14ac:dyDescent="0.3">
      <c r="A1495">
        <v>1494</v>
      </c>
      <c r="B1495" t="s">
        <v>435</v>
      </c>
      <c r="C1495">
        <v>548</v>
      </c>
      <c r="D1495" t="str">
        <f>VLOOKUP(CONS_TABLE[[#This Row],[make_id]],Make_details[],2,"FALSE")</f>
        <v>Holden</v>
      </c>
      <c r="E1495" t="str">
        <f>VLOOKUP(CONS_TABLE[[#This Row],[make_id]],Make_details[],3,"FALSE")</f>
        <v>Standard</v>
      </c>
      <c r="F1495">
        <v>2005</v>
      </c>
      <c r="G1495" t="s">
        <v>465</v>
      </c>
      <c r="H1495" t="s">
        <v>32</v>
      </c>
      <c r="I1495" s="1">
        <v>44525</v>
      </c>
      <c r="J1495" s="1" t="str">
        <f>TEXT(CONS_TABLE[[#This Row],[date_stolen]],"YYYY")</f>
        <v>2021</v>
      </c>
      <c r="K1495" s="1" t="str">
        <f>TEXT(CONS_TABLE[[#This Row],[date_stolen]],"MMMM")</f>
        <v>November</v>
      </c>
      <c r="L1495">
        <v>102</v>
      </c>
      <c r="M1495" t="str">
        <f>VLOOKUP(CONS_TABLE[[#This Row],[location_id]],Locations[],2,"FALSE")</f>
        <v>Auckland</v>
      </c>
      <c r="N1495" t="str">
        <f>VLOOKUP(CONS_TABLE[[#This Row],[location_id]],Locations[],3, "FALSE")</f>
        <v>New Zealand</v>
      </c>
      <c r="O1495" s="3">
        <f>VLOOKUP(CONS_TABLE[[#This Row],[location_id]],Locations[],4,"FALSE")</f>
        <v>1695200</v>
      </c>
      <c r="P1495">
        <f>VLOOKUP(CONS_TABLE[[#This Row],[location_id]],Locations[],5,"FALSE")</f>
        <v>343.09</v>
      </c>
    </row>
    <row r="1496" spans="1:16" x14ac:dyDescent="0.3">
      <c r="A1496">
        <v>1495</v>
      </c>
      <c r="B1496" t="s">
        <v>435</v>
      </c>
      <c r="C1496">
        <v>540</v>
      </c>
      <c r="D1496" t="str">
        <f>VLOOKUP(CONS_TABLE[[#This Row],[make_id]],Make_details[],2,"FALSE")</f>
        <v>Ford</v>
      </c>
      <c r="E1496" t="str">
        <f>VLOOKUP(CONS_TABLE[[#This Row],[make_id]],Make_details[],3,"FALSE")</f>
        <v>Standard</v>
      </c>
      <c r="F1496">
        <v>2005</v>
      </c>
      <c r="G1496" t="s">
        <v>436</v>
      </c>
      <c r="H1496" t="s">
        <v>18</v>
      </c>
      <c r="I1496" s="1">
        <v>44623</v>
      </c>
      <c r="J1496" s="1" t="str">
        <f>TEXT(CONS_TABLE[[#This Row],[date_stolen]],"YYYY")</f>
        <v>2022</v>
      </c>
      <c r="K1496" s="1" t="str">
        <f>TEXT(CONS_TABLE[[#This Row],[date_stolen]],"MMMM")</f>
        <v>March</v>
      </c>
      <c r="L1496">
        <v>102</v>
      </c>
      <c r="M1496" t="str">
        <f>VLOOKUP(CONS_TABLE[[#This Row],[location_id]],Locations[],2,"FALSE")</f>
        <v>Auckland</v>
      </c>
      <c r="N1496" t="str">
        <f>VLOOKUP(CONS_TABLE[[#This Row],[location_id]],Locations[],3, "FALSE")</f>
        <v>New Zealand</v>
      </c>
      <c r="O1496" s="3">
        <f>VLOOKUP(CONS_TABLE[[#This Row],[location_id]],Locations[],4,"FALSE")</f>
        <v>1695200</v>
      </c>
      <c r="P1496">
        <f>VLOOKUP(CONS_TABLE[[#This Row],[location_id]],Locations[],5,"FALSE")</f>
        <v>343.09</v>
      </c>
    </row>
    <row r="1497" spans="1:16" x14ac:dyDescent="0.3">
      <c r="A1497">
        <v>1496</v>
      </c>
      <c r="B1497" t="s">
        <v>435</v>
      </c>
      <c r="C1497">
        <v>540</v>
      </c>
      <c r="D1497" t="str">
        <f>VLOOKUP(CONS_TABLE[[#This Row],[make_id]],Make_details[],2,"FALSE")</f>
        <v>Ford</v>
      </c>
      <c r="E1497" t="str">
        <f>VLOOKUP(CONS_TABLE[[#This Row],[make_id]],Make_details[],3,"FALSE")</f>
        <v>Standard</v>
      </c>
      <c r="F1497">
        <v>2005</v>
      </c>
      <c r="G1497" t="s">
        <v>436</v>
      </c>
      <c r="H1497" t="s">
        <v>28</v>
      </c>
      <c r="I1497" s="1">
        <v>44540</v>
      </c>
      <c r="J1497" s="1" t="str">
        <f>TEXT(CONS_TABLE[[#This Row],[date_stolen]],"YYYY")</f>
        <v>2021</v>
      </c>
      <c r="K1497" s="1" t="str">
        <f>TEXT(CONS_TABLE[[#This Row],[date_stolen]],"MMMM")</f>
        <v>December</v>
      </c>
      <c r="L1497">
        <v>109</v>
      </c>
      <c r="M1497" t="str">
        <f>VLOOKUP(CONS_TABLE[[#This Row],[location_id]],Locations[],2,"FALSE")</f>
        <v>Wellington</v>
      </c>
      <c r="N1497" t="str">
        <f>VLOOKUP(CONS_TABLE[[#This Row],[location_id]],Locations[],3, "FALSE")</f>
        <v>New Zealand</v>
      </c>
      <c r="O1497" s="3">
        <f>VLOOKUP(CONS_TABLE[[#This Row],[location_id]],Locations[],4,"FALSE")</f>
        <v>543500</v>
      </c>
      <c r="P1497">
        <f>VLOOKUP(CONS_TABLE[[#This Row],[location_id]],Locations[],5,"FALSE")</f>
        <v>67.52</v>
      </c>
    </row>
    <row r="1498" spans="1:16" x14ac:dyDescent="0.3">
      <c r="A1498">
        <v>1497</v>
      </c>
      <c r="B1498" t="s">
        <v>435</v>
      </c>
      <c r="C1498">
        <v>540</v>
      </c>
      <c r="D1498" t="str">
        <f>VLOOKUP(CONS_TABLE[[#This Row],[make_id]],Make_details[],2,"FALSE")</f>
        <v>Ford</v>
      </c>
      <c r="E1498" t="str">
        <f>VLOOKUP(CONS_TABLE[[#This Row],[make_id]],Make_details[],3,"FALSE")</f>
        <v>Standard</v>
      </c>
      <c r="F1498">
        <v>2005</v>
      </c>
      <c r="G1498" t="s">
        <v>436</v>
      </c>
      <c r="H1498" t="s">
        <v>69</v>
      </c>
      <c r="I1498" s="1">
        <v>44492</v>
      </c>
      <c r="J1498" s="1" t="str">
        <f>TEXT(CONS_TABLE[[#This Row],[date_stolen]],"YYYY")</f>
        <v>2021</v>
      </c>
      <c r="K1498" s="1" t="str">
        <f>TEXT(CONS_TABLE[[#This Row],[date_stolen]],"MMMM")</f>
        <v>October</v>
      </c>
      <c r="L1498">
        <v>109</v>
      </c>
      <c r="M1498" t="str">
        <f>VLOOKUP(CONS_TABLE[[#This Row],[location_id]],Locations[],2,"FALSE")</f>
        <v>Wellington</v>
      </c>
      <c r="N1498" t="str">
        <f>VLOOKUP(CONS_TABLE[[#This Row],[location_id]],Locations[],3, "FALSE")</f>
        <v>New Zealand</v>
      </c>
      <c r="O1498" s="3">
        <f>VLOOKUP(CONS_TABLE[[#This Row],[location_id]],Locations[],4,"FALSE")</f>
        <v>543500</v>
      </c>
      <c r="P1498">
        <f>VLOOKUP(CONS_TABLE[[#This Row],[location_id]],Locations[],5,"FALSE")</f>
        <v>67.52</v>
      </c>
    </row>
    <row r="1499" spans="1:16" x14ac:dyDescent="0.3">
      <c r="A1499">
        <v>1498</v>
      </c>
      <c r="B1499" t="s">
        <v>75</v>
      </c>
      <c r="C1499">
        <v>576</v>
      </c>
      <c r="D1499" t="str">
        <f>VLOOKUP(CONS_TABLE[[#This Row],[make_id]],Make_details[],2,"FALSE")</f>
        <v>Mazda</v>
      </c>
      <c r="E1499" t="str">
        <f>VLOOKUP(CONS_TABLE[[#This Row],[make_id]],Make_details[],3,"FALSE")</f>
        <v>Standard</v>
      </c>
      <c r="F1499">
        <v>2005</v>
      </c>
      <c r="G1499" t="s">
        <v>600</v>
      </c>
      <c r="H1499" t="s">
        <v>18</v>
      </c>
      <c r="I1499" s="1">
        <v>44655</v>
      </c>
      <c r="J1499" s="1" t="str">
        <f>TEXT(CONS_TABLE[[#This Row],[date_stolen]],"YYYY")</f>
        <v>2022</v>
      </c>
      <c r="K1499" s="1" t="str">
        <f>TEXT(CONS_TABLE[[#This Row],[date_stolen]],"MMMM")</f>
        <v>April</v>
      </c>
      <c r="L1499">
        <v>102</v>
      </c>
      <c r="M1499" t="str">
        <f>VLOOKUP(CONS_TABLE[[#This Row],[location_id]],Locations[],2,"FALSE")</f>
        <v>Auckland</v>
      </c>
      <c r="N1499" t="str">
        <f>VLOOKUP(CONS_TABLE[[#This Row],[location_id]],Locations[],3, "FALSE")</f>
        <v>New Zealand</v>
      </c>
      <c r="O1499" s="3">
        <f>VLOOKUP(CONS_TABLE[[#This Row],[location_id]],Locations[],4,"FALSE")</f>
        <v>1695200</v>
      </c>
      <c r="P1499">
        <f>VLOOKUP(CONS_TABLE[[#This Row],[location_id]],Locations[],5,"FALSE")</f>
        <v>343.09</v>
      </c>
    </row>
    <row r="1500" spans="1:16" x14ac:dyDescent="0.3">
      <c r="A1500">
        <v>1499</v>
      </c>
      <c r="B1500" t="s">
        <v>75</v>
      </c>
      <c r="C1500">
        <v>512</v>
      </c>
      <c r="D1500" t="str">
        <f>VLOOKUP(CONS_TABLE[[#This Row],[make_id]],Make_details[],2,"FALSE")</f>
        <v>BMW</v>
      </c>
      <c r="E1500" t="str">
        <f>VLOOKUP(CONS_TABLE[[#This Row],[make_id]],Make_details[],3,"FALSE")</f>
        <v>Luxury</v>
      </c>
      <c r="F1500">
        <v>1996</v>
      </c>
      <c r="G1500" t="s">
        <v>685</v>
      </c>
      <c r="H1500" t="s">
        <v>28</v>
      </c>
      <c r="I1500" s="1">
        <v>44566</v>
      </c>
      <c r="J1500" s="1" t="str">
        <f>TEXT(CONS_TABLE[[#This Row],[date_stolen]],"YYYY")</f>
        <v>2022</v>
      </c>
      <c r="K1500" s="1" t="str">
        <f>TEXT(CONS_TABLE[[#This Row],[date_stolen]],"MMMM")</f>
        <v>January</v>
      </c>
      <c r="L1500">
        <v>111</v>
      </c>
      <c r="M1500" t="str">
        <f>VLOOKUP(CONS_TABLE[[#This Row],[location_id]],Locations[],2,"FALSE")</f>
        <v>Nelson</v>
      </c>
      <c r="N1500" t="str">
        <f>VLOOKUP(CONS_TABLE[[#This Row],[location_id]],Locations[],3, "FALSE")</f>
        <v>New Zealand</v>
      </c>
      <c r="O1500" s="3">
        <f>VLOOKUP(CONS_TABLE[[#This Row],[location_id]],Locations[],4,"FALSE")</f>
        <v>54500</v>
      </c>
      <c r="P1500">
        <f>VLOOKUP(CONS_TABLE[[#This Row],[location_id]],Locations[],5,"FALSE")</f>
        <v>129.15</v>
      </c>
    </row>
    <row r="1501" spans="1:16" x14ac:dyDescent="0.3">
      <c r="A1501">
        <v>1500</v>
      </c>
      <c r="B1501" t="s">
        <v>90</v>
      </c>
      <c r="C1501">
        <v>610</v>
      </c>
      <c r="D1501" t="str">
        <f>VLOOKUP(CONS_TABLE[[#This Row],[make_id]],Make_details[],2,"FALSE")</f>
        <v>Subaru</v>
      </c>
      <c r="E1501" t="str">
        <f>VLOOKUP(CONS_TABLE[[#This Row],[make_id]],Make_details[],3,"FALSE")</f>
        <v>Standard</v>
      </c>
      <c r="F1501">
        <v>1997</v>
      </c>
      <c r="G1501" t="s">
        <v>444</v>
      </c>
      <c r="H1501" t="s">
        <v>10</v>
      </c>
      <c r="I1501" s="1">
        <v>44630</v>
      </c>
      <c r="J1501" s="1" t="str">
        <f>TEXT(CONS_TABLE[[#This Row],[date_stolen]],"YYYY")</f>
        <v>2022</v>
      </c>
      <c r="K1501" s="1" t="str">
        <f>TEXT(CONS_TABLE[[#This Row],[date_stolen]],"MMMM")</f>
        <v>March</v>
      </c>
      <c r="L1501">
        <v>102</v>
      </c>
      <c r="M1501" t="str">
        <f>VLOOKUP(CONS_TABLE[[#This Row],[location_id]],Locations[],2,"FALSE")</f>
        <v>Auckland</v>
      </c>
      <c r="N1501" t="str">
        <f>VLOOKUP(CONS_TABLE[[#This Row],[location_id]],Locations[],3, "FALSE")</f>
        <v>New Zealand</v>
      </c>
      <c r="O1501" s="3">
        <f>VLOOKUP(CONS_TABLE[[#This Row],[location_id]],Locations[],4,"FALSE")</f>
        <v>1695200</v>
      </c>
      <c r="P1501">
        <f>VLOOKUP(CONS_TABLE[[#This Row],[location_id]],Locations[],5,"FALSE")</f>
        <v>343.09</v>
      </c>
    </row>
    <row r="1502" spans="1:16" x14ac:dyDescent="0.3">
      <c r="A1502">
        <v>1501</v>
      </c>
      <c r="B1502" t="s">
        <v>454</v>
      </c>
      <c r="C1502">
        <v>587</v>
      </c>
      <c r="D1502" t="str">
        <f>VLOOKUP(CONS_TABLE[[#This Row],[make_id]],Make_details[],2,"FALSE")</f>
        <v>Nissan</v>
      </c>
      <c r="E1502" t="str">
        <f>VLOOKUP(CONS_TABLE[[#This Row],[make_id]],Make_details[],3,"FALSE")</f>
        <v>Standard</v>
      </c>
      <c r="F1502">
        <v>1994</v>
      </c>
      <c r="G1502" t="s">
        <v>691</v>
      </c>
      <c r="H1502" t="s">
        <v>32</v>
      </c>
      <c r="I1502" s="1">
        <v>44586</v>
      </c>
      <c r="J1502" s="1" t="str">
        <f>TEXT(CONS_TABLE[[#This Row],[date_stolen]],"YYYY")</f>
        <v>2022</v>
      </c>
      <c r="K1502" s="1" t="str">
        <f>TEXT(CONS_TABLE[[#This Row],[date_stolen]],"MMMM")</f>
        <v>January</v>
      </c>
      <c r="L1502">
        <v>109</v>
      </c>
      <c r="M1502" t="str">
        <f>VLOOKUP(CONS_TABLE[[#This Row],[location_id]],Locations[],2,"FALSE")</f>
        <v>Wellington</v>
      </c>
      <c r="N1502" t="str">
        <f>VLOOKUP(CONS_TABLE[[#This Row],[location_id]],Locations[],3, "FALSE")</f>
        <v>New Zealand</v>
      </c>
      <c r="O1502" s="3">
        <f>VLOOKUP(CONS_TABLE[[#This Row],[location_id]],Locations[],4,"FALSE")</f>
        <v>543500</v>
      </c>
      <c r="P1502">
        <f>VLOOKUP(CONS_TABLE[[#This Row],[location_id]],Locations[],5,"FALSE")</f>
        <v>67.52</v>
      </c>
    </row>
    <row r="1503" spans="1:16" x14ac:dyDescent="0.3">
      <c r="A1503">
        <v>1502</v>
      </c>
      <c r="B1503" t="s">
        <v>454</v>
      </c>
      <c r="C1503">
        <v>556</v>
      </c>
      <c r="D1503" t="str">
        <f>VLOOKUP(CONS_TABLE[[#This Row],[make_id]],Make_details[],2,"FALSE")</f>
        <v>Isuzu</v>
      </c>
      <c r="E1503" t="str">
        <f>VLOOKUP(CONS_TABLE[[#This Row],[make_id]],Make_details[],3,"FALSE")</f>
        <v>Standard</v>
      </c>
      <c r="F1503">
        <v>1994</v>
      </c>
      <c r="G1503" t="s">
        <v>692</v>
      </c>
      <c r="H1503" t="s">
        <v>32</v>
      </c>
      <c r="I1503" s="1">
        <v>44604</v>
      </c>
      <c r="J1503" s="1" t="str">
        <f>TEXT(CONS_TABLE[[#This Row],[date_stolen]],"YYYY")</f>
        <v>2022</v>
      </c>
      <c r="K1503" s="1" t="str">
        <f>TEXT(CONS_TABLE[[#This Row],[date_stolen]],"MMMM")</f>
        <v>February</v>
      </c>
      <c r="L1503">
        <v>102</v>
      </c>
      <c r="M1503" t="str">
        <f>VLOOKUP(CONS_TABLE[[#This Row],[location_id]],Locations[],2,"FALSE")</f>
        <v>Auckland</v>
      </c>
      <c r="N1503" t="str">
        <f>VLOOKUP(CONS_TABLE[[#This Row],[location_id]],Locations[],3, "FALSE")</f>
        <v>New Zealand</v>
      </c>
      <c r="O1503" s="3">
        <f>VLOOKUP(CONS_TABLE[[#This Row],[location_id]],Locations[],4,"FALSE")</f>
        <v>1695200</v>
      </c>
      <c r="P1503">
        <f>VLOOKUP(CONS_TABLE[[#This Row],[location_id]],Locations[],5,"FALSE")</f>
        <v>343.09</v>
      </c>
    </row>
    <row r="1504" spans="1:16" x14ac:dyDescent="0.3">
      <c r="A1504">
        <v>1503</v>
      </c>
      <c r="B1504" t="s">
        <v>235</v>
      </c>
      <c r="C1504">
        <v>619</v>
      </c>
      <c r="D1504" t="str">
        <f>VLOOKUP(CONS_TABLE[[#This Row],[make_id]],Make_details[],2,"FALSE")</f>
        <v>Toyota</v>
      </c>
      <c r="E1504" t="str">
        <f>VLOOKUP(CONS_TABLE[[#This Row],[make_id]],Make_details[],3,"FALSE")</f>
        <v>Standard</v>
      </c>
      <c r="F1504">
        <v>1999</v>
      </c>
      <c r="G1504" t="s">
        <v>467</v>
      </c>
      <c r="H1504" t="s">
        <v>32</v>
      </c>
      <c r="I1504" s="1">
        <v>44604</v>
      </c>
      <c r="J1504" s="1" t="str">
        <f>TEXT(CONS_TABLE[[#This Row],[date_stolen]],"YYYY")</f>
        <v>2022</v>
      </c>
      <c r="K1504" s="1" t="str">
        <f>TEXT(CONS_TABLE[[#This Row],[date_stolen]],"MMMM")</f>
        <v>February</v>
      </c>
      <c r="L1504">
        <v>102</v>
      </c>
      <c r="M1504" t="str">
        <f>VLOOKUP(CONS_TABLE[[#This Row],[location_id]],Locations[],2,"FALSE")</f>
        <v>Auckland</v>
      </c>
      <c r="N1504" t="str">
        <f>VLOOKUP(CONS_TABLE[[#This Row],[location_id]],Locations[],3, "FALSE")</f>
        <v>New Zealand</v>
      </c>
      <c r="O1504" s="3">
        <f>VLOOKUP(CONS_TABLE[[#This Row],[location_id]],Locations[],4,"FALSE")</f>
        <v>1695200</v>
      </c>
      <c r="P1504">
        <f>VLOOKUP(CONS_TABLE[[#This Row],[location_id]],Locations[],5,"FALSE")</f>
        <v>343.09</v>
      </c>
    </row>
    <row r="1505" spans="1:16" x14ac:dyDescent="0.3">
      <c r="A1505">
        <v>1504</v>
      </c>
      <c r="B1505" t="s">
        <v>90</v>
      </c>
      <c r="C1505">
        <v>555</v>
      </c>
      <c r="D1505" t="str">
        <f>VLOOKUP(CONS_TABLE[[#This Row],[make_id]],Make_details[],2,"FALSE")</f>
        <v>Hyundai</v>
      </c>
      <c r="E1505" t="str">
        <f>VLOOKUP(CONS_TABLE[[#This Row],[make_id]],Make_details[],3,"FALSE")</f>
        <v>Standard</v>
      </c>
      <c r="F1505">
        <v>2005</v>
      </c>
      <c r="G1505" t="s">
        <v>683</v>
      </c>
      <c r="H1505" t="s">
        <v>28</v>
      </c>
      <c r="I1505" s="1">
        <v>44481</v>
      </c>
      <c r="J1505" s="1" t="str">
        <f>TEXT(CONS_TABLE[[#This Row],[date_stolen]],"YYYY")</f>
        <v>2021</v>
      </c>
      <c r="K1505" s="1" t="str">
        <f>TEXT(CONS_TABLE[[#This Row],[date_stolen]],"MMMM")</f>
        <v>October</v>
      </c>
      <c r="L1505">
        <v>111</v>
      </c>
      <c r="M1505" t="str">
        <f>VLOOKUP(CONS_TABLE[[#This Row],[location_id]],Locations[],2,"FALSE")</f>
        <v>Nelson</v>
      </c>
      <c r="N1505" t="str">
        <f>VLOOKUP(CONS_TABLE[[#This Row],[location_id]],Locations[],3, "FALSE")</f>
        <v>New Zealand</v>
      </c>
      <c r="O1505" s="3">
        <f>VLOOKUP(CONS_TABLE[[#This Row],[location_id]],Locations[],4,"FALSE")</f>
        <v>54500</v>
      </c>
      <c r="P1505">
        <f>VLOOKUP(CONS_TABLE[[#This Row],[location_id]],Locations[],5,"FALSE")</f>
        <v>129.15</v>
      </c>
    </row>
    <row r="1506" spans="1:16" x14ac:dyDescent="0.3">
      <c r="A1506">
        <v>1505</v>
      </c>
      <c r="B1506" t="s">
        <v>435</v>
      </c>
      <c r="C1506">
        <v>576</v>
      </c>
      <c r="D1506" t="str">
        <f>VLOOKUP(CONS_TABLE[[#This Row],[make_id]],Make_details[],2,"FALSE")</f>
        <v>Mazda</v>
      </c>
      <c r="E1506" t="str">
        <f>VLOOKUP(CONS_TABLE[[#This Row],[make_id]],Make_details[],3,"FALSE")</f>
        <v>Standard</v>
      </c>
      <c r="F1506">
        <v>2005</v>
      </c>
      <c r="G1506" t="s">
        <v>450</v>
      </c>
      <c r="H1506" t="s">
        <v>32</v>
      </c>
      <c r="I1506" s="1">
        <v>44602</v>
      </c>
      <c r="J1506" s="1" t="str">
        <f>TEXT(CONS_TABLE[[#This Row],[date_stolen]],"YYYY")</f>
        <v>2022</v>
      </c>
      <c r="K1506" s="1" t="str">
        <f>TEXT(CONS_TABLE[[#This Row],[date_stolen]],"MMMM")</f>
        <v>February</v>
      </c>
      <c r="L1506">
        <v>102</v>
      </c>
      <c r="M1506" t="str">
        <f>VLOOKUP(CONS_TABLE[[#This Row],[location_id]],Locations[],2,"FALSE")</f>
        <v>Auckland</v>
      </c>
      <c r="N1506" t="str">
        <f>VLOOKUP(CONS_TABLE[[#This Row],[location_id]],Locations[],3, "FALSE")</f>
        <v>New Zealand</v>
      </c>
      <c r="O1506" s="3">
        <f>VLOOKUP(CONS_TABLE[[#This Row],[location_id]],Locations[],4,"FALSE")</f>
        <v>1695200</v>
      </c>
      <c r="P1506">
        <f>VLOOKUP(CONS_TABLE[[#This Row],[location_id]],Locations[],5,"FALSE")</f>
        <v>343.09</v>
      </c>
    </row>
    <row r="1507" spans="1:16" x14ac:dyDescent="0.3">
      <c r="A1507">
        <v>1506</v>
      </c>
      <c r="B1507" t="s">
        <v>435</v>
      </c>
      <c r="C1507">
        <v>540</v>
      </c>
      <c r="D1507" t="str">
        <f>VLOOKUP(CONS_TABLE[[#This Row],[make_id]],Make_details[],2,"FALSE")</f>
        <v>Ford</v>
      </c>
      <c r="E1507" t="str">
        <f>VLOOKUP(CONS_TABLE[[#This Row],[make_id]],Make_details[],3,"FALSE")</f>
        <v>Standard</v>
      </c>
      <c r="F1507">
        <v>2005</v>
      </c>
      <c r="G1507" t="s">
        <v>436</v>
      </c>
      <c r="H1507" t="s">
        <v>45</v>
      </c>
      <c r="I1507" s="1">
        <v>44477</v>
      </c>
      <c r="J1507" s="1" t="str">
        <f>TEXT(CONS_TABLE[[#This Row],[date_stolen]],"YYYY")</f>
        <v>2021</v>
      </c>
      <c r="K1507" s="1" t="str">
        <f>TEXT(CONS_TABLE[[#This Row],[date_stolen]],"MMMM")</f>
        <v>October</v>
      </c>
      <c r="L1507">
        <v>104</v>
      </c>
      <c r="M1507" t="str">
        <f>VLOOKUP(CONS_TABLE[[#This Row],[location_id]],Locations[],2,"FALSE")</f>
        <v>Bay of Plenty</v>
      </c>
      <c r="N1507" t="str">
        <f>VLOOKUP(CONS_TABLE[[#This Row],[location_id]],Locations[],3, "FALSE")</f>
        <v>New Zealand</v>
      </c>
      <c r="O1507" s="3">
        <f>VLOOKUP(CONS_TABLE[[#This Row],[location_id]],Locations[],4,"FALSE")</f>
        <v>347700</v>
      </c>
      <c r="P1507">
        <f>VLOOKUP(CONS_TABLE[[#This Row],[location_id]],Locations[],5,"FALSE")</f>
        <v>28.8</v>
      </c>
    </row>
    <row r="1508" spans="1:16" x14ac:dyDescent="0.3">
      <c r="A1508">
        <v>1507</v>
      </c>
      <c r="B1508" t="s">
        <v>83</v>
      </c>
      <c r="C1508">
        <v>550</v>
      </c>
      <c r="D1508" t="str">
        <f>VLOOKUP(CONS_TABLE[[#This Row],[make_id]],Make_details[],2,"FALSE")</f>
        <v>Honda</v>
      </c>
      <c r="E1508" t="str">
        <f>VLOOKUP(CONS_TABLE[[#This Row],[make_id]],Make_details[],3,"FALSE")</f>
        <v>Standard</v>
      </c>
      <c r="F1508">
        <v>1998</v>
      </c>
      <c r="G1508" t="s">
        <v>693</v>
      </c>
      <c r="H1508" t="s">
        <v>28</v>
      </c>
      <c r="I1508" s="1">
        <v>44576</v>
      </c>
      <c r="J1508" s="1" t="str">
        <f>TEXT(CONS_TABLE[[#This Row],[date_stolen]],"YYYY")</f>
        <v>2022</v>
      </c>
      <c r="K1508" s="1" t="str">
        <f>TEXT(CONS_TABLE[[#This Row],[date_stolen]],"MMMM")</f>
        <v>January</v>
      </c>
      <c r="L1508">
        <v>105</v>
      </c>
      <c r="M1508" t="str">
        <f>VLOOKUP(CONS_TABLE[[#This Row],[location_id]],Locations[],2,"FALSE")</f>
        <v>Gisborne</v>
      </c>
      <c r="N1508" t="str">
        <f>VLOOKUP(CONS_TABLE[[#This Row],[location_id]],Locations[],3, "FALSE")</f>
        <v>New Zealand</v>
      </c>
      <c r="O1508" s="3">
        <f>VLOOKUP(CONS_TABLE[[#This Row],[location_id]],Locations[],4,"FALSE")</f>
        <v>52100</v>
      </c>
      <c r="P1508">
        <f>VLOOKUP(CONS_TABLE[[#This Row],[location_id]],Locations[],5,"FALSE")</f>
        <v>6.21</v>
      </c>
    </row>
    <row r="1509" spans="1:16" x14ac:dyDescent="0.3">
      <c r="A1509">
        <v>1508</v>
      </c>
      <c r="B1509" t="s">
        <v>435</v>
      </c>
      <c r="C1509">
        <v>540</v>
      </c>
      <c r="D1509" t="str">
        <f>VLOOKUP(CONS_TABLE[[#This Row],[make_id]],Make_details[],2,"FALSE")</f>
        <v>Ford</v>
      </c>
      <c r="E1509" t="str">
        <f>VLOOKUP(CONS_TABLE[[#This Row],[make_id]],Make_details[],3,"FALSE")</f>
        <v>Standard</v>
      </c>
      <c r="F1509">
        <v>2005</v>
      </c>
      <c r="G1509" t="s">
        <v>436</v>
      </c>
      <c r="H1509" t="s">
        <v>32</v>
      </c>
      <c r="I1509" s="1">
        <v>44482</v>
      </c>
      <c r="J1509" s="1" t="str">
        <f>TEXT(CONS_TABLE[[#This Row],[date_stolen]],"YYYY")</f>
        <v>2021</v>
      </c>
      <c r="K1509" s="1" t="str">
        <f>TEXT(CONS_TABLE[[#This Row],[date_stolen]],"MMMM")</f>
        <v>October</v>
      </c>
      <c r="L1509">
        <v>102</v>
      </c>
      <c r="M1509" t="str">
        <f>VLOOKUP(CONS_TABLE[[#This Row],[location_id]],Locations[],2,"FALSE")</f>
        <v>Auckland</v>
      </c>
      <c r="N1509" t="str">
        <f>VLOOKUP(CONS_TABLE[[#This Row],[location_id]],Locations[],3, "FALSE")</f>
        <v>New Zealand</v>
      </c>
      <c r="O1509" s="3">
        <f>VLOOKUP(CONS_TABLE[[#This Row],[location_id]],Locations[],4,"FALSE")</f>
        <v>1695200</v>
      </c>
      <c r="P1509">
        <f>VLOOKUP(CONS_TABLE[[#This Row],[location_id]],Locations[],5,"FALSE")</f>
        <v>343.09</v>
      </c>
    </row>
    <row r="1510" spans="1:16" x14ac:dyDescent="0.3">
      <c r="A1510">
        <v>1509</v>
      </c>
      <c r="B1510" t="s">
        <v>83</v>
      </c>
      <c r="C1510">
        <v>619</v>
      </c>
      <c r="D1510" t="str">
        <f>VLOOKUP(CONS_TABLE[[#This Row],[make_id]],Make_details[],2,"FALSE")</f>
        <v>Toyota</v>
      </c>
      <c r="E1510" t="str">
        <f>VLOOKUP(CONS_TABLE[[#This Row],[make_id]],Make_details[],3,"FALSE")</f>
        <v>Standard</v>
      </c>
      <c r="F1510">
        <v>2003</v>
      </c>
      <c r="G1510" t="s">
        <v>694</v>
      </c>
      <c r="H1510" t="s">
        <v>10</v>
      </c>
      <c r="I1510" s="1">
        <v>44590</v>
      </c>
      <c r="J1510" s="1" t="str">
        <f>TEXT(CONS_TABLE[[#This Row],[date_stolen]],"YYYY")</f>
        <v>2022</v>
      </c>
      <c r="K1510" s="1" t="str">
        <f>TEXT(CONS_TABLE[[#This Row],[date_stolen]],"MMMM")</f>
        <v>January</v>
      </c>
      <c r="L1510">
        <v>104</v>
      </c>
      <c r="M1510" t="str">
        <f>VLOOKUP(CONS_TABLE[[#This Row],[location_id]],Locations[],2,"FALSE")</f>
        <v>Bay of Plenty</v>
      </c>
      <c r="N1510" t="str">
        <f>VLOOKUP(CONS_TABLE[[#This Row],[location_id]],Locations[],3, "FALSE")</f>
        <v>New Zealand</v>
      </c>
      <c r="O1510" s="3">
        <f>VLOOKUP(CONS_TABLE[[#This Row],[location_id]],Locations[],4,"FALSE")</f>
        <v>347700</v>
      </c>
      <c r="P1510">
        <f>VLOOKUP(CONS_TABLE[[#This Row],[location_id]],Locations[],5,"FALSE")</f>
        <v>28.8</v>
      </c>
    </row>
    <row r="1511" spans="1:16" x14ac:dyDescent="0.3">
      <c r="A1511">
        <v>1510</v>
      </c>
      <c r="B1511" t="s">
        <v>90</v>
      </c>
      <c r="C1511">
        <v>540</v>
      </c>
      <c r="D1511" t="str">
        <f>VLOOKUP(CONS_TABLE[[#This Row],[make_id]],Make_details[],2,"FALSE")</f>
        <v>Ford</v>
      </c>
      <c r="E1511" t="str">
        <f>VLOOKUP(CONS_TABLE[[#This Row],[make_id]],Make_details[],3,"FALSE")</f>
        <v>Standard</v>
      </c>
      <c r="F1511">
        <v>2005</v>
      </c>
      <c r="G1511" t="s">
        <v>679</v>
      </c>
      <c r="H1511" t="s">
        <v>18</v>
      </c>
      <c r="I1511" s="1">
        <v>44587</v>
      </c>
      <c r="J1511" s="1" t="str">
        <f>TEXT(CONS_TABLE[[#This Row],[date_stolen]],"YYYY")</f>
        <v>2022</v>
      </c>
      <c r="K1511" s="1" t="str">
        <f>TEXT(CONS_TABLE[[#This Row],[date_stolen]],"MMMM")</f>
        <v>January</v>
      </c>
      <c r="L1511">
        <v>102</v>
      </c>
      <c r="M1511" t="str">
        <f>VLOOKUP(CONS_TABLE[[#This Row],[location_id]],Locations[],2,"FALSE")</f>
        <v>Auckland</v>
      </c>
      <c r="N1511" t="str">
        <f>VLOOKUP(CONS_TABLE[[#This Row],[location_id]],Locations[],3, "FALSE")</f>
        <v>New Zealand</v>
      </c>
      <c r="O1511" s="3">
        <f>VLOOKUP(CONS_TABLE[[#This Row],[location_id]],Locations[],4,"FALSE")</f>
        <v>1695200</v>
      </c>
      <c r="P1511">
        <f>VLOOKUP(CONS_TABLE[[#This Row],[location_id]],Locations[],5,"FALSE")</f>
        <v>343.09</v>
      </c>
    </row>
    <row r="1512" spans="1:16" x14ac:dyDescent="0.3">
      <c r="A1512">
        <v>1511</v>
      </c>
      <c r="B1512" t="s">
        <v>235</v>
      </c>
      <c r="C1512">
        <v>619</v>
      </c>
      <c r="D1512" t="str">
        <f>VLOOKUP(CONS_TABLE[[#This Row],[make_id]],Make_details[],2,"FALSE")</f>
        <v>Toyota</v>
      </c>
      <c r="E1512" t="str">
        <f>VLOOKUP(CONS_TABLE[[#This Row],[make_id]],Make_details[],3,"FALSE")</f>
        <v>Standard</v>
      </c>
      <c r="F1512">
        <v>1994</v>
      </c>
      <c r="G1512" t="s">
        <v>467</v>
      </c>
      <c r="H1512" t="s">
        <v>101</v>
      </c>
      <c r="I1512" s="1">
        <v>44550</v>
      </c>
      <c r="J1512" s="1" t="str">
        <f>TEXT(CONS_TABLE[[#This Row],[date_stolen]],"YYYY")</f>
        <v>2021</v>
      </c>
      <c r="K1512" s="1" t="str">
        <f>TEXT(CONS_TABLE[[#This Row],[date_stolen]],"MMMM")</f>
        <v>December</v>
      </c>
      <c r="L1512">
        <v>104</v>
      </c>
      <c r="M1512" t="str">
        <f>VLOOKUP(CONS_TABLE[[#This Row],[location_id]],Locations[],2,"FALSE")</f>
        <v>Bay of Plenty</v>
      </c>
      <c r="N1512" t="str">
        <f>VLOOKUP(CONS_TABLE[[#This Row],[location_id]],Locations[],3, "FALSE")</f>
        <v>New Zealand</v>
      </c>
      <c r="O1512" s="3">
        <f>VLOOKUP(CONS_TABLE[[#This Row],[location_id]],Locations[],4,"FALSE")</f>
        <v>347700</v>
      </c>
      <c r="P1512">
        <f>VLOOKUP(CONS_TABLE[[#This Row],[location_id]],Locations[],5,"FALSE")</f>
        <v>28.8</v>
      </c>
    </row>
    <row r="1513" spans="1:16" x14ac:dyDescent="0.3">
      <c r="A1513">
        <v>1512</v>
      </c>
      <c r="B1513" t="s">
        <v>90</v>
      </c>
      <c r="C1513">
        <v>619</v>
      </c>
      <c r="D1513" t="str">
        <f>VLOOKUP(CONS_TABLE[[#This Row],[make_id]],Make_details[],2,"FALSE")</f>
        <v>Toyota</v>
      </c>
      <c r="E1513" t="str">
        <f>VLOOKUP(CONS_TABLE[[#This Row],[make_id]],Make_details[],3,"FALSE")</f>
        <v>Standard</v>
      </c>
      <c r="F1513">
        <v>1995</v>
      </c>
      <c r="G1513" t="s">
        <v>485</v>
      </c>
      <c r="H1513" t="s">
        <v>47</v>
      </c>
      <c r="I1513" s="1">
        <v>44554</v>
      </c>
      <c r="J1513" s="1" t="str">
        <f>TEXT(CONS_TABLE[[#This Row],[date_stolen]],"YYYY")</f>
        <v>2021</v>
      </c>
      <c r="K1513" s="1" t="str">
        <f>TEXT(CONS_TABLE[[#This Row],[date_stolen]],"MMMM")</f>
        <v>December</v>
      </c>
      <c r="L1513">
        <v>114</v>
      </c>
      <c r="M1513" t="str">
        <f>VLOOKUP(CONS_TABLE[[#This Row],[location_id]],Locations[],2,"FALSE")</f>
        <v>Canterbury</v>
      </c>
      <c r="N1513" t="str">
        <f>VLOOKUP(CONS_TABLE[[#This Row],[location_id]],Locations[],3, "FALSE")</f>
        <v>New Zealand</v>
      </c>
      <c r="O1513" s="3">
        <f>VLOOKUP(CONS_TABLE[[#This Row],[location_id]],Locations[],4,"FALSE")</f>
        <v>655000</v>
      </c>
      <c r="P1513">
        <f>VLOOKUP(CONS_TABLE[[#This Row],[location_id]],Locations[],5,"FALSE")</f>
        <v>14.72</v>
      </c>
    </row>
    <row r="1514" spans="1:16" x14ac:dyDescent="0.3">
      <c r="A1514">
        <v>1513</v>
      </c>
      <c r="B1514" t="s">
        <v>75</v>
      </c>
      <c r="C1514">
        <v>540</v>
      </c>
      <c r="D1514" t="str">
        <f>VLOOKUP(CONS_TABLE[[#This Row],[make_id]],Make_details[],2,"FALSE")</f>
        <v>Ford</v>
      </c>
      <c r="E1514" t="str">
        <f>VLOOKUP(CONS_TABLE[[#This Row],[make_id]],Make_details[],3,"FALSE")</f>
        <v>Standard</v>
      </c>
      <c r="F1514">
        <v>2005</v>
      </c>
      <c r="G1514" t="s">
        <v>76</v>
      </c>
      <c r="H1514" t="s">
        <v>69</v>
      </c>
      <c r="I1514" s="1">
        <v>44501</v>
      </c>
      <c r="J1514" s="1" t="str">
        <f>TEXT(CONS_TABLE[[#This Row],[date_stolen]],"YYYY")</f>
        <v>2021</v>
      </c>
      <c r="K1514" s="1" t="str">
        <f>TEXT(CONS_TABLE[[#This Row],[date_stolen]],"MMMM")</f>
        <v>November</v>
      </c>
      <c r="L1514">
        <v>107</v>
      </c>
      <c r="M1514" t="str">
        <f>VLOOKUP(CONS_TABLE[[#This Row],[location_id]],Locations[],2,"FALSE")</f>
        <v>Taranaki</v>
      </c>
      <c r="N1514" t="str">
        <f>VLOOKUP(CONS_TABLE[[#This Row],[location_id]],Locations[],3, "FALSE")</f>
        <v>New Zealand</v>
      </c>
      <c r="O1514" s="3">
        <f>VLOOKUP(CONS_TABLE[[#This Row],[location_id]],Locations[],4,"FALSE")</f>
        <v>127300</v>
      </c>
      <c r="P1514">
        <f>VLOOKUP(CONS_TABLE[[#This Row],[location_id]],Locations[],5,"FALSE")</f>
        <v>17.55</v>
      </c>
    </row>
    <row r="1515" spans="1:16" x14ac:dyDescent="0.3">
      <c r="A1515">
        <v>1514</v>
      </c>
      <c r="B1515" t="s">
        <v>83</v>
      </c>
      <c r="C1515">
        <v>540</v>
      </c>
      <c r="D1515" t="str">
        <f>VLOOKUP(CONS_TABLE[[#This Row],[make_id]],Make_details[],2,"FALSE")</f>
        <v>Ford</v>
      </c>
      <c r="E1515" t="str">
        <f>VLOOKUP(CONS_TABLE[[#This Row],[make_id]],Make_details[],3,"FALSE")</f>
        <v>Standard</v>
      </c>
      <c r="F1515">
        <v>2005</v>
      </c>
      <c r="G1515" t="s">
        <v>440</v>
      </c>
      <c r="H1515" t="s">
        <v>10</v>
      </c>
      <c r="I1515" s="1">
        <v>44650</v>
      </c>
      <c r="J1515" s="1" t="str">
        <f>TEXT(CONS_TABLE[[#This Row],[date_stolen]],"YYYY")</f>
        <v>2022</v>
      </c>
      <c r="K1515" s="1" t="str">
        <f>TEXT(CONS_TABLE[[#This Row],[date_stolen]],"MMMM")</f>
        <v>March</v>
      </c>
      <c r="L1515">
        <v>109</v>
      </c>
      <c r="M1515" t="str">
        <f>VLOOKUP(CONS_TABLE[[#This Row],[location_id]],Locations[],2,"FALSE")</f>
        <v>Wellington</v>
      </c>
      <c r="N1515" t="str">
        <f>VLOOKUP(CONS_TABLE[[#This Row],[location_id]],Locations[],3, "FALSE")</f>
        <v>New Zealand</v>
      </c>
      <c r="O1515" s="3">
        <f>VLOOKUP(CONS_TABLE[[#This Row],[location_id]],Locations[],4,"FALSE")</f>
        <v>543500</v>
      </c>
      <c r="P1515">
        <f>VLOOKUP(CONS_TABLE[[#This Row],[location_id]],Locations[],5,"FALSE")</f>
        <v>67.52</v>
      </c>
    </row>
    <row r="1516" spans="1:16" x14ac:dyDescent="0.3">
      <c r="A1516">
        <v>1515</v>
      </c>
      <c r="B1516" t="s">
        <v>83</v>
      </c>
      <c r="C1516">
        <v>550</v>
      </c>
      <c r="D1516" t="str">
        <f>VLOOKUP(CONS_TABLE[[#This Row],[make_id]],Make_details[],2,"FALSE")</f>
        <v>Honda</v>
      </c>
      <c r="E1516" t="str">
        <f>VLOOKUP(CONS_TABLE[[#This Row],[make_id]],Make_details[],3,"FALSE")</f>
        <v>Standard</v>
      </c>
      <c r="F1516">
        <v>1998</v>
      </c>
      <c r="G1516" t="s">
        <v>571</v>
      </c>
      <c r="H1516" t="s">
        <v>32</v>
      </c>
      <c r="I1516" s="1">
        <v>44649</v>
      </c>
      <c r="J1516" s="1" t="str">
        <f>TEXT(CONS_TABLE[[#This Row],[date_stolen]],"YYYY")</f>
        <v>2022</v>
      </c>
      <c r="K1516" s="1" t="str">
        <f>TEXT(CONS_TABLE[[#This Row],[date_stolen]],"MMMM")</f>
        <v>March</v>
      </c>
      <c r="L1516">
        <v>102</v>
      </c>
      <c r="M1516" t="str">
        <f>VLOOKUP(CONS_TABLE[[#This Row],[location_id]],Locations[],2,"FALSE")</f>
        <v>Auckland</v>
      </c>
      <c r="N1516" t="str">
        <f>VLOOKUP(CONS_TABLE[[#This Row],[location_id]],Locations[],3, "FALSE")</f>
        <v>New Zealand</v>
      </c>
      <c r="O1516" s="3">
        <f>VLOOKUP(CONS_TABLE[[#This Row],[location_id]],Locations[],4,"FALSE")</f>
        <v>1695200</v>
      </c>
      <c r="P1516">
        <f>VLOOKUP(CONS_TABLE[[#This Row],[location_id]],Locations[],5,"FALSE")</f>
        <v>343.09</v>
      </c>
    </row>
    <row r="1517" spans="1:16" x14ac:dyDescent="0.3">
      <c r="A1517">
        <v>1516</v>
      </c>
      <c r="B1517" t="s">
        <v>435</v>
      </c>
      <c r="C1517">
        <v>540</v>
      </c>
      <c r="D1517" t="str">
        <f>VLOOKUP(CONS_TABLE[[#This Row],[make_id]],Make_details[],2,"FALSE")</f>
        <v>Ford</v>
      </c>
      <c r="E1517" t="str">
        <f>VLOOKUP(CONS_TABLE[[#This Row],[make_id]],Make_details[],3,"FALSE")</f>
        <v>Standard</v>
      </c>
      <c r="F1517">
        <v>2005</v>
      </c>
      <c r="G1517" t="s">
        <v>436</v>
      </c>
      <c r="H1517" t="s">
        <v>47</v>
      </c>
      <c r="I1517" s="1">
        <v>44655</v>
      </c>
      <c r="J1517" s="1" t="str">
        <f>TEXT(CONS_TABLE[[#This Row],[date_stolen]],"YYYY")</f>
        <v>2022</v>
      </c>
      <c r="K1517" s="1" t="str">
        <f>TEXT(CONS_TABLE[[#This Row],[date_stolen]],"MMMM")</f>
        <v>April</v>
      </c>
      <c r="L1517">
        <v>102</v>
      </c>
      <c r="M1517" t="str">
        <f>VLOOKUP(CONS_TABLE[[#This Row],[location_id]],Locations[],2,"FALSE")</f>
        <v>Auckland</v>
      </c>
      <c r="N1517" t="str">
        <f>VLOOKUP(CONS_TABLE[[#This Row],[location_id]],Locations[],3, "FALSE")</f>
        <v>New Zealand</v>
      </c>
      <c r="O1517" s="3">
        <f>VLOOKUP(CONS_TABLE[[#This Row],[location_id]],Locations[],4,"FALSE")</f>
        <v>1695200</v>
      </c>
      <c r="P1517">
        <f>VLOOKUP(CONS_TABLE[[#This Row],[location_id]],Locations[],5,"FALSE")</f>
        <v>343.09</v>
      </c>
    </row>
    <row r="1518" spans="1:16" x14ac:dyDescent="0.3">
      <c r="A1518">
        <v>1517</v>
      </c>
      <c r="B1518" t="s">
        <v>83</v>
      </c>
      <c r="C1518">
        <v>540</v>
      </c>
      <c r="D1518" t="str">
        <f>VLOOKUP(CONS_TABLE[[#This Row],[make_id]],Make_details[],2,"FALSE")</f>
        <v>Ford</v>
      </c>
      <c r="E1518" t="str">
        <f>VLOOKUP(CONS_TABLE[[#This Row],[make_id]],Make_details[],3,"FALSE")</f>
        <v>Standard</v>
      </c>
      <c r="F1518">
        <v>2005</v>
      </c>
      <c r="G1518" t="s">
        <v>453</v>
      </c>
      <c r="H1518" t="s">
        <v>28</v>
      </c>
      <c r="I1518" s="1">
        <v>44507</v>
      </c>
      <c r="J1518" s="1" t="str">
        <f>TEXT(CONS_TABLE[[#This Row],[date_stolen]],"YYYY")</f>
        <v>2021</v>
      </c>
      <c r="K1518" s="1" t="str">
        <f>TEXT(CONS_TABLE[[#This Row],[date_stolen]],"MMMM")</f>
        <v>November</v>
      </c>
      <c r="L1518">
        <v>114</v>
      </c>
      <c r="M1518" t="str">
        <f>VLOOKUP(CONS_TABLE[[#This Row],[location_id]],Locations[],2,"FALSE")</f>
        <v>Canterbury</v>
      </c>
      <c r="N1518" t="str">
        <f>VLOOKUP(CONS_TABLE[[#This Row],[location_id]],Locations[],3, "FALSE")</f>
        <v>New Zealand</v>
      </c>
      <c r="O1518" s="3">
        <f>VLOOKUP(CONS_TABLE[[#This Row],[location_id]],Locations[],4,"FALSE")</f>
        <v>655000</v>
      </c>
      <c r="P1518">
        <f>VLOOKUP(CONS_TABLE[[#This Row],[location_id]],Locations[],5,"FALSE")</f>
        <v>14.72</v>
      </c>
    </row>
    <row r="1519" spans="1:16" x14ac:dyDescent="0.3">
      <c r="A1519">
        <v>1518</v>
      </c>
      <c r="B1519" t="s">
        <v>90</v>
      </c>
      <c r="C1519">
        <v>619</v>
      </c>
      <c r="D1519" t="str">
        <f>VLOOKUP(CONS_TABLE[[#This Row],[make_id]],Make_details[],2,"FALSE")</f>
        <v>Toyota</v>
      </c>
      <c r="E1519" t="str">
        <f>VLOOKUP(CONS_TABLE[[#This Row],[make_id]],Make_details[],3,"FALSE")</f>
        <v>Standard</v>
      </c>
      <c r="F1519">
        <v>1994</v>
      </c>
      <c r="G1519" t="s">
        <v>448</v>
      </c>
      <c r="H1519" t="s">
        <v>10</v>
      </c>
      <c r="I1519" s="1">
        <v>44514</v>
      </c>
      <c r="J1519" s="1" t="str">
        <f>TEXT(CONS_TABLE[[#This Row],[date_stolen]],"YYYY")</f>
        <v>2021</v>
      </c>
      <c r="K1519" s="1" t="str">
        <f>TEXT(CONS_TABLE[[#This Row],[date_stolen]],"MMMM")</f>
        <v>November</v>
      </c>
      <c r="L1519">
        <v>114</v>
      </c>
      <c r="M1519" t="str">
        <f>VLOOKUP(CONS_TABLE[[#This Row],[location_id]],Locations[],2,"FALSE")</f>
        <v>Canterbury</v>
      </c>
      <c r="N1519" t="str">
        <f>VLOOKUP(CONS_TABLE[[#This Row],[location_id]],Locations[],3, "FALSE")</f>
        <v>New Zealand</v>
      </c>
      <c r="O1519" s="3">
        <f>VLOOKUP(CONS_TABLE[[#This Row],[location_id]],Locations[],4,"FALSE")</f>
        <v>655000</v>
      </c>
      <c r="P1519">
        <f>VLOOKUP(CONS_TABLE[[#This Row],[location_id]],Locations[],5,"FALSE")</f>
        <v>14.72</v>
      </c>
    </row>
    <row r="1520" spans="1:16" x14ac:dyDescent="0.3">
      <c r="A1520">
        <v>1519</v>
      </c>
      <c r="B1520" t="s">
        <v>235</v>
      </c>
      <c r="C1520">
        <v>619</v>
      </c>
      <c r="D1520" t="str">
        <f>VLOOKUP(CONS_TABLE[[#This Row],[make_id]],Make_details[],2,"FALSE")</f>
        <v>Toyota</v>
      </c>
      <c r="E1520" t="str">
        <f>VLOOKUP(CONS_TABLE[[#This Row],[make_id]],Make_details[],3,"FALSE")</f>
        <v>Standard</v>
      </c>
      <c r="F1520">
        <v>1998</v>
      </c>
      <c r="G1520" t="s">
        <v>467</v>
      </c>
      <c r="H1520" t="s">
        <v>32</v>
      </c>
      <c r="I1520" s="1">
        <v>44538</v>
      </c>
      <c r="J1520" s="1" t="str">
        <f>TEXT(CONS_TABLE[[#This Row],[date_stolen]],"YYYY")</f>
        <v>2021</v>
      </c>
      <c r="K1520" s="1" t="str">
        <f>TEXT(CONS_TABLE[[#This Row],[date_stolen]],"MMMM")</f>
        <v>December</v>
      </c>
      <c r="L1520">
        <v>114</v>
      </c>
      <c r="M1520" t="str">
        <f>VLOOKUP(CONS_TABLE[[#This Row],[location_id]],Locations[],2,"FALSE")</f>
        <v>Canterbury</v>
      </c>
      <c r="N1520" t="str">
        <f>VLOOKUP(CONS_TABLE[[#This Row],[location_id]],Locations[],3, "FALSE")</f>
        <v>New Zealand</v>
      </c>
      <c r="O1520" s="3">
        <f>VLOOKUP(CONS_TABLE[[#This Row],[location_id]],Locations[],4,"FALSE")</f>
        <v>655000</v>
      </c>
      <c r="P1520">
        <f>VLOOKUP(CONS_TABLE[[#This Row],[location_id]],Locations[],5,"FALSE")</f>
        <v>14.72</v>
      </c>
    </row>
    <row r="1521" spans="1:16" x14ac:dyDescent="0.3">
      <c r="A1521">
        <v>1520</v>
      </c>
      <c r="B1521" t="s">
        <v>90</v>
      </c>
      <c r="C1521">
        <v>540</v>
      </c>
      <c r="D1521" t="str">
        <f>VLOOKUP(CONS_TABLE[[#This Row],[make_id]],Make_details[],2,"FALSE")</f>
        <v>Ford</v>
      </c>
      <c r="E1521" t="str">
        <f>VLOOKUP(CONS_TABLE[[#This Row],[make_id]],Make_details[],3,"FALSE")</f>
        <v>Standard</v>
      </c>
      <c r="F1521">
        <v>2005</v>
      </c>
      <c r="G1521" t="s">
        <v>679</v>
      </c>
      <c r="H1521" t="s">
        <v>18</v>
      </c>
      <c r="I1521" s="1">
        <v>44537</v>
      </c>
      <c r="J1521" s="1" t="str">
        <f>TEXT(CONS_TABLE[[#This Row],[date_stolen]],"YYYY")</f>
        <v>2021</v>
      </c>
      <c r="K1521" s="1" t="str">
        <f>TEXT(CONS_TABLE[[#This Row],[date_stolen]],"MMMM")</f>
        <v>December</v>
      </c>
      <c r="L1521">
        <v>109</v>
      </c>
      <c r="M1521" t="str">
        <f>VLOOKUP(CONS_TABLE[[#This Row],[location_id]],Locations[],2,"FALSE")</f>
        <v>Wellington</v>
      </c>
      <c r="N1521" t="str">
        <f>VLOOKUP(CONS_TABLE[[#This Row],[location_id]],Locations[],3, "FALSE")</f>
        <v>New Zealand</v>
      </c>
      <c r="O1521" s="3">
        <f>VLOOKUP(CONS_TABLE[[#This Row],[location_id]],Locations[],4,"FALSE")</f>
        <v>543500</v>
      </c>
      <c r="P1521">
        <f>VLOOKUP(CONS_TABLE[[#This Row],[location_id]],Locations[],5,"FALSE")</f>
        <v>67.52</v>
      </c>
    </row>
    <row r="1522" spans="1:16" x14ac:dyDescent="0.3">
      <c r="A1522">
        <v>1521</v>
      </c>
      <c r="B1522" t="s">
        <v>83</v>
      </c>
      <c r="C1522">
        <v>548</v>
      </c>
      <c r="D1522" t="str">
        <f>VLOOKUP(CONS_TABLE[[#This Row],[make_id]],Make_details[],2,"FALSE")</f>
        <v>Holden</v>
      </c>
      <c r="E1522" t="str">
        <f>VLOOKUP(CONS_TABLE[[#This Row],[make_id]],Make_details[],3,"FALSE")</f>
        <v>Standard</v>
      </c>
      <c r="F1522">
        <v>2005</v>
      </c>
      <c r="G1522" t="s">
        <v>593</v>
      </c>
      <c r="H1522" t="s">
        <v>18</v>
      </c>
      <c r="I1522" s="1">
        <v>44537</v>
      </c>
      <c r="J1522" s="1" t="str">
        <f>TEXT(CONS_TABLE[[#This Row],[date_stolen]],"YYYY")</f>
        <v>2021</v>
      </c>
      <c r="K1522" s="1" t="str">
        <f>TEXT(CONS_TABLE[[#This Row],[date_stolen]],"MMMM")</f>
        <v>December</v>
      </c>
      <c r="L1522">
        <v>101</v>
      </c>
      <c r="M1522" t="str">
        <f>VLOOKUP(CONS_TABLE[[#This Row],[location_id]],Locations[],2,"FALSE")</f>
        <v>Northland</v>
      </c>
      <c r="N1522" t="str">
        <f>VLOOKUP(CONS_TABLE[[#This Row],[location_id]],Locations[],3, "FALSE")</f>
        <v>New Zealand</v>
      </c>
      <c r="O1522" s="3">
        <f>VLOOKUP(CONS_TABLE[[#This Row],[location_id]],Locations[],4,"FALSE")</f>
        <v>201500</v>
      </c>
      <c r="P1522">
        <f>VLOOKUP(CONS_TABLE[[#This Row],[location_id]],Locations[],5,"FALSE")</f>
        <v>16.11</v>
      </c>
    </row>
    <row r="1523" spans="1:16" x14ac:dyDescent="0.3">
      <c r="A1523">
        <v>1522</v>
      </c>
      <c r="B1523" t="s">
        <v>75</v>
      </c>
      <c r="C1523">
        <v>540</v>
      </c>
      <c r="D1523" t="str">
        <f>VLOOKUP(CONS_TABLE[[#This Row],[make_id]],Make_details[],2,"FALSE")</f>
        <v>Ford</v>
      </c>
      <c r="E1523" t="str">
        <f>VLOOKUP(CONS_TABLE[[#This Row],[make_id]],Make_details[],3,"FALSE")</f>
        <v>Standard</v>
      </c>
      <c r="F1523">
        <v>2005</v>
      </c>
      <c r="G1523" t="s">
        <v>76</v>
      </c>
      <c r="H1523" t="s">
        <v>32</v>
      </c>
      <c r="I1523" s="1">
        <v>44558</v>
      </c>
      <c r="J1523" s="1" t="str">
        <f>TEXT(CONS_TABLE[[#This Row],[date_stolen]],"YYYY")</f>
        <v>2021</v>
      </c>
      <c r="K1523" s="1" t="str">
        <f>TEXT(CONS_TABLE[[#This Row],[date_stolen]],"MMMM")</f>
        <v>December</v>
      </c>
      <c r="L1523">
        <v>114</v>
      </c>
      <c r="M1523" t="str">
        <f>VLOOKUP(CONS_TABLE[[#This Row],[location_id]],Locations[],2,"FALSE")</f>
        <v>Canterbury</v>
      </c>
      <c r="N1523" t="str">
        <f>VLOOKUP(CONS_TABLE[[#This Row],[location_id]],Locations[],3, "FALSE")</f>
        <v>New Zealand</v>
      </c>
      <c r="O1523" s="3">
        <f>VLOOKUP(CONS_TABLE[[#This Row],[location_id]],Locations[],4,"FALSE")</f>
        <v>655000</v>
      </c>
      <c r="P1523">
        <f>VLOOKUP(CONS_TABLE[[#This Row],[location_id]],Locations[],5,"FALSE")</f>
        <v>14.72</v>
      </c>
    </row>
    <row r="1524" spans="1:16" x14ac:dyDescent="0.3">
      <c r="A1524">
        <v>1523</v>
      </c>
      <c r="B1524" t="s">
        <v>83</v>
      </c>
      <c r="C1524">
        <v>512</v>
      </c>
      <c r="D1524" t="str">
        <f>VLOOKUP(CONS_TABLE[[#This Row],[make_id]],Make_details[],2,"FALSE")</f>
        <v>BMW</v>
      </c>
      <c r="E1524" t="str">
        <f>VLOOKUP(CONS_TABLE[[#This Row],[make_id]],Make_details[],3,"FALSE")</f>
        <v>Luxury</v>
      </c>
      <c r="F1524">
        <v>2005</v>
      </c>
      <c r="G1524" t="s">
        <v>680</v>
      </c>
      <c r="H1524" t="s">
        <v>47</v>
      </c>
      <c r="I1524" s="1">
        <v>44647</v>
      </c>
      <c r="J1524" s="1" t="str">
        <f>TEXT(CONS_TABLE[[#This Row],[date_stolen]],"YYYY")</f>
        <v>2022</v>
      </c>
      <c r="K1524" s="1" t="str">
        <f>TEXT(CONS_TABLE[[#This Row],[date_stolen]],"MMMM")</f>
        <v>March</v>
      </c>
      <c r="L1524">
        <v>109</v>
      </c>
      <c r="M1524" t="str">
        <f>VLOOKUP(CONS_TABLE[[#This Row],[location_id]],Locations[],2,"FALSE")</f>
        <v>Wellington</v>
      </c>
      <c r="N1524" t="str">
        <f>VLOOKUP(CONS_TABLE[[#This Row],[location_id]],Locations[],3, "FALSE")</f>
        <v>New Zealand</v>
      </c>
      <c r="O1524" s="3">
        <f>VLOOKUP(CONS_TABLE[[#This Row],[location_id]],Locations[],4,"FALSE")</f>
        <v>543500</v>
      </c>
      <c r="P1524">
        <f>VLOOKUP(CONS_TABLE[[#This Row],[location_id]],Locations[],5,"FALSE")</f>
        <v>67.52</v>
      </c>
    </row>
    <row r="1525" spans="1:16" x14ac:dyDescent="0.3">
      <c r="A1525">
        <v>1524</v>
      </c>
      <c r="B1525" t="s">
        <v>90</v>
      </c>
      <c r="C1525">
        <v>619</v>
      </c>
      <c r="D1525" t="str">
        <f>VLOOKUP(CONS_TABLE[[#This Row],[make_id]],Make_details[],2,"FALSE")</f>
        <v>Toyota</v>
      </c>
      <c r="E1525" t="str">
        <f>VLOOKUP(CONS_TABLE[[#This Row],[make_id]],Make_details[],3,"FALSE")</f>
        <v>Standard</v>
      </c>
      <c r="F1525">
        <v>1995</v>
      </c>
      <c r="G1525" t="s">
        <v>448</v>
      </c>
      <c r="H1525" t="s">
        <v>28</v>
      </c>
      <c r="I1525" s="1">
        <v>44487</v>
      </c>
      <c r="J1525" s="1" t="str">
        <f>TEXT(CONS_TABLE[[#This Row],[date_stolen]],"YYYY")</f>
        <v>2021</v>
      </c>
      <c r="K1525" s="1" t="str">
        <f>TEXT(CONS_TABLE[[#This Row],[date_stolen]],"MMMM")</f>
        <v>October</v>
      </c>
      <c r="L1525">
        <v>114</v>
      </c>
      <c r="M1525" t="str">
        <f>VLOOKUP(CONS_TABLE[[#This Row],[location_id]],Locations[],2,"FALSE")</f>
        <v>Canterbury</v>
      </c>
      <c r="N1525" t="str">
        <f>VLOOKUP(CONS_TABLE[[#This Row],[location_id]],Locations[],3, "FALSE")</f>
        <v>New Zealand</v>
      </c>
      <c r="O1525" s="3">
        <f>VLOOKUP(CONS_TABLE[[#This Row],[location_id]],Locations[],4,"FALSE")</f>
        <v>655000</v>
      </c>
      <c r="P1525">
        <f>VLOOKUP(CONS_TABLE[[#This Row],[location_id]],Locations[],5,"FALSE")</f>
        <v>14.72</v>
      </c>
    </row>
    <row r="1526" spans="1:16" x14ac:dyDescent="0.3">
      <c r="A1526">
        <v>1525</v>
      </c>
      <c r="B1526" t="s">
        <v>235</v>
      </c>
      <c r="C1526">
        <v>619</v>
      </c>
      <c r="D1526" t="str">
        <f>VLOOKUP(CONS_TABLE[[#This Row],[make_id]],Make_details[],2,"FALSE")</f>
        <v>Toyota</v>
      </c>
      <c r="E1526" t="str">
        <f>VLOOKUP(CONS_TABLE[[#This Row],[make_id]],Make_details[],3,"FALSE")</f>
        <v>Standard</v>
      </c>
      <c r="F1526">
        <v>1995</v>
      </c>
      <c r="G1526" t="s">
        <v>606</v>
      </c>
      <c r="H1526" t="s">
        <v>10</v>
      </c>
      <c r="I1526" s="1">
        <v>44619</v>
      </c>
      <c r="J1526" s="1" t="str">
        <f>TEXT(CONS_TABLE[[#This Row],[date_stolen]],"YYYY")</f>
        <v>2022</v>
      </c>
      <c r="K1526" s="1" t="str">
        <f>TEXT(CONS_TABLE[[#This Row],[date_stolen]],"MMMM")</f>
        <v>February</v>
      </c>
      <c r="L1526">
        <v>114</v>
      </c>
      <c r="M1526" t="str">
        <f>VLOOKUP(CONS_TABLE[[#This Row],[location_id]],Locations[],2,"FALSE")</f>
        <v>Canterbury</v>
      </c>
      <c r="N1526" t="str">
        <f>VLOOKUP(CONS_TABLE[[#This Row],[location_id]],Locations[],3, "FALSE")</f>
        <v>New Zealand</v>
      </c>
      <c r="O1526" s="3">
        <f>VLOOKUP(CONS_TABLE[[#This Row],[location_id]],Locations[],4,"FALSE")</f>
        <v>655000</v>
      </c>
      <c r="P1526">
        <f>VLOOKUP(CONS_TABLE[[#This Row],[location_id]],Locations[],5,"FALSE")</f>
        <v>14.72</v>
      </c>
    </row>
    <row r="1527" spans="1:16" x14ac:dyDescent="0.3">
      <c r="A1527">
        <v>1526</v>
      </c>
      <c r="B1527" t="s">
        <v>83</v>
      </c>
      <c r="C1527">
        <v>619</v>
      </c>
      <c r="D1527" t="str">
        <f>VLOOKUP(CONS_TABLE[[#This Row],[make_id]],Make_details[],2,"FALSE")</f>
        <v>Toyota</v>
      </c>
      <c r="E1527" t="str">
        <f>VLOOKUP(CONS_TABLE[[#This Row],[make_id]],Make_details[],3,"FALSE")</f>
        <v>Standard</v>
      </c>
      <c r="F1527">
        <v>1998</v>
      </c>
      <c r="G1527" t="s">
        <v>695</v>
      </c>
      <c r="H1527" t="s">
        <v>18</v>
      </c>
      <c r="I1527" s="1">
        <v>44559</v>
      </c>
      <c r="J1527" s="1" t="str">
        <f>TEXT(CONS_TABLE[[#This Row],[date_stolen]],"YYYY")</f>
        <v>2021</v>
      </c>
      <c r="K1527" s="1" t="str">
        <f>TEXT(CONS_TABLE[[#This Row],[date_stolen]],"MMMM")</f>
        <v>December</v>
      </c>
      <c r="L1527">
        <v>114</v>
      </c>
      <c r="M1527" t="str">
        <f>VLOOKUP(CONS_TABLE[[#This Row],[location_id]],Locations[],2,"FALSE")</f>
        <v>Canterbury</v>
      </c>
      <c r="N1527" t="str">
        <f>VLOOKUP(CONS_TABLE[[#This Row],[location_id]],Locations[],3, "FALSE")</f>
        <v>New Zealand</v>
      </c>
      <c r="O1527" s="3">
        <f>VLOOKUP(CONS_TABLE[[#This Row],[location_id]],Locations[],4,"FALSE")</f>
        <v>655000</v>
      </c>
      <c r="P1527">
        <f>VLOOKUP(CONS_TABLE[[#This Row],[location_id]],Locations[],5,"FALSE")</f>
        <v>14.72</v>
      </c>
    </row>
    <row r="1528" spans="1:16" x14ac:dyDescent="0.3">
      <c r="A1528">
        <v>1527</v>
      </c>
      <c r="B1528" t="s">
        <v>435</v>
      </c>
      <c r="C1528">
        <v>576</v>
      </c>
      <c r="D1528" t="str">
        <f>VLOOKUP(CONS_TABLE[[#This Row],[make_id]],Make_details[],2,"FALSE")</f>
        <v>Mazda</v>
      </c>
      <c r="E1528" t="str">
        <f>VLOOKUP(CONS_TABLE[[#This Row],[make_id]],Make_details[],3,"FALSE")</f>
        <v>Standard</v>
      </c>
      <c r="F1528">
        <v>2005</v>
      </c>
      <c r="G1528" t="s">
        <v>450</v>
      </c>
      <c r="H1528" t="s">
        <v>32</v>
      </c>
      <c r="I1528" s="1">
        <v>44647</v>
      </c>
      <c r="J1528" s="1" t="str">
        <f>TEXT(CONS_TABLE[[#This Row],[date_stolen]],"YYYY")</f>
        <v>2022</v>
      </c>
      <c r="K1528" s="1" t="str">
        <f>TEXT(CONS_TABLE[[#This Row],[date_stolen]],"MMMM")</f>
        <v>March</v>
      </c>
      <c r="L1528">
        <v>114</v>
      </c>
      <c r="M1528" t="str">
        <f>VLOOKUP(CONS_TABLE[[#This Row],[location_id]],Locations[],2,"FALSE")</f>
        <v>Canterbury</v>
      </c>
      <c r="N1528" t="str">
        <f>VLOOKUP(CONS_TABLE[[#This Row],[location_id]],Locations[],3, "FALSE")</f>
        <v>New Zealand</v>
      </c>
      <c r="O1528" s="3">
        <f>VLOOKUP(CONS_TABLE[[#This Row],[location_id]],Locations[],4,"FALSE")</f>
        <v>655000</v>
      </c>
      <c r="P1528">
        <f>VLOOKUP(CONS_TABLE[[#This Row],[location_id]],Locations[],5,"FALSE")</f>
        <v>14.72</v>
      </c>
    </row>
    <row r="1529" spans="1:16" x14ac:dyDescent="0.3">
      <c r="A1529">
        <v>1528</v>
      </c>
      <c r="B1529" t="s">
        <v>83</v>
      </c>
      <c r="C1529">
        <v>540</v>
      </c>
      <c r="D1529" t="str">
        <f>VLOOKUP(CONS_TABLE[[#This Row],[make_id]],Make_details[],2,"FALSE")</f>
        <v>Ford</v>
      </c>
      <c r="E1529" t="str">
        <f>VLOOKUP(CONS_TABLE[[#This Row],[make_id]],Make_details[],3,"FALSE")</f>
        <v>Standard</v>
      </c>
      <c r="F1529">
        <v>2003</v>
      </c>
      <c r="G1529" t="s">
        <v>453</v>
      </c>
      <c r="H1529" t="s">
        <v>69</v>
      </c>
      <c r="I1529" s="1">
        <v>44584</v>
      </c>
      <c r="J1529" s="1" t="str">
        <f>TEXT(CONS_TABLE[[#This Row],[date_stolen]],"YYYY")</f>
        <v>2022</v>
      </c>
      <c r="K1529" s="1" t="str">
        <f>TEXT(CONS_TABLE[[#This Row],[date_stolen]],"MMMM")</f>
        <v>January</v>
      </c>
      <c r="L1529">
        <v>104</v>
      </c>
      <c r="M1529" t="str">
        <f>VLOOKUP(CONS_TABLE[[#This Row],[location_id]],Locations[],2,"FALSE")</f>
        <v>Bay of Plenty</v>
      </c>
      <c r="N1529" t="str">
        <f>VLOOKUP(CONS_TABLE[[#This Row],[location_id]],Locations[],3, "FALSE")</f>
        <v>New Zealand</v>
      </c>
      <c r="O1529" s="3">
        <f>VLOOKUP(CONS_TABLE[[#This Row],[location_id]],Locations[],4,"FALSE")</f>
        <v>347700</v>
      </c>
      <c r="P1529">
        <f>VLOOKUP(CONS_TABLE[[#This Row],[location_id]],Locations[],5,"FALSE")</f>
        <v>28.8</v>
      </c>
    </row>
    <row r="1530" spans="1:16" x14ac:dyDescent="0.3">
      <c r="A1530">
        <v>1529</v>
      </c>
      <c r="B1530" t="s">
        <v>90</v>
      </c>
      <c r="C1530">
        <v>540</v>
      </c>
      <c r="D1530" t="str">
        <f>VLOOKUP(CONS_TABLE[[#This Row],[make_id]],Make_details[],2,"FALSE")</f>
        <v>Ford</v>
      </c>
      <c r="E1530" t="str">
        <f>VLOOKUP(CONS_TABLE[[#This Row],[make_id]],Make_details[],3,"FALSE")</f>
        <v>Standard</v>
      </c>
      <c r="F1530">
        <v>2005</v>
      </c>
      <c r="G1530" t="s">
        <v>679</v>
      </c>
      <c r="H1530" t="s">
        <v>10</v>
      </c>
      <c r="I1530" s="1">
        <v>44625</v>
      </c>
      <c r="J1530" s="1" t="str">
        <f>TEXT(CONS_TABLE[[#This Row],[date_stolen]],"YYYY")</f>
        <v>2022</v>
      </c>
      <c r="K1530" s="1" t="str">
        <f>TEXT(CONS_TABLE[[#This Row],[date_stolen]],"MMMM")</f>
        <v>March</v>
      </c>
      <c r="L1530">
        <v>105</v>
      </c>
      <c r="M1530" t="str">
        <f>VLOOKUP(CONS_TABLE[[#This Row],[location_id]],Locations[],2,"FALSE")</f>
        <v>Gisborne</v>
      </c>
      <c r="N1530" t="str">
        <f>VLOOKUP(CONS_TABLE[[#This Row],[location_id]],Locations[],3, "FALSE")</f>
        <v>New Zealand</v>
      </c>
      <c r="O1530" s="3">
        <f>VLOOKUP(CONS_TABLE[[#This Row],[location_id]],Locations[],4,"FALSE")</f>
        <v>52100</v>
      </c>
      <c r="P1530">
        <f>VLOOKUP(CONS_TABLE[[#This Row],[location_id]],Locations[],5,"FALSE")</f>
        <v>6.21</v>
      </c>
    </row>
    <row r="1531" spans="1:16" x14ac:dyDescent="0.3">
      <c r="A1531">
        <v>1530</v>
      </c>
      <c r="B1531" t="s">
        <v>90</v>
      </c>
      <c r="C1531">
        <v>540</v>
      </c>
      <c r="D1531" t="str">
        <f>VLOOKUP(CONS_TABLE[[#This Row],[make_id]],Make_details[],2,"FALSE")</f>
        <v>Ford</v>
      </c>
      <c r="E1531" t="str">
        <f>VLOOKUP(CONS_TABLE[[#This Row],[make_id]],Make_details[],3,"FALSE")</f>
        <v>Standard</v>
      </c>
      <c r="F1531">
        <v>2005</v>
      </c>
      <c r="G1531" t="s">
        <v>440</v>
      </c>
      <c r="H1531" t="s">
        <v>32</v>
      </c>
      <c r="I1531" s="1">
        <v>44592</v>
      </c>
      <c r="J1531" s="1" t="str">
        <f>TEXT(CONS_TABLE[[#This Row],[date_stolen]],"YYYY")</f>
        <v>2022</v>
      </c>
      <c r="K1531" s="1" t="str">
        <f>TEXT(CONS_TABLE[[#This Row],[date_stolen]],"MMMM")</f>
        <v>January</v>
      </c>
      <c r="L1531">
        <v>103</v>
      </c>
      <c r="M1531" t="str">
        <f>VLOOKUP(CONS_TABLE[[#This Row],[location_id]],Locations[],2,"FALSE")</f>
        <v>Waikato</v>
      </c>
      <c r="N1531" t="str">
        <f>VLOOKUP(CONS_TABLE[[#This Row],[location_id]],Locations[],3, "FALSE")</f>
        <v>New Zealand</v>
      </c>
      <c r="O1531" s="3">
        <f>VLOOKUP(CONS_TABLE[[#This Row],[location_id]],Locations[],4,"FALSE")</f>
        <v>513800</v>
      </c>
      <c r="P1531">
        <f>VLOOKUP(CONS_TABLE[[#This Row],[location_id]],Locations[],5,"FALSE")</f>
        <v>21.5</v>
      </c>
    </row>
    <row r="1532" spans="1:16" x14ac:dyDescent="0.3">
      <c r="A1532">
        <v>1531</v>
      </c>
      <c r="B1532" t="s">
        <v>435</v>
      </c>
      <c r="C1532">
        <v>540</v>
      </c>
      <c r="D1532" t="str">
        <f>VLOOKUP(CONS_TABLE[[#This Row],[make_id]],Make_details[],2,"FALSE")</f>
        <v>Ford</v>
      </c>
      <c r="E1532" t="str">
        <f>VLOOKUP(CONS_TABLE[[#This Row],[make_id]],Make_details[],3,"FALSE")</f>
        <v>Standard</v>
      </c>
      <c r="F1532">
        <v>2005</v>
      </c>
      <c r="G1532" t="s">
        <v>436</v>
      </c>
      <c r="H1532" t="s">
        <v>32</v>
      </c>
      <c r="I1532" s="1">
        <v>44579</v>
      </c>
      <c r="J1532" s="1" t="str">
        <f>TEXT(CONS_TABLE[[#This Row],[date_stolen]],"YYYY")</f>
        <v>2022</v>
      </c>
      <c r="K1532" s="1" t="str">
        <f>TEXT(CONS_TABLE[[#This Row],[date_stolen]],"MMMM")</f>
        <v>January</v>
      </c>
      <c r="L1532">
        <v>103</v>
      </c>
      <c r="M1532" t="str">
        <f>VLOOKUP(CONS_TABLE[[#This Row],[location_id]],Locations[],2,"FALSE")</f>
        <v>Waikato</v>
      </c>
      <c r="N1532" t="str">
        <f>VLOOKUP(CONS_TABLE[[#This Row],[location_id]],Locations[],3, "FALSE")</f>
        <v>New Zealand</v>
      </c>
      <c r="O1532" s="3">
        <f>VLOOKUP(CONS_TABLE[[#This Row],[location_id]],Locations[],4,"FALSE")</f>
        <v>513800</v>
      </c>
      <c r="P1532">
        <f>VLOOKUP(CONS_TABLE[[#This Row],[location_id]],Locations[],5,"FALSE")</f>
        <v>21.5</v>
      </c>
    </row>
    <row r="1533" spans="1:16" x14ac:dyDescent="0.3">
      <c r="A1533">
        <v>1532</v>
      </c>
      <c r="B1533" t="s">
        <v>90</v>
      </c>
      <c r="C1533">
        <v>611</v>
      </c>
      <c r="D1533" t="str">
        <f>VLOOKUP(CONS_TABLE[[#This Row],[make_id]],Make_details[],2,"FALSE")</f>
        <v>Suzuki</v>
      </c>
      <c r="E1533" t="str">
        <f>VLOOKUP(CONS_TABLE[[#This Row],[make_id]],Make_details[],3,"FALSE")</f>
        <v>Standard</v>
      </c>
      <c r="F1533">
        <v>1994</v>
      </c>
      <c r="G1533" t="s">
        <v>492</v>
      </c>
      <c r="H1533" t="s">
        <v>69</v>
      </c>
      <c r="I1533" s="1">
        <v>44599</v>
      </c>
      <c r="J1533" s="1" t="str">
        <f>TEXT(CONS_TABLE[[#This Row],[date_stolen]],"YYYY")</f>
        <v>2022</v>
      </c>
      <c r="K1533" s="1" t="str">
        <f>TEXT(CONS_TABLE[[#This Row],[date_stolen]],"MMMM")</f>
        <v>February</v>
      </c>
      <c r="L1533">
        <v>108</v>
      </c>
      <c r="M1533" t="str">
        <f>VLOOKUP(CONS_TABLE[[#This Row],[location_id]],Locations[],2,"FALSE")</f>
        <v>Manawatū-Whanganui</v>
      </c>
      <c r="N1533" t="str">
        <f>VLOOKUP(CONS_TABLE[[#This Row],[location_id]],Locations[],3, "FALSE")</f>
        <v>New Zealand</v>
      </c>
      <c r="O1533" s="3">
        <f>VLOOKUP(CONS_TABLE[[#This Row],[location_id]],Locations[],4,"FALSE")</f>
        <v>258200</v>
      </c>
      <c r="P1533">
        <f>VLOOKUP(CONS_TABLE[[#This Row],[location_id]],Locations[],5,"FALSE")</f>
        <v>11.62</v>
      </c>
    </row>
    <row r="1534" spans="1:16" x14ac:dyDescent="0.3">
      <c r="A1534">
        <v>1533</v>
      </c>
      <c r="B1534" t="s">
        <v>83</v>
      </c>
      <c r="C1534">
        <v>550</v>
      </c>
      <c r="D1534" t="str">
        <f>VLOOKUP(CONS_TABLE[[#This Row],[make_id]],Make_details[],2,"FALSE")</f>
        <v>Honda</v>
      </c>
      <c r="E1534" t="str">
        <f>VLOOKUP(CONS_TABLE[[#This Row],[make_id]],Make_details[],3,"FALSE")</f>
        <v>Standard</v>
      </c>
      <c r="F1534">
        <v>2005</v>
      </c>
      <c r="G1534" t="s">
        <v>458</v>
      </c>
      <c r="H1534" t="s">
        <v>45</v>
      </c>
      <c r="I1534" s="1">
        <v>44478</v>
      </c>
      <c r="J1534" s="1" t="str">
        <f>TEXT(CONS_TABLE[[#This Row],[date_stolen]],"YYYY")</f>
        <v>2021</v>
      </c>
      <c r="K1534" s="1" t="str">
        <f>TEXT(CONS_TABLE[[#This Row],[date_stolen]],"MMMM")</f>
        <v>October</v>
      </c>
      <c r="L1534">
        <v>101</v>
      </c>
      <c r="M1534" t="str">
        <f>VLOOKUP(CONS_TABLE[[#This Row],[location_id]],Locations[],2,"FALSE")</f>
        <v>Northland</v>
      </c>
      <c r="N1534" t="str">
        <f>VLOOKUP(CONS_TABLE[[#This Row],[location_id]],Locations[],3, "FALSE")</f>
        <v>New Zealand</v>
      </c>
      <c r="O1534" s="3">
        <f>VLOOKUP(CONS_TABLE[[#This Row],[location_id]],Locations[],4,"FALSE")</f>
        <v>201500</v>
      </c>
      <c r="P1534">
        <f>VLOOKUP(CONS_TABLE[[#This Row],[location_id]],Locations[],5,"FALSE")</f>
        <v>16.11</v>
      </c>
    </row>
    <row r="1535" spans="1:16" x14ac:dyDescent="0.3">
      <c r="A1535">
        <v>1534</v>
      </c>
      <c r="B1535" t="s">
        <v>486</v>
      </c>
      <c r="C1535">
        <v>587</v>
      </c>
      <c r="D1535" t="str">
        <f>VLOOKUP(CONS_TABLE[[#This Row],[make_id]],Make_details[],2,"FALSE")</f>
        <v>Nissan</v>
      </c>
      <c r="E1535" t="str">
        <f>VLOOKUP(CONS_TABLE[[#This Row],[make_id]],Make_details[],3,"FALSE")</f>
        <v>Standard</v>
      </c>
      <c r="F1535">
        <v>1996</v>
      </c>
      <c r="G1535" t="s">
        <v>140</v>
      </c>
      <c r="H1535" t="s">
        <v>18</v>
      </c>
      <c r="I1535" s="1">
        <v>44570</v>
      </c>
      <c r="J1535" s="1" t="str">
        <f>TEXT(CONS_TABLE[[#This Row],[date_stolen]],"YYYY")</f>
        <v>2022</v>
      </c>
      <c r="K1535" s="1" t="str">
        <f>TEXT(CONS_TABLE[[#This Row],[date_stolen]],"MMMM")</f>
        <v>January</v>
      </c>
      <c r="L1535">
        <v>102</v>
      </c>
      <c r="M1535" t="str">
        <f>VLOOKUP(CONS_TABLE[[#This Row],[location_id]],Locations[],2,"FALSE")</f>
        <v>Auckland</v>
      </c>
      <c r="N1535" t="str">
        <f>VLOOKUP(CONS_TABLE[[#This Row],[location_id]],Locations[],3, "FALSE")</f>
        <v>New Zealand</v>
      </c>
      <c r="O1535" s="3">
        <f>VLOOKUP(CONS_TABLE[[#This Row],[location_id]],Locations[],4,"FALSE")</f>
        <v>1695200</v>
      </c>
      <c r="P1535">
        <f>VLOOKUP(CONS_TABLE[[#This Row],[location_id]],Locations[],5,"FALSE")</f>
        <v>343.09</v>
      </c>
    </row>
    <row r="1536" spans="1:16" x14ac:dyDescent="0.3">
      <c r="A1536">
        <v>1535</v>
      </c>
      <c r="B1536" t="s">
        <v>235</v>
      </c>
      <c r="C1536">
        <v>619</v>
      </c>
      <c r="D1536" t="str">
        <f>VLOOKUP(CONS_TABLE[[#This Row],[make_id]],Make_details[],2,"FALSE")</f>
        <v>Toyota</v>
      </c>
      <c r="E1536" t="str">
        <f>VLOOKUP(CONS_TABLE[[#This Row],[make_id]],Make_details[],3,"FALSE")</f>
        <v>Standard</v>
      </c>
      <c r="F1536">
        <v>1997</v>
      </c>
      <c r="G1536" t="s">
        <v>467</v>
      </c>
      <c r="H1536" t="s">
        <v>10</v>
      </c>
      <c r="I1536" s="1">
        <v>44617</v>
      </c>
      <c r="J1536" s="1" t="str">
        <f>TEXT(CONS_TABLE[[#This Row],[date_stolen]],"YYYY")</f>
        <v>2022</v>
      </c>
      <c r="K1536" s="1" t="str">
        <f>TEXT(CONS_TABLE[[#This Row],[date_stolen]],"MMMM")</f>
        <v>February</v>
      </c>
      <c r="L1536">
        <v>102</v>
      </c>
      <c r="M1536" t="str">
        <f>VLOOKUP(CONS_TABLE[[#This Row],[location_id]],Locations[],2,"FALSE")</f>
        <v>Auckland</v>
      </c>
      <c r="N1536" t="str">
        <f>VLOOKUP(CONS_TABLE[[#This Row],[location_id]],Locations[],3, "FALSE")</f>
        <v>New Zealand</v>
      </c>
      <c r="O1536" s="3">
        <f>VLOOKUP(CONS_TABLE[[#This Row],[location_id]],Locations[],4,"FALSE")</f>
        <v>1695200</v>
      </c>
      <c r="P1536">
        <f>VLOOKUP(CONS_TABLE[[#This Row],[location_id]],Locations[],5,"FALSE")</f>
        <v>343.09</v>
      </c>
    </row>
    <row r="1537" spans="1:16" x14ac:dyDescent="0.3">
      <c r="A1537">
        <v>1536</v>
      </c>
      <c r="B1537" t="s">
        <v>435</v>
      </c>
      <c r="C1537">
        <v>548</v>
      </c>
      <c r="D1537" t="str">
        <f>VLOOKUP(CONS_TABLE[[#This Row],[make_id]],Make_details[],2,"FALSE")</f>
        <v>Holden</v>
      </c>
      <c r="E1537" t="str">
        <f>VLOOKUP(CONS_TABLE[[#This Row],[make_id]],Make_details[],3,"FALSE")</f>
        <v>Standard</v>
      </c>
      <c r="F1537">
        <v>2005</v>
      </c>
      <c r="G1537" t="s">
        <v>611</v>
      </c>
      <c r="H1537" t="s">
        <v>28</v>
      </c>
      <c r="I1537" s="1">
        <v>44532</v>
      </c>
      <c r="J1537" s="1" t="str">
        <f>TEXT(CONS_TABLE[[#This Row],[date_stolen]],"YYYY")</f>
        <v>2021</v>
      </c>
      <c r="K1537" s="1" t="str">
        <f>TEXT(CONS_TABLE[[#This Row],[date_stolen]],"MMMM")</f>
        <v>December</v>
      </c>
      <c r="L1537">
        <v>102</v>
      </c>
      <c r="M1537" t="str">
        <f>VLOOKUP(CONS_TABLE[[#This Row],[location_id]],Locations[],2,"FALSE")</f>
        <v>Auckland</v>
      </c>
      <c r="N1537" t="str">
        <f>VLOOKUP(CONS_TABLE[[#This Row],[location_id]],Locations[],3, "FALSE")</f>
        <v>New Zealand</v>
      </c>
      <c r="O1537" s="3">
        <f>VLOOKUP(CONS_TABLE[[#This Row],[location_id]],Locations[],4,"FALSE")</f>
        <v>1695200</v>
      </c>
      <c r="P1537">
        <f>VLOOKUP(CONS_TABLE[[#This Row],[location_id]],Locations[],5,"FALSE")</f>
        <v>343.09</v>
      </c>
    </row>
    <row r="1538" spans="1:16" x14ac:dyDescent="0.3">
      <c r="A1538">
        <v>1537</v>
      </c>
      <c r="B1538" t="s">
        <v>435</v>
      </c>
      <c r="C1538">
        <v>540</v>
      </c>
      <c r="D1538" t="str">
        <f>VLOOKUP(CONS_TABLE[[#This Row],[make_id]],Make_details[],2,"FALSE")</f>
        <v>Ford</v>
      </c>
      <c r="E1538" t="str">
        <f>VLOOKUP(CONS_TABLE[[#This Row],[make_id]],Make_details[],3,"FALSE")</f>
        <v>Standard</v>
      </c>
      <c r="F1538">
        <v>2005</v>
      </c>
      <c r="G1538" t="s">
        <v>436</v>
      </c>
      <c r="H1538" t="s">
        <v>32</v>
      </c>
      <c r="I1538" s="1">
        <v>44622</v>
      </c>
      <c r="J1538" s="1" t="str">
        <f>TEXT(CONS_TABLE[[#This Row],[date_stolen]],"YYYY")</f>
        <v>2022</v>
      </c>
      <c r="K1538" s="1" t="str">
        <f>TEXT(CONS_TABLE[[#This Row],[date_stolen]],"MMMM")</f>
        <v>March</v>
      </c>
      <c r="L1538">
        <v>114</v>
      </c>
      <c r="M1538" t="str">
        <f>VLOOKUP(CONS_TABLE[[#This Row],[location_id]],Locations[],2,"FALSE")</f>
        <v>Canterbury</v>
      </c>
      <c r="N1538" t="str">
        <f>VLOOKUP(CONS_TABLE[[#This Row],[location_id]],Locations[],3, "FALSE")</f>
        <v>New Zealand</v>
      </c>
      <c r="O1538" s="3">
        <f>VLOOKUP(CONS_TABLE[[#This Row],[location_id]],Locations[],4,"FALSE")</f>
        <v>655000</v>
      </c>
      <c r="P1538">
        <f>VLOOKUP(CONS_TABLE[[#This Row],[location_id]],Locations[],5,"FALSE")</f>
        <v>14.72</v>
      </c>
    </row>
    <row r="1539" spans="1:16" x14ac:dyDescent="0.3">
      <c r="A1539">
        <v>1538</v>
      </c>
      <c r="B1539" t="s">
        <v>435</v>
      </c>
      <c r="C1539">
        <v>576</v>
      </c>
      <c r="D1539" t="str">
        <f>VLOOKUP(CONS_TABLE[[#This Row],[make_id]],Make_details[],2,"FALSE")</f>
        <v>Mazda</v>
      </c>
      <c r="E1539" t="str">
        <f>VLOOKUP(CONS_TABLE[[#This Row],[make_id]],Make_details[],3,"FALSE")</f>
        <v>Standard</v>
      </c>
      <c r="F1539">
        <v>2005</v>
      </c>
      <c r="G1539" t="s">
        <v>450</v>
      </c>
      <c r="H1539" t="s">
        <v>18</v>
      </c>
      <c r="I1539" s="1">
        <v>44596</v>
      </c>
      <c r="J1539" s="1" t="str">
        <f>TEXT(CONS_TABLE[[#This Row],[date_stolen]],"YYYY")</f>
        <v>2022</v>
      </c>
      <c r="K1539" s="1" t="str">
        <f>TEXT(CONS_TABLE[[#This Row],[date_stolen]],"MMMM")</f>
        <v>February</v>
      </c>
      <c r="L1539">
        <v>104</v>
      </c>
      <c r="M1539" t="str">
        <f>VLOOKUP(CONS_TABLE[[#This Row],[location_id]],Locations[],2,"FALSE")</f>
        <v>Bay of Plenty</v>
      </c>
      <c r="N1539" t="str">
        <f>VLOOKUP(CONS_TABLE[[#This Row],[location_id]],Locations[],3, "FALSE")</f>
        <v>New Zealand</v>
      </c>
      <c r="O1539" s="3">
        <f>VLOOKUP(CONS_TABLE[[#This Row],[location_id]],Locations[],4,"FALSE")</f>
        <v>347700</v>
      </c>
      <c r="P1539">
        <f>VLOOKUP(CONS_TABLE[[#This Row],[location_id]],Locations[],5,"FALSE")</f>
        <v>28.8</v>
      </c>
    </row>
    <row r="1540" spans="1:16" x14ac:dyDescent="0.3">
      <c r="A1540">
        <v>1539</v>
      </c>
      <c r="B1540" t="s">
        <v>90</v>
      </c>
      <c r="C1540">
        <v>576</v>
      </c>
      <c r="D1540" t="str">
        <f>VLOOKUP(CONS_TABLE[[#This Row],[make_id]],Make_details[],2,"FALSE")</f>
        <v>Mazda</v>
      </c>
      <c r="E1540" t="str">
        <f>VLOOKUP(CONS_TABLE[[#This Row],[make_id]],Make_details[],3,"FALSE")</f>
        <v>Standard</v>
      </c>
      <c r="F1540">
        <v>2000</v>
      </c>
      <c r="G1540" t="s">
        <v>572</v>
      </c>
      <c r="H1540" t="s">
        <v>32</v>
      </c>
      <c r="I1540" s="1">
        <v>44655</v>
      </c>
      <c r="J1540" s="1" t="str">
        <f>TEXT(CONS_TABLE[[#This Row],[date_stolen]],"YYYY")</f>
        <v>2022</v>
      </c>
      <c r="K1540" s="1" t="str">
        <f>TEXT(CONS_TABLE[[#This Row],[date_stolen]],"MMMM")</f>
        <v>April</v>
      </c>
      <c r="L1540">
        <v>103</v>
      </c>
      <c r="M1540" t="str">
        <f>VLOOKUP(CONS_TABLE[[#This Row],[location_id]],Locations[],2,"FALSE")</f>
        <v>Waikato</v>
      </c>
      <c r="N1540" t="str">
        <f>VLOOKUP(CONS_TABLE[[#This Row],[location_id]],Locations[],3, "FALSE")</f>
        <v>New Zealand</v>
      </c>
      <c r="O1540" s="3">
        <f>VLOOKUP(CONS_TABLE[[#This Row],[location_id]],Locations[],4,"FALSE")</f>
        <v>513800</v>
      </c>
      <c r="P1540">
        <f>VLOOKUP(CONS_TABLE[[#This Row],[location_id]],Locations[],5,"FALSE")</f>
        <v>21.5</v>
      </c>
    </row>
    <row r="1541" spans="1:16" x14ac:dyDescent="0.3">
      <c r="A1541">
        <v>1540</v>
      </c>
      <c r="B1541" t="s">
        <v>90</v>
      </c>
      <c r="C1541">
        <v>540</v>
      </c>
      <c r="D1541" t="str">
        <f>VLOOKUP(CONS_TABLE[[#This Row],[make_id]],Make_details[],2,"FALSE")</f>
        <v>Ford</v>
      </c>
      <c r="E1541" t="str">
        <f>VLOOKUP(CONS_TABLE[[#This Row],[make_id]],Make_details[],3,"FALSE")</f>
        <v>Standard</v>
      </c>
      <c r="F1541">
        <v>2005</v>
      </c>
      <c r="G1541" t="s">
        <v>679</v>
      </c>
      <c r="H1541" t="s">
        <v>283</v>
      </c>
      <c r="I1541" s="1">
        <v>44609</v>
      </c>
      <c r="J1541" s="1" t="str">
        <f>TEXT(CONS_TABLE[[#This Row],[date_stolen]],"YYYY")</f>
        <v>2022</v>
      </c>
      <c r="K1541" s="1" t="str">
        <f>TEXT(CONS_TABLE[[#This Row],[date_stolen]],"MMMM")</f>
        <v>February</v>
      </c>
      <c r="L1541">
        <v>103</v>
      </c>
      <c r="M1541" t="str">
        <f>VLOOKUP(CONS_TABLE[[#This Row],[location_id]],Locations[],2,"FALSE")</f>
        <v>Waikato</v>
      </c>
      <c r="N1541" t="str">
        <f>VLOOKUP(CONS_TABLE[[#This Row],[location_id]],Locations[],3, "FALSE")</f>
        <v>New Zealand</v>
      </c>
      <c r="O1541" s="3">
        <f>VLOOKUP(CONS_TABLE[[#This Row],[location_id]],Locations[],4,"FALSE")</f>
        <v>513800</v>
      </c>
      <c r="P1541">
        <f>VLOOKUP(CONS_TABLE[[#This Row],[location_id]],Locations[],5,"FALSE")</f>
        <v>21.5</v>
      </c>
    </row>
    <row r="1542" spans="1:16" x14ac:dyDescent="0.3">
      <c r="A1542">
        <v>1541</v>
      </c>
      <c r="B1542" t="s">
        <v>435</v>
      </c>
      <c r="C1542">
        <v>540</v>
      </c>
      <c r="D1542" t="str">
        <f>VLOOKUP(CONS_TABLE[[#This Row],[make_id]],Make_details[],2,"FALSE")</f>
        <v>Ford</v>
      </c>
      <c r="E1542" t="str">
        <f>VLOOKUP(CONS_TABLE[[#This Row],[make_id]],Make_details[],3,"FALSE")</f>
        <v>Standard</v>
      </c>
      <c r="F1542">
        <v>2005</v>
      </c>
      <c r="G1542" t="s">
        <v>436</v>
      </c>
      <c r="H1542" t="s">
        <v>10</v>
      </c>
      <c r="I1542" s="1">
        <v>44656</v>
      </c>
      <c r="J1542" s="1" t="str">
        <f>TEXT(CONS_TABLE[[#This Row],[date_stolen]],"YYYY")</f>
        <v>2022</v>
      </c>
      <c r="K1542" s="1" t="str">
        <f>TEXT(CONS_TABLE[[#This Row],[date_stolen]],"MMMM")</f>
        <v>April</v>
      </c>
      <c r="L1542">
        <v>114</v>
      </c>
      <c r="M1542" t="str">
        <f>VLOOKUP(CONS_TABLE[[#This Row],[location_id]],Locations[],2,"FALSE")</f>
        <v>Canterbury</v>
      </c>
      <c r="N1542" t="str">
        <f>VLOOKUP(CONS_TABLE[[#This Row],[location_id]],Locations[],3, "FALSE")</f>
        <v>New Zealand</v>
      </c>
      <c r="O1542" s="3">
        <f>VLOOKUP(CONS_TABLE[[#This Row],[location_id]],Locations[],4,"FALSE")</f>
        <v>655000</v>
      </c>
      <c r="P1542">
        <f>VLOOKUP(CONS_TABLE[[#This Row],[location_id]],Locations[],5,"FALSE")</f>
        <v>14.72</v>
      </c>
    </row>
    <row r="1543" spans="1:16" x14ac:dyDescent="0.3">
      <c r="A1543">
        <v>1542</v>
      </c>
      <c r="B1543" t="s">
        <v>83</v>
      </c>
      <c r="C1543">
        <v>576</v>
      </c>
      <c r="D1543" t="str">
        <f>VLOOKUP(CONS_TABLE[[#This Row],[make_id]],Make_details[],2,"FALSE")</f>
        <v>Mazda</v>
      </c>
      <c r="E1543" t="str">
        <f>VLOOKUP(CONS_TABLE[[#This Row],[make_id]],Make_details[],3,"FALSE")</f>
        <v>Standard</v>
      </c>
      <c r="F1543">
        <v>2005</v>
      </c>
      <c r="G1543" t="s">
        <v>600</v>
      </c>
      <c r="H1543" t="s">
        <v>10</v>
      </c>
      <c r="I1543" s="1">
        <v>44592</v>
      </c>
      <c r="J1543" s="1" t="str">
        <f>TEXT(CONS_TABLE[[#This Row],[date_stolen]],"YYYY")</f>
        <v>2022</v>
      </c>
      <c r="K1543" s="1" t="str">
        <f>TEXT(CONS_TABLE[[#This Row],[date_stolen]],"MMMM")</f>
        <v>January</v>
      </c>
      <c r="L1543">
        <v>101</v>
      </c>
      <c r="M1543" t="str">
        <f>VLOOKUP(CONS_TABLE[[#This Row],[location_id]],Locations[],2,"FALSE")</f>
        <v>Northland</v>
      </c>
      <c r="N1543" t="str">
        <f>VLOOKUP(CONS_TABLE[[#This Row],[location_id]],Locations[],3, "FALSE")</f>
        <v>New Zealand</v>
      </c>
      <c r="O1543" s="3">
        <f>VLOOKUP(CONS_TABLE[[#This Row],[location_id]],Locations[],4,"FALSE")</f>
        <v>201500</v>
      </c>
      <c r="P1543">
        <f>VLOOKUP(CONS_TABLE[[#This Row],[location_id]],Locations[],5,"FALSE")</f>
        <v>16.11</v>
      </c>
    </row>
    <row r="1544" spans="1:16" x14ac:dyDescent="0.3">
      <c r="A1544">
        <v>1543</v>
      </c>
      <c r="B1544" t="s">
        <v>75</v>
      </c>
      <c r="C1544">
        <v>592</v>
      </c>
      <c r="D1544" t="str">
        <f>VLOOKUP(CONS_TABLE[[#This Row],[make_id]],Make_details[],2,"FALSE")</f>
        <v>Peugeot</v>
      </c>
      <c r="E1544" t="str">
        <f>VLOOKUP(CONS_TABLE[[#This Row],[make_id]],Make_details[],3,"FALSE")</f>
        <v>Standard</v>
      </c>
      <c r="F1544">
        <v>2005</v>
      </c>
      <c r="G1544">
        <v>307</v>
      </c>
      <c r="H1544" t="s">
        <v>18</v>
      </c>
      <c r="I1544" s="1">
        <v>44653</v>
      </c>
      <c r="J1544" s="1" t="str">
        <f>TEXT(CONS_TABLE[[#This Row],[date_stolen]],"YYYY")</f>
        <v>2022</v>
      </c>
      <c r="K1544" s="1" t="str">
        <f>TEXT(CONS_TABLE[[#This Row],[date_stolen]],"MMMM")</f>
        <v>April</v>
      </c>
      <c r="L1544">
        <v>109</v>
      </c>
      <c r="M1544" t="str">
        <f>VLOOKUP(CONS_TABLE[[#This Row],[location_id]],Locations[],2,"FALSE")</f>
        <v>Wellington</v>
      </c>
      <c r="N1544" t="str">
        <f>VLOOKUP(CONS_TABLE[[#This Row],[location_id]],Locations[],3, "FALSE")</f>
        <v>New Zealand</v>
      </c>
      <c r="O1544" s="3">
        <f>VLOOKUP(CONS_TABLE[[#This Row],[location_id]],Locations[],4,"FALSE")</f>
        <v>543500</v>
      </c>
      <c r="P1544">
        <f>VLOOKUP(CONS_TABLE[[#This Row],[location_id]],Locations[],5,"FALSE")</f>
        <v>67.52</v>
      </c>
    </row>
    <row r="1545" spans="1:16" x14ac:dyDescent="0.3">
      <c r="A1545">
        <v>1544</v>
      </c>
      <c r="B1545" t="s">
        <v>83</v>
      </c>
      <c r="C1545">
        <v>619</v>
      </c>
      <c r="D1545" t="str">
        <f>VLOOKUP(CONS_TABLE[[#This Row],[make_id]],Make_details[],2,"FALSE")</f>
        <v>Toyota</v>
      </c>
      <c r="E1545" t="str">
        <f>VLOOKUP(CONS_TABLE[[#This Row],[make_id]],Make_details[],3,"FALSE")</f>
        <v>Standard</v>
      </c>
      <c r="F1545">
        <v>1998</v>
      </c>
      <c r="G1545" t="s">
        <v>670</v>
      </c>
      <c r="H1545" t="s">
        <v>47</v>
      </c>
      <c r="I1545" s="1">
        <v>44653</v>
      </c>
      <c r="J1545" s="1" t="str">
        <f>TEXT(CONS_TABLE[[#This Row],[date_stolen]],"YYYY")</f>
        <v>2022</v>
      </c>
      <c r="K1545" s="1" t="str">
        <f>TEXT(CONS_TABLE[[#This Row],[date_stolen]],"MMMM")</f>
        <v>April</v>
      </c>
      <c r="L1545">
        <v>103</v>
      </c>
      <c r="M1545" t="str">
        <f>VLOOKUP(CONS_TABLE[[#This Row],[location_id]],Locations[],2,"FALSE")</f>
        <v>Waikato</v>
      </c>
      <c r="N1545" t="str">
        <f>VLOOKUP(CONS_TABLE[[#This Row],[location_id]],Locations[],3, "FALSE")</f>
        <v>New Zealand</v>
      </c>
      <c r="O1545" s="3">
        <f>VLOOKUP(CONS_TABLE[[#This Row],[location_id]],Locations[],4,"FALSE")</f>
        <v>513800</v>
      </c>
      <c r="P1545">
        <f>VLOOKUP(CONS_TABLE[[#This Row],[location_id]],Locations[],5,"FALSE")</f>
        <v>21.5</v>
      </c>
    </row>
    <row r="1546" spans="1:16" x14ac:dyDescent="0.3">
      <c r="A1546">
        <v>1545</v>
      </c>
      <c r="B1546" t="s">
        <v>75</v>
      </c>
      <c r="C1546">
        <v>531</v>
      </c>
      <c r="D1546" t="str">
        <f>VLOOKUP(CONS_TABLE[[#This Row],[make_id]],Make_details[],2,"FALSE")</f>
        <v>Daihatsu</v>
      </c>
      <c r="E1546" t="str">
        <f>VLOOKUP(CONS_TABLE[[#This Row],[make_id]],Make_details[],3,"FALSE")</f>
        <v>Standard</v>
      </c>
      <c r="F1546">
        <v>2005</v>
      </c>
      <c r="G1546" t="s">
        <v>696</v>
      </c>
      <c r="H1546" t="s">
        <v>28</v>
      </c>
      <c r="I1546" s="1">
        <v>44533</v>
      </c>
      <c r="J1546" s="1" t="str">
        <f>TEXT(CONS_TABLE[[#This Row],[date_stolen]],"YYYY")</f>
        <v>2021</v>
      </c>
      <c r="K1546" s="1" t="str">
        <f>TEXT(CONS_TABLE[[#This Row],[date_stolen]],"MMMM")</f>
        <v>December</v>
      </c>
      <c r="L1546">
        <v>114</v>
      </c>
      <c r="M1546" t="str">
        <f>VLOOKUP(CONS_TABLE[[#This Row],[location_id]],Locations[],2,"FALSE")</f>
        <v>Canterbury</v>
      </c>
      <c r="N1546" t="str">
        <f>VLOOKUP(CONS_TABLE[[#This Row],[location_id]],Locations[],3, "FALSE")</f>
        <v>New Zealand</v>
      </c>
      <c r="O1546" s="3">
        <f>VLOOKUP(CONS_TABLE[[#This Row],[location_id]],Locations[],4,"FALSE")</f>
        <v>655000</v>
      </c>
      <c r="P1546">
        <f>VLOOKUP(CONS_TABLE[[#This Row],[location_id]],Locations[],5,"FALSE")</f>
        <v>14.72</v>
      </c>
    </row>
    <row r="1547" spans="1:16" x14ac:dyDescent="0.3">
      <c r="A1547">
        <v>1546</v>
      </c>
      <c r="B1547" t="s">
        <v>75</v>
      </c>
      <c r="C1547">
        <v>587</v>
      </c>
      <c r="D1547" t="str">
        <f>VLOOKUP(CONS_TABLE[[#This Row],[make_id]],Make_details[],2,"FALSE")</f>
        <v>Nissan</v>
      </c>
      <c r="E1547" t="str">
        <f>VLOOKUP(CONS_TABLE[[#This Row],[make_id]],Make_details[],3,"FALSE")</f>
        <v>Standard</v>
      </c>
      <c r="F1547">
        <v>1998</v>
      </c>
      <c r="G1547" t="s">
        <v>461</v>
      </c>
      <c r="H1547" t="s">
        <v>32</v>
      </c>
      <c r="I1547" s="1">
        <v>44497</v>
      </c>
      <c r="J1547" s="1" t="str">
        <f>TEXT(CONS_TABLE[[#This Row],[date_stolen]],"YYYY")</f>
        <v>2021</v>
      </c>
      <c r="K1547" s="1" t="str">
        <f>TEXT(CONS_TABLE[[#This Row],[date_stolen]],"MMMM")</f>
        <v>October</v>
      </c>
      <c r="L1547">
        <v>103</v>
      </c>
      <c r="M1547" t="str">
        <f>VLOOKUP(CONS_TABLE[[#This Row],[location_id]],Locations[],2,"FALSE")</f>
        <v>Waikato</v>
      </c>
      <c r="N1547" t="str">
        <f>VLOOKUP(CONS_TABLE[[#This Row],[location_id]],Locations[],3, "FALSE")</f>
        <v>New Zealand</v>
      </c>
      <c r="O1547" s="3">
        <f>VLOOKUP(CONS_TABLE[[#This Row],[location_id]],Locations[],4,"FALSE")</f>
        <v>513800</v>
      </c>
      <c r="P1547">
        <f>VLOOKUP(CONS_TABLE[[#This Row],[location_id]],Locations[],5,"FALSE")</f>
        <v>21.5</v>
      </c>
    </row>
    <row r="1548" spans="1:16" x14ac:dyDescent="0.3">
      <c r="A1548">
        <v>1547</v>
      </c>
      <c r="B1548" t="s">
        <v>90</v>
      </c>
      <c r="C1548">
        <v>550</v>
      </c>
      <c r="D1548" t="str">
        <f>VLOOKUP(CONS_TABLE[[#This Row],[make_id]],Make_details[],2,"FALSE")</f>
        <v>Honda</v>
      </c>
      <c r="E1548" t="str">
        <f>VLOOKUP(CONS_TABLE[[#This Row],[make_id]],Make_details[],3,"FALSE")</f>
        <v>Standard</v>
      </c>
      <c r="F1548">
        <v>1996</v>
      </c>
      <c r="G1548" t="s">
        <v>584</v>
      </c>
      <c r="H1548" t="s">
        <v>10</v>
      </c>
      <c r="I1548" s="1">
        <v>44589</v>
      </c>
      <c r="J1548" s="1" t="str">
        <f>TEXT(CONS_TABLE[[#This Row],[date_stolen]],"YYYY")</f>
        <v>2022</v>
      </c>
      <c r="K1548" s="1" t="str">
        <f>TEXT(CONS_TABLE[[#This Row],[date_stolen]],"MMMM")</f>
        <v>January</v>
      </c>
      <c r="L1548">
        <v>103</v>
      </c>
      <c r="M1548" t="str">
        <f>VLOOKUP(CONS_TABLE[[#This Row],[location_id]],Locations[],2,"FALSE")</f>
        <v>Waikato</v>
      </c>
      <c r="N1548" t="str">
        <f>VLOOKUP(CONS_TABLE[[#This Row],[location_id]],Locations[],3, "FALSE")</f>
        <v>New Zealand</v>
      </c>
      <c r="O1548" s="3">
        <f>VLOOKUP(CONS_TABLE[[#This Row],[location_id]],Locations[],4,"FALSE")</f>
        <v>513800</v>
      </c>
      <c r="P1548">
        <f>VLOOKUP(CONS_TABLE[[#This Row],[location_id]],Locations[],5,"FALSE")</f>
        <v>21.5</v>
      </c>
    </row>
    <row r="1549" spans="1:16" x14ac:dyDescent="0.3">
      <c r="A1549">
        <v>1548</v>
      </c>
      <c r="B1549" t="s">
        <v>90</v>
      </c>
      <c r="C1549">
        <v>556</v>
      </c>
      <c r="D1549" t="str">
        <f>VLOOKUP(CONS_TABLE[[#This Row],[make_id]],Make_details[],2,"FALSE")</f>
        <v>Isuzu</v>
      </c>
      <c r="E1549" t="str">
        <f>VLOOKUP(CONS_TABLE[[#This Row],[make_id]],Make_details[],3,"FALSE")</f>
        <v>Standard</v>
      </c>
      <c r="F1549">
        <v>1997</v>
      </c>
      <c r="G1549" t="s">
        <v>472</v>
      </c>
      <c r="H1549" t="s">
        <v>47</v>
      </c>
      <c r="I1549" s="1">
        <v>44504</v>
      </c>
      <c r="J1549" s="1" t="str">
        <f>TEXT(CONS_TABLE[[#This Row],[date_stolen]],"YYYY")</f>
        <v>2021</v>
      </c>
      <c r="K1549" s="1" t="str">
        <f>TEXT(CONS_TABLE[[#This Row],[date_stolen]],"MMMM")</f>
        <v>November</v>
      </c>
      <c r="L1549">
        <v>114</v>
      </c>
      <c r="M1549" t="str">
        <f>VLOOKUP(CONS_TABLE[[#This Row],[location_id]],Locations[],2,"FALSE")</f>
        <v>Canterbury</v>
      </c>
      <c r="N1549" t="str">
        <f>VLOOKUP(CONS_TABLE[[#This Row],[location_id]],Locations[],3, "FALSE")</f>
        <v>New Zealand</v>
      </c>
      <c r="O1549" s="3">
        <f>VLOOKUP(CONS_TABLE[[#This Row],[location_id]],Locations[],4,"FALSE")</f>
        <v>655000</v>
      </c>
      <c r="P1549">
        <f>VLOOKUP(CONS_TABLE[[#This Row],[location_id]],Locations[],5,"FALSE")</f>
        <v>14.72</v>
      </c>
    </row>
    <row r="1550" spans="1:16" x14ac:dyDescent="0.3">
      <c r="A1550">
        <v>1549</v>
      </c>
      <c r="B1550" t="s">
        <v>83</v>
      </c>
      <c r="C1550">
        <v>619</v>
      </c>
      <c r="D1550" t="str">
        <f>VLOOKUP(CONS_TABLE[[#This Row],[make_id]],Make_details[],2,"FALSE")</f>
        <v>Toyota</v>
      </c>
      <c r="E1550" t="str">
        <f>VLOOKUP(CONS_TABLE[[#This Row],[make_id]],Make_details[],3,"FALSE")</f>
        <v>Standard</v>
      </c>
      <c r="F1550">
        <v>1999</v>
      </c>
      <c r="G1550" t="s">
        <v>690</v>
      </c>
      <c r="H1550" t="s">
        <v>10</v>
      </c>
      <c r="I1550" s="1">
        <v>44596</v>
      </c>
      <c r="J1550" s="1" t="str">
        <f>TEXT(CONS_TABLE[[#This Row],[date_stolen]],"YYYY")</f>
        <v>2022</v>
      </c>
      <c r="K1550" s="1" t="str">
        <f>TEXT(CONS_TABLE[[#This Row],[date_stolen]],"MMMM")</f>
        <v>February</v>
      </c>
      <c r="L1550">
        <v>114</v>
      </c>
      <c r="M1550" t="str">
        <f>VLOOKUP(CONS_TABLE[[#This Row],[location_id]],Locations[],2,"FALSE")</f>
        <v>Canterbury</v>
      </c>
      <c r="N1550" t="str">
        <f>VLOOKUP(CONS_TABLE[[#This Row],[location_id]],Locations[],3, "FALSE")</f>
        <v>New Zealand</v>
      </c>
      <c r="O1550" s="3">
        <f>VLOOKUP(CONS_TABLE[[#This Row],[location_id]],Locations[],4,"FALSE")</f>
        <v>655000</v>
      </c>
      <c r="P1550">
        <f>VLOOKUP(CONS_TABLE[[#This Row],[location_id]],Locations[],5,"FALSE")</f>
        <v>14.72</v>
      </c>
    </row>
    <row r="1551" spans="1:16" x14ac:dyDescent="0.3">
      <c r="A1551">
        <v>1550</v>
      </c>
      <c r="B1551" t="s">
        <v>83</v>
      </c>
      <c r="C1551">
        <v>576</v>
      </c>
      <c r="D1551" t="str">
        <f>VLOOKUP(CONS_TABLE[[#This Row],[make_id]],Make_details[],2,"FALSE")</f>
        <v>Mazda</v>
      </c>
      <c r="E1551" t="str">
        <f>VLOOKUP(CONS_TABLE[[#This Row],[make_id]],Make_details[],3,"FALSE")</f>
        <v>Standard</v>
      </c>
      <c r="F1551">
        <v>1996</v>
      </c>
      <c r="G1551" t="s">
        <v>572</v>
      </c>
      <c r="H1551" t="s">
        <v>28</v>
      </c>
      <c r="I1551" s="1">
        <v>44545</v>
      </c>
      <c r="J1551" s="1" t="str">
        <f>TEXT(CONS_TABLE[[#This Row],[date_stolen]],"YYYY")</f>
        <v>2021</v>
      </c>
      <c r="K1551" s="1" t="str">
        <f>TEXT(CONS_TABLE[[#This Row],[date_stolen]],"MMMM")</f>
        <v>December</v>
      </c>
      <c r="L1551">
        <v>105</v>
      </c>
      <c r="M1551" t="str">
        <f>VLOOKUP(CONS_TABLE[[#This Row],[location_id]],Locations[],2,"FALSE")</f>
        <v>Gisborne</v>
      </c>
      <c r="N1551" t="str">
        <f>VLOOKUP(CONS_TABLE[[#This Row],[location_id]],Locations[],3, "FALSE")</f>
        <v>New Zealand</v>
      </c>
      <c r="O1551" s="3">
        <f>VLOOKUP(CONS_TABLE[[#This Row],[location_id]],Locations[],4,"FALSE")</f>
        <v>52100</v>
      </c>
      <c r="P1551">
        <f>VLOOKUP(CONS_TABLE[[#This Row],[location_id]],Locations[],5,"FALSE")</f>
        <v>6.21</v>
      </c>
    </row>
    <row r="1552" spans="1:16" x14ac:dyDescent="0.3">
      <c r="A1552">
        <v>1551</v>
      </c>
      <c r="B1552" t="s">
        <v>435</v>
      </c>
      <c r="C1552">
        <v>540</v>
      </c>
      <c r="D1552" t="str">
        <f>VLOOKUP(CONS_TABLE[[#This Row],[make_id]],Make_details[],2,"FALSE")</f>
        <v>Ford</v>
      </c>
      <c r="E1552" t="str">
        <f>VLOOKUP(CONS_TABLE[[#This Row],[make_id]],Make_details[],3,"FALSE")</f>
        <v>Standard</v>
      </c>
      <c r="F1552">
        <v>2005</v>
      </c>
      <c r="G1552" t="s">
        <v>436</v>
      </c>
      <c r="H1552" t="s">
        <v>32</v>
      </c>
      <c r="I1552" s="1">
        <v>44546</v>
      </c>
      <c r="J1552" s="1" t="str">
        <f>TEXT(CONS_TABLE[[#This Row],[date_stolen]],"YYYY")</f>
        <v>2021</v>
      </c>
      <c r="K1552" s="1" t="str">
        <f>TEXT(CONS_TABLE[[#This Row],[date_stolen]],"MMMM")</f>
        <v>December</v>
      </c>
      <c r="L1552">
        <v>103</v>
      </c>
      <c r="M1552" t="str">
        <f>VLOOKUP(CONS_TABLE[[#This Row],[location_id]],Locations[],2,"FALSE")</f>
        <v>Waikato</v>
      </c>
      <c r="N1552" t="str">
        <f>VLOOKUP(CONS_TABLE[[#This Row],[location_id]],Locations[],3, "FALSE")</f>
        <v>New Zealand</v>
      </c>
      <c r="O1552" s="3">
        <f>VLOOKUP(CONS_TABLE[[#This Row],[location_id]],Locations[],4,"FALSE")</f>
        <v>513800</v>
      </c>
      <c r="P1552">
        <f>VLOOKUP(CONS_TABLE[[#This Row],[location_id]],Locations[],5,"FALSE")</f>
        <v>21.5</v>
      </c>
    </row>
    <row r="1553" spans="1:16" x14ac:dyDescent="0.3">
      <c r="A1553">
        <v>1552</v>
      </c>
      <c r="B1553" t="s">
        <v>83</v>
      </c>
      <c r="C1553">
        <v>512</v>
      </c>
      <c r="D1553" t="str">
        <f>VLOOKUP(CONS_TABLE[[#This Row],[make_id]],Make_details[],2,"FALSE")</f>
        <v>BMW</v>
      </c>
      <c r="E1553" t="str">
        <f>VLOOKUP(CONS_TABLE[[#This Row],[make_id]],Make_details[],3,"FALSE")</f>
        <v>Luxury</v>
      </c>
      <c r="F1553">
        <v>2002</v>
      </c>
      <c r="G1553" t="s">
        <v>697</v>
      </c>
      <c r="H1553" t="s">
        <v>18</v>
      </c>
      <c r="I1553" s="1">
        <v>44589</v>
      </c>
      <c r="J1553" s="1" t="str">
        <f>TEXT(CONS_TABLE[[#This Row],[date_stolen]],"YYYY")</f>
        <v>2022</v>
      </c>
      <c r="K1553" s="1" t="str">
        <f>TEXT(CONS_TABLE[[#This Row],[date_stolen]],"MMMM")</f>
        <v>January</v>
      </c>
      <c r="L1553">
        <v>102</v>
      </c>
      <c r="M1553" t="str">
        <f>VLOOKUP(CONS_TABLE[[#This Row],[location_id]],Locations[],2,"FALSE")</f>
        <v>Auckland</v>
      </c>
      <c r="N1553" t="str">
        <f>VLOOKUP(CONS_TABLE[[#This Row],[location_id]],Locations[],3, "FALSE")</f>
        <v>New Zealand</v>
      </c>
      <c r="O1553" s="3">
        <f>VLOOKUP(CONS_TABLE[[#This Row],[location_id]],Locations[],4,"FALSE")</f>
        <v>1695200</v>
      </c>
      <c r="P1553">
        <f>VLOOKUP(CONS_TABLE[[#This Row],[location_id]],Locations[],5,"FALSE")</f>
        <v>343.09</v>
      </c>
    </row>
    <row r="1554" spans="1:16" x14ac:dyDescent="0.3">
      <c r="A1554">
        <v>1553</v>
      </c>
      <c r="B1554" t="s">
        <v>75</v>
      </c>
      <c r="C1554">
        <v>576</v>
      </c>
      <c r="D1554" t="str">
        <f>VLOOKUP(CONS_TABLE[[#This Row],[make_id]],Make_details[],2,"FALSE")</f>
        <v>Mazda</v>
      </c>
      <c r="E1554" t="str">
        <f>VLOOKUP(CONS_TABLE[[#This Row],[make_id]],Make_details[],3,"FALSE")</f>
        <v>Standard</v>
      </c>
      <c r="F1554">
        <v>2003</v>
      </c>
      <c r="G1554" t="s">
        <v>698</v>
      </c>
      <c r="H1554" t="s">
        <v>28</v>
      </c>
      <c r="I1554" s="1">
        <v>44629</v>
      </c>
      <c r="J1554" s="1" t="str">
        <f>TEXT(CONS_TABLE[[#This Row],[date_stolen]],"YYYY")</f>
        <v>2022</v>
      </c>
      <c r="K1554" s="1" t="str">
        <f>TEXT(CONS_TABLE[[#This Row],[date_stolen]],"MMMM")</f>
        <v>March</v>
      </c>
      <c r="L1554">
        <v>104</v>
      </c>
      <c r="M1554" t="str">
        <f>VLOOKUP(CONS_TABLE[[#This Row],[location_id]],Locations[],2,"FALSE")</f>
        <v>Bay of Plenty</v>
      </c>
      <c r="N1554" t="str">
        <f>VLOOKUP(CONS_TABLE[[#This Row],[location_id]],Locations[],3, "FALSE")</f>
        <v>New Zealand</v>
      </c>
      <c r="O1554" s="3">
        <f>VLOOKUP(CONS_TABLE[[#This Row],[location_id]],Locations[],4,"FALSE")</f>
        <v>347700</v>
      </c>
      <c r="P1554">
        <f>VLOOKUP(CONS_TABLE[[#This Row],[location_id]],Locations[],5,"FALSE")</f>
        <v>28.8</v>
      </c>
    </row>
    <row r="1555" spans="1:16" x14ac:dyDescent="0.3">
      <c r="A1555">
        <v>1554</v>
      </c>
      <c r="B1555" t="s">
        <v>90</v>
      </c>
      <c r="C1555">
        <v>619</v>
      </c>
      <c r="D1555" t="str">
        <f>VLOOKUP(CONS_TABLE[[#This Row],[make_id]],Make_details[],2,"FALSE")</f>
        <v>Toyota</v>
      </c>
      <c r="E1555" t="str">
        <f>VLOOKUP(CONS_TABLE[[#This Row],[make_id]],Make_details[],3,"FALSE")</f>
        <v>Standard</v>
      </c>
      <c r="F1555">
        <v>1996</v>
      </c>
      <c r="G1555" t="s">
        <v>699</v>
      </c>
      <c r="H1555" t="s">
        <v>28</v>
      </c>
      <c r="I1555" s="1">
        <v>44641</v>
      </c>
      <c r="J1555" s="1" t="str">
        <f>TEXT(CONS_TABLE[[#This Row],[date_stolen]],"YYYY")</f>
        <v>2022</v>
      </c>
      <c r="K1555" s="1" t="str">
        <f>TEXT(CONS_TABLE[[#This Row],[date_stolen]],"MMMM")</f>
        <v>March</v>
      </c>
      <c r="L1555">
        <v>107</v>
      </c>
      <c r="M1555" t="str">
        <f>VLOOKUP(CONS_TABLE[[#This Row],[location_id]],Locations[],2,"FALSE")</f>
        <v>Taranaki</v>
      </c>
      <c r="N1555" t="str">
        <f>VLOOKUP(CONS_TABLE[[#This Row],[location_id]],Locations[],3, "FALSE")</f>
        <v>New Zealand</v>
      </c>
      <c r="O1555" s="3">
        <f>VLOOKUP(CONS_TABLE[[#This Row],[location_id]],Locations[],4,"FALSE")</f>
        <v>127300</v>
      </c>
      <c r="P1555">
        <f>VLOOKUP(CONS_TABLE[[#This Row],[location_id]],Locations[],5,"FALSE")</f>
        <v>17.55</v>
      </c>
    </row>
    <row r="1556" spans="1:16" x14ac:dyDescent="0.3">
      <c r="A1556">
        <v>1555</v>
      </c>
      <c r="B1556" t="s">
        <v>75</v>
      </c>
      <c r="C1556">
        <v>548</v>
      </c>
      <c r="D1556" t="str">
        <f>VLOOKUP(CONS_TABLE[[#This Row],[make_id]],Make_details[],2,"FALSE")</f>
        <v>Holden</v>
      </c>
      <c r="E1556" t="str">
        <f>VLOOKUP(CONS_TABLE[[#This Row],[make_id]],Make_details[],3,"FALSE")</f>
        <v>Standard</v>
      </c>
      <c r="F1556">
        <v>2005</v>
      </c>
      <c r="G1556" t="s">
        <v>605</v>
      </c>
      <c r="H1556" t="s">
        <v>28</v>
      </c>
      <c r="I1556" s="1">
        <v>44655</v>
      </c>
      <c r="J1556" s="1" t="str">
        <f>TEXT(CONS_TABLE[[#This Row],[date_stolen]],"YYYY")</f>
        <v>2022</v>
      </c>
      <c r="K1556" s="1" t="str">
        <f>TEXT(CONS_TABLE[[#This Row],[date_stolen]],"MMMM")</f>
        <v>April</v>
      </c>
      <c r="L1556">
        <v>111</v>
      </c>
      <c r="M1556" t="str">
        <f>VLOOKUP(CONS_TABLE[[#This Row],[location_id]],Locations[],2,"FALSE")</f>
        <v>Nelson</v>
      </c>
      <c r="N1556" t="str">
        <f>VLOOKUP(CONS_TABLE[[#This Row],[location_id]],Locations[],3, "FALSE")</f>
        <v>New Zealand</v>
      </c>
      <c r="O1556" s="3">
        <f>VLOOKUP(CONS_TABLE[[#This Row],[location_id]],Locations[],4,"FALSE")</f>
        <v>54500</v>
      </c>
      <c r="P1556">
        <f>VLOOKUP(CONS_TABLE[[#This Row],[location_id]],Locations[],5,"FALSE")</f>
        <v>129.15</v>
      </c>
    </row>
    <row r="1557" spans="1:16" x14ac:dyDescent="0.3">
      <c r="A1557">
        <v>1556</v>
      </c>
      <c r="B1557" t="s">
        <v>435</v>
      </c>
      <c r="C1557">
        <v>576</v>
      </c>
      <c r="D1557" t="str">
        <f>VLOOKUP(CONS_TABLE[[#This Row],[make_id]],Make_details[],2,"FALSE")</f>
        <v>Mazda</v>
      </c>
      <c r="E1557" t="str">
        <f>VLOOKUP(CONS_TABLE[[#This Row],[make_id]],Make_details[],3,"FALSE")</f>
        <v>Standard</v>
      </c>
      <c r="F1557">
        <v>2005</v>
      </c>
      <c r="G1557" t="s">
        <v>450</v>
      </c>
      <c r="H1557" t="s">
        <v>32</v>
      </c>
      <c r="I1557" s="1">
        <v>44477</v>
      </c>
      <c r="J1557" s="1" t="str">
        <f>TEXT(CONS_TABLE[[#This Row],[date_stolen]],"YYYY")</f>
        <v>2021</v>
      </c>
      <c r="K1557" s="1" t="str">
        <f>TEXT(CONS_TABLE[[#This Row],[date_stolen]],"MMMM")</f>
        <v>October</v>
      </c>
      <c r="L1557">
        <v>104</v>
      </c>
      <c r="M1557" t="str">
        <f>VLOOKUP(CONS_TABLE[[#This Row],[location_id]],Locations[],2,"FALSE")</f>
        <v>Bay of Plenty</v>
      </c>
      <c r="N1557" t="str">
        <f>VLOOKUP(CONS_TABLE[[#This Row],[location_id]],Locations[],3, "FALSE")</f>
        <v>New Zealand</v>
      </c>
      <c r="O1557" s="3">
        <f>VLOOKUP(CONS_TABLE[[#This Row],[location_id]],Locations[],4,"FALSE")</f>
        <v>347700</v>
      </c>
      <c r="P1557">
        <f>VLOOKUP(CONS_TABLE[[#This Row],[location_id]],Locations[],5,"FALSE")</f>
        <v>28.8</v>
      </c>
    </row>
    <row r="1558" spans="1:16" x14ac:dyDescent="0.3">
      <c r="A1558">
        <v>1557</v>
      </c>
      <c r="B1558" t="s">
        <v>435</v>
      </c>
      <c r="C1558">
        <v>619</v>
      </c>
      <c r="D1558" t="str">
        <f>VLOOKUP(CONS_TABLE[[#This Row],[make_id]],Make_details[],2,"FALSE")</f>
        <v>Toyota</v>
      </c>
      <c r="E1558" t="str">
        <f>VLOOKUP(CONS_TABLE[[#This Row],[make_id]],Make_details[],3,"FALSE")</f>
        <v>Standard</v>
      </c>
      <c r="F1558">
        <v>2005</v>
      </c>
      <c r="G1558" t="s">
        <v>448</v>
      </c>
      <c r="H1558" t="s">
        <v>10</v>
      </c>
      <c r="I1558" s="1">
        <v>44490</v>
      </c>
      <c r="J1558" s="1" t="str">
        <f>TEXT(CONS_TABLE[[#This Row],[date_stolen]],"YYYY")</f>
        <v>2021</v>
      </c>
      <c r="K1558" s="1" t="str">
        <f>TEXT(CONS_TABLE[[#This Row],[date_stolen]],"MMMM")</f>
        <v>October</v>
      </c>
      <c r="L1558">
        <v>104</v>
      </c>
      <c r="M1558" t="str">
        <f>VLOOKUP(CONS_TABLE[[#This Row],[location_id]],Locations[],2,"FALSE")</f>
        <v>Bay of Plenty</v>
      </c>
      <c r="N1558" t="str">
        <f>VLOOKUP(CONS_TABLE[[#This Row],[location_id]],Locations[],3, "FALSE")</f>
        <v>New Zealand</v>
      </c>
      <c r="O1558" s="3">
        <f>VLOOKUP(CONS_TABLE[[#This Row],[location_id]],Locations[],4,"FALSE")</f>
        <v>347700</v>
      </c>
      <c r="P1558">
        <f>VLOOKUP(CONS_TABLE[[#This Row],[location_id]],Locations[],5,"FALSE")</f>
        <v>28.8</v>
      </c>
    </row>
    <row r="1559" spans="1:16" x14ac:dyDescent="0.3">
      <c r="A1559">
        <v>1558</v>
      </c>
      <c r="B1559" t="s">
        <v>700</v>
      </c>
      <c r="C1559">
        <v>540</v>
      </c>
      <c r="D1559" t="str">
        <f>VLOOKUP(CONS_TABLE[[#This Row],[make_id]],Make_details[],2,"FALSE")</f>
        <v>Ford</v>
      </c>
      <c r="E1559" t="str">
        <f>VLOOKUP(CONS_TABLE[[#This Row],[make_id]],Make_details[],3,"FALSE")</f>
        <v>Standard</v>
      </c>
      <c r="F1559">
        <v>2005</v>
      </c>
      <c r="G1559" t="s">
        <v>701</v>
      </c>
      <c r="H1559" t="s">
        <v>28</v>
      </c>
      <c r="I1559" s="1">
        <v>44497</v>
      </c>
      <c r="J1559" s="1" t="str">
        <f>TEXT(CONS_TABLE[[#This Row],[date_stolen]],"YYYY")</f>
        <v>2021</v>
      </c>
      <c r="K1559" s="1" t="str">
        <f>TEXT(CONS_TABLE[[#This Row],[date_stolen]],"MMMM")</f>
        <v>October</v>
      </c>
      <c r="L1559">
        <v>101</v>
      </c>
      <c r="M1559" t="str">
        <f>VLOOKUP(CONS_TABLE[[#This Row],[location_id]],Locations[],2,"FALSE")</f>
        <v>Northland</v>
      </c>
      <c r="N1559" t="str">
        <f>VLOOKUP(CONS_TABLE[[#This Row],[location_id]],Locations[],3, "FALSE")</f>
        <v>New Zealand</v>
      </c>
      <c r="O1559" s="3">
        <f>VLOOKUP(CONS_TABLE[[#This Row],[location_id]],Locations[],4,"FALSE")</f>
        <v>201500</v>
      </c>
      <c r="P1559">
        <f>VLOOKUP(CONS_TABLE[[#This Row],[location_id]],Locations[],5,"FALSE")</f>
        <v>16.11</v>
      </c>
    </row>
    <row r="1560" spans="1:16" x14ac:dyDescent="0.3">
      <c r="A1560">
        <v>1559</v>
      </c>
      <c r="B1560" t="s">
        <v>90</v>
      </c>
      <c r="C1560">
        <v>540</v>
      </c>
      <c r="D1560" t="str">
        <f>VLOOKUP(CONS_TABLE[[#This Row],[make_id]],Make_details[],2,"FALSE")</f>
        <v>Ford</v>
      </c>
      <c r="E1560" t="str">
        <f>VLOOKUP(CONS_TABLE[[#This Row],[make_id]],Make_details[],3,"FALSE")</f>
        <v>Standard</v>
      </c>
      <c r="F1560">
        <v>2005</v>
      </c>
      <c r="G1560" t="s">
        <v>679</v>
      </c>
      <c r="H1560" t="s">
        <v>18</v>
      </c>
      <c r="I1560" s="1">
        <v>44645</v>
      </c>
      <c r="J1560" s="1" t="str">
        <f>TEXT(CONS_TABLE[[#This Row],[date_stolen]],"YYYY")</f>
        <v>2022</v>
      </c>
      <c r="K1560" s="1" t="str">
        <f>TEXT(CONS_TABLE[[#This Row],[date_stolen]],"MMMM")</f>
        <v>March</v>
      </c>
      <c r="L1560">
        <v>102</v>
      </c>
      <c r="M1560" t="str">
        <f>VLOOKUP(CONS_TABLE[[#This Row],[location_id]],Locations[],2,"FALSE")</f>
        <v>Auckland</v>
      </c>
      <c r="N1560" t="str">
        <f>VLOOKUP(CONS_TABLE[[#This Row],[location_id]],Locations[],3, "FALSE")</f>
        <v>New Zealand</v>
      </c>
      <c r="O1560" s="3">
        <f>VLOOKUP(CONS_TABLE[[#This Row],[location_id]],Locations[],4,"FALSE")</f>
        <v>1695200</v>
      </c>
      <c r="P1560">
        <f>VLOOKUP(CONS_TABLE[[#This Row],[location_id]],Locations[],5,"FALSE")</f>
        <v>343.09</v>
      </c>
    </row>
    <row r="1561" spans="1:16" x14ac:dyDescent="0.3">
      <c r="A1561">
        <v>1560</v>
      </c>
      <c r="B1561" t="s">
        <v>83</v>
      </c>
      <c r="C1561">
        <v>587</v>
      </c>
      <c r="D1561" t="str">
        <f>VLOOKUP(CONS_TABLE[[#This Row],[make_id]],Make_details[],2,"FALSE")</f>
        <v>Nissan</v>
      </c>
      <c r="E1561" t="str">
        <f>VLOOKUP(CONS_TABLE[[#This Row],[make_id]],Make_details[],3,"FALSE")</f>
        <v>Standard</v>
      </c>
      <c r="F1561">
        <v>1996</v>
      </c>
      <c r="G1561" t="s">
        <v>446</v>
      </c>
      <c r="H1561" t="s">
        <v>45</v>
      </c>
      <c r="I1561" s="1">
        <v>44479</v>
      </c>
      <c r="J1561" s="1" t="str">
        <f>TEXT(CONS_TABLE[[#This Row],[date_stolen]],"YYYY")</f>
        <v>2021</v>
      </c>
      <c r="K1561" s="1" t="str">
        <f>TEXT(CONS_TABLE[[#This Row],[date_stolen]],"MMMM")</f>
        <v>October</v>
      </c>
      <c r="L1561">
        <v>103</v>
      </c>
      <c r="M1561" t="str">
        <f>VLOOKUP(CONS_TABLE[[#This Row],[location_id]],Locations[],2,"FALSE")</f>
        <v>Waikato</v>
      </c>
      <c r="N1561" t="str">
        <f>VLOOKUP(CONS_TABLE[[#This Row],[location_id]],Locations[],3, "FALSE")</f>
        <v>New Zealand</v>
      </c>
      <c r="O1561" s="3">
        <f>VLOOKUP(CONS_TABLE[[#This Row],[location_id]],Locations[],4,"FALSE")</f>
        <v>513800</v>
      </c>
      <c r="P1561">
        <f>VLOOKUP(CONS_TABLE[[#This Row],[location_id]],Locations[],5,"FALSE")</f>
        <v>21.5</v>
      </c>
    </row>
    <row r="1562" spans="1:16" x14ac:dyDescent="0.3">
      <c r="A1562">
        <v>1561</v>
      </c>
      <c r="B1562" t="s">
        <v>8</v>
      </c>
      <c r="C1562">
        <v>514</v>
      </c>
      <c r="D1562" t="str">
        <f>VLOOKUP(CONS_TABLE[[#This Row],[make_id]],Make_details[],2,"FALSE")</f>
        <v>Briford</v>
      </c>
      <c r="E1562" t="str">
        <f>VLOOKUP(CONS_TABLE[[#This Row],[make_id]],Make_details[],3,"FALSE")</f>
        <v>Standard</v>
      </c>
      <c r="F1562">
        <v>2004</v>
      </c>
      <c r="G1562">
        <v>744</v>
      </c>
      <c r="H1562" t="s">
        <v>10</v>
      </c>
      <c r="I1562" s="1">
        <v>44525</v>
      </c>
      <c r="J1562" s="1" t="str">
        <f>TEXT(CONS_TABLE[[#This Row],[date_stolen]],"YYYY")</f>
        <v>2021</v>
      </c>
      <c r="K1562" s="1" t="str">
        <f>TEXT(CONS_TABLE[[#This Row],[date_stolen]],"MMMM")</f>
        <v>November</v>
      </c>
      <c r="L1562">
        <v>109</v>
      </c>
      <c r="M1562" t="str">
        <f>VLOOKUP(CONS_TABLE[[#This Row],[location_id]],Locations[],2,"FALSE")</f>
        <v>Wellington</v>
      </c>
      <c r="N1562" t="str">
        <f>VLOOKUP(CONS_TABLE[[#This Row],[location_id]],Locations[],3, "FALSE")</f>
        <v>New Zealand</v>
      </c>
      <c r="O1562" s="3">
        <f>VLOOKUP(CONS_TABLE[[#This Row],[location_id]],Locations[],4,"FALSE")</f>
        <v>543500</v>
      </c>
      <c r="P1562">
        <f>VLOOKUP(CONS_TABLE[[#This Row],[location_id]],Locations[],5,"FALSE")</f>
        <v>67.52</v>
      </c>
    </row>
    <row r="1563" spans="1:16" x14ac:dyDescent="0.3">
      <c r="A1563">
        <v>1562</v>
      </c>
      <c r="B1563" t="s">
        <v>83</v>
      </c>
      <c r="C1563">
        <v>610</v>
      </c>
      <c r="D1563" t="str">
        <f>VLOOKUP(CONS_TABLE[[#This Row],[make_id]],Make_details[],2,"FALSE")</f>
        <v>Subaru</v>
      </c>
      <c r="E1563" t="str">
        <f>VLOOKUP(CONS_TABLE[[#This Row],[make_id]],Make_details[],3,"FALSE")</f>
        <v>Standard</v>
      </c>
      <c r="F1563">
        <v>2005</v>
      </c>
      <c r="G1563" t="s">
        <v>475</v>
      </c>
      <c r="H1563" t="s">
        <v>18</v>
      </c>
      <c r="I1563" s="1">
        <v>44655</v>
      </c>
      <c r="J1563" s="1" t="str">
        <f>TEXT(CONS_TABLE[[#This Row],[date_stolen]],"YYYY")</f>
        <v>2022</v>
      </c>
      <c r="K1563" s="1" t="str">
        <f>TEXT(CONS_TABLE[[#This Row],[date_stolen]],"MMMM")</f>
        <v>April</v>
      </c>
      <c r="L1563">
        <v>102</v>
      </c>
      <c r="M1563" t="str">
        <f>VLOOKUP(CONS_TABLE[[#This Row],[location_id]],Locations[],2,"FALSE")</f>
        <v>Auckland</v>
      </c>
      <c r="N1563" t="str">
        <f>VLOOKUP(CONS_TABLE[[#This Row],[location_id]],Locations[],3, "FALSE")</f>
        <v>New Zealand</v>
      </c>
      <c r="O1563" s="3">
        <f>VLOOKUP(CONS_TABLE[[#This Row],[location_id]],Locations[],4,"FALSE")</f>
        <v>1695200</v>
      </c>
      <c r="P1563">
        <f>VLOOKUP(CONS_TABLE[[#This Row],[location_id]],Locations[],5,"FALSE")</f>
        <v>343.09</v>
      </c>
    </row>
    <row r="1564" spans="1:16" x14ac:dyDescent="0.3">
      <c r="A1564">
        <v>1563</v>
      </c>
      <c r="B1564" t="s">
        <v>75</v>
      </c>
      <c r="C1564">
        <v>619</v>
      </c>
      <c r="D1564" t="str">
        <f>VLOOKUP(CONS_TABLE[[#This Row],[make_id]],Make_details[],2,"FALSE")</f>
        <v>Toyota</v>
      </c>
      <c r="E1564" t="str">
        <f>VLOOKUP(CONS_TABLE[[#This Row],[make_id]],Make_details[],3,"FALSE")</f>
        <v>Standard</v>
      </c>
      <c r="F1564">
        <v>1994</v>
      </c>
      <c r="G1564" t="s">
        <v>702</v>
      </c>
      <c r="H1564" t="s">
        <v>28</v>
      </c>
      <c r="I1564" s="1">
        <v>44571</v>
      </c>
      <c r="J1564" s="1" t="str">
        <f>TEXT(CONS_TABLE[[#This Row],[date_stolen]],"YYYY")</f>
        <v>2022</v>
      </c>
      <c r="K1564" s="1" t="str">
        <f>TEXT(CONS_TABLE[[#This Row],[date_stolen]],"MMMM")</f>
        <v>January</v>
      </c>
      <c r="L1564">
        <v>115</v>
      </c>
      <c r="M1564" t="str">
        <f>VLOOKUP(CONS_TABLE[[#This Row],[location_id]],Locations[],2,"FALSE")</f>
        <v>Otago</v>
      </c>
      <c r="N1564" t="str">
        <f>VLOOKUP(CONS_TABLE[[#This Row],[location_id]],Locations[],3, "FALSE")</f>
        <v>New Zealand</v>
      </c>
      <c r="O1564" s="3">
        <f>VLOOKUP(CONS_TABLE[[#This Row],[location_id]],Locations[],4,"FALSE")</f>
        <v>246000</v>
      </c>
      <c r="P1564">
        <f>VLOOKUP(CONS_TABLE[[#This Row],[location_id]],Locations[],5,"FALSE")</f>
        <v>7.89</v>
      </c>
    </row>
    <row r="1565" spans="1:16" x14ac:dyDescent="0.3">
      <c r="A1565">
        <v>1564</v>
      </c>
      <c r="B1565" t="s">
        <v>435</v>
      </c>
      <c r="C1565">
        <v>540</v>
      </c>
      <c r="D1565" t="str">
        <f>VLOOKUP(CONS_TABLE[[#This Row],[make_id]],Make_details[],2,"FALSE")</f>
        <v>Ford</v>
      </c>
      <c r="E1565" t="str">
        <f>VLOOKUP(CONS_TABLE[[#This Row],[make_id]],Make_details[],3,"FALSE")</f>
        <v>Standard</v>
      </c>
      <c r="F1565">
        <v>2005</v>
      </c>
      <c r="G1565" t="s">
        <v>436</v>
      </c>
      <c r="H1565" t="s">
        <v>32</v>
      </c>
      <c r="I1565" s="1">
        <v>44545</v>
      </c>
      <c r="J1565" s="1" t="str">
        <f>TEXT(CONS_TABLE[[#This Row],[date_stolen]],"YYYY")</f>
        <v>2021</v>
      </c>
      <c r="K1565" s="1" t="str">
        <f>TEXT(CONS_TABLE[[#This Row],[date_stolen]],"MMMM")</f>
        <v>December</v>
      </c>
      <c r="L1565">
        <v>102</v>
      </c>
      <c r="M1565" t="str">
        <f>VLOOKUP(CONS_TABLE[[#This Row],[location_id]],Locations[],2,"FALSE")</f>
        <v>Auckland</v>
      </c>
      <c r="N1565" t="str">
        <f>VLOOKUP(CONS_TABLE[[#This Row],[location_id]],Locations[],3, "FALSE")</f>
        <v>New Zealand</v>
      </c>
      <c r="O1565" s="3">
        <f>VLOOKUP(CONS_TABLE[[#This Row],[location_id]],Locations[],4,"FALSE")</f>
        <v>1695200</v>
      </c>
      <c r="P1565">
        <f>VLOOKUP(CONS_TABLE[[#This Row],[location_id]],Locations[],5,"FALSE")</f>
        <v>343.09</v>
      </c>
    </row>
    <row r="1566" spans="1:16" x14ac:dyDescent="0.3">
      <c r="A1566">
        <v>1565</v>
      </c>
      <c r="B1566" t="s">
        <v>75</v>
      </c>
      <c r="C1566">
        <v>619</v>
      </c>
      <c r="D1566" t="str">
        <f>VLOOKUP(CONS_TABLE[[#This Row],[make_id]],Make_details[],2,"FALSE")</f>
        <v>Toyota</v>
      </c>
      <c r="E1566" t="str">
        <f>VLOOKUP(CONS_TABLE[[#This Row],[make_id]],Make_details[],3,"FALSE")</f>
        <v>Standard</v>
      </c>
      <c r="F1566">
        <v>2001</v>
      </c>
      <c r="G1566" t="s">
        <v>703</v>
      </c>
      <c r="H1566" t="s">
        <v>10</v>
      </c>
      <c r="I1566" s="1">
        <v>44575</v>
      </c>
      <c r="J1566" s="1" t="str">
        <f>TEXT(CONS_TABLE[[#This Row],[date_stolen]],"YYYY")</f>
        <v>2022</v>
      </c>
      <c r="K1566" s="1" t="str">
        <f>TEXT(CONS_TABLE[[#This Row],[date_stolen]],"MMMM")</f>
        <v>January</v>
      </c>
      <c r="L1566">
        <v>102</v>
      </c>
      <c r="M1566" t="str">
        <f>VLOOKUP(CONS_TABLE[[#This Row],[location_id]],Locations[],2,"FALSE")</f>
        <v>Auckland</v>
      </c>
      <c r="N1566" t="str">
        <f>VLOOKUP(CONS_TABLE[[#This Row],[location_id]],Locations[],3, "FALSE")</f>
        <v>New Zealand</v>
      </c>
      <c r="O1566" s="3">
        <f>VLOOKUP(CONS_TABLE[[#This Row],[location_id]],Locations[],4,"FALSE")</f>
        <v>1695200</v>
      </c>
      <c r="P1566">
        <f>VLOOKUP(CONS_TABLE[[#This Row],[location_id]],Locations[],5,"FALSE")</f>
        <v>343.09</v>
      </c>
    </row>
    <row r="1567" spans="1:16" x14ac:dyDescent="0.3">
      <c r="A1567">
        <v>1566</v>
      </c>
      <c r="B1567" t="s">
        <v>435</v>
      </c>
      <c r="C1567">
        <v>587</v>
      </c>
      <c r="D1567" t="str">
        <f>VLOOKUP(CONS_TABLE[[#This Row],[make_id]],Make_details[],2,"FALSE")</f>
        <v>Nissan</v>
      </c>
      <c r="E1567" t="str">
        <f>VLOOKUP(CONS_TABLE[[#This Row],[make_id]],Make_details[],3,"FALSE")</f>
        <v>Standard</v>
      </c>
      <c r="F1567">
        <v>2005</v>
      </c>
      <c r="G1567" t="s">
        <v>437</v>
      </c>
      <c r="H1567" t="s">
        <v>32</v>
      </c>
      <c r="I1567" s="1">
        <v>44644</v>
      </c>
      <c r="J1567" s="1" t="str">
        <f>TEXT(CONS_TABLE[[#This Row],[date_stolen]],"YYYY")</f>
        <v>2022</v>
      </c>
      <c r="K1567" s="1" t="str">
        <f>TEXT(CONS_TABLE[[#This Row],[date_stolen]],"MMMM")</f>
        <v>March</v>
      </c>
      <c r="L1567">
        <v>109</v>
      </c>
      <c r="M1567" t="str">
        <f>VLOOKUP(CONS_TABLE[[#This Row],[location_id]],Locations[],2,"FALSE")</f>
        <v>Wellington</v>
      </c>
      <c r="N1567" t="str">
        <f>VLOOKUP(CONS_TABLE[[#This Row],[location_id]],Locations[],3, "FALSE")</f>
        <v>New Zealand</v>
      </c>
      <c r="O1567" s="3">
        <f>VLOOKUP(CONS_TABLE[[#This Row],[location_id]],Locations[],4,"FALSE")</f>
        <v>543500</v>
      </c>
      <c r="P1567">
        <f>VLOOKUP(CONS_TABLE[[#This Row],[location_id]],Locations[],5,"FALSE")</f>
        <v>67.52</v>
      </c>
    </row>
    <row r="1568" spans="1:16" x14ac:dyDescent="0.3">
      <c r="A1568">
        <v>1567</v>
      </c>
      <c r="B1568" t="s">
        <v>435</v>
      </c>
      <c r="C1568">
        <v>540</v>
      </c>
      <c r="D1568" t="str">
        <f>VLOOKUP(CONS_TABLE[[#This Row],[make_id]],Make_details[],2,"FALSE")</f>
        <v>Ford</v>
      </c>
      <c r="E1568" t="str">
        <f>VLOOKUP(CONS_TABLE[[#This Row],[make_id]],Make_details[],3,"FALSE")</f>
        <v>Standard</v>
      </c>
      <c r="F1568">
        <v>2005</v>
      </c>
      <c r="G1568" t="s">
        <v>436</v>
      </c>
      <c r="H1568" t="s">
        <v>32</v>
      </c>
      <c r="I1568" s="1">
        <v>44647</v>
      </c>
      <c r="J1568" s="1" t="str">
        <f>TEXT(CONS_TABLE[[#This Row],[date_stolen]],"YYYY")</f>
        <v>2022</v>
      </c>
      <c r="K1568" s="1" t="str">
        <f>TEXT(CONS_TABLE[[#This Row],[date_stolen]],"MMMM")</f>
        <v>March</v>
      </c>
      <c r="L1568">
        <v>115</v>
      </c>
      <c r="M1568" t="str">
        <f>VLOOKUP(CONS_TABLE[[#This Row],[location_id]],Locations[],2,"FALSE")</f>
        <v>Otago</v>
      </c>
      <c r="N1568" t="str">
        <f>VLOOKUP(CONS_TABLE[[#This Row],[location_id]],Locations[],3, "FALSE")</f>
        <v>New Zealand</v>
      </c>
      <c r="O1568" s="3">
        <f>VLOOKUP(CONS_TABLE[[#This Row],[location_id]],Locations[],4,"FALSE")</f>
        <v>246000</v>
      </c>
      <c r="P1568">
        <f>VLOOKUP(CONS_TABLE[[#This Row],[location_id]],Locations[],5,"FALSE")</f>
        <v>7.89</v>
      </c>
    </row>
    <row r="1569" spans="1:16" x14ac:dyDescent="0.3">
      <c r="A1569">
        <v>1568</v>
      </c>
      <c r="B1569" t="s">
        <v>83</v>
      </c>
      <c r="C1569">
        <v>512</v>
      </c>
      <c r="D1569" t="str">
        <f>VLOOKUP(CONS_TABLE[[#This Row],[make_id]],Make_details[],2,"FALSE")</f>
        <v>BMW</v>
      </c>
      <c r="E1569" t="str">
        <f>VLOOKUP(CONS_TABLE[[#This Row],[make_id]],Make_details[],3,"FALSE")</f>
        <v>Luxury</v>
      </c>
      <c r="F1569">
        <v>2007</v>
      </c>
      <c r="G1569" t="s">
        <v>704</v>
      </c>
      <c r="H1569" t="s">
        <v>32</v>
      </c>
      <c r="I1569" s="1">
        <v>44656</v>
      </c>
      <c r="J1569" s="1" t="str">
        <f>TEXT(CONS_TABLE[[#This Row],[date_stolen]],"YYYY")</f>
        <v>2022</v>
      </c>
      <c r="K1569" s="1" t="str">
        <f>TEXT(CONS_TABLE[[#This Row],[date_stolen]],"MMMM")</f>
        <v>April</v>
      </c>
      <c r="L1569">
        <v>102</v>
      </c>
      <c r="M1569" t="str">
        <f>VLOOKUP(CONS_TABLE[[#This Row],[location_id]],Locations[],2,"FALSE")</f>
        <v>Auckland</v>
      </c>
      <c r="N1569" t="str">
        <f>VLOOKUP(CONS_TABLE[[#This Row],[location_id]],Locations[],3, "FALSE")</f>
        <v>New Zealand</v>
      </c>
      <c r="O1569" s="3">
        <f>VLOOKUP(CONS_TABLE[[#This Row],[location_id]],Locations[],4,"FALSE")</f>
        <v>1695200</v>
      </c>
      <c r="P1569">
        <f>VLOOKUP(CONS_TABLE[[#This Row],[location_id]],Locations[],5,"FALSE")</f>
        <v>343.09</v>
      </c>
    </row>
    <row r="1570" spans="1:16" x14ac:dyDescent="0.3">
      <c r="A1570">
        <v>1569</v>
      </c>
      <c r="B1570" t="s">
        <v>435</v>
      </c>
      <c r="C1570">
        <v>576</v>
      </c>
      <c r="D1570" t="str">
        <f>VLOOKUP(CONS_TABLE[[#This Row],[make_id]],Make_details[],2,"FALSE")</f>
        <v>Mazda</v>
      </c>
      <c r="E1570" t="str">
        <f>VLOOKUP(CONS_TABLE[[#This Row],[make_id]],Make_details[],3,"FALSE")</f>
        <v>Standard</v>
      </c>
      <c r="F1570">
        <v>2005</v>
      </c>
      <c r="G1570" t="s">
        <v>450</v>
      </c>
      <c r="H1570" t="s">
        <v>32</v>
      </c>
      <c r="I1570" s="1">
        <v>44650</v>
      </c>
      <c r="J1570" s="1" t="str">
        <f>TEXT(CONS_TABLE[[#This Row],[date_stolen]],"YYYY")</f>
        <v>2022</v>
      </c>
      <c r="K1570" s="1" t="str">
        <f>TEXT(CONS_TABLE[[#This Row],[date_stolen]],"MMMM")</f>
        <v>March</v>
      </c>
      <c r="L1570">
        <v>102</v>
      </c>
      <c r="M1570" t="str">
        <f>VLOOKUP(CONS_TABLE[[#This Row],[location_id]],Locations[],2,"FALSE")</f>
        <v>Auckland</v>
      </c>
      <c r="N1570" t="str">
        <f>VLOOKUP(CONS_TABLE[[#This Row],[location_id]],Locations[],3, "FALSE")</f>
        <v>New Zealand</v>
      </c>
      <c r="O1570" s="3">
        <f>VLOOKUP(CONS_TABLE[[#This Row],[location_id]],Locations[],4,"FALSE")</f>
        <v>1695200</v>
      </c>
      <c r="P1570">
        <f>VLOOKUP(CONS_TABLE[[#This Row],[location_id]],Locations[],5,"FALSE")</f>
        <v>343.09</v>
      </c>
    </row>
    <row r="1571" spans="1:16" x14ac:dyDescent="0.3">
      <c r="A1571">
        <v>1570</v>
      </c>
      <c r="B1571" t="s">
        <v>435</v>
      </c>
      <c r="C1571">
        <v>540</v>
      </c>
      <c r="D1571" t="str">
        <f>VLOOKUP(CONS_TABLE[[#This Row],[make_id]],Make_details[],2,"FALSE")</f>
        <v>Ford</v>
      </c>
      <c r="E1571" t="str">
        <f>VLOOKUP(CONS_TABLE[[#This Row],[make_id]],Make_details[],3,"FALSE")</f>
        <v>Standard</v>
      </c>
      <c r="F1571">
        <v>2005</v>
      </c>
      <c r="G1571" t="s">
        <v>436</v>
      </c>
      <c r="H1571" t="s">
        <v>28</v>
      </c>
      <c r="I1571" s="1">
        <v>44648</v>
      </c>
      <c r="J1571" s="1" t="str">
        <f>TEXT(CONS_TABLE[[#This Row],[date_stolen]],"YYYY")</f>
        <v>2022</v>
      </c>
      <c r="K1571" s="1" t="str">
        <f>TEXT(CONS_TABLE[[#This Row],[date_stolen]],"MMMM")</f>
        <v>March</v>
      </c>
      <c r="L1571">
        <v>111</v>
      </c>
      <c r="M1571" t="str">
        <f>VLOOKUP(CONS_TABLE[[#This Row],[location_id]],Locations[],2,"FALSE")</f>
        <v>Nelson</v>
      </c>
      <c r="N1571" t="str">
        <f>VLOOKUP(CONS_TABLE[[#This Row],[location_id]],Locations[],3, "FALSE")</f>
        <v>New Zealand</v>
      </c>
      <c r="O1571" s="3">
        <f>VLOOKUP(CONS_TABLE[[#This Row],[location_id]],Locations[],4,"FALSE")</f>
        <v>54500</v>
      </c>
      <c r="P1571">
        <f>VLOOKUP(CONS_TABLE[[#This Row],[location_id]],Locations[],5,"FALSE")</f>
        <v>129.15</v>
      </c>
    </row>
    <row r="1572" spans="1:16" x14ac:dyDescent="0.3">
      <c r="A1572">
        <v>1571</v>
      </c>
      <c r="B1572" t="s">
        <v>83</v>
      </c>
      <c r="C1572">
        <v>587</v>
      </c>
      <c r="D1572" t="str">
        <f>VLOOKUP(CONS_TABLE[[#This Row],[make_id]],Make_details[],2,"FALSE")</f>
        <v>Nissan</v>
      </c>
      <c r="E1572" t="str">
        <f>VLOOKUP(CONS_TABLE[[#This Row],[make_id]],Make_details[],3,"FALSE")</f>
        <v>Standard</v>
      </c>
      <c r="F1572">
        <v>1995</v>
      </c>
      <c r="G1572" t="s">
        <v>463</v>
      </c>
      <c r="H1572" t="s">
        <v>10</v>
      </c>
      <c r="I1572" s="1">
        <v>44576</v>
      </c>
      <c r="J1572" s="1" t="str">
        <f>TEXT(CONS_TABLE[[#This Row],[date_stolen]],"YYYY")</f>
        <v>2022</v>
      </c>
      <c r="K1572" s="1" t="str">
        <f>TEXT(CONS_TABLE[[#This Row],[date_stolen]],"MMMM")</f>
        <v>January</v>
      </c>
      <c r="L1572">
        <v>114</v>
      </c>
      <c r="M1572" t="str">
        <f>VLOOKUP(CONS_TABLE[[#This Row],[location_id]],Locations[],2,"FALSE")</f>
        <v>Canterbury</v>
      </c>
      <c r="N1572" t="str">
        <f>VLOOKUP(CONS_TABLE[[#This Row],[location_id]],Locations[],3, "FALSE")</f>
        <v>New Zealand</v>
      </c>
      <c r="O1572" s="3">
        <f>VLOOKUP(CONS_TABLE[[#This Row],[location_id]],Locations[],4,"FALSE")</f>
        <v>655000</v>
      </c>
      <c r="P1572">
        <f>VLOOKUP(CONS_TABLE[[#This Row],[location_id]],Locations[],5,"FALSE")</f>
        <v>14.72</v>
      </c>
    </row>
    <row r="1573" spans="1:16" x14ac:dyDescent="0.3">
      <c r="A1573">
        <v>1572</v>
      </c>
      <c r="B1573" t="s">
        <v>614</v>
      </c>
      <c r="C1573">
        <v>586</v>
      </c>
      <c r="D1573" t="str">
        <f>VLOOKUP(CONS_TABLE[[#This Row],[make_id]],Make_details[],2,"FALSE")</f>
        <v>Morris</v>
      </c>
      <c r="E1573" t="str">
        <f>VLOOKUP(CONS_TABLE[[#This Row],[make_id]],Make_details[],3,"FALSE")</f>
        <v>Standard</v>
      </c>
      <c r="F1573">
        <v>1943</v>
      </c>
      <c r="G1573" t="s">
        <v>705</v>
      </c>
      <c r="H1573" t="s">
        <v>32</v>
      </c>
      <c r="I1573" s="1">
        <v>44488</v>
      </c>
      <c r="J1573" s="1" t="str">
        <f>TEXT(CONS_TABLE[[#This Row],[date_stolen]],"YYYY")</f>
        <v>2021</v>
      </c>
      <c r="K1573" s="1" t="str">
        <f>TEXT(CONS_TABLE[[#This Row],[date_stolen]],"MMMM")</f>
        <v>October</v>
      </c>
      <c r="L1573">
        <v>108</v>
      </c>
      <c r="M1573" t="str">
        <f>VLOOKUP(CONS_TABLE[[#This Row],[location_id]],Locations[],2,"FALSE")</f>
        <v>Manawatū-Whanganui</v>
      </c>
      <c r="N1573" t="str">
        <f>VLOOKUP(CONS_TABLE[[#This Row],[location_id]],Locations[],3, "FALSE")</f>
        <v>New Zealand</v>
      </c>
      <c r="O1573" s="3">
        <f>VLOOKUP(CONS_TABLE[[#This Row],[location_id]],Locations[],4,"FALSE")</f>
        <v>258200</v>
      </c>
      <c r="P1573">
        <f>VLOOKUP(CONS_TABLE[[#This Row],[location_id]],Locations[],5,"FALSE")</f>
        <v>11.62</v>
      </c>
    </row>
    <row r="1574" spans="1:16" x14ac:dyDescent="0.3">
      <c r="A1574">
        <v>1573</v>
      </c>
      <c r="B1574" t="s">
        <v>90</v>
      </c>
      <c r="C1574">
        <v>556</v>
      </c>
      <c r="D1574" t="str">
        <f>VLOOKUP(CONS_TABLE[[#This Row],[make_id]],Make_details[],2,"FALSE")</f>
        <v>Isuzu</v>
      </c>
      <c r="E1574" t="str">
        <f>VLOOKUP(CONS_TABLE[[#This Row],[make_id]],Make_details[],3,"FALSE")</f>
        <v>Standard</v>
      </c>
      <c r="F1574">
        <v>1996</v>
      </c>
      <c r="G1574" t="s">
        <v>472</v>
      </c>
      <c r="H1574" t="s">
        <v>47</v>
      </c>
      <c r="I1574" s="1">
        <v>44478</v>
      </c>
      <c r="J1574" s="1" t="str">
        <f>TEXT(CONS_TABLE[[#This Row],[date_stolen]],"YYYY")</f>
        <v>2021</v>
      </c>
      <c r="K1574" s="1" t="str">
        <f>TEXT(CONS_TABLE[[#This Row],[date_stolen]],"MMMM")</f>
        <v>October</v>
      </c>
      <c r="L1574">
        <v>104</v>
      </c>
      <c r="M1574" t="str">
        <f>VLOOKUP(CONS_TABLE[[#This Row],[location_id]],Locations[],2,"FALSE")</f>
        <v>Bay of Plenty</v>
      </c>
      <c r="N1574" t="str">
        <f>VLOOKUP(CONS_TABLE[[#This Row],[location_id]],Locations[],3, "FALSE")</f>
        <v>New Zealand</v>
      </c>
      <c r="O1574" s="3">
        <f>VLOOKUP(CONS_TABLE[[#This Row],[location_id]],Locations[],4,"FALSE")</f>
        <v>347700</v>
      </c>
      <c r="P1574">
        <f>VLOOKUP(CONS_TABLE[[#This Row],[location_id]],Locations[],5,"FALSE")</f>
        <v>28.8</v>
      </c>
    </row>
    <row r="1575" spans="1:16" x14ac:dyDescent="0.3">
      <c r="A1575">
        <v>1574</v>
      </c>
      <c r="B1575" t="s">
        <v>75</v>
      </c>
      <c r="C1575">
        <v>580</v>
      </c>
      <c r="D1575" t="str">
        <f>VLOOKUP(CONS_TABLE[[#This Row],[make_id]],Make_details[],2,"FALSE")</f>
        <v>Mitsubishi</v>
      </c>
      <c r="E1575" t="str">
        <f>VLOOKUP(CONS_TABLE[[#This Row],[make_id]],Make_details[],3,"FALSE")</f>
        <v>Standard</v>
      </c>
      <c r="F1575">
        <v>2003</v>
      </c>
      <c r="G1575" t="s">
        <v>607</v>
      </c>
      <c r="H1575" t="s">
        <v>10</v>
      </c>
      <c r="I1575" s="1">
        <v>44546</v>
      </c>
      <c r="J1575" s="1" t="str">
        <f>TEXT(CONS_TABLE[[#This Row],[date_stolen]],"YYYY")</f>
        <v>2021</v>
      </c>
      <c r="K1575" s="1" t="str">
        <f>TEXT(CONS_TABLE[[#This Row],[date_stolen]],"MMMM")</f>
        <v>December</v>
      </c>
      <c r="L1575">
        <v>109</v>
      </c>
      <c r="M1575" t="str">
        <f>VLOOKUP(CONS_TABLE[[#This Row],[location_id]],Locations[],2,"FALSE")</f>
        <v>Wellington</v>
      </c>
      <c r="N1575" t="str">
        <f>VLOOKUP(CONS_TABLE[[#This Row],[location_id]],Locations[],3, "FALSE")</f>
        <v>New Zealand</v>
      </c>
      <c r="O1575" s="3">
        <f>VLOOKUP(CONS_TABLE[[#This Row],[location_id]],Locations[],4,"FALSE")</f>
        <v>543500</v>
      </c>
      <c r="P1575">
        <f>VLOOKUP(CONS_TABLE[[#This Row],[location_id]],Locations[],5,"FALSE")</f>
        <v>67.52</v>
      </c>
    </row>
    <row r="1576" spans="1:16" x14ac:dyDescent="0.3">
      <c r="A1576">
        <v>1575</v>
      </c>
      <c r="B1576" t="s">
        <v>90</v>
      </c>
      <c r="C1576">
        <v>587</v>
      </c>
      <c r="D1576" t="str">
        <f>VLOOKUP(CONS_TABLE[[#This Row],[make_id]],Make_details[],2,"FALSE")</f>
        <v>Nissan</v>
      </c>
      <c r="E1576" t="str">
        <f>VLOOKUP(CONS_TABLE[[#This Row],[make_id]],Make_details[],3,"FALSE")</f>
        <v>Standard</v>
      </c>
      <c r="F1576">
        <v>1996</v>
      </c>
      <c r="G1576" t="s">
        <v>570</v>
      </c>
      <c r="H1576" t="s">
        <v>101</v>
      </c>
      <c r="I1576" s="1">
        <v>44479</v>
      </c>
      <c r="J1576" s="1" t="str">
        <f>TEXT(CONS_TABLE[[#This Row],[date_stolen]],"YYYY")</f>
        <v>2021</v>
      </c>
      <c r="K1576" s="1" t="str">
        <f>TEXT(CONS_TABLE[[#This Row],[date_stolen]],"MMMM")</f>
        <v>October</v>
      </c>
      <c r="L1576">
        <v>101</v>
      </c>
      <c r="M1576" t="str">
        <f>VLOOKUP(CONS_TABLE[[#This Row],[location_id]],Locations[],2,"FALSE")</f>
        <v>Northland</v>
      </c>
      <c r="N1576" t="str">
        <f>VLOOKUP(CONS_TABLE[[#This Row],[location_id]],Locations[],3, "FALSE")</f>
        <v>New Zealand</v>
      </c>
      <c r="O1576" s="3">
        <f>VLOOKUP(CONS_TABLE[[#This Row],[location_id]],Locations[],4,"FALSE")</f>
        <v>201500</v>
      </c>
      <c r="P1576">
        <f>VLOOKUP(CONS_TABLE[[#This Row],[location_id]],Locations[],5,"FALSE")</f>
        <v>16.11</v>
      </c>
    </row>
    <row r="1577" spans="1:16" x14ac:dyDescent="0.3">
      <c r="A1577">
        <v>1576</v>
      </c>
      <c r="B1577" t="s">
        <v>75</v>
      </c>
      <c r="C1577">
        <v>548</v>
      </c>
      <c r="D1577" t="str">
        <f>VLOOKUP(CONS_TABLE[[#This Row],[make_id]],Make_details[],2,"FALSE")</f>
        <v>Holden</v>
      </c>
      <c r="E1577" t="str">
        <f>VLOOKUP(CONS_TABLE[[#This Row],[make_id]],Make_details[],3,"FALSE")</f>
        <v>Standard</v>
      </c>
      <c r="F1577">
        <v>2004</v>
      </c>
      <c r="G1577" t="s">
        <v>706</v>
      </c>
      <c r="H1577" t="s">
        <v>10</v>
      </c>
      <c r="I1577" s="1">
        <v>44578</v>
      </c>
      <c r="J1577" s="1" t="str">
        <f>TEXT(CONS_TABLE[[#This Row],[date_stolen]],"YYYY")</f>
        <v>2022</v>
      </c>
      <c r="K1577" s="1" t="str">
        <f>TEXT(CONS_TABLE[[#This Row],[date_stolen]],"MMMM")</f>
        <v>January</v>
      </c>
      <c r="L1577">
        <v>103</v>
      </c>
      <c r="M1577" t="str">
        <f>VLOOKUP(CONS_TABLE[[#This Row],[location_id]],Locations[],2,"FALSE")</f>
        <v>Waikato</v>
      </c>
      <c r="N1577" t="str">
        <f>VLOOKUP(CONS_TABLE[[#This Row],[location_id]],Locations[],3, "FALSE")</f>
        <v>New Zealand</v>
      </c>
      <c r="O1577" s="3">
        <f>VLOOKUP(CONS_TABLE[[#This Row],[location_id]],Locations[],4,"FALSE")</f>
        <v>513800</v>
      </c>
      <c r="P1577">
        <f>VLOOKUP(CONS_TABLE[[#This Row],[location_id]],Locations[],5,"FALSE")</f>
        <v>21.5</v>
      </c>
    </row>
    <row r="1578" spans="1:16" x14ac:dyDescent="0.3">
      <c r="A1578">
        <v>1577</v>
      </c>
      <c r="B1578" t="s">
        <v>90</v>
      </c>
      <c r="C1578">
        <v>587</v>
      </c>
      <c r="D1578" t="str">
        <f>VLOOKUP(CONS_TABLE[[#This Row],[make_id]],Make_details[],2,"FALSE")</f>
        <v>Nissan</v>
      </c>
      <c r="E1578" t="str">
        <f>VLOOKUP(CONS_TABLE[[#This Row],[make_id]],Make_details[],3,"FALSE")</f>
        <v>Standard</v>
      </c>
      <c r="F1578">
        <v>1997</v>
      </c>
      <c r="G1578" t="s">
        <v>570</v>
      </c>
      <c r="H1578" t="s">
        <v>28</v>
      </c>
      <c r="I1578" s="1">
        <v>44550</v>
      </c>
      <c r="J1578" s="1" t="str">
        <f>TEXT(CONS_TABLE[[#This Row],[date_stolen]],"YYYY")</f>
        <v>2021</v>
      </c>
      <c r="K1578" s="1" t="str">
        <f>TEXT(CONS_TABLE[[#This Row],[date_stolen]],"MMMM")</f>
        <v>December</v>
      </c>
      <c r="L1578">
        <v>104</v>
      </c>
      <c r="M1578" t="str">
        <f>VLOOKUP(CONS_TABLE[[#This Row],[location_id]],Locations[],2,"FALSE")</f>
        <v>Bay of Plenty</v>
      </c>
      <c r="N1578" t="str">
        <f>VLOOKUP(CONS_TABLE[[#This Row],[location_id]],Locations[],3, "FALSE")</f>
        <v>New Zealand</v>
      </c>
      <c r="O1578" s="3">
        <f>VLOOKUP(CONS_TABLE[[#This Row],[location_id]],Locations[],4,"FALSE")</f>
        <v>347700</v>
      </c>
      <c r="P1578">
        <f>VLOOKUP(CONS_TABLE[[#This Row],[location_id]],Locations[],5,"FALSE")</f>
        <v>28.8</v>
      </c>
    </row>
    <row r="1579" spans="1:16" x14ac:dyDescent="0.3">
      <c r="A1579">
        <v>1578</v>
      </c>
      <c r="B1579" t="s">
        <v>83</v>
      </c>
      <c r="C1579">
        <v>580</v>
      </c>
      <c r="D1579" t="str">
        <f>VLOOKUP(CONS_TABLE[[#This Row],[make_id]],Make_details[],2,"FALSE")</f>
        <v>Mitsubishi</v>
      </c>
      <c r="E1579" t="str">
        <f>VLOOKUP(CONS_TABLE[[#This Row],[make_id]],Make_details[],3,"FALSE")</f>
        <v>Standard</v>
      </c>
      <c r="F1579">
        <v>2006</v>
      </c>
      <c r="G1579" t="s">
        <v>580</v>
      </c>
      <c r="H1579" t="s">
        <v>69</v>
      </c>
      <c r="I1579" s="1">
        <v>44482</v>
      </c>
      <c r="J1579" s="1" t="str">
        <f>TEXT(CONS_TABLE[[#This Row],[date_stolen]],"YYYY")</f>
        <v>2021</v>
      </c>
      <c r="K1579" s="1" t="str">
        <f>TEXT(CONS_TABLE[[#This Row],[date_stolen]],"MMMM")</f>
        <v>October</v>
      </c>
      <c r="L1579">
        <v>107</v>
      </c>
      <c r="M1579" t="str">
        <f>VLOOKUP(CONS_TABLE[[#This Row],[location_id]],Locations[],2,"FALSE")</f>
        <v>Taranaki</v>
      </c>
      <c r="N1579" t="str">
        <f>VLOOKUP(CONS_TABLE[[#This Row],[location_id]],Locations[],3, "FALSE")</f>
        <v>New Zealand</v>
      </c>
      <c r="O1579" s="3">
        <f>VLOOKUP(CONS_TABLE[[#This Row],[location_id]],Locations[],4,"FALSE")</f>
        <v>127300</v>
      </c>
      <c r="P1579">
        <f>VLOOKUP(CONS_TABLE[[#This Row],[location_id]],Locations[],5,"FALSE")</f>
        <v>17.55</v>
      </c>
    </row>
    <row r="1580" spans="1:16" x14ac:dyDescent="0.3">
      <c r="A1580">
        <v>1579</v>
      </c>
      <c r="B1580" t="s">
        <v>83</v>
      </c>
      <c r="C1580">
        <v>512</v>
      </c>
      <c r="D1580" t="str">
        <f>VLOOKUP(CONS_TABLE[[#This Row],[make_id]],Make_details[],2,"FALSE")</f>
        <v>BMW</v>
      </c>
      <c r="E1580" t="str">
        <f>VLOOKUP(CONS_TABLE[[#This Row],[make_id]],Make_details[],3,"FALSE")</f>
        <v>Luxury</v>
      </c>
      <c r="F1580">
        <v>1995</v>
      </c>
      <c r="G1580" t="s">
        <v>707</v>
      </c>
      <c r="H1580" t="s">
        <v>28</v>
      </c>
      <c r="I1580" s="1">
        <v>44582</v>
      </c>
      <c r="J1580" s="1" t="str">
        <f>TEXT(CONS_TABLE[[#This Row],[date_stolen]],"YYYY")</f>
        <v>2022</v>
      </c>
      <c r="K1580" s="1" t="str">
        <f>TEXT(CONS_TABLE[[#This Row],[date_stolen]],"MMMM")</f>
        <v>January</v>
      </c>
      <c r="L1580">
        <v>111</v>
      </c>
      <c r="M1580" t="str">
        <f>VLOOKUP(CONS_TABLE[[#This Row],[location_id]],Locations[],2,"FALSE")</f>
        <v>Nelson</v>
      </c>
      <c r="N1580" t="str">
        <f>VLOOKUP(CONS_TABLE[[#This Row],[location_id]],Locations[],3, "FALSE")</f>
        <v>New Zealand</v>
      </c>
      <c r="O1580" s="3">
        <f>VLOOKUP(CONS_TABLE[[#This Row],[location_id]],Locations[],4,"FALSE")</f>
        <v>54500</v>
      </c>
      <c r="P1580">
        <f>VLOOKUP(CONS_TABLE[[#This Row],[location_id]],Locations[],5,"FALSE")</f>
        <v>129.15</v>
      </c>
    </row>
    <row r="1581" spans="1:16" x14ac:dyDescent="0.3">
      <c r="A1581">
        <v>1580</v>
      </c>
      <c r="B1581" t="s">
        <v>90</v>
      </c>
      <c r="C1581">
        <v>611</v>
      </c>
      <c r="D1581" t="str">
        <f>VLOOKUP(CONS_TABLE[[#This Row],[make_id]],Make_details[],2,"FALSE")</f>
        <v>Suzuki</v>
      </c>
      <c r="E1581" t="str">
        <f>VLOOKUP(CONS_TABLE[[#This Row],[make_id]],Make_details[],3,"FALSE")</f>
        <v>Standard</v>
      </c>
      <c r="F1581">
        <v>1998</v>
      </c>
      <c r="G1581" t="s">
        <v>708</v>
      </c>
      <c r="H1581" t="s">
        <v>32</v>
      </c>
      <c r="I1581" s="1">
        <v>44599</v>
      </c>
      <c r="J1581" s="1" t="str">
        <f>TEXT(CONS_TABLE[[#This Row],[date_stolen]],"YYYY")</f>
        <v>2022</v>
      </c>
      <c r="K1581" s="1" t="str">
        <f>TEXT(CONS_TABLE[[#This Row],[date_stolen]],"MMMM")</f>
        <v>February</v>
      </c>
      <c r="L1581">
        <v>101</v>
      </c>
      <c r="M1581" t="str">
        <f>VLOOKUP(CONS_TABLE[[#This Row],[location_id]],Locations[],2,"FALSE")</f>
        <v>Northland</v>
      </c>
      <c r="N1581" t="str">
        <f>VLOOKUP(CONS_TABLE[[#This Row],[location_id]],Locations[],3, "FALSE")</f>
        <v>New Zealand</v>
      </c>
      <c r="O1581" s="3">
        <f>VLOOKUP(CONS_TABLE[[#This Row],[location_id]],Locations[],4,"FALSE")</f>
        <v>201500</v>
      </c>
      <c r="P1581">
        <f>VLOOKUP(CONS_TABLE[[#This Row],[location_id]],Locations[],5,"FALSE")</f>
        <v>16.11</v>
      </c>
    </row>
    <row r="1582" spans="1:16" x14ac:dyDescent="0.3">
      <c r="A1582">
        <v>1581</v>
      </c>
      <c r="B1582" t="s">
        <v>90</v>
      </c>
      <c r="C1582">
        <v>619</v>
      </c>
      <c r="D1582" t="str">
        <f>VLOOKUP(CONS_TABLE[[#This Row],[make_id]],Make_details[],2,"FALSE")</f>
        <v>Toyota</v>
      </c>
      <c r="E1582" t="str">
        <f>VLOOKUP(CONS_TABLE[[#This Row],[make_id]],Make_details[],3,"FALSE")</f>
        <v>Standard</v>
      </c>
      <c r="F1582">
        <v>1996</v>
      </c>
      <c r="G1582" t="s">
        <v>594</v>
      </c>
      <c r="H1582" t="s">
        <v>28</v>
      </c>
      <c r="I1582" s="1">
        <v>44633</v>
      </c>
      <c r="J1582" s="1" t="str">
        <f>TEXT(CONS_TABLE[[#This Row],[date_stolen]],"YYYY")</f>
        <v>2022</v>
      </c>
      <c r="K1582" s="1" t="str">
        <f>TEXT(CONS_TABLE[[#This Row],[date_stolen]],"MMMM")</f>
        <v>March</v>
      </c>
      <c r="L1582">
        <v>109</v>
      </c>
      <c r="M1582" t="str">
        <f>VLOOKUP(CONS_TABLE[[#This Row],[location_id]],Locations[],2,"FALSE")</f>
        <v>Wellington</v>
      </c>
      <c r="N1582" t="str">
        <f>VLOOKUP(CONS_TABLE[[#This Row],[location_id]],Locations[],3, "FALSE")</f>
        <v>New Zealand</v>
      </c>
      <c r="O1582" s="3">
        <f>VLOOKUP(CONS_TABLE[[#This Row],[location_id]],Locations[],4,"FALSE")</f>
        <v>543500</v>
      </c>
      <c r="P1582">
        <f>VLOOKUP(CONS_TABLE[[#This Row],[location_id]],Locations[],5,"FALSE")</f>
        <v>67.52</v>
      </c>
    </row>
    <row r="1583" spans="1:16" x14ac:dyDescent="0.3">
      <c r="A1583">
        <v>1582</v>
      </c>
      <c r="B1583" t="s">
        <v>90</v>
      </c>
      <c r="C1583">
        <v>548</v>
      </c>
      <c r="D1583" t="str">
        <f>VLOOKUP(CONS_TABLE[[#This Row],[make_id]],Make_details[],2,"FALSE")</f>
        <v>Holden</v>
      </c>
      <c r="E1583" t="str">
        <f>VLOOKUP(CONS_TABLE[[#This Row],[make_id]],Make_details[],3,"FALSE")</f>
        <v>Standard</v>
      </c>
      <c r="F1583">
        <v>2006</v>
      </c>
      <c r="G1583" t="s">
        <v>593</v>
      </c>
      <c r="H1583" t="s">
        <v>10</v>
      </c>
      <c r="I1583" s="1">
        <v>44641</v>
      </c>
      <c r="J1583" s="1" t="str">
        <f>TEXT(CONS_TABLE[[#This Row],[date_stolen]],"YYYY")</f>
        <v>2022</v>
      </c>
      <c r="K1583" s="1" t="str">
        <f>TEXT(CONS_TABLE[[#This Row],[date_stolen]],"MMMM")</f>
        <v>March</v>
      </c>
      <c r="L1583">
        <v>102</v>
      </c>
      <c r="M1583" t="str">
        <f>VLOOKUP(CONS_TABLE[[#This Row],[location_id]],Locations[],2,"FALSE")</f>
        <v>Auckland</v>
      </c>
      <c r="N1583" t="str">
        <f>VLOOKUP(CONS_TABLE[[#This Row],[location_id]],Locations[],3, "FALSE")</f>
        <v>New Zealand</v>
      </c>
      <c r="O1583" s="3">
        <f>VLOOKUP(CONS_TABLE[[#This Row],[location_id]],Locations[],4,"FALSE")</f>
        <v>1695200</v>
      </c>
      <c r="P1583">
        <f>VLOOKUP(CONS_TABLE[[#This Row],[location_id]],Locations[],5,"FALSE")</f>
        <v>343.09</v>
      </c>
    </row>
    <row r="1584" spans="1:16" x14ac:dyDescent="0.3">
      <c r="A1584">
        <v>1583</v>
      </c>
      <c r="B1584" t="s">
        <v>83</v>
      </c>
      <c r="C1584">
        <v>602</v>
      </c>
      <c r="D1584" t="str">
        <f>VLOOKUP(CONS_TABLE[[#This Row],[make_id]],Make_details[],2,"FALSE")</f>
        <v>Saab</v>
      </c>
      <c r="E1584" t="str">
        <f>VLOOKUP(CONS_TABLE[[#This Row],[make_id]],Make_details[],3,"FALSE")</f>
        <v>Standard</v>
      </c>
      <c r="F1584">
        <v>2006</v>
      </c>
      <c r="G1584" t="s">
        <v>709</v>
      </c>
      <c r="H1584" t="s">
        <v>10</v>
      </c>
      <c r="I1584" s="1">
        <v>44599</v>
      </c>
      <c r="J1584" s="1" t="str">
        <f>TEXT(CONS_TABLE[[#This Row],[date_stolen]],"YYYY")</f>
        <v>2022</v>
      </c>
      <c r="K1584" s="1" t="str">
        <f>TEXT(CONS_TABLE[[#This Row],[date_stolen]],"MMMM")</f>
        <v>February</v>
      </c>
      <c r="L1584">
        <v>102</v>
      </c>
      <c r="M1584" t="str">
        <f>VLOOKUP(CONS_TABLE[[#This Row],[location_id]],Locations[],2,"FALSE")</f>
        <v>Auckland</v>
      </c>
      <c r="N1584" t="str">
        <f>VLOOKUP(CONS_TABLE[[#This Row],[location_id]],Locations[],3, "FALSE")</f>
        <v>New Zealand</v>
      </c>
      <c r="O1584" s="3">
        <f>VLOOKUP(CONS_TABLE[[#This Row],[location_id]],Locations[],4,"FALSE")</f>
        <v>1695200</v>
      </c>
      <c r="P1584">
        <f>VLOOKUP(CONS_TABLE[[#This Row],[location_id]],Locations[],5,"FALSE")</f>
        <v>343.09</v>
      </c>
    </row>
    <row r="1585" spans="1:16" x14ac:dyDescent="0.3">
      <c r="A1585">
        <v>1584</v>
      </c>
      <c r="B1585" t="s">
        <v>90</v>
      </c>
      <c r="C1585">
        <v>619</v>
      </c>
      <c r="D1585" t="str">
        <f>VLOOKUP(CONS_TABLE[[#This Row],[make_id]],Make_details[],2,"FALSE")</f>
        <v>Toyota</v>
      </c>
      <c r="E1585" t="str">
        <f>VLOOKUP(CONS_TABLE[[#This Row],[make_id]],Make_details[],3,"FALSE")</f>
        <v>Standard</v>
      </c>
      <c r="F1585">
        <v>1996</v>
      </c>
      <c r="G1585" t="s">
        <v>451</v>
      </c>
      <c r="H1585" t="s">
        <v>10</v>
      </c>
      <c r="I1585" s="1">
        <v>44567</v>
      </c>
      <c r="J1585" s="1" t="str">
        <f>TEXT(CONS_TABLE[[#This Row],[date_stolen]],"YYYY")</f>
        <v>2022</v>
      </c>
      <c r="K1585" s="1" t="str">
        <f>TEXT(CONS_TABLE[[#This Row],[date_stolen]],"MMMM")</f>
        <v>January</v>
      </c>
      <c r="L1585">
        <v>109</v>
      </c>
      <c r="M1585" t="str">
        <f>VLOOKUP(CONS_TABLE[[#This Row],[location_id]],Locations[],2,"FALSE")</f>
        <v>Wellington</v>
      </c>
      <c r="N1585" t="str">
        <f>VLOOKUP(CONS_TABLE[[#This Row],[location_id]],Locations[],3, "FALSE")</f>
        <v>New Zealand</v>
      </c>
      <c r="O1585" s="3">
        <f>VLOOKUP(CONS_TABLE[[#This Row],[location_id]],Locations[],4,"FALSE")</f>
        <v>543500</v>
      </c>
      <c r="P1585">
        <f>VLOOKUP(CONS_TABLE[[#This Row],[location_id]],Locations[],5,"FALSE")</f>
        <v>67.52</v>
      </c>
    </row>
    <row r="1586" spans="1:16" x14ac:dyDescent="0.3">
      <c r="A1586">
        <v>1585</v>
      </c>
      <c r="B1586" t="s">
        <v>435</v>
      </c>
      <c r="C1586">
        <v>540</v>
      </c>
      <c r="D1586" t="str">
        <f>VLOOKUP(CONS_TABLE[[#This Row],[make_id]],Make_details[],2,"FALSE")</f>
        <v>Ford</v>
      </c>
      <c r="E1586" t="str">
        <f>VLOOKUP(CONS_TABLE[[#This Row],[make_id]],Make_details[],3,"FALSE")</f>
        <v>Standard</v>
      </c>
      <c r="F1586">
        <v>2006</v>
      </c>
      <c r="G1586" t="s">
        <v>436</v>
      </c>
      <c r="H1586" t="s">
        <v>32</v>
      </c>
      <c r="I1586" s="1">
        <v>44560</v>
      </c>
      <c r="J1586" s="1" t="str">
        <f>TEXT(CONS_TABLE[[#This Row],[date_stolen]],"YYYY")</f>
        <v>2021</v>
      </c>
      <c r="K1586" s="1" t="str">
        <f>TEXT(CONS_TABLE[[#This Row],[date_stolen]],"MMMM")</f>
        <v>December</v>
      </c>
      <c r="L1586">
        <v>104</v>
      </c>
      <c r="M1586" t="str">
        <f>VLOOKUP(CONS_TABLE[[#This Row],[location_id]],Locations[],2,"FALSE")</f>
        <v>Bay of Plenty</v>
      </c>
      <c r="N1586" t="str">
        <f>VLOOKUP(CONS_TABLE[[#This Row],[location_id]],Locations[],3, "FALSE")</f>
        <v>New Zealand</v>
      </c>
      <c r="O1586" s="3">
        <f>VLOOKUP(CONS_TABLE[[#This Row],[location_id]],Locations[],4,"FALSE")</f>
        <v>347700</v>
      </c>
      <c r="P1586">
        <f>VLOOKUP(CONS_TABLE[[#This Row],[location_id]],Locations[],5,"FALSE")</f>
        <v>28.8</v>
      </c>
    </row>
    <row r="1587" spans="1:16" x14ac:dyDescent="0.3">
      <c r="A1587">
        <v>1586</v>
      </c>
      <c r="B1587" t="s">
        <v>90</v>
      </c>
      <c r="C1587">
        <v>619</v>
      </c>
      <c r="D1587" t="str">
        <f>VLOOKUP(CONS_TABLE[[#This Row],[make_id]],Make_details[],2,"FALSE")</f>
        <v>Toyota</v>
      </c>
      <c r="E1587" t="str">
        <f>VLOOKUP(CONS_TABLE[[#This Row],[make_id]],Make_details[],3,"FALSE")</f>
        <v>Standard</v>
      </c>
      <c r="F1587">
        <v>1997</v>
      </c>
      <c r="G1587" t="s">
        <v>594</v>
      </c>
      <c r="H1587" t="s">
        <v>18</v>
      </c>
      <c r="I1587" s="1">
        <v>44546</v>
      </c>
      <c r="J1587" s="1" t="str">
        <f>TEXT(CONS_TABLE[[#This Row],[date_stolen]],"YYYY")</f>
        <v>2021</v>
      </c>
      <c r="K1587" s="1" t="str">
        <f>TEXT(CONS_TABLE[[#This Row],[date_stolen]],"MMMM")</f>
        <v>December</v>
      </c>
      <c r="L1587">
        <v>102</v>
      </c>
      <c r="M1587" t="str">
        <f>VLOOKUP(CONS_TABLE[[#This Row],[location_id]],Locations[],2,"FALSE")</f>
        <v>Auckland</v>
      </c>
      <c r="N1587" t="str">
        <f>VLOOKUP(CONS_TABLE[[#This Row],[location_id]],Locations[],3, "FALSE")</f>
        <v>New Zealand</v>
      </c>
      <c r="O1587" s="3">
        <f>VLOOKUP(CONS_TABLE[[#This Row],[location_id]],Locations[],4,"FALSE")</f>
        <v>1695200</v>
      </c>
      <c r="P1587">
        <f>VLOOKUP(CONS_TABLE[[#This Row],[location_id]],Locations[],5,"FALSE")</f>
        <v>343.09</v>
      </c>
    </row>
    <row r="1588" spans="1:16" x14ac:dyDescent="0.3">
      <c r="A1588">
        <v>1587</v>
      </c>
      <c r="B1588" t="s">
        <v>83</v>
      </c>
      <c r="C1588">
        <v>576</v>
      </c>
      <c r="D1588" t="str">
        <f>VLOOKUP(CONS_TABLE[[#This Row],[make_id]],Make_details[],2,"FALSE")</f>
        <v>Mazda</v>
      </c>
      <c r="E1588" t="str">
        <f>VLOOKUP(CONS_TABLE[[#This Row],[make_id]],Make_details[],3,"FALSE")</f>
        <v>Standard</v>
      </c>
      <c r="F1588">
        <v>1998</v>
      </c>
      <c r="G1588" t="s">
        <v>572</v>
      </c>
      <c r="H1588" t="s">
        <v>28</v>
      </c>
      <c r="I1588" s="1">
        <v>44655</v>
      </c>
      <c r="J1588" s="1" t="str">
        <f>TEXT(CONS_TABLE[[#This Row],[date_stolen]],"YYYY")</f>
        <v>2022</v>
      </c>
      <c r="K1588" s="1" t="str">
        <f>TEXT(CONS_TABLE[[#This Row],[date_stolen]],"MMMM")</f>
        <v>April</v>
      </c>
      <c r="L1588">
        <v>102</v>
      </c>
      <c r="M1588" t="str">
        <f>VLOOKUP(CONS_TABLE[[#This Row],[location_id]],Locations[],2,"FALSE")</f>
        <v>Auckland</v>
      </c>
      <c r="N1588" t="str">
        <f>VLOOKUP(CONS_TABLE[[#This Row],[location_id]],Locations[],3, "FALSE")</f>
        <v>New Zealand</v>
      </c>
      <c r="O1588" s="3">
        <f>VLOOKUP(CONS_TABLE[[#This Row],[location_id]],Locations[],4,"FALSE")</f>
        <v>1695200</v>
      </c>
      <c r="P1588">
        <f>VLOOKUP(CONS_TABLE[[#This Row],[location_id]],Locations[],5,"FALSE")</f>
        <v>343.09</v>
      </c>
    </row>
    <row r="1589" spans="1:16" x14ac:dyDescent="0.3">
      <c r="A1589">
        <v>1588</v>
      </c>
      <c r="B1589" t="s">
        <v>83</v>
      </c>
      <c r="C1589">
        <v>587</v>
      </c>
      <c r="D1589" t="str">
        <f>VLOOKUP(CONS_TABLE[[#This Row],[make_id]],Make_details[],2,"FALSE")</f>
        <v>Nissan</v>
      </c>
      <c r="E1589" t="str">
        <f>VLOOKUP(CONS_TABLE[[#This Row],[make_id]],Make_details[],3,"FALSE")</f>
        <v>Standard</v>
      </c>
      <c r="F1589">
        <v>1998</v>
      </c>
      <c r="G1589" t="s">
        <v>478</v>
      </c>
      <c r="H1589" t="s">
        <v>32</v>
      </c>
      <c r="I1589" s="1">
        <v>44629</v>
      </c>
      <c r="J1589" s="1" t="str">
        <f>TEXT(CONS_TABLE[[#This Row],[date_stolen]],"YYYY")</f>
        <v>2022</v>
      </c>
      <c r="K1589" s="1" t="str">
        <f>TEXT(CONS_TABLE[[#This Row],[date_stolen]],"MMMM")</f>
        <v>March</v>
      </c>
      <c r="L1589">
        <v>102</v>
      </c>
      <c r="M1589" t="str">
        <f>VLOOKUP(CONS_TABLE[[#This Row],[location_id]],Locations[],2,"FALSE")</f>
        <v>Auckland</v>
      </c>
      <c r="N1589" t="str">
        <f>VLOOKUP(CONS_TABLE[[#This Row],[location_id]],Locations[],3, "FALSE")</f>
        <v>New Zealand</v>
      </c>
      <c r="O1589" s="3">
        <f>VLOOKUP(CONS_TABLE[[#This Row],[location_id]],Locations[],4,"FALSE")</f>
        <v>1695200</v>
      </c>
      <c r="P1589">
        <f>VLOOKUP(CONS_TABLE[[#This Row],[location_id]],Locations[],5,"FALSE")</f>
        <v>343.09</v>
      </c>
    </row>
    <row r="1590" spans="1:16" x14ac:dyDescent="0.3">
      <c r="A1590">
        <v>1589</v>
      </c>
      <c r="B1590" t="s">
        <v>435</v>
      </c>
      <c r="C1590">
        <v>540</v>
      </c>
      <c r="D1590" t="str">
        <f>VLOOKUP(CONS_TABLE[[#This Row],[make_id]],Make_details[],2,"FALSE")</f>
        <v>Ford</v>
      </c>
      <c r="E1590" t="str">
        <f>VLOOKUP(CONS_TABLE[[#This Row],[make_id]],Make_details[],3,"FALSE")</f>
        <v>Standard</v>
      </c>
      <c r="F1590">
        <v>2006</v>
      </c>
      <c r="G1590" t="s">
        <v>436</v>
      </c>
      <c r="H1590" t="s">
        <v>32</v>
      </c>
      <c r="I1590" s="1">
        <v>44644</v>
      </c>
      <c r="J1590" s="1" t="str">
        <f>TEXT(CONS_TABLE[[#This Row],[date_stolen]],"YYYY")</f>
        <v>2022</v>
      </c>
      <c r="K1590" s="1" t="str">
        <f>TEXT(CONS_TABLE[[#This Row],[date_stolen]],"MMMM")</f>
        <v>March</v>
      </c>
      <c r="L1590">
        <v>115</v>
      </c>
      <c r="M1590" t="str">
        <f>VLOOKUP(CONS_TABLE[[#This Row],[location_id]],Locations[],2,"FALSE")</f>
        <v>Otago</v>
      </c>
      <c r="N1590" t="str">
        <f>VLOOKUP(CONS_TABLE[[#This Row],[location_id]],Locations[],3, "FALSE")</f>
        <v>New Zealand</v>
      </c>
      <c r="O1590" s="3">
        <f>VLOOKUP(CONS_TABLE[[#This Row],[location_id]],Locations[],4,"FALSE")</f>
        <v>246000</v>
      </c>
      <c r="P1590">
        <f>VLOOKUP(CONS_TABLE[[#This Row],[location_id]],Locations[],5,"FALSE")</f>
        <v>7.89</v>
      </c>
    </row>
    <row r="1591" spans="1:16" x14ac:dyDescent="0.3">
      <c r="A1591">
        <v>1590</v>
      </c>
      <c r="B1591" t="s">
        <v>90</v>
      </c>
      <c r="C1591">
        <v>587</v>
      </c>
      <c r="D1591" t="str">
        <f>VLOOKUP(CONS_TABLE[[#This Row],[make_id]],Make_details[],2,"FALSE")</f>
        <v>Nissan</v>
      </c>
      <c r="E1591" t="str">
        <f>VLOOKUP(CONS_TABLE[[#This Row],[make_id]],Make_details[],3,"FALSE")</f>
        <v>Standard</v>
      </c>
      <c r="F1591">
        <v>1994</v>
      </c>
      <c r="G1591" t="s">
        <v>473</v>
      </c>
      <c r="H1591" t="s">
        <v>47</v>
      </c>
      <c r="I1591" s="1">
        <v>44638</v>
      </c>
      <c r="J1591" s="1" t="str">
        <f>TEXT(CONS_TABLE[[#This Row],[date_stolen]],"YYYY")</f>
        <v>2022</v>
      </c>
      <c r="K1591" s="1" t="str">
        <f>TEXT(CONS_TABLE[[#This Row],[date_stolen]],"MMMM")</f>
        <v>March</v>
      </c>
      <c r="L1591">
        <v>102</v>
      </c>
      <c r="M1591" t="str">
        <f>VLOOKUP(CONS_TABLE[[#This Row],[location_id]],Locations[],2,"FALSE")</f>
        <v>Auckland</v>
      </c>
      <c r="N1591" t="str">
        <f>VLOOKUP(CONS_TABLE[[#This Row],[location_id]],Locations[],3, "FALSE")</f>
        <v>New Zealand</v>
      </c>
      <c r="O1591" s="3">
        <f>VLOOKUP(CONS_TABLE[[#This Row],[location_id]],Locations[],4,"FALSE")</f>
        <v>1695200</v>
      </c>
      <c r="P1591">
        <f>VLOOKUP(CONS_TABLE[[#This Row],[location_id]],Locations[],5,"FALSE")</f>
        <v>343.09</v>
      </c>
    </row>
    <row r="1592" spans="1:16" x14ac:dyDescent="0.3">
      <c r="A1592">
        <v>1591</v>
      </c>
      <c r="B1592" t="s">
        <v>83</v>
      </c>
      <c r="C1592">
        <v>548</v>
      </c>
      <c r="D1592" t="str">
        <f>VLOOKUP(CONS_TABLE[[#This Row],[make_id]],Make_details[],2,"FALSE")</f>
        <v>Holden</v>
      </c>
      <c r="E1592" t="str">
        <f>VLOOKUP(CONS_TABLE[[#This Row],[make_id]],Make_details[],3,"FALSE")</f>
        <v>Standard</v>
      </c>
      <c r="F1592">
        <v>2006</v>
      </c>
      <c r="G1592" t="s">
        <v>593</v>
      </c>
      <c r="H1592" t="s">
        <v>10</v>
      </c>
      <c r="I1592" s="1">
        <v>44603</v>
      </c>
      <c r="J1592" s="1" t="str">
        <f>TEXT(CONS_TABLE[[#This Row],[date_stolen]],"YYYY")</f>
        <v>2022</v>
      </c>
      <c r="K1592" s="1" t="str">
        <f>TEXT(CONS_TABLE[[#This Row],[date_stolen]],"MMMM")</f>
        <v>February</v>
      </c>
      <c r="L1592">
        <v>103</v>
      </c>
      <c r="M1592" t="str">
        <f>VLOOKUP(CONS_TABLE[[#This Row],[location_id]],Locations[],2,"FALSE")</f>
        <v>Waikato</v>
      </c>
      <c r="N1592" t="str">
        <f>VLOOKUP(CONS_TABLE[[#This Row],[location_id]],Locations[],3, "FALSE")</f>
        <v>New Zealand</v>
      </c>
      <c r="O1592" s="3">
        <f>VLOOKUP(CONS_TABLE[[#This Row],[location_id]],Locations[],4,"FALSE")</f>
        <v>513800</v>
      </c>
      <c r="P1592">
        <f>VLOOKUP(CONS_TABLE[[#This Row],[location_id]],Locations[],5,"FALSE")</f>
        <v>21.5</v>
      </c>
    </row>
    <row r="1593" spans="1:16" x14ac:dyDescent="0.3">
      <c r="A1593">
        <v>1592</v>
      </c>
      <c r="B1593" t="s">
        <v>90</v>
      </c>
      <c r="C1593">
        <v>550</v>
      </c>
      <c r="D1593" t="str">
        <f>VLOOKUP(CONS_TABLE[[#This Row],[make_id]],Make_details[],2,"FALSE")</f>
        <v>Honda</v>
      </c>
      <c r="E1593" t="str">
        <f>VLOOKUP(CONS_TABLE[[#This Row],[make_id]],Make_details[],3,"FALSE")</f>
        <v>Standard</v>
      </c>
      <c r="F1593">
        <v>1997</v>
      </c>
      <c r="G1593" t="s">
        <v>456</v>
      </c>
      <c r="H1593" t="s">
        <v>45</v>
      </c>
      <c r="I1593" s="1">
        <v>44565</v>
      </c>
      <c r="J1593" s="1" t="str">
        <f>TEXT(CONS_TABLE[[#This Row],[date_stolen]],"YYYY")</f>
        <v>2022</v>
      </c>
      <c r="K1593" s="1" t="str">
        <f>TEXT(CONS_TABLE[[#This Row],[date_stolen]],"MMMM")</f>
        <v>January</v>
      </c>
      <c r="L1593">
        <v>104</v>
      </c>
      <c r="M1593" t="str">
        <f>VLOOKUP(CONS_TABLE[[#This Row],[location_id]],Locations[],2,"FALSE")</f>
        <v>Bay of Plenty</v>
      </c>
      <c r="N1593" t="str">
        <f>VLOOKUP(CONS_TABLE[[#This Row],[location_id]],Locations[],3, "FALSE")</f>
        <v>New Zealand</v>
      </c>
      <c r="O1593" s="3">
        <f>VLOOKUP(CONS_TABLE[[#This Row],[location_id]],Locations[],4,"FALSE")</f>
        <v>347700</v>
      </c>
      <c r="P1593">
        <f>VLOOKUP(CONS_TABLE[[#This Row],[location_id]],Locations[],5,"FALSE")</f>
        <v>28.8</v>
      </c>
    </row>
    <row r="1594" spans="1:16" x14ac:dyDescent="0.3">
      <c r="A1594">
        <v>1593</v>
      </c>
      <c r="B1594" t="s">
        <v>90</v>
      </c>
      <c r="C1594">
        <v>587</v>
      </c>
      <c r="D1594" t="str">
        <f>VLOOKUP(CONS_TABLE[[#This Row],[make_id]],Make_details[],2,"FALSE")</f>
        <v>Nissan</v>
      </c>
      <c r="E1594" t="str">
        <f>VLOOKUP(CONS_TABLE[[#This Row],[make_id]],Make_details[],3,"FALSE")</f>
        <v>Standard</v>
      </c>
      <c r="F1594">
        <v>1998</v>
      </c>
      <c r="G1594" t="s">
        <v>570</v>
      </c>
      <c r="H1594" t="s">
        <v>10</v>
      </c>
      <c r="I1594" s="1">
        <v>44629</v>
      </c>
      <c r="J1594" s="1" t="str">
        <f>TEXT(CONS_TABLE[[#This Row],[date_stolen]],"YYYY")</f>
        <v>2022</v>
      </c>
      <c r="K1594" s="1" t="str">
        <f>TEXT(CONS_TABLE[[#This Row],[date_stolen]],"MMMM")</f>
        <v>March</v>
      </c>
      <c r="L1594">
        <v>104</v>
      </c>
      <c r="M1594" t="str">
        <f>VLOOKUP(CONS_TABLE[[#This Row],[location_id]],Locations[],2,"FALSE")</f>
        <v>Bay of Plenty</v>
      </c>
      <c r="N1594" t="str">
        <f>VLOOKUP(CONS_TABLE[[#This Row],[location_id]],Locations[],3, "FALSE")</f>
        <v>New Zealand</v>
      </c>
      <c r="O1594" s="3">
        <f>VLOOKUP(CONS_TABLE[[#This Row],[location_id]],Locations[],4,"FALSE")</f>
        <v>347700</v>
      </c>
      <c r="P1594">
        <f>VLOOKUP(CONS_TABLE[[#This Row],[location_id]],Locations[],5,"FALSE")</f>
        <v>28.8</v>
      </c>
    </row>
    <row r="1595" spans="1:16" x14ac:dyDescent="0.3">
      <c r="A1595">
        <v>1594</v>
      </c>
      <c r="B1595" t="s">
        <v>435</v>
      </c>
      <c r="C1595">
        <v>576</v>
      </c>
      <c r="D1595" t="str">
        <f>VLOOKUP(CONS_TABLE[[#This Row],[make_id]],Make_details[],2,"FALSE")</f>
        <v>Mazda</v>
      </c>
      <c r="E1595" t="str">
        <f>VLOOKUP(CONS_TABLE[[#This Row],[make_id]],Make_details[],3,"FALSE")</f>
        <v>Standard</v>
      </c>
      <c r="F1595">
        <v>2006</v>
      </c>
      <c r="G1595" t="s">
        <v>450</v>
      </c>
      <c r="H1595" t="s">
        <v>32</v>
      </c>
      <c r="I1595" s="1">
        <v>44523</v>
      </c>
      <c r="J1595" s="1" t="str">
        <f>TEXT(CONS_TABLE[[#This Row],[date_stolen]],"YYYY")</f>
        <v>2021</v>
      </c>
      <c r="K1595" s="1" t="str">
        <f>TEXT(CONS_TABLE[[#This Row],[date_stolen]],"MMMM")</f>
        <v>November</v>
      </c>
      <c r="L1595">
        <v>102</v>
      </c>
      <c r="M1595" t="str">
        <f>VLOOKUP(CONS_TABLE[[#This Row],[location_id]],Locations[],2,"FALSE")</f>
        <v>Auckland</v>
      </c>
      <c r="N1595" t="str">
        <f>VLOOKUP(CONS_TABLE[[#This Row],[location_id]],Locations[],3, "FALSE")</f>
        <v>New Zealand</v>
      </c>
      <c r="O1595" s="3">
        <f>VLOOKUP(CONS_TABLE[[#This Row],[location_id]],Locations[],4,"FALSE")</f>
        <v>1695200</v>
      </c>
      <c r="P1595">
        <f>VLOOKUP(CONS_TABLE[[#This Row],[location_id]],Locations[],5,"FALSE")</f>
        <v>343.09</v>
      </c>
    </row>
    <row r="1596" spans="1:16" x14ac:dyDescent="0.3">
      <c r="A1596">
        <v>1595</v>
      </c>
      <c r="B1596" t="s">
        <v>83</v>
      </c>
      <c r="C1596">
        <v>587</v>
      </c>
      <c r="D1596" t="str">
        <f>VLOOKUP(CONS_TABLE[[#This Row],[make_id]],Make_details[],2,"FALSE")</f>
        <v>Nissan</v>
      </c>
      <c r="E1596" t="str">
        <f>VLOOKUP(CONS_TABLE[[#This Row],[make_id]],Make_details[],3,"FALSE")</f>
        <v>Standard</v>
      </c>
      <c r="F1596">
        <v>1998</v>
      </c>
      <c r="G1596" t="s">
        <v>461</v>
      </c>
      <c r="H1596" t="s">
        <v>10</v>
      </c>
      <c r="I1596" s="1">
        <v>44539</v>
      </c>
      <c r="J1596" s="1" t="str">
        <f>TEXT(CONS_TABLE[[#This Row],[date_stolen]],"YYYY")</f>
        <v>2021</v>
      </c>
      <c r="K1596" s="1" t="str">
        <f>TEXT(CONS_TABLE[[#This Row],[date_stolen]],"MMMM")</f>
        <v>December</v>
      </c>
      <c r="L1596">
        <v>114</v>
      </c>
      <c r="M1596" t="str">
        <f>VLOOKUP(CONS_TABLE[[#This Row],[location_id]],Locations[],2,"FALSE")</f>
        <v>Canterbury</v>
      </c>
      <c r="N1596" t="str">
        <f>VLOOKUP(CONS_TABLE[[#This Row],[location_id]],Locations[],3, "FALSE")</f>
        <v>New Zealand</v>
      </c>
      <c r="O1596" s="3">
        <f>VLOOKUP(CONS_TABLE[[#This Row],[location_id]],Locations[],4,"FALSE")</f>
        <v>655000</v>
      </c>
      <c r="P1596">
        <f>VLOOKUP(CONS_TABLE[[#This Row],[location_id]],Locations[],5,"FALSE")</f>
        <v>14.72</v>
      </c>
    </row>
    <row r="1597" spans="1:16" x14ac:dyDescent="0.3">
      <c r="A1597">
        <v>1596</v>
      </c>
      <c r="B1597" t="s">
        <v>235</v>
      </c>
      <c r="C1597">
        <v>619</v>
      </c>
      <c r="D1597" t="str">
        <f>VLOOKUP(CONS_TABLE[[#This Row],[make_id]],Make_details[],2,"FALSE")</f>
        <v>Toyota</v>
      </c>
      <c r="E1597" t="str">
        <f>VLOOKUP(CONS_TABLE[[#This Row],[make_id]],Make_details[],3,"FALSE")</f>
        <v>Standard</v>
      </c>
      <c r="F1597">
        <v>1997</v>
      </c>
      <c r="G1597" t="s">
        <v>467</v>
      </c>
      <c r="H1597" t="s">
        <v>32</v>
      </c>
      <c r="I1597" s="1">
        <v>44652</v>
      </c>
      <c r="J1597" s="1" t="str">
        <f>TEXT(CONS_TABLE[[#This Row],[date_stolen]],"YYYY")</f>
        <v>2022</v>
      </c>
      <c r="K1597" s="1" t="str">
        <f>TEXT(CONS_TABLE[[#This Row],[date_stolen]],"MMMM")</f>
        <v>April</v>
      </c>
      <c r="L1597">
        <v>102</v>
      </c>
      <c r="M1597" t="str">
        <f>VLOOKUP(CONS_TABLE[[#This Row],[location_id]],Locations[],2,"FALSE")</f>
        <v>Auckland</v>
      </c>
      <c r="N1597" t="str">
        <f>VLOOKUP(CONS_TABLE[[#This Row],[location_id]],Locations[],3, "FALSE")</f>
        <v>New Zealand</v>
      </c>
      <c r="O1597" s="3">
        <f>VLOOKUP(CONS_TABLE[[#This Row],[location_id]],Locations[],4,"FALSE")</f>
        <v>1695200</v>
      </c>
      <c r="P1597">
        <f>VLOOKUP(CONS_TABLE[[#This Row],[location_id]],Locations[],5,"FALSE")</f>
        <v>343.09</v>
      </c>
    </row>
    <row r="1598" spans="1:16" x14ac:dyDescent="0.3">
      <c r="A1598">
        <v>1597</v>
      </c>
      <c r="B1598" t="s">
        <v>83</v>
      </c>
      <c r="C1598">
        <v>555</v>
      </c>
      <c r="D1598" t="str">
        <f>VLOOKUP(CONS_TABLE[[#This Row],[make_id]],Make_details[],2,"FALSE")</f>
        <v>Hyundai</v>
      </c>
      <c r="E1598" t="str">
        <f>VLOOKUP(CONS_TABLE[[#This Row],[make_id]],Make_details[],3,"FALSE")</f>
        <v>Standard</v>
      </c>
      <c r="F1598">
        <v>2006</v>
      </c>
      <c r="G1598" t="s">
        <v>710</v>
      </c>
      <c r="H1598" t="s">
        <v>10</v>
      </c>
      <c r="I1598" s="1">
        <v>44611</v>
      </c>
      <c r="J1598" s="1" t="str">
        <f>TEXT(CONS_TABLE[[#This Row],[date_stolen]],"YYYY")</f>
        <v>2022</v>
      </c>
      <c r="K1598" s="1" t="str">
        <f>TEXT(CONS_TABLE[[#This Row],[date_stolen]],"MMMM")</f>
        <v>February</v>
      </c>
      <c r="L1598">
        <v>102</v>
      </c>
      <c r="M1598" t="str">
        <f>VLOOKUP(CONS_TABLE[[#This Row],[location_id]],Locations[],2,"FALSE")</f>
        <v>Auckland</v>
      </c>
      <c r="N1598" t="str">
        <f>VLOOKUP(CONS_TABLE[[#This Row],[location_id]],Locations[],3, "FALSE")</f>
        <v>New Zealand</v>
      </c>
      <c r="O1598" s="3">
        <f>VLOOKUP(CONS_TABLE[[#This Row],[location_id]],Locations[],4,"FALSE")</f>
        <v>1695200</v>
      </c>
      <c r="P1598">
        <f>VLOOKUP(CONS_TABLE[[#This Row],[location_id]],Locations[],5,"FALSE")</f>
        <v>343.09</v>
      </c>
    </row>
    <row r="1599" spans="1:16" x14ac:dyDescent="0.3">
      <c r="A1599">
        <v>1598</v>
      </c>
      <c r="B1599" t="s">
        <v>90</v>
      </c>
      <c r="C1599">
        <v>619</v>
      </c>
      <c r="D1599" t="str">
        <f>VLOOKUP(CONS_TABLE[[#This Row],[make_id]],Make_details[],2,"FALSE")</f>
        <v>Toyota</v>
      </c>
      <c r="E1599" t="str">
        <f>VLOOKUP(CONS_TABLE[[#This Row],[make_id]],Make_details[],3,"FALSE")</f>
        <v>Standard</v>
      </c>
      <c r="F1599">
        <v>1996</v>
      </c>
      <c r="G1599" t="s">
        <v>485</v>
      </c>
      <c r="H1599" t="s">
        <v>10</v>
      </c>
      <c r="I1599" s="1">
        <v>44603</v>
      </c>
      <c r="J1599" s="1" t="str">
        <f>TEXT(CONS_TABLE[[#This Row],[date_stolen]],"YYYY")</f>
        <v>2022</v>
      </c>
      <c r="K1599" s="1" t="str">
        <f>TEXT(CONS_TABLE[[#This Row],[date_stolen]],"MMMM")</f>
        <v>February</v>
      </c>
      <c r="L1599">
        <v>114</v>
      </c>
      <c r="M1599" t="str">
        <f>VLOOKUP(CONS_TABLE[[#This Row],[location_id]],Locations[],2,"FALSE")</f>
        <v>Canterbury</v>
      </c>
      <c r="N1599" t="str">
        <f>VLOOKUP(CONS_TABLE[[#This Row],[location_id]],Locations[],3, "FALSE")</f>
        <v>New Zealand</v>
      </c>
      <c r="O1599" s="3">
        <f>VLOOKUP(CONS_TABLE[[#This Row],[location_id]],Locations[],4,"FALSE")</f>
        <v>655000</v>
      </c>
      <c r="P1599">
        <f>VLOOKUP(CONS_TABLE[[#This Row],[location_id]],Locations[],5,"FALSE")</f>
        <v>14.72</v>
      </c>
    </row>
    <row r="1600" spans="1:16" x14ac:dyDescent="0.3">
      <c r="A1600">
        <v>1599</v>
      </c>
      <c r="B1600" t="s">
        <v>83</v>
      </c>
      <c r="C1600">
        <v>587</v>
      </c>
      <c r="D1600" t="str">
        <f>VLOOKUP(CONS_TABLE[[#This Row],[make_id]],Make_details[],2,"FALSE")</f>
        <v>Nissan</v>
      </c>
      <c r="E1600" t="str">
        <f>VLOOKUP(CONS_TABLE[[#This Row],[make_id]],Make_details[],3,"FALSE")</f>
        <v>Standard</v>
      </c>
      <c r="F1600">
        <v>1996</v>
      </c>
      <c r="G1600" t="s">
        <v>140</v>
      </c>
      <c r="H1600" t="s">
        <v>10</v>
      </c>
      <c r="I1600" s="1">
        <v>44619</v>
      </c>
      <c r="J1600" s="1" t="str">
        <f>TEXT(CONS_TABLE[[#This Row],[date_stolen]],"YYYY")</f>
        <v>2022</v>
      </c>
      <c r="K1600" s="1" t="str">
        <f>TEXT(CONS_TABLE[[#This Row],[date_stolen]],"MMMM")</f>
        <v>February</v>
      </c>
      <c r="L1600">
        <v>103</v>
      </c>
      <c r="M1600" t="str">
        <f>VLOOKUP(CONS_TABLE[[#This Row],[location_id]],Locations[],2,"FALSE")</f>
        <v>Waikato</v>
      </c>
      <c r="N1600" t="str">
        <f>VLOOKUP(CONS_TABLE[[#This Row],[location_id]],Locations[],3, "FALSE")</f>
        <v>New Zealand</v>
      </c>
      <c r="O1600" s="3">
        <f>VLOOKUP(CONS_TABLE[[#This Row],[location_id]],Locations[],4,"FALSE")</f>
        <v>513800</v>
      </c>
      <c r="P1600">
        <f>VLOOKUP(CONS_TABLE[[#This Row],[location_id]],Locations[],5,"FALSE")</f>
        <v>21.5</v>
      </c>
    </row>
    <row r="1601" spans="1:16" x14ac:dyDescent="0.3">
      <c r="A1601">
        <v>1600</v>
      </c>
      <c r="B1601" t="s">
        <v>90</v>
      </c>
      <c r="C1601">
        <v>610</v>
      </c>
      <c r="D1601" t="str">
        <f>VLOOKUP(CONS_TABLE[[#This Row],[make_id]],Make_details[],2,"FALSE")</f>
        <v>Subaru</v>
      </c>
      <c r="E1601" t="str">
        <f>VLOOKUP(CONS_TABLE[[#This Row],[make_id]],Make_details[],3,"FALSE")</f>
        <v>Standard</v>
      </c>
      <c r="F1601">
        <v>2000</v>
      </c>
      <c r="G1601" t="s">
        <v>444</v>
      </c>
      <c r="H1601" t="s">
        <v>28</v>
      </c>
      <c r="I1601" s="1">
        <v>44623</v>
      </c>
      <c r="J1601" s="1" t="str">
        <f>TEXT(CONS_TABLE[[#This Row],[date_stolen]],"YYYY")</f>
        <v>2022</v>
      </c>
      <c r="K1601" s="1" t="str">
        <f>TEXT(CONS_TABLE[[#This Row],[date_stolen]],"MMMM")</f>
        <v>March</v>
      </c>
      <c r="L1601">
        <v>107</v>
      </c>
      <c r="M1601" t="str">
        <f>VLOOKUP(CONS_TABLE[[#This Row],[location_id]],Locations[],2,"FALSE")</f>
        <v>Taranaki</v>
      </c>
      <c r="N1601" t="str">
        <f>VLOOKUP(CONS_TABLE[[#This Row],[location_id]],Locations[],3, "FALSE")</f>
        <v>New Zealand</v>
      </c>
      <c r="O1601" s="3">
        <f>VLOOKUP(CONS_TABLE[[#This Row],[location_id]],Locations[],4,"FALSE")</f>
        <v>127300</v>
      </c>
      <c r="P1601">
        <f>VLOOKUP(CONS_TABLE[[#This Row],[location_id]],Locations[],5,"FALSE")</f>
        <v>17.55</v>
      </c>
    </row>
    <row r="1602" spans="1:16" x14ac:dyDescent="0.3">
      <c r="A1602">
        <v>1601</v>
      </c>
      <c r="B1602" t="s">
        <v>90</v>
      </c>
      <c r="C1602">
        <v>587</v>
      </c>
      <c r="D1602" t="str">
        <f>VLOOKUP(CONS_TABLE[[#This Row],[make_id]],Make_details[],2,"FALSE")</f>
        <v>Nissan</v>
      </c>
      <c r="E1602" t="str">
        <f>VLOOKUP(CONS_TABLE[[#This Row],[make_id]],Make_details[],3,"FALSE")</f>
        <v>Standard</v>
      </c>
      <c r="F1602">
        <v>1999</v>
      </c>
      <c r="G1602" t="s">
        <v>570</v>
      </c>
      <c r="H1602" t="s">
        <v>18</v>
      </c>
      <c r="I1602" s="1">
        <v>44591</v>
      </c>
      <c r="J1602" s="1" t="str">
        <f>TEXT(CONS_TABLE[[#This Row],[date_stolen]],"YYYY")</f>
        <v>2022</v>
      </c>
      <c r="K1602" s="1" t="str">
        <f>TEXT(CONS_TABLE[[#This Row],[date_stolen]],"MMMM")</f>
        <v>January</v>
      </c>
      <c r="L1602">
        <v>114</v>
      </c>
      <c r="M1602" t="str">
        <f>VLOOKUP(CONS_TABLE[[#This Row],[location_id]],Locations[],2,"FALSE")</f>
        <v>Canterbury</v>
      </c>
      <c r="N1602" t="str">
        <f>VLOOKUP(CONS_TABLE[[#This Row],[location_id]],Locations[],3, "FALSE")</f>
        <v>New Zealand</v>
      </c>
      <c r="O1602" s="3">
        <f>VLOOKUP(CONS_TABLE[[#This Row],[location_id]],Locations[],4,"FALSE")</f>
        <v>655000</v>
      </c>
      <c r="P1602">
        <f>VLOOKUP(CONS_TABLE[[#This Row],[location_id]],Locations[],5,"FALSE")</f>
        <v>14.72</v>
      </c>
    </row>
    <row r="1603" spans="1:16" x14ac:dyDescent="0.3">
      <c r="A1603">
        <v>1602</v>
      </c>
      <c r="B1603" t="s">
        <v>90</v>
      </c>
      <c r="C1603">
        <v>619</v>
      </c>
      <c r="D1603" t="str">
        <f>VLOOKUP(CONS_TABLE[[#This Row],[make_id]],Make_details[],2,"FALSE")</f>
        <v>Toyota</v>
      </c>
      <c r="E1603" t="str">
        <f>VLOOKUP(CONS_TABLE[[#This Row],[make_id]],Make_details[],3,"FALSE")</f>
        <v>Standard</v>
      </c>
      <c r="F1603">
        <v>1995</v>
      </c>
      <c r="G1603" t="s">
        <v>467</v>
      </c>
      <c r="H1603" t="s">
        <v>101</v>
      </c>
      <c r="I1603" s="1">
        <v>44586</v>
      </c>
      <c r="J1603" s="1" t="str">
        <f>TEXT(CONS_TABLE[[#This Row],[date_stolen]],"YYYY")</f>
        <v>2022</v>
      </c>
      <c r="K1603" s="1" t="str">
        <f>TEXT(CONS_TABLE[[#This Row],[date_stolen]],"MMMM")</f>
        <v>January</v>
      </c>
      <c r="L1603">
        <v>106</v>
      </c>
      <c r="M1603" t="str">
        <f>VLOOKUP(CONS_TABLE[[#This Row],[location_id]],Locations[],2,"FALSE")</f>
        <v>Hawke's Bay</v>
      </c>
      <c r="N1603" t="str">
        <f>VLOOKUP(CONS_TABLE[[#This Row],[location_id]],Locations[],3, "FALSE")</f>
        <v>New Zealand</v>
      </c>
      <c r="O1603" s="3">
        <f>VLOOKUP(CONS_TABLE[[#This Row],[location_id]],Locations[],4,"FALSE")</f>
        <v>182700</v>
      </c>
      <c r="P1603">
        <f>VLOOKUP(CONS_TABLE[[#This Row],[location_id]],Locations[],5,"FALSE")</f>
        <v>12.92</v>
      </c>
    </row>
    <row r="1604" spans="1:16" x14ac:dyDescent="0.3">
      <c r="A1604">
        <v>1603</v>
      </c>
      <c r="B1604" t="s">
        <v>90</v>
      </c>
      <c r="C1604">
        <v>550</v>
      </c>
      <c r="D1604" t="str">
        <f>VLOOKUP(CONS_TABLE[[#This Row],[make_id]],Make_details[],2,"FALSE")</f>
        <v>Honda</v>
      </c>
      <c r="E1604" t="str">
        <f>VLOOKUP(CONS_TABLE[[#This Row],[make_id]],Make_details[],3,"FALSE")</f>
        <v>Standard</v>
      </c>
      <c r="F1604">
        <v>2002</v>
      </c>
      <c r="G1604" t="s">
        <v>584</v>
      </c>
      <c r="H1604" t="s">
        <v>28</v>
      </c>
      <c r="I1604" s="1">
        <v>44553</v>
      </c>
      <c r="J1604" s="1" t="str">
        <f>TEXT(CONS_TABLE[[#This Row],[date_stolen]],"YYYY")</f>
        <v>2021</v>
      </c>
      <c r="K1604" s="1" t="str">
        <f>TEXT(CONS_TABLE[[#This Row],[date_stolen]],"MMMM")</f>
        <v>December</v>
      </c>
      <c r="L1604">
        <v>103</v>
      </c>
      <c r="M1604" t="str">
        <f>VLOOKUP(CONS_TABLE[[#This Row],[location_id]],Locations[],2,"FALSE")</f>
        <v>Waikato</v>
      </c>
      <c r="N1604" t="str">
        <f>VLOOKUP(CONS_TABLE[[#This Row],[location_id]],Locations[],3, "FALSE")</f>
        <v>New Zealand</v>
      </c>
      <c r="O1604" s="3">
        <f>VLOOKUP(CONS_TABLE[[#This Row],[location_id]],Locations[],4,"FALSE")</f>
        <v>513800</v>
      </c>
      <c r="P1604">
        <f>VLOOKUP(CONS_TABLE[[#This Row],[location_id]],Locations[],5,"FALSE")</f>
        <v>21.5</v>
      </c>
    </row>
    <row r="1605" spans="1:16" x14ac:dyDescent="0.3">
      <c r="A1605">
        <v>1604</v>
      </c>
      <c r="B1605" t="s">
        <v>83</v>
      </c>
      <c r="C1605">
        <v>548</v>
      </c>
      <c r="D1605" t="str">
        <f>VLOOKUP(CONS_TABLE[[#This Row],[make_id]],Make_details[],2,"FALSE")</f>
        <v>Holden</v>
      </c>
      <c r="E1605" t="str">
        <f>VLOOKUP(CONS_TABLE[[#This Row],[make_id]],Make_details[],3,"FALSE")</f>
        <v>Standard</v>
      </c>
      <c r="F1605">
        <v>2006</v>
      </c>
      <c r="G1605" t="s">
        <v>593</v>
      </c>
      <c r="H1605" t="s">
        <v>18</v>
      </c>
      <c r="I1605" s="1">
        <v>44496</v>
      </c>
      <c r="J1605" s="1" t="str">
        <f>TEXT(CONS_TABLE[[#This Row],[date_stolen]],"YYYY")</f>
        <v>2021</v>
      </c>
      <c r="K1605" s="1" t="str">
        <f>TEXT(CONS_TABLE[[#This Row],[date_stolen]],"MMMM")</f>
        <v>October</v>
      </c>
      <c r="L1605">
        <v>102</v>
      </c>
      <c r="M1605" t="str">
        <f>VLOOKUP(CONS_TABLE[[#This Row],[location_id]],Locations[],2,"FALSE")</f>
        <v>Auckland</v>
      </c>
      <c r="N1605" t="str">
        <f>VLOOKUP(CONS_TABLE[[#This Row],[location_id]],Locations[],3, "FALSE")</f>
        <v>New Zealand</v>
      </c>
      <c r="O1605" s="3">
        <f>VLOOKUP(CONS_TABLE[[#This Row],[location_id]],Locations[],4,"FALSE")</f>
        <v>1695200</v>
      </c>
      <c r="P1605">
        <f>VLOOKUP(CONS_TABLE[[#This Row],[location_id]],Locations[],5,"FALSE")</f>
        <v>343.09</v>
      </c>
    </row>
    <row r="1606" spans="1:16" x14ac:dyDescent="0.3">
      <c r="A1606">
        <v>1605</v>
      </c>
      <c r="B1606" t="s">
        <v>75</v>
      </c>
      <c r="C1606">
        <v>619</v>
      </c>
      <c r="D1606" t="str">
        <f>VLOOKUP(CONS_TABLE[[#This Row],[make_id]],Make_details[],2,"FALSE")</f>
        <v>Toyota</v>
      </c>
      <c r="E1606" t="str">
        <f>VLOOKUP(CONS_TABLE[[#This Row],[make_id]],Make_details[],3,"FALSE")</f>
        <v>Standard</v>
      </c>
      <c r="F1606">
        <v>2006</v>
      </c>
      <c r="G1606" t="s">
        <v>711</v>
      </c>
      <c r="H1606" t="s">
        <v>69</v>
      </c>
      <c r="I1606" s="1">
        <v>44614</v>
      </c>
      <c r="J1606" s="1" t="str">
        <f>TEXT(CONS_TABLE[[#This Row],[date_stolen]],"YYYY")</f>
        <v>2022</v>
      </c>
      <c r="K1606" s="1" t="str">
        <f>TEXT(CONS_TABLE[[#This Row],[date_stolen]],"MMMM")</f>
        <v>February</v>
      </c>
      <c r="L1606">
        <v>114</v>
      </c>
      <c r="M1606" t="str">
        <f>VLOOKUP(CONS_TABLE[[#This Row],[location_id]],Locations[],2,"FALSE")</f>
        <v>Canterbury</v>
      </c>
      <c r="N1606" t="str">
        <f>VLOOKUP(CONS_TABLE[[#This Row],[location_id]],Locations[],3, "FALSE")</f>
        <v>New Zealand</v>
      </c>
      <c r="O1606" s="3">
        <f>VLOOKUP(CONS_TABLE[[#This Row],[location_id]],Locations[],4,"FALSE")</f>
        <v>655000</v>
      </c>
      <c r="P1606">
        <f>VLOOKUP(CONS_TABLE[[#This Row],[location_id]],Locations[],5,"FALSE")</f>
        <v>14.72</v>
      </c>
    </row>
    <row r="1607" spans="1:16" x14ac:dyDescent="0.3">
      <c r="A1607">
        <v>1606</v>
      </c>
      <c r="B1607" t="s">
        <v>435</v>
      </c>
      <c r="C1607">
        <v>540</v>
      </c>
      <c r="D1607" t="str">
        <f>VLOOKUP(CONS_TABLE[[#This Row],[make_id]],Make_details[],2,"FALSE")</f>
        <v>Ford</v>
      </c>
      <c r="E1607" t="str">
        <f>VLOOKUP(CONS_TABLE[[#This Row],[make_id]],Make_details[],3,"FALSE")</f>
        <v>Standard</v>
      </c>
      <c r="F1607">
        <v>2006</v>
      </c>
      <c r="G1607" t="s">
        <v>436</v>
      </c>
      <c r="H1607" t="s">
        <v>32</v>
      </c>
      <c r="I1607" s="1">
        <v>44491</v>
      </c>
      <c r="J1607" s="1" t="str">
        <f>TEXT(CONS_TABLE[[#This Row],[date_stolen]],"YYYY")</f>
        <v>2021</v>
      </c>
      <c r="K1607" s="1" t="str">
        <f>TEXT(CONS_TABLE[[#This Row],[date_stolen]],"MMMM")</f>
        <v>October</v>
      </c>
      <c r="L1607">
        <v>109</v>
      </c>
      <c r="M1607" t="str">
        <f>VLOOKUP(CONS_TABLE[[#This Row],[location_id]],Locations[],2,"FALSE")</f>
        <v>Wellington</v>
      </c>
      <c r="N1607" t="str">
        <f>VLOOKUP(CONS_TABLE[[#This Row],[location_id]],Locations[],3, "FALSE")</f>
        <v>New Zealand</v>
      </c>
      <c r="O1607" s="3">
        <f>VLOOKUP(CONS_TABLE[[#This Row],[location_id]],Locations[],4,"FALSE")</f>
        <v>543500</v>
      </c>
      <c r="P1607">
        <f>VLOOKUP(CONS_TABLE[[#This Row],[location_id]],Locations[],5,"FALSE")</f>
        <v>67.52</v>
      </c>
    </row>
    <row r="1608" spans="1:16" x14ac:dyDescent="0.3">
      <c r="A1608">
        <v>1607</v>
      </c>
      <c r="B1608" t="s">
        <v>90</v>
      </c>
      <c r="C1608">
        <v>610</v>
      </c>
      <c r="D1608" t="str">
        <f>VLOOKUP(CONS_TABLE[[#This Row],[make_id]],Make_details[],2,"FALSE")</f>
        <v>Subaru</v>
      </c>
      <c r="E1608" t="str">
        <f>VLOOKUP(CONS_TABLE[[#This Row],[make_id]],Make_details[],3,"FALSE")</f>
        <v>Standard</v>
      </c>
      <c r="F1608">
        <v>1996</v>
      </c>
      <c r="G1608" t="s">
        <v>444</v>
      </c>
      <c r="H1608" t="s">
        <v>10</v>
      </c>
      <c r="I1608" s="1">
        <v>44611</v>
      </c>
      <c r="J1608" s="1" t="str">
        <f>TEXT(CONS_TABLE[[#This Row],[date_stolen]],"YYYY")</f>
        <v>2022</v>
      </c>
      <c r="K1608" s="1" t="str">
        <f>TEXT(CONS_TABLE[[#This Row],[date_stolen]],"MMMM")</f>
        <v>February</v>
      </c>
      <c r="L1608">
        <v>105</v>
      </c>
      <c r="M1608" t="str">
        <f>VLOOKUP(CONS_TABLE[[#This Row],[location_id]],Locations[],2,"FALSE")</f>
        <v>Gisborne</v>
      </c>
      <c r="N1608" t="str">
        <f>VLOOKUP(CONS_TABLE[[#This Row],[location_id]],Locations[],3, "FALSE")</f>
        <v>New Zealand</v>
      </c>
      <c r="O1608" s="3">
        <f>VLOOKUP(CONS_TABLE[[#This Row],[location_id]],Locations[],4,"FALSE")</f>
        <v>52100</v>
      </c>
      <c r="P1608">
        <f>VLOOKUP(CONS_TABLE[[#This Row],[location_id]],Locations[],5,"FALSE")</f>
        <v>6.21</v>
      </c>
    </row>
    <row r="1609" spans="1:16" x14ac:dyDescent="0.3">
      <c r="A1609">
        <v>1608</v>
      </c>
      <c r="B1609" t="s">
        <v>435</v>
      </c>
      <c r="C1609">
        <v>576</v>
      </c>
      <c r="D1609" t="str">
        <f>VLOOKUP(CONS_TABLE[[#This Row],[make_id]],Make_details[],2,"FALSE")</f>
        <v>Mazda</v>
      </c>
      <c r="E1609" t="str">
        <f>VLOOKUP(CONS_TABLE[[#This Row],[make_id]],Make_details[],3,"FALSE")</f>
        <v>Standard</v>
      </c>
      <c r="F1609">
        <v>1994</v>
      </c>
      <c r="G1609" t="s">
        <v>712</v>
      </c>
      <c r="H1609" t="s">
        <v>69</v>
      </c>
      <c r="I1609" s="1">
        <v>44493</v>
      </c>
      <c r="J1609" s="1" t="str">
        <f>TEXT(CONS_TABLE[[#This Row],[date_stolen]],"YYYY")</f>
        <v>2021</v>
      </c>
      <c r="K1609" s="1" t="str">
        <f>TEXT(CONS_TABLE[[#This Row],[date_stolen]],"MMMM")</f>
        <v>October</v>
      </c>
      <c r="L1609">
        <v>102</v>
      </c>
      <c r="M1609" t="str">
        <f>VLOOKUP(CONS_TABLE[[#This Row],[location_id]],Locations[],2,"FALSE")</f>
        <v>Auckland</v>
      </c>
      <c r="N1609" t="str">
        <f>VLOOKUP(CONS_TABLE[[#This Row],[location_id]],Locations[],3, "FALSE")</f>
        <v>New Zealand</v>
      </c>
      <c r="O1609" s="3">
        <f>VLOOKUP(CONS_TABLE[[#This Row],[location_id]],Locations[],4,"FALSE")</f>
        <v>1695200</v>
      </c>
      <c r="P1609">
        <f>VLOOKUP(CONS_TABLE[[#This Row],[location_id]],Locations[],5,"FALSE")</f>
        <v>343.09</v>
      </c>
    </row>
    <row r="1610" spans="1:16" x14ac:dyDescent="0.3">
      <c r="A1610">
        <v>1609</v>
      </c>
      <c r="B1610" t="s">
        <v>83</v>
      </c>
      <c r="C1610">
        <v>540</v>
      </c>
      <c r="D1610" t="str">
        <f>VLOOKUP(CONS_TABLE[[#This Row],[make_id]],Make_details[],2,"FALSE")</f>
        <v>Ford</v>
      </c>
      <c r="E1610" t="str">
        <f>VLOOKUP(CONS_TABLE[[#This Row],[make_id]],Make_details[],3,"FALSE")</f>
        <v>Standard</v>
      </c>
      <c r="F1610">
        <v>2006</v>
      </c>
      <c r="G1610" t="s">
        <v>453</v>
      </c>
      <c r="H1610" t="s">
        <v>69</v>
      </c>
      <c r="I1610" s="1">
        <v>44542</v>
      </c>
      <c r="J1610" s="1" t="str">
        <f>TEXT(CONS_TABLE[[#This Row],[date_stolen]],"YYYY")</f>
        <v>2021</v>
      </c>
      <c r="K1610" s="1" t="str">
        <f>TEXT(CONS_TABLE[[#This Row],[date_stolen]],"MMMM")</f>
        <v>December</v>
      </c>
      <c r="L1610">
        <v>104</v>
      </c>
      <c r="M1610" t="str">
        <f>VLOOKUP(CONS_TABLE[[#This Row],[location_id]],Locations[],2,"FALSE")</f>
        <v>Bay of Plenty</v>
      </c>
      <c r="N1610" t="str">
        <f>VLOOKUP(CONS_TABLE[[#This Row],[location_id]],Locations[],3, "FALSE")</f>
        <v>New Zealand</v>
      </c>
      <c r="O1610" s="3">
        <f>VLOOKUP(CONS_TABLE[[#This Row],[location_id]],Locations[],4,"FALSE")</f>
        <v>347700</v>
      </c>
      <c r="P1610">
        <f>VLOOKUP(CONS_TABLE[[#This Row],[location_id]],Locations[],5,"FALSE")</f>
        <v>28.8</v>
      </c>
    </row>
    <row r="1611" spans="1:16" x14ac:dyDescent="0.3">
      <c r="A1611">
        <v>1610</v>
      </c>
      <c r="B1611" t="s">
        <v>83</v>
      </c>
      <c r="C1611">
        <v>610</v>
      </c>
      <c r="D1611" t="str">
        <f>VLOOKUP(CONS_TABLE[[#This Row],[make_id]],Make_details[],2,"FALSE")</f>
        <v>Subaru</v>
      </c>
      <c r="E1611" t="str">
        <f>VLOOKUP(CONS_TABLE[[#This Row],[make_id]],Make_details[],3,"FALSE")</f>
        <v>Standard</v>
      </c>
      <c r="F1611">
        <v>2003</v>
      </c>
      <c r="G1611" t="s">
        <v>475</v>
      </c>
      <c r="H1611" t="s">
        <v>69</v>
      </c>
      <c r="I1611" s="1">
        <v>44588</v>
      </c>
      <c r="J1611" s="1" t="str">
        <f>TEXT(CONS_TABLE[[#This Row],[date_stolen]],"YYYY")</f>
        <v>2022</v>
      </c>
      <c r="K1611" s="1" t="str">
        <f>TEXT(CONS_TABLE[[#This Row],[date_stolen]],"MMMM")</f>
        <v>January</v>
      </c>
      <c r="L1611">
        <v>104</v>
      </c>
      <c r="M1611" t="str">
        <f>VLOOKUP(CONS_TABLE[[#This Row],[location_id]],Locations[],2,"FALSE")</f>
        <v>Bay of Plenty</v>
      </c>
      <c r="N1611" t="str">
        <f>VLOOKUP(CONS_TABLE[[#This Row],[location_id]],Locations[],3, "FALSE")</f>
        <v>New Zealand</v>
      </c>
      <c r="O1611" s="3">
        <f>VLOOKUP(CONS_TABLE[[#This Row],[location_id]],Locations[],4,"FALSE")</f>
        <v>347700</v>
      </c>
      <c r="P1611">
        <f>VLOOKUP(CONS_TABLE[[#This Row],[location_id]],Locations[],5,"FALSE")</f>
        <v>28.8</v>
      </c>
    </row>
    <row r="1612" spans="1:16" x14ac:dyDescent="0.3">
      <c r="A1612">
        <v>1611</v>
      </c>
      <c r="B1612" t="s">
        <v>83</v>
      </c>
      <c r="C1612">
        <v>610</v>
      </c>
      <c r="D1612" t="str">
        <f>VLOOKUP(CONS_TABLE[[#This Row],[make_id]],Make_details[],2,"FALSE")</f>
        <v>Subaru</v>
      </c>
      <c r="E1612" t="str">
        <f>VLOOKUP(CONS_TABLE[[#This Row],[make_id]],Make_details[],3,"FALSE")</f>
        <v>Standard</v>
      </c>
      <c r="F1612">
        <v>1998</v>
      </c>
      <c r="G1612" t="s">
        <v>444</v>
      </c>
      <c r="H1612" t="s">
        <v>32</v>
      </c>
      <c r="I1612" s="1">
        <v>44637</v>
      </c>
      <c r="J1612" s="1" t="str">
        <f>TEXT(CONS_TABLE[[#This Row],[date_stolen]],"YYYY")</f>
        <v>2022</v>
      </c>
      <c r="K1612" s="1" t="str">
        <f>TEXT(CONS_TABLE[[#This Row],[date_stolen]],"MMMM")</f>
        <v>March</v>
      </c>
      <c r="L1612">
        <v>116</v>
      </c>
      <c r="M1612" t="str">
        <f>VLOOKUP(CONS_TABLE[[#This Row],[location_id]],Locations[],2,"FALSE")</f>
        <v>Southland</v>
      </c>
      <c r="N1612" t="str">
        <f>VLOOKUP(CONS_TABLE[[#This Row],[location_id]],Locations[],3, "FALSE")</f>
        <v>New Zealand</v>
      </c>
      <c r="O1612" s="3">
        <f>VLOOKUP(CONS_TABLE[[#This Row],[location_id]],Locations[],4,"FALSE")</f>
        <v>102400</v>
      </c>
      <c r="P1612">
        <f>VLOOKUP(CONS_TABLE[[#This Row],[location_id]],Locations[],5,"FALSE")</f>
        <v>3.28</v>
      </c>
    </row>
    <row r="1613" spans="1:16" x14ac:dyDescent="0.3">
      <c r="A1613">
        <v>1612</v>
      </c>
      <c r="B1613" t="s">
        <v>435</v>
      </c>
      <c r="C1613">
        <v>540</v>
      </c>
      <c r="D1613" t="str">
        <f>VLOOKUP(CONS_TABLE[[#This Row],[make_id]],Make_details[],2,"FALSE")</f>
        <v>Ford</v>
      </c>
      <c r="E1613" t="str">
        <f>VLOOKUP(CONS_TABLE[[#This Row],[make_id]],Make_details[],3,"FALSE")</f>
        <v>Standard</v>
      </c>
      <c r="F1613">
        <v>2005</v>
      </c>
      <c r="G1613" t="s">
        <v>436</v>
      </c>
      <c r="H1613" t="s">
        <v>45</v>
      </c>
      <c r="I1613" s="1">
        <v>44608</v>
      </c>
      <c r="J1613" s="1" t="str">
        <f>TEXT(CONS_TABLE[[#This Row],[date_stolen]],"YYYY")</f>
        <v>2022</v>
      </c>
      <c r="K1613" s="1" t="str">
        <f>TEXT(CONS_TABLE[[#This Row],[date_stolen]],"MMMM")</f>
        <v>February</v>
      </c>
      <c r="L1613">
        <v>104</v>
      </c>
      <c r="M1613" t="str">
        <f>VLOOKUP(CONS_TABLE[[#This Row],[location_id]],Locations[],2,"FALSE")</f>
        <v>Bay of Plenty</v>
      </c>
      <c r="N1613" t="str">
        <f>VLOOKUP(CONS_TABLE[[#This Row],[location_id]],Locations[],3, "FALSE")</f>
        <v>New Zealand</v>
      </c>
      <c r="O1613" s="3">
        <f>VLOOKUP(CONS_TABLE[[#This Row],[location_id]],Locations[],4,"FALSE")</f>
        <v>347700</v>
      </c>
      <c r="P1613">
        <f>VLOOKUP(CONS_TABLE[[#This Row],[location_id]],Locations[],5,"FALSE")</f>
        <v>28.8</v>
      </c>
    </row>
    <row r="1614" spans="1:16" x14ac:dyDescent="0.3">
      <c r="A1614">
        <v>1613</v>
      </c>
      <c r="B1614" t="s">
        <v>435</v>
      </c>
      <c r="C1614">
        <v>540</v>
      </c>
      <c r="D1614" t="str">
        <f>VLOOKUP(CONS_TABLE[[#This Row],[make_id]],Make_details[],2,"FALSE")</f>
        <v>Ford</v>
      </c>
      <c r="E1614" t="str">
        <f>VLOOKUP(CONS_TABLE[[#This Row],[make_id]],Make_details[],3,"FALSE")</f>
        <v>Standard</v>
      </c>
      <c r="F1614">
        <v>2006</v>
      </c>
      <c r="G1614" t="s">
        <v>436</v>
      </c>
      <c r="H1614" t="s">
        <v>32</v>
      </c>
      <c r="I1614" s="1">
        <v>44645</v>
      </c>
      <c r="J1614" s="1" t="str">
        <f>TEXT(CONS_TABLE[[#This Row],[date_stolen]],"YYYY")</f>
        <v>2022</v>
      </c>
      <c r="K1614" s="1" t="str">
        <f>TEXT(CONS_TABLE[[#This Row],[date_stolen]],"MMMM")</f>
        <v>March</v>
      </c>
      <c r="L1614">
        <v>102</v>
      </c>
      <c r="M1614" t="str">
        <f>VLOOKUP(CONS_TABLE[[#This Row],[location_id]],Locations[],2,"FALSE")</f>
        <v>Auckland</v>
      </c>
      <c r="N1614" t="str">
        <f>VLOOKUP(CONS_TABLE[[#This Row],[location_id]],Locations[],3, "FALSE")</f>
        <v>New Zealand</v>
      </c>
      <c r="O1614" s="3">
        <f>VLOOKUP(CONS_TABLE[[#This Row],[location_id]],Locations[],4,"FALSE")</f>
        <v>1695200</v>
      </c>
      <c r="P1614">
        <f>VLOOKUP(CONS_TABLE[[#This Row],[location_id]],Locations[],5,"FALSE")</f>
        <v>343.09</v>
      </c>
    </row>
    <row r="1615" spans="1:16" x14ac:dyDescent="0.3">
      <c r="A1615">
        <v>1614</v>
      </c>
      <c r="B1615" t="s">
        <v>90</v>
      </c>
      <c r="C1615">
        <v>610</v>
      </c>
      <c r="D1615" t="str">
        <f>VLOOKUP(CONS_TABLE[[#This Row],[make_id]],Make_details[],2,"FALSE")</f>
        <v>Subaru</v>
      </c>
      <c r="E1615" t="str">
        <f>VLOOKUP(CONS_TABLE[[#This Row],[make_id]],Make_details[],3,"FALSE")</f>
        <v>Standard</v>
      </c>
      <c r="F1615">
        <v>1996</v>
      </c>
      <c r="G1615" t="s">
        <v>444</v>
      </c>
      <c r="H1615" t="s">
        <v>10</v>
      </c>
      <c r="I1615" s="1">
        <v>44563</v>
      </c>
      <c r="J1615" s="1" t="str">
        <f>TEXT(CONS_TABLE[[#This Row],[date_stolen]],"YYYY")</f>
        <v>2022</v>
      </c>
      <c r="K1615" s="1" t="str">
        <f>TEXT(CONS_TABLE[[#This Row],[date_stolen]],"MMMM")</f>
        <v>January</v>
      </c>
      <c r="L1615">
        <v>116</v>
      </c>
      <c r="M1615" t="str">
        <f>VLOOKUP(CONS_TABLE[[#This Row],[location_id]],Locations[],2,"FALSE")</f>
        <v>Southland</v>
      </c>
      <c r="N1615" t="str">
        <f>VLOOKUP(CONS_TABLE[[#This Row],[location_id]],Locations[],3, "FALSE")</f>
        <v>New Zealand</v>
      </c>
      <c r="O1615" s="3">
        <f>VLOOKUP(CONS_TABLE[[#This Row],[location_id]],Locations[],4,"FALSE")</f>
        <v>102400</v>
      </c>
      <c r="P1615">
        <f>VLOOKUP(CONS_TABLE[[#This Row],[location_id]],Locations[],5,"FALSE")</f>
        <v>3.28</v>
      </c>
    </row>
    <row r="1616" spans="1:16" x14ac:dyDescent="0.3">
      <c r="A1616">
        <v>1615</v>
      </c>
      <c r="B1616" t="s">
        <v>435</v>
      </c>
      <c r="C1616">
        <v>540</v>
      </c>
      <c r="D1616" t="str">
        <f>VLOOKUP(CONS_TABLE[[#This Row],[make_id]],Make_details[],2,"FALSE")</f>
        <v>Ford</v>
      </c>
      <c r="E1616" t="str">
        <f>VLOOKUP(CONS_TABLE[[#This Row],[make_id]],Make_details[],3,"FALSE")</f>
        <v>Standard</v>
      </c>
      <c r="F1616">
        <v>2006</v>
      </c>
      <c r="G1616" t="s">
        <v>436</v>
      </c>
      <c r="H1616" t="s">
        <v>10</v>
      </c>
      <c r="I1616" s="1">
        <v>44612</v>
      </c>
      <c r="J1616" s="1" t="str">
        <f>TEXT(CONS_TABLE[[#This Row],[date_stolen]],"YYYY")</f>
        <v>2022</v>
      </c>
      <c r="K1616" s="1" t="str">
        <f>TEXT(CONS_TABLE[[#This Row],[date_stolen]],"MMMM")</f>
        <v>February</v>
      </c>
      <c r="L1616">
        <v>114</v>
      </c>
      <c r="M1616" t="str">
        <f>VLOOKUP(CONS_TABLE[[#This Row],[location_id]],Locations[],2,"FALSE")</f>
        <v>Canterbury</v>
      </c>
      <c r="N1616" t="str">
        <f>VLOOKUP(CONS_TABLE[[#This Row],[location_id]],Locations[],3, "FALSE")</f>
        <v>New Zealand</v>
      </c>
      <c r="O1616" s="3">
        <f>VLOOKUP(CONS_TABLE[[#This Row],[location_id]],Locations[],4,"FALSE")</f>
        <v>655000</v>
      </c>
      <c r="P1616">
        <f>VLOOKUP(CONS_TABLE[[#This Row],[location_id]],Locations[],5,"FALSE")</f>
        <v>14.72</v>
      </c>
    </row>
    <row r="1617" spans="1:16" x14ac:dyDescent="0.3">
      <c r="A1617">
        <v>1616</v>
      </c>
      <c r="B1617" t="s">
        <v>90</v>
      </c>
      <c r="C1617">
        <v>576</v>
      </c>
      <c r="D1617" t="str">
        <f>VLOOKUP(CONS_TABLE[[#This Row],[make_id]],Make_details[],2,"FALSE")</f>
        <v>Mazda</v>
      </c>
      <c r="E1617" t="str">
        <f>VLOOKUP(CONS_TABLE[[#This Row],[make_id]],Make_details[],3,"FALSE")</f>
        <v>Standard</v>
      </c>
      <c r="F1617">
        <v>1999</v>
      </c>
      <c r="G1617" t="s">
        <v>667</v>
      </c>
      <c r="H1617" t="s">
        <v>32</v>
      </c>
      <c r="I1617" s="1">
        <v>44529</v>
      </c>
      <c r="J1617" s="1" t="str">
        <f>TEXT(CONS_TABLE[[#This Row],[date_stolen]],"YYYY")</f>
        <v>2021</v>
      </c>
      <c r="K1617" s="1" t="str">
        <f>TEXT(CONS_TABLE[[#This Row],[date_stolen]],"MMMM")</f>
        <v>November</v>
      </c>
      <c r="L1617">
        <v>101</v>
      </c>
      <c r="M1617" t="str">
        <f>VLOOKUP(CONS_TABLE[[#This Row],[location_id]],Locations[],2,"FALSE")</f>
        <v>Northland</v>
      </c>
      <c r="N1617" t="str">
        <f>VLOOKUP(CONS_TABLE[[#This Row],[location_id]],Locations[],3, "FALSE")</f>
        <v>New Zealand</v>
      </c>
      <c r="O1617" s="3">
        <f>VLOOKUP(CONS_TABLE[[#This Row],[location_id]],Locations[],4,"FALSE")</f>
        <v>201500</v>
      </c>
      <c r="P1617">
        <f>VLOOKUP(CONS_TABLE[[#This Row],[location_id]],Locations[],5,"FALSE")</f>
        <v>16.11</v>
      </c>
    </row>
    <row r="1618" spans="1:16" x14ac:dyDescent="0.3">
      <c r="A1618">
        <v>1617</v>
      </c>
      <c r="B1618" t="s">
        <v>435</v>
      </c>
      <c r="C1618">
        <v>540</v>
      </c>
      <c r="D1618" t="str">
        <f>VLOOKUP(CONS_TABLE[[#This Row],[make_id]],Make_details[],2,"FALSE")</f>
        <v>Ford</v>
      </c>
      <c r="E1618" t="str">
        <f>VLOOKUP(CONS_TABLE[[#This Row],[make_id]],Make_details[],3,"FALSE")</f>
        <v>Standard</v>
      </c>
      <c r="F1618">
        <v>2006</v>
      </c>
      <c r="G1618" t="s">
        <v>436</v>
      </c>
      <c r="H1618" t="s">
        <v>10</v>
      </c>
      <c r="I1618" s="1">
        <v>44520</v>
      </c>
      <c r="J1618" s="1" t="str">
        <f>TEXT(CONS_TABLE[[#This Row],[date_stolen]],"YYYY")</f>
        <v>2021</v>
      </c>
      <c r="K1618" s="1" t="str">
        <f>TEXT(CONS_TABLE[[#This Row],[date_stolen]],"MMMM")</f>
        <v>November</v>
      </c>
      <c r="L1618">
        <v>102</v>
      </c>
      <c r="M1618" t="str">
        <f>VLOOKUP(CONS_TABLE[[#This Row],[location_id]],Locations[],2,"FALSE")</f>
        <v>Auckland</v>
      </c>
      <c r="N1618" t="str">
        <f>VLOOKUP(CONS_TABLE[[#This Row],[location_id]],Locations[],3, "FALSE")</f>
        <v>New Zealand</v>
      </c>
      <c r="O1618" s="3">
        <f>VLOOKUP(CONS_TABLE[[#This Row],[location_id]],Locations[],4,"FALSE")</f>
        <v>1695200</v>
      </c>
      <c r="P1618">
        <f>VLOOKUP(CONS_TABLE[[#This Row],[location_id]],Locations[],5,"FALSE")</f>
        <v>343.09</v>
      </c>
    </row>
    <row r="1619" spans="1:16" x14ac:dyDescent="0.3">
      <c r="A1619">
        <v>1618</v>
      </c>
      <c r="B1619" t="s">
        <v>83</v>
      </c>
      <c r="C1619">
        <v>619</v>
      </c>
      <c r="D1619" t="str">
        <f>VLOOKUP(CONS_TABLE[[#This Row],[make_id]],Make_details[],2,"FALSE")</f>
        <v>Toyota</v>
      </c>
      <c r="E1619" t="str">
        <f>VLOOKUP(CONS_TABLE[[#This Row],[make_id]],Make_details[],3,"FALSE")</f>
        <v>Standard</v>
      </c>
      <c r="F1619">
        <v>1998</v>
      </c>
      <c r="G1619" t="s">
        <v>694</v>
      </c>
      <c r="H1619" t="s">
        <v>32</v>
      </c>
      <c r="I1619" s="1">
        <v>44570</v>
      </c>
      <c r="J1619" s="1" t="str">
        <f>TEXT(CONS_TABLE[[#This Row],[date_stolen]],"YYYY")</f>
        <v>2022</v>
      </c>
      <c r="K1619" s="1" t="str">
        <f>TEXT(CONS_TABLE[[#This Row],[date_stolen]],"MMMM")</f>
        <v>January</v>
      </c>
      <c r="L1619">
        <v>109</v>
      </c>
      <c r="M1619" t="str">
        <f>VLOOKUP(CONS_TABLE[[#This Row],[location_id]],Locations[],2,"FALSE")</f>
        <v>Wellington</v>
      </c>
      <c r="N1619" t="str">
        <f>VLOOKUP(CONS_TABLE[[#This Row],[location_id]],Locations[],3, "FALSE")</f>
        <v>New Zealand</v>
      </c>
      <c r="O1619" s="3">
        <f>VLOOKUP(CONS_TABLE[[#This Row],[location_id]],Locations[],4,"FALSE")</f>
        <v>543500</v>
      </c>
      <c r="P1619">
        <f>VLOOKUP(CONS_TABLE[[#This Row],[location_id]],Locations[],5,"FALSE")</f>
        <v>67.52</v>
      </c>
    </row>
    <row r="1620" spans="1:16" x14ac:dyDescent="0.3">
      <c r="A1620">
        <v>1619</v>
      </c>
      <c r="B1620" t="s">
        <v>90</v>
      </c>
      <c r="C1620">
        <v>587</v>
      </c>
      <c r="D1620" t="str">
        <f>VLOOKUP(CONS_TABLE[[#This Row],[make_id]],Make_details[],2,"FALSE")</f>
        <v>Nissan</v>
      </c>
      <c r="E1620" t="str">
        <f>VLOOKUP(CONS_TABLE[[#This Row],[make_id]],Make_details[],3,"FALSE")</f>
        <v>Standard</v>
      </c>
      <c r="F1620">
        <v>1994</v>
      </c>
      <c r="G1620" t="s">
        <v>713</v>
      </c>
      <c r="H1620" t="s">
        <v>28</v>
      </c>
      <c r="I1620" s="1">
        <v>44523</v>
      </c>
      <c r="J1620" s="1" t="str">
        <f>TEXT(CONS_TABLE[[#This Row],[date_stolen]],"YYYY")</f>
        <v>2021</v>
      </c>
      <c r="K1620" s="1" t="str">
        <f>TEXT(CONS_TABLE[[#This Row],[date_stolen]],"MMMM")</f>
        <v>November</v>
      </c>
      <c r="L1620">
        <v>114</v>
      </c>
      <c r="M1620" t="str">
        <f>VLOOKUP(CONS_TABLE[[#This Row],[location_id]],Locations[],2,"FALSE")</f>
        <v>Canterbury</v>
      </c>
      <c r="N1620" t="str">
        <f>VLOOKUP(CONS_TABLE[[#This Row],[location_id]],Locations[],3, "FALSE")</f>
        <v>New Zealand</v>
      </c>
      <c r="O1620" s="3">
        <f>VLOOKUP(CONS_TABLE[[#This Row],[location_id]],Locations[],4,"FALSE")</f>
        <v>655000</v>
      </c>
      <c r="P1620">
        <f>VLOOKUP(CONS_TABLE[[#This Row],[location_id]],Locations[],5,"FALSE")</f>
        <v>14.72</v>
      </c>
    </row>
    <row r="1621" spans="1:16" x14ac:dyDescent="0.3">
      <c r="A1621">
        <v>1620</v>
      </c>
      <c r="B1621" t="s">
        <v>90</v>
      </c>
      <c r="C1621">
        <v>619</v>
      </c>
      <c r="D1621" t="str">
        <f>VLOOKUP(CONS_TABLE[[#This Row],[make_id]],Make_details[],2,"FALSE")</f>
        <v>Toyota</v>
      </c>
      <c r="E1621" t="str">
        <f>VLOOKUP(CONS_TABLE[[#This Row],[make_id]],Make_details[],3,"FALSE")</f>
        <v>Standard</v>
      </c>
      <c r="F1621">
        <v>1995</v>
      </c>
      <c r="G1621" t="s">
        <v>714</v>
      </c>
      <c r="H1621" t="s">
        <v>28</v>
      </c>
      <c r="I1621" s="1">
        <v>44502</v>
      </c>
      <c r="J1621" s="1" t="str">
        <f>TEXT(CONS_TABLE[[#This Row],[date_stolen]],"YYYY")</f>
        <v>2021</v>
      </c>
      <c r="K1621" s="1" t="str">
        <f>TEXT(CONS_TABLE[[#This Row],[date_stolen]],"MMMM")</f>
        <v>November</v>
      </c>
      <c r="L1621">
        <v>114</v>
      </c>
      <c r="M1621" t="str">
        <f>VLOOKUP(CONS_TABLE[[#This Row],[location_id]],Locations[],2,"FALSE")</f>
        <v>Canterbury</v>
      </c>
      <c r="N1621" t="str">
        <f>VLOOKUP(CONS_TABLE[[#This Row],[location_id]],Locations[],3, "FALSE")</f>
        <v>New Zealand</v>
      </c>
      <c r="O1621" s="3">
        <f>VLOOKUP(CONS_TABLE[[#This Row],[location_id]],Locations[],4,"FALSE")</f>
        <v>655000</v>
      </c>
      <c r="P1621">
        <f>VLOOKUP(CONS_TABLE[[#This Row],[location_id]],Locations[],5,"FALSE")</f>
        <v>14.72</v>
      </c>
    </row>
    <row r="1622" spans="1:16" x14ac:dyDescent="0.3">
      <c r="A1622">
        <v>1621</v>
      </c>
      <c r="B1622" t="s">
        <v>90</v>
      </c>
      <c r="C1622">
        <v>550</v>
      </c>
      <c r="D1622" t="str">
        <f>VLOOKUP(CONS_TABLE[[#This Row],[make_id]],Make_details[],2,"FALSE")</f>
        <v>Honda</v>
      </c>
      <c r="E1622" t="str">
        <f>VLOOKUP(CONS_TABLE[[#This Row],[make_id]],Make_details[],3,"FALSE")</f>
        <v>Standard</v>
      </c>
      <c r="F1622">
        <v>1996</v>
      </c>
      <c r="G1622" t="s">
        <v>584</v>
      </c>
      <c r="H1622" t="s">
        <v>69</v>
      </c>
      <c r="I1622" s="1">
        <v>44551</v>
      </c>
      <c r="J1622" s="1" t="str">
        <f>TEXT(CONS_TABLE[[#This Row],[date_stolen]],"YYYY")</f>
        <v>2021</v>
      </c>
      <c r="K1622" s="1" t="str">
        <f>TEXT(CONS_TABLE[[#This Row],[date_stolen]],"MMMM")</f>
        <v>December</v>
      </c>
      <c r="L1622">
        <v>114</v>
      </c>
      <c r="M1622" t="str">
        <f>VLOOKUP(CONS_TABLE[[#This Row],[location_id]],Locations[],2,"FALSE")</f>
        <v>Canterbury</v>
      </c>
      <c r="N1622" t="str">
        <f>VLOOKUP(CONS_TABLE[[#This Row],[location_id]],Locations[],3, "FALSE")</f>
        <v>New Zealand</v>
      </c>
      <c r="O1622" s="3">
        <f>VLOOKUP(CONS_TABLE[[#This Row],[location_id]],Locations[],4,"FALSE")</f>
        <v>655000</v>
      </c>
      <c r="P1622">
        <f>VLOOKUP(CONS_TABLE[[#This Row],[location_id]],Locations[],5,"FALSE")</f>
        <v>14.72</v>
      </c>
    </row>
    <row r="1623" spans="1:16" x14ac:dyDescent="0.3">
      <c r="A1623">
        <v>1622</v>
      </c>
      <c r="B1623" t="s">
        <v>435</v>
      </c>
      <c r="C1623">
        <v>576</v>
      </c>
      <c r="D1623" t="str">
        <f>VLOOKUP(CONS_TABLE[[#This Row],[make_id]],Make_details[],2,"FALSE")</f>
        <v>Mazda</v>
      </c>
      <c r="E1623" t="str">
        <f>VLOOKUP(CONS_TABLE[[#This Row],[make_id]],Make_details[],3,"FALSE")</f>
        <v>Standard</v>
      </c>
      <c r="F1623">
        <v>2006</v>
      </c>
      <c r="G1623" t="s">
        <v>450</v>
      </c>
      <c r="H1623" t="s">
        <v>32</v>
      </c>
      <c r="I1623" s="1">
        <v>44599</v>
      </c>
      <c r="J1623" s="1" t="str">
        <f>TEXT(CONS_TABLE[[#This Row],[date_stolen]],"YYYY")</f>
        <v>2022</v>
      </c>
      <c r="K1623" s="1" t="str">
        <f>TEXT(CONS_TABLE[[#This Row],[date_stolen]],"MMMM")</f>
        <v>February</v>
      </c>
      <c r="L1623">
        <v>103</v>
      </c>
      <c r="M1623" t="str">
        <f>VLOOKUP(CONS_TABLE[[#This Row],[location_id]],Locations[],2,"FALSE")</f>
        <v>Waikato</v>
      </c>
      <c r="N1623" t="str">
        <f>VLOOKUP(CONS_TABLE[[#This Row],[location_id]],Locations[],3, "FALSE")</f>
        <v>New Zealand</v>
      </c>
      <c r="O1623" s="3">
        <f>VLOOKUP(CONS_TABLE[[#This Row],[location_id]],Locations[],4,"FALSE")</f>
        <v>513800</v>
      </c>
      <c r="P1623">
        <f>VLOOKUP(CONS_TABLE[[#This Row],[location_id]],Locations[],5,"FALSE")</f>
        <v>21.5</v>
      </c>
    </row>
    <row r="1624" spans="1:16" x14ac:dyDescent="0.3">
      <c r="A1624">
        <v>1623</v>
      </c>
      <c r="B1624" t="s">
        <v>235</v>
      </c>
      <c r="C1624">
        <v>587</v>
      </c>
      <c r="D1624" t="str">
        <f>VLOOKUP(CONS_TABLE[[#This Row],[make_id]],Make_details[],2,"FALSE")</f>
        <v>Nissan</v>
      </c>
      <c r="E1624" t="str">
        <f>VLOOKUP(CONS_TABLE[[#This Row],[make_id]],Make_details[],3,"FALSE")</f>
        <v>Standard</v>
      </c>
      <c r="F1624">
        <v>1996</v>
      </c>
      <c r="G1624" t="s">
        <v>715</v>
      </c>
      <c r="H1624" t="s">
        <v>47</v>
      </c>
      <c r="I1624" s="1">
        <v>44641</v>
      </c>
      <c r="J1624" s="1" t="str">
        <f>TEXT(CONS_TABLE[[#This Row],[date_stolen]],"YYYY")</f>
        <v>2022</v>
      </c>
      <c r="K1624" s="1" t="str">
        <f>TEXT(CONS_TABLE[[#This Row],[date_stolen]],"MMMM")</f>
        <v>March</v>
      </c>
      <c r="L1624">
        <v>102</v>
      </c>
      <c r="M1624" t="str">
        <f>VLOOKUP(CONS_TABLE[[#This Row],[location_id]],Locations[],2,"FALSE")</f>
        <v>Auckland</v>
      </c>
      <c r="N1624" t="str">
        <f>VLOOKUP(CONS_TABLE[[#This Row],[location_id]],Locations[],3, "FALSE")</f>
        <v>New Zealand</v>
      </c>
      <c r="O1624" s="3">
        <f>VLOOKUP(CONS_TABLE[[#This Row],[location_id]],Locations[],4,"FALSE")</f>
        <v>1695200</v>
      </c>
      <c r="P1624">
        <f>VLOOKUP(CONS_TABLE[[#This Row],[location_id]],Locations[],5,"FALSE")</f>
        <v>343.09</v>
      </c>
    </row>
    <row r="1625" spans="1:16" x14ac:dyDescent="0.3">
      <c r="A1625">
        <v>1624</v>
      </c>
      <c r="B1625" t="s">
        <v>435</v>
      </c>
      <c r="C1625">
        <v>540</v>
      </c>
      <c r="D1625" t="str">
        <f>VLOOKUP(CONS_TABLE[[#This Row],[make_id]],Make_details[],2,"FALSE")</f>
        <v>Ford</v>
      </c>
      <c r="E1625" t="str">
        <f>VLOOKUP(CONS_TABLE[[#This Row],[make_id]],Make_details[],3,"FALSE")</f>
        <v>Standard</v>
      </c>
      <c r="F1625">
        <v>2006</v>
      </c>
      <c r="G1625" t="s">
        <v>436</v>
      </c>
      <c r="H1625" t="s">
        <v>32</v>
      </c>
      <c r="I1625" s="1">
        <v>44524</v>
      </c>
      <c r="J1625" s="1" t="str">
        <f>TEXT(CONS_TABLE[[#This Row],[date_stolen]],"YYYY")</f>
        <v>2021</v>
      </c>
      <c r="K1625" s="1" t="str">
        <f>TEXT(CONS_TABLE[[#This Row],[date_stolen]],"MMMM")</f>
        <v>November</v>
      </c>
      <c r="L1625">
        <v>101</v>
      </c>
      <c r="M1625" t="str">
        <f>VLOOKUP(CONS_TABLE[[#This Row],[location_id]],Locations[],2,"FALSE")</f>
        <v>Northland</v>
      </c>
      <c r="N1625" t="str">
        <f>VLOOKUP(CONS_TABLE[[#This Row],[location_id]],Locations[],3, "FALSE")</f>
        <v>New Zealand</v>
      </c>
      <c r="O1625" s="3">
        <f>VLOOKUP(CONS_TABLE[[#This Row],[location_id]],Locations[],4,"FALSE")</f>
        <v>201500</v>
      </c>
      <c r="P1625">
        <f>VLOOKUP(CONS_TABLE[[#This Row],[location_id]],Locations[],5,"FALSE")</f>
        <v>16.11</v>
      </c>
    </row>
    <row r="1626" spans="1:16" x14ac:dyDescent="0.3">
      <c r="A1626">
        <v>1625</v>
      </c>
      <c r="B1626" t="s">
        <v>83</v>
      </c>
      <c r="C1626">
        <v>587</v>
      </c>
      <c r="D1626" t="str">
        <f>VLOOKUP(CONS_TABLE[[#This Row],[make_id]],Make_details[],2,"FALSE")</f>
        <v>Nissan</v>
      </c>
      <c r="E1626" t="str">
        <f>VLOOKUP(CONS_TABLE[[#This Row],[make_id]],Make_details[],3,"FALSE")</f>
        <v>Standard</v>
      </c>
      <c r="F1626">
        <v>1996</v>
      </c>
      <c r="G1626" t="s">
        <v>446</v>
      </c>
      <c r="H1626" t="s">
        <v>10</v>
      </c>
      <c r="I1626" s="1">
        <v>44485</v>
      </c>
      <c r="J1626" s="1" t="str">
        <f>TEXT(CONS_TABLE[[#This Row],[date_stolen]],"YYYY")</f>
        <v>2021</v>
      </c>
      <c r="K1626" s="1" t="str">
        <f>TEXT(CONS_TABLE[[#This Row],[date_stolen]],"MMMM")</f>
        <v>October</v>
      </c>
      <c r="L1626">
        <v>101</v>
      </c>
      <c r="M1626" t="str">
        <f>VLOOKUP(CONS_TABLE[[#This Row],[location_id]],Locations[],2,"FALSE")</f>
        <v>Northland</v>
      </c>
      <c r="N1626" t="str">
        <f>VLOOKUP(CONS_TABLE[[#This Row],[location_id]],Locations[],3, "FALSE")</f>
        <v>New Zealand</v>
      </c>
      <c r="O1626" s="3">
        <f>VLOOKUP(CONS_TABLE[[#This Row],[location_id]],Locations[],4,"FALSE")</f>
        <v>201500</v>
      </c>
      <c r="P1626">
        <f>VLOOKUP(CONS_TABLE[[#This Row],[location_id]],Locations[],5,"FALSE")</f>
        <v>16.11</v>
      </c>
    </row>
    <row r="1627" spans="1:16" x14ac:dyDescent="0.3">
      <c r="A1627">
        <v>1626</v>
      </c>
      <c r="B1627" t="s">
        <v>90</v>
      </c>
      <c r="C1627">
        <v>550</v>
      </c>
      <c r="D1627" t="str">
        <f>VLOOKUP(CONS_TABLE[[#This Row],[make_id]],Make_details[],2,"FALSE")</f>
        <v>Honda</v>
      </c>
      <c r="E1627" t="str">
        <f>VLOOKUP(CONS_TABLE[[#This Row],[make_id]],Make_details[],3,"FALSE")</f>
        <v>Standard</v>
      </c>
      <c r="F1627">
        <v>1999</v>
      </c>
      <c r="G1627" t="s">
        <v>592</v>
      </c>
      <c r="H1627" t="s">
        <v>10</v>
      </c>
      <c r="I1627" s="1">
        <v>44502</v>
      </c>
      <c r="J1627" s="1" t="str">
        <f>TEXT(CONS_TABLE[[#This Row],[date_stolen]],"YYYY")</f>
        <v>2021</v>
      </c>
      <c r="K1627" s="1" t="str">
        <f>TEXT(CONS_TABLE[[#This Row],[date_stolen]],"MMMM")</f>
        <v>November</v>
      </c>
      <c r="L1627">
        <v>102</v>
      </c>
      <c r="M1627" t="str">
        <f>VLOOKUP(CONS_TABLE[[#This Row],[location_id]],Locations[],2,"FALSE")</f>
        <v>Auckland</v>
      </c>
      <c r="N1627" t="str">
        <f>VLOOKUP(CONS_TABLE[[#This Row],[location_id]],Locations[],3, "FALSE")</f>
        <v>New Zealand</v>
      </c>
      <c r="O1627" s="3">
        <f>VLOOKUP(CONS_TABLE[[#This Row],[location_id]],Locations[],4,"FALSE")</f>
        <v>1695200</v>
      </c>
      <c r="P1627">
        <f>VLOOKUP(CONS_TABLE[[#This Row],[location_id]],Locations[],5,"FALSE")</f>
        <v>343.09</v>
      </c>
    </row>
    <row r="1628" spans="1:16" x14ac:dyDescent="0.3">
      <c r="A1628">
        <v>1627</v>
      </c>
      <c r="B1628" t="s">
        <v>83</v>
      </c>
      <c r="C1628">
        <v>619</v>
      </c>
      <c r="D1628" t="str">
        <f>VLOOKUP(CONS_TABLE[[#This Row],[make_id]],Make_details[],2,"FALSE")</f>
        <v>Toyota</v>
      </c>
      <c r="E1628" t="str">
        <f>VLOOKUP(CONS_TABLE[[#This Row],[make_id]],Make_details[],3,"FALSE")</f>
        <v>Standard</v>
      </c>
      <c r="F1628">
        <v>2001</v>
      </c>
      <c r="G1628" t="s">
        <v>716</v>
      </c>
      <c r="H1628" t="s">
        <v>69</v>
      </c>
      <c r="I1628" s="1">
        <v>44547</v>
      </c>
      <c r="J1628" s="1" t="str">
        <f>TEXT(CONS_TABLE[[#This Row],[date_stolen]],"YYYY")</f>
        <v>2021</v>
      </c>
      <c r="K1628" s="1" t="str">
        <f>TEXT(CONS_TABLE[[#This Row],[date_stolen]],"MMMM")</f>
        <v>December</v>
      </c>
      <c r="L1628">
        <v>109</v>
      </c>
      <c r="M1628" t="str">
        <f>VLOOKUP(CONS_TABLE[[#This Row],[location_id]],Locations[],2,"FALSE")</f>
        <v>Wellington</v>
      </c>
      <c r="N1628" t="str">
        <f>VLOOKUP(CONS_TABLE[[#This Row],[location_id]],Locations[],3, "FALSE")</f>
        <v>New Zealand</v>
      </c>
      <c r="O1628" s="3">
        <f>VLOOKUP(CONS_TABLE[[#This Row],[location_id]],Locations[],4,"FALSE")</f>
        <v>543500</v>
      </c>
      <c r="P1628">
        <f>VLOOKUP(CONS_TABLE[[#This Row],[location_id]],Locations[],5,"FALSE")</f>
        <v>67.52</v>
      </c>
    </row>
    <row r="1629" spans="1:16" x14ac:dyDescent="0.3">
      <c r="A1629">
        <v>1628</v>
      </c>
      <c r="B1629" t="s">
        <v>90</v>
      </c>
      <c r="C1629">
        <v>619</v>
      </c>
      <c r="D1629" t="str">
        <f>VLOOKUP(CONS_TABLE[[#This Row],[make_id]],Make_details[],2,"FALSE")</f>
        <v>Toyota</v>
      </c>
      <c r="E1629" t="str">
        <f>VLOOKUP(CONS_TABLE[[#This Row],[make_id]],Make_details[],3,"FALSE")</f>
        <v>Standard</v>
      </c>
      <c r="F1629">
        <v>1999</v>
      </c>
      <c r="G1629" t="s">
        <v>717</v>
      </c>
      <c r="H1629" t="s">
        <v>28</v>
      </c>
      <c r="I1629" s="1">
        <v>44656</v>
      </c>
      <c r="J1629" s="1" t="str">
        <f>TEXT(CONS_TABLE[[#This Row],[date_stolen]],"YYYY")</f>
        <v>2022</v>
      </c>
      <c r="K1629" s="1" t="str">
        <f>TEXT(CONS_TABLE[[#This Row],[date_stolen]],"MMMM")</f>
        <v>April</v>
      </c>
      <c r="L1629">
        <v>114</v>
      </c>
      <c r="M1629" t="str">
        <f>VLOOKUP(CONS_TABLE[[#This Row],[location_id]],Locations[],2,"FALSE")</f>
        <v>Canterbury</v>
      </c>
      <c r="N1629" t="str">
        <f>VLOOKUP(CONS_TABLE[[#This Row],[location_id]],Locations[],3, "FALSE")</f>
        <v>New Zealand</v>
      </c>
      <c r="O1629" s="3">
        <f>VLOOKUP(CONS_TABLE[[#This Row],[location_id]],Locations[],4,"FALSE")</f>
        <v>655000</v>
      </c>
      <c r="P1629">
        <f>VLOOKUP(CONS_TABLE[[#This Row],[location_id]],Locations[],5,"FALSE")</f>
        <v>14.72</v>
      </c>
    </row>
    <row r="1630" spans="1:16" x14ac:dyDescent="0.3">
      <c r="A1630">
        <v>1629</v>
      </c>
      <c r="B1630" t="s">
        <v>435</v>
      </c>
      <c r="C1630">
        <v>540</v>
      </c>
      <c r="D1630" t="str">
        <f>VLOOKUP(CONS_TABLE[[#This Row],[make_id]],Make_details[],2,"FALSE")</f>
        <v>Ford</v>
      </c>
      <c r="E1630" t="str">
        <f>VLOOKUP(CONS_TABLE[[#This Row],[make_id]],Make_details[],3,"FALSE")</f>
        <v>Standard</v>
      </c>
      <c r="F1630">
        <v>2006</v>
      </c>
      <c r="G1630" t="s">
        <v>436</v>
      </c>
      <c r="H1630" t="s">
        <v>45</v>
      </c>
      <c r="I1630" s="1">
        <v>44538</v>
      </c>
      <c r="J1630" s="1" t="str">
        <f>TEXT(CONS_TABLE[[#This Row],[date_stolen]],"YYYY")</f>
        <v>2021</v>
      </c>
      <c r="K1630" s="1" t="str">
        <f>TEXT(CONS_TABLE[[#This Row],[date_stolen]],"MMMM")</f>
        <v>December</v>
      </c>
      <c r="L1630">
        <v>111</v>
      </c>
      <c r="M1630" t="str">
        <f>VLOOKUP(CONS_TABLE[[#This Row],[location_id]],Locations[],2,"FALSE")</f>
        <v>Nelson</v>
      </c>
      <c r="N1630" t="str">
        <f>VLOOKUP(CONS_TABLE[[#This Row],[location_id]],Locations[],3, "FALSE")</f>
        <v>New Zealand</v>
      </c>
      <c r="O1630" s="3">
        <f>VLOOKUP(CONS_TABLE[[#This Row],[location_id]],Locations[],4,"FALSE")</f>
        <v>54500</v>
      </c>
      <c r="P1630">
        <f>VLOOKUP(CONS_TABLE[[#This Row],[location_id]],Locations[],5,"FALSE")</f>
        <v>129.15</v>
      </c>
    </row>
    <row r="1631" spans="1:16" x14ac:dyDescent="0.3">
      <c r="A1631">
        <v>1630</v>
      </c>
      <c r="B1631" t="s">
        <v>486</v>
      </c>
      <c r="C1631">
        <v>619</v>
      </c>
      <c r="D1631" t="str">
        <f>VLOOKUP(CONS_TABLE[[#This Row],[make_id]],Make_details[],2,"FALSE")</f>
        <v>Toyota</v>
      </c>
      <c r="E1631" t="str">
        <f>VLOOKUP(CONS_TABLE[[#This Row],[make_id]],Make_details[],3,"FALSE")</f>
        <v>Standard</v>
      </c>
      <c r="F1631">
        <v>1997</v>
      </c>
      <c r="G1631" t="s">
        <v>718</v>
      </c>
      <c r="H1631" t="s">
        <v>69</v>
      </c>
      <c r="I1631" s="1">
        <v>44543</v>
      </c>
      <c r="J1631" s="1" t="str">
        <f>TEXT(CONS_TABLE[[#This Row],[date_stolen]],"YYYY")</f>
        <v>2021</v>
      </c>
      <c r="K1631" s="1" t="str">
        <f>TEXT(CONS_TABLE[[#This Row],[date_stolen]],"MMMM")</f>
        <v>December</v>
      </c>
      <c r="L1631">
        <v>104</v>
      </c>
      <c r="M1631" t="str">
        <f>VLOOKUP(CONS_TABLE[[#This Row],[location_id]],Locations[],2,"FALSE")</f>
        <v>Bay of Plenty</v>
      </c>
      <c r="N1631" t="str">
        <f>VLOOKUP(CONS_TABLE[[#This Row],[location_id]],Locations[],3, "FALSE")</f>
        <v>New Zealand</v>
      </c>
      <c r="O1631" s="3">
        <f>VLOOKUP(CONS_TABLE[[#This Row],[location_id]],Locations[],4,"FALSE")</f>
        <v>347700</v>
      </c>
      <c r="P1631">
        <f>VLOOKUP(CONS_TABLE[[#This Row],[location_id]],Locations[],5,"FALSE")</f>
        <v>28.8</v>
      </c>
    </row>
    <row r="1632" spans="1:16" x14ac:dyDescent="0.3">
      <c r="A1632">
        <v>1631</v>
      </c>
      <c r="B1632" t="s">
        <v>90</v>
      </c>
      <c r="C1632">
        <v>540</v>
      </c>
      <c r="D1632" t="str">
        <f>VLOOKUP(CONS_TABLE[[#This Row],[make_id]],Make_details[],2,"FALSE")</f>
        <v>Ford</v>
      </c>
      <c r="E1632" t="str">
        <f>VLOOKUP(CONS_TABLE[[#This Row],[make_id]],Make_details[],3,"FALSE")</f>
        <v>Standard</v>
      </c>
      <c r="F1632">
        <v>1999</v>
      </c>
      <c r="G1632" t="s">
        <v>719</v>
      </c>
      <c r="H1632" t="s">
        <v>101</v>
      </c>
      <c r="I1632" s="1">
        <v>44656</v>
      </c>
      <c r="J1632" s="1" t="str">
        <f>TEXT(CONS_TABLE[[#This Row],[date_stolen]],"YYYY")</f>
        <v>2022</v>
      </c>
      <c r="K1632" s="1" t="str">
        <f>TEXT(CONS_TABLE[[#This Row],[date_stolen]],"MMMM")</f>
        <v>April</v>
      </c>
      <c r="L1632">
        <v>105</v>
      </c>
      <c r="M1632" t="str">
        <f>VLOOKUP(CONS_TABLE[[#This Row],[location_id]],Locations[],2,"FALSE")</f>
        <v>Gisborne</v>
      </c>
      <c r="N1632" t="str">
        <f>VLOOKUP(CONS_TABLE[[#This Row],[location_id]],Locations[],3, "FALSE")</f>
        <v>New Zealand</v>
      </c>
      <c r="O1632" s="3">
        <f>VLOOKUP(CONS_TABLE[[#This Row],[location_id]],Locations[],4,"FALSE")</f>
        <v>52100</v>
      </c>
      <c r="P1632">
        <f>VLOOKUP(CONS_TABLE[[#This Row],[location_id]],Locations[],5,"FALSE")</f>
        <v>6.21</v>
      </c>
    </row>
    <row r="1633" spans="1:16" x14ac:dyDescent="0.3">
      <c r="A1633">
        <v>1632</v>
      </c>
      <c r="B1633" t="s">
        <v>90</v>
      </c>
      <c r="C1633">
        <v>619</v>
      </c>
      <c r="D1633" t="str">
        <f>VLOOKUP(CONS_TABLE[[#This Row],[make_id]],Make_details[],2,"FALSE")</f>
        <v>Toyota</v>
      </c>
      <c r="E1633" t="str">
        <f>VLOOKUP(CONS_TABLE[[#This Row],[make_id]],Make_details[],3,"FALSE")</f>
        <v>Standard</v>
      </c>
      <c r="F1633">
        <v>1997</v>
      </c>
      <c r="G1633" t="s">
        <v>599</v>
      </c>
      <c r="H1633" t="s">
        <v>10</v>
      </c>
      <c r="I1633" s="1">
        <v>44603</v>
      </c>
      <c r="J1633" s="1" t="str">
        <f>TEXT(CONS_TABLE[[#This Row],[date_stolen]],"YYYY")</f>
        <v>2022</v>
      </c>
      <c r="K1633" s="1" t="str">
        <f>TEXT(CONS_TABLE[[#This Row],[date_stolen]],"MMMM")</f>
        <v>February</v>
      </c>
      <c r="L1633">
        <v>115</v>
      </c>
      <c r="M1633" t="str">
        <f>VLOOKUP(CONS_TABLE[[#This Row],[location_id]],Locations[],2,"FALSE")</f>
        <v>Otago</v>
      </c>
      <c r="N1633" t="str">
        <f>VLOOKUP(CONS_TABLE[[#This Row],[location_id]],Locations[],3, "FALSE")</f>
        <v>New Zealand</v>
      </c>
      <c r="O1633" s="3">
        <f>VLOOKUP(CONS_TABLE[[#This Row],[location_id]],Locations[],4,"FALSE")</f>
        <v>246000</v>
      </c>
      <c r="P1633">
        <f>VLOOKUP(CONS_TABLE[[#This Row],[location_id]],Locations[],5,"FALSE")</f>
        <v>7.89</v>
      </c>
    </row>
    <row r="1634" spans="1:16" x14ac:dyDescent="0.3">
      <c r="A1634">
        <v>1633</v>
      </c>
      <c r="B1634" t="s">
        <v>83</v>
      </c>
      <c r="C1634">
        <v>548</v>
      </c>
      <c r="D1634" t="str">
        <f>VLOOKUP(CONS_TABLE[[#This Row],[make_id]],Make_details[],2,"FALSE")</f>
        <v>Holden</v>
      </c>
      <c r="E1634" t="str">
        <f>VLOOKUP(CONS_TABLE[[#This Row],[make_id]],Make_details[],3,"FALSE")</f>
        <v>Standard</v>
      </c>
      <c r="F1634">
        <v>2006</v>
      </c>
      <c r="G1634" t="s">
        <v>593</v>
      </c>
      <c r="H1634" t="s">
        <v>45</v>
      </c>
      <c r="I1634" s="1">
        <v>44621</v>
      </c>
      <c r="J1634" s="1" t="str">
        <f>TEXT(CONS_TABLE[[#This Row],[date_stolen]],"YYYY")</f>
        <v>2022</v>
      </c>
      <c r="K1634" s="1" t="str">
        <f>TEXT(CONS_TABLE[[#This Row],[date_stolen]],"MMMM")</f>
        <v>March</v>
      </c>
      <c r="L1634">
        <v>114</v>
      </c>
      <c r="M1634" t="str">
        <f>VLOOKUP(CONS_TABLE[[#This Row],[location_id]],Locations[],2,"FALSE")</f>
        <v>Canterbury</v>
      </c>
      <c r="N1634" t="str">
        <f>VLOOKUP(CONS_TABLE[[#This Row],[location_id]],Locations[],3, "FALSE")</f>
        <v>New Zealand</v>
      </c>
      <c r="O1634" s="3">
        <f>VLOOKUP(CONS_TABLE[[#This Row],[location_id]],Locations[],4,"FALSE")</f>
        <v>655000</v>
      </c>
      <c r="P1634">
        <f>VLOOKUP(CONS_TABLE[[#This Row],[location_id]],Locations[],5,"FALSE")</f>
        <v>14.72</v>
      </c>
    </row>
    <row r="1635" spans="1:16" x14ac:dyDescent="0.3">
      <c r="A1635">
        <v>1634</v>
      </c>
      <c r="B1635" t="s">
        <v>90</v>
      </c>
      <c r="C1635">
        <v>556</v>
      </c>
      <c r="D1635" t="str">
        <f>VLOOKUP(CONS_TABLE[[#This Row],[make_id]],Make_details[],2,"FALSE")</f>
        <v>Isuzu</v>
      </c>
      <c r="E1635" t="str">
        <f>VLOOKUP(CONS_TABLE[[#This Row],[make_id]],Make_details[],3,"FALSE")</f>
        <v>Standard</v>
      </c>
      <c r="F1635">
        <v>1997</v>
      </c>
      <c r="G1635" t="s">
        <v>472</v>
      </c>
      <c r="H1635" t="s">
        <v>32</v>
      </c>
      <c r="I1635" s="1">
        <v>44595</v>
      </c>
      <c r="J1635" s="1" t="str">
        <f>TEXT(CONS_TABLE[[#This Row],[date_stolen]],"YYYY")</f>
        <v>2022</v>
      </c>
      <c r="K1635" s="1" t="str">
        <f>TEXT(CONS_TABLE[[#This Row],[date_stolen]],"MMMM")</f>
        <v>February</v>
      </c>
      <c r="L1635">
        <v>114</v>
      </c>
      <c r="M1635" t="str">
        <f>VLOOKUP(CONS_TABLE[[#This Row],[location_id]],Locations[],2,"FALSE")</f>
        <v>Canterbury</v>
      </c>
      <c r="N1635" t="str">
        <f>VLOOKUP(CONS_TABLE[[#This Row],[location_id]],Locations[],3, "FALSE")</f>
        <v>New Zealand</v>
      </c>
      <c r="O1635" s="3">
        <f>VLOOKUP(CONS_TABLE[[#This Row],[location_id]],Locations[],4,"FALSE")</f>
        <v>655000</v>
      </c>
      <c r="P1635">
        <f>VLOOKUP(CONS_TABLE[[#This Row],[location_id]],Locations[],5,"FALSE")</f>
        <v>14.72</v>
      </c>
    </row>
    <row r="1636" spans="1:16" x14ac:dyDescent="0.3">
      <c r="A1636">
        <v>1635</v>
      </c>
      <c r="B1636" t="s">
        <v>454</v>
      </c>
      <c r="C1636">
        <v>587</v>
      </c>
      <c r="D1636" t="str">
        <f>VLOOKUP(CONS_TABLE[[#This Row],[make_id]],Make_details[],2,"FALSE")</f>
        <v>Nissan</v>
      </c>
      <c r="E1636" t="str">
        <f>VLOOKUP(CONS_TABLE[[#This Row],[make_id]],Make_details[],3,"FALSE")</f>
        <v>Standard</v>
      </c>
      <c r="F1636">
        <v>1992</v>
      </c>
      <c r="G1636" t="s">
        <v>42</v>
      </c>
      <c r="H1636" t="s">
        <v>10</v>
      </c>
      <c r="I1636" s="1">
        <v>44545</v>
      </c>
      <c r="J1636" s="1" t="str">
        <f>TEXT(CONS_TABLE[[#This Row],[date_stolen]],"YYYY")</f>
        <v>2021</v>
      </c>
      <c r="K1636" s="1" t="str">
        <f>TEXT(CONS_TABLE[[#This Row],[date_stolen]],"MMMM")</f>
        <v>December</v>
      </c>
      <c r="L1636">
        <v>104</v>
      </c>
      <c r="M1636" t="str">
        <f>VLOOKUP(CONS_TABLE[[#This Row],[location_id]],Locations[],2,"FALSE")</f>
        <v>Bay of Plenty</v>
      </c>
      <c r="N1636" t="str">
        <f>VLOOKUP(CONS_TABLE[[#This Row],[location_id]],Locations[],3, "FALSE")</f>
        <v>New Zealand</v>
      </c>
      <c r="O1636" s="3">
        <f>VLOOKUP(CONS_TABLE[[#This Row],[location_id]],Locations[],4,"FALSE")</f>
        <v>347700</v>
      </c>
      <c r="P1636">
        <f>VLOOKUP(CONS_TABLE[[#This Row],[location_id]],Locations[],5,"FALSE")</f>
        <v>28.8</v>
      </c>
    </row>
    <row r="1637" spans="1:16" x14ac:dyDescent="0.3">
      <c r="A1637">
        <v>1636</v>
      </c>
      <c r="B1637" t="s">
        <v>75</v>
      </c>
      <c r="C1637">
        <v>587</v>
      </c>
      <c r="D1637" t="str">
        <f>VLOOKUP(CONS_TABLE[[#This Row],[make_id]],Make_details[],2,"FALSE")</f>
        <v>Nissan</v>
      </c>
      <c r="E1637" t="str">
        <f>VLOOKUP(CONS_TABLE[[#This Row],[make_id]],Make_details[],3,"FALSE")</f>
        <v>Standard</v>
      </c>
      <c r="F1637">
        <v>1997</v>
      </c>
      <c r="G1637" t="s">
        <v>720</v>
      </c>
      <c r="H1637" t="s">
        <v>10</v>
      </c>
      <c r="I1637" s="1">
        <v>44585</v>
      </c>
      <c r="J1637" s="1" t="str">
        <f>TEXT(CONS_TABLE[[#This Row],[date_stolen]],"YYYY")</f>
        <v>2022</v>
      </c>
      <c r="K1637" s="1" t="str">
        <f>TEXT(CONS_TABLE[[#This Row],[date_stolen]],"MMMM")</f>
        <v>January</v>
      </c>
      <c r="L1637">
        <v>114</v>
      </c>
      <c r="M1637" t="str">
        <f>VLOOKUP(CONS_TABLE[[#This Row],[location_id]],Locations[],2,"FALSE")</f>
        <v>Canterbury</v>
      </c>
      <c r="N1637" t="str">
        <f>VLOOKUP(CONS_TABLE[[#This Row],[location_id]],Locations[],3, "FALSE")</f>
        <v>New Zealand</v>
      </c>
      <c r="O1637" s="3">
        <f>VLOOKUP(CONS_TABLE[[#This Row],[location_id]],Locations[],4,"FALSE")</f>
        <v>655000</v>
      </c>
      <c r="P1637">
        <f>VLOOKUP(CONS_TABLE[[#This Row],[location_id]],Locations[],5,"FALSE")</f>
        <v>14.72</v>
      </c>
    </row>
    <row r="1638" spans="1:16" x14ac:dyDescent="0.3">
      <c r="A1638">
        <v>1637</v>
      </c>
      <c r="B1638" t="s">
        <v>90</v>
      </c>
      <c r="C1638">
        <v>611</v>
      </c>
      <c r="D1638" t="str">
        <f>VLOOKUP(CONS_TABLE[[#This Row],[make_id]],Make_details[],2,"FALSE")</f>
        <v>Suzuki</v>
      </c>
      <c r="E1638" t="str">
        <f>VLOOKUP(CONS_TABLE[[#This Row],[make_id]],Make_details[],3,"FALSE")</f>
        <v>Standard</v>
      </c>
      <c r="F1638">
        <v>2006</v>
      </c>
      <c r="G1638" t="s">
        <v>721</v>
      </c>
      <c r="H1638" t="s">
        <v>10</v>
      </c>
      <c r="I1638" s="1">
        <v>44555</v>
      </c>
      <c r="J1638" s="1" t="str">
        <f>TEXT(CONS_TABLE[[#This Row],[date_stolen]],"YYYY")</f>
        <v>2021</v>
      </c>
      <c r="K1638" s="1" t="str">
        <f>TEXT(CONS_TABLE[[#This Row],[date_stolen]],"MMMM")</f>
        <v>December</v>
      </c>
      <c r="L1638">
        <v>108</v>
      </c>
      <c r="M1638" t="str">
        <f>VLOOKUP(CONS_TABLE[[#This Row],[location_id]],Locations[],2,"FALSE")</f>
        <v>Manawatū-Whanganui</v>
      </c>
      <c r="N1638" t="str">
        <f>VLOOKUP(CONS_TABLE[[#This Row],[location_id]],Locations[],3, "FALSE")</f>
        <v>New Zealand</v>
      </c>
      <c r="O1638" s="3">
        <f>VLOOKUP(CONS_TABLE[[#This Row],[location_id]],Locations[],4,"FALSE")</f>
        <v>258200</v>
      </c>
      <c r="P1638">
        <f>VLOOKUP(CONS_TABLE[[#This Row],[location_id]],Locations[],5,"FALSE")</f>
        <v>11.62</v>
      </c>
    </row>
    <row r="1639" spans="1:16" x14ac:dyDescent="0.3">
      <c r="A1639">
        <v>1638</v>
      </c>
      <c r="B1639" t="s">
        <v>83</v>
      </c>
      <c r="C1639">
        <v>555</v>
      </c>
      <c r="D1639" t="str">
        <f>VLOOKUP(CONS_TABLE[[#This Row],[make_id]],Make_details[],2,"FALSE")</f>
        <v>Hyundai</v>
      </c>
      <c r="E1639" t="str">
        <f>VLOOKUP(CONS_TABLE[[#This Row],[make_id]],Make_details[],3,"FALSE")</f>
        <v>Standard</v>
      </c>
      <c r="F1639">
        <v>2006</v>
      </c>
      <c r="G1639" t="s">
        <v>722</v>
      </c>
      <c r="H1639" t="s">
        <v>18</v>
      </c>
      <c r="I1639" s="1">
        <v>44529</v>
      </c>
      <c r="J1639" s="1" t="str">
        <f>TEXT(CONS_TABLE[[#This Row],[date_stolen]],"YYYY")</f>
        <v>2021</v>
      </c>
      <c r="K1639" s="1" t="str">
        <f>TEXT(CONS_TABLE[[#This Row],[date_stolen]],"MMMM")</f>
        <v>November</v>
      </c>
      <c r="L1639">
        <v>114</v>
      </c>
      <c r="M1639" t="str">
        <f>VLOOKUP(CONS_TABLE[[#This Row],[location_id]],Locations[],2,"FALSE")</f>
        <v>Canterbury</v>
      </c>
      <c r="N1639" t="str">
        <f>VLOOKUP(CONS_TABLE[[#This Row],[location_id]],Locations[],3, "FALSE")</f>
        <v>New Zealand</v>
      </c>
      <c r="O1639" s="3">
        <f>VLOOKUP(CONS_TABLE[[#This Row],[location_id]],Locations[],4,"FALSE")</f>
        <v>655000</v>
      </c>
      <c r="P1639">
        <f>VLOOKUP(CONS_TABLE[[#This Row],[location_id]],Locations[],5,"FALSE")</f>
        <v>14.72</v>
      </c>
    </row>
    <row r="1640" spans="1:16" x14ac:dyDescent="0.3">
      <c r="A1640">
        <v>1639</v>
      </c>
      <c r="B1640" t="s">
        <v>90</v>
      </c>
      <c r="C1640">
        <v>619</v>
      </c>
      <c r="D1640" t="str">
        <f>VLOOKUP(CONS_TABLE[[#This Row],[make_id]],Make_details[],2,"FALSE")</f>
        <v>Toyota</v>
      </c>
      <c r="E1640" t="str">
        <f>VLOOKUP(CONS_TABLE[[#This Row],[make_id]],Make_details[],3,"FALSE")</f>
        <v>Standard</v>
      </c>
      <c r="F1640">
        <v>2006</v>
      </c>
      <c r="G1640" t="s">
        <v>575</v>
      </c>
      <c r="H1640" t="s">
        <v>101</v>
      </c>
      <c r="I1640" s="1">
        <v>44558</v>
      </c>
      <c r="J1640" s="1" t="str">
        <f>TEXT(CONS_TABLE[[#This Row],[date_stolen]],"YYYY")</f>
        <v>2021</v>
      </c>
      <c r="K1640" s="1" t="str">
        <f>TEXT(CONS_TABLE[[#This Row],[date_stolen]],"MMMM")</f>
        <v>December</v>
      </c>
      <c r="L1640">
        <v>114</v>
      </c>
      <c r="M1640" t="str">
        <f>VLOOKUP(CONS_TABLE[[#This Row],[location_id]],Locations[],2,"FALSE")</f>
        <v>Canterbury</v>
      </c>
      <c r="N1640" t="str">
        <f>VLOOKUP(CONS_TABLE[[#This Row],[location_id]],Locations[],3, "FALSE")</f>
        <v>New Zealand</v>
      </c>
      <c r="O1640" s="3">
        <f>VLOOKUP(CONS_TABLE[[#This Row],[location_id]],Locations[],4,"FALSE")</f>
        <v>655000</v>
      </c>
      <c r="P1640">
        <f>VLOOKUP(CONS_TABLE[[#This Row],[location_id]],Locations[],5,"FALSE")</f>
        <v>14.72</v>
      </c>
    </row>
    <row r="1641" spans="1:16" x14ac:dyDescent="0.3">
      <c r="A1641">
        <v>1640</v>
      </c>
      <c r="B1641" t="s">
        <v>435</v>
      </c>
      <c r="C1641">
        <v>576</v>
      </c>
      <c r="D1641" t="str">
        <f>VLOOKUP(CONS_TABLE[[#This Row],[make_id]],Make_details[],2,"FALSE")</f>
        <v>Mazda</v>
      </c>
      <c r="E1641" t="str">
        <f>VLOOKUP(CONS_TABLE[[#This Row],[make_id]],Make_details[],3,"FALSE")</f>
        <v>Standard</v>
      </c>
      <c r="F1641">
        <v>2006</v>
      </c>
      <c r="G1641" t="s">
        <v>450</v>
      </c>
      <c r="H1641" t="s">
        <v>18</v>
      </c>
      <c r="I1641" s="1">
        <v>44546</v>
      </c>
      <c r="J1641" s="1" t="str">
        <f>TEXT(CONS_TABLE[[#This Row],[date_stolen]],"YYYY")</f>
        <v>2021</v>
      </c>
      <c r="K1641" s="1" t="str">
        <f>TEXT(CONS_TABLE[[#This Row],[date_stolen]],"MMMM")</f>
        <v>December</v>
      </c>
      <c r="L1641">
        <v>105</v>
      </c>
      <c r="M1641" t="str">
        <f>VLOOKUP(CONS_TABLE[[#This Row],[location_id]],Locations[],2,"FALSE")</f>
        <v>Gisborne</v>
      </c>
      <c r="N1641" t="str">
        <f>VLOOKUP(CONS_TABLE[[#This Row],[location_id]],Locations[],3, "FALSE")</f>
        <v>New Zealand</v>
      </c>
      <c r="O1641" s="3">
        <f>VLOOKUP(CONS_TABLE[[#This Row],[location_id]],Locations[],4,"FALSE")</f>
        <v>52100</v>
      </c>
      <c r="P1641">
        <f>VLOOKUP(CONS_TABLE[[#This Row],[location_id]],Locations[],5,"FALSE")</f>
        <v>6.21</v>
      </c>
    </row>
    <row r="1642" spans="1:16" x14ac:dyDescent="0.3">
      <c r="A1642">
        <v>1641</v>
      </c>
      <c r="B1642" t="s">
        <v>235</v>
      </c>
      <c r="C1642">
        <v>576</v>
      </c>
      <c r="D1642" t="str">
        <f>VLOOKUP(CONS_TABLE[[#This Row],[make_id]],Make_details[],2,"FALSE")</f>
        <v>Mazda</v>
      </c>
      <c r="E1642" t="str">
        <f>VLOOKUP(CONS_TABLE[[#This Row],[make_id]],Make_details[],3,"FALSE")</f>
        <v>Standard</v>
      </c>
      <c r="F1642">
        <v>2006</v>
      </c>
      <c r="G1642" t="s">
        <v>723</v>
      </c>
      <c r="H1642" t="s">
        <v>32</v>
      </c>
      <c r="I1642" s="1">
        <v>44568</v>
      </c>
      <c r="J1642" s="1" t="str">
        <f>TEXT(CONS_TABLE[[#This Row],[date_stolen]],"YYYY")</f>
        <v>2022</v>
      </c>
      <c r="K1642" s="1" t="str">
        <f>TEXT(CONS_TABLE[[#This Row],[date_stolen]],"MMMM")</f>
        <v>January</v>
      </c>
      <c r="L1642">
        <v>102</v>
      </c>
      <c r="M1642" t="str">
        <f>VLOOKUP(CONS_TABLE[[#This Row],[location_id]],Locations[],2,"FALSE")</f>
        <v>Auckland</v>
      </c>
      <c r="N1642" t="str">
        <f>VLOOKUP(CONS_TABLE[[#This Row],[location_id]],Locations[],3, "FALSE")</f>
        <v>New Zealand</v>
      </c>
      <c r="O1642" s="3">
        <f>VLOOKUP(CONS_TABLE[[#This Row],[location_id]],Locations[],4,"FALSE")</f>
        <v>1695200</v>
      </c>
      <c r="P1642">
        <f>VLOOKUP(CONS_TABLE[[#This Row],[location_id]],Locations[],5,"FALSE")</f>
        <v>343.09</v>
      </c>
    </row>
    <row r="1643" spans="1:16" x14ac:dyDescent="0.3">
      <c r="A1643">
        <v>1642</v>
      </c>
      <c r="B1643" t="s">
        <v>83</v>
      </c>
      <c r="C1643">
        <v>587</v>
      </c>
      <c r="D1643" t="str">
        <f>VLOOKUP(CONS_TABLE[[#This Row],[make_id]],Make_details[],2,"FALSE")</f>
        <v>Nissan</v>
      </c>
      <c r="E1643" t="str">
        <f>VLOOKUP(CONS_TABLE[[#This Row],[make_id]],Make_details[],3,"FALSE")</f>
        <v>Standard</v>
      </c>
      <c r="F1643">
        <v>1995</v>
      </c>
      <c r="G1643" t="s">
        <v>446</v>
      </c>
      <c r="H1643" t="s">
        <v>45</v>
      </c>
      <c r="I1643" s="1">
        <v>44498</v>
      </c>
      <c r="J1643" s="1" t="str">
        <f>TEXT(CONS_TABLE[[#This Row],[date_stolen]],"YYYY")</f>
        <v>2021</v>
      </c>
      <c r="K1643" s="1" t="str">
        <f>TEXT(CONS_TABLE[[#This Row],[date_stolen]],"MMMM")</f>
        <v>October</v>
      </c>
      <c r="L1643">
        <v>104</v>
      </c>
      <c r="M1643" t="str">
        <f>VLOOKUP(CONS_TABLE[[#This Row],[location_id]],Locations[],2,"FALSE")</f>
        <v>Bay of Plenty</v>
      </c>
      <c r="N1643" t="str">
        <f>VLOOKUP(CONS_TABLE[[#This Row],[location_id]],Locations[],3, "FALSE")</f>
        <v>New Zealand</v>
      </c>
      <c r="O1643" s="3">
        <f>VLOOKUP(CONS_TABLE[[#This Row],[location_id]],Locations[],4,"FALSE")</f>
        <v>347700</v>
      </c>
      <c r="P1643">
        <f>VLOOKUP(CONS_TABLE[[#This Row],[location_id]],Locations[],5,"FALSE")</f>
        <v>28.8</v>
      </c>
    </row>
    <row r="1644" spans="1:16" x14ac:dyDescent="0.3">
      <c r="A1644">
        <v>1643</v>
      </c>
      <c r="B1644" t="s">
        <v>83</v>
      </c>
      <c r="C1644">
        <v>550</v>
      </c>
      <c r="D1644" t="str">
        <f>VLOOKUP(CONS_TABLE[[#This Row],[make_id]],Make_details[],2,"FALSE")</f>
        <v>Honda</v>
      </c>
      <c r="E1644" t="str">
        <f>VLOOKUP(CONS_TABLE[[#This Row],[make_id]],Make_details[],3,"FALSE")</f>
        <v>Standard</v>
      </c>
      <c r="F1644">
        <v>2006</v>
      </c>
      <c r="G1644" t="s">
        <v>571</v>
      </c>
      <c r="H1644" t="s">
        <v>283</v>
      </c>
      <c r="I1644" s="1">
        <v>44639</v>
      </c>
      <c r="J1644" s="1" t="str">
        <f>TEXT(CONS_TABLE[[#This Row],[date_stolen]],"YYYY")</f>
        <v>2022</v>
      </c>
      <c r="K1644" s="1" t="str">
        <f>TEXT(CONS_TABLE[[#This Row],[date_stolen]],"MMMM")</f>
        <v>March</v>
      </c>
      <c r="L1644">
        <v>103</v>
      </c>
      <c r="M1644" t="str">
        <f>VLOOKUP(CONS_TABLE[[#This Row],[location_id]],Locations[],2,"FALSE")</f>
        <v>Waikato</v>
      </c>
      <c r="N1644" t="str">
        <f>VLOOKUP(CONS_TABLE[[#This Row],[location_id]],Locations[],3, "FALSE")</f>
        <v>New Zealand</v>
      </c>
      <c r="O1644" s="3">
        <f>VLOOKUP(CONS_TABLE[[#This Row],[location_id]],Locations[],4,"FALSE")</f>
        <v>513800</v>
      </c>
      <c r="P1644">
        <f>VLOOKUP(CONS_TABLE[[#This Row],[location_id]],Locations[],5,"FALSE")</f>
        <v>21.5</v>
      </c>
    </row>
    <row r="1645" spans="1:16" x14ac:dyDescent="0.3">
      <c r="A1645">
        <v>1644</v>
      </c>
      <c r="B1645" t="s">
        <v>435</v>
      </c>
      <c r="C1645">
        <v>619</v>
      </c>
      <c r="D1645" t="str">
        <f>VLOOKUP(CONS_TABLE[[#This Row],[make_id]],Make_details[],2,"FALSE")</f>
        <v>Toyota</v>
      </c>
      <c r="E1645" t="str">
        <f>VLOOKUP(CONS_TABLE[[#This Row],[make_id]],Make_details[],3,"FALSE")</f>
        <v>Standard</v>
      </c>
      <c r="F1645">
        <v>2006</v>
      </c>
      <c r="G1645" t="s">
        <v>448</v>
      </c>
      <c r="H1645" t="s">
        <v>101</v>
      </c>
      <c r="I1645" s="1">
        <v>44552</v>
      </c>
      <c r="J1645" s="1" t="str">
        <f>TEXT(CONS_TABLE[[#This Row],[date_stolen]],"YYYY")</f>
        <v>2021</v>
      </c>
      <c r="K1645" s="1" t="str">
        <f>TEXT(CONS_TABLE[[#This Row],[date_stolen]],"MMMM")</f>
        <v>December</v>
      </c>
      <c r="L1645">
        <v>102</v>
      </c>
      <c r="M1645" t="str">
        <f>VLOOKUP(CONS_TABLE[[#This Row],[location_id]],Locations[],2,"FALSE")</f>
        <v>Auckland</v>
      </c>
      <c r="N1645" t="str">
        <f>VLOOKUP(CONS_TABLE[[#This Row],[location_id]],Locations[],3, "FALSE")</f>
        <v>New Zealand</v>
      </c>
      <c r="O1645" s="3">
        <f>VLOOKUP(CONS_TABLE[[#This Row],[location_id]],Locations[],4,"FALSE")</f>
        <v>1695200</v>
      </c>
      <c r="P1645">
        <f>VLOOKUP(CONS_TABLE[[#This Row],[location_id]],Locations[],5,"FALSE")</f>
        <v>343.09</v>
      </c>
    </row>
    <row r="1646" spans="1:16" x14ac:dyDescent="0.3">
      <c r="A1646">
        <v>1645</v>
      </c>
      <c r="B1646" t="s">
        <v>90</v>
      </c>
      <c r="C1646">
        <v>610</v>
      </c>
      <c r="D1646" t="str">
        <f>VLOOKUP(CONS_TABLE[[#This Row],[make_id]],Make_details[],2,"FALSE")</f>
        <v>Subaru</v>
      </c>
      <c r="E1646" t="str">
        <f>VLOOKUP(CONS_TABLE[[#This Row],[make_id]],Make_details[],3,"FALSE")</f>
        <v>Standard</v>
      </c>
      <c r="F1646">
        <v>1997</v>
      </c>
      <c r="G1646" t="s">
        <v>444</v>
      </c>
      <c r="H1646" t="s">
        <v>69</v>
      </c>
      <c r="I1646" s="1">
        <v>44531</v>
      </c>
      <c r="J1646" s="1" t="str">
        <f>TEXT(CONS_TABLE[[#This Row],[date_stolen]],"YYYY")</f>
        <v>2021</v>
      </c>
      <c r="K1646" s="1" t="str">
        <f>TEXT(CONS_TABLE[[#This Row],[date_stolen]],"MMMM")</f>
        <v>December</v>
      </c>
      <c r="L1646">
        <v>116</v>
      </c>
      <c r="M1646" t="str">
        <f>VLOOKUP(CONS_TABLE[[#This Row],[location_id]],Locations[],2,"FALSE")</f>
        <v>Southland</v>
      </c>
      <c r="N1646" t="str">
        <f>VLOOKUP(CONS_TABLE[[#This Row],[location_id]],Locations[],3, "FALSE")</f>
        <v>New Zealand</v>
      </c>
      <c r="O1646" s="3">
        <f>VLOOKUP(CONS_TABLE[[#This Row],[location_id]],Locations[],4,"FALSE")</f>
        <v>102400</v>
      </c>
      <c r="P1646">
        <f>VLOOKUP(CONS_TABLE[[#This Row],[location_id]],Locations[],5,"FALSE")</f>
        <v>3.28</v>
      </c>
    </row>
    <row r="1647" spans="1:16" x14ac:dyDescent="0.3">
      <c r="A1647">
        <v>1646</v>
      </c>
      <c r="B1647" t="s">
        <v>435</v>
      </c>
      <c r="C1647">
        <v>540</v>
      </c>
      <c r="D1647" t="str">
        <f>VLOOKUP(CONS_TABLE[[#This Row],[make_id]],Make_details[],2,"FALSE")</f>
        <v>Ford</v>
      </c>
      <c r="E1647" t="str">
        <f>VLOOKUP(CONS_TABLE[[#This Row],[make_id]],Make_details[],3,"FALSE")</f>
        <v>Standard</v>
      </c>
      <c r="F1647">
        <v>2006</v>
      </c>
      <c r="G1647" t="s">
        <v>436</v>
      </c>
      <c r="H1647" t="s">
        <v>10</v>
      </c>
      <c r="I1647" s="1">
        <v>44570</v>
      </c>
      <c r="J1647" s="1" t="str">
        <f>TEXT(CONS_TABLE[[#This Row],[date_stolen]],"YYYY")</f>
        <v>2022</v>
      </c>
      <c r="K1647" s="1" t="str">
        <f>TEXT(CONS_TABLE[[#This Row],[date_stolen]],"MMMM")</f>
        <v>January</v>
      </c>
      <c r="L1647">
        <v>104</v>
      </c>
      <c r="M1647" t="str">
        <f>VLOOKUP(CONS_TABLE[[#This Row],[location_id]],Locations[],2,"FALSE")</f>
        <v>Bay of Plenty</v>
      </c>
      <c r="N1647" t="str">
        <f>VLOOKUP(CONS_TABLE[[#This Row],[location_id]],Locations[],3, "FALSE")</f>
        <v>New Zealand</v>
      </c>
      <c r="O1647" s="3">
        <f>VLOOKUP(CONS_TABLE[[#This Row],[location_id]],Locations[],4,"FALSE")</f>
        <v>347700</v>
      </c>
      <c r="P1647">
        <f>VLOOKUP(CONS_TABLE[[#This Row],[location_id]],Locations[],5,"FALSE")</f>
        <v>28.8</v>
      </c>
    </row>
    <row r="1648" spans="1:16" x14ac:dyDescent="0.3">
      <c r="A1648">
        <v>1647</v>
      </c>
      <c r="B1648" t="s">
        <v>90</v>
      </c>
      <c r="C1648">
        <v>576</v>
      </c>
      <c r="D1648" t="str">
        <f>VLOOKUP(CONS_TABLE[[#This Row],[make_id]],Make_details[],2,"FALSE")</f>
        <v>Mazda</v>
      </c>
      <c r="E1648" t="str">
        <f>VLOOKUP(CONS_TABLE[[#This Row],[make_id]],Make_details[],3,"FALSE")</f>
        <v>Standard</v>
      </c>
      <c r="F1648">
        <v>2006</v>
      </c>
      <c r="G1648" t="s">
        <v>600</v>
      </c>
      <c r="H1648" t="s">
        <v>18</v>
      </c>
      <c r="I1648" s="1">
        <v>44496</v>
      </c>
      <c r="J1648" s="1" t="str">
        <f>TEXT(CONS_TABLE[[#This Row],[date_stolen]],"YYYY")</f>
        <v>2021</v>
      </c>
      <c r="K1648" s="1" t="str">
        <f>TEXT(CONS_TABLE[[#This Row],[date_stolen]],"MMMM")</f>
        <v>October</v>
      </c>
      <c r="L1648">
        <v>102</v>
      </c>
      <c r="M1648" t="str">
        <f>VLOOKUP(CONS_TABLE[[#This Row],[location_id]],Locations[],2,"FALSE")</f>
        <v>Auckland</v>
      </c>
      <c r="N1648" t="str">
        <f>VLOOKUP(CONS_TABLE[[#This Row],[location_id]],Locations[],3, "FALSE")</f>
        <v>New Zealand</v>
      </c>
      <c r="O1648" s="3">
        <f>VLOOKUP(CONS_TABLE[[#This Row],[location_id]],Locations[],4,"FALSE")</f>
        <v>1695200</v>
      </c>
      <c r="P1648">
        <f>VLOOKUP(CONS_TABLE[[#This Row],[location_id]],Locations[],5,"FALSE")</f>
        <v>343.09</v>
      </c>
    </row>
    <row r="1649" spans="1:16" x14ac:dyDescent="0.3">
      <c r="A1649">
        <v>1648</v>
      </c>
      <c r="B1649" t="s">
        <v>90</v>
      </c>
      <c r="C1649">
        <v>587</v>
      </c>
      <c r="D1649" t="str">
        <f>VLOOKUP(CONS_TABLE[[#This Row],[make_id]],Make_details[],2,"FALSE")</f>
        <v>Nissan</v>
      </c>
      <c r="E1649" t="str">
        <f>VLOOKUP(CONS_TABLE[[#This Row],[make_id]],Make_details[],3,"FALSE")</f>
        <v>Standard</v>
      </c>
      <c r="F1649">
        <v>2006</v>
      </c>
      <c r="G1649" t="s">
        <v>724</v>
      </c>
      <c r="H1649" t="s">
        <v>18</v>
      </c>
      <c r="I1649" s="1">
        <v>44654</v>
      </c>
      <c r="J1649" s="1" t="str">
        <f>TEXT(CONS_TABLE[[#This Row],[date_stolen]],"YYYY")</f>
        <v>2022</v>
      </c>
      <c r="K1649" s="1" t="str">
        <f>TEXT(CONS_TABLE[[#This Row],[date_stolen]],"MMMM")</f>
        <v>April</v>
      </c>
      <c r="L1649">
        <v>101</v>
      </c>
      <c r="M1649" t="str">
        <f>VLOOKUP(CONS_TABLE[[#This Row],[location_id]],Locations[],2,"FALSE")</f>
        <v>Northland</v>
      </c>
      <c r="N1649" t="str">
        <f>VLOOKUP(CONS_TABLE[[#This Row],[location_id]],Locations[],3, "FALSE")</f>
        <v>New Zealand</v>
      </c>
      <c r="O1649" s="3">
        <f>VLOOKUP(CONS_TABLE[[#This Row],[location_id]],Locations[],4,"FALSE")</f>
        <v>201500</v>
      </c>
      <c r="P1649">
        <f>VLOOKUP(CONS_TABLE[[#This Row],[location_id]],Locations[],5,"FALSE")</f>
        <v>16.11</v>
      </c>
    </row>
    <row r="1650" spans="1:16" x14ac:dyDescent="0.3">
      <c r="A1650">
        <v>1649</v>
      </c>
      <c r="B1650" t="s">
        <v>83</v>
      </c>
      <c r="C1650">
        <v>577</v>
      </c>
      <c r="D1650" t="str">
        <f>VLOOKUP(CONS_TABLE[[#This Row],[make_id]],Make_details[],2,"FALSE")</f>
        <v>Mercedes-Benz</v>
      </c>
      <c r="E1650" t="str">
        <f>VLOOKUP(CONS_TABLE[[#This Row],[make_id]],Make_details[],3,"FALSE")</f>
        <v>Luxury</v>
      </c>
      <c r="F1650">
        <v>2004</v>
      </c>
      <c r="G1650" t="s">
        <v>725</v>
      </c>
      <c r="H1650" t="s">
        <v>10</v>
      </c>
      <c r="I1650" s="1">
        <v>44638</v>
      </c>
      <c r="J1650" s="1" t="str">
        <f>TEXT(CONS_TABLE[[#This Row],[date_stolen]],"YYYY")</f>
        <v>2022</v>
      </c>
      <c r="K1650" s="1" t="str">
        <f>TEXT(CONS_TABLE[[#This Row],[date_stolen]],"MMMM")</f>
        <v>March</v>
      </c>
      <c r="L1650">
        <v>102</v>
      </c>
      <c r="M1650" t="str">
        <f>VLOOKUP(CONS_TABLE[[#This Row],[location_id]],Locations[],2,"FALSE")</f>
        <v>Auckland</v>
      </c>
      <c r="N1650" t="str">
        <f>VLOOKUP(CONS_TABLE[[#This Row],[location_id]],Locations[],3, "FALSE")</f>
        <v>New Zealand</v>
      </c>
      <c r="O1650" s="3">
        <f>VLOOKUP(CONS_TABLE[[#This Row],[location_id]],Locations[],4,"FALSE")</f>
        <v>1695200</v>
      </c>
      <c r="P1650">
        <f>VLOOKUP(CONS_TABLE[[#This Row],[location_id]],Locations[],5,"FALSE")</f>
        <v>343.09</v>
      </c>
    </row>
    <row r="1651" spans="1:16" x14ac:dyDescent="0.3">
      <c r="A1651">
        <v>1650</v>
      </c>
      <c r="B1651" t="s">
        <v>90</v>
      </c>
      <c r="C1651">
        <v>619</v>
      </c>
      <c r="D1651" t="str">
        <f>VLOOKUP(CONS_TABLE[[#This Row],[make_id]],Make_details[],2,"FALSE")</f>
        <v>Toyota</v>
      </c>
      <c r="E1651" t="str">
        <f>VLOOKUP(CONS_TABLE[[#This Row],[make_id]],Make_details[],3,"FALSE")</f>
        <v>Standard</v>
      </c>
      <c r="F1651">
        <v>1995</v>
      </c>
      <c r="G1651" t="s">
        <v>575</v>
      </c>
      <c r="H1651" t="s">
        <v>28</v>
      </c>
      <c r="I1651" s="1">
        <v>44646</v>
      </c>
      <c r="J1651" s="1" t="str">
        <f>TEXT(CONS_TABLE[[#This Row],[date_stolen]],"YYYY")</f>
        <v>2022</v>
      </c>
      <c r="K1651" s="1" t="str">
        <f>TEXT(CONS_TABLE[[#This Row],[date_stolen]],"MMMM")</f>
        <v>March</v>
      </c>
      <c r="L1651">
        <v>105</v>
      </c>
      <c r="M1651" t="str">
        <f>VLOOKUP(CONS_TABLE[[#This Row],[location_id]],Locations[],2,"FALSE")</f>
        <v>Gisborne</v>
      </c>
      <c r="N1651" t="str">
        <f>VLOOKUP(CONS_TABLE[[#This Row],[location_id]],Locations[],3, "FALSE")</f>
        <v>New Zealand</v>
      </c>
      <c r="O1651" s="3">
        <f>VLOOKUP(CONS_TABLE[[#This Row],[location_id]],Locations[],4,"FALSE")</f>
        <v>52100</v>
      </c>
      <c r="P1651">
        <f>VLOOKUP(CONS_TABLE[[#This Row],[location_id]],Locations[],5,"FALSE")</f>
        <v>6.21</v>
      </c>
    </row>
    <row r="1652" spans="1:16" x14ac:dyDescent="0.3">
      <c r="A1652">
        <v>1651</v>
      </c>
      <c r="B1652" t="s">
        <v>90</v>
      </c>
      <c r="C1652">
        <v>633</v>
      </c>
      <c r="D1652" t="str">
        <f>VLOOKUP(CONS_TABLE[[#This Row],[make_id]],Make_details[],2,"FALSE")</f>
        <v>Volkswagen</v>
      </c>
      <c r="E1652" t="str">
        <f>VLOOKUP(CONS_TABLE[[#This Row],[make_id]],Make_details[],3,"FALSE")</f>
        <v>Standard</v>
      </c>
      <c r="F1652">
        <v>2002</v>
      </c>
      <c r="G1652" t="s">
        <v>726</v>
      </c>
      <c r="H1652" t="s">
        <v>28</v>
      </c>
      <c r="I1652" s="1">
        <v>44603</v>
      </c>
      <c r="J1652" s="1" t="str">
        <f>TEXT(CONS_TABLE[[#This Row],[date_stolen]],"YYYY")</f>
        <v>2022</v>
      </c>
      <c r="K1652" s="1" t="str">
        <f>TEXT(CONS_TABLE[[#This Row],[date_stolen]],"MMMM")</f>
        <v>February</v>
      </c>
      <c r="L1652">
        <v>102</v>
      </c>
      <c r="M1652" t="str">
        <f>VLOOKUP(CONS_TABLE[[#This Row],[location_id]],Locations[],2,"FALSE")</f>
        <v>Auckland</v>
      </c>
      <c r="N1652" t="str">
        <f>VLOOKUP(CONS_TABLE[[#This Row],[location_id]],Locations[],3, "FALSE")</f>
        <v>New Zealand</v>
      </c>
      <c r="O1652" s="3">
        <f>VLOOKUP(CONS_TABLE[[#This Row],[location_id]],Locations[],4,"FALSE")</f>
        <v>1695200</v>
      </c>
      <c r="P1652">
        <f>VLOOKUP(CONS_TABLE[[#This Row],[location_id]],Locations[],5,"FALSE")</f>
        <v>343.09</v>
      </c>
    </row>
    <row r="1653" spans="1:16" x14ac:dyDescent="0.3">
      <c r="A1653">
        <v>1652</v>
      </c>
      <c r="B1653" t="s">
        <v>435</v>
      </c>
      <c r="C1653">
        <v>548</v>
      </c>
      <c r="D1653" t="str">
        <f>VLOOKUP(CONS_TABLE[[#This Row],[make_id]],Make_details[],2,"FALSE")</f>
        <v>Holden</v>
      </c>
      <c r="E1653" t="str">
        <f>VLOOKUP(CONS_TABLE[[#This Row],[make_id]],Make_details[],3,"FALSE")</f>
        <v>Standard</v>
      </c>
      <c r="F1653">
        <v>2006</v>
      </c>
      <c r="G1653" t="s">
        <v>465</v>
      </c>
      <c r="H1653" t="s">
        <v>32</v>
      </c>
      <c r="I1653" s="1">
        <v>44484</v>
      </c>
      <c r="J1653" s="1" t="str">
        <f>TEXT(CONS_TABLE[[#This Row],[date_stolen]],"YYYY")</f>
        <v>2021</v>
      </c>
      <c r="K1653" s="1" t="str">
        <f>TEXT(CONS_TABLE[[#This Row],[date_stolen]],"MMMM")</f>
        <v>October</v>
      </c>
      <c r="L1653">
        <v>104</v>
      </c>
      <c r="M1653" t="str">
        <f>VLOOKUP(CONS_TABLE[[#This Row],[location_id]],Locations[],2,"FALSE")</f>
        <v>Bay of Plenty</v>
      </c>
      <c r="N1653" t="str">
        <f>VLOOKUP(CONS_TABLE[[#This Row],[location_id]],Locations[],3, "FALSE")</f>
        <v>New Zealand</v>
      </c>
      <c r="O1653" s="3">
        <f>VLOOKUP(CONS_TABLE[[#This Row],[location_id]],Locations[],4,"FALSE")</f>
        <v>347700</v>
      </c>
      <c r="P1653">
        <f>VLOOKUP(CONS_TABLE[[#This Row],[location_id]],Locations[],5,"FALSE")</f>
        <v>28.8</v>
      </c>
    </row>
    <row r="1654" spans="1:16" x14ac:dyDescent="0.3">
      <c r="A1654">
        <v>1653</v>
      </c>
      <c r="B1654" t="s">
        <v>90</v>
      </c>
      <c r="C1654">
        <v>580</v>
      </c>
      <c r="D1654" t="str">
        <f>VLOOKUP(CONS_TABLE[[#This Row],[make_id]],Make_details[],2,"FALSE")</f>
        <v>Mitsubishi</v>
      </c>
      <c r="E1654" t="str">
        <f>VLOOKUP(CONS_TABLE[[#This Row],[make_id]],Make_details[],3,"FALSE")</f>
        <v>Standard</v>
      </c>
      <c r="F1654">
        <v>2006</v>
      </c>
      <c r="G1654" t="s">
        <v>727</v>
      </c>
      <c r="H1654" t="s">
        <v>28</v>
      </c>
      <c r="I1654" s="1">
        <v>44652</v>
      </c>
      <c r="J1654" s="1" t="str">
        <f>TEXT(CONS_TABLE[[#This Row],[date_stolen]],"YYYY")</f>
        <v>2022</v>
      </c>
      <c r="K1654" s="1" t="str">
        <f>TEXT(CONS_TABLE[[#This Row],[date_stolen]],"MMMM")</f>
        <v>April</v>
      </c>
      <c r="L1654">
        <v>103</v>
      </c>
      <c r="M1654" t="str">
        <f>VLOOKUP(CONS_TABLE[[#This Row],[location_id]],Locations[],2,"FALSE")</f>
        <v>Waikato</v>
      </c>
      <c r="N1654" t="str">
        <f>VLOOKUP(CONS_TABLE[[#This Row],[location_id]],Locations[],3, "FALSE")</f>
        <v>New Zealand</v>
      </c>
      <c r="O1654" s="3">
        <f>VLOOKUP(CONS_TABLE[[#This Row],[location_id]],Locations[],4,"FALSE")</f>
        <v>513800</v>
      </c>
      <c r="P1654">
        <f>VLOOKUP(CONS_TABLE[[#This Row],[location_id]],Locations[],5,"FALSE")</f>
        <v>21.5</v>
      </c>
    </row>
    <row r="1655" spans="1:16" x14ac:dyDescent="0.3">
      <c r="A1655">
        <v>1654</v>
      </c>
      <c r="B1655" t="s">
        <v>435</v>
      </c>
      <c r="C1655">
        <v>619</v>
      </c>
      <c r="D1655" t="str">
        <f>VLOOKUP(CONS_TABLE[[#This Row],[make_id]],Make_details[],2,"FALSE")</f>
        <v>Toyota</v>
      </c>
      <c r="E1655" t="str">
        <f>VLOOKUP(CONS_TABLE[[#This Row],[make_id]],Make_details[],3,"FALSE")</f>
        <v>Standard</v>
      </c>
      <c r="F1655">
        <v>2006</v>
      </c>
      <c r="G1655" t="s">
        <v>448</v>
      </c>
      <c r="H1655" t="s">
        <v>32</v>
      </c>
      <c r="I1655" s="1">
        <v>44569</v>
      </c>
      <c r="J1655" s="1" t="str">
        <f>TEXT(CONS_TABLE[[#This Row],[date_stolen]],"YYYY")</f>
        <v>2022</v>
      </c>
      <c r="K1655" s="1" t="str">
        <f>TEXT(CONS_TABLE[[#This Row],[date_stolen]],"MMMM")</f>
        <v>January</v>
      </c>
      <c r="L1655">
        <v>102</v>
      </c>
      <c r="M1655" t="str">
        <f>VLOOKUP(CONS_TABLE[[#This Row],[location_id]],Locations[],2,"FALSE")</f>
        <v>Auckland</v>
      </c>
      <c r="N1655" t="str">
        <f>VLOOKUP(CONS_TABLE[[#This Row],[location_id]],Locations[],3, "FALSE")</f>
        <v>New Zealand</v>
      </c>
      <c r="O1655" s="3">
        <f>VLOOKUP(CONS_TABLE[[#This Row],[location_id]],Locations[],4,"FALSE")</f>
        <v>1695200</v>
      </c>
      <c r="P1655">
        <f>VLOOKUP(CONS_TABLE[[#This Row],[location_id]],Locations[],5,"FALSE")</f>
        <v>343.09</v>
      </c>
    </row>
    <row r="1656" spans="1:16" x14ac:dyDescent="0.3">
      <c r="A1656">
        <v>1655</v>
      </c>
      <c r="B1656" t="s">
        <v>90</v>
      </c>
      <c r="C1656">
        <v>610</v>
      </c>
      <c r="D1656" t="str">
        <f>VLOOKUP(CONS_TABLE[[#This Row],[make_id]],Make_details[],2,"FALSE")</f>
        <v>Subaru</v>
      </c>
      <c r="E1656" t="str">
        <f>VLOOKUP(CONS_TABLE[[#This Row],[make_id]],Make_details[],3,"FALSE")</f>
        <v>Standard</v>
      </c>
      <c r="F1656">
        <v>1999</v>
      </c>
      <c r="G1656" t="s">
        <v>444</v>
      </c>
      <c r="H1656" t="s">
        <v>10</v>
      </c>
      <c r="I1656" s="1">
        <v>44497</v>
      </c>
      <c r="J1656" s="1" t="str">
        <f>TEXT(CONS_TABLE[[#This Row],[date_stolen]],"YYYY")</f>
        <v>2021</v>
      </c>
      <c r="K1656" s="1" t="str">
        <f>TEXT(CONS_TABLE[[#This Row],[date_stolen]],"MMMM")</f>
        <v>October</v>
      </c>
      <c r="L1656">
        <v>109</v>
      </c>
      <c r="M1656" t="str">
        <f>VLOOKUP(CONS_TABLE[[#This Row],[location_id]],Locations[],2,"FALSE")</f>
        <v>Wellington</v>
      </c>
      <c r="N1656" t="str">
        <f>VLOOKUP(CONS_TABLE[[#This Row],[location_id]],Locations[],3, "FALSE")</f>
        <v>New Zealand</v>
      </c>
      <c r="O1656" s="3">
        <f>VLOOKUP(CONS_TABLE[[#This Row],[location_id]],Locations[],4,"FALSE")</f>
        <v>543500</v>
      </c>
      <c r="P1656">
        <f>VLOOKUP(CONS_TABLE[[#This Row],[location_id]],Locations[],5,"FALSE")</f>
        <v>67.52</v>
      </c>
    </row>
    <row r="1657" spans="1:16" x14ac:dyDescent="0.3">
      <c r="A1657">
        <v>1656</v>
      </c>
      <c r="B1657" t="s">
        <v>83</v>
      </c>
      <c r="C1657">
        <v>587</v>
      </c>
      <c r="D1657" t="str">
        <f>VLOOKUP(CONS_TABLE[[#This Row],[make_id]],Make_details[],2,"FALSE")</f>
        <v>Nissan</v>
      </c>
      <c r="E1657" t="str">
        <f>VLOOKUP(CONS_TABLE[[#This Row],[make_id]],Make_details[],3,"FALSE")</f>
        <v>Standard</v>
      </c>
      <c r="F1657">
        <v>1997</v>
      </c>
      <c r="G1657" t="s">
        <v>463</v>
      </c>
      <c r="H1657" t="s">
        <v>10</v>
      </c>
      <c r="I1657" s="1">
        <v>44594</v>
      </c>
      <c r="J1657" s="1" t="str">
        <f>TEXT(CONS_TABLE[[#This Row],[date_stolen]],"YYYY")</f>
        <v>2022</v>
      </c>
      <c r="K1657" s="1" t="str">
        <f>TEXT(CONS_TABLE[[#This Row],[date_stolen]],"MMMM")</f>
        <v>February</v>
      </c>
      <c r="L1657">
        <v>101</v>
      </c>
      <c r="M1657" t="str">
        <f>VLOOKUP(CONS_TABLE[[#This Row],[location_id]],Locations[],2,"FALSE")</f>
        <v>Northland</v>
      </c>
      <c r="N1657" t="str">
        <f>VLOOKUP(CONS_TABLE[[#This Row],[location_id]],Locations[],3, "FALSE")</f>
        <v>New Zealand</v>
      </c>
      <c r="O1657" s="3">
        <f>VLOOKUP(CONS_TABLE[[#This Row],[location_id]],Locations[],4,"FALSE")</f>
        <v>201500</v>
      </c>
      <c r="P1657">
        <f>VLOOKUP(CONS_TABLE[[#This Row],[location_id]],Locations[],5,"FALSE")</f>
        <v>16.11</v>
      </c>
    </row>
    <row r="1658" spans="1:16" x14ac:dyDescent="0.3">
      <c r="A1658">
        <v>1657</v>
      </c>
      <c r="B1658" t="s">
        <v>435</v>
      </c>
      <c r="C1658">
        <v>540</v>
      </c>
      <c r="D1658" t="str">
        <f>VLOOKUP(CONS_TABLE[[#This Row],[make_id]],Make_details[],2,"FALSE")</f>
        <v>Ford</v>
      </c>
      <c r="E1658" t="str">
        <f>VLOOKUP(CONS_TABLE[[#This Row],[make_id]],Make_details[],3,"FALSE")</f>
        <v>Standard</v>
      </c>
      <c r="F1658">
        <v>2006</v>
      </c>
      <c r="G1658" t="s">
        <v>436</v>
      </c>
      <c r="H1658" t="s">
        <v>10</v>
      </c>
      <c r="I1658" s="1">
        <v>44559</v>
      </c>
      <c r="J1658" s="1" t="str">
        <f>TEXT(CONS_TABLE[[#This Row],[date_stolen]],"YYYY")</f>
        <v>2021</v>
      </c>
      <c r="K1658" s="1" t="str">
        <f>TEXT(CONS_TABLE[[#This Row],[date_stolen]],"MMMM")</f>
        <v>December</v>
      </c>
      <c r="L1658">
        <v>103</v>
      </c>
      <c r="M1658" t="str">
        <f>VLOOKUP(CONS_TABLE[[#This Row],[location_id]],Locations[],2,"FALSE")</f>
        <v>Waikato</v>
      </c>
      <c r="N1658" t="str">
        <f>VLOOKUP(CONS_TABLE[[#This Row],[location_id]],Locations[],3, "FALSE")</f>
        <v>New Zealand</v>
      </c>
      <c r="O1658" s="3">
        <f>VLOOKUP(CONS_TABLE[[#This Row],[location_id]],Locations[],4,"FALSE")</f>
        <v>513800</v>
      </c>
      <c r="P1658">
        <f>VLOOKUP(CONS_TABLE[[#This Row],[location_id]],Locations[],5,"FALSE")</f>
        <v>21.5</v>
      </c>
    </row>
    <row r="1659" spans="1:16" x14ac:dyDescent="0.3">
      <c r="A1659">
        <v>1658</v>
      </c>
      <c r="B1659" t="s">
        <v>435</v>
      </c>
      <c r="C1659">
        <v>540</v>
      </c>
      <c r="D1659" t="str">
        <f>VLOOKUP(CONS_TABLE[[#This Row],[make_id]],Make_details[],2,"FALSE")</f>
        <v>Ford</v>
      </c>
      <c r="E1659" t="str">
        <f>VLOOKUP(CONS_TABLE[[#This Row],[make_id]],Make_details[],3,"FALSE")</f>
        <v>Standard</v>
      </c>
      <c r="F1659">
        <v>2003</v>
      </c>
      <c r="G1659" t="s">
        <v>436</v>
      </c>
      <c r="H1659" t="s">
        <v>69</v>
      </c>
      <c r="I1659" s="1">
        <v>44624</v>
      </c>
      <c r="J1659" s="1" t="str">
        <f>TEXT(CONS_TABLE[[#This Row],[date_stolen]],"YYYY")</f>
        <v>2022</v>
      </c>
      <c r="K1659" s="1" t="str">
        <f>TEXT(CONS_TABLE[[#This Row],[date_stolen]],"MMMM")</f>
        <v>March</v>
      </c>
      <c r="L1659">
        <v>103</v>
      </c>
      <c r="M1659" t="str">
        <f>VLOOKUP(CONS_TABLE[[#This Row],[location_id]],Locations[],2,"FALSE")</f>
        <v>Waikato</v>
      </c>
      <c r="N1659" t="str">
        <f>VLOOKUP(CONS_TABLE[[#This Row],[location_id]],Locations[],3, "FALSE")</f>
        <v>New Zealand</v>
      </c>
      <c r="O1659" s="3">
        <f>VLOOKUP(CONS_TABLE[[#This Row],[location_id]],Locations[],4,"FALSE")</f>
        <v>513800</v>
      </c>
      <c r="P1659">
        <f>VLOOKUP(CONS_TABLE[[#This Row],[location_id]],Locations[],5,"FALSE")</f>
        <v>21.5</v>
      </c>
    </row>
    <row r="1660" spans="1:16" x14ac:dyDescent="0.3">
      <c r="A1660">
        <v>1659</v>
      </c>
      <c r="B1660" t="s">
        <v>435</v>
      </c>
      <c r="C1660">
        <v>540</v>
      </c>
      <c r="D1660" t="str">
        <f>VLOOKUP(CONS_TABLE[[#This Row],[make_id]],Make_details[],2,"FALSE")</f>
        <v>Ford</v>
      </c>
      <c r="E1660" t="str">
        <f>VLOOKUP(CONS_TABLE[[#This Row],[make_id]],Make_details[],3,"FALSE")</f>
        <v>Standard</v>
      </c>
      <c r="F1660">
        <v>2003</v>
      </c>
      <c r="G1660" t="s">
        <v>436</v>
      </c>
      <c r="H1660" t="s">
        <v>69</v>
      </c>
      <c r="I1660" s="1">
        <v>44624</v>
      </c>
      <c r="J1660" s="1" t="str">
        <f>TEXT(CONS_TABLE[[#This Row],[date_stolen]],"YYYY")</f>
        <v>2022</v>
      </c>
      <c r="K1660" s="1" t="str">
        <f>TEXT(CONS_TABLE[[#This Row],[date_stolen]],"MMMM")</f>
        <v>March</v>
      </c>
      <c r="L1660">
        <v>103</v>
      </c>
      <c r="M1660" t="str">
        <f>VLOOKUP(CONS_TABLE[[#This Row],[location_id]],Locations[],2,"FALSE")</f>
        <v>Waikato</v>
      </c>
      <c r="N1660" t="str">
        <f>VLOOKUP(CONS_TABLE[[#This Row],[location_id]],Locations[],3, "FALSE")</f>
        <v>New Zealand</v>
      </c>
      <c r="O1660" s="3">
        <f>VLOOKUP(CONS_TABLE[[#This Row],[location_id]],Locations[],4,"FALSE")</f>
        <v>513800</v>
      </c>
      <c r="P1660">
        <f>VLOOKUP(CONS_TABLE[[#This Row],[location_id]],Locations[],5,"FALSE")</f>
        <v>21.5</v>
      </c>
    </row>
    <row r="1661" spans="1:16" x14ac:dyDescent="0.3">
      <c r="A1661">
        <v>1660</v>
      </c>
      <c r="B1661" t="s">
        <v>90</v>
      </c>
      <c r="C1661">
        <v>619</v>
      </c>
      <c r="D1661" t="str">
        <f>VLOOKUP(CONS_TABLE[[#This Row],[make_id]],Make_details[],2,"FALSE")</f>
        <v>Toyota</v>
      </c>
      <c r="E1661" t="str">
        <f>VLOOKUP(CONS_TABLE[[#This Row],[make_id]],Make_details[],3,"FALSE")</f>
        <v>Standard</v>
      </c>
      <c r="F1661">
        <v>1998</v>
      </c>
      <c r="G1661" t="s">
        <v>485</v>
      </c>
      <c r="H1661" t="s">
        <v>28</v>
      </c>
      <c r="I1661" s="1">
        <v>44615</v>
      </c>
      <c r="J1661" s="1" t="str">
        <f>TEXT(CONS_TABLE[[#This Row],[date_stolen]],"YYYY")</f>
        <v>2022</v>
      </c>
      <c r="K1661" s="1" t="str">
        <f>TEXT(CONS_TABLE[[#This Row],[date_stolen]],"MMMM")</f>
        <v>February</v>
      </c>
      <c r="L1661">
        <v>114</v>
      </c>
      <c r="M1661" t="str">
        <f>VLOOKUP(CONS_TABLE[[#This Row],[location_id]],Locations[],2,"FALSE")</f>
        <v>Canterbury</v>
      </c>
      <c r="N1661" t="str">
        <f>VLOOKUP(CONS_TABLE[[#This Row],[location_id]],Locations[],3, "FALSE")</f>
        <v>New Zealand</v>
      </c>
      <c r="O1661" s="3">
        <f>VLOOKUP(CONS_TABLE[[#This Row],[location_id]],Locations[],4,"FALSE")</f>
        <v>655000</v>
      </c>
      <c r="P1661">
        <f>VLOOKUP(CONS_TABLE[[#This Row],[location_id]],Locations[],5,"FALSE")</f>
        <v>14.72</v>
      </c>
    </row>
    <row r="1662" spans="1:16" x14ac:dyDescent="0.3">
      <c r="A1662">
        <v>1661</v>
      </c>
      <c r="B1662" t="s">
        <v>90</v>
      </c>
      <c r="C1662">
        <v>555</v>
      </c>
      <c r="D1662" t="str">
        <f>VLOOKUP(CONS_TABLE[[#This Row],[make_id]],Make_details[],2,"FALSE")</f>
        <v>Hyundai</v>
      </c>
      <c r="E1662" t="str">
        <f>VLOOKUP(CONS_TABLE[[#This Row],[make_id]],Make_details[],3,"FALSE")</f>
        <v>Standard</v>
      </c>
      <c r="F1662">
        <v>2006</v>
      </c>
      <c r="G1662" t="s">
        <v>728</v>
      </c>
      <c r="H1662" t="s">
        <v>18</v>
      </c>
      <c r="I1662" s="1">
        <v>44617</v>
      </c>
      <c r="J1662" s="1" t="str">
        <f>TEXT(CONS_TABLE[[#This Row],[date_stolen]],"YYYY")</f>
        <v>2022</v>
      </c>
      <c r="K1662" s="1" t="str">
        <f>TEXT(CONS_TABLE[[#This Row],[date_stolen]],"MMMM")</f>
        <v>February</v>
      </c>
      <c r="L1662">
        <v>102</v>
      </c>
      <c r="M1662" t="str">
        <f>VLOOKUP(CONS_TABLE[[#This Row],[location_id]],Locations[],2,"FALSE")</f>
        <v>Auckland</v>
      </c>
      <c r="N1662" t="str">
        <f>VLOOKUP(CONS_TABLE[[#This Row],[location_id]],Locations[],3, "FALSE")</f>
        <v>New Zealand</v>
      </c>
      <c r="O1662" s="3">
        <f>VLOOKUP(CONS_TABLE[[#This Row],[location_id]],Locations[],4,"FALSE")</f>
        <v>1695200</v>
      </c>
      <c r="P1662">
        <f>VLOOKUP(CONS_TABLE[[#This Row],[location_id]],Locations[],5,"FALSE")</f>
        <v>343.09</v>
      </c>
    </row>
    <row r="1663" spans="1:16" x14ac:dyDescent="0.3">
      <c r="A1663">
        <v>1662</v>
      </c>
      <c r="B1663" t="s">
        <v>83</v>
      </c>
      <c r="C1663">
        <v>540</v>
      </c>
      <c r="D1663" t="str">
        <f>VLOOKUP(CONS_TABLE[[#This Row],[make_id]],Make_details[],2,"FALSE")</f>
        <v>Ford</v>
      </c>
      <c r="E1663" t="str">
        <f>VLOOKUP(CONS_TABLE[[#This Row],[make_id]],Make_details[],3,"FALSE")</f>
        <v>Standard</v>
      </c>
      <c r="F1663">
        <v>2006</v>
      </c>
      <c r="G1663" t="s">
        <v>453</v>
      </c>
      <c r="H1663" t="s">
        <v>18</v>
      </c>
      <c r="I1663" s="1">
        <v>44538</v>
      </c>
      <c r="J1663" s="1" t="str">
        <f>TEXT(CONS_TABLE[[#This Row],[date_stolen]],"YYYY")</f>
        <v>2021</v>
      </c>
      <c r="K1663" s="1" t="str">
        <f>TEXT(CONS_TABLE[[#This Row],[date_stolen]],"MMMM")</f>
        <v>December</v>
      </c>
      <c r="L1663">
        <v>105</v>
      </c>
      <c r="M1663" t="str">
        <f>VLOOKUP(CONS_TABLE[[#This Row],[location_id]],Locations[],2,"FALSE")</f>
        <v>Gisborne</v>
      </c>
      <c r="N1663" t="str">
        <f>VLOOKUP(CONS_TABLE[[#This Row],[location_id]],Locations[],3, "FALSE")</f>
        <v>New Zealand</v>
      </c>
      <c r="O1663" s="3">
        <f>VLOOKUP(CONS_TABLE[[#This Row],[location_id]],Locations[],4,"FALSE")</f>
        <v>52100</v>
      </c>
      <c r="P1663">
        <f>VLOOKUP(CONS_TABLE[[#This Row],[location_id]],Locations[],5,"FALSE")</f>
        <v>6.21</v>
      </c>
    </row>
    <row r="1664" spans="1:16" x14ac:dyDescent="0.3">
      <c r="A1664">
        <v>1663</v>
      </c>
      <c r="B1664" t="s">
        <v>435</v>
      </c>
      <c r="C1664">
        <v>540</v>
      </c>
      <c r="D1664" t="str">
        <f>VLOOKUP(CONS_TABLE[[#This Row],[make_id]],Make_details[],2,"FALSE")</f>
        <v>Ford</v>
      </c>
      <c r="E1664" t="str">
        <f>VLOOKUP(CONS_TABLE[[#This Row],[make_id]],Make_details[],3,"FALSE")</f>
        <v>Standard</v>
      </c>
      <c r="F1664">
        <v>2006</v>
      </c>
      <c r="G1664" t="s">
        <v>436</v>
      </c>
      <c r="H1664" t="s">
        <v>32</v>
      </c>
      <c r="I1664" s="1">
        <v>44613</v>
      </c>
      <c r="J1664" s="1" t="str">
        <f>TEXT(CONS_TABLE[[#This Row],[date_stolen]],"YYYY")</f>
        <v>2022</v>
      </c>
      <c r="K1664" s="1" t="str">
        <f>TEXT(CONS_TABLE[[#This Row],[date_stolen]],"MMMM")</f>
        <v>February</v>
      </c>
      <c r="L1664">
        <v>106</v>
      </c>
      <c r="M1664" t="str">
        <f>VLOOKUP(CONS_TABLE[[#This Row],[location_id]],Locations[],2,"FALSE")</f>
        <v>Hawke's Bay</v>
      </c>
      <c r="N1664" t="str">
        <f>VLOOKUP(CONS_TABLE[[#This Row],[location_id]],Locations[],3, "FALSE")</f>
        <v>New Zealand</v>
      </c>
      <c r="O1664" s="3">
        <f>VLOOKUP(CONS_TABLE[[#This Row],[location_id]],Locations[],4,"FALSE")</f>
        <v>182700</v>
      </c>
      <c r="P1664">
        <f>VLOOKUP(CONS_TABLE[[#This Row],[location_id]],Locations[],5,"FALSE")</f>
        <v>12.92</v>
      </c>
    </row>
    <row r="1665" spans="1:16" x14ac:dyDescent="0.3">
      <c r="A1665">
        <v>1664</v>
      </c>
      <c r="B1665" t="s">
        <v>90</v>
      </c>
      <c r="C1665">
        <v>580</v>
      </c>
      <c r="D1665" t="str">
        <f>VLOOKUP(CONS_TABLE[[#This Row],[make_id]],Make_details[],2,"FALSE")</f>
        <v>Mitsubishi</v>
      </c>
      <c r="E1665" t="str">
        <f>VLOOKUP(CONS_TABLE[[#This Row],[make_id]],Make_details[],3,"FALSE")</f>
        <v>Standard</v>
      </c>
      <c r="F1665">
        <v>2006</v>
      </c>
      <c r="G1665" t="s">
        <v>727</v>
      </c>
      <c r="H1665" t="s">
        <v>10</v>
      </c>
      <c r="I1665" s="1">
        <v>44634</v>
      </c>
      <c r="J1665" s="1" t="str">
        <f>TEXT(CONS_TABLE[[#This Row],[date_stolen]],"YYYY")</f>
        <v>2022</v>
      </c>
      <c r="K1665" s="1" t="str">
        <f>TEXT(CONS_TABLE[[#This Row],[date_stolen]],"MMMM")</f>
        <v>March</v>
      </c>
      <c r="L1665">
        <v>104</v>
      </c>
      <c r="M1665" t="str">
        <f>VLOOKUP(CONS_TABLE[[#This Row],[location_id]],Locations[],2,"FALSE")</f>
        <v>Bay of Plenty</v>
      </c>
      <c r="N1665" t="str">
        <f>VLOOKUP(CONS_TABLE[[#This Row],[location_id]],Locations[],3, "FALSE")</f>
        <v>New Zealand</v>
      </c>
      <c r="O1665" s="3">
        <f>VLOOKUP(CONS_TABLE[[#This Row],[location_id]],Locations[],4,"FALSE")</f>
        <v>347700</v>
      </c>
      <c r="P1665">
        <f>VLOOKUP(CONS_TABLE[[#This Row],[location_id]],Locations[],5,"FALSE")</f>
        <v>28.8</v>
      </c>
    </row>
    <row r="1666" spans="1:16" x14ac:dyDescent="0.3">
      <c r="A1666">
        <v>1665</v>
      </c>
      <c r="B1666" t="s">
        <v>435</v>
      </c>
      <c r="C1666">
        <v>619</v>
      </c>
      <c r="D1666" t="str">
        <f>VLOOKUP(CONS_TABLE[[#This Row],[make_id]],Make_details[],2,"FALSE")</f>
        <v>Toyota</v>
      </c>
      <c r="E1666" t="str">
        <f>VLOOKUP(CONS_TABLE[[#This Row],[make_id]],Make_details[],3,"FALSE")</f>
        <v>Standard</v>
      </c>
      <c r="F1666">
        <v>2006</v>
      </c>
      <c r="G1666" t="s">
        <v>448</v>
      </c>
      <c r="H1666" t="s">
        <v>32</v>
      </c>
      <c r="I1666" s="1">
        <v>44641</v>
      </c>
      <c r="J1666" s="1" t="str">
        <f>TEXT(CONS_TABLE[[#This Row],[date_stolen]],"YYYY")</f>
        <v>2022</v>
      </c>
      <c r="K1666" s="1" t="str">
        <f>TEXT(CONS_TABLE[[#This Row],[date_stolen]],"MMMM")</f>
        <v>March</v>
      </c>
      <c r="L1666">
        <v>108</v>
      </c>
      <c r="M1666" t="str">
        <f>VLOOKUP(CONS_TABLE[[#This Row],[location_id]],Locations[],2,"FALSE")</f>
        <v>Manawatū-Whanganui</v>
      </c>
      <c r="N1666" t="str">
        <f>VLOOKUP(CONS_TABLE[[#This Row],[location_id]],Locations[],3, "FALSE")</f>
        <v>New Zealand</v>
      </c>
      <c r="O1666" s="3">
        <f>VLOOKUP(CONS_TABLE[[#This Row],[location_id]],Locations[],4,"FALSE")</f>
        <v>258200</v>
      </c>
      <c r="P1666">
        <f>VLOOKUP(CONS_TABLE[[#This Row],[location_id]],Locations[],5,"FALSE")</f>
        <v>11.62</v>
      </c>
    </row>
    <row r="1667" spans="1:16" x14ac:dyDescent="0.3">
      <c r="A1667">
        <v>1666</v>
      </c>
      <c r="B1667" t="s">
        <v>435</v>
      </c>
      <c r="C1667">
        <v>548</v>
      </c>
      <c r="D1667" t="str">
        <f>VLOOKUP(CONS_TABLE[[#This Row],[make_id]],Make_details[],2,"FALSE")</f>
        <v>Holden</v>
      </c>
      <c r="E1667" t="str">
        <f>VLOOKUP(CONS_TABLE[[#This Row],[make_id]],Make_details[],3,"FALSE")</f>
        <v>Standard</v>
      </c>
      <c r="F1667">
        <v>2006</v>
      </c>
      <c r="G1667" t="s">
        <v>668</v>
      </c>
      <c r="H1667" t="s">
        <v>10</v>
      </c>
      <c r="I1667" s="1">
        <v>44610</v>
      </c>
      <c r="J1667" s="1" t="str">
        <f>TEXT(CONS_TABLE[[#This Row],[date_stolen]],"YYYY")</f>
        <v>2022</v>
      </c>
      <c r="K1667" s="1" t="str">
        <f>TEXT(CONS_TABLE[[#This Row],[date_stolen]],"MMMM")</f>
        <v>February</v>
      </c>
      <c r="L1667">
        <v>111</v>
      </c>
      <c r="M1667" t="str">
        <f>VLOOKUP(CONS_TABLE[[#This Row],[location_id]],Locations[],2,"FALSE")</f>
        <v>Nelson</v>
      </c>
      <c r="N1667" t="str">
        <f>VLOOKUP(CONS_TABLE[[#This Row],[location_id]],Locations[],3, "FALSE")</f>
        <v>New Zealand</v>
      </c>
      <c r="O1667" s="3">
        <f>VLOOKUP(CONS_TABLE[[#This Row],[location_id]],Locations[],4,"FALSE")</f>
        <v>54500</v>
      </c>
      <c r="P1667">
        <f>VLOOKUP(CONS_TABLE[[#This Row],[location_id]],Locations[],5,"FALSE")</f>
        <v>129.15</v>
      </c>
    </row>
    <row r="1668" spans="1:16" x14ac:dyDescent="0.3">
      <c r="A1668">
        <v>1667</v>
      </c>
      <c r="B1668" t="s">
        <v>90</v>
      </c>
      <c r="C1668">
        <v>580</v>
      </c>
      <c r="D1668" t="str">
        <f>VLOOKUP(CONS_TABLE[[#This Row],[make_id]],Make_details[],2,"FALSE")</f>
        <v>Mitsubishi</v>
      </c>
      <c r="E1668" t="str">
        <f>VLOOKUP(CONS_TABLE[[#This Row],[make_id]],Make_details[],3,"FALSE")</f>
        <v>Standard</v>
      </c>
      <c r="F1668">
        <v>2001</v>
      </c>
      <c r="G1668" t="s">
        <v>441</v>
      </c>
      <c r="H1668" t="s">
        <v>10</v>
      </c>
      <c r="I1668" s="1">
        <v>44611</v>
      </c>
      <c r="J1668" s="1" t="str">
        <f>TEXT(CONS_TABLE[[#This Row],[date_stolen]],"YYYY")</f>
        <v>2022</v>
      </c>
      <c r="K1668" s="1" t="str">
        <f>TEXT(CONS_TABLE[[#This Row],[date_stolen]],"MMMM")</f>
        <v>February</v>
      </c>
      <c r="L1668">
        <v>109</v>
      </c>
      <c r="M1668" t="str">
        <f>VLOOKUP(CONS_TABLE[[#This Row],[location_id]],Locations[],2,"FALSE")</f>
        <v>Wellington</v>
      </c>
      <c r="N1668" t="str">
        <f>VLOOKUP(CONS_TABLE[[#This Row],[location_id]],Locations[],3, "FALSE")</f>
        <v>New Zealand</v>
      </c>
      <c r="O1668" s="3">
        <f>VLOOKUP(CONS_TABLE[[#This Row],[location_id]],Locations[],4,"FALSE")</f>
        <v>543500</v>
      </c>
      <c r="P1668">
        <f>VLOOKUP(CONS_TABLE[[#This Row],[location_id]],Locations[],5,"FALSE")</f>
        <v>67.52</v>
      </c>
    </row>
    <row r="1669" spans="1:16" x14ac:dyDescent="0.3">
      <c r="A1669">
        <v>1668</v>
      </c>
      <c r="B1669" t="s">
        <v>90</v>
      </c>
      <c r="C1669">
        <v>580</v>
      </c>
      <c r="D1669" t="str">
        <f>VLOOKUP(CONS_TABLE[[#This Row],[make_id]],Make_details[],2,"FALSE")</f>
        <v>Mitsubishi</v>
      </c>
      <c r="E1669" t="str">
        <f>VLOOKUP(CONS_TABLE[[#This Row],[make_id]],Make_details[],3,"FALSE")</f>
        <v>Standard</v>
      </c>
      <c r="F1669">
        <v>1997</v>
      </c>
      <c r="G1669" t="s">
        <v>676</v>
      </c>
      <c r="H1669" t="s">
        <v>45</v>
      </c>
      <c r="I1669" s="1">
        <v>44591</v>
      </c>
      <c r="J1669" s="1" t="str">
        <f>TEXT(CONS_TABLE[[#This Row],[date_stolen]],"YYYY")</f>
        <v>2022</v>
      </c>
      <c r="K1669" s="1" t="str">
        <f>TEXT(CONS_TABLE[[#This Row],[date_stolen]],"MMMM")</f>
        <v>January</v>
      </c>
      <c r="L1669">
        <v>101</v>
      </c>
      <c r="M1669" t="str">
        <f>VLOOKUP(CONS_TABLE[[#This Row],[location_id]],Locations[],2,"FALSE")</f>
        <v>Northland</v>
      </c>
      <c r="N1669" t="str">
        <f>VLOOKUP(CONS_TABLE[[#This Row],[location_id]],Locations[],3, "FALSE")</f>
        <v>New Zealand</v>
      </c>
      <c r="O1669" s="3">
        <f>VLOOKUP(CONS_TABLE[[#This Row],[location_id]],Locations[],4,"FALSE")</f>
        <v>201500</v>
      </c>
      <c r="P1669">
        <f>VLOOKUP(CONS_TABLE[[#This Row],[location_id]],Locations[],5,"FALSE")</f>
        <v>16.11</v>
      </c>
    </row>
    <row r="1670" spans="1:16" x14ac:dyDescent="0.3">
      <c r="A1670">
        <v>1669</v>
      </c>
      <c r="B1670" t="s">
        <v>75</v>
      </c>
      <c r="C1670">
        <v>576</v>
      </c>
      <c r="D1670" t="str">
        <f>VLOOKUP(CONS_TABLE[[#This Row],[make_id]],Make_details[],2,"FALSE")</f>
        <v>Mazda</v>
      </c>
      <c r="E1670" t="str">
        <f>VLOOKUP(CONS_TABLE[[#This Row],[make_id]],Make_details[],3,"FALSE")</f>
        <v>Standard</v>
      </c>
      <c r="F1670">
        <v>2006</v>
      </c>
      <c r="G1670" t="s">
        <v>600</v>
      </c>
      <c r="H1670" t="s">
        <v>10</v>
      </c>
      <c r="I1670" s="1">
        <v>44573</v>
      </c>
      <c r="J1670" s="1" t="str">
        <f>TEXT(CONS_TABLE[[#This Row],[date_stolen]],"YYYY")</f>
        <v>2022</v>
      </c>
      <c r="K1670" s="1" t="str">
        <f>TEXT(CONS_TABLE[[#This Row],[date_stolen]],"MMMM")</f>
        <v>January</v>
      </c>
      <c r="L1670">
        <v>108</v>
      </c>
      <c r="M1670" t="str">
        <f>VLOOKUP(CONS_TABLE[[#This Row],[location_id]],Locations[],2,"FALSE")</f>
        <v>Manawatū-Whanganui</v>
      </c>
      <c r="N1670" t="str">
        <f>VLOOKUP(CONS_TABLE[[#This Row],[location_id]],Locations[],3, "FALSE")</f>
        <v>New Zealand</v>
      </c>
      <c r="O1670" s="3">
        <f>VLOOKUP(CONS_TABLE[[#This Row],[location_id]],Locations[],4,"FALSE")</f>
        <v>258200</v>
      </c>
      <c r="P1670">
        <f>VLOOKUP(CONS_TABLE[[#This Row],[location_id]],Locations[],5,"FALSE")</f>
        <v>11.62</v>
      </c>
    </row>
    <row r="1671" spans="1:16" x14ac:dyDescent="0.3">
      <c r="A1671">
        <v>1670</v>
      </c>
      <c r="B1671" t="s">
        <v>90</v>
      </c>
      <c r="C1671">
        <v>512</v>
      </c>
      <c r="D1671" t="str">
        <f>VLOOKUP(CONS_TABLE[[#This Row],[make_id]],Make_details[],2,"FALSE")</f>
        <v>BMW</v>
      </c>
      <c r="E1671" t="str">
        <f>VLOOKUP(CONS_TABLE[[#This Row],[make_id]],Make_details[],3,"FALSE")</f>
        <v>Luxury</v>
      </c>
      <c r="F1671">
        <v>2004</v>
      </c>
      <c r="G1671" t="s">
        <v>729</v>
      </c>
      <c r="H1671" t="s">
        <v>18</v>
      </c>
      <c r="I1671" s="1">
        <v>44563</v>
      </c>
      <c r="J1671" s="1" t="str">
        <f>TEXT(CONS_TABLE[[#This Row],[date_stolen]],"YYYY")</f>
        <v>2022</v>
      </c>
      <c r="K1671" s="1" t="str">
        <f>TEXT(CONS_TABLE[[#This Row],[date_stolen]],"MMMM")</f>
        <v>January</v>
      </c>
      <c r="L1671">
        <v>102</v>
      </c>
      <c r="M1671" t="str">
        <f>VLOOKUP(CONS_TABLE[[#This Row],[location_id]],Locations[],2,"FALSE")</f>
        <v>Auckland</v>
      </c>
      <c r="N1671" t="str">
        <f>VLOOKUP(CONS_TABLE[[#This Row],[location_id]],Locations[],3, "FALSE")</f>
        <v>New Zealand</v>
      </c>
      <c r="O1671" s="3">
        <f>VLOOKUP(CONS_TABLE[[#This Row],[location_id]],Locations[],4,"FALSE")</f>
        <v>1695200</v>
      </c>
      <c r="P1671">
        <f>VLOOKUP(CONS_TABLE[[#This Row],[location_id]],Locations[],5,"FALSE")</f>
        <v>343.09</v>
      </c>
    </row>
    <row r="1672" spans="1:16" x14ac:dyDescent="0.3">
      <c r="A1672">
        <v>1671</v>
      </c>
      <c r="B1672" t="s">
        <v>235</v>
      </c>
      <c r="C1672">
        <v>580</v>
      </c>
      <c r="D1672" t="str">
        <f>VLOOKUP(CONS_TABLE[[#This Row],[make_id]],Make_details[],2,"FALSE")</f>
        <v>Mitsubishi</v>
      </c>
      <c r="E1672" t="str">
        <f>VLOOKUP(CONS_TABLE[[#This Row],[make_id]],Make_details[],3,"FALSE")</f>
        <v>Standard</v>
      </c>
      <c r="F1672">
        <v>2006</v>
      </c>
      <c r="G1672" t="s">
        <v>730</v>
      </c>
      <c r="H1672" t="s">
        <v>32</v>
      </c>
      <c r="I1672" s="1">
        <v>44541</v>
      </c>
      <c r="J1672" s="1" t="str">
        <f>TEXT(CONS_TABLE[[#This Row],[date_stolen]],"YYYY")</f>
        <v>2021</v>
      </c>
      <c r="K1672" s="1" t="str">
        <f>TEXT(CONS_TABLE[[#This Row],[date_stolen]],"MMMM")</f>
        <v>December</v>
      </c>
      <c r="L1672">
        <v>102</v>
      </c>
      <c r="M1672" t="str">
        <f>VLOOKUP(CONS_TABLE[[#This Row],[location_id]],Locations[],2,"FALSE")</f>
        <v>Auckland</v>
      </c>
      <c r="N1672" t="str">
        <f>VLOOKUP(CONS_TABLE[[#This Row],[location_id]],Locations[],3, "FALSE")</f>
        <v>New Zealand</v>
      </c>
      <c r="O1672" s="3">
        <f>VLOOKUP(CONS_TABLE[[#This Row],[location_id]],Locations[],4,"FALSE")</f>
        <v>1695200</v>
      </c>
      <c r="P1672">
        <f>VLOOKUP(CONS_TABLE[[#This Row],[location_id]],Locations[],5,"FALSE")</f>
        <v>343.09</v>
      </c>
    </row>
    <row r="1673" spans="1:16" x14ac:dyDescent="0.3">
      <c r="A1673">
        <v>1672</v>
      </c>
      <c r="B1673" t="s">
        <v>75</v>
      </c>
      <c r="C1673">
        <v>619</v>
      </c>
      <c r="D1673" t="str">
        <f>VLOOKUP(CONS_TABLE[[#This Row],[make_id]],Make_details[],2,"FALSE")</f>
        <v>Toyota</v>
      </c>
      <c r="E1673" t="str">
        <f>VLOOKUP(CONS_TABLE[[#This Row],[make_id]],Make_details[],3,"FALSE")</f>
        <v>Standard</v>
      </c>
      <c r="F1673">
        <v>1999</v>
      </c>
      <c r="G1673" t="s">
        <v>438</v>
      </c>
      <c r="H1673" t="s">
        <v>10</v>
      </c>
      <c r="I1673" s="1">
        <v>44543</v>
      </c>
      <c r="J1673" s="1" t="str">
        <f>TEXT(CONS_TABLE[[#This Row],[date_stolen]],"YYYY")</f>
        <v>2021</v>
      </c>
      <c r="K1673" s="1" t="str">
        <f>TEXT(CONS_TABLE[[#This Row],[date_stolen]],"MMMM")</f>
        <v>December</v>
      </c>
      <c r="L1673">
        <v>104</v>
      </c>
      <c r="M1673" t="str">
        <f>VLOOKUP(CONS_TABLE[[#This Row],[location_id]],Locations[],2,"FALSE")</f>
        <v>Bay of Plenty</v>
      </c>
      <c r="N1673" t="str">
        <f>VLOOKUP(CONS_TABLE[[#This Row],[location_id]],Locations[],3, "FALSE")</f>
        <v>New Zealand</v>
      </c>
      <c r="O1673" s="3">
        <f>VLOOKUP(CONS_TABLE[[#This Row],[location_id]],Locations[],4,"FALSE")</f>
        <v>347700</v>
      </c>
      <c r="P1673">
        <f>VLOOKUP(CONS_TABLE[[#This Row],[location_id]],Locations[],5,"FALSE")</f>
        <v>28.8</v>
      </c>
    </row>
    <row r="1674" spans="1:16" x14ac:dyDescent="0.3">
      <c r="A1674">
        <v>1673</v>
      </c>
      <c r="B1674" t="s">
        <v>435</v>
      </c>
      <c r="C1674">
        <v>576</v>
      </c>
      <c r="D1674" t="str">
        <f>VLOOKUP(CONS_TABLE[[#This Row],[make_id]],Make_details[],2,"FALSE")</f>
        <v>Mazda</v>
      </c>
      <c r="E1674" t="str">
        <f>VLOOKUP(CONS_TABLE[[#This Row],[make_id]],Make_details[],3,"FALSE")</f>
        <v>Standard</v>
      </c>
      <c r="F1674">
        <v>2006</v>
      </c>
      <c r="G1674" t="s">
        <v>450</v>
      </c>
      <c r="H1674" t="s">
        <v>32</v>
      </c>
      <c r="I1674" s="1">
        <v>44506</v>
      </c>
      <c r="J1674" s="1" t="str">
        <f>TEXT(CONS_TABLE[[#This Row],[date_stolen]],"YYYY")</f>
        <v>2021</v>
      </c>
      <c r="K1674" s="1" t="str">
        <f>TEXT(CONS_TABLE[[#This Row],[date_stolen]],"MMMM")</f>
        <v>November</v>
      </c>
      <c r="L1674">
        <v>109</v>
      </c>
      <c r="M1674" t="str">
        <f>VLOOKUP(CONS_TABLE[[#This Row],[location_id]],Locations[],2,"FALSE")</f>
        <v>Wellington</v>
      </c>
      <c r="N1674" t="str">
        <f>VLOOKUP(CONS_TABLE[[#This Row],[location_id]],Locations[],3, "FALSE")</f>
        <v>New Zealand</v>
      </c>
      <c r="O1674" s="3">
        <f>VLOOKUP(CONS_TABLE[[#This Row],[location_id]],Locations[],4,"FALSE")</f>
        <v>543500</v>
      </c>
      <c r="P1674">
        <f>VLOOKUP(CONS_TABLE[[#This Row],[location_id]],Locations[],5,"FALSE")</f>
        <v>67.52</v>
      </c>
    </row>
    <row r="1675" spans="1:16" x14ac:dyDescent="0.3">
      <c r="A1675">
        <v>1674</v>
      </c>
      <c r="B1675" t="s">
        <v>435</v>
      </c>
      <c r="C1675">
        <v>580</v>
      </c>
      <c r="D1675" t="str">
        <f>VLOOKUP(CONS_TABLE[[#This Row],[make_id]],Make_details[],2,"FALSE")</f>
        <v>Mitsubishi</v>
      </c>
      <c r="E1675" t="str">
        <f>VLOOKUP(CONS_TABLE[[#This Row],[make_id]],Make_details[],3,"FALSE")</f>
        <v>Standard</v>
      </c>
      <c r="F1675">
        <v>2006</v>
      </c>
      <c r="G1675" t="s">
        <v>464</v>
      </c>
      <c r="H1675" t="s">
        <v>32</v>
      </c>
      <c r="I1675" s="1">
        <v>44611</v>
      </c>
      <c r="J1675" s="1" t="str">
        <f>TEXT(CONS_TABLE[[#This Row],[date_stolen]],"YYYY")</f>
        <v>2022</v>
      </c>
      <c r="K1675" s="1" t="str">
        <f>TEXT(CONS_TABLE[[#This Row],[date_stolen]],"MMMM")</f>
        <v>February</v>
      </c>
      <c r="L1675">
        <v>103</v>
      </c>
      <c r="M1675" t="str">
        <f>VLOOKUP(CONS_TABLE[[#This Row],[location_id]],Locations[],2,"FALSE")</f>
        <v>Waikato</v>
      </c>
      <c r="N1675" t="str">
        <f>VLOOKUP(CONS_TABLE[[#This Row],[location_id]],Locations[],3, "FALSE")</f>
        <v>New Zealand</v>
      </c>
      <c r="O1675" s="3">
        <f>VLOOKUP(CONS_TABLE[[#This Row],[location_id]],Locations[],4,"FALSE")</f>
        <v>513800</v>
      </c>
      <c r="P1675">
        <f>VLOOKUP(CONS_TABLE[[#This Row],[location_id]],Locations[],5,"FALSE")</f>
        <v>21.5</v>
      </c>
    </row>
    <row r="1676" spans="1:16" x14ac:dyDescent="0.3">
      <c r="A1676">
        <v>1675</v>
      </c>
      <c r="B1676" t="s">
        <v>435</v>
      </c>
      <c r="C1676">
        <v>576</v>
      </c>
      <c r="D1676" t="str">
        <f>VLOOKUP(CONS_TABLE[[#This Row],[make_id]],Make_details[],2,"FALSE")</f>
        <v>Mazda</v>
      </c>
      <c r="E1676" t="str">
        <f>VLOOKUP(CONS_TABLE[[#This Row],[make_id]],Make_details[],3,"FALSE")</f>
        <v>Standard</v>
      </c>
      <c r="F1676">
        <v>2006</v>
      </c>
      <c r="G1676" t="s">
        <v>450</v>
      </c>
      <c r="H1676" t="s">
        <v>32</v>
      </c>
      <c r="I1676" s="1">
        <v>44545</v>
      </c>
      <c r="J1676" s="1" t="str">
        <f>TEXT(CONS_TABLE[[#This Row],[date_stolen]],"YYYY")</f>
        <v>2021</v>
      </c>
      <c r="K1676" s="1" t="str">
        <f>TEXT(CONS_TABLE[[#This Row],[date_stolen]],"MMMM")</f>
        <v>December</v>
      </c>
      <c r="L1676">
        <v>102</v>
      </c>
      <c r="M1676" t="str">
        <f>VLOOKUP(CONS_TABLE[[#This Row],[location_id]],Locations[],2,"FALSE")</f>
        <v>Auckland</v>
      </c>
      <c r="N1676" t="str">
        <f>VLOOKUP(CONS_TABLE[[#This Row],[location_id]],Locations[],3, "FALSE")</f>
        <v>New Zealand</v>
      </c>
      <c r="O1676" s="3">
        <f>VLOOKUP(CONS_TABLE[[#This Row],[location_id]],Locations[],4,"FALSE")</f>
        <v>1695200</v>
      </c>
      <c r="P1676">
        <f>VLOOKUP(CONS_TABLE[[#This Row],[location_id]],Locations[],5,"FALSE")</f>
        <v>343.09</v>
      </c>
    </row>
    <row r="1677" spans="1:16" x14ac:dyDescent="0.3">
      <c r="A1677">
        <v>1676</v>
      </c>
      <c r="B1677" t="s">
        <v>83</v>
      </c>
      <c r="C1677">
        <v>540</v>
      </c>
      <c r="D1677" t="str">
        <f>VLOOKUP(CONS_TABLE[[#This Row],[make_id]],Make_details[],2,"FALSE")</f>
        <v>Ford</v>
      </c>
      <c r="E1677" t="str">
        <f>VLOOKUP(CONS_TABLE[[#This Row],[make_id]],Make_details[],3,"FALSE")</f>
        <v>Standard</v>
      </c>
      <c r="F1677">
        <v>2006</v>
      </c>
      <c r="G1677" t="s">
        <v>453</v>
      </c>
      <c r="H1677" t="s">
        <v>45</v>
      </c>
      <c r="I1677" s="1">
        <v>44476</v>
      </c>
      <c r="J1677" s="1" t="str">
        <f>TEXT(CONS_TABLE[[#This Row],[date_stolen]],"YYYY")</f>
        <v>2021</v>
      </c>
      <c r="K1677" s="1" t="str">
        <f>TEXT(CONS_TABLE[[#This Row],[date_stolen]],"MMMM")</f>
        <v>October</v>
      </c>
      <c r="L1677">
        <v>109</v>
      </c>
      <c r="M1677" t="str">
        <f>VLOOKUP(CONS_TABLE[[#This Row],[location_id]],Locations[],2,"FALSE")</f>
        <v>Wellington</v>
      </c>
      <c r="N1677" t="str">
        <f>VLOOKUP(CONS_TABLE[[#This Row],[location_id]],Locations[],3, "FALSE")</f>
        <v>New Zealand</v>
      </c>
      <c r="O1677" s="3">
        <f>VLOOKUP(CONS_TABLE[[#This Row],[location_id]],Locations[],4,"FALSE")</f>
        <v>543500</v>
      </c>
      <c r="P1677">
        <f>VLOOKUP(CONS_TABLE[[#This Row],[location_id]],Locations[],5,"FALSE")</f>
        <v>67.52</v>
      </c>
    </row>
    <row r="1678" spans="1:16" x14ac:dyDescent="0.3">
      <c r="A1678">
        <v>1677</v>
      </c>
      <c r="B1678" t="s">
        <v>75</v>
      </c>
      <c r="C1678">
        <v>576</v>
      </c>
      <c r="D1678" t="str">
        <f>VLOOKUP(CONS_TABLE[[#This Row],[make_id]],Make_details[],2,"FALSE")</f>
        <v>Mazda</v>
      </c>
      <c r="E1678" t="str">
        <f>VLOOKUP(CONS_TABLE[[#This Row],[make_id]],Make_details[],3,"FALSE")</f>
        <v>Standard</v>
      </c>
      <c r="F1678">
        <v>2006</v>
      </c>
      <c r="G1678" t="s">
        <v>731</v>
      </c>
      <c r="H1678" t="s">
        <v>32</v>
      </c>
      <c r="I1678" s="1">
        <v>44501</v>
      </c>
      <c r="J1678" s="1" t="str">
        <f>TEXT(CONS_TABLE[[#This Row],[date_stolen]],"YYYY")</f>
        <v>2021</v>
      </c>
      <c r="K1678" s="1" t="str">
        <f>TEXT(CONS_TABLE[[#This Row],[date_stolen]],"MMMM")</f>
        <v>November</v>
      </c>
      <c r="L1678">
        <v>102</v>
      </c>
      <c r="M1678" t="str">
        <f>VLOOKUP(CONS_TABLE[[#This Row],[location_id]],Locations[],2,"FALSE")</f>
        <v>Auckland</v>
      </c>
      <c r="N1678" t="str">
        <f>VLOOKUP(CONS_TABLE[[#This Row],[location_id]],Locations[],3, "FALSE")</f>
        <v>New Zealand</v>
      </c>
      <c r="O1678" s="3">
        <f>VLOOKUP(CONS_TABLE[[#This Row],[location_id]],Locations[],4,"FALSE")</f>
        <v>1695200</v>
      </c>
      <c r="P1678">
        <f>VLOOKUP(CONS_TABLE[[#This Row],[location_id]],Locations[],5,"FALSE")</f>
        <v>343.09</v>
      </c>
    </row>
    <row r="1679" spans="1:16" x14ac:dyDescent="0.3">
      <c r="A1679">
        <v>1678</v>
      </c>
      <c r="B1679" t="s">
        <v>435</v>
      </c>
      <c r="C1679">
        <v>576</v>
      </c>
      <c r="D1679" t="str">
        <f>VLOOKUP(CONS_TABLE[[#This Row],[make_id]],Make_details[],2,"FALSE")</f>
        <v>Mazda</v>
      </c>
      <c r="E1679" t="str">
        <f>VLOOKUP(CONS_TABLE[[#This Row],[make_id]],Make_details[],3,"FALSE")</f>
        <v>Standard</v>
      </c>
      <c r="F1679">
        <v>2006</v>
      </c>
      <c r="G1679" t="s">
        <v>450</v>
      </c>
      <c r="H1679" t="s">
        <v>32</v>
      </c>
      <c r="I1679" s="1">
        <v>44629</v>
      </c>
      <c r="J1679" s="1" t="str">
        <f>TEXT(CONS_TABLE[[#This Row],[date_stolen]],"YYYY")</f>
        <v>2022</v>
      </c>
      <c r="K1679" s="1" t="str">
        <f>TEXT(CONS_TABLE[[#This Row],[date_stolen]],"MMMM")</f>
        <v>March</v>
      </c>
      <c r="L1679">
        <v>104</v>
      </c>
      <c r="M1679" t="str">
        <f>VLOOKUP(CONS_TABLE[[#This Row],[location_id]],Locations[],2,"FALSE")</f>
        <v>Bay of Plenty</v>
      </c>
      <c r="N1679" t="str">
        <f>VLOOKUP(CONS_TABLE[[#This Row],[location_id]],Locations[],3, "FALSE")</f>
        <v>New Zealand</v>
      </c>
      <c r="O1679" s="3">
        <f>VLOOKUP(CONS_TABLE[[#This Row],[location_id]],Locations[],4,"FALSE")</f>
        <v>347700</v>
      </c>
      <c r="P1679">
        <f>VLOOKUP(CONS_TABLE[[#This Row],[location_id]],Locations[],5,"FALSE")</f>
        <v>28.8</v>
      </c>
    </row>
    <row r="1680" spans="1:16" x14ac:dyDescent="0.3">
      <c r="A1680">
        <v>1679</v>
      </c>
      <c r="B1680" t="s">
        <v>75</v>
      </c>
      <c r="C1680">
        <v>619</v>
      </c>
      <c r="D1680" t="str">
        <f>VLOOKUP(CONS_TABLE[[#This Row],[make_id]],Make_details[],2,"FALSE")</f>
        <v>Toyota</v>
      </c>
      <c r="E1680" t="str">
        <f>VLOOKUP(CONS_TABLE[[#This Row],[make_id]],Make_details[],3,"FALSE")</f>
        <v>Standard</v>
      </c>
      <c r="F1680">
        <v>1997</v>
      </c>
      <c r="G1680" t="s">
        <v>702</v>
      </c>
      <c r="H1680" t="s">
        <v>10</v>
      </c>
      <c r="I1680" s="1">
        <v>44542</v>
      </c>
      <c r="J1680" s="1" t="str">
        <f>TEXT(CONS_TABLE[[#This Row],[date_stolen]],"YYYY")</f>
        <v>2021</v>
      </c>
      <c r="K1680" s="1" t="str">
        <f>TEXT(CONS_TABLE[[#This Row],[date_stolen]],"MMMM")</f>
        <v>December</v>
      </c>
      <c r="L1680">
        <v>116</v>
      </c>
      <c r="M1680" t="str">
        <f>VLOOKUP(CONS_TABLE[[#This Row],[location_id]],Locations[],2,"FALSE")</f>
        <v>Southland</v>
      </c>
      <c r="N1680" t="str">
        <f>VLOOKUP(CONS_TABLE[[#This Row],[location_id]],Locations[],3, "FALSE")</f>
        <v>New Zealand</v>
      </c>
      <c r="O1680" s="3">
        <f>VLOOKUP(CONS_TABLE[[#This Row],[location_id]],Locations[],4,"FALSE")</f>
        <v>102400</v>
      </c>
      <c r="P1680">
        <f>VLOOKUP(CONS_TABLE[[#This Row],[location_id]],Locations[],5,"FALSE")</f>
        <v>3.28</v>
      </c>
    </row>
    <row r="1681" spans="1:16" x14ac:dyDescent="0.3">
      <c r="A1681">
        <v>1680</v>
      </c>
      <c r="B1681" t="s">
        <v>83</v>
      </c>
      <c r="C1681">
        <v>619</v>
      </c>
      <c r="D1681" t="str">
        <f>VLOOKUP(CONS_TABLE[[#This Row],[make_id]],Make_details[],2,"FALSE")</f>
        <v>Toyota</v>
      </c>
      <c r="E1681" t="str">
        <f>VLOOKUP(CONS_TABLE[[#This Row],[make_id]],Make_details[],3,"FALSE")</f>
        <v>Standard</v>
      </c>
      <c r="F1681">
        <v>2006</v>
      </c>
      <c r="G1681" t="s">
        <v>711</v>
      </c>
      <c r="H1681" t="s">
        <v>18</v>
      </c>
      <c r="I1681" s="1">
        <v>44589</v>
      </c>
      <c r="J1681" s="1" t="str">
        <f>TEXT(CONS_TABLE[[#This Row],[date_stolen]],"YYYY")</f>
        <v>2022</v>
      </c>
      <c r="K1681" s="1" t="str">
        <f>TEXT(CONS_TABLE[[#This Row],[date_stolen]],"MMMM")</f>
        <v>January</v>
      </c>
      <c r="L1681">
        <v>109</v>
      </c>
      <c r="M1681" t="str">
        <f>VLOOKUP(CONS_TABLE[[#This Row],[location_id]],Locations[],2,"FALSE")</f>
        <v>Wellington</v>
      </c>
      <c r="N1681" t="str">
        <f>VLOOKUP(CONS_TABLE[[#This Row],[location_id]],Locations[],3, "FALSE")</f>
        <v>New Zealand</v>
      </c>
      <c r="O1681" s="3">
        <f>VLOOKUP(CONS_TABLE[[#This Row],[location_id]],Locations[],4,"FALSE")</f>
        <v>543500</v>
      </c>
      <c r="P1681">
        <f>VLOOKUP(CONS_TABLE[[#This Row],[location_id]],Locations[],5,"FALSE")</f>
        <v>67.52</v>
      </c>
    </row>
    <row r="1682" spans="1:16" x14ac:dyDescent="0.3">
      <c r="A1682">
        <v>1681</v>
      </c>
      <c r="B1682" t="s">
        <v>90</v>
      </c>
      <c r="C1682">
        <v>610</v>
      </c>
      <c r="D1682" t="str">
        <f>VLOOKUP(CONS_TABLE[[#This Row],[make_id]],Make_details[],2,"FALSE")</f>
        <v>Subaru</v>
      </c>
      <c r="E1682" t="str">
        <f>VLOOKUP(CONS_TABLE[[#This Row],[make_id]],Make_details[],3,"FALSE")</f>
        <v>Standard</v>
      </c>
      <c r="F1682">
        <v>2001</v>
      </c>
      <c r="G1682" t="s">
        <v>475</v>
      </c>
      <c r="H1682" t="s">
        <v>32</v>
      </c>
      <c r="I1682" s="1">
        <v>44640</v>
      </c>
      <c r="J1682" s="1" t="str">
        <f>TEXT(CONS_TABLE[[#This Row],[date_stolen]],"YYYY")</f>
        <v>2022</v>
      </c>
      <c r="K1682" s="1" t="str">
        <f>TEXT(CONS_TABLE[[#This Row],[date_stolen]],"MMMM")</f>
        <v>March</v>
      </c>
      <c r="L1682">
        <v>101</v>
      </c>
      <c r="M1682" t="str">
        <f>VLOOKUP(CONS_TABLE[[#This Row],[location_id]],Locations[],2,"FALSE")</f>
        <v>Northland</v>
      </c>
      <c r="N1682" t="str">
        <f>VLOOKUP(CONS_TABLE[[#This Row],[location_id]],Locations[],3, "FALSE")</f>
        <v>New Zealand</v>
      </c>
      <c r="O1682" s="3">
        <f>VLOOKUP(CONS_TABLE[[#This Row],[location_id]],Locations[],4,"FALSE")</f>
        <v>201500</v>
      </c>
      <c r="P1682">
        <f>VLOOKUP(CONS_TABLE[[#This Row],[location_id]],Locations[],5,"FALSE")</f>
        <v>16.11</v>
      </c>
    </row>
    <row r="1683" spans="1:16" x14ac:dyDescent="0.3">
      <c r="A1683">
        <v>1682</v>
      </c>
      <c r="B1683" t="s">
        <v>83</v>
      </c>
      <c r="C1683">
        <v>576</v>
      </c>
      <c r="D1683" t="str">
        <f>VLOOKUP(CONS_TABLE[[#This Row],[make_id]],Make_details[],2,"FALSE")</f>
        <v>Mazda</v>
      </c>
      <c r="E1683" t="str">
        <f>VLOOKUP(CONS_TABLE[[#This Row],[make_id]],Make_details[],3,"FALSE")</f>
        <v>Standard</v>
      </c>
      <c r="F1683">
        <v>1998</v>
      </c>
      <c r="G1683" t="s">
        <v>572</v>
      </c>
      <c r="H1683" t="s">
        <v>47</v>
      </c>
      <c r="I1683" s="1">
        <v>44568</v>
      </c>
      <c r="J1683" s="1" t="str">
        <f>TEXT(CONS_TABLE[[#This Row],[date_stolen]],"YYYY")</f>
        <v>2022</v>
      </c>
      <c r="K1683" s="1" t="str">
        <f>TEXT(CONS_TABLE[[#This Row],[date_stolen]],"MMMM")</f>
        <v>January</v>
      </c>
      <c r="L1683">
        <v>102</v>
      </c>
      <c r="M1683" t="str">
        <f>VLOOKUP(CONS_TABLE[[#This Row],[location_id]],Locations[],2,"FALSE")</f>
        <v>Auckland</v>
      </c>
      <c r="N1683" t="str">
        <f>VLOOKUP(CONS_TABLE[[#This Row],[location_id]],Locations[],3, "FALSE")</f>
        <v>New Zealand</v>
      </c>
      <c r="O1683" s="3">
        <f>VLOOKUP(CONS_TABLE[[#This Row],[location_id]],Locations[],4,"FALSE")</f>
        <v>1695200</v>
      </c>
      <c r="P1683">
        <f>VLOOKUP(CONS_TABLE[[#This Row],[location_id]],Locations[],5,"FALSE")</f>
        <v>343.09</v>
      </c>
    </row>
    <row r="1684" spans="1:16" x14ac:dyDescent="0.3">
      <c r="A1684">
        <v>1683</v>
      </c>
      <c r="B1684" t="s">
        <v>435</v>
      </c>
      <c r="C1684">
        <v>619</v>
      </c>
      <c r="D1684" t="str">
        <f>VLOOKUP(CONS_TABLE[[#This Row],[make_id]],Make_details[],2,"FALSE")</f>
        <v>Toyota</v>
      </c>
      <c r="E1684" t="str">
        <f>VLOOKUP(CONS_TABLE[[#This Row],[make_id]],Make_details[],3,"FALSE")</f>
        <v>Standard</v>
      </c>
      <c r="F1684">
        <v>2006</v>
      </c>
      <c r="G1684" t="s">
        <v>448</v>
      </c>
      <c r="H1684" t="s">
        <v>47</v>
      </c>
      <c r="I1684" s="1">
        <v>44585</v>
      </c>
      <c r="J1684" s="1" t="str">
        <f>TEXT(CONS_TABLE[[#This Row],[date_stolen]],"YYYY")</f>
        <v>2022</v>
      </c>
      <c r="K1684" s="1" t="str">
        <f>TEXT(CONS_TABLE[[#This Row],[date_stolen]],"MMMM")</f>
        <v>January</v>
      </c>
      <c r="L1684">
        <v>115</v>
      </c>
      <c r="M1684" t="str">
        <f>VLOOKUP(CONS_TABLE[[#This Row],[location_id]],Locations[],2,"FALSE")</f>
        <v>Otago</v>
      </c>
      <c r="N1684" t="str">
        <f>VLOOKUP(CONS_TABLE[[#This Row],[location_id]],Locations[],3, "FALSE")</f>
        <v>New Zealand</v>
      </c>
      <c r="O1684" s="3">
        <f>VLOOKUP(CONS_TABLE[[#This Row],[location_id]],Locations[],4,"FALSE")</f>
        <v>246000</v>
      </c>
      <c r="P1684">
        <f>VLOOKUP(CONS_TABLE[[#This Row],[location_id]],Locations[],5,"FALSE")</f>
        <v>7.89</v>
      </c>
    </row>
    <row r="1685" spans="1:16" x14ac:dyDescent="0.3">
      <c r="A1685">
        <v>1684</v>
      </c>
      <c r="B1685" t="s">
        <v>235</v>
      </c>
      <c r="C1685">
        <v>619</v>
      </c>
      <c r="D1685" t="str">
        <f>VLOOKUP(CONS_TABLE[[#This Row],[make_id]],Make_details[],2,"FALSE")</f>
        <v>Toyota</v>
      </c>
      <c r="E1685" t="str">
        <f>VLOOKUP(CONS_TABLE[[#This Row],[make_id]],Make_details[],3,"FALSE")</f>
        <v>Standard</v>
      </c>
      <c r="F1685">
        <v>1994</v>
      </c>
      <c r="G1685" t="s">
        <v>467</v>
      </c>
      <c r="H1685" t="s">
        <v>32</v>
      </c>
      <c r="I1685" s="1">
        <v>44569</v>
      </c>
      <c r="J1685" s="1" t="str">
        <f>TEXT(CONS_TABLE[[#This Row],[date_stolen]],"YYYY")</f>
        <v>2022</v>
      </c>
      <c r="K1685" s="1" t="str">
        <f>TEXT(CONS_TABLE[[#This Row],[date_stolen]],"MMMM")</f>
        <v>January</v>
      </c>
      <c r="L1685">
        <v>107</v>
      </c>
      <c r="M1685" t="str">
        <f>VLOOKUP(CONS_TABLE[[#This Row],[location_id]],Locations[],2,"FALSE")</f>
        <v>Taranaki</v>
      </c>
      <c r="N1685" t="str">
        <f>VLOOKUP(CONS_TABLE[[#This Row],[location_id]],Locations[],3, "FALSE")</f>
        <v>New Zealand</v>
      </c>
      <c r="O1685" s="3">
        <f>VLOOKUP(CONS_TABLE[[#This Row],[location_id]],Locations[],4,"FALSE")</f>
        <v>127300</v>
      </c>
      <c r="P1685">
        <f>VLOOKUP(CONS_TABLE[[#This Row],[location_id]],Locations[],5,"FALSE")</f>
        <v>17.55</v>
      </c>
    </row>
    <row r="1686" spans="1:16" x14ac:dyDescent="0.3">
      <c r="A1686">
        <v>1685</v>
      </c>
      <c r="B1686" t="s">
        <v>83</v>
      </c>
      <c r="C1686">
        <v>610</v>
      </c>
      <c r="D1686" t="str">
        <f>VLOOKUP(CONS_TABLE[[#This Row],[make_id]],Make_details[],2,"FALSE")</f>
        <v>Subaru</v>
      </c>
      <c r="E1686" t="str">
        <f>VLOOKUP(CONS_TABLE[[#This Row],[make_id]],Make_details[],3,"FALSE")</f>
        <v>Standard</v>
      </c>
      <c r="F1686">
        <v>1999</v>
      </c>
      <c r="G1686" t="s">
        <v>444</v>
      </c>
      <c r="H1686" t="s">
        <v>10</v>
      </c>
      <c r="I1686" s="1">
        <v>44571</v>
      </c>
      <c r="J1686" s="1" t="str">
        <f>TEXT(CONS_TABLE[[#This Row],[date_stolen]],"YYYY")</f>
        <v>2022</v>
      </c>
      <c r="K1686" s="1" t="str">
        <f>TEXT(CONS_TABLE[[#This Row],[date_stolen]],"MMMM")</f>
        <v>January</v>
      </c>
      <c r="L1686">
        <v>102</v>
      </c>
      <c r="M1686" t="str">
        <f>VLOOKUP(CONS_TABLE[[#This Row],[location_id]],Locations[],2,"FALSE")</f>
        <v>Auckland</v>
      </c>
      <c r="N1686" t="str">
        <f>VLOOKUP(CONS_TABLE[[#This Row],[location_id]],Locations[],3, "FALSE")</f>
        <v>New Zealand</v>
      </c>
      <c r="O1686" s="3">
        <f>VLOOKUP(CONS_TABLE[[#This Row],[location_id]],Locations[],4,"FALSE")</f>
        <v>1695200</v>
      </c>
      <c r="P1686">
        <f>VLOOKUP(CONS_TABLE[[#This Row],[location_id]],Locations[],5,"FALSE")</f>
        <v>343.09</v>
      </c>
    </row>
    <row r="1687" spans="1:16" x14ac:dyDescent="0.3">
      <c r="A1687">
        <v>1686</v>
      </c>
      <c r="B1687" t="s">
        <v>83</v>
      </c>
      <c r="C1687">
        <v>550</v>
      </c>
      <c r="D1687" t="str">
        <f>VLOOKUP(CONS_TABLE[[#This Row],[make_id]],Make_details[],2,"FALSE")</f>
        <v>Honda</v>
      </c>
      <c r="E1687" t="str">
        <f>VLOOKUP(CONS_TABLE[[#This Row],[make_id]],Make_details[],3,"FALSE")</f>
        <v>Standard</v>
      </c>
      <c r="F1687">
        <v>2000</v>
      </c>
      <c r="G1687" t="s">
        <v>571</v>
      </c>
      <c r="H1687" t="s">
        <v>32</v>
      </c>
      <c r="I1687" s="1">
        <v>44620</v>
      </c>
      <c r="J1687" s="1" t="str">
        <f>TEXT(CONS_TABLE[[#This Row],[date_stolen]],"YYYY")</f>
        <v>2022</v>
      </c>
      <c r="K1687" s="1" t="str">
        <f>TEXT(CONS_TABLE[[#This Row],[date_stolen]],"MMMM")</f>
        <v>February</v>
      </c>
      <c r="L1687">
        <v>102</v>
      </c>
      <c r="M1687" t="str">
        <f>VLOOKUP(CONS_TABLE[[#This Row],[location_id]],Locations[],2,"FALSE")</f>
        <v>Auckland</v>
      </c>
      <c r="N1687" t="str">
        <f>VLOOKUP(CONS_TABLE[[#This Row],[location_id]],Locations[],3, "FALSE")</f>
        <v>New Zealand</v>
      </c>
      <c r="O1687" s="3">
        <f>VLOOKUP(CONS_TABLE[[#This Row],[location_id]],Locations[],4,"FALSE")</f>
        <v>1695200</v>
      </c>
      <c r="P1687">
        <f>VLOOKUP(CONS_TABLE[[#This Row],[location_id]],Locations[],5,"FALSE")</f>
        <v>343.09</v>
      </c>
    </row>
    <row r="1688" spans="1:16" x14ac:dyDescent="0.3">
      <c r="A1688">
        <v>1687</v>
      </c>
      <c r="B1688" t="s">
        <v>435</v>
      </c>
      <c r="C1688">
        <v>540</v>
      </c>
      <c r="D1688" t="str">
        <f>VLOOKUP(CONS_TABLE[[#This Row],[make_id]],Make_details[],2,"FALSE")</f>
        <v>Ford</v>
      </c>
      <c r="E1688" t="str">
        <f>VLOOKUP(CONS_TABLE[[#This Row],[make_id]],Make_details[],3,"FALSE")</f>
        <v>Standard</v>
      </c>
      <c r="F1688">
        <v>2005</v>
      </c>
      <c r="G1688" t="s">
        <v>436</v>
      </c>
      <c r="H1688" t="s">
        <v>32</v>
      </c>
      <c r="I1688" s="1">
        <v>44640</v>
      </c>
      <c r="J1688" s="1" t="str">
        <f>TEXT(CONS_TABLE[[#This Row],[date_stolen]],"YYYY")</f>
        <v>2022</v>
      </c>
      <c r="K1688" s="1" t="str">
        <f>TEXT(CONS_TABLE[[#This Row],[date_stolen]],"MMMM")</f>
        <v>March</v>
      </c>
      <c r="L1688">
        <v>114</v>
      </c>
      <c r="M1688" t="str">
        <f>VLOOKUP(CONS_TABLE[[#This Row],[location_id]],Locations[],2,"FALSE")</f>
        <v>Canterbury</v>
      </c>
      <c r="N1688" t="str">
        <f>VLOOKUP(CONS_TABLE[[#This Row],[location_id]],Locations[],3, "FALSE")</f>
        <v>New Zealand</v>
      </c>
      <c r="O1688" s="3">
        <f>VLOOKUP(CONS_TABLE[[#This Row],[location_id]],Locations[],4,"FALSE")</f>
        <v>655000</v>
      </c>
      <c r="P1688">
        <f>VLOOKUP(CONS_TABLE[[#This Row],[location_id]],Locations[],5,"FALSE")</f>
        <v>14.72</v>
      </c>
    </row>
    <row r="1689" spans="1:16" x14ac:dyDescent="0.3">
      <c r="A1689">
        <v>1688</v>
      </c>
      <c r="B1689" t="s">
        <v>83</v>
      </c>
      <c r="C1689">
        <v>540</v>
      </c>
      <c r="D1689" t="str">
        <f>VLOOKUP(CONS_TABLE[[#This Row],[make_id]],Make_details[],2,"FALSE")</f>
        <v>Ford</v>
      </c>
      <c r="E1689" t="str">
        <f>VLOOKUP(CONS_TABLE[[#This Row],[make_id]],Make_details[],3,"FALSE")</f>
        <v>Standard</v>
      </c>
      <c r="F1689">
        <v>2006</v>
      </c>
      <c r="G1689" t="s">
        <v>453</v>
      </c>
      <c r="H1689" t="s">
        <v>10</v>
      </c>
      <c r="I1689" s="1">
        <v>44510</v>
      </c>
      <c r="J1689" s="1" t="str">
        <f>TEXT(CONS_TABLE[[#This Row],[date_stolen]],"YYYY")</f>
        <v>2021</v>
      </c>
      <c r="K1689" s="1" t="str">
        <f>TEXT(CONS_TABLE[[#This Row],[date_stolen]],"MMMM")</f>
        <v>November</v>
      </c>
      <c r="L1689">
        <v>104</v>
      </c>
      <c r="M1689" t="str">
        <f>VLOOKUP(CONS_TABLE[[#This Row],[location_id]],Locations[],2,"FALSE")</f>
        <v>Bay of Plenty</v>
      </c>
      <c r="N1689" t="str">
        <f>VLOOKUP(CONS_TABLE[[#This Row],[location_id]],Locations[],3, "FALSE")</f>
        <v>New Zealand</v>
      </c>
      <c r="O1689" s="3">
        <f>VLOOKUP(CONS_TABLE[[#This Row],[location_id]],Locations[],4,"FALSE")</f>
        <v>347700</v>
      </c>
      <c r="P1689">
        <f>VLOOKUP(CONS_TABLE[[#This Row],[location_id]],Locations[],5,"FALSE")</f>
        <v>28.8</v>
      </c>
    </row>
    <row r="1690" spans="1:16" x14ac:dyDescent="0.3">
      <c r="A1690">
        <v>1689</v>
      </c>
      <c r="B1690" t="s">
        <v>90</v>
      </c>
      <c r="C1690">
        <v>610</v>
      </c>
      <c r="D1690" t="str">
        <f>VLOOKUP(CONS_TABLE[[#This Row],[make_id]],Make_details[],2,"FALSE")</f>
        <v>Subaru</v>
      </c>
      <c r="E1690" t="str">
        <f>VLOOKUP(CONS_TABLE[[#This Row],[make_id]],Make_details[],3,"FALSE")</f>
        <v>Standard</v>
      </c>
      <c r="F1690">
        <v>1998</v>
      </c>
      <c r="G1690" t="s">
        <v>475</v>
      </c>
      <c r="H1690" t="s">
        <v>69</v>
      </c>
      <c r="I1690" s="1">
        <v>44495</v>
      </c>
      <c r="J1690" s="1" t="str">
        <f>TEXT(CONS_TABLE[[#This Row],[date_stolen]],"YYYY")</f>
        <v>2021</v>
      </c>
      <c r="K1690" s="1" t="str">
        <f>TEXT(CONS_TABLE[[#This Row],[date_stolen]],"MMMM")</f>
        <v>October</v>
      </c>
      <c r="L1690">
        <v>115</v>
      </c>
      <c r="M1690" t="str">
        <f>VLOOKUP(CONS_TABLE[[#This Row],[location_id]],Locations[],2,"FALSE")</f>
        <v>Otago</v>
      </c>
      <c r="N1690" t="str">
        <f>VLOOKUP(CONS_TABLE[[#This Row],[location_id]],Locations[],3, "FALSE")</f>
        <v>New Zealand</v>
      </c>
      <c r="O1690" s="3">
        <f>VLOOKUP(CONS_TABLE[[#This Row],[location_id]],Locations[],4,"FALSE")</f>
        <v>246000</v>
      </c>
      <c r="P1690">
        <f>VLOOKUP(CONS_TABLE[[#This Row],[location_id]],Locations[],5,"FALSE")</f>
        <v>7.89</v>
      </c>
    </row>
    <row r="1691" spans="1:16" x14ac:dyDescent="0.3">
      <c r="A1691">
        <v>1690</v>
      </c>
      <c r="B1691" t="s">
        <v>435</v>
      </c>
      <c r="C1691">
        <v>576</v>
      </c>
      <c r="D1691" t="str">
        <f>VLOOKUP(CONS_TABLE[[#This Row],[make_id]],Make_details[],2,"FALSE")</f>
        <v>Mazda</v>
      </c>
      <c r="E1691" t="str">
        <f>VLOOKUP(CONS_TABLE[[#This Row],[make_id]],Make_details[],3,"FALSE")</f>
        <v>Standard</v>
      </c>
      <c r="F1691">
        <v>2006</v>
      </c>
      <c r="G1691" t="s">
        <v>450</v>
      </c>
      <c r="H1691" t="s">
        <v>18</v>
      </c>
      <c r="I1691" s="1">
        <v>44526</v>
      </c>
      <c r="J1691" s="1" t="str">
        <f>TEXT(CONS_TABLE[[#This Row],[date_stolen]],"YYYY")</f>
        <v>2021</v>
      </c>
      <c r="K1691" s="1" t="str">
        <f>TEXT(CONS_TABLE[[#This Row],[date_stolen]],"MMMM")</f>
        <v>November</v>
      </c>
      <c r="L1691">
        <v>104</v>
      </c>
      <c r="M1691" t="str">
        <f>VLOOKUP(CONS_TABLE[[#This Row],[location_id]],Locations[],2,"FALSE")</f>
        <v>Bay of Plenty</v>
      </c>
      <c r="N1691" t="str">
        <f>VLOOKUP(CONS_TABLE[[#This Row],[location_id]],Locations[],3, "FALSE")</f>
        <v>New Zealand</v>
      </c>
      <c r="O1691" s="3">
        <f>VLOOKUP(CONS_TABLE[[#This Row],[location_id]],Locations[],4,"FALSE")</f>
        <v>347700</v>
      </c>
      <c r="P1691">
        <f>VLOOKUP(CONS_TABLE[[#This Row],[location_id]],Locations[],5,"FALSE")</f>
        <v>28.8</v>
      </c>
    </row>
    <row r="1692" spans="1:16" x14ac:dyDescent="0.3">
      <c r="A1692">
        <v>1691</v>
      </c>
      <c r="B1692" t="s">
        <v>83</v>
      </c>
      <c r="C1692">
        <v>619</v>
      </c>
      <c r="D1692" t="str">
        <f>VLOOKUP(CONS_TABLE[[#This Row],[make_id]],Make_details[],2,"FALSE")</f>
        <v>Toyota</v>
      </c>
      <c r="E1692" t="str">
        <f>VLOOKUP(CONS_TABLE[[#This Row],[make_id]],Make_details[],3,"FALSE")</f>
        <v>Standard</v>
      </c>
      <c r="F1692">
        <v>1999</v>
      </c>
      <c r="G1692" t="s">
        <v>694</v>
      </c>
      <c r="H1692" t="s">
        <v>10</v>
      </c>
      <c r="I1692" s="1">
        <v>44648</v>
      </c>
      <c r="J1692" s="1" t="str">
        <f>TEXT(CONS_TABLE[[#This Row],[date_stolen]],"YYYY")</f>
        <v>2022</v>
      </c>
      <c r="K1692" s="1" t="str">
        <f>TEXT(CONS_TABLE[[#This Row],[date_stolen]],"MMMM")</f>
        <v>March</v>
      </c>
      <c r="L1692">
        <v>106</v>
      </c>
      <c r="M1692" t="str">
        <f>VLOOKUP(CONS_TABLE[[#This Row],[location_id]],Locations[],2,"FALSE")</f>
        <v>Hawke's Bay</v>
      </c>
      <c r="N1692" t="str">
        <f>VLOOKUP(CONS_TABLE[[#This Row],[location_id]],Locations[],3, "FALSE")</f>
        <v>New Zealand</v>
      </c>
      <c r="O1692" s="3">
        <f>VLOOKUP(CONS_TABLE[[#This Row],[location_id]],Locations[],4,"FALSE")</f>
        <v>182700</v>
      </c>
      <c r="P1692">
        <f>VLOOKUP(CONS_TABLE[[#This Row],[location_id]],Locations[],5,"FALSE")</f>
        <v>12.92</v>
      </c>
    </row>
    <row r="1693" spans="1:16" x14ac:dyDescent="0.3">
      <c r="A1693">
        <v>1692</v>
      </c>
      <c r="B1693" t="s">
        <v>435</v>
      </c>
      <c r="C1693">
        <v>576</v>
      </c>
      <c r="D1693" t="str">
        <f>VLOOKUP(CONS_TABLE[[#This Row],[make_id]],Make_details[],2,"FALSE")</f>
        <v>Mazda</v>
      </c>
      <c r="E1693" t="str">
        <f>VLOOKUP(CONS_TABLE[[#This Row],[make_id]],Make_details[],3,"FALSE")</f>
        <v>Standard</v>
      </c>
      <c r="F1693">
        <v>2006</v>
      </c>
      <c r="G1693" t="s">
        <v>450</v>
      </c>
      <c r="H1693" t="s">
        <v>10</v>
      </c>
      <c r="I1693" s="1">
        <v>44653</v>
      </c>
      <c r="J1693" s="1" t="str">
        <f>TEXT(CONS_TABLE[[#This Row],[date_stolen]],"YYYY")</f>
        <v>2022</v>
      </c>
      <c r="K1693" s="1" t="str">
        <f>TEXT(CONS_TABLE[[#This Row],[date_stolen]],"MMMM")</f>
        <v>April</v>
      </c>
      <c r="L1693">
        <v>108</v>
      </c>
      <c r="M1693" t="str">
        <f>VLOOKUP(CONS_TABLE[[#This Row],[location_id]],Locations[],2,"FALSE")</f>
        <v>Manawatū-Whanganui</v>
      </c>
      <c r="N1693" t="str">
        <f>VLOOKUP(CONS_TABLE[[#This Row],[location_id]],Locations[],3, "FALSE")</f>
        <v>New Zealand</v>
      </c>
      <c r="O1693" s="3">
        <f>VLOOKUP(CONS_TABLE[[#This Row],[location_id]],Locations[],4,"FALSE")</f>
        <v>258200</v>
      </c>
      <c r="P1693">
        <f>VLOOKUP(CONS_TABLE[[#This Row],[location_id]],Locations[],5,"FALSE")</f>
        <v>11.62</v>
      </c>
    </row>
    <row r="1694" spans="1:16" x14ac:dyDescent="0.3">
      <c r="A1694">
        <v>1693</v>
      </c>
      <c r="B1694" t="s">
        <v>83</v>
      </c>
      <c r="C1694">
        <v>619</v>
      </c>
      <c r="D1694" t="str">
        <f>VLOOKUP(CONS_TABLE[[#This Row],[make_id]],Make_details[],2,"FALSE")</f>
        <v>Toyota</v>
      </c>
      <c r="E1694" t="str">
        <f>VLOOKUP(CONS_TABLE[[#This Row],[make_id]],Make_details[],3,"FALSE")</f>
        <v>Standard</v>
      </c>
      <c r="F1694">
        <v>2006</v>
      </c>
      <c r="G1694" t="s">
        <v>670</v>
      </c>
      <c r="H1694" t="s">
        <v>28</v>
      </c>
      <c r="I1694" s="1">
        <v>44599</v>
      </c>
      <c r="J1694" s="1" t="str">
        <f>TEXT(CONS_TABLE[[#This Row],[date_stolen]],"YYYY")</f>
        <v>2022</v>
      </c>
      <c r="K1694" s="1" t="str">
        <f>TEXT(CONS_TABLE[[#This Row],[date_stolen]],"MMMM")</f>
        <v>February</v>
      </c>
      <c r="L1694">
        <v>102</v>
      </c>
      <c r="M1694" t="str">
        <f>VLOOKUP(CONS_TABLE[[#This Row],[location_id]],Locations[],2,"FALSE")</f>
        <v>Auckland</v>
      </c>
      <c r="N1694" t="str">
        <f>VLOOKUP(CONS_TABLE[[#This Row],[location_id]],Locations[],3, "FALSE")</f>
        <v>New Zealand</v>
      </c>
      <c r="O1694" s="3">
        <f>VLOOKUP(CONS_TABLE[[#This Row],[location_id]],Locations[],4,"FALSE")</f>
        <v>1695200</v>
      </c>
      <c r="P1694">
        <f>VLOOKUP(CONS_TABLE[[#This Row],[location_id]],Locations[],5,"FALSE")</f>
        <v>343.09</v>
      </c>
    </row>
    <row r="1695" spans="1:16" x14ac:dyDescent="0.3">
      <c r="A1695">
        <v>1694</v>
      </c>
      <c r="B1695" t="s">
        <v>75</v>
      </c>
      <c r="C1695">
        <v>548</v>
      </c>
      <c r="D1695" t="str">
        <f>VLOOKUP(CONS_TABLE[[#This Row],[make_id]],Make_details[],2,"FALSE")</f>
        <v>Holden</v>
      </c>
      <c r="E1695" t="str">
        <f>VLOOKUP(CONS_TABLE[[#This Row],[make_id]],Make_details[],3,"FALSE")</f>
        <v>Standard</v>
      </c>
      <c r="F1695">
        <v>2006</v>
      </c>
      <c r="G1695" t="s">
        <v>706</v>
      </c>
      <c r="H1695" t="s">
        <v>66</v>
      </c>
      <c r="I1695" s="1">
        <v>44511</v>
      </c>
      <c r="J1695" s="1" t="str">
        <f>TEXT(CONS_TABLE[[#This Row],[date_stolen]],"YYYY")</f>
        <v>2021</v>
      </c>
      <c r="K1695" s="1" t="str">
        <f>TEXT(CONS_TABLE[[#This Row],[date_stolen]],"MMMM")</f>
        <v>November</v>
      </c>
      <c r="L1695">
        <v>102</v>
      </c>
      <c r="M1695" t="str">
        <f>VLOOKUP(CONS_TABLE[[#This Row],[location_id]],Locations[],2,"FALSE")</f>
        <v>Auckland</v>
      </c>
      <c r="N1695" t="str">
        <f>VLOOKUP(CONS_TABLE[[#This Row],[location_id]],Locations[],3, "FALSE")</f>
        <v>New Zealand</v>
      </c>
      <c r="O1695" s="3">
        <f>VLOOKUP(CONS_TABLE[[#This Row],[location_id]],Locations[],4,"FALSE")</f>
        <v>1695200</v>
      </c>
      <c r="P1695">
        <f>VLOOKUP(CONS_TABLE[[#This Row],[location_id]],Locations[],5,"FALSE")</f>
        <v>343.09</v>
      </c>
    </row>
    <row r="1696" spans="1:16" x14ac:dyDescent="0.3">
      <c r="A1696">
        <v>1695</v>
      </c>
      <c r="B1696" t="s">
        <v>75</v>
      </c>
      <c r="C1696">
        <v>548</v>
      </c>
      <c r="D1696" t="str">
        <f>VLOOKUP(CONS_TABLE[[#This Row],[make_id]],Make_details[],2,"FALSE")</f>
        <v>Holden</v>
      </c>
      <c r="E1696" t="str">
        <f>VLOOKUP(CONS_TABLE[[#This Row],[make_id]],Make_details[],3,"FALSE")</f>
        <v>Standard</v>
      </c>
      <c r="F1696">
        <v>2006</v>
      </c>
      <c r="G1696" t="s">
        <v>706</v>
      </c>
      <c r="H1696" t="s">
        <v>66</v>
      </c>
      <c r="I1696" s="1">
        <v>44519</v>
      </c>
      <c r="J1696" s="1" t="str">
        <f>TEXT(CONS_TABLE[[#This Row],[date_stolen]],"YYYY")</f>
        <v>2021</v>
      </c>
      <c r="K1696" s="1" t="str">
        <f>TEXT(CONS_TABLE[[#This Row],[date_stolen]],"MMMM")</f>
        <v>November</v>
      </c>
      <c r="L1696">
        <v>102</v>
      </c>
      <c r="M1696" t="str">
        <f>VLOOKUP(CONS_TABLE[[#This Row],[location_id]],Locations[],2,"FALSE")</f>
        <v>Auckland</v>
      </c>
      <c r="N1696" t="str">
        <f>VLOOKUP(CONS_TABLE[[#This Row],[location_id]],Locations[],3, "FALSE")</f>
        <v>New Zealand</v>
      </c>
      <c r="O1696" s="3">
        <f>VLOOKUP(CONS_TABLE[[#This Row],[location_id]],Locations[],4,"FALSE")</f>
        <v>1695200</v>
      </c>
      <c r="P1696">
        <f>VLOOKUP(CONS_TABLE[[#This Row],[location_id]],Locations[],5,"FALSE")</f>
        <v>343.09</v>
      </c>
    </row>
    <row r="1697" spans="1:16" x14ac:dyDescent="0.3">
      <c r="A1697">
        <v>1696</v>
      </c>
      <c r="B1697" t="s">
        <v>83</v>
      </c>
      <c r="C1697">
        <v>592</v>
      </c>
      <c r="D1697" t="str">
        <f>VLOOKUP(CONS_TABLE[[#This Row],[make_id]],Make_details[],2,"FALSE")</f>
        <v>Peugeot</v>
      </c>
      <c r="E1697" t="str">
        <f>VLOOKUP(CONS_TABLE[[#This Row],[make_id]],Make_details[],3,"FALSE")</f>
        <v>Standard</v>
      </c>
      <c r="F1697">
        <v>2005</v>
      </c>
      <c r="G1697">
        <v>407</v>
      </c>
      <c r="H1697" t="s">
        <v>18</v>
      </c>
      <c r="I1697" s="1">
        <v>44656</v>
      </c>
      <c r="J1697" s="1" t="str">
        <f>TEXT(CONS_TABLE[[#This Row],[date_stolen]],"YYYY")</f>
        <v>2022</v>
      </c>
      <c r="K1697" s="1" t="str">
        <f>TEXT(CONS_TABLE[[#This Row],[date_stolen]],"MMMM")</f>
        <v>April</v>
      </c>
      <c r="L1697">
        <v>102</v>
      </c>
      <c r="M1697" t="str">
        <f>VLOOKUP(CONS_TABLE[[#This Row],[location_id]],Locations[],2,"FALSE")</f>
        <v>Auckland</v>
      </c>
      <c r="N1697" t="str">
        <f>VLOOKUP(CONS_TABLE[[#This Row],[location_id]],Locations[],3, "FALSE")</f>
        <v>New Zealand</v>
      </c>
      <c r="O1697" s="3">
        <f>VLOOKUP(CONS_TABLE[[#This Row],[location_id]],Locations[],4,"FALSE")</f>
        <v>1695200</v>
      </c>
      <c r="P1697">
        <f>VLOOKUP(CONS_TABLE[[#This Row],[location_id]],Locations[],5,"FALSE")</f>
        <v>343.09</v>
      </c>
    </row>
    <row r="1698" spans="1:16" x14ac:dyDescent="0.3">
      <c r="A1698">
        <v>1697</v>
      </c>
      <c r="B1698" t="s">
        <v>83</v>
      </c>
      <c r="C1698">
        <v>557</v>
      </c>
      <c r="D1698" t="str">
        <f>VLOOKUP(CONS_TABLE[[#This Row],[make_id]],Make_details[],2,"FALSE")</f>
        <v>Jaguar</v>
      </c>
      <c r="E1698" t="str">
        <f>VLOOKUP(CONS_TABLE[[#This Row],[make_id]],Make_details[],3,"FALSE")</f>
        <v>Luxury</v>
      </c>
      <c r="F1698">
        <v>2003</v>
      </c>
      <c r="G1698" t="s">
        <v>732</v>
      </c>
      <c r="H1698" t="s">
        <v>18</v>
      </c>
      <c r="I1698" s="1">
        <v>44537</v>
      </c>
      <c r="J1698" s="1" t="str">
        <f>TEXT(CONS_TABLE[[#This Row],[date_stolen]],"YYYY")</f>
        <v>2021</v>
      </c>
      <c r="K1698" s="1" t="str">
        <f>TEXT(CONS_TABLE[[#This Row],[date_stolen]],"MMMM")</f>
        <v>December</v>
      </c>
      <c r="L1698">
        <v>104</v>
      </c>
      <c r="M1698" t="str">
        <f>VLOOKUP(CONS_TABLE[[#This Row],[location_id]],Locations[],2,"FALSE")</f>
        <v>Bay of Plenty</v>
      </c>
      <c r="N1698" t="str">
        <f>VLOOKUP(CONS_TABLE[[#This Row],[location_id]],Locations[],3, "FALSE")</f>
        <v>New Zealand</v>
      </c>
      <c r="O1698" s="3">
        <f>VLOOKUP(CONS_TABLE[[#This Row],[location_id]],Locations[],4,"FALSE")</f>
        <v>347700</v>
      </c>
      <c r="P1698">
        <f>VLOOKUP(CONS_TABLE[[#This Row],[location_id]],Locations[],5,"FALSE")</f>
        <v>28.8</v>
      </c>
    </row>
    <row r="1699" spans="1:16" x14ac:dyDescent="0.3">
      <c r="A1699">
        <v>1698</v>
      </c>
      <c r="B1699" t="s">
        <v>435</v>
      </c>
      <c r="C1699">
        <v>540</v>
      </c>
      <c r="D1699" t="str">
        <f>VLOOKUP(CONS_TABLE[[#This Row],[make_id]],Make_details[],2,"FALSE")</f>
        <v>Ford</v>
      </c>
      <c r="E1699" t="str">
        <f>VLOOKUP(CONS_TABLE[[#This Row],[make_id]],Make_details[],3,"FALSE")</f>
        <v>Standard</v>
      </c>
      <c r="F1699">
        <v>2006</v>
      </c>
      <c r="G1699" t="s">
        <v>436</v>
      </c>
      <c r="H1699" t="s">
        <v>32</v>
      </c>
      <c r="I1699" s="1">
        <v>44545</v>
      </c>
      <c r="J1699" s="1" t="str">
        <f>TEXT(CONS_TABLE[[#This Row],[date_stolen]],"YYYY")</f>
        <v>2021</v>
      </c>
      <c r="K1699" s="1" t="str">
        <f>TEXT(CONS_TABLE[[#This Row],[date_stolen]],"MMMM")</f>
        <v>December</v>
      </c>
      <c r="L1699">
        <v>104</v>
      </c>
      <c r="M1699" t="str">
        <f>VLOOKUP(CONS_TABLE[[#This Row],[location_id]],Locations[],2,"FALSE")</f>
        <v>Bay of Plenty</v>
      </c>
      <c r="N1699" t="str">
        <f>VLOOKUP(CONS_TABLE[[#This Row],[location_id]],Locations[],3, "FALSE")</f>
        <v>New Zealand</v>
      </c>
      <c r="O1699" s="3">
        <f>VLOOKUP(CONS_TABLE[[#This Row],[location_id]],Locations[],4,"FALSE")</f>
        <v>347700</v>
      </c>
      <c r="P1699">
        <f>VLOOKUP(CONS_TABLE[[#This Row],[location_id]],Locations[],5,"FALSE")</f>
        <v>28.8</v>
      </c>
    </row>
    <row r="1700" spans="1:16" x14ac:dyDescent="0.3">
      <c r="A1700">
        <v>1699</v>
      </c>
      <c r="B1700" t="s">
        <v>235</v>
      </c>
      <c r="C1700">
        <v>580</v>
      </c>
      <c r="D1700" t="str">
        <f>VLOOKUP(CONS_TABLE[[#This Row],[make_id]],Make_details[],2,"FALSE")</f>
        <v>Mitsubishi</v>
      </c>
      <c r="E1700" t="str">
        <f>VLOOKUP(CONS_TABLE[[#This Row],[make_id]],Make_details[],3,"FALSE")</f>
        <v>Standard</v>
      </c>
      <c r="F1700">
        <v>2006</v>
      </c>
      <c r="G1700" t="s">
        <v>730</v>
      </c>
      <c r="H1700" t="s">
        <v>32</v>
      </c>
      <c r="I1700" s="1">
        <v>44639</v>
      </c>
      <c r="J1700" s="1" t="str">
        <f>TEXT(CONS_TABLE[[#This Row],[date_stolen]],"YYYY")</f>
        <v>2022</v>
      </c>
      <c r="K1700" s="1" t="str">
        <f>TEXT(CONS_TABLE[[#This Row],[date_stolen]],"MMMM")</f>
        <v>March</v>
      </c>
      <c r="L1700">
        <v>102</v>
      </c>
      <c r="M1700" t="str">
        <f>VLOOKUP(CONS_TABLE[[#This Row],[location_id]],Locations[],2,"FALSE")</f>
        <v>Auckland</v>
      </c>
      <c r="N1700" t="str">
        <f>VLOOKUP(CONS_TABLE[[#This Row],[location_id]],Locations[],3, "FALSE")</f>
        <v>New Zealand</v>
      </c>
      <c r="O1700" s="3">
        <f>VLOOKUP(CONS_TABLE[[#This Row],[location_id]],Locations[],4,"FALSE")</f>
        <v>1695200</v>
      </c>
      <c r="P1700">
        <f>VLOOKUP(CONS_TABLE[[#This Row],[location_id]],Locations[],5,"FALSE")</f>
        <v>343.09</v>
      </c>
    </row>
    <row r="1701" spans="1:16" x14ac:dyDescent="0.3">
      <c r="A1701">
        <v>1700</v>
      </c>
      <c r="B1701" t="s">
        <v>90</v>
      </c>
      <c r="C1701">
        <v>556</v>
      </c>
      <c r="D1701" t="str">
        <f>VLOOKUP(CONS_TABLE[[#This Row],[make_id]],Make_details[],2,"FALSE")</f>
        <v>Isuzu</v>
      </c>
      <c r="E1701" t="str">
        <f>VLOOKUP(CONS_TABLE[[#This Row],[make_id]],Make_details[],3,"FALSE")</f>
        <v>Standard</v>
      </c>
      <c r="F1701">
        <v>1998</v>
      </c>
      <c r="G1701" t="s">
        <v>472</v>
      </c>
      <c r="H1701" t="s">
        <v>283</v>
      </c>
      <c r="I1701" s="1">
        <v>44603</v>
      </c>
      <c r="J1701" s="1" t="str">
        <f>TEXT(CONS_TABLE[[#This Row],[date_stolen]],"YYYY")</f>
        <v>2022</v>
      </c>
      <c r="K1701" s="1" t="str">
        <f>TEXT(CONS_TABLE[[#This Row],[date_stolen]],"MMMM")</f>
        <v>February</v>
      </c>
      <c r="L1701">
        <v>114</v>
      </c>
      <c r="M1701" t="str">
        <f>VLOOKUP(CONS_TABLE[[#This Row],[location_id]],Locations[],2,"FALSE")</f>
        <v>Canterbury</v>
      </c>
      <c r="N1701" t="str">
        <f>VLOOKUP(CONS_TABLE[[#This Row],[location_id]],Locations[],3, "FALSE")</f>
        <v>New Zealand</v>
      </c>
      <c r="O1701" s="3">
        <f>VLOOKUP(CONS_TABLE[[#This Row],[location_id]],Locations[],4,"FALSE")</f>
        <v>655000</v>
      </c>
      <c r="P1701">
        <f>VLOOKUP(CONS_TABLE[[#This Row],[location_id]],Locations[],5,"FALSE")</f>
        <v>14.72</v>
      </c>
    </row>
    <row r="1702" spans="1:16" x14ac:dyDescent="0.3">
      <c r="A1702">
        <v>1701</v>
      </c>
      <c r="B1702" t="s">
        <v>435</v>
      </c>
      <c r="C1702">
        <v>540</v>
      </c>
      <c r="D1702" t="str">
        <f>VLOOKUP(CONS_TABLE[[#This Row],[make_id]],Make_details[],2,"FALSE")</f>
        <v>Ford</v>
      </c>
      <c r="E1702" t="str">
        <f>VLOOKUP(CONS_TABLE[[#This Row],[make_id]],Make_details[],3,"FALSE")</f>
        <v>Standard</v>
      </c>
      <c r="F1702">
        <v>2006</v>
      </c>
      <c r="G1702" t="s">
        <v>436</v>
      </c>
      <c r="H1702" t="s">
        <v>32</v>
      </c>
      <c r="I1702" s="1">
        <v>44578</v>
      </c>
      <c r="J1702" s="1" t="str">
        <f>TEXT(CONS_TABLE[[#This Row],[date_stolen]],"YYYY")</f>
        <v>2022</v>
      </c>
      <c r="K1702" s="1" t="str">
        <f>TEXT(CONS_TABLE[[#This Row],[date_stolen]],"MMMM")</f>
        <v>January</v>
      </c>
      <c r="L1702">
        <v>105</v>
      </c>
      <c r="M1702" t="str">
        <f>VLOOKUP(CONS_TABLE[[#This Row],[location_id]],Locations[],2,"FALSE")</f>
        <v>Gisborne</v>
      </c>
      <c r="N1702" t="str">
        <f>VLOOKUP(CONS_TABLE[[#This Row],[location_id]],Locations[],3, "FALSE")</f>
        <v>New Zealand</v>
      </c>
      <c r="O1702" s="3">
        <f>VLOOKUP(CONS_TABLE[[#This Row],[location_id]],Locations[],4,"FALSE")</f>
        <v>52100</v>
      </c>
      <c r="P1702">
        <f>VLOOKUP(CONS_TABLE[[#This Row],[location_id]],Locations[],5,"FALSE")</f>
        <v>6.21</v>
      </c>
    </row>
    <row r="1703" spans="1:16" x14ac:dyDescent="0.3">
      <c r="A1703">
        <v>1702</v>
      </c>
      <c r="B1703" t="s">
        <v>75</v>
      </c>
      <c r="C1703">
        <v>619</v>
      </c>
      <c r="D1703" t="str">
        <f>VLOOKUP(CONS_TABLE[[#This Row],[make_id]],Make_details[],2,"FALSE")</f>
        <v>Toyota</v>
      </c>
      <c r="E1703" t="str">
        <f>VLOOKUP(CONS_TABLE[[#This Row],[make_id]],Make_details[],3,"FALSE")</f>
        <v>Standard</v>
      </c>
      <c r="F1703">
        <v>1998</v>
      </c>
      <c r="G1703" t="s">
        <v>702</v>
      </c>
      <c r="H1703" t="s">
        <v>10</v>
      </c>
      <c r="I1703" s="1">
        <v>44655</v>
      </c>
      <c r="J1703" s="1" t="str">
        <f>TEXT(CONS_TABLE[[#This Row],[date_stolen]],"YYYY")</f>
        <v>2022</v>
      </c>
      <c r="K1703" s="1" t="str">
        <f>TEXT(CONS_TABLE[[#This Row],[date_stolen]],"MMMM")</f>
        <v>April</v>
      </c>
      <c r="L1703">
        <v>105</v>
      </c>
      <c r="M1703" t="str">
        <f>VLOOKUP(CONS_TABLE[[#This Row],[location_id]],Locations[],2,"FALSE")</f>
        <v>Gisborne</v>
      </c>
      <c r="N1703" t="str">
        <f>VLOOKUP(CONS_TABLE[[#This Row],[location_id]],Locations[],3, "FALSE")</f>
        <v>New Zealand</v>
      </c>
      <c r="O1703" s="3">
        <f>VLOOKUP(CONS_TABLE[[#This Row],[location_id]],Locations[],4,"FALSE")</f>
        <v>52100</v>
      </c>
      <c r="P1703">
        <f>VLOOKUP(CONS_TABLE[[#This Row],[location_id]],Locations[],5,"FALSE")</f>
        <v>6.21</v>
      </c>
    </row>
    <row r="1704" spans="1:16" x14ac:dyDescent="0.3">
      <c r="A1704">
        <v>1703</v>
      </c>
      <c r="B1704" t="s">
        <v>90</v>
      </c>
      <c r="C1704">
        <v>587</v>
      </c>
      <c r="D1704" t="str">
        <f>VLOOKUP(CONS_TABLE[[#This Row],[make_id]],Make_details[],2,"FALSE")</f>
        <v>Nissan</v>
      </c>
      <c r="E1704" t="str">
        <f>VLOOKUP(CONS_TABLE[[#This Row],[make_id]],Make_details[],3,"FALSE")</f>
        <v>Standard</v>
      </c>
      <c r="F1704">
        <v>1997</v>
      </c>
      <c r="G1704" t="s">
        <v>446</v>
      </c>
      <c r="H1704" t="s">
        <v>10</v>
      </c>
      <c r="I1704" s="1">
        <v>44563</v>
      </c>
      <c r="J1704" s="1" t="str">
        <f>TEXT(CONS_TABLE[[#This Row],[date_stolen]],"YYYY")</f>
        <v>2022</v>
      </c>
      <c r="K1704" s="1" t="str">
        <f>TEXT(CONS_TABLE[[#This Row],[date_stolen]],"MMMM")</f>
        <v>January</v>
      </c>
      <c r="L1704">
        <v>108</v>
      </c>
      <c r="M1704" t="str">
        <f>VLOOKUP(CONS_TABLE[[#This Row],[location_id]],Locations[],2,"FALSE")</f>
        <v>Manawatū-Whanganui</v>
      </c>
      <c r="N1704" t="str">
        <f>VLOOKUP(CONS_TABLE[[#This Row],[location_id]],Locations[],3, "FALSE")</f>
        <v>New Zealand</v>
      </c>
      <c r="O1704" s="3">
        <f>VLOOKUP(CONS_TABLE[[#This Row],[location_id]],Locations[],4,"FALSE")</f>
        <v>258200</v>
      </c>
      <c r="P1704">
        <f>VLOOKUP(CONS_TABLE[[#This Row],[location_id]],Locations[],5,"FALSE")</f>
        <v>11.62</v>
      </c>
    </row>
    <row r="1705" spans="1:16" x14ac:dyDescent="0.3">
      <c r="A1705">
        <v>1704</v>
      </c>
      <c r="B1705" t="s">
        <v>83</v>
      </c>
      <c r="C1705">
        <v>550</v>
      </c>
      <c r="D1705" t="str">
        <f>VLOOKUP(CONS_TABLE[[#This Row],[make_id]],Make_details[],2,"FALSE")</f>
        <v>Honda</v>
      </c>
      <c r="E1705" t="str">
        <f>VLOOKUP(CONS_TABLE[[#This Row],[make_id]],Make_details[],3,"FALSE")</f>
        <v>Standard</v>
      </c>
      <c r="F1705">
        <v>2006</v>
      </c>
      <c r="G1705" t="s">
        <v>571</v>
      </c>
      <c r="H1705" t="s">
        <v>283</v>
      </c>
      <c r="I1705" s="1">
        <v>44616</v>
      </c>
      <c r="J1705" s="1" t="str">
        <f>TEXT(CONS_TABLE[[#This Row],[date_stolen]],"YYYY")</f>
        <v>2022</v>
      </c>
      <c r="K1705" s="1" t="str">
        <f>TEXT(CONS_TABLE[[#This Row],[date_stolen]],"MMMM")</f>
        <v>February</v>
      </c>
      <c r="L1705">
        <v>102</v>
      </c>
      <c r="M1705" t="str">
        <f>VLOOKUP(CONS_TABLE[[#This Row],[location_id]],Locations[],2,"FALSE")</f>
        <v>Auckland</v>
      </c>
      <c r="N1705" t="str">
        <f>VLOOKUP(CONS_TABLE[[#This Row],[location_id]],Locations[],3, "FALSE")</f>
        <v>New Zealand</v>
      </c>
      <c r="O1705" s="3">
        <f>VLOOKUP(CONS_TABLE[[#This Row],[location_id]],Locations[],4,"FALSE")</f>
        <v>1695200</v>
      </c>
      <c r="P1705">
        <f>VLOOKUP(CONS_TABLE[[#This Row],[location_id]],Locations[],5,"FALSE")</f>
        <v>343.09</v>
      </c>
    </row>
    <row r="1706" spans="1:16" x14ac:dyDescent="0.3">
      <c r="A1706">
        <v>1705</v>
      </c>
      <c r="B1706" t="s">
        <v>435</v>
      </c>
      <c r="C1706">
        <v>607</v>
      </c>
      <c r="D1706" t="str">
        <f>VLOOKUP(CONS_TABLE[[#This Row],[make_id]],Make_details[],2,"FALSE")</f>
        <v>Ssangyong</v>
      </c>
      <c r="E1706" t="str">
        <f>VLOOKUP(CONS_TABLE[[#This Row],[make_id]],Make_details[],3,"FALSE")</f>
        <v>Standard</v>
      </c>
      <c r="F1706">
        <v>2006</v>
      </c>
      <c r="G1706" t="s">
        <v>733</v>
      </c>
      <c r="H1706" t="s">
        <v>45</v>
      </c>
      <c r="I1706" s="1">
        <v>44635</v>
      </c>
      <c r="J1706" s="1" t="str">
        <f>TEXT(CONS_TABLE[[#This Row],[date_stolen]],"YYYY")</f>
        <v>2022</v>
      </c>
      <c r="K1706" s="1" t="str">
        <f>TEXT(CONS_TABLE[[#This Row],[date_stolen]],"MMMM")</f>
        <v>March</v>
      </c>
      <c r="L1706">
        <v>103</v>
      </c>
      <c r="M1706" t="str">
        <f>VLOOKUP(CONS_TABLE[[#This Row],[location_id]],Locations[],2,"FALSE")</f>
        <v>Waikato</v>
      </c>
      <c r="N1706" t="str">
        <f>VLOOKUP(CONS_TABLE[[#This Row],[location_id]],Locations[],3, "FALSE")</f>
        <v>New Zealand</v>
      </c>
      <c r="O1706" s="3">
        <f>VLOOKUP(CONS_TABLE[[#This Row],[location_id]],Locations[],4,"FALSE")</f>
        <v>513800</v>
      </c>
      <c r="P1706">
        <f>VLOOKUP(CONS_TABLE[[#This Row],[location_id]],Locations[],5,"FALSE")</f>
        <v>21.5</v>
      </c>
    </row>
    <row r="1707" spans="1:16" x14ac:dyDescent="0.3">
      <c r="A1707">
        <v>1706</v>
      </c>
      <c r="B1707" t="s">
        <v>90</v>
      </c>
      <c r="C1707">
        <v>587</v>
      </c>
      <c r="D1707" t="str">
        <f>VLOOKUP(CONS_TABLE[[#This Row],[make_id]],Make_details[],2,"FALSE")</f>
        <v>Nissan</v>
      </c>
      <c r="E1707" t="str">
        <f>VLOOKUP(CONS_TABLE[[#This Row],[make_id]],Make_details[],3,"FALSE")</f>
        <v>Standard</v>
      </c>
      <c r="F1707">
        <v>2006</v>
      </c>
      <c r="G1707" t="s">
        <v>724</v>
      </c>
      <c r="H1707" t="s">
        <v>45</v>
      </c>
      <c r="I1707" s="1">
        <v>44478</v>
      </c>
      <c r="J1707" s="1" t="str">
        <f>TEXT(CONS_TABLE[[#This Row],[date_stolen]],"YYYY")</f>
        <v>2021</v>
      </c>
      <c r="K1707" s="1" t="str">
        <f>TEXT(CONS_TABLE[[#This Row],[date_stolen]],"MMMM")</f>
        <v>October</v>
      </c>
      <c r="L1707">
        <v>102</v>
      </c>
      <c r="M1707" t="str">
        <f>VLOOKUP(CONS_TABLE[[#This Row],[location_id]],Locations[],2,"FALSE")</f>
        <v>Auckland</v>
      </c>
      <c r="N1707" t="str">
        <f>VLOOKUP(CONS_TABLE[[#This Row],[location_id]],Locations[],3, "FALSE")</f>
        <v>New Zealand</v>
      </c>
      <c r="O1707" s="3">
        <f>VLOOKUP(CONS_TABLE[[#This Row],[location_id]],Locations[],4,"FALSE")</f>
        <v>1695200</v>
      </c>
      <c r="P1707">
        <f>VLOOKUP(CONS_TABLE[[#This Row],[location_id]],Locations[],5,"FALSE")</f>
        <v>343.09</v>
      </c>
    </row>
    <row r="1708" spans="1:16" x14ac:dyDescent="0.3">
      <c r="A1708">
        <v>1707</v>
      </c>
      <c r="B1708" t="s">
        <v>90</v>
      </c>
      <c r="C1708">
        <v>619</v>
      </c>
      <c r="D1708" t="str">
        <f>VLOOKUP(CONS_TABLE[[#This Row],[make_id]],Make_details[],2,"FALSE")</f>
        <v>Toyota</v>
      </c>
      <c r="E1708" t="str">
        <f>VLOOKUP(CONS_TABLE[[#This Row],[make_id]],Make_details[],3,"FALSE")</f>
        <v>Standard</v>
      </c>
      <c r="F1708">
        <v>1998</v>
      </c>
      <c r="G1708" t="s">
        <v>699</v>
      </c>
      <c r="H1708" t="s">
        <v>28</v>
      </c>
      <c r="I1708" s="1">
        <v>44585</v>
      </c>
      <c r="J1708" s="1" t="str">
        <f>TEXT(CONS_TABLE[[#This Row],[date_stolen]],"YYYY")</f>
        <v>2022</v>
      </c>
      <c r="K1708" s="1" t="str">
        <f>TEXT(CONS_TABLE[[#This Row],[date_stolen]],"MMMM")</f>
        <v>January</v>
      </c>
      <c r="L1708">
        <v>114</v>
      </c>
      <c r="M1708" t="str">
        <f>VLOOKUP(CONS_TABLE[[#This Row],[location_id]],Locations[],2,"FALSE")</f>
        <v>Canterbury</v>
      </c>
      <c r="N1708" t="str">
        <f>VLOOKUP(CONS_TABLE[[#This Row],[location_id]],Locations[],3, "FALSE")</f>
        <v>New Zealand</v>
      </c>
      <c r="O1708" s="3">
        <f>VLOOKUP(CONS_TABLE[[#This Row],[location_id]],Locations[],4,"FALSE")</f>
        <v>655000</v>
      </c>
      <c r="P1708">
        <f>VLOOKUP(CONS_TABLE[[#This Row],[location_id]],Locations[],5,"FALSE")</f>
        <v>14.72</v>
      </c>
    </row>
    <row r="1709" spans="1:16" x14ac:dyDescent="0.3">
      <c r="A1709">
        <v>1708</v>
      </c>
      <c r="B1709" t="s">
        <v>90</v>
      </c>
      <c r="C1709">
        <v>576</v>
      </c>
      <c r="D1709" t="str">
        <f>VLOOKUP(CONS_TABLE[[#This Row],[make_id]],Make_details[],2,"FALSE")</f>
        <v>Mazda</v>
      </c>
      <c r="E1709" t="str">
        <f>VLOOKUP(CONS_TABLE[[#This Row],[make_id]],Make_details[],3,"FALSE")</f>
        <v>Standard</v>
      </c>
      <c r="F1709">
        <v>1999</v>
      </c>
      <c r="G1709" t="s">
        <v>572</v>
      </c>
      <c r="H1709" t="s">
        <v>32</v>
      </c>
      <c r="I1709" s="1">
        <v>44609</v>
      </c>
      <c r="J1709" s="1" t="str">
        <f>TEXT(CONS_TABLE[[#This Row],[date_stolen]],"YYYY")</f>
        <v>2022</v>
      </c>
      <c r="K1709" s="1" t="str">
        <f>TEXT(CONS_TABLE[[#This Row],[date_stolen]],"MMMM")</f>
        <v>February</v>
      </c>
      <c r="L1709">
        <v>106</v>
      </c>
      <c r="M1709" t="str">
        <f>VLOOKUP(CONS_TABLE[[#This Row],[location_id]],Locations[],2,"FALSE")</f>
        <v>Hawke's Bay</v>
      </c>
      <c r="N1709" t="str">
        <f>VLOOKUP(CONS_TABLE[[#This Row],[location_id]],Locations[],3, "FALSE")</f>
        <v>New Zealand</v>
      </c>
      <c r="O1709" s="3">
        <f>VLOOKUP(CONS_TABLE[[#This Row],[location_id]],Locations[],4,"FALSE")</f>
        <v>182700</v>
      </c>
      <c r="P1709">
        <f>VLOOKUP(CONS_TABLE[[#This Row],[location_id]],Locations[],5,"FALSE")</f>
        <v>12.92</v>
      </c>
    </row>
    <row r="1710" spans="1:16" x14ac:dyDescent="0.3">
      <c r="A1710">
        <v>1709</v>
      </c>
      <c r="B1710" t="s">
        <v>83</v>
      </c>
      <c r="C1710">
        <v>634</v>
      </c>
      <c r="D1710" t="str">
        <f>VLOOKUP(CONS_TABLE[[#This Row],[make_id]],Make_details[],2,"FALSE")</f>
        <v>Volvo</v>
      </c>
      <c r="E1710" t="str">
        <f>VLOOKUP(CONS_TABLE[[#This Row],[make_id]],Make_details[],3,"FALSE")</f>
        <v>Luxury</v>
      </c>
      <c r="F1710">
        <v>2001</v>
      </c>
      <c r="G1710" t="s">
        <v>734</v>
      </c>
      <c r="H1710" t="s">
        <v>47</v>
      </c>
      <c r="I1710" s="1">
        <v>44634</v>
      </c>
      <c r="J1710" s="1" t="str">
        <f>TEXT(CONS_TABLE[[#This Row],[date_stolen]],"YYYY")</f>
        <v>2022</v>
      </c>
      <c r="K1710" s="1" t="str">
        <f>TEXT(CONS_TABLE[[#This Row],[date_stolen]],"MMMM")</f>
        <v>March</v>
      </c>
      <c r="L1710">
        <v>102</v>
      </c>
      <c r="M1710" t="str">
        <f>VLOOKUP(CONS_TABLE[[#This Row],[location_id]],Locations[],2,"FALSE")</f>
        <v>Auckland</v>
      </c>
      <c r="N1710" t="str">
        <f>VLOOKUP(CONS_TABLE[[#This Row],[location_id]],Locations[],3, "FALSE")</f>
        <v>New Zealand</v>
      </c>
      <c r="O1710" s="3">
        <f>VLOOKUP(CONS_TABLE[[#This Row],[location_id]],Locations[],4,"FALSE")</f>
        <v>1695200</v>
      </c>
      <c r="P1710">
        <f>VLOOKUP(CONS_TABLE[[#This Row],[location_id]],Locations[],5,"FALSE")</f>
        <v>343.09</v>
      </c>
    </row>
    <row r="1711" spans="1:16" x14ac:dyDescent="0.3">
      <c r="A1711">
        <v>1710</v>
      </c>
      <c r="B1711" t="s">
        <v>90</v>
      </c>
      <c r="C1711">
        <v>576</v>
      </c>
      <c r="D1711" t="str">
        <f>VLOOKUP(CONS_TABLE[[#This Row],[make_id]],Make_details[],2,"FALSE")</f>
        <v>Mazda</v>
      </c>
      <c r="E1711" t="str">
        <f>VLOOKUP(CONS_TABLE[[#This Row],[make_id]],Make_details[],3,"FALSE")</f>
        <v>Standard</v>
      </c>
      <c r="F1711">
        <v>2003</v>
      </c>
      <c r="G1711" t="s">
        <v>596</v>
      </c>
      <c r="H1711" t="s">
        <v>32</v>
      </c>
      <c r="I1711" s="1">
        <v>44622</v>
      </c>
      <c r="J1711" s="1" t="str">
        <f>TEXT(CONS_TABLE[[#This Row],[date_stolen]],"YYYY")</f>
        <v>2022</v>
      </c>
      <c r="K1711" s="1" t="str">
        <f>TEXT(CONS_TABLE[[#This Row],[date_stolen]],"MMMM")</f>
        <v>March</v>
      </c>
      <c r="L1711">
        <v>101</v>
      </c>
      <c r="M1711" t="str">
        <f>VLOOKUP(CONS_TABLE[[#This Row],[location_id]],Locations[],2,"FALSE")</f>
        <v>Northland</v>
      </c>
      <c r="N1711" t="str">
        <f>VLOOKUP(CONS_TABLE[[#This Row],[location_id]],Locations[],3, "FALSE")</f>
        <v>New Zealand</v>
      </c>
      <c r="O1711" s="3">
        <f>VLOOKUP(CONS_TABLE[[#This Row],[location_id]],Locations[],4,"FALSE")</f>
        <v>201500</v>
      </c>
      <c r="P1711">
        <f>VLOOKUP(CONS_TABLE[[#This Row],[location_id]],Locations[],5,"FALSE")</f>
        <v>16.11</v>
      </c>
    </row>
    <row r="1712" spans="1:16" x14ac:dyDescent="0.3">
      <c r="A1712">
        <v>1711</v>
      </c>
      <c r="B1712" t="s">
        <v>90</v>
      </c>
      <c r="C1712">
        <v>619</v>
      </c>
      <c r="D1712" t="str">
        <f>VLOOKUP(CONS_TABLE[[#This Row],[make_id]],Make_details[],2,"FALSE")</f>
        <v>Toyota</v>
      </c>
      <c r="E1712" t="str">
        <f>VLOOKUP(CONS_TABLE[[#This Row],[make_id]],Make_details[],3,"FALSE")</f>
        <v>Standard</v>
      </c>
      <c r="F1712">
        <v>1996</v>
      </c>
      <c r="G1712" t="s">
        <v>485</v>
      </c>
      <c r="H1712" t="s">
        <v>28</v>
      </c>
      <c r="I1712" s="1">
        <v>44654</v>
      </c>
      <c r="J1712" s="1" t="str">
        <f>TEXT(CONS_TABLE[[#This Row],[date_stolen]],"YYYY")</f>
        <v>2022</v>
      </c>
      <c r="K1712" s="1" t="str">
        <f>TEXT(CONS_TABLE[[#This Row],[date_stolen]],"MMMM")</f>
        <v>April</v>
      </c>
      <c r="L1712">
        <v>114</v>
      </c>
      <c r="M1712" t="str">
        <f>VLOOKUP(CONS_TABLE[[#This Row],[location_id]],Locations[],2,"FALSE")</f>
        <v>Canterbury</v>
      </c>
      <c r="N1712" t="str">
        <f>VLOOKUP(CONS_TABLE[[#This Row],[location_id]],Locations[],3, "FALSE")</f>
        <v>New Zealand</v>
      </c>
      <c r="O1712" s="3">
        <f>VLOOKUP(CONS_TABLE[[#This Row],[location_id]],Locations[],4,"FALSE")</f>
        <v>655000</v>
      </c>
      <c r="P1712">
        <f>VLOOKUP(CONS_TABLE[[#This Row],[location_id]],Locations[],5,"FALSE")</f>
        <v>14.72</v>
      </c>
    </row>
    <row r="1713" spans="1:16" x14ac:dyDescent="0.3">
      <c r="A1713">
        <v>1712</v>
      </c>
      <c r="B1713" t="s">
        <v>90</v>
      </c>
      <c r="C1713">
        <v>619</v>
      </c>
      <c r="D1713" t="str">
        <f>VLOOKUP(CONS_TABLE[[#This Row],[make_id]],Make_details[],2,"FALSE")</f>
        <v>Toyota</v>
      </c>
      <c r="E1713" t="str">
        <f>VLOOKUP(CONS_TABLE[[#This Row],[make_id]],Make_details[],3,"FALSE")</f>
        <v>Standard</v>
      </c>
      <c r="F1713">
        <v>1996</v>
      </c>
      <c r="G1713" t="s">
        <v>690</v>
      </c>
      <c r="H1713" t="s">
        <v>47</v>
      </c>
      <c r="I1713" s="1">
        <v>44602</v>
      </c>
      <c r="J1713" s="1" t="str">
        <f>TEXT(CONS_TABLE[[#This Row],[date_stolen]],"YYYY")</f>
        <v>2022</v>
      </c>
      <c r="K1713" s="1" t="str">
        <f>TEXT(CONS_TABLE[[#This Row],[date_stolen]],"MMMM")</f>
        <v>February</v>
      </c>
      <c r="L1713">
        <v>102</v>
      </c>
      <c r="M1713" t="str">
        <f>VLOOKUP(CONS_TABLE[[#This Row],[location_id]],Locations[],2,"FALSE")</f>
        <v>Auckland</v>
      </c>
      <c r="N1713" t="str">
        <f>VLOOKUP(CONS_TABLE[[#This Row],[location_id]],Locations[],3, "FALSE")</f>
        <v>New Zealand</v>
      </c>
      <c r="O1713" s="3">
        <f>VLOOKUP(CONS_TABLE[[#This Row],[location_id]],Locations[],4,"FALSE")</f>
        <v>1695200</v>
      </c>
      <c r="P1713">
        <f>VLOOKUP(CONS_TABLE[[#This Row],[location_id]],Locations[],5,"FALSE")</f>
        <v>343.09</v>
      </c>
    </row>
    <row r="1714" spans="1:16" x14ac:dyDescent="0.3">
      <c r="A1714">
        <v>1713</v>
      </c>
      <c r="B1714" t="s">
        <v>435</v>
      </c>
      <c r="C1714">
        <v>576</v>
      </c>
      <c r="D1714" t="str">
        <f>VLOOKUP(CONS_TABLE[[#This Row],[make_id]],Make_details[],2,"FALSE")</f>
        <v>Mazda</v>
      </c>
      <c r="E1714" t="str">
        <f>VLOOKUP(CONS_TABLE[[#This Row],[make_id]],Make_details[],3,"FALSE")</f>
        <v>Standard</v>
      </c>
      <c r="F1714">
        <v>2006</v>
      </c>
      <c r="G1714" t="s">
        <v>450</v>
      </c>
      <c r="H1714" t="s">
        <v>10</v>
      </c>
      <c r="I1714" s="1">
        <v>44640</v>
      </c>
      <c r="J1714" s="1" t="str">
        <f>TEXT(CONS_TABLE[[#This Row],[date_stolen]],"YYYY")</f>
        <v>2022</v>
      </c>
      <c r="K1714" s="1" t="str">
        <f>TEXT(CONS_TABLE[[#This Row],[date_stolen]],"MMMM")</f>
        <v>March</v>
      </c>
      <c r="L1714">
        <v>102</v>
      </c>
      <c r="M1714" t="str">
        <f>VLOOKUP(CONS_TABLE[[#This Row],[location_id]],Locations[],2,"FALSE")</f>
        <v>Auckland</v>
      </c>
      <c r="N1714" t="str">
        <f>VLOOKUP(CONS_TABLE[[#This Row],[location_id]],Locations[],3, "FALSE")</f>
        <v>New Zealand</v>
      </c>
      <c r="O1714" s="3">
        <f>VLOOKUP(CONS_TABLE[[#This Row],[location_id]],Locations[],4,"FALSE")</f>
        <v>1695200</v>
      </c>
      <c r="P1714">
        <f>VLOOKUP(CONS_TABLE[[#This Row],[location_id]],Locations[],5,"FALSE")</f>
        <v>343.09</v>
      </c>
    </row>
    <row r="1715" spans="1:16" x14ac:dyDescent="0.3">
      <c r="A1715">
        <v>1714</v>
      </c>
      <c r="B1715" t="s">
        <v>90</v>
      </c>
      <c r="C1715">
        <v>610</v>
      </c>
      <c r="D1715" t="str">
        <f>VLOOKUP(CONS_TABLE[[#This Row],[make_id]],Make_details[],2,"FALSE")</f>
        <v>Subaru</v>
      </c>
      <c r="E1715" t="str">
        <f>VLOOKUP(CONS_TABLE[[#This Row],[make_id]],Make_details[],3,"FALSE")</f>
        <v>Standard</v>
      </c>
      <c r="F1715">
        <v>2006</v>
      </c>
      <c r="G1715" t="s">
        <v>735</v>
      </c>
      <c r="H1715" t="s">
        <v>18</v>
      </c>
      <c r="I1715" s="1">
        <v>44638</v>
      </c>
      <c r="J1715" s="1" t="str">
        <f>TEXT(CONS_TABLE[[#This Row],[date_stolen]],"YYYY")</f>
        <v>2022</v>
      </c>
      <c r="K1715" s="1" t="str">
        <f>TEXT(CONS_TABLE[[#This Row],[date_stolen]],"MMMM")</f>
        <v>March</v>
      </c>
      <c r="L1715">
        <v>102</v>
      </c>
      <c r="M1715" t="str">
        <f>VLOOKUP(CONS_TABLE[[#This Row],[location_id]],Locations[],2,"FALSE")</f>
        <v>Auckland</v>
      </c>
      <c r="N1715" t="str">
        <f>VLOOKUP(CONS_TABLE[[#This Row],[location_id]],Locations[],3, "FALSE")</f>
        <v>New Zealand</v>
      </c>
      <c r="O1715" s="3">
        <f>VLOOKUP(CONS_TABLE[[#This Row],[location_id]],Locations[],4,"FALSE")</f>
        <v>1695200</v>
      </c>
      <c r="P1715">
        <f>VLOOKUP(CONS_TABLE[[#This Row],[location_id]],Locations[],5,"FALSE")</f>
        <v>343.09</v>
      </c>
    </row>
    <row r="1716" spans="1:16" x14ac:dyDescent="0.3">
      <c r="A1716">
        <v>1715</v>
      </c>
      <c r="B1716" t="s">
        <v>83</v>
      </c>
      <c r="C1716">
        <v>540</v>
      </c>
      <c r="D1716" t="str">
        <f>VLOOKUP(CONS_TABLE[[#This Row],[make_id]],Make_details[],2,"FALSE")</f>
        <v>Ford</v>
      </c>
      <c r="E1716" t="str">
        <f>VLOOKUP(CONS_TABLE[[#This Row],[make_id]],Make_details[],3,"FALSE")</f>
        <v>Standard</v>
      </c>
      <c r="F1716">
        <v>2006</v>
      </c>
      <c r="G1716" t="s">
        <v>453</v>
      </c>
      <c r="H1716" t="s">
        <v>32</v>
      </c>
      <c r="I1716" s="1">
        <v>44539</v>
      </c>
      <c r="J1716" s="1" t="str">
        <f>TEXT(CONS_TABLE[[#This Row],[date_stolen]],"YYYY")</f>
        <v>2021</v>
      </c>
      <c r="K1716" s="1" t="str">
        <f>TEXT(CONS_TABLE[[#This Row],[date_stolen]],"MMMM")</f>
        <v>December</v>
      </c>
      <c r="L1716">
        <v>104</v>
      </c>
      <c r="M1716" t="str">
        <f>VLOOKUP(CONS_TABLE[[#This Row],[location_id]],Locations[],2,"FALSE")</f>
        <v>Bay of Plenty</v>
      </c>
      <c r="N1716" t="str">
        <f>VLOOKUP(CONS_TABLE[[#This Row],[location_id]],Locations[],3, "FALSE")</f>
        <v>New Zealand</v>
      </c>
      <c r="O1716" s="3">
        <f>VLOOKUP(CONS_TABLE[[#This Row],[location_id]],Locations[],4,"FALSE")</f>
        <v>347700</v>
      </c>
      <c r="P1716">
        <f>VLOOKUP(CONS_TABLE[[#This Row],[location_id]],Locations[],5,"FALSE")</f>
        <v>28.8</v>
      </c>
    </row>
    <row r="1717" spans="1:16" x14ac:dyDescent="0.3">
      <c r="A1717">
        <v>1716</v>
      </c>
      <c r="B1717" t="s">
        <v>90</v>
      </c>
      <c r="C1717">
        <v>610</v>
      </c>
      <c r="D1717" t="str">
        <f>VLOOKUP(CONS_TABLE[[#This Row],[make_id]],Make_details[],2,"FALSE")</f>
        <v>Subaru</v>
      </c>
      <c r="E1717" t="str">
        <f>VLOOKUP(CONS_TABLE[[#This Row],[make_id]],Make_details[],3,"FALSE")</f>
        <v>Standard</v>
      </c>
      <c r="F1717">
        <v>1998</v>
      </c>
      <c r="G1717" t="s">
        <v>444</v>
      </c>
      <c r="H1717" t="s">
        <v>69</v>
      </c>
      <c r="I1717" s="1">
        <v>44586</v>
      </c>
      <c r="J1717" s="1" t="str">
        <f>TEXT(CONS_TABLE[[#This Row],[date_stolen]],"YYYY")</f>
        <v>2022</v>
      </c>
      <c r="K1717" s="1" t="str">
        <f>TEXT(CONS_TABLE[[#This Row],[date_stolen]],"MMMM")</f>
        <v>January</v>
      </c>
      <c r="L1717">
        <v>109</v>
      </c>
      <c r="M1717" t="str">
        <f>VLOOKUP(CONS_TABLE[[#This Row],[location_id]],Locations[],2,"FALSE")</f>
        <v>Wellington</v>
      </c>
      <c r="N1717" t="str">
        <f>VLOOKUP(CONS_TABLE[[#This Row],[location_id]],Locations[],3, "FALSE")</f>
        <v>New Zealand</v>
      </c>
      <c r="O1717" s="3">
        <f>VLOOKUP(CONS_TABLE[[#This Row],[location_id]],Locations[],4,"FALSE")</f>
        <v>543500</v>
      </c>
      <c r="P1717">
        <f>VLOOKUP(CONS_TABLE[[#This Row],[location_id]],Locations[],5,"FALSE")</f>
        <v>67.52</v>
      </c>
    </row>
    <row r="1718" spans="1:16" x14ac:dyDescent="0.3">
      <c r="A1718">
        <v>1717</v>
      </c>
      <c r="B1718" t="s">
        <v>83</v>
      </c>
      <c r="C1718">
        <v>610</v>
      </c>
      <c r="D1718" t="str">
        <f>VLOOKUP(CONS_TABLE[[#This Row],[make_id]],Make_details[],2,"FALSE")</f>
        <v>Subaru</v>
      </c>
      <c r="E1718" t="str">
        <f>VLOOKUP(CONS_TABLE[[#This Row],[make_id]],Make_details[],3,"FALSE")</f>
        <v>Standard</v>
      </c>
      <c r="F1718">
        <v>1999</v>
      </c>
      <c r="G1718" t="s">
        <v>475</v>
      </c>
      <c r="H1718" t="s">
        <v>10</v>
      </c>
      <c r="I1718" s="1">
        <v>44571</v>
      </c>
      <c r="J1718" s="1" t="str">
        <f>TEXT(CONS_TABLE[[#This Row],[date_stolen]],"YYYY")</f>
        <v>2022</v>
      </c>
      <c r="K1718" s="1" t="str">
        <f>TEXT(CONS_TABLE[[#This Row],[date_stolen]],"MMMM")</f>
        <v>January</v>
      </c>
      <c r="L1718">
        <v>109</v>
      </c>
      <c r="M1718" t="str">
        <f>VLOOKUP(CONS_TABLE[[#This Row],[location_id]],Locations[],2,"FALSE")</f>
        <v>Wellington</v>
      </c>
      <c r="N1718" t="str">
        <f>VLOOKUP(CONS_TABLE[[#This Row],[location_id]],Locations[],3, "FALSE")</f>
        <v>New Zealand</v>
      </c>
      <c r="O1718" s="3">
        <f>VLOOKUP(CONS_TABLE[[#This Row],[location_id]],Locations[],4,"FALSE")</f>
        <v>543500</v>
      </c>
      <c r="P1718">
        <f>VLOOKUP(CONS_TABLE[[#This Row],[location_id]],Locations[],5,"FALSE")</f>
        <v>67.52</v>
      </c>
    </row>
    <row r="1719" spans="1:16" x14ac:dyDescent="0.3">
      <c r="A1719">
        <v>1718</v>
      </c>
      <c r="B1719" t="s">
        <v>90</v>
      </c>
      <c r="C1719">
        <v>611</v>
      </c>
      <c r="D1719" t="str">
        <f>VLOOKUP(CONS_TABLE[[#This Row],[make_id]],Make_details[],2,"FALSE")</f>
        <v>Suzuki</v>
      </c>
      <c r="E1719" t="str">
        <f>VLOOKUP(CONS_TABLE[[#This Row],[make_id]],Make_details[],3,"FALSE")</f>
        <v>Standard</v>
      </c>
      <c r="F1719">
        <v>1997</v>
      </c>
      <c r="G1719" t="s">
        <v>492</v>
      </c>
      <c r="H1719" t="s">
        <v>32</v>
      </c>
      <c r="I1719" s="1">
        <v>44541</v>
      </c>
      <c r="J1719" s="1" t="str">
        <f>TEXT(CONS_TABLE[[#This Row],[date_stolen]],"YYYY")</f>
        <v>2021</v>
      </c>
      <c r="K1719" s="1" t="str">
        <f>TEXT(CONS_TABLE[[#This Row],[date_stolen]],"MMMM")</f>
        <v>December</v>
      </c>
      <c r="L1719">
        <v>109</v>
      </c>
      <c r="M1719" t="str">
        <f>VLOOKUP(CONS_TABLE[[#This Row],[location_id]],Locations[],2,"FALSE")</f>
        <v>Wellington</v>
      </c>
      <c r="N1719" t="str">
        <f>VLOOKUP(CONS_TABLE[[#This Row],[location_id]],Locations[],3, "FALSE")</f>
        <v>New Zealand</v>
      </c>
      <c r="O1719" s="3">
        <f>VLOOKUP(CONS_TABLE[[#This Row],[location_id]],Locations[],4,"FALSE")</f>
        <v>543500</v>
      </c>
      <c r="P1719">
        <f>VLOOKUP(CONS_TABLE[[#This Row],[location_id]],Locations[],5,"FALSE")</f>
        <v>67.52</v>
      </c>
    </row>
    <row r="1720" spans="1:16" x14ac:dyDescent="0.3">
      <c r="A1720">
        <v>1719</v>
      </c>
      <c r="B1720" t="s">
        <v>90</v>
      </c>
      <c r="C1720">
        <v>619</v>
      </c>
      <c r="D1720" t="str">
        <f>VLOOKUP(CONS_TABLE[[#This Row],[make_id]],Make_details[],2,"FALSE")</f>
        <v>Toyota</v>
      </c>
      <c r="E1720" t="str">
        <f>VLOOKUP(CONS_TABLE[[#This Row],[make_id]],Make_details[],3,"FALSE")</f>
        <v>Standard</v>
      </c>
      <c r="F1720">
        <v>1998</v>
      </c>
      <c r="G1720" t="s">
        <v>599</v>
      </c>
      <c r="H1720" t="s">
        <v>10</v>
      </c>
      <c r="I1720" s="1">
        <v>44484</v>
      </c>
      <c r="J1720" s="1" t="str">
        <f>TEXT(CONS_TABLE[[#This Row],[date_stolen]],"YYYY")</f>
        <v>2021</v>
      </c>
      <c r="K1720" s="1" t="str">
        <f>TEXT(CONS_TABLE[[#This Row],[date_stolen]],"MMMM")</f>
        <v>October</v>
      </c>
      <c r="L1720">
        <v>109</v>
      </c>
      <c r="M1720" t="str">
        <f>VLOOKUP(CONS_TABLE[[#This Row],[location_id]],Locations[],2,"FALSE")</f>
        <v>Wellington</v>
      </c>
      <c r="N1720" t="str">
        <f>VLOOKUP(CONS_TABLE[[#This Row],[location_id]],Locations[],3, "FALSE")</f>
        <v>New Zealand</v>
      </c>
      <c r="O1720" s="3">
        <f>VLOOKUP(CONS_TABLE[[#This Row],[location_id]],Locations[],4,"FALSE")</f>
        <v>543500</v>
      </c>
      <c r="P1720">
        <f>VLOOKUP(CONS_TABLE[[#This Row],[location_id]],Locations[],5,"FALSE")</f>
        <v>67.52</v>
      </c>
    </row>
    <row r="1721" spans="1:16" x14ac:dyDescent="0.3">
      <c r="A1721">
        <v>1720</v>
      </c>
      <c r="B1721" t="s">
        <v>574</v>
      </c>
      <c r="C1721">
        <v>619</v>
      </c>
      <c r="D1721" t="str">
        <f>VLOOKUP(CONS_TABLE[[#This Row],[make_id]],Make_details[],2,"FALSE")</f>
        <v>Toyota</v>
      </c>
      <c r="E1721" t="str">
        <f>VLOOKUP(CONS_TABLE[[#This Row],[make_id]],Make_details[],3,"FALSE")</f>
        <v>Standard</v>
      </c>
      <c r="F1721">
        <v>2006</v>
      </c>
      <c r="G1721" t="s">
        <v>467</v>
      </c>
      <c r="H1721" t="s">
        <v>32</v>
      </c>
      <c r="I1721" s="1">
        <v>44551</v>
      </c>
      <c r="J1721" s="1" t="str">
        <f>TEXT(CONS_TABLE[[#This Row],[date_stolen]],"YYYY")</f>
        <v>2021</v>
      </c>
      <c r="K1721" s="1" t="str">
        <f>TEXT(CONS_TABLE[[#This Row],[date_stolen]],"MMMM")</f>
        <v>December</v>
      </c>
      <c r="L1721">
        <v>102</v>
      </c>
      <c r="M1721" t="str">
        <f>VLOOKUP(CONS_TABLE[[#This Row],[location_id]],Locations[],2,"FALSE")</f>
        <v>Auckland</v>
      </c>
      <c r="N1721" t="str">
        <f>VLOOKUP(CONS_TABLE[[#This Row],[location_id]],Locations[],3, "FALSE")</f>
        <v>New Zealand</v>
      </c>
      <c r="O1721" s="3">
        <f>VLOOKUP(CONS_TABLE[[#This Row],[location_id]],Locations[],4,"FALSE")</f>
        <v>1695200</v>
      </c>
      <c r="P1721">
        <f>VLOOKUP(CONS_TABLE[[#This Row],[location_id]],Locations[],5,"FALSE")</f>
        <v>343.09</v>
      </c>
    </row>
    <row r="1722" spans="1:16" x14ac:dyDescent="0.3">
      <c r="A1722">
        <v>1721</v>
      </c>
      <c r="B1722" t="s">
        <v>90</v>
      </c>
      <c r="C1722">
        <v>619</v>
      </c>
      <c r="D1722" t="str">
        <f>VLOOKUP(CONS_TABLE[[#This Row],[make_id]],Make_details[],2,"FALSE")</f>
        <v>Toyota</v>
      </c>
      <c r="E1722" t="str">
        <f>VLOOKUP(CONS_TABLE[[#This Row],[make_id]],Make_details[],3,"FALSE")</f>
        <v>Standard</v>
      </c>
      <c r="F1722">
        <v>1998</v>
      </c>
      <c r="G1722" t="s">
        <v>594</v>
      </c>
      <c r="H1722" t="s">
        <v>28</v>
      </c>
      <c r="I1722" s="1">
        <v>44547</v>
      </c>
      <c r="J1722" s="1" t="str">
        <f>TEXT(CONS_TABLE[[#This Row],[date_stolen]],"YYYY")</f>
        <v>2021</v>
      </c>
      <c r="K1722" s="1" t="str">
        <f>TEXT(CONS_TABLE[[#This Row],[date_stolen]],"MMMM")</f>
        <v>December</v>
      </c>
      <c r="L1722">
        <v>109</v>
      </c>
      <c r="M1722" t="str">
        <f>VLOOKUP(CONS_TABLE[[#This Row],[location_id]],Locations[],2,"FALSE")</f>
        <v>Wellington</v>
      </c>
      <c r="N1722" t="str">
        <f>VLOOKUP(CONS_TABLE[[#This Row],[location_id]],Locations[],3, "FALSE")</f>
        <v>New Zealand</v>
      </c>
      <c r="O1722" s="3">
        <f>VLOOKUP(CONS_TABLE[[#This Row],[location_id]],Locations[],4,"FALSE")</f>
        <v>543500</v>
      </c>
      <c r="P1722">
        <f>VLOOKUP(CONS_TABLE[[#This Row],[location_id]],Locations[],5,"FALSE")</f>
        <v>67.52</v>
      </c>
    </row>
    <row r="1723" spans="1:16" x14ac:dyDescent="0.3">
      <c r="A1723">
        <v>1722</v>
      </c>
      <c r="B1723" t="s">
        <v>83</v>
      </c>
      <c r="C1723">
        <v>576</v>
      </c>
      <c r="D1723" t="str">
        <f>VLOOKUP(CONS_TABLE[[#This Row],[make_id]],Make_details[],2,"FALSE")</f>
        <v>Mazda</v>
      </c>
      <c r="E1723" t="str">
        <f>VLOOKUP(CONS_TABLE[[#This Row],[make_id]],Make_details[],3,"FALSE")</f>
        <v>Standard</v>
      </c>
      <c r="F1723">
        <v>2006</v>
      </c>
      <c r="G1723" t="s">
        <v>600</v>
      </c>
      <c r="H1723" t="s">
        <v>10</v>
      </c>
      <c r="I1723" s="1">
        <v>44578</v>
      </c>
      <c r="J1723" s="1" t="str">
        <f>TEXT(CONS_TABLE[[#This Row],[date_stolen]],"YYYY")</f>
        <v>2022</v>
      </c>
      <c r="K1723" s="1" t="str">
        <f>TEXT(CONS_TABLE[[#This Row],[date_stolen]],"MMMM")</f>
        <v>January</v>
      </c>
      <c r="L1723">
        <v>102</v>
      </c>
      <c r="M1723" t="str">
        <f>VLOOKUP(CONS_TABLE[[#This Row],[location_id]],Locations[],2,"FALSE")</f>
        <v>Auckland</v>
      </c>
      <c r="N1723" t="str">
        <f>VLOOKUP(CONS_TABLE[[#This Row],[location_id]],Locations[],3, "FALSE")</f>
        <v>New Zealand</v>
      </c>
      <c r="O1723" s="3">
        <f>VLOOKUP(CONS_TABLE[[#This Row],[location_id]],Locations[],4,"FALSE")</f>
        <v>1695200</v>
      </c>
      <c r="P1723">
        <f>VLOOKUP(CONS_TABLE[[#This Row],[location_id]],Locations[],5,"FALSE")</f>
        <v>343.09</v>
      </c>
    </row>
    <row r="1724" spans="1:16" x14ac:dyDescent="0.3">
      <c r="A1724">
        <v>1723</v>
      </c>
      <c r="B1724" t="s">
        <v>90</v>
      </c>
      <c r="C1724">
        <v>550</v>
      </c>
      <c r="D1724" t="str">
        <f>VLOOKUP(CONS_TABLE[[#This Row],[make_id]],Make_details[],2,"FALSE")</f>
        <v>Honda</v>
      </c>
      <c r="E1724" t="str">
        <f>VLOOKUP(CONS_TABLE[[#This Row],[make_id]],Make_details[],3,"FALSE")</f>
        <v>Standard</v>
      </c>
      <c r="F1724">
        <v>1997</v>
      </c>
      <c r="G1724" t="s">
        <v>456</v>
      </c>
      <c r="H1724" t="s">
        <v>28</v>
      </c>
      <c r="I1724" s="1">
        <v>44645</v>
      </c>
      <c r="J1724" s="1" t="str">
        <f>TEXT(CONS_TABLE[[#This Row],[date_stolen]],"YYYY")</f>
        <v>2022</v>
      </c>
      <c r="K1724" s="1" t="str">
        <f>TEXT(CONS_TABLE[[#This Row],[date_stolen]],"MMMM")</f>
        <v>March</v>
      </c>
      <c r="L1724">
        <v>109</v>
      </c>
      <c r="M1724" t="str">
        <f>VLOOKUP(CONS_TABLE[[#This Row],[location_id]],Locations[],2,"FALSE")</f>
        <v>Wellington</v>
      </c>
      <c r="N1724" t="str">
        <f>VLOOKUP(CONS_TABLE[[#This Row],[location_id]],Locations[],3, "FALSE")</f>
        <v>New Zealand</v>
      </c>
      <c r="O1724" s="3">
        <f>VLOOKUP(CONS_TABLE[[#This Row],[location_id]],Locations[],4,"FALSE")</f>
        <v>543500</v>
      </c>
      <c r="P1724">
        <f>VLOOKUP(CONS_TABLE[[#This Row],[location_id]],Locations[],5,"FALSE")</f>
        <v>67.52</v>
      </c>
    </row>
    <row r="1725" spans="1:16" x14ac:dyDescent="0.3">
      <c r="A1725">
        <v>1724</v>
      </c>
      <c r="B1725" t="s">
        <v>454</v>
      </c>
      <c r="C1725">
        <v>587</v>
      </c>
      <c r="D1725" t="str">
        <f>VLOOKUP(CONS_TABLE[[#This Row],[make_id]],Make_details[],2,"FALSE")</f>
        <v>Nissan</v>
      </c>
      <c r="E1725" t="str">
        <f>VLOOKUP(CONS_TABLE[[#This Row],[make_id]],Make_details[],3,"FALSE")</f>
        <v>Standard</v>
      </c>
      <c r="F1725">
        <v>1999</v>
      </c>
      <c r="G1725" t="s">
        <v>42</v>
      </c>
      <c r="H1725" t="s">
        <v>32</v>
      </c>
      <c r="I1725" s="1">
        <v>44539</v>
      </c>
      <c r="J1725" s="1" t="str">
        <f>TEXT(CONS_TABLE[[#This Row],[date_stolen]],"YYYY")</f>
        <v>2021</v>
      </c>
      <c r="K1725" s="1" t="str">
        <f>TEXT(CONS_TABLE[[#This Row],[date_stolen]],"MMMM")</f>
        <v>December</v>
      </c>
      <c r="L1725">
        <v>104</v>
      </c>
      <c r="M1725" t="str">
        <f>VLOOKUP(CONS_TABLE[[#This Row],[location_id]],Locations[],2,"FALSE")</f>
        <v>Bay of Plenty</v>
      </c>
      <c r="N1725" t="str">
        <f>VLOOKUP(CONS_TABLE[[#This Row],[location_id]],Locations[],3, "FALSE")</f>
        <v>New Zealand</v>
      </c>
      <c r="O1725" s="3">
        <f>VLOOKUP(CONS_TABLE[[#This Row],[location_id]],Locations[],4,"FALSE")</f>
        <v>347700</v>
      </c>
      <c r="P1725">
        <f>VLOOKUP(CONS_TABLE[[#This Row],[location_id]],Locations[],5,"FALSE")</f>
        <v>28.8</v>
      </c>
    </row>
    <row r="1726" spans="1:16" x14ac:dyDescent="0.3">
      <c r="A1726">
        <v>1725</v>
      </c>
      <c r="B1726" t="s">
        <v>90</v>
      </c>
      <c r="C1726">
        <v>610</v>
      </c>
      <c r="D1726" t="str">
        <f>VLOOKUP(CONS_TABLE[[#This Row],[make_id]],Make_details[],2,"FALSE")</f>
        <v>Subaru</v>
      </c>
      <c r="E1726" t="str">
        <f>VLOOKUP(CONS_TABLE[[#This Row],[make_id]],Make_details[],3,"FALSE")</f>
        <v>Standard</v>
      </c>
      <c r="F1726">
        <v>1997</v>
      </c>
      <c r="G1726" t="s">
        <v>444</v>
      </c>
      <c r="H1726" t="s">
        <v>32</v>
      </c>
      <c r="I1726" s="1">
        <v>44604</v>
      </c>
      <c r="J1726" s="1" t="str">
        <f>TEXT(CONS_TABLE[[#This Row],[date_stolen]],"YYYY")</f>
        <v>2022</v>
      </c>
      <c r="K1726" s="1" t="str">
        <f>TEXT(CONS_TABLE[[#This Row],[date_stolen]],"MMMM")</f>
        <v>February</v>
      </c>
      <c r="L1726">
        <v>105</v>
      </c>
      <c r="M1726" t="str">
        <f>VLOOKUP(CONS_TABLE[[#This Row],[location_id]],Locations[],2,"FALSE")</f>
        <v>Gisborne</v>
      </c>
      <c r="N1726" t="str">
        <f>VLOOKUP(CONS_TABLE[[#This Row],[location_id]],Locations[],3, "FALSE")</f>
        <v>New Zealand</v>
      </c>
      <c r="O1726" s="3">
        <f>VLOOKUP(CONS_TABLE[[#This Row],[location_id]],Locations[],4,"FALSE")</f>
        <v>52100</v>
      </c>
      <c r="P1726">
        <f>VLOOKUP(CONS_TABLE[[#This Row],[location_id]],Locations[],5,"FALSE")</f>
        <v>6.21</v>
      </c>
    </row>
    <row r="1727" spans="1:16" x14ac:dyDescent="0.3">
      <c r="A1727">
        <v>1726</v>
      </c>
      <c r="B1727" t="s">
        <v>75</v>
      </c>
      <c r="C1727">
        <v>540</v>
      </c>
      <c r="D1727" t="str">
        <f>VLOOKUP(CONS_TABLE[[#This Row],[make_id]],Make_details[],2,"FALSE")</f>
        <v>Ford</v>
      </c>
      <c r="E1727" t="str">
        <f>VLOOKUP(CONS_TABLE[[#This Row],[make_id]],Make_details[],3,"FALSE")</f>
        <v>Standard</v>
      </c>
      <c r="F1727">
        <v>2006</v>
      </c>
      <c r="G1727" t="s">
        <v>76</v>
      </c>
      <c r="H1727" t="s">
        <v>18</v>
      </c>
      <c r="I1727" s="1">
        <v>44603</v>
      </c>
      <c r="J1727" s="1" t="str">
        <f>TEXT(CONS_TABLE[[#This Row],[date_stolen]],"YYYY")</f>
        <v>2022</v>
      </c>
      <c r="K1727" s="1" t="str">
        <f>TEXT(CONS_TABLE[[#This Row],[date_stolen]],"MMMM")</f>
        <v>February</v>
      </c>
      <c r="L1727">
        <v>105</v>
      </c>
      <c r="M1727" t="str">
        <f>VLOOKUP(CONS_TABLE[[#This Row],[location_id]],Locations[],2,"FALSE")</f>
        <v>Gisborne</v>
      </c>
      <c r="N1727" t="str">
        <f>VLOOKUP(CONS_TABLE[[#This Row],[location_id]],Locations[],3, "FALSE")</f>
        <v>New Zealand</v>
      </c>
      <c r="O1727" s="3">
        <f>VLOOKUP(CONS_TABLE[[#This Row],[location_id]],Locations[],4,"FALSE")</f>
        <v>52100</v>
      </c>
      <c r="P1727">
        <f>VLOOKUP(CONS_TABLE[[#This Row],[location_id]],Locations[],5,"FALSE")</f>
        <v>6.21</v>
      </c>
    </row>
    <row r="1728" spans="1:16" x14ac:dyDescent="0.3">
      <c r="A1728">
        <v>1727</v>
      </c>
      <c r="B1728" t="s">
        <v>90</v>
      </c>
      <c r="C1728">
        <v>568</v>
      </c>
      <c r="D1728" t="str">
        <f>VLOOKUP(CONS_TABLE[[#This Row],[make_id]],Make_details[],2,"FALSE")</f>
        <v>Land Rover</v>
      </c>
      <c r="E1728" t="str">
        <f>VLOOKUP(CONS_TABLE[[#This Row],[make_id]],Make_details[],3,"FALSE")</f>
        <v>Luxury</v>
      </c>
      <c r="F1728">
        <v>2006</v>
      </c>
      <c r="G1728" t="s">
        <v>736</v>
      </c>
      <c r="H1728" t="s">
        <v>45</v>
      </c>
      <c r="I1728" s="1">
        <v>44566</v>
      </c>
      <c r="J1728" s="1" t="str">
        <f>TEXT(CONS_TABLE[[#This Row],[date_stolen]],"YYYY")</f>
        <v>2022</v>
      </c>
      <c r="K1728" s="1" t="str">
        <f>TEXT(CONS_TABLE[[#This Row],[date_stolen]],"MMMM")</f>
        <v>January</v>
      </c>
      <c r="L1728">
        <v>102</v>
      </c>
      <c r="M1728" t="str">
        <f>VLOOKUP(CONS_TABLE[[#This Row],[location_id]],Locations[],2,"FALSE")</f>
        <v>Auckland</v>
      </c>
      <c r="N1728" t="str">
        <f>VLOOKUP(CONS_TABLE[[#This Row],[location_id]],Locations[],3, "FALSE")</f>
        <v>New Zealand</v>
      </c>
      <c r="O1728" s="3">
        <f>VLOOKUP(CONS_TABLE[[#This Row],[location_id]],Locations[],4,"FALSE")</f>
        <v>1695200</v>
      </c>
      <c r="P1728">
        <f>VLOOKUP(CONS_TABLE[[#This Row],[location_id]],Locations[],5,"FALSE")</f>
        <v>343.09</v>
      </c>
    </row>
    <row r="1729" spans="1:16" x14ac:dyDescent="0.3">
      <c r="A1729">
        <v>1728</v>
      </c>
      <c r="B1729" t="s">
        <v>83</v>
      </c>
      <c r="C1729">
        <v>619</v>
      </c>
      <c r="D1729" t="str">
        <f>VLOOKUP(CONS_TABLE[[#This Row],[make_id]],Make_details[],2,"FALSE")</f>
        <v>Toyota</v>
      </c>
      <c r="E1729" t="str">
        <f>VLOOKUP(CONS_TABLE[[#This Row],[make_id]],Make_details[],3,"FALSE")</f>
        <v>Standard</v>
      </c>
      <c r="F1729">
        <v>1998</v>
      </c>
      <c r="G1729" t="s">
        <v>694</v>
      </c>
      <c r="H1729" t="s">
        <v>45</v>
      </c>
      <c r="I1729" s="1">
        <v>44594</v>
      </c>
      <c r="J1729" s="1" t="str">
        <f>TEXT(CONS_TABLE[[#This Row],[date_stolen]],"YYYY")</f>
        <v>2022</v>
      </c>
      <c r="K1729" s="1" t="str">
        <f>TEXT(CONS_TABLE[[#This Row],[date_stolen]],"MMMM")</f>
        <v>February</v>
      </c>
      <c r="L1729">
        <v>114</v>
      </c>
      <c r="M1729" t="str">
        <f>VLOOKUP(CONS_TABLE[[#This Row],[location_id]],Locations[],2,"FALSE")</f>
        <v>Canterbury</v>
      </c>
      <c r="N1729" t="str">
        <f>VLOOKUP(CONS_TABLE[[#This Row],[location_id]],Locations[],3, "FALSE")</f>
        <v>New Zealand</v>
      </c>
      <c r="O1729" s="3">
        <f>VLOOKUP(CONS_TABLE[[#This Row],[location_id]],Locations[],4,"FALSE")</f>
        <v>655000</v>
      </c>
      <c r="P1729">
        <f>VLOOKUP(CONS_TABLE[[#This Row],[location_id]],Locations[],5,"FALSE")</f>
        <v>14.72</v>
      </c>
    </row>
    <row r="1730" spans="1:16" x14ac:dyDescent="0.3">
      <c r="A1730">
        <v>1729</v>
      </c>
      <c r="B1730" t="s">
        <v>83</v>
      </c>
      <c r="C1730">
        <v>548</v>
      </c>
      <c r="D1730" t="str">
        <f>VLOOKUP(CONS_TABLE[[#This Row],[make_id]],Make_details[],2,"FALSE")</f>
        <v>Holden</v>
      </c>
      <c r="E1730" t="str">
        <f>VLOOKUP(CONS_TABLE[[#This Row],[make_id]],Make_details[],3,"FALSE")</f>
        <v>Standard</v>
      </c>
      <c r="F1730">
        <v>2006</v>
      </c>
      <c r="G1730" t="s">
        <v>593</v>
      </c>
      <c r="H1730" t="s">
        <v>45</v>
      </c>
      <c r="I1730" s="1">
        <v>44490</v>
      </c>
      <c r="J1730" s="1" t="str">
        <f>TEXT(CONS_TABLE[[#This Row],[date_stolen]],"YYYY")</f>
        <v>2021</v>
      </c>
      <c r="K1730" s="1" t="str">
        <f>TEXT(CONS_TABLE[[#This Row],[date_stolen]],"MMMM")</f>
        <v>October</v>
      </c>
      <c r="L1730">
        <v>102</v>
      </c>
      <c r="M1730" t="str">
        <f>VLOOKUP(CONS_TABLE[[#This Row],[location_id]],Locations[],2,"FALSE")</f>
        <v>Auckland</v>
      </c>
      <c r="N1730" t="str">
        <f>VLOOKUP(CONS_TABLE[[#This Row],[location_id]],Locations[],3, "FALSE")</f>
        <v>New Zealand</v>
      </c>
      <c r="O1730" s="3">
        <f>VLOOKUP(CONS_TABLE[[#This Row],[location_id]],Locations[],4,"FALSE")</f>
        <v>1695200</v>
      </c>
      <c r="P1730">
        <f>VLOOKUP(CONS_TABLE[[#This Row],[location_id]],Locations[],5,"FALSE")</f>
        <v>343.09</v>
      </c>
    </row>
    <row r="1731" spans="1:16" x14ac:dyDescent="0.3">
      <c r="A1731">
        <v>1730</v>
      </c>
      <c r="B1731" t="s">
        <v>83</v>
      </c>
      <c r="C1731">
        <v>580</v>
      </c>
      <c r="D1731" t="str">
        <f>VLOOKUP(CONS_TABLE[[#This Row],[make_id]],Make_details[],2,"FALSE")</f>
        <v>Mitsubishi</v>
      </c>
      <c r="E1731" t="str">
        <f>VLOOKUP(CONS_TABLE[[#This Row],[make_id]],Make_details[],3,"FALSE")</f>
        <v>Standard</v>
      </c>
      <c r="F1731">
        <v>2001</v>
      </c>
      <c r="G1731" t="s">
        <v>441</v>
      </c>
      <c r="H1731" t="s">
        <v>10</v>
      </c>
      <c r="I1731" s="1">
        <v>44486</v>
      </c>
      <c r="J1731" s="1" t="str">
        <f>TEXT(CONS_TABLE[[#This Row],[date_stolen]],"YYYY")</f>
        <v>2021</v>
      </c>
      <c r="K1731" s="1" t="str">
        <f>TEXT(CONS_TABLE[[#This Row],[date_stolen]],"MMMM")</f>
        <v>October</v>
      </c>
      <c r="L1731">
        <v>102</v>
      </c>
      <c r="M1731" t="str">
        <f>VLOOKUP(CONS_TABLE[[#This Row],[location_id]],Locations[],2,"FALSE")</f>
        <v>Auckland</v>
      </c>
      <c r="N1731" t="str">
        <f>VLOOKUP(CONS_TABLE[[#This Row],[location_id]],Locations[],3, "FALSE")</f>
        <v>New Zealand</v>
      </c>
      <c r="O1731" s="3">
        <f>VLOOKUP(CONS_TABLE[[#This Row],[location_id]],Locations[],4,"FALSE")</f>
        <v>1695200</v>
      </c>
      <c r="P1731">
        <f>VLOOKUP(CONS_TABLE[[#This Row],[location_id]],Locations[],5,"FALSE")</f>
        <v>343.09</v>
      </c>
    </row>
    <row r="1732" spans="1:16" x14ac:dyDescent="0.3">
      <c r="A1732">
        <v>1731</v>
      </c>
      <c r="B1732" t="s">
        <v>454</v>
      </c>
      <c r="C1732">
        <v>587</v>
      </c>
      <c r="D1732" t="str">
        <f>VLOOKUP(CONS_TABLE[[#This Row],[make_id]],Make_details[],2,"FALSE")</f>
        <v>Nissan</v>
      </c>
      <c r="E1732" t="str">
        <f>VLOOKUP(CONS_TABLE[[#This Row],[make_id]],Make_details[],3,"FALSE")</f>
        <v>Standard</v>
      </c>
      <c r="F1732">
        <v>2006</v>
      </c>
      <c r="G1732" t="s">
        <v>737</v>
      </c>
      <c r="H1732" t="s">
        <v>69</v>
      </c>
      <c r="I1732" s="1">
        <v>44655</v>
      </c>
      <c r="J1732" s="1" t="str">
        <f>TEXT(CONS_TABLE[[#This Row],[date_stolen]],"YYYY")</f>
        <v>2022</v>
      </c>
      <c r="K1732" s="1" t="str">
        <f>TEXT(CONS_TABLE[[#This Row],[date_stolen]],"MMMM")</f>
        <v>April</v>
      </c>
      <c r="L1732">
        <v>115</v>
      </c>
      <c r="M1732" t="str">
        <f>VLOOKUP(CONS_TABLE[[#This Row],[location_id]],Locations[],2,"FALSE")</f>
        <v>Otago</v>
      </c>
      <c r="N1732" t="str">
        <f>VLOOKUP(CONS_TABLE[[#This Row],[location_id]],Locations[],3, "FALSE")</f>
        <v>New Zealand</v>
      </c>
      <c r="O1732" s="3">
        <f>VLOOKUP(CONS_TABLE[[#This Row],[location_id]],Locations[],4,"FALSE")</f>
        <v>246000</v>
      </c>
      <c r="P1732">
        <f>VLOOKUP(CONS_TABLE[[#This Row],[location_id]],Locations[],5,"FALSE")</f>
        <v>7.89</v>
      </c>
    </row>
    <row r="1733" spans="1:16" x14ac:dyDescent="0.3">
      <c r="A1733">
        <v>1732</v>
      </c>
      <c r="B1733" t="s">
        <v>90</v>
      </c>
      <c r="C1733">
        <v>610</v>
      </c>
      <c r="D1733" t="str">
        <f>VLOOKUP(CONS_TABLE[[#This Row],[make_id]],Make_details[],2,"FALSE")</f>
        <v>Subaru</v>
      </c>
      <c r="E1733" t="str">
        <f>VLOOKUP(CONS_TABLE[[#This Row],[make_id]],Make_details[],3,"FALSE")</f>
        <v>Standard</v>
      </c>
      <c r="F1733">
        <v>1997</v>
      </c>
      <c r="G1733" t="s">
        <v>444</v>
      </c>
      <c r="H1733" t="s">
        <v>18</v>
      </c>
      <c r="I1733" s="1">
        <v>44584</v>
      </c>
      <c r="J1733" s="1" t="str">
        <f>TEXT(CONS_TABLE[[#This Row],[date_stolen]],"YYYY")</f>
        <v>2022</v>
      </c>
      <c r="K1733" s="1" t="str">
        <f>TEXT(CONS_TABLE[[#This Row],[date_stolen]],"MMMM")</f>
        <v>January</v>
      </c>
      <c r="L1733">
        <v>102</v>
      </c>
      <c r="M1733" t="str">
        <f>VLOOKUP(CONS_TABLE[[#This Row],[location_id]],Locations[],2,"FALSE")</f>
        <v>Auckland</v>
      </c>
      <c r="N1733" t="str">
        <f>VLOOKUP(CONS_TABLE[[#This Row],[location_id]],Locations[],3, "FALSE")</f>
        <v>New Zealand</v>
      </c>
      <c r="O1733" s="3">
        <f>VLOOKUP(CONS_TABLE[[#This Row],[location_id]],Locations[],4,"FALSE")</f>
        <v>1695200</v>
      </c>
      <c r="P1733">
        <f>VLOOKUP(CONS_TABLE[[#This Row],[location_id]],Locations[],5,"FALSE")</f>
        <v>343.09</v>
      </c>
    </row>
    <row r="1734" spans="1:16" x14ac:dyDescent="0.3">
      <c r="A1734">
        <v>1733</v>
      </c>
      <c r="B1734" t="s">
        <v>75</v>
      </c>
      <c r="C1734">
        <v>576</v>
      </c>
      <c r="D1734" t="str">
        <f>VLOOKUP(CONS_TABLE[[#This Row],[make_id]],Make_details[],2,"FALSE")</f>
        <v>Mazda</v>
      </c>
      <c r="E1734" t="str">
        <f>VLOOKUP(CONS_TABLE[[#This Row],[make_id]],Make_details[],3,"FALSE")</f>
        <v>Standard</v>
      </c>
      <c r="F1734">
        <v>1999</v>
      </c>
      <c r="G1734" t="s">
        <v>572</v>
      </c>
      <c r="H1734" t="s">
        <v>47</v>
      </c>
      <c r="I1734" s="1">
        <v>44581</v>
      </c>
      <c r="J1734" s="1" t="str">
        <f>TEXT(CONS_TABLE[[#This Row],[date_stolen]],"YYYY")</f>
        <v>2022</v>
      </c>
      <c r="K1734" s="1" t="str">
        <f>TEXT(CONS_TABLE[[#This Row],[date_stolen]],"MMMM")</f>
        <v>January</v>
      </c>
      <c r="L1734">
        <v>102</v>
      </c>
      <c r="M1734" t="str">
        <f>VLOOKUP(CONS_TABLE[[#This Row],[location_id]],Locations[],2,"FALSE")</f>
        <v>Auckland</v>
      </c>
      <c r="N1734" t="str">
        <f>VLOOKUP(CONS_TABLE[[#This Row],[location_id]],Locations[],3, "FALSE")</f>
        <v>New Zealand</v>
      </c>
      <c r="O1734" s="3">
        <f>VLOOKUP(CONS_TABLE[[#This Row],[location_id]],Locations[],4,"FALSE")</f>
        <v>1695200</v>
      </c>
      <c r="P1734">
        <f>VLOOKUP(CONS_TABLE[[#This Row],[location_id]],Locations[],5,"FALSE")</f>
        <v>343.09</v>
      </c>
    </row>
    <row r="1735" spans="1:16" x14ac:dyDescent="0.3">
      <c r="A1735">
        <v>1734</v>
      </c>
      <c r="B1735" t="s">
        <v>75</v>
      </c>
      <c r="C1735">
        <v>633</v>
      </c>
      <c r="D1735" t="str">
        <f>VLOOKUP(CONS_TABLE[[#This Row],[make_id]],Make_details[],2,"FALSE")</f>
        <v>Volkswagen</v>
      </c>
      <c r="E1735" t="str">
        <f>VLOOKUP(CONS_TABLE[[#This Row],[make_id]],Make_details[],3,"FALSE")</f>
        <v>Standard</v>
      </c>
      <c r="F1735">
        <v>2000</v>
      </c>
      <c r="G1735" t="s">
        <v>581</v>
      </c>
      <c r="H1735" t="s">
        <v>69</v>
      </c>
      <c r="I1735" s="1">
        <v>44511</v>
      </c>
      <c r="J1735" s="1" t="str">
        <f>TEXT(CONS_TABLE[[#This Row],[date_stolen]],"YYYY")</f>
        <v>2021</v>
      </c>
      <c r="K1735" s="1" t="str">
        <f>TEXT(CONS_TABLE[[#This Row],[date_stolen]],"MMMM")</f>
        <v>November</v>
      </c>
      <c r="L1735">
        <v>102</v>
      </c>
      <c r="M1735" t="str">
        <f>VLOOKUP(CONS_TABLE[[#This Row],[location_id]],Locations[],2,"FALSE")</f>
        <v>Auckland</v>
      </c>
      <c r="N1735" t="str">
        <f>VLOOKUP(CONS_TABLE[[#This Row],[location_id]],Locations[],3, "FALSE")</f>
        <v>New Zealand</v>
      </c>
      <c r="O1735" s="3">
        <f>VLOOKUP(CONS_TABLE[[#This Row],[location_id]],Locations[],4,"FALSE")</f>
        <v>1695200</v>
      </c>
      <c r="P1735">
        <f>VLOOKUP(CONS_TABLE[[#This Row],[location_id]],Locations[],5,"FALSE")</f>
        <v>343.09</v>
      </c>
    </row>
    <row r="1736" spans="1:16" x14ac:dyDescent="0.3">
      <c r="A1736">
        <v>1735</v>
      </c>
      <c r="B1736" t="s">
        <v>90</v>
      </c>
      <c r="C1736">
        <v>576</v>
      </c>
      <c r="D1736" t="str">
        <f>VLOOKUP(CONS_TABLE[[#This Row],[make_id]],Make_details[],2,"FALSE")</f>
        <v>Mazda</v>
      </c>
      <c r="E1736" t="str">
        <f>VLOOKUP(CONS_TABLE[[#This Row],[make_id]],Make_details[],3,"FALSE")</f>
        <v>Standard</v>
      </c>
      <c r="F1736">
        <v>2002</v>
      </c>
      <c r="G1736" t="s">
        <v>698</v>
      </c>
      <c r="H1736" t="s">
        <v>69</v>
      </c>
      <c r="I1736" s="1">
        <v>44585</v>
      </c>
      <c r="J1736" s="1" t="str">
        <f>TEXT(CONS_TABLE[[#This Row],[date_stolen]],"YYYY")</f>
        <v>2022</v>
      </c>
      <c r="K1736" s="1" t="str">
        <f>TEXT(CONS_TABLE[[#This Row],[date_stolen]],"MMMM")</f>
        <v>January</v>
      </c>
      <c r="L1736">
        <v>109</v>
      </c>
      <c r="M1736" t="str">
        <f>VLOOKUP(CONS_TABLE[[#This Row],[location_id]],Locations[],2,"FALSE")</f>
        <v>Wellington</v>
      </c>
      <c r="N1736" t="str">
        <f>VLOOKUP(CONS_TABLE[[#This Row],[location_id]],Locations[],3, "FALSE")</f>
        <v>New Zealand</v>
      </c>
      <c r="O1736" s="3">
        <f>VLOOKUP(CONS_TABLE[[#This Row],[location_id]],Locations[],4,"FALSE")</f>
        <v>543500</v>
      </c>
      <c r="P1736">
        <f>VLOOKUP(CONS_TABLE[[#This Row],[location_id]],Locations[],5,"FALSE")</f>
        <v>67.52</v>
      </c>
    </row>
    <row r="1737" spans="1:16" x14ac:dyDescent="0.3">
      <c r="A1737">
        <v>1736</v>
      </c>
      <c r="B1737" t="s">
        <v>75</v>
      </c>
      <c r="C1737">
        <v>576</v>
      </c>
      <c r="D1737" t="str">
        <f>VLOOKUP(CONS_TABLE[[#This Row],[make_id]],Make_details[],2,"FALSE")</f>
        <v>Mazda</v>
      </c>
      <c r="E1737" t="str">
        <f>VLOOKUP(CONS_TABLE[[#This Row],[make_id]],Make_details[],3,"FALSE")</f>
        <v>Standard</v>
      </c>
      <c r="F1737">
        <v>1997</v>
      </c>
      <c r="G1737" t="s">
        <v>578</v>
      </c>
      <c r="H1737" t="s">
        <v>47</v>
      </c>
      <c r="I1737" s="1">
        <v>44494</v>
      </c>
      <c r="J1737" s="1" t="str">
        <f>TEXT(CONS_TABLE[[#This Row],[date_stolen]],"YYYY")</f>
        <v>2021</v>
      </c>
      <c r="K1737" s="1" t="str">
        <f>TEXT(CONS_TABLE[[#This Row],[date_stolen]],"MMMM")</f>
        <v>October</v>
      </c>
      <c r="L1737">
        <v>102</v>
      </c>
      <c r="M1737" t="str">
        <f>VLOOKUP(CONS_TABLE[[#This Row],[location_id]],Locations[],2,"FALSE")</f>
        <v>Auckland</v>
      </c>
      <c r="N1737" t="str">
        <f>VLOOKUP(CONS_TABLE[[#This Row],[location_id]],Locations[],3, "FALSE")</f>
        <v>New Zealand</v>
      </c>
      <c r="O1737" s="3">
        <f>VLOOKUP(CONS_TABLE[[#This Row],[location_id]],Locations[],4,"FALSE")</f>
        <v>1695200</v>
      </c>
      <c r="P1737">
        <f>VLOOKUP(CONS_TABLE[[#This Row],[location_id]],Locations[],5,"FALSE")</f>
        <v>343.09</v>
      </c>
    </row>
    <row r="1738" spans="1:16" x14ac:dyDescent="0.3">
      <c r="A1738">
        <v>1737</v>
      </c>
      <c r="B1738" t="s">
        <v>83</v>
      </c>
      <c r="C1738">
        <v>610</v>
      </c>
      <c r="D1738" t="str">
        <f>VLOOKUP(CONS_TABLE[[#This Row],[make_id]],Make_details[],2,"FALSE")</f>
        <v>Subaru</v>
      </c>
      <c r="E1738" t="str">
        <f>VLOOKUP(CONS_TABLE[[#This Row],[make_id]],Make_details[],3,"FALSE")</f>
        <v>Standard</v>
      </c>
      <c r="F1738">
        <v>2000</v>
      </c>
      <c r="G1738" t="s">
        <v>444</v>
      </c>
      <c r="H1738" t="s">
        <v>101</v>
      </c>
      <c r="I1738" s="1">
        <v>44593</v>
      </c>
      <c r="J1738" s="1" t="str">
        <f>TEXT(CONS_TABLE[[#This Row],[date_stolen]],"YYYY")</f>
        <v>2022</v>
      </c>
      <c r="K1738" s="1" t="str">
        <f>TEXT(CONS_TABLE[[#This Row],[date_stolen]],"MMMM")</f>
        <v>February</v>
      </c>
      <c r="L1738">
        <v>109</v>
      </c>
      <c r="M1738" t="str">
        <f>VLOOKUP(CONS_TABLE[[#This Row],[location_id]],Locations[],2,"FALSE")</f>
        <v>Wellington</v>
      </c>
      <c r="N1738" t="str">
        <f>VLOOKUP(CONS_TABLE[[#This Row],[location_id]],Locations[],3, "FALSE")</f>
        <v>New Zealand</v>
      </c>
      <c r="O1738" s="3">
        <f>VLOOKUP(CONS_TABLE[[#This Row],[location_id]],Locations[],4,"FALSE")</f>
        <v>543500</v>
      </c>
      <c r="P1738">
        <f>VLOOKUP(CONS_TABLE[[#This Row],[location_id]],Locations[],5,"FALSE")</f>
        <v>67.52</v>
      </c>
    </row>
    <row r="1739" spans="1:16" x14ac:dyDescent="0.3">
      <c r="A1739">
        <v>1738</v>
      </c>
      <c r="B1739" t="s">
        <v>90</v>
      </c>
      <c r="C1739">
        <v>576</v>
      </c>
      <c r="D1739" t="str">
        <f>VLOOKUP(CONS_TABLE[[#This Row],[make_id]],Make_details[],2,"FALSE")</f>
        <v>Mazda</v>
      </c>
      <c r="E1739" t="str">
        <f>VLOOKUP(CONS_TABLE[[#This Row],[make_id]],Make_details[],3,"FALSE")</f>
        <v>Standard</v>
      </c>
      <c r="F1739">
        <v>1999</v>
      </c>
      <c r="G1739" t="s">
        <v>578</v>
      </c>
      <c r="H1739" t="s">
        <v>283</v>
      </c>
      <c r="I1739" s="1">
        <v>44571</v>
      </c>
      <c r="J1739" s="1" t="str">
        <f>TEXT(CONS_TABLE[[#This Row],[date_stolen]],"YYYY")</f>
        <v>2022</v>
      </c>
      <c r="K1739" s="1" t="str">
        <f>TEXT(CONS_TABLE[[#This Row],[date_stolen]],"MMMM")</f>
        <v>January</v>
      </c>
      <c r="L1739">
        <v>114</v>
      </c>
      <c r="M1739" t="str">
        <f>VLOOKUP(CONS_TABLE[[#This Row],[location_id]],Locations[],2,"FALSE")</f>
        <v>Canterbury</v>
      </c>
      <c r="N1739" t="str">
        <f>VLOOKUP(CONS_TABLE[[#This Row],[location_id]],Locations[],3, "FALSE")</f>
        <v>New Zealand</v>
      </c>
      <c r="O1739" s="3">
        <f>VLOOKUP(CONS_TABLE[[#This Row],[location_id]],Locations[],4,"FALSE")</f>
        <v>655000</v>
      </c>
      <c r="P1739">
        <f>VLOOKUP(CONS_TABLE[[#This Row],[location_id]],Locations[],5,"FALSE")</f>
        <v>14.72</v>
      </c>
    </row>
    <row r="1740" spans="1:16" x14ac:dyDescent="0.3">
      <c r="A1740">
        <v>1739</v>
      </c>
      <c r="B1740" t="s">
        <v>75</v>
      </c>
      <c r="C1740">
        <v>540</v>
      </c>
      <c r="D1740" t="str">
        <f>VLOOKUP(CONS_TABLE[[#This Row],[make_id]],Make_details[],2,"FALSE")</f>
        <v>Ford</v>
      </c>
      <c r="E1740" t="str">
        <f>VLOOKUP(CONS_TABLE[[#This Row],[make_id]],Make_details[],3,"FALSE")</f>
        <v>Standard</v>
      </c>
      <c r="F1740">
        <v>1999</v>
      </c>
      <c r="G1740" t="s">
        <v>440</v>
      </c>
      <c r="H1740" t="s">
        <v>47</v>
      </c>
      <c r="I1740" s="1">
        <v>44587</v>
      </c>
      <c r="J1740" s="1" t="str">
        <f>TEXT(CONS_TABLE[[#This Row],[date_stolen]],"YYYY")</f>
        <v>2022</v>
      </c>
      <c r="K1740" s="1" t="str">
        <f>TEXT(CONS_TABLE[[#This Row],[date_stolen]],"MMMM")</f>
        <v>January</v>
      </c>
      <c r="L1740">
        <v>103</v>
      </c>
      <c r="M1740" t="str">
        <f>VLOOKUP(CONS_TABLE[[#This Row],[location_id]],Locations[],2,"FALSE")</f>
        <v>Waikato</v>
      </c>
      <c r="N1740" t="str">
        <f>VLOOKUP(CONS_TABLE[[#This Row],[location_id]],Locations[],3, "FALSE")</f>
        <v>New Zealand</v>
      </c>
      <c r="O1740" s="3">
        <f>VLOOKUP(CONS_TABLE[[#This Row],[location_id]],Locations[],4,"FALSE")</f>
        <v>513800</v>
      </c>
      <c r="P1740">
        <f>VLOOKUP(CONS_TABLE[[#This Row],[location_id]],Locations[],5,"FALSE")</f>
        <v>21.5</v>
      </c>
    </row>
    <row r="1741" spans="1:16" x14ac:dyDescent="0.3">
      <c r="A1741">
        <v>1740</v>
      </c>
      <c r="B1741" t="s">
        <v>75</v>
      </c>
      <c r="C1741">
        <v>619</v>
      </c>
      <c r="D1741" t="str">
        <f>VLOOKUP(CONS_TABLE[[#This Row],[make_id]],Make_details[],2,"FALSE")</f>
        <v>Toyota</v>
      </c>
      <c r="E1741" t="str">
        <f>VLOOKUP(CONS_TABLE[[#This Row],[make_id]],Make_details[],3,"FALSE")</f>
        <v>Standard</v>
      </c>
      <c r="F1741">
        <v>1999</v>
      </c>
      <c r="G1741" t="s">
        <v>460</v>
      </c>
      <c r="H1741" t="s">
        <v>10</v>
      </c>
      <c r="I1741" s="1">
        <v>44625</v>
      </c>
      <c r="J1741" s="1" t="str">
        <f>TEXT(CONS_TABLE[[#This Row],[date_stolen]],"YYYY")</f>
        <v>2022</v>
      </c>
      <c r="K1741" s="1" t="str">
        <f>TEXT(CONS_TABLE[[#This Row],[date_stolen]],"MMMM")</f>
        <v>March</v>
      </c>
      <c r="L1741">
        <v>103</v>
      </c>
      <c r="M1741" t="str">
        <f>VLOOKUP(CONS_TABLE[[#This Row],[location_id]],Locations[],2,"FALSE")</f>
        <v>Waikato</v>
      </c>
      <c r="N1741" t="str">
        <f>VLOOKUP(CONS_TABLE[[#This Row],[location_id]],Locations[],3, "FALSE")</f>
        <v>New Zealand</v>
      </c>
      <c r="O1741" s="3">
        <f>VLOOKUP(CONS_TABLE[[#This Row],[location_id]],Locations[],4,"FALSE")</f>
        <v>513800</v>
      </c>
      <c r="P1741">
        <f>VLOOKUP(CONS_TABLE[[#This Row],[location_id]],Locations[],5,"FALSE")</f>
        <v>21.5</v>
      </c>
    </row>
    <row r="1742" spans="1:16" x14ac:dyDescent="0.3">
      <c r="A1742">
        <v>1741</v>
      </c>
      <c r="B1742" t="s">
        <v>90</v>
      </c>
      <c r="C1742">
        <v>619</v>
      </c>
      <c r="D1742" t="str">
        <f>VLOOKUP(CONS_TABLE[[#This Row],[make_id]],Make_details[],2,"FALSE")</f>
        <v>Toyota</v>
      </c>
      <c r="E1742" t="str">
        <f>VLOOKUP(CONS_TABLE[[#This Row],[make_id]],Make_details[],3,"FALSE")</f>
        <v>Standard</v>
      </c>
      <c r="F1742">
        <v>1997</v>
      </c>
      <c r="G1742" t="s">
        <v>738</v>
      </c>
      <c r="H1742" t="s">
        <v>28</v>
      </c>
      <c r="I1742" s="1">
        <v>44568</v>
      </c>
      <c r="J1742" s="1" t="str">
        <f>TEXT(CONS_TABLE[[#This Row],[date_stolen]],"YYYY")</f>
        <v>2022</v>
      </c>
      <c r="K1742" s="1" t="str">
        <f>TEXT(CONS_TABLE[[#This Row],[date_stolen]],"MMMM")</f>
        <v>January</v>
      </c>
      <c r="L1742">
        <v>109</v>
      </c>
      <c r="M1742" t="str">
        <f>VLOOKUP(CONS_TABLE[[#This Row],[location_id]],Locations[],2,"FALSE")</f>
        <v>Wellington</v>
      </c>
      <c r="N1742" t="str">
        <f>VLOOKUP(CONS_TABLE[[#This Row],[location_id]],Locations[],3, "FALSE")</f>
        <v>New Zealand</v>
      </c>
      <c r="O1742" s="3">
        <f>VLOOKUP(CONS_TABLE[[#This Row],[location_id]],Locations[],4,"FALSE")</f>
        <v>543500</v>
      </c>
      <c r="P1742">
        <f>VLOOKUP(CONS_TABLE[[#This Row],[location_id]],Locations[],5,"FALSE")</f>
        <v>67.52</v>
      </c>
    </row>
    <row r="1743" spans="1:16" x14ac:dyDescent="0.3">
      <c r="A1743">
        <v>1742</v>
      </c>
      <c r="B1743" t="s">
        <v>75</v>
      </c>
      <c r="C1743">
        <v>619</v>
      </c>
      <c r="D1743" t="str">
        <f>VLOOKUP(CONS_TABLE[[#This Row],[make_id]],Make_details[],2,"FALSE")</f>
        <v>Toyota</v>
      </c>
      <c r="E1743" t="str">
        <f>VLOOKUP(CONS_TABLE[[#This Row],[make_id]],Make_details[],3,"FALSE")</f>
        <v>Standard</v>
      </c>
      <c r="F1743">
        <v>1999</v>
      </c>
      <c r="G1743" t="s">
        <v>739</v>
      </c>
      <c r="H1743" t="s">
        <v>740</v>
      </c>
      <c r="I1743" s="1">
        <v>44511</v>
      </c>
      <c r="J1743" s="1" t="str">
        <f>TEXT(CONS_TABLE[[#This Row],[date_stolen]],"YYYY")</f>
        <v>2021</v>
      </c>
      <c r="K1743" s="1" t="str">
        <f>TEXT(CONS_TABLE[[#This Row],[date_stolen]],"MMMM")</f>
        <v>November</v>
      </c>
      <c r="L1743">
        <v>102</v>
      </c>
      <c r="M1743" t="str">
        <f>VLOOKUP(CONS_TABLE[[#This Row],[location_id]],Locations[],2,"FALSE")</f>
        <v>Auckland</v>
      </c>
      <c r="N1743" t="str">
        <f>VLOOKUP(CONS_TABLE[[#This Row],[location_id]],Locations[],3, "FALSE")</f>
        <v>New Zealand</v>
      </c>
      <c r="O1743" s="3">
        <f>VLOOKUP(CONS_TABLE[[#This Row],[location_id]],Locations[],4,"FALSE")</f>
        <v>1695200</v>
      </c>
      <c r="P1743">
        <f>VLOOKUP(CONS_TABLE[[#This Row],[location_id]],Locations[],5,"FALSE")</f>
        <v>343.09</v>
      </c>
    </row>
    <row r="1744" spans="1:16" x14ac:dyDescent="0.3">
      <c r="A1744">
        <v>1743</v>
      </c>
      <c r="B1744" t="s">
        <v>90</v>
      </c>
      <c r="C1744">
        <v>522</v>
      </c>
      <c r="D1744" t="str">
        <f>VLOOKUP(CONS_TABLE[[#This Row],[make_id]],Make_details[],2,"FALSE")</f>
        <v>Chevrolet</v>
      </c>
      <c r="E1744" t="str">
        <f>VLOOKUP(CONS_TABLE[[#This Row],[make_id]],Make_details[],3,"FALSE")</f>
        <v>Standard</v>
      </c>
      <c r="F1744">
        <v>2001</v>
      </c>
      <c r="G1744" t="s">
        <v>741</v>
      </c>
      <c r="H1744" t="s">
        <v>28</v>
      </c>
      <c r="I1744" s="1">
        <v>44585</v>
      </c>
      <c r="J1744" s="1" t="str">
        <f>TEXT(CONS_TABLE[[#This Row],[date_stolen]],"YYYY")</f>
        <v>2022</v>
      </c>
      <c r="K1744" s="1" t="str">
        <f>TEXT(CONS_TABLE[[#This Row],[date_stolen]],"MMMM")</f>
        <v>January</v>
      </c>
      <c r="L1744">
        <v>114</v>
      </c>
      <c r="M1744" t="str">
        <f>VLOOKUP(CONS_TABLE[[#This Row],[location_id]],Locations[],2,"FALSE")</f>
        <v>Canterbury</v>
      </c>
      <c r="N1744" t="str">
        <f>VLOOKUP(CONS_TABLE[[#This Row],[location_id]],Locations[],3, "FALSE")</f>
        <v>New Zealand</v>
      </c>
      <c r="O1744" s="3">
        <f>VLOOKUP(CONS_TABLE[[#This Row],[location_id]],Locations[],4,"FALSE")</f>
        <v>655000</v>
      </c>
      <c r="P1744">
        <f>VLOOKUP(CONS_TABLE[[#This Row],[location_id]],Locations[],5,"FALSE")</f>
        <v>14.72</v>
      </c>
    </row>
    <row r="1745" spans="1:16" x14ac:dyDescent="0.3">
      <c r="A1745">
        <v>1744</v>
      </c>
      <c r="B1745" t="s">
        <v>75</v>
      </c>
      <c r="C1745">
        <v>576</v>
      </c>
      <c r="D1745" t="str">
        <f>VLOOKUP(CONS_TABLE[[#This Row],[make_id]],Make_details[],2,"FALSE")</f>
        <v>Mazda</v>
      </c>
      <c r="E1745" t="str">
        <f>VLOOKUP(CONS_TABLE[[#This Row],[make_id]],Make_details[],3,"FALSE")</f>
        <v>Standard</v>
      </c>
      <c r="F1745">
        <v>1999</v>
      </c>
      <c r="G1745" t="s">
        <v>572</v>
      </c>
      <c r="H1745" t="s">
        <v>32</v>
      </c>
      <c r="I1745" s="1">
        <v>44654</v>
      </c>
      <c r="J1745" s="1" t="str">
        <f>TEXT(CONS_TABLE[[#This Row],[date_stolen]],"YYYY")</f>
        <v>2022</v>
      </c>
      <c r="K1745" s="1" t="str">
        <f>TEXT(CONS_TABLE[[#This Row],[date_stolen]],"MMMM")</f>
        <v>April</v>
      </c>
      <c r="L1745">
        <v>102</v>
      </c>
      <c r="M1745" t="str">
        <f>VLOOKUP(CONS_TABLE[[#This Row],[location_id]],Locations[],2,"FALSE")</f>
        <v>Auckland</v>
      </c>
      <c r="N1745" t="str">
        <f>VLOOKUP(CONS_TABLE[[#This Row],[location_id]],Locations[],3, "FALSE")</f>
        <v>New Zealand</v>
      </c>
      <c r="O1745" s="3">
        <f>VLOOKUP(CONS_TABLE[[#This Row],[location_id]],Locations[],4,"FALSE")</f>
        <v>1695200</v>
      </c>
      <c r="P1745">
        <f>VLOOKUP(CONS_TABLE[[#This Row],[location_id]],Locations[],5,"FALSE")</f>
        <v>343.09</v>
      </c>
    </row>
    <row r="1746" spans="1:16" x14ac:dyDescent="0.3">
      <c r="A1746">
        <v>1745</v>
      </c>
      <c r="B1746" t="s">
        <v>90</v>
      </c>
      <c r="C1746">
        <v>580</v>
      </c>
      <c r="D1746" t="str">
        <f>VLOOKUP(CONS_TABLE[[#This Row],[make_id]],Make_details[],2,"FALSE")</f>
        <v>Mitsubishi</v>
      </c>
      <c r="E1746" t="str">
        <f>VLOOKUP(CONS_TABLE[[#This Row],[make_id]],Make_details[],3,"FALSE")</f>
        <v>Standard</v>
      </c>
      <c r="F1746">
        <v>1999</v>
      </c>
      <c r="G1746" t="s">
        <v>676</v>
      </c>
      <c r="H1746" t="s">
        <v>28</v>
      </c>
      <c r="I1746" s="1">
        <v>44503</v>
      </c>
      <c r="J1746" s="1" t="str">
        <f>TEXT(CONS_TABLE[[#This Row],[date_stolen]],"YYYY")</f>
        <v>2021</v>
      </c>
      <c r="K1746" s="1" t="str">
        <f>TEXT(CONS_TABLE[[#This Row],[date_stolen]],"MMMM")</f>
        <v>November</v>
      </c>
      <c r="L1746">
        <v>102</v>
      </c>
      <c r="M1746" t="str">
        <f>VLOOKUP(CONS_TABLE[[#This Row],[location_id]],Locations[],2,"FALSE")</f>
        <v>Auckland</v>
      </c>
      <c r="N1746" t="str">
        <f>VLOOKUP(CONS_TABLE[[#This Row],[location_id]],Locations[],3, "FALSE")</f>
        <v>New Zealand</v>
      </c>
      <c r="O1746" s="3">
        <f>VLOOKUP(CONS_TABLE[[#This Row],[location_id]],Locations[],4,"FALSE")</f>
        <v>1695200</v>
      </c>
      <c r="P1746">
        <f>VLOOKUP(CONS_TABLE[[#This Row],[location_id]],Locations[],5,"FALSE")</f>
        <v>343.09</v>
      </c>
    </row>
    <row r="1747" spans="1:16" x14ac:dyDescent="0.3">
      <c r="A1747">
        <v>1746</v>
      </c>
      <c r="B1747" t="s">
        <v>90</v>
      </c>
      <c r="C1747">
        <v>576</v>
      </c>
      <c r="D1747" t="str">
        <f>VLOOKUP(CONS_TABLE[[#This Row],[make_id]],Make_details[],2,"FALSE")</f>
        <v>Mazda</v>
      </c>
      <c r="E1747" t="str">
        <f>VLOOKUP(CONS_TABLE[[#This Row],[make_id]],Make_details[],3,"FALSE")</f>
        <v>Standard</v>
      </c>
      <c r="F1747">
        <v>1999</v>
      </c>
      <c r="G1747" t="s">
        <v>572</v>
      </c>
      <c r="H1747" t="s">
        <v>10</v>
      </c>
      <c r="I1747" s="1">
        <v>44587</v>
      </c>
      <c r="J1747" s="1" t="str">
        <f>TEXT(CONS_TABLE[[#This Row],[date_stolen]],"YYYY")</f>
        <v>2022</v>
      </c>
      <c r="K1747" s="1" t="str">
        <f>TEXT(CONS_TABLE[[#This Row],[date_stolen]],"MMMM")</f>
        <v>January</v>
      </c>
      <c r="L1747">
        <v>109</v>
      </c>
      <c r="M1747" t="str">
        <f>VLOOKUP(CONS_TABLE[[#This Row],[location_id]],Locations[],2,"FALSE")</f>
        <v>Wellington</v>
      </c>
      <c r="N1747" t="str">
        <f>VLOOKUP(CONS_TABLE[[#This Row],[location_id]],Locations[],3, "FALSE")</f>
        <v>New Zealand</v>
      </c>
      <c r="O1747" s="3">
        <f>VLOOKUP(CONS_TABLE[[#This Row],[location_id]],Locations[],4,"FALSE")</f>
        <v>543500</v>
      </c>
      <c r="P1747">
        <f>VLOOKUP(CONS_TABLE[[#This Row],[location_id]],Locations[],5,"FALSE")</f>
        <v>67.52</v>
      </c>
    </row>
    <row r="1748" spans="1:16" x14ac:dyDescent="0.3">
      <c r="A1748">
        <v>1747</v>
      </c>
      <c r="B1748" t="s">
        <v>83</v>
      </c>
      <c r="C1748">
        <v>550</v>
      </c>
      <c r="D1748" t="str">
        <f>VLOOKUP(CONS_TABLE[[#This Row],[make_id]],Make_details[],2,"FALSE")</f>
        <v>Honda</v>
      </c>
      <c r="E1748" t="str">
        <f>VLOOKUP(CONS_TABLE[[#This Row],[make_id]],Make_details[],3,"FALSE")</f>
        <v>Standard</v>
      </c>
      <c r="F1748">
        <v>1998</v>
      </c>
      <c r="G1748" t="s">
        <v>458</v>
      </c>
      <c r="H1748" t="s">
        <v>10</v>
      </c>
      <c r="I1748" s="1">
        <v>44549</v>
      </c>
      <c r="J1748" s="1" t="str">
        <f>TEXT(CONS_TABLE[[#This Row],[date_stolen]],"YYYY")</f>
        <v>2021</v>
      </c>
      <c r="K1748" s="1" t="str">
        <f>TEXT(CONS_TABLE[[#This Row],[date_stolen]],"MMMM")</f>
        <v>December</v>
      </c>
      <c r="L1748">
        <v>104</v>
      </c>
      <c r="M1748" t="str">
        <f>VLOOKUP(CONS_TABLE[[#This Row],[location_id]],Locations[],2,"FALSE")</f>
        <v>Bay of Plenty</v>
      </c>
      <c r="N1748" t="str">
        <f>VLOOKUP(CONS_TABLE[[#This Row],[location_id]],Locations[],3, "FALSE")</f>
        <v>New Zealand</v>
      </c>
      <c r="O1748" s="3">
        <f>VLOOKUP(CONS_TABLE[[#This Row],[location_id]],Locations[],4,"FALSE")</f>
        <v>347700</v>
      </c>
      <c r="P1748">
        <f>VLOOKUP(CONS_TABLE[[#This Row],[location_id]],Locations[],5,"FALSE")</f>
        <v>28.8</v>
      </c>
    </row>
    <row r="1749" spans="1:16" x14ac:dyDescent="0.3">
      <c r="A1749">
        <v>1748</v>
      </c>
      <c r="B1749" t="s">
        <v>75</v>
      </c>
      <c r="C1749">
        <v>633</v>
      </c>
      <c r="D1749" t="str">
        <f>VLOOKUP(CONS_TABLE[[#This Row],[make_id]],Make_details[],2,"FALSE")</f>
        <v>Volkswagen</v>
      </c>
      <c r="E1749" t="str">
        <f>VLOOKUP(CONS_TABLE[[#This Row],[make_id]],Make_details[],3,"FALSE")</f>
        <v>Standard</v>
      </c>
      <c r="F1749">
        <v>2000</v>
      </c>
      <c r="G1749" t="s">
        <v>477</v>
      </c>
      <c r="H1749" t="s">
        <v>28</v>
      </c>
      <c r="I1749" s="1">
        <v>44582</v>
      </c>
      <c r="J1749" s="1" t="str">
        <f>TEXT(CONS_TABLE[[#This Row],[date_stolen]],"YYYY")</f>
        <v>2022</v>
      </c>
      <c r="K1749" s="1" t="str">
        <f>TEXT(CONS_TABLE[[#This Row],[date_stolen]],"MMMM")</f>
        <v>January</v>
      </c>
      <c r="L1749">
        <v>103</v>
      </c>
      <c r="M1749" t="str">
        <f>VLOOKUP(CONS_TABLE[[#This Row],[location_id]],Locations[],2,"FALSE")</f>
        <v>Waikato</v>
      </c>
      <c r="N1749" t="str">
        <f>VLOOKUP(CONS_TABLE[[#This Row],[location_id]],Locations[],3, "FALSE")</f>
        <v>New Zealand</v>
      </c>
      <c r="O1749" s="3">
        <f>VLOOKUP(CONS_TABLE[[#This Row],[location_id]],Locations[],4,"FALSE")</f>
        <v>513800</v>
      </c>
      <c r="P1749">
        <f>VLOOKUP(CONS_TABLE[[#This Row],[location_id]],Locations[],5,"FALSE")</f>
        <v>21.5</v>
      </c>
    </row>
    <row r="1750" spans="1:16" x14ac:dyDescent="0.3">
      <c r="A1750">
        <v>1749</v>
      </c>
      <c r="B1750" t="s">
        <v>83</v>
      </c>
      <c r="C1750">
        <v>610</v>
      </c>
      <c r="D1750" t="str">
        <f>VLOOKUP(CONS_TABLE[[#This Row],[make_id]],Make_details[],2,"FALSE")</f>
        <v>Subaru</v>
      </c>
      <c r="E1750" t="str">
        <f>VLOOKUP(CONS_TABLE[[#This Row],[make_id]],Make_details[],3,"FALSE")</f>
        <v>Standard</v>
      </c>
      <c r="F1750">
        <v>1999</v>
      </c>
      <c r="G1750" t="s">
        <v>475</v>
      </c>
      <c r="H1750" t="s">
        <v>28</v>
      </c>
      <c r="I1750" s="1">
        <v>44550</v>
      </c>
      <c r="J1750" s="1" t="str">
        <f>TEXT(CONS_TABLE[[#This Row],[date_stolen]],"YYYY")</f>
        <v>2021</v>
      </c>
      <c r="K1750" s="1" t="str">
        <f>TEXT(CONS_TABLE[[#This Row],[date_stolen]],"MMMM")</f>
        <v>December</v>
      </c>
      <c r="L1750">
        <v>109</v>
      </c>
      <c r="M1750" t="str">
        <f>VLOOKUP(CONS_TABLE[[#This Row],[location_id]],Locations[],2,"FALSE")</f>
        <v>Wellington</v>
      </c>
      <c r="N1750" t="str">
        <f>VLOOKUP(CONS_TABLE[[#This Row],[location_id]],Locations[],3, "FALSE")</f>
        <v>New Zealand</v>
      </c>
      <c r="O1750" s="3">
        <f>VLOOKUP(CONS_TABLE[[#This Row],[location_id]],Locations[],4,"FALSE")</f>
        <v>543500</v>
      </c>
      <c r="P1750">
        <f>VLOOKUP(CONS_TABLE[[#This Row],[location_id]],Locations[],5,"FALSE")</f>
        <v>67.52</v>
      </c>
    </row>
    <row r="1751" spans="1:16" x14ac:dyDescent="0.3">
      <c r="A1751">
        <v>1750</v>
      </c>
      <c r="B1751" t="s">
        <v>435</v>
      </c>
      <c r="C1751">
        <v>619</v>
      </c>
      <c r="D1751" t="str">
        <f>VLOOKUP(CONS_TABLE[[#This Row],[make_id]],Make_details[],2,"FALSE")</f>
        <v>Toyota</v>
      </c>
      <c r="E1751" t="str">
        <f>VLOOKUP(CONS_TABLE[[#This Row],[make_id]],Make_details[],3,"FALSE")</f>
        <v>Standard</v>
      </c>
      <c r="F1751">
        <v>1994</v>
      </c>
      <c r="G1751" t="s">
        <v>742</v>
      </c>
      <c r="H1751" t="s">
        <v>28</v>
      </c>
      <c r="I1751" s="1">
        <v>44477</v>
      </c>
      <c r="J1751" s="1" t="str">
        <f>TEXT(CONS_TABLE[[#This Row],[date_stolen]],"YYYY")</f>
        <v>2021</v>
      </c>
      <c r="K1751" s="1" t="str">
        <f>TEXT(CONS_TABLE[[#This Row],[date_stolen]],"MMMM")</f>
        <v>October</v>
      </c>
      <c r="L1751">
        <v>109</v>
      </c>
      <c r="M1751" t="str">
        <f>VLOOKUP(CONS_TABLE[[#This Row],[location_id]],Locations[],2,"FALSE")</f>
        <v>Wellington</v>
      </c>
      <c r="N1751" t="str">
        <f>VLOOKUP(CONS_TABLE[[#This Row],[location_id]],Locations[],3, "FALSE")</f>
        <v>New Zealand</v>
      </c>
      <c r="O1751" s="3">
        <f>VLOOKUP(CONS_TABLE[[#This Row],[location_id]],Locations[],4,"FALSE")</f>
        <v>543500</v>
      </c>
      <c r="P1751">
        <f>VLOOKUP(CONS_TABLE[[#This Row],[location_id]],Locations[],5,"FALSE")</f>
        <v>67.52</v>
      </c>
    </row>
    <row r="1752" spans="1:16" x14ac:dyDescent="0.3">
      <c r="A1752">
        <v>1751</v>
      </c>
      <c r="B1752" t="s">
        <v>83</v>
      </c>
      <c r="C1752">
        <v>548</v>
      </c>
      <c r="D1752" t="str">
        <f>VLOOKUP(CONS_TABLE[[#This Row],[make_id]],Make_details[],2,"FALSE")</f>
        <v>Holden</v>
      </c>
      <c r="E1752" t="str">
        <f>VLOOKUP(CONS_TABLE[[#This Row],[make_id]],Make_details[],3,"FALSE")</f>
        <v>Standard</v>
      </c>
      <c r="F1752">
        <v>2007</v>
      </c>
      <c r="G1752" t="s">
        <v>593</v>
      </c>
      <c r="H1752" t="s">
        <v>32</v>
      </c>
      <c r="I1752" s="1">
        <v>44653</v>
      </c>
      <c r="J1752" s="1" t="str">
        <f>TEXT(CONS_TABLE[[#This Row],[date_stolen]],"YYYY")</f>
        <v>2022</v>
      </c>
      <c r="K1752" s="1" t="str">
        <f>TEXT(CONS_TABLE[[#This Row],[date_stolen]],"MMMM")</f>
        <v>April</v>
      </c>
      <c r="L1752">
        <v>102</v>
      </c>
      <c r="M1752" t="str">
        <f>VLOOKUP(CONS_TABLE[[#This Row],[location_id]],Locations[],2,"FALSE")</f>
        <v>Auckland</v>
      </c>
      <c r="N1752" t="str">
        <f>VLOOKUP(CONS_TABLE[[#This Row],[location_id]],Locations[],3, "FALSE")</f>
        <v>New Zealand</v>
      </c>
      <c r="O1752" s="3">
        <f>VLOOKUP(CONS_TABLE[[#This Row],[location_id]],Locations[],4,"FALSE")</f>
        <v>1695200</v>
      </c>
      <c r="P1752">
        <f>VLOOKUP(CONS_TABLE[[#This Row],[location_id]],Locations[],5,"FALSE")</f>
        <v>343.09</v>
      </c>
    </row>
    <row r="1753" spans="1:16" x14ac:dyDescent="0.3">
      <c r="A1753">
        <v>1752</v>
      </c>
      <c r="B1753" t="s">
        <v>235</v>
      </c>
      <c r="C1753">
        <v>580</v>
      </c>
      <c r="D1753" t="str">
        <f>VLOOKUP(CONS_TABLE[[#This Row],[make_id]],Make_details[],2,"FALSE")</f>
        <v>Mitsubishi</v>
      </c>
      <c r="E1753" t="str">
        <f>VLOOKUP(CONS_TABLE[[#This Row],[make_id]],Make_details[],3,"FALSE")</f>
        <v>Standard</v>
      </c>
      <c r="F1753">
        <v>2007</v>
      </c>
      <c r="G1753" t="s">
        <v>730</v>
      </c>
      <c r="H1753" t="s">
        <v>32</v>
      </c>
      <c r="I1753" s="1">
        <v>44643</v>
      </c>
      <c r="J1753" s="1" t="str">
        <f>TEXT(CONS_TABLE[[#This Row],[date_stolen]],"YYYY")</f>
        <v>2022</v>
      </c>
      <c r="K1753" s="1" t="str">
        <f>TEXT(CONS_TABLE[[#This Row],[date_stolen]],"MMMM")</f>
        <v>March</v>
      </c>
      <c r="L1753">
        <v>109</v>
      </c>
      <c r="M1753" t="str">
        <f>VLOOKUP(CONS_TABLE[[#This Row],[location_id]],Locations[],2,"FALSE")</f>
        <v>Wellington</v>
      </c>
      <c r="N1753" t="str">
        <f>VLOOKUP(CONS_TABLE[[#This Row],[location_id]],Locations[],3, "FALSE")</f>
        <v>New Zealand</v>
      </c>
      <c r="O1753" s="3">
        <f>VLOOKUP(CONS_TABLE[[#This Row],[location_id]],Locations[],4,"FALSE")</f>
        <v>543500</v>
      </c>
      <c r="P1753">
        <f>VLOOKUP(CONS_TABLE[[#This Row],[location_id]],Locations[],5,"FALSE")</f>
        <v>67.52</v>
      </c>
    </row>
    <row r="1754" spans="1:16" x14ac:dyDescent="0.3">
      <c r="A1754">
        <v>1753</v>
      </c>
      <c r="B1754" t="s">
        <v>83</v>
      </c>
      <c r="C1754">
        <v>550</v>
      </c>
      <c r="D1754" t="str">
        <f>VLOOKUP(CONS_TABLE[[#This Row],[make_id]],Make_details[],2,"FALSE")</f>
        <v>Honda</v>
      </c>
      <c r="E1754" t="str">
        <f>VLOOKUP(CONS_TABLE[[#This Row],[make_id]],Make_details[],3,"FALSE")</f>
        <v>Standard</v>
      </c>
      <c r="F1754">
        <v>1997</v>
      </c>
      <c r="G1754" t="s">
        <v>458</v>
      </c>
      <c r="H1754" t="s">
        <v>10</v>
      </c>
      <c r="I1754" s="1">
        <v>44603</v>
      </c>
      <c r="J1754" s="1" t="str">
        <f>TEXT(CONS_TABLE[[#This Row],[date_stolen]],"YYYY")</f>
        <v>2022</v>
      </c>
      <c r="K1754" s="1" t="str">
        <f>TEXT(CONS_TABLE[[#This Row],[date_stolen]],"MMMM")</f>
        <v>February</v>
      </c>
      <c r="L1754">
        <v>108</v>
      </c>
      <c r="M1754" t="str">
        <f>VLOOKUP(CONS_TABLE[[#This Row],[location_id]],Locations[],2,"FALSE")</f>
        <v>Manawatū-Whanganui</v>
      </c>
      <c r="N1754" t="str">
        <f>VLOOKUP(CONS_TABLE[[#This Row],[location_id]],Locations[],3, "FALSE")</f>
        <v>New Zealand</v>
      </c>
      <c r="O1754" s="3">
        <f>VLOOKUP(CONS_TABLE[[#This Row],[location_id]],Locations[],4,"FALSE")</f>
        <v>258200</v>
      </c>
      <c r="P1754">
        <f>VLOOKUP(CONS_TABLE[[#This Row],[location_id]],Locations[],5,"FALSE")</f>
        <v>11.62</v>
      </c>
    </row>
    <row r="1755" spans="1:16" x14ac:dyDescent="0.3">
      <c r="A1755">
        <v>1754</v>
      </c>
      <c r="B1755" t="s">
        <v>83</v>
      </c>
      <c r="C1755">
        <v>550</v>
      </c>
      <c r="D1755" t="str">
        <f>VLOOKUP(CONS_TABLE[[#This Row],[make_id]],Make_details[],2,"FALSE")</f>
        <v>Honda</v>
      </c>
      <c r="E1755" t="str">
        <f>VLOOKUP(CONS_TABLE[[#This Row],[make_id]],Make_details[],3,"FALSE")</f>
        <v>Standard</v>
      </c>
      <c r="F1755">
        <v>1999</v>
      </c>
      <c r="G1755" t="s">
        <v>458</v>
      </c>
      <c r="H1755" t="s">
        <v>28</v>
      </c>
      <c r="I1755" s="1">
        <v>44581</v>
      </c>
      <c r="J1755" s="1" t="str">
        <f>TEXT(CONS_TABLE[[#This Row],[date_stolen]],"YYYY")</f>
        <v>2022</v>
      </c>
      <c r="K1755" s="1" t="str">
        <f>TEXT(CONS_TABLE[[#This Row],[date_stolen]],"MMMM")</f>
        <v>January</v>
      </c>
      <c r="L1755">
        <v>104</v>
      </c>
      <c r="M1755" t="str">
        <f>VLOOKUP(CONS_TABLE[[#This Row],[location_id]],Locations[],2,"FALSE")</f>
        <v>Bay of Plenty</v>
      </c>
      <c r="N1755" t="str">
        <f>VLOOKUP(CONS_TABLE[[#This Row],[location_id]],Locations[],3, "FALSE")</f>
        <v>New Zealand</v>
      </c>
      <c r="O1755" s="3">
        <f>VLOOKUP(CONS_TABLE[[#This Row],[location_id]],Locations[],4,"FALSE")</f>
        <v>347700</v>
      </c>
      <c r="P1755">
        <f>VLOOKUP(CONS_TABLE[[#This Row],[location_id]],Locations[],5,"FALSE")</f>
        <v>28.8</v>
      </c>
    </row>
    <row r="1756" spans="1:16" x14ac:dyDescent="0.3">
      <c r="A1756">
        <v>1755</v>
      </c>
      <c r="B1756" t="s">
        <v>83</v>
      </c>
      <c r="C1756">
        <v>550</v>
      </c>
      <c r="D1756" t="str">
        <f>VLOOKUP(CONS_TABLE[[#This Row],[make_id]],Make_details[],2,"FALSE")</f>
        <v>Honda</v>
      </c>
      <c r="E1756" t="str">
        <f>VLOOKUP(CONS_TABLE[[#This Row],[make_id]],Make_details[],3,"FALSE")</f>
        <v>Standard</v>
      </c>
      <c r="F1756">
        <v>1998</v>
      </c>
      <c r="G1756" t="s">
        <v>693</v>
      </c>
      <c r="H1756" t="s">
        <v>28</v>
      </c>
      <c r="I1756" s="1">
        <v>44646</v>
      </c>
      <c r="J1756" s="1" t="str">
        <f>TEXT(CONS_TABLE[[#This Row],[date_stolen]],"YYYY")</f>
        <v>2022</v>
      </c>
      <c r="K1756" s="1" t="str">
        <f>TEXT(CONS_TABLE[[#This Row],[date_stolen]],"MMMM")</f>
        <v>March</v>
      </c>
      <c r="L1756">
        <v>102</v>
      </c>
      <c r="M1756" t="str">
        <f>VLOOKUP(CONS_TABLE[[#This Row],[location_id]],Locations[],2,"FALSE")</f>
        <v>Auckland</v>
      </c>
      <c r="N1756" t="str">
        <f>VLOOKUP(CONS_TABLE[[#This Row],[location_id]],Locations[],3, "FALSE")</f>
        <v>New Zealand</v>
      </c>
      <c r="O1756" s="3">
        <f>VLOOKUP(CONS_TABLE[[#This Row],[location_id]],Locations[],4,"FALSE")</f>
        <v>1695200</v>
      </c>
      <c r="P1756">
        <f>VLOOKUP(CONS_TABLE[[#This Row],[location_id]],Locations[],5,"FALSE")</f>
        <v>343.09</v>
      </c>
    </row>
    <row r="1757" spans="1:16" x14ac:dyDescent="0.3">
      <c r="A1757">
        <v>1756</v>
      </c>
      <c r="B1757" t="s">
        <v>235</v>
      </c>
      <c r="C1757">
        <v>619</v>
      </c>
      <c r="D1757" t="str">
        <f>VLOOKUP(CONS_TABLE[[#This Row],[make_id]],Make_details[],2,"FALSE")</f>
        <v>Toyota</v>
      </c>
      <c r="E1757" t="str">
        <f>VLOOKUP(CONS_TABLE[[#This Row],[make_id]],Make_details[],3,"FALSE")</f>
        <v>Standard</v>
      </c>
      <c r="F1757">
        <v>1998</v>
      </c>
      <c r="G1757" t="s">
        <v>467</v>
      </c>
      <c r="H1757" t="s">
        <v>32</v>
      </c>
      <c r="I1757" s="1">
        <v>44638</v>
      </c>
      <c r="J1757" s="1" t="str">
        <f>TEXT(CONS_TABLE[[#This Row],[date_stolen]],"YYYY")</f>
        <v>2022</v>
      </c>
      <c r="K1757" s="1" t="str">
        <f>TEXT(CONS_TABLE[[#This Row],[date_stolen]],"MMMM")</f>
        <v>March</v>
      </c>
      <c r="L1757">
        <v>102</v>
      </c>
      <c r="M1757" t="str">
        <f>VLOOKUP(CONS_TABLE[[#This Row],[location_id]],Locations[],2,"FALSE")</f>
        <v>Auckland</v>
      </c>
      <c r="N1757" t="str">
        <f>VLOOKUP(CONS_TABLE[[#This Row],[location_id]],Locations[],3, "FALSE")</f>
        <v>New Zealand</v>
      </c>
      <c r="O1757" s="3">
        <f>VLOOKUP(CONS_TABLE[[#This Row],[location_id]],Locations[],4,"FALSE")</f>
        <v>1695200</v>
      </c>
      <c r="P1757">
        <f>VLOOKUP(CONS_TABLE[[#This Row],[location_id]],Locations[],5,"FALSE")</f>
        <v>343.09</v>
      </c>
    </row>
    <row r="1758" spans="1:16" x14ac:dyDescent="0.3">
      <c r="A1758">
        <v>1757</v>
      </c>
      <c r="B1758" t="s">
        <v>75</v>
      </c>
      <c r="C1758">
        <v>611</v>
      </c>
      <c r="D1758" t="str">
        <f>VLOOKUP(CONS_TABLE[[#This Row],[make_id]],Make_details[],2,"FALSE")</f>
        <v>Suzuki</v>
      </c>
      <c r="E1758" t="str">
        <f>VLOOKUP(CONS_TABLE[[#This Row],[make_id]],Make_details[],3,"FALSE")</f>
        <v>Standard</v>
      </c>
      <c r="F1758">
        <v>2007</v>
      </c>
      <c r="G1758" t="s">
        <v>684</v>
      </c>
      <c r="H1758" t="s">
        <v>69</v>
      </c>
      <c r="I1758" s="1">
        <v>44627</v>
      </c>
      <c r="J1758" s="1" t="str">
        <f>TEXT(CONS_TABLE[[#This Row],[date_stolen]],"YYYY")</f>
        <v>2022</v>
      </c>
      <c r="K1758" s="1" t="str">
        <f>TEXT(CONS_TABLE[[#This Row],[date_stolen]],"MMMM")</f>
        <v>March</v>
      </c>
      <c r="L1758">
        <v>114</v>
      </c>
      <c r="M1758" t="str">
        <f>VLOOKUP(CONS_TABLE[[#This Row],[location_id]],Locations[],2,"FALSE")</f>
        <v>Canterbury</v>
      </c>
      <c r="N1758" t="str">
        <f>VLOOKUP(CONS_TABLE[[#This Row],[location_id]],Locations[],3, "FALSE")</f>
        <v>New Zealand</v>
      </c>
      <c r="O1758" s="3">
        <f>VLOOKUP(CONS_TABLE[[#This Row],[location_id]],Locations[],4,"FALSE")</f>
        <v>655000</v>
      </c>
      <c r="P1758">
        <f>VLOOKUP(CONS_TABLE[[#This Row],[location_id]],Locations[],5,"FALSE")</f>
        <v>14.72</v>
      </c>
    </row>
    <row r="1759" spans="1:16" x14ac:dyDescent="0.3">
      <c r="A1759">
        <v>1758</v>
      </c>
      <c r="B1759" t="s">
        <v>90</v>
      </c>
      <c r="C1759">
        <v>619</v>
      </c>
      <c r="D1759" t="str">
        <f>VLOOKUP(CONS_TABLE[[#This Row],[make_id]],Make_details[],2,"FALSE")</f>
        <v>Toyota</v>
      </c>
      <c r="E1759" t="str">
        <f>VLOOKUP(CONS_TABLE[[#This Row],[make_id]],Make_details[],3,"FALSE")</f>
        <v>Standard</v>
      </c>
      <c r="F1759">
        <v>1997</v>
      </c>
      <c r="G1759" t="s">
        <v>485</v>
      </c>
      <c r="H1759" t="s">
        <v>28</v>
      </c>
      <c r="I1759" s="1">
        <v>44559</v>
      </c>
      <c r="J1759" s="1" t="str">
        <f>TEXT(CONS_TABLE[[#This Row],[date_stolen]],"YYYY")</f>
        <v>2021</v>
      </c>
      <c r="K1759" s="1" t="str">
        <f>TEXT(CONS_TABLE[[#This Row],[date_stolen]],"MMMM")</f>
        <v>December</v>
      </c>
      <c r="L1759">
        <v>102</v>
      </c>
      <c r="M1759" t="str">
        <f>VLOOKUP(CONS_TABLE[[#This Row],[location_id]],Locations[],2,"FALSE")</f>
        <v>Auckland</v>
      </c>
      <c r="N1759" t="str">
        <f>VLOOKUP(CONS_TABLE[[#This Row],[location_id]],Locations[],3, "FALSE")</f>
        <v>New Zealand</v>
      </c>
      <c r="O1759" s="3">
        <f>VLOOKUP(CONS_TABLE[[#This Row],[location_id]],Locations[],4,"FALSE")</f>
        <v>1695200</v>
      </c>
      <c r="P1759">
        <f>VLOOKUP(CONS_TABLE[[#This Row],[location_id]],Locations[],5,"FALSE")</f>
        <v>343.09</v>
      </c>
    </row>
    <row r="1760" spans="1:16" x14ac:dyDescent="0.3">
      <c r="A1760">
        <v>1759</v>
      </c>
      <c r="B1760" t="s">
        <v>90</v>
      </c>
      <c r="C1760">
        <v>610</v>
      </c>
      <c r="D1760" t="str">
        <f>VLOOKUP(CONS_TABLE[[#This Row],[make_id]],Make_details[],2,"FALSE")</f>
        <v>Subaru</v>
      </c>
      <c r="E1760" t="str">
        <f>VLOOKUP(CONS_TABLE[[#This Row],[make_id]],Make_details[],3,"FALSE")</f>
        <v>Standard</v>
      </c>
      <c r="F1760">
        <v>1999</v>
      </c>
      <c r="G1760" t="s">
        <v>475</v>
      </c>
      <c r="H1760" t="s">
        <v>28</v>
      </c>
      <c r="I1760" s="1">
        <v>44636</v>
      </c>
      <c r="J1760" s="1" t="str">
        <f>TEXT(CONS_TABLE[[#This Row],[date_stolen]],"YYYY")</f>
        <v>2022</v>
      </c>
      <c r="K1760" s="1" t="str">
        <f>TEXT(CONS_TABLE[[#This Row],[date_stolen]],"MMMM")</f>
        <v>March</v>
      </c>
      <c r="L1760">
        <v>104</v>
      </c>
      <c r="M1760" t="str">
        <f>VLOOKUP(CONS_TABLE[[#This Row],[location_id]],Locations[],2,"FALSE")</f>
        <v>Bay of Plenty</v>
      </c>
      <c r="N1760" t="str">
        <f>VLOOKUP(CONS_TABLE[[#This Row],[location_id]],Locations[],3, "FALSE")</f>
        <v>New Zealand</v>
      </c>
      <c r="O1760" s="3">
        <f>VLOOKUP(CONS_TABLE[[#This Row],[location_id]],Locations[],4,"FALSE")</f>
        <v>347700</v>
      </c>
      <c r="P1760">
        <f>VLOOKUP(CONS_TABLE[[#This Row],[location_id]],Locations[],5,"FALSE")</f>
        <v>28.8</v>
      </c>
    </row>
    <row r="1761" spans="1:16" x14ac:dyDescent="0.3">
      <c r="A1761">
        <v>1760</v>
      </c>
      <c r="B1761" t="s">
        <v>90</v>
      </c>
      <c r="C1761">
        <v>600</v>
      </c>
      <c r="D1761" t="str">
        <f>VLOOKUP(CONS_TABLE[[#This Row],[make_id]],Make_details[],2,"FALSE")</f>
        <v>Rover</v>
      </c>
      <c r="E1761" t="str">
        <f>VLOOKUP(CONS_TABLE[[#This Row],[make_id]],Make_details[],3,"FALSE")</f>
        <v>Luxury</v>
      </c>
      <c r="F1761">
        <v>1998</v>
      </c>
      <c r="G1761" t="s">
        <v>743</v>
      </c>
      <c r="H1761" t="s">
        <v>283</v>
      </c>
      <c r="I1761" s="1">
        <v>44504</v>
      </c>
      <c r="J1761" s="1" t="str">
        <f>TEXT(CONS_TABLE[[#This Row],[date_stolen]],"YYYY")</f>
        <v>2021</v>
      </c>
      <c r="K1761" s="1" t="str">
        <f>TEXT(CONS_TABLE[[#This Row],[date_stolen]],"MMMM")</f>
        <v>November</v>
      </c>
      <c r="L1761">
        <v>107</v>
      </c>
      <c r="M1761" t="str">
        <f>VLOOKUP(CONS_TABLE[[#This Row],[location_id]],Locations[],2,"FALSE")</f>
        <v>Taranaki</v>
      </c>
      <c r="N1761" t="str">
        <f>VLOOKUP(CONS_TABLE[[#This Row],[location_id]],Locations[],3, "FALSE")</f>
        <v>New Zealand</v>
      </c>
      <c r="O1761" s="3">
        <f>VLOOKUP(CONS_TABLE[[#This Row],[location_id]],Locations[],4,"FALSE")</f>
        <v>127300</v>
      </c>
      <c r="P1761">
        <f>VLOOKUP(CONS_TABLE[[#This Row],[location_id]],Locations[],5,"FALSE")</f>
        <v>17.55</v>
      </c>
    </row>
    <row r="1762" spans="1:16" x14ac:dyDescent="0.3">
      <c r="A1762">
        <v>1761</v>
      </c>
      <c r="B1762" t="s">
        <v>83</v>
      </c>
      <c r="C1762">
        <v>540</v>
      </c>
      <c r="D1762" t="str">
        <f>VLOOKUP(CONS_TABLE[[#This Row],[make_id]],Make_details[],2,"FALSE")</f>
        <v>Ford</v>
      </c>
      <c r="E1762" t="str">
        <f>VLOOKUP(CONS_TABLE[[#This Row],[make_id]],Make_details[],3,"FALSE")</f>
        <v>Standard</v>
      </c>
      <c r="F1762">
        <v>2007</v>
      </c>
      <c r="G1762" t="s">
        <v>453</v>
      </c>
      <c r="H1762" t="s">
        <v>45</v>
      </c>
      <c r="I1762" s="1">
        <v>44533</v>
      </c>
      <c r="J1762" s="1" t="str">
        <f>TEXT(CONS_TABLE[[#This Row],[date_stolen]],"YYYY")</f>
        <v>2021</v>
      </c>
      <c r="K1762" s="1" t="str">
        <f>TEXT(CONS_TABLE[[#This Row],[date_stolen]],"MMMM")</f>
        <v>December</v>
      </c>
      <c r="L1762">
        <v>104</v>
      </c>
      <c r="M1762" t="str">
        <f>VLOOKUP(CONS_TABLE[[#This Row],[location_id]],Locations[],2,"FALSE")</f>
        <v>Bay of Plenty</v>
      </c>
      <c r="N1762" t="str">
        <f>VLOOKUP(CONS_TABLE[[#This Row],[location_id]],Locations[],3, "FALSE")</f>
        <v>New Zealand</v>
      </c>
      <c r="O1762" s="3">
        <f>VLOOKUP(CONS_TABLE[[#This Row],[location_id]],Locations[],4,"FALSE")</f>
        <v>347700</v>
      </c>
      <c r="P1762">
        <f>VLOOKUP(CONS_TABLE[[#This Row],[location_id]],Locations[],5,"FALSE")</f>
        <v>28.8</v>
      </c>
    </row>
    <row r="1763" spans="1:16" x14ac:dyDescent="0.3">
      <c r="A1763">
        <v>1762</v>
      </c>
      <c r="B1763" t="s">
        <v>83</v>
      </c>
      <c r="C1763">
        <v>611</v>
      </c>
      <c r="D1763" t="str">
        <f>VLOOKUP(CONS_TABLE[[#This Row],[make_id]],Make_details[],2,"FALSE")</f>
        <v>Suzuki</v>
      </c>
      <c r="E1763" t="str">
        <f>VLOOKUP(CONS_TABLE[[#This Row],[make_id]],Make_details[],3,"FALSE")</f>
        <v>Standard</v>
      </c>
      <c r="F1763">
        <v>1999</v>
      </c>
      <c r="G1763" t="s">
        <v>708</v>
      </c>
      <c r="H1763" t="s">
        <v>10</v>
      </c>
      <c r="I1763" s="1">
        <v>44626</v>
      </c>
      <c r="J1763" s="1" t="str">
        <f>TEXT(CONS_TABLE[[#This Row],[date_stolen]],"YYYY")</f>
        <v>2022</v>
      </c>
      <c r="K1763" s="1" t="str">
        <f>TEXT(CONS_TABLE[[#This Row],[date_stolen]],"MMMM")</f>
        <v>March</v>
      </c>
      <c r="L1763">
        <v>102</v>
      </c>
      <c r="M1763" t="str">
        <f>VLOOKUP(CONS_TABLE[[#This Row],[location_id]],Locations[],2,"FALSE")</f>
        <v>Auckland</v>
      </c>
      <c r="N1763" t="str">
        <f>VLOOKUP(CONS_TABLE[[#This Row],[location_id]],Locations[],3, "FALSE")</f>
        <v>New Zealand</v>
      </c>
      <c r="O1763" s="3">
        <f>VLOOKUP(CONS_TABLE[[#This Row],[location_id]],Locations[],4,"FALSE")</f>
        <v>1695200</v>
      </c>
      <c r="P1763">
        <f>VLOOKUP(CONS_TABLE[[#This Row],[location_id]],Locations[],5,"FALSE")</f>
        <v>343.09</v>
      </c>
    </row>
    <row r="1764" spans="1:16" x14ac:dyDescent="0.3">
      <c r="A1764">
        <v>1763</v>
      </c>
      <c r="B1764" t="s">
        <v>454</v>
      </c>
      <c r="C1764">
        <v>580</v>
      </c>
      <c r="D1764" t="str">
        <f>VLOOKUP(CONS_TABLE[[#This Row],[make_id]],Make_details[],2,"FALSE")</f>
        <v>Mitsubishi</v>
      </c>
      <c r="E1764" t="str">
        <f>VLOOKUP(CONS_TABLE[[#This Row],[make_id]],Make_details[],3,"FALSE")</f>
        <v>Standard</v>
      </c>
      <c r="F1764">
        <v>1997</v>
      </c>
      <c r="G1764" t="s">
        <v>744</v>
      </c>
      <c r="H1764" t="s">
        <v>32</v>
      </c>
      <c r="I1764" s="1">
        <v>44655</v>
      </c>
      <c r="J1764" s="1" t="str">
        <f>TEXT(CONS_TABLE[[#This Row],[date_stolen]],"YYYY")</f>
        <v>2022</v>
      </c>
      <c r="K1764" s="1" t="str">
        <f>TEXT(CONS_TABLE[[#This Row],[date_stolen]],"MMMM")</f>
        <v>April</v>
      </c>
      <c r="L1764">
        <v>102</v>
      </c>
      <c r="M1764" t="str">
        <f>VLOOKUP(CONS_TABLE[[#This Row],[location_id]],Locations[],2,"FALSE")</f>
        <v>Auckland</v>
      </c>
      <c r="N1764" t="str">
        <f>VLOOKUP(CONS_TABLE[[#This Row],[location_id]],Locations[],3, "FALSE")</f>
        <v>New Zealand</v>
      </c>
      <c r="O1764" s="3">
        <f>VLOOKUP(CONS_TABLE[[#This Row],[location_id]],Locations[],4,"FALSE")</f>
        <v>1695200</v>
      </c>
      <c r="P1764">
        <f>VLOOKUP(CONS_TABLE[[#This Row],[location_id]],Locations[],5,"FALSE")</f>
        <v>343.09</v>
      </c>
    </row>
    <row r="1765" spans="1:16" x14ac:dyDescent="0.3">
      <c r="A1765">
        <v>1764</v>
      </c>
      <c r="B1765" t="s">
        <v>90</v>
      </c>
      <c r="C1765">
        <v>587</v>
      </c>
      <c r="D1765" t="str">
        <f>VLOOKUP(CONS_TABLE[[#This Row],[make_id]],Make_details[],2,"FALSE")</f>
        <v>Nissan</v>
      </c>
      <c r="E1765" t="str">
        <f>VLOOKUP(CONS_TABLE[[#This Row],[make_id]],Make_details[],3,"FALSE")</f>
        <v>Standard</v>
      </c>
      <c r="F1765">
        <v>1995</v>
      </c>
      <c r="G1765" t="s">
        <v>745</v>
      </c>
      <c r="H1765" t="s">
        <v>45</v>
      </c>
      <c r="I1765" s="1">
        <v>44496</v>
      </c>
      <c r="J1765" s="1" t="str">
        <f>TEXT(CONS_TABLE[[#This Row],[date_stolen]],"YYYY")</f>
        <v>2021</v>
      </c>
      <c r="K1765" s="1" t="str">
        <f>TEXT(CONS_TABLE[[#This Row],[date_stolen]],"MMMM")</f>
        <v>October</v>
      </c>
      <c r="L1765">
        <v>116</v>
      </c>
      <c r="M1765" t="str">
        <f>VLOOKUP(CONS_TABLE[[#This Row],[location_id]],Locations[],2,"FALSE")</f>
        <v>Southland</v>
      </c>
      <c r="N1765" t="str">
        <f>VLOOKUP(CONS_TABLE[[#This Row],[location_id]],Locations[],3, "FALSE")</f>
        <v>New Zealand</v>
      </c>
      <c r="O1765" s="3">
        <f>VLOOKUP(CONS_TABLE[[#This Row],[location_id]],Locations[],4,"FALSE")</f>
        <v>102400</v>
      </c>
      <c r="P1765">
        <f>VLOOKUP(CONS_TABLE[[#This Row],[location_id]],Locations[],5,"FALSE")</f>
        <v>3.28</v>
      </c>
    </row>
    <row r="1766" spans="1:16" x14ac:dyDescent="0.3">
      <c r="A1766">
        <v>1765</v>
      </c>
      <c r="B1766" t="s">
        <v>90</v>
      </c>
      <c r="C1766">
        <v>619</v>
      </c>
      <c r="D1766" t="str">
        <f>VLOOKUP(CONS_TABLE[[#This Row],[make_id]],Make_details[],2,"FALSE")</f>
        <v>Toyota</v>
      </c>
      <c r="E1766" t="str">
        <f>VLOOKUP(CONS_TABLE[[#This Row],[make_id]],Make_details[],3,"FALSE")</f>
        <v>Standard</v>
      </c>
      <c r="F1766">
        <v>1997</v>
      </c>
      <c r="G1766" t="s">
        <v>746</v>
      </c>
      <c r="H1766" t="s">
        <v>28</v>
      </c>
      <c r="I1766" s="1">
        <v>44656</v>
      </c>
      <c r="J1766" s="1" t="str">
        <f>TEXT(CONS_TABLE[[#This Row],[date_stolen]],"YYYY")</f>
        <v>2022</v>
      </c>
      <c r="K1766" s="1" t="str">
        <f>TEXT(CONS_TABLE[[#This Row],[date_stolen]],"MMMM")</f>
        <v>April</v>
      </c>
      <c r="L1766">
        <v>104</v>
      </c>
      <c r="M1766" t="str">
        <f>VLOOKUP(CONS_TABLE[[#This Row],[location_id]],Locations[],2,"FALSE")</f>
        <v>Bay of Plenty</v>
      </c>
      <c r="N1766" t="str">
        <f>VLOOKUP(CONS_TABLE[[#This Row],[location_id]],Locations[],3, "FALSE")</f>
        <v>New Zealand</v>
      </c>
      <c r="O1766" s="3">
        <f>VLOOKUP(CONS_TABLE[[#This Row],[location_id]],Locations[],4,"FALSE")</f>
        <v>347700</v>
      </c>
      <c r="P1766">
        <f>VLOOKUP(CONS_TABLE[[#This Row],[location_id]],Locations[],5,"FALSE")</f>
        <v>28.8</v>
      </c>
    </row>
    <row r="1767" spans="1:16" x14ac:dyDescent="0.3">
      <c r="A1767">
        <v>1766</v>
      </c>
      <c r="B1767" t="s">
        <v>435</v>
      </c>
      <c r="C1767">
        <v>540</v>
      </c>
      <c r="D1767" t="str">
        <f>VLOOKUP(CONS_TABLE[[#This Row],[make_id]],Make_details[],2,"FALSE")</f>
        <v>Ford</v>
      </c>
      <c r="E1767" t="str">
        <f>VLOOKUP(CONS_TABLE[[#This Row],[make_id]],Make_details[],3,"FALSE")</f>
        <v>Standard</v>
      </c>
      <c r="F1767">
        <v>2005</v>
      </c>
      <c r="G1767" t="s">
        <v>436</v>
      </c>
      <c r="H1767" t="s">
        <v>28</v>
      </c>
      <c r="I1767" s="1">
        <v>44639</v>
      </c>
      <c r="J1767" s="1" t="str">
        <f>TEXT(CONS_TABLE[[#This Row],[date_stolen]],"YYYY")</f>
        <v>2022</v>
      </c>
      <c r="K1767" s="1" t="str">
        <f>TEXT(CONS_TABLE[[#This Row],[date_stolen]],"MMMM")</f>
        <v>March</v>
      </c>
      <c r="L1767">
        <v>106</v>
      </c>
      <c r="M1767" t="str">
        <f>VLOOKUP(CONS_TABLE[[#This Row],[location_id]],Locations[],2,"FALSE")</f>
        <v>Hawke's Bay</v>
      </c>
      <c r="N1767" t="str">
        <f>VLOOKUP(CONS_TABLE[[#This Row],[location_id]],Locations[],3, "FALSE")</f>
        <v>New Zealand</v>
      </c>
      <c r="O1767" s="3">
        <f>VLOOKUP(CONS_TABLE[[#This Row],[location_id]],Locations[],4,"FALSE")</f>
        <v>182700</v>
      </c>
      <c r="P1767">
        <f>VLOOKUP(CONS_TABLE[[#This Row],[location_id]],Locations[],5,"FALSE")</f>
        <v>12.92</v>
      </c>
    </row>
    <row r="1768" spans="1:16" x14ac:dyDescent="0.3">
      <c r="A1768">
        <v>1767</v>
      </c>
      <c r="B1768" t="s">
        <v>83</v>
      </c>
      <c r="C1768">
        <v>548</v>
      </c>
      <c r="D1768" t="str">
        <f>VLOOKUP(CONS_TABLE[[#This Row],[make_id]],Make_details[],2,"FALSE")</f>
        <v>Holden</v>
      </c>
      <c r="E1768" t="str">
        <f>VLOOKUP(CONS_TABLE[[#This Row],[make_id]],Make_details[],3,"FALSE")</f>
        <v>Standard</v>
      </c>
      <c r="F1768">
        <v>2000</v>
      </c>
      <c r="G1768" t="s">
        <v>747</v>
      </c>
      <c r="H1768" t="s">
        <v>101</v>
      </c>
      <c r="I1768" s="1">
        <v>44544</v>
      </c>
      <c r="J1768" s="1" t="str">
        <f>TEXT(CONS_TABLE[[#This Row],[date_stolen]],"YYYY")</f>
        <v>2021</v>
      </c>
      <c r="K1768" s="1" t="str">
        <f>TEXT(CONS_TABLE[[#This Row],[date_stolen]],"MMMM")</f>
        <v>December</v>
      </c>
      <c r="L1768">
        <v>107</v>
      </c>
      <c r="M1768" t="str">
        <f>VLOOKUP(CONS_TABLE[[#This Row],[location_id]],Locations[],2,"FALSE")</f>
        <v>Taranaki</v>
      </c>
      <c r="N1768" t="str">
        <f>VLOOKUP(CONS_TABLE[[#This Row],[location_id]],Locations[],3, "FALSE")</f>
        <v>New Zealand</v>
      </c>
      <c r="O1768" s="3">
        <f>VLOOKUP(CONS_TABLE[[#This Row],[location_id]],Locations[],4,"FALSE")</f>
        <v>127300</v>
      </c>
      <c r="P1768">
        <f>VLOOKUP(CONS_TABLE[[#This Row],[location_id]],Locations[],5,"FALSE")</f>
        <v>17.55</v>
      </c>
    </row>
    <row r="1769" spans="1:16" x14ac:dyDescent="0.3">
      <c r="A1769">
        <v>1768</v>
      </c>
      <c r="B1769" t="s">
        <v>748</v>
      </c>
      <c r="C1769">
        <v>509</v>
      </c>
      <c r="D1769" t="str">
        <f>VLOOKUP(CONS_TABLE[[#This Row],[make_id]],Make_details[],2,"FALSE")</f>
        <v>Bedford</v>
      </c>
      <c r="E1769" t="str">
        <f>VLOOKUP(CONS_TABLE[[#This Row],[make_id]],Make_details[],3,"FALSE")</f>
        <v>Standard</v>
      </c>
      <c r="F1769">
        <v>1957</v>
      </c>
      <c r="G1769" t="s">
        <v>749</v>
      </c>
      <c r="H1769" t="s">
        <v>69</v>
      </c>
      <c r="I1769" s="1">
        <v>44501</v>
      </c>
      <c r="J1769" s="1" t="str">
        <f>TEXT(CONS_TABLE[[#This Row],[date_stolen]],"YYYY")</f>
        <v>2021</v>
      </c>
      <c r="K1769" s="1" t="str">
        <f>TEXT(CONS_TABLE[[#This Row],[date_stolen]],"MMMM")</f>
        <v>November</v>
      </c>
      <c r="L1769">
        <v>114</v>
      </c>
      <c r="M1769" t="str">
        <f>VLOOKUP(CONS_TABLE[[#This Row],[location_id]],Locations[],2,"FALSE")</f>
        <v>Canterbury</v>
      </c>
      <c r="N1769" t="str">
        <f>VLOOKUP(CONS_TABLE[[#This Row],[location_id]],Locations[],3, "FALSE")</f>
        <v>New Zealand</v>
      </c>
      <c r="O1769" s="3">
        <f>VLOOKUP(CONS_TABLE[[#This Row],[location_id]],Locations[],4,"FALSE")</f>
        <v>655000</v>
      </c>
      <c r="P1769">
        <f>VLOOKUP(CONS_TABLE[[#This Row],[location_id]],Locations[],5,"FALSE")</f>
        <v>14.72</v>
      </c>
    </row>
    <row r="1770" spans="1:16" x14ac:dyDescent="0.3">
      <c r="A1770">
        <v>1769</v>
      </c>
      <c r="B1770" t="s">
        <v>83</v>
      </c>
      <c r="C1770">
        <v>587</v>
      </c>
      <c r="D1770" t="str">
        <f>VLOOKUP(CONS_TABLE[[#This Row],[make_id]],Make_details[],2,"FALSE")</f>
        <v>Nissan</v>
      </c>
      <c r="E1770" t="str">
        <f>VLOOKUP(CONS_TABLE[[#This Row],[make_id]],Make_details[],3,"FALSE")</f>
        <v>Standard</v>
      </c>
      <c r="F1770">
        <v>1994</v>
      </c>
      <c r="G1770" t="s">
        <v>140</v>
      </c>
      <c r="H1770" t="s">
        <v>45</v>
      </c>
      <c r="I1770" s="1">
        <v>44594</v>
      </c>
      <c r="J1770" s="1" t="str">
        <f>TEXT(CONS_TABLE[[#This Row],[date_stolen]],"YYYY")</f>
        <v>2022</v>
      </c>
      <c r="K1770" s="1" t="str">
        <f>TEXT(CONS_TABLE[[#This Row],[date_stolen]],"MMMM")</f>
        <v>February</v>
      </c>
      <c r="L1770">
        <v>114</v>
      </c>
      <c r="M1770" t="str">
        <f>VLOOKUP(CONS_TABLE[[#This Row],[location_id]],Locations[],2,"FALSE")</f>
        <v>Canterbury</v>
      </c>
      <c r="N1770" t="str">
        <f>VLOOKUP(CONS_TABLE[[#This Row],[location_id]],Locations[],3, "FALSE")</f>
        <v>New Zealand</v>
      </c>
      <c r="O1770" s="3">
        <f>VLOOKUP(CONS_TABLE[[#This Row],[location_id]],Locations[],4,"FALSE")</f>
        <v>655000</v>
      </c>
      <c r="P1770">
        <f>VLOOKUP(CONS_TABLE[[#This Row],[location_id]],Locations[],5,"FALSE")</f>
        <v>14.72</v>
      </c>
    </row>
    <row r="1771" spans="1:16" x14ac:dyDescent="0.3">
      <c r="A1771">
        <v>1770</v>
      </c>
      <c r="B1771" t="s">
        <v>75</v>
      </c>
      <c r="C1771">
        <v>550</v>
      </c>
      <c r="D1771" t="str">
        <f>VLOOKUP(CONS_TABLE[[#This Row],[make_id]],Make_details[],2,"FALSE")</f>
        <v>Honda</v>
      </c>
      <c r="E1771" t="str">
        <f>VLOOKUP(CONS_TABLE[[#This Row],[make_id]],Make_details[],3,"FALSE")</f>
        <v>Standard</v>
      </c>
      <c r="F1771">
        <v>1999</v>
      </c>
      <c r="G1771" t="s">
        <v>592</v>
      </c>
      <c r="H1771" t="s">
        <v>10</v>
      </c>
      <c r="I1771" s="1">
        <v>44536</v>
      </c>
      <c r="J1771" s="1" t="str">
        <f>TEXT(CONS_TABLE[[#This Row],[date_stolen]],"YYYY")</f>
        <v>2021</v>
      </c>
      <c r="K1771" s="1" t="str">
        <f>TEXT(CONS_TABLE[[#This Row],[date_stolen]],"MMMM")</f>
        <v>December</v>
      </c>
      <c r="L1771">
        <v>114</v>
      </c>
      <c r="M1771" t="str">
        <f>VLOOKUP(CONS_TABLE[[#This Row],[location_id]],Locations[],2,"FALSE")</f>
        <v>Canterbury</v>
      </c>
      <c r="N1771" t="str">
        <f>VLOOKUP(CONS_TABLE[[#This Row],[location_id]],Locations[],3, "FALSE")</f>
        <v>New Zealand</v>
      </c>
      <c r="O1771" s="3">
        <f>VLOOKUP(CONS_TABLE[[#This Row],[location_id]],Locations[],4,"FALSE")</f>
        <v>655000</v>
      </c>
      <c r="P1771">
        <f>VLOOKUP(CONS_TABLE[[#This Row],[location_id]],Locations[],5,"FALSE")</f>
        <v>14.72</v>
      </c>
    </row>
    <row r="1772" spans="1:16" x14ac:dyDescent="0.3">
      <c r="A1772">
        <v>1771</v>
      </c>
      <c r="B1772" t="s">
        <v>83</v>
      </c>
      <c r="C1772">
        <v>550</v>
      </c>
      <c r="D1772" t="str">
        <f>VLOOKUP(CONS_TABLE[[#This Row],[make_id]],Make_details[],2,"FALSE")</f>
        <v>Honda</v>
      </c>
      <c r="E1772" t="str">
        <f>VLOOKUP(CONS_TABLE[[#This Row],[make_id]],Make_details[],3,"FALSE")</f>
        <v>Standard</v>
      </c>
      <c r="F1772">
        <v>2007</v>
      </c>
      <c r="G1772" t="s">
        <v>571</v>
      </c>
      <c r="H1772" t="s">
        <v>28</v>
      </c>
      <c r="I1772" s="1">
        <v>44573</v>
      </c>
      <c r="J1772" s="1" t="str">
        <f>TEXT(CONS_TABLE[[#This Row],[date_stolen]],"YYYY")</f>
        <v>2022</v>
      </c>
      <c r="K1772" s="1" t="str">
        <f>TEXT(CONS_TABLE[[#This Row],[date_stolen]],"MMMM")</f>
        <v>January</v>
      </c>
      <c r="L1772">
        <v>104</v>
      </c>
      <c r="M1772" t="str">
        <f>VLOOKUP(CONS_TABLE[[#This Row],[location_id]],Locations[],2,"FALSE")</f>
        <v>Bay of Plenty</v>
      </c>
      <c r="N1772" t="str">
        <f>VLOOKUP(CONS_TABLE[[#This Row],[location_id]],Locations[],3, "FALSE")</f>
        <v>New Zealand</v>
      </c>
      <c r="O1772" s="3">
        <f>VLOOKUP(CONS_TABLE[[#This Row],[location_id]],Locations[],4,"FALSE")</f>
        <v>347700</v>
      </c>
      <c r="P1772">
        <f>VLOOKUP(CONS_TABLE[[#This Row],[location_id]],Locations[],5,"FALSE")</f>
        <v>28.8</v>
      </c>
    </row>
    <row r="1773" spans="1:16" x14ac:dyDescent="0.3">
      <c r="A1773">
        <v>1772</v>
      </c>
      <c r="B1773" t="s">
        <v>90</v>
      </c>
      <c r="C1773">
        <v>550</v>
      </c>
      <c r="D1773" t="str">
        <f>VLOOKUP(CONS_TABLE[[#This Row],[make_id]],Make_details[],2,"FALSE")</f>
        <v>Honda</v>
      </c>
      <c r="E1773" t="str">
        <f>VLOOKUP(CONS_TABLE[[#This Row],[make_id]],Make_details[],3,"FALSE")</f>
        <v>Standard</v>
      </c>
      <c r="F1773">
        <v>1996</v>
      </c>
      <c r="G1773" t="s">
        <v>456</v>
      </c>
      <c r="H1773" t="s">
        <v>28</v>
      </c>
      <c r="I1773" s="1">
        <v>44609</v>
      </c>
      <c r="J1773" s="1" t="str">
        <f>TEXT(CONS_TABLE[[#This Row],[date_stolen]],"YYYY")</f>
        <v>2022</v>
      </c>
      <c r="K1773" s="1" t="str">
        <f>TEXT(CONS_TABLE[[#This Row],[date_stolen]],"MMMM")</f>
        <v>February</v>
      </c>
      <c r="L1773">
        <v>102</v>
      </c>
      <c r="M1773" t="str">
        <f>VLOOKUP(CONS_TABLE[[#This Row],[location_id]],Locations[],2,"FALSE")</f>
        <v>Auckland</v>
      </c>
      <c r="N1773" t="str">
        <f>VLOOKUP(CONS_TABLE[[#This Row],[location_id]],Locations[],3, "FALSE")</f>
        <v>New Zealand</v>
      </c>
      <c r="O1773" s="3">
        <f>VLOOKUP(CONS_TABLE[[#This Row],[location_id]],Locations[],4,"FALSE")</f>
        <v>1695200</v>
      </c>
      <c r="P1773">
        <f>VLOOKUP(CONS_TABLE[[#This Row],[location_id]],Locations[],5,"FALSE")</f>
        <v>343.09</v>
      </c>
    </row>
    <row r="1774" spans="1:16" x14ac:dyDescent="0.3">
      <c r="A1774">
        <v>1773</v>
      </c>
      <c r="B1774" t="s">
        <v>90</v>
      </c>
      <c r="C1774">
        <v>580</v>
      </c>
      <c r="D1774" t="str">
        <f>VLOOKUP(CONS_TABLE[[#This Row],[make_id]],Make_details[],2,"FALSE")</f>
        <v>Mitsubishi</v>
      </c>
      <c r="E1774" t="str">
        <f>VLOOKUP(CONS_TABLE[[#This Row],[make_id]],Make_details[],3,"FALSE")</f>
        <v>Standard</v>
      </c>
      <c r="F1774">
        <v>2007</v>
      </c>
      <c r="G1774" t="s">
        <v>727</v>
      </c>
      <c r="H1774" t="s">
        <v>45</v>
      </c>
      <c r="I1774" s="1">
        <v>44524</v>
      </c>
      <c r="J1774" s="1" t="str">
        <f>TEXT(CONS_TABLE[[#This Row],[date_stolen]],"YYYY")</f>
        <v>2021</v>
      </c>
      <c r="K1774" s="1" t="str">
        <f>TEXT(CONS_TABLE[[#This Row],[date_stolen]],"MMMM")</f>
        <v>November</v>
      </c>
      <c r="L1774">
        <v>114</v>
      </c>
      <c r="M1774" t="str">
        <f>VLOOKUP(CONS_TABLE[[#This Row],[location_id]],Locations[],2,"FALSE")</f>
        <v>Canterbury</v>
      </c>
      <c r="N1774" t="str">
        <f>VLOOKUP(CONS_TABLE[[#This Row],[location_id]],Locations[],3, "FALSE")</f>
        <v>New Zealand</v>
      </c>
      <c r="O1774" s="3">
        <f>VLOOKUP(CONS_TABLE[[#This Row],[location_id]],Locations[],4,"FALSE")</f>
        <v>655000</v>
      </c>
      <c r="P1774">
        <f>VLOOKUP(CONS_TABLE[[#This Row],[location_id]],Locations[],5,"FALSE")</f>
        <v>14.72</v>
      </c>
    </row>
    <row r="1775" spans="1:16" x14ac:dyDescent="0.3">
      <c r="A1775">
        <v>1774</v>
      </c>
      <c r="B1775" t="s">
        <v>90</v>
      </c>
      <c r="C1775">
        <v>587</v>
      </c>
      <c r="D1775" t="str">
        <f>VLOOKUP(CONS_TABLE[[#This Row],[make_id]],Make_details[],2,"FALSE")</f>
        <v>Nissan</v>
      </c>
      <c r="E1775" t="str">
        <f>VLOOKUP(CONS_TABLE[[#This Row],[make_id]],Make_details[],3,"FALSE")</f>
        <v>Standard</v>
      </c>
      <c r="F1775">
        <v>1998</v>
      </c>
      <c r="G1775" t="s">
        <v>750</v>
      </c>
      <c r="H1775" t="s">
        <v>18</v>
      </c>
      <c r="I1775" s="1">
        <v>44507</v>
      </c>
      <c r="J1775" s="1" t="str">
        <f>TEXT(CONS_TABLE[[#This Row],[date_stolen]],"YYYY")</f>
        <v>2021</v>
      </c>
      <c r="K1775" s="1" t="str">
        <f>TEXT(CONS_TABLE[[#This Row],[date_stolen]],"MMMM")</f>
        <v>November</v>
      </c>
      <c r="L1775">
        <v>101</v>
      </c>
      <c r="M1775" t="str">
        <f>VLOOKUP(CONS_TABLE[[#This Row],[location_id]],Locations[],2,"FALSE")</f>
        <v>Northland</v>
      </c>
      <c r="N1775" t="str">
        <f>VLOOKUP(CONS_TABLE[[#This Row],[location_id]],Locations[],3, "FALSE")</f>
        <v>New Zealand</v>
      </c>
      <c r="O1775" s="3">
        <f>VLOOKUP(CONS_TABLE[[#This Row],[location_id]],Locations[],4,"FALSE")</f>
        <v>201500</v>
      </c>
      <c r="P1775">
        <f>VLOOKUP(CONS_TABLE[[#This Row],[location_id]],Locations[],5,"FALSE")</f>
        <v>16.11</v>
      </c>
    </row>
    <row r="1776" spans="1:16" x14ac:dyDescent="0.3">
      <c r="A1776">
        <v>1775</v>
      </c>
      <c r="B1776" t="s">
        <v>83</v>
      </c>
      <c r="C1776">
        <v>548</v>
      </c>
      <c r="D1776" t="str">
        <f>VLOOKUP(CONS_TABLE[[#This Row],[make_id]],Make_details[],2,"FALSE")</f>
        <v>Holden</v>
      </c>
      <c r="E1776" t="str">
        <f>VLOOKUP(CONS_TABLE[[#This Row],[make_id]],Make_details[],3,"FALSE")</f>
        <v>Standard</v>
      </c>
      <c r="F1776">
        <v>2006</v>
      </c>
      <c r="G1776" t="s">
        <v>593</v>
      </c>
      <c r="H1776" t="s">
        <v>10</v>
      </c>
      <c r="I1776" s="1">
        <v>44588</v>
      </c>
      <c r="J1776" s="1" t="str">
        <f>TEXT(CONS_TABLE[[#This Row],[date_stolen]],"YYYY")</f>
        <v>2022</v>
      </c>
      <c r="K1776" s="1" t="str">
        <f>TEXT(CONS_TABLE[[#This Row],[date_stolen]],"MMMM")</f>
        <v>January</v>
      </c>
      <c r="L1776">
        <v>114</v>
      </c>
      <c r="M1776" t="str">
        <f>VLOOKUP(CONS_TABLE[[#This Row],[location_id]],Locations[],2,"FALSE")</f>
        <v>Canterbury</v>
      </c>
      <c r="N1776" t="str">
        <f>VLOOKUP(CONS_TABLE[[#This Row],[location_id]],Locations[],3, "FALSE")</f>
        <v>New Zealand</v>
      </c>
      <c r="O1776" s="3">
        <f>VLOOKUP(CONS_TABLE[[#This Row],[location_id]],Locations[],4,"FALSE")</f>
        <v>655000</v>
      </c>
      <c r="P1776">
        <f>VLOOKUP(CONS_TABLE[[#This Row],[location_id]],Locations[],5,"FALSE")</f>
        <v>14.72</v>
      </c>
    </row>
    <row r="1777" spans="1:16" x14ac:dyDescent="0.3">
      <c r="A1777">
        <v>1776</v>
      </c>
      <c r="B1777" t="s">
        <v>83</v>
      </c>
      <c r="C1777">
        <v>523</v>
      </c>
      <c r="D1777" t="str">
        <f>VLOOKUP(CONS_TABLE[[#This Row],[make_id]],Make_details[],2,"FALSE")</f>
        <v>Chrysler</v>
      </c>
      <c r="E1777" t="str">
        <f>VLOOKUP(CONS_TABLE[[#This Row],[make_id]],Make_details[],3,"FALSE")</f>
        <v>Standard</v>
      </c>
      <c r="F1777">
        <v>2007</v>
      </c>
      <c r="G1777">
        <v>300</v>
      </c>
      <c r="H1777" t="s">
        <v>10</v>
      </c>
      <c r="I1777" s="1">
        <v>44523</v>
      </c>
      <c r="J1777" s="1" t="str">
        <f>TEXT(CONS_TABLE[[#This Row],[date_stolen]],"YYYY")</f>
        <v>2021</v>
      </c>
      <c r="K1777" s="1" t="str">
        <f>TEXT(CONS_TABLE[[#This Row],[date_stolen]],"MMMM")</f>
        <v>November</v>
      </c>
      <c r="L1777">
        <v>114</v>
      </c>
      <c r="M1777" t="str">
        <f>VLOOKUP(CONS_TABLE[[#This Row],[location_id]],Locations[],2,"FALSE")</f>
        <v>Canterbury</v>
      </c>
      <c r="N1777" t="str">
        <f>VLOOKUP(CONS_TABLE[[#This Row],[location_id]],Locations[],3, "FALSE")</f>
        <v>New Zealand</v>
      </c>
      <c r="O1777" s="3">
        <f>VLOOKUP(CONS_TABLE[[#This Row],[location_id]],Locations[],4,"FALSE")</f>
        <v>655000</v>
      </c>
      <c r="P1777">
        <f>VLOOKUP(CONS_TABLE[[#This Row],[location_id]],Locations[],5,"FALSE")</f>
        <v>14.72</v>
      </c>
    </row>
    <row r="1778" spans="1:16" x14ac:dyDescent="0.3">
      <c r="A1778">
        <v>1777</v>
      </c>
      <c r="B1778" t="s">
        <v>90</v>
      </c>
      <c r="C1778">
        <v>580</v>
      </c>
      <c r="D1778" t="str">
        <f>VLOOKUP(CONS_TABLE[[#This Row],[make_id]],Make_details[],2,"FALSE")</f>
        <v>Mitsubishi</v>
      </c>
      <c r="E1778" t="str">
        <f>VLOOKUP(CONS_TABLE[[#This Row],[make_id]],Make_details[],3,"FALSE")</f>
        <v>Standard</v>
      </c>
      <c r="F1778">
        <v>2005</v>
      </c>
      <c r="G1778" t="s">
        <v>607</v>
      </c>
      <c r="H1778" t="s">
        <v>10</v>
      </c>
      <c r="I1778" s="1">
        <v>44615</v>
      </c>
      <c r="J1778" s="1" t="str">
        <f>TEXT(CONS_TABLE[[#This Row],[date_stolen]],"YYYY")</f>
        <v>2022</v>
      </c>
      <c r="K1778" s="1" t="str">
        <f>TEXT(CONS_TABLE[[#This Row],[date_stolen]],"MMMM")</f>
        <v>February</v>
      </c>
      <c r="L1778">
        <v>114</v>
      </c>
      <c r="M1778" t="str">
        <f>VLOOKUP(CONS_TABLE[[#This Row],[location_id]],Locations[],2,"FALSE")</f>
        <v>Canterbury</v>
      </c>
      <c r="N1778" t="str">
        <f>VLOOKUP(CONS_TABLE[[#This Row],[location_id]],Locations[],3, "FALSE")</f>
        <v>New Zealand</v>
      </c>
      <c r="O1778" s="3">
        <f>VLOOKUP(CONS_TABLE[[#This Row],[location_id]],Locations[],4,"FALSE")</f>
        <v>655000</v>
      </c>
      <c r="P1778">
        <f>VLOOKUP(CONS_TABLE[[#This Row],[location_id]],Locations[],5,"FALSE")</f>
        <v>14.72</v>
      </c>
    </row>
    <row r="1779" spans="1:16" x14ac:dyDescent="0.3">
      <c r="A1779">
        <v>1778</v>
      </c>
      <c r="B1779" t="s">
        <v>235</v>
      </c>
      <c r="C1779">
        <v>619</v>
      </c>
      <c r="D1779" t="str">
        <f>VLOOKUP(CONS_TABLE[[#This Row],[make_id]],Make_details[],2,"FALSE")</f>
        <v>Toyota</v>
      </c>
      <c r="E1779" t="str">
        <f>VLOOKUP(CONS_TABLE[[#This Row],[make_id]],Make_details[],3,"FALSE")</f>
        <v>Standard</v>
      </c>
      <c r="F1779">
        <v>2000</v>
      </c>
      <c r="G1779" t="s">
        <v>467</v>
      </c>
      <c r="H1779" t="s">
        <v>32</v>
      </c>
      <c r="I1779" s="1">
        <v>44597</v>
      </c>
      <c r="J1779" s="1" t="str">
        <f>TEXT(CONS_TABLE[[#This Row],[date_stolen]],"YYYY")</f>
        <v>2022</v>
      </c>
      <c r="K1779" s="1" t="str">
        <f>TEXT(CONS_TABLE[[#This Row],[date_stolen]],"MMMM")</f>
        <v>February</v>
      </c>
      <c r="L1779">
        <v>102</v>
      </c>
      <c r="M1779" t="str">
        <f>VLOOKUP(CONS_TABLE[[#This Row],[location_id]],Locations[],2,"FALSE")</f>
        <v>Auckland</v>
      </c>
      <c r="N1779" t="str">
        <f>VLOOKUP(CONS_TABLE[[#This Row],[location_id]],Locations[],3, "FALSE")</f>
        <v>New Zealand</v>
      </c>
      <c r="O1779" s="3">
        <f>VLOOKUP(CONS_TABLE[[#This Row],[location_id]],Locations[],4,"FALSE")</f>
        <v>1695200</v>
      </c>
      <c r="P1779">
        <f>VLOOKUP(CONS_TABLE[[#This Row],[location_id]],Locations[],5,"FALSE")</f>
        <v>343.09</v>
      </c>
    </row>
    <row r="1780" spans="1:16" x14ac:dyDescent="0.3">
      <c r="A1780">
        <v>1779</v>
      </c>
      <c r="B1780" t="s">
        <v>90</v>
      </c>
      <c r="C1780">
        <v>619</v>
      </c>
      <c r="D1780" t="str">
        <f>VLOOKUP(CONS_TABLE[[#This Row],[make_id]],Make_details[],2,"FALSE")</f>
        <v>Toyota</v>
      </c>
      <c r="E1780" t="str">
        <f>VLOOKUP(CONS_TABLE[[#This Row],[make_id]],Make_details[],3,"FALSE")</f>
        <v>Standard</v>
      </c>
      <c r="F1780">
        <v>1996</v>
      </c>
      <c r="G1780" t="s">
        <v>714</v>
      </c>
      <c r="H1780" t="s">
        <v>18</v>
      </c>
      <c r="I1780" s="1">
        <v>44632</v>
      </c>
      <c r="J1780" s="1" t="str">
        <f>TEXT(CONS_TABLE[[#This Row],[date_stolen]],"YYYY")</f>
        <v>2022</v>
      </c>
      <c r="K1780" s="1" t="str">
        <f>TEXT(CONS_TABLE[[#This Row],[date_stolen]],"MMMM")</f>
        <v>March</v>
      </c>
      <c r="L1780">
        <v>102</v>
      </c>
      <c r="M1780" t="str">
        <f>VLOOKUP(CONS_TABLE[[#This Row],[location_id]],Locations[],2,"FALSE")</f>
        <v>Auckland</v>
      </c>
      <c r="N1780" t="str">
        <f>VLOOKUP(CONS_TABLE[[#This Row],[location_id]],Locations[],3, "FALSE")</f>
        <v>New Zealand</v>
      </c>
      <c r="O1780" s="3">
        <f>VLOOKUP(CONS_TABLE[[#This Row],[location_id]],Locations[],4,"FALSE")</f>
        <v>1695200</v>
      </c>
      <c r="P1780">
        <f>VLOOKUP(CONS_TABLE[[#This Row],[location_id]],Locations[],5,"FALSE")</f>
        <v>343.09</v>
      </c>
    </row>
    <row r="1781" spans="1:16" x14ac:dyDescent="0.3">
      <c r="A1781">
        <v>1780</v>
      </c>
      <c r="B1781" t="s">
        <v>90</v>
      </c>
      <c r="C1781">
        <v>580</v>
      </c>
      <c r="D1781" t="str">
        <f>VLOOKUP(CONS_TABLE[[#This Row],[make_id]],Make_details[],2,"FALSE")</f>
        <v>Mitsubishi</v>
      </c>
      <c r="E1781" t="str">
        <f>VLOOKUP(CONS_TABLE[[#This Row],[make_id]],Make_details[],3,"FALSE")</f>
        <v>Standard</v>
      </c>
      <c r="F1781">
        <v>2007</v>
      </c>
      <c r="G1781" t="s">
        <v>727</v>
      </c>
      <c r="H1781" t="s">
        <v>45</v>
      </c>
      <c r="I1781" s="1">
        <v>44573</v>
      </c>
      <c r="J1781" s="1" t="str">
        <f>TEXT(CONS_TABLE[[#This Row],[date_stolen]],"YYYY")</f>
        <v>2022</v>
      </c>
      <c r="K1781" s="1" t="str">
        <f>TEXT(CONS_TABLE[[#This Row],[date_stolen]],"MMMM")</f>
        <v>January</v>
      </c>
      <c r="L1781">
        <v>102</v>
      </c>
      <c r="M1781" t="str">
        <f>VLOOKUP(CONS_TABLE[[#This Row],[location_id]],Locations[],2,"FALSE")</f>
        <v>Auckland</v>
      </c>
      <c r="N1781" t="str">
        <f>VLOOKUP(CONS_TABLE[[#This Row],[location_id]],Locations[],3, "FALSE")</f>
        <v>New Zealand</v>
      </c>
      <c r="O1781" s="3">
        <f>VLOOKUP(CONS_TABLE[[#This Row],[location_id]],Locations[],4,"FALSE")</f>
        <v>1695200</v>
      </c>
      <c r="P1781">
        <f>VLOOKUP(CONS_TABLE[[#This Row],[location_id]],Locations[],5,"FALSE")</f>
        <v>343.09</v>
      </c>
    </row>
    <row r="1782" spans="1:16" x14ac:dyDescent="0.3">
      <c r="A1782">
        <v>1781</v>
      </c>
      <c r="B1782" t="s">
        <v>435</v>
      </c>
      <c r="C1782">
        <v>540</v>
      </c>
      <c r="D1782" t="str">
        <f>VLOOKUP(CONS_TABLE[[#This Row],[make_id]],Make_details[],2,"FALSE")</f>
        <v>Ford</v>
      </c>
      <c r="E1782" t="str">
        <f>VLOOKUP(CONS_TABLE[[#This Row],[make_id]],Make_details[],3,"FALSE")</f>
        <v>Standard</v>
      </c>
      <c r="F1782">
        <v>2003</v>
      </c>
      <c r="G1782" t="s">
        <v>436</v>
      </c>
      <c r="H1782" t="s">
        <v>10</v>
      </c>
      <c r="I1782" s="1">
        <v>44602</v>
      </c>
      <c r="J1782" s="1" t="str">
        <f>TEXT(CONS_TABLE[[#This Row],[date_stolen]],"YYYY")</f>
        <v>2022</v>
      </c>
      <c r="K1782" s="1" t="str">
        <f>TEXT(CONS_TABLE[[#This Row],[date_stolen]],"MMMM")</f>
        <v>February</v>
      </c>
      <c r="L1782">
        <v>103</v>
      </c>
      <c r="M1782" t="str">
        <f>VLOOKUP(CONS_TABLE[[#This Row],[location_id]],Locations[],2,"FALSE")</f>
        <v>Waikato</v>
      </c>
      <c r="N1782" t="str">
        <f>VLOOKUP(CONS_TABLE[[#This Row],[location_id]],Locations[],3, "FALSE")</f>
        <v>New Zealand</v>
      </c>
      <c r="O1782" s="3">
        <f>VLOOKUP(CONS_TABLE[[#This Row],[location_id]],Locations[],4,"FALSE")</f>
        <v>513800</v>
      </c>
      <c r="P1782">
        <f>VLOOKUP(CONS_TABLE[[#This Row],[location_id]],Locations[],5,"FALSE")</f>
        <v>21.5</v>
      </c>
    </row>
    <row r="1783" spans="1:16" x14ac:dyDescent="0.3">
      <c r="A1783">
        <v>1782</v>
      </c>
      <c r="B1783" t="s">
        <v>75</v>
      </c>
      <c r="C1783">
        <v>619</v>
      </c>
      <c r="D1783" t="str">
        <f>VLOOKUP(CONS_TABLE[[#This Row],[make_id]],Make_details[],2,"FALSE")</f>
        <v>Toyota</v>
      </c>
      <c r="E1783" t="str">
        <f>VLOOKUP(CONS_TABLE[[#This Row],[make_id]],Make_details[],3,"FALSE")</f>
        <v>Standard</v>
      </c>
      <c r="F1783">
        <v>2007</v>
      </c>
      <c r="G1783" t="s">
        <v>711</v>
      </c>
      <c r="H1783" t="s">
        <v>28</v>
      </c>
      <c r="I1783" s="1">
        <v>44522</v>
      </c>
      <c r="J1783" s="1" t="str">
        <f>TEXT(CONS_TABLE[[#This Row],[date_stolen]],"YYYY")</f>
        <v>2021</v>
      </c>
      <c r="K1783" s="1" t="str">
        <f>TEXT(CONS_TABLE[[#This Row],[date_stolen]],"MMMM")</f>
        <v>November</v>
      </c>
      <c r="L1783">
        <v>102</v>
      </c>
      <c r="M1783" t="str">
        <f>VLOOKUP(CONS_TABLE[[#This Row],[location_id]],Locations[],2,"FALSE")</f>
        <v>Auckland</v>
      </c>
      <c r="N1783" t="str">
        <f>VLOOKUP(CONS_TABLE[[#This Row],[location_id]],Locations[],3, "FALSE")</f>
        <v>New Zealand</v>
      </c>
      <c r="O1783" s="3">
        <f>VLOOKUP(CONS_TABLE[[#This Row],[location_id]],Locations[],4,"FALSE")</f>
        <v>1695200</v>
      </c>
      <c r="P1783">
        <f>VLOOKUP(CONS_TABLE[[#This Row],[location_id]],Locations[],5,"FALSE")</f>
        <v>343.09</v>
      </c>
    </row>
    <row r="1784" spans="1:16" x14ac:dyDescent="0.3">
      <c r="A1784">
        <v>1783</v>
      </c>
      <c r="B1784" t="s">
        <v>83</v>
      </c>
      <c r="C1784">
        <v>587</v>
      </c>
      <c r="D1784" t="str">
        <f>VLOOKUP(CONS_TABLE[[#This Row],[make_id]],Make_details[],2,"FALSE")</f>
        <v>Nissan</v>
      </c>
      <c r="E1784" t="str">
        <f>VLOOKUP(CONS_TABLE[[#This Row],[make_id]],Make_details[],3,"FALSE")</f>
        <v>Standard</v>
      </c>
      <c r="F1784">
        <v>1996</v>
      </c>
      <c r="G1784" t="s">
        <v>445</v>
      </c>
      <c r="H1784" t="s">
        <v>10</v>
      </c>
      <c r="I1784" s="1">
        <v>44629</v>
      </c>
      <c r="J1784" s="1" t="str">
        <f>TEXT(CONS_TABLE[[#This Row],[date_stolen]],"YYYY")</f>
        <v>2022</v>
      </c>
      <c r="K1784" s="1" t="str">
        <f>TEXT(CONS_TABLE[[#This Row],[date_stolen]],"MMMM")</f>
        <v>March</v>
      </c>
      <c r="L1784">
        <v>102</v>
      </c>
      <c r="M1784" t="str">
        <f>VLOOKUP(CONS_TABLE[[#This Row],[location_id]],Locations[],2,"FALSE")</f>
        <v>Auckland</v>
      </c>
      <c r="N1784" t="str">
        <f>VLOOKUP(CONS_TABLE[[#This Row],[location_id]],Locations[],3, "FALSE")</f>
        <v>New Zealand</v>
      </c>
      <c r="O1784" s="3">
        <f>VLOOKUP(CONS_TABLE[[#This Row],[location_id]],Locations[],4,"FALSE")</f>
        <v>1695200</v>
      </c>
      <c r="P1784">
        <f>VLOOKUP(CONS_TABLE[[#This Row],[location_id]],Locations[],5,"FALSE")</f>
        <v>343.09</v>
      </c>
    </row>
    <row r="1785" spans="1:16" x14ac:dyDescent="0.3">
      <c r="A1785">
        <v>1784</v>
      </c>
      <c r="B1785" t="s">
        <v>75</v>
      </c>
      <c r="C1785">
        <v>633</v>
      </c>
      <c r="D1785" t="str">
        <f>VLOOKUP(CONS_TABLE[[#This Row],[make_id]],Make_details[],2,"FALSE")</f>
        <v>Volkswagen</v>
      </c>
      <c r="E1785" t="str">
        <f>VLOOKUP(CONS_TABLE[[#This Row],[make_id]],Make_details[],3,"FALSE")</f>
        <v>Standard</v>
      </c>
      <c r="F1785">
        <v>2007</v>
      </c>
      <c r="G1785" t="s">
        <v>581</v>
      </c>
      <c r="H1785" t="s">
        <v>18</v>
      </c>
      <c r="I1785" s="1">
        <v>44614</v>
      </c>
      <c r="J1785" s="1" t="str">
        <f>TEXT(CONS_TABLE[[#This Row],[date_stolen]],"YYYY")</f>
        <v>2022</v>
      </c>
      <c r="K1785" s="1" t="str">
        <f>TEXT(CONS_TABLE[[#This Row],[date_stolen]],"MMMM")</f>
        <v>February</v>
      </c>
      <c r="L1785">
        <v>101</v>
      </c>
      <c r="M1785" t="str">
        <f>VLOOKUP(CONS_TABLE[[#This Row],[location_id]],Locations[],2,"FALSE")</f>
        <v>Northland</v>
      </c>
      <c r="N1785" t="str">
        <f>VLOOKUP(CONS_TABLE[[#This Row],[location_id]],Locations[],3, "FALSE")</f>
        <v>New Zealand</v>
      </c>
      <c r="O1785" s="3">
        <f>VLOOKUP(CONS_TABLE[[#This Row],[location_id]],Locations[],4,"FALSE")</f>
        <v>201500</v>
      </c>
      <c r="P1785">
        <f>VLOOKUP(CONS_TABLE[[#This Row],[location_id]],Locations[],5,"FALSE")</f>
        <v>16.11</v>
      </c>
    </row>
    <row r="1786" spans="1:16" x14ac:dyDescent="0.3">
      <c r="A1786">
        <v>1785</v>
      </c>
      <c r="B1786" t="s">
        <v>435</v>
      </c>
      <c r="C1786">
        <v>587</v>
      </c>
      <c r="D1786" t="str">
        <f>VLOOKUP(CONS_TABLE[[#This Row],[make_id]],Make_details[],2,"FALSE")</f>
        <v>Nissan</v>
      </c>
      <c r="E1786" t="str">
        <f>VLOOKUP(CONS_TABLE[[#This Row],[make_id]],Make_details[],3,"FALSE")</f>
        <v>Standard</v>
      </c>
      <c r="F1786">
        <v>2007</v>
      </c>
      <c r="G1786" t="s">
        <v>437</v>
      </c>
      <c r="H1786" t="s">
        <v>69</v>
      </c>
      <c r="I1786" s="1">
        <v>44621</v>
      </c>
      <c r="J1786" s="1" t="str">
        <f>TEXT(CONS_TABLE[[#This Row],[date_stolen]],"YYYY")</f>
        <v>2022</v>
      </c>
      <c r="K1786" s="1" t="str">
        <f>TEXT(CONS_TABLE[[#This Row],[date_stolen]],"MMMM")</f>
        <v>March</v>
      </c>
      <c r="L1786">
        <v>104</v>
      </c>
      <c r="M1786" t="str">
        <f>VLOOKUP(CONS_TABLE[[#This Row],[location_id]],Locations[],2,"FALSE")</f>
        <v>Bay of Plenty</v>
      </c>
      <c r="N1786" t="str">
        <f>VLOOKUP(CONS_TABLE[[#This Row],[location_id]],Locations[],3, "FALSE")</f>
        <v>New Zealand</v>
      </c>
      <c r="O1786" s="3">
        <f>VLOOKUP(CONS_TABLE[[#This Row],[location_id]],Locations[],4,"FALSE")</f>
        <v>347700</v>
      </c>
      <c r="P1786">
        <f>VLOOKUP(CONS_TABLE[[#This Row],[location_id]],Locations[],5,"FALSE")</f>
        <v>28.8</v>
      </c>
    </row>
    <row r="1787" spans="1:16" x14ac:dyDescent="0.3">
      <c r="A1787">
        <v>1786</v>
      </c>
      <c r="B1787" t="s">
        <v>90</v>
      </c>
      <c r="C1787">
        <v>619</v>
      </c>
      <c r="D1787" t="str">
        <f>VLOOKUP(CONS_TABLE[[#This Row],[make_id]],Make_details[],2,"FALSE")</f>
        <v>Toyota</v>
      </c>
      <c r="E1787" t="str">
        <f>VLOOKUP(CONS_TABLE[[#This Row],[make_id]],Make_details[],3,"FALSE")</f>
        <v>Standard</v>
      </c>
      <c r="F1787">
        <v>2007</v>
      </c>
      <c r="G1787" t="s">
        <v>575</v>
      </c>
      <c r="H1787" t="s">
        <v>10</v>
      </c>
      <c r="I1787" s="1">
        <v>44568</v>
      </c>
      <c r="J1787" s="1" t="str">
        <f>TEXT(CONS_TABLE[[#This Row],[date_stolen]],"YYYY")</f>
        <v>2022</v>
      </c>
      <c r="K1787" s="1" t="str">
        <f>TEXT(CONS_TABLE[[#This Row],[date_stolen]],"MMMM")</f>
        <v>January</v>
      </c>
      <c r="L1787">
        <v>102</v>
      </c>
      <c r="M1787" t="str">
        <f>VLOOKUP(CONS_TABLE[[#This Row],[location_id]],Locations[],2,"FALSE")</f>
        <v>Auckland</v>
      </c>
      <c r="N1787" t="str">
        <f>VLOOKUP(CONS_TABLE[[#This Row],[location_id]],Locations[],3, "FALSE")</f>
        <v>New Zealand</v>
      </c>
      <c r="O1787" s="3">
        <f>VLOOKUP(CONS_TABLE[[#This Row],[location_id]],Locations[],4,"FALSE")</f>
        <v>1695200</v>
      </c>
      <c r="P1787">
        <f>VLOOKUP(CONS_TABLE[[#This Row],[location_id]],Locations[],5,"FALSE")</f>
        <v>343.09</v>
      </c>
    </row>
    <row r="1788" spans="1:16" x14ac:dyDescent="0.3">
      <c r="A1788">
        <v>1787</v>
      </c>
      <c r="B1788" t="s">
        <v>83</v>
      </c>
      <c r="C1788">
        <v>550</v>
      </c>
      <c r="D1788" t="str">
        <f>VLOOKUP(CONS_TABLE[[#This Row],[make_id]],Make_details[],2,"FALSE")</f>
        <v>Honda</v>
      </c>
      <c r="E1788" t="str">
        <f>VLOOKUP(CONS_TABLE[[#This Row],[make_id]],Make_details[],3,"FALSE")</f>
        <v>Standard</v>
      </c>
      <c r="F1788">
        <v>2007</v>
      </c>
      <c r="G1788" t="s">
        <v>458</v>
      </c>
      <c r="H1788" t="s">
        <v>283</v>
      </c>
      <c r="I1788" s="1">
        <v>44611</v>
      </c>
      <c r="J1788" s="1" t="str">
        <f>TEXT(CONS_TABLE[[#This Row],[date_stolen]],"YYYY")</f>
        <v>2022</v>
      </c>
      <c r="K1788" s="1" t="str">
        <f>TEXT(CONS_TABLE[[#This Row],[date_stolen]],"MMMM")</f>
        <v>February</v>
      </c>
      <c r="L1788">
        <v>102</v>
      </c>
      <c r="M1788" t="str">
        <f>VLOOKUP(CONS_TABLE[[#This Row],[location_id]],Locations[],2,"FALSE")</f>
        <v>Auckland</v>
      </c>
      <c r="N1788" t="str">
        <f>VLOOKUP(CONS_TABLE[[#This Row],[location_id]],Locations[],3, "FALSE")</f>
        <v>New Zealand</v>
      </c>
      <c r="O1788" s="3">
        <f>VLOOKUP(CONS_TABLE[[#This Row],[location_id]],Locations[],4,"FALSE")</f>
        <v>1695200</v>
      </c>
      <c r="P1788">
        <f>VLOOKUP(CONS_TABLE[[#This Row],[location_id]],Locations[],5,"FALSE")</f>
        <v>343.09</v>
      </c>
    </row>
    <row r="1789" spans="1:16" x14ac:dyDescent="0.3">
      <c r="A1789">
        <v>1788</v>
      </c>
      <c r="B1789" t="s">
        <v>90</v>
      </c>
      <c r="C1789">
        <v>619</v>
      </c>
      <c r="D1789" t="str">
        <f>VLOOKUP(CONS_TABLE[[#This Row],[make_id]],Make_details[],2,"FALSE")</f>
        <v>Toyota</v>
      </c>
      <c r="E1789" t="str">
        <f>VLOOKUP(CONS_TABLE[[#This Row],[make_id]],Make_details[],3,"FALSE")</f>
        <v>Standard</v>
      </c>
      <c r="F1789">
        <v>1996</v>
      </c>
      <c r="G1789" t="s">
        <v>448</v>
      </c>
      <c r="H1789" t="s">
        <v>10</v>
      </c>
      <c r="I1789" s="1">
        <v>44605</v>
      </c>
      <c r="J1789" s="1" t="str">
        <f>TEXT(CONS_TABLE[[#This Row],[date_stolen]],"YYYY")</f>
        <v>2022</v>
      </c>
      <c r="K1789" s="1" t="str">
        <f>TEXT(CONS_TABLE[[#This Row],[date_stolen]],"MMMM")</f>
        <v>February</v>
      </c>
      <c r="L1789">
        <v>114</v>
      </c>
      <c r="M1789" t="str">
        <f>VLOOKUP(CONS_TABLE[[#This Row],[location_id]],Locations[],2,"FALSE")</f>
        <v>Canterbury</v>
      </c>
      <c r="N1789" t="str">
        <f>VLOOKUP(CONS_TABLE[[#This Row],[location_id]],Locations[],3, "FALSE")</f>
        <v>New Zealand</v>
      </c>
      <c r="O1789" s="3">
        <f>VLOOKUP(CONS_TABLE[[#This Row],[location_id]],Locations[],4,"FALSE")</f>
        <v>655000</v>
      </c>
      <c r="P1789">
        <f>VLOOKUP(CONS_TABLE[[#This Row],[location_id]],Locations[],5,"FALSE")</f>
        <v>14.72</v>
      </c>
    </row>
    <row r="1790" spans="1:16" x14ac:dyDescent="0.3">
      <c r="A1790">
        <v>1789</v>
      </c>
      <c r="B1790" t="s">
        <v>90</v>
      </c>
      <c r="C1790">
        <v>540</v>
      </c>
      <c r="D1790" t="str">
        <f>VLOOKUP(CONS_TABLE[[#This Row],[make_id]],Make_details[],2,"FALSE")</f>
        <v>Ford</v>
      </c>
      <c r="E1790" t="str">
        <f>VLOOKUP(CONS_TABLE[[#This Row],[make_id]],Make_details[],3,"FALSE")</f>
        <v>Standard</v>
      </c>
      <c r="F1790">
        <v>2007</v>
      </c>
      <c r="G1790" t="s">
        <v>679</v>
      </c>
      <c r="H1790" t="s">
        <v>45</v>
      </c>
      <c r="I1790" s="1">
        <v>44517</v>
      </c>
      <c r="J1790" s="1" t="str">
        <f>TEXT(CONS_TABLE[[#This Row],[date_stolen]],"YYYY")</f>
        <v>2021</v>
      </c>
      <c r="K1790" s="1" t="str">
        <f>TEXT(CONS_TABLE[[#This Row],[date_stolen]],"MMMM")</f>
        <v>November</v>
      </c>
      <c r="L1790">
        <v>101</v>
      </c>
      <c r="M1790" t="str">
        <f>VLOOKUP(CONS_TABLE[[#This Row],[location_id]],Locations[],2,"FALSE")</f>
        <v>Northland</v>
      </c>
      <c r="N1790" t="str">
        <f>VLOOKUP(CONS_TABLE[[#This Row],[location_id]],Locations[],3, "FALSE")</f>
        <v>New Zealand</v>
      </c>
      <c r="O1790" s="3">
        <f>VLOOKUP(CONS_TABLE[[#This Row],[location_id]],Locations[],4,"FALSE")</f>
        <v>201500</v>
      </c>
      <c r="P1790">
        <f>VLOOKUP(CONS_TABLE[[#This Row],[location_id]],Locations[],5,"FALSE")</f>
        <v>16.11</v>
      </c>
    </row>
    <row r="1791" spans="1:16" x14ac:dyDescent="0.3">
      <c r="A1791">
        <v>1790</v>
      </c>
      <c r="B1791" t="s">
        <v>90</v>
      </c>
      <c r="C1791">
        <v>576</v>
      </c>
      <c r="D1791" t="str">
        <f>VLOOKUP(CONS_TABLE[[#This Row],[make_id]],Make_details[],2,"FALSE")</f>
        <v>Mazda</v>
      </c>
      <c r="E1791" t="str">
        <f>VLOOKUP(CONS_TABLE[[#This Row],[make_id]],Make_details[],3,"FALSE")</f>
        <v>Standard</v>
      </c>
      <c r="F1791">
        <v>2002</v>
      </c>
      <c r="G1791" t="s">
        <v>698</v>
      </c>
      <c r="H1791" t="s">
        <v>32</v>
      </c>
      <c r="I1791" s="1">
        <v>44614</v>
      </c>
      <c r="J1791" s="1" t="str">
        <f>TEXT(CONS_TABLE[[#This Row],[date_stolen]],"YYYY")</f>
        <v>2022</v>
      </c>
      <c r="K1791" s="1" t="str">
        <f>TEXT(CONS_TABLE[[#This Row],[date_stolen]],"MMMM")</f>
        <v>February</v>
      </c>
      <c r="L1791">
        <v>104</v>
      </c>
      <c r="M1791" t="str">
        <f>VLOOKUP(CONS_TABLE[[#This Row],[location_id]],Locations[],2,"FALSE")</f>
        <v>Bay of Plenty</v>
      </c>
      <c r="N1791" t="str">
        <f>VLOOKUP(CONS_TABLE[[#This Row],[location_id]],Locations[],3, "FALSE")</f>
        <v>New Zealand</v>
      </c>
      <c r="O1791" s="3">
        <f>VLOOKUP(CONS_TABLE[[#This Row],[location_id]],Locations[],4,"FALSE")</f>
        <v>347700</v>
      </c>
      <c r="P1791">
        <f>VLOOKUP(CONS_TABLE[[#This Row],[location_id]],Locations[],5,"FALSE")</f>
        <v>28.8</v>
      </c>
    </row>
    <row r="1792" spans="1:16" x14ac:dyDescent="0.3">
      <c r="A1792">
        <v>1791</v>
      </c>
      <c r="B1792" t="s">
        <v>83</v>
      </c>
      <c r="C1792">
        <v>540</v>
      </c>
      <c r="D1792" t="str">
        <f>VLOOKUP(CONS_TABLE[[#This Row],[make_id]],Make_details[],2,"FALSE")</f>
        <v>Ford</v>
      </c>
      <c r="E1792" t="str">
        <f>VLOOKUP(CONS_TABLE[[#This Row],[make_id]],Make_details[],3,"FALSE")</f>
        <v>Standard</v>
      </c>
      <c r="F1792">
        <v>2006</v>
      </c>
      <c r="G1792" t="s">
        <v>453</v>
      </c>
      <c r="H1792" t="s">
        <v>69</v>
      </c>
      <c r="I1792" s="1">
        <v>44593</v>
      </c>
      <c r="J1792" s="1" t="str">
        <f>TEXT(CONS_TABLE[[#This Row],[date_stolen]],"YYYY")</f>
        <v>2022</v>
      </c>
      <c r="K1792" s="1" t="str">
        <f>TEXT(CONS_TABLE[[#This Row],[date_stolen]],"MMMM")</f>
        <v>February</v>
      </c>
      <c r="L1792">
        <v>103</v>
      </c>
      <c r="M1792" t="str">
        <f>VLOOKUP(CONS_TABLE[[#This Row],[location_id]],Locations[],2,"FALSE")</f>
        <v>Waikato</v>
      </c>
      <c r="N1792" t="str">
        <f>VLOOKUP(CONS_TABLE[[#This Row],[location_id]],Locations[],3, "FALSE")</f>
        <v>New Zealand</v>
      </c>
      <c r="O1792" s="3">
        <f>VLOOKUP(CONS_TABLE[[#This Row],[location_id]],Locations[],4,"FALSE")</f>
        <v>513800</v>
      </c>
      <c r="P1792">
        <f>VLOOKUP(CONS_TABLE[[#This Row],[location_id]],Locations[],5,"FALSE")</f>
        <v>21.5</v>
      </c>
    </row>
    <row r="1793" spans="1:16" x14ac:dyDescent="0.3">
      <c r="A1793">
        <v>1792</v>
      </c>
      <c r="B1793" t="s">
        <v>90</v>
      </c>
      <c r="C1793">
        <v>610</v>
      </c>
      <c r="D1793" t="str">
        <f>VLOOKUP(CONS_TABLE[[#This Row],[make_id]],Make_details[],2,"FALSE")</f>
        <v>Subaru</v>
      </c>
      <c r="E1793" t="str">
        <f>VLOOKUP(CONS_TABLE[[#This Row],[make_id]],Make_details[],3,"FALSE")</f>
        <v>Standard</v>
      </c>
      <c r="F1793">
        <v>2004</v>
      </c>
      <c r="G1793" t="s">
        <v>444</v>
      </c>
      <c r="H1793" t="s">
        <v>69</v>
      </c>
      <c r="I1793" s="1">
        <v>44594</v>
      </c>
      <c r="J1793" s="1" t="str">
        <f>TEXT(CONS_TABLE[[#This Row],[date_stolen]],"YYYY")</f>
        <v>2022</v>
      </c>
      <c r="K1793" s="1" t="str">
        <f>TEXT(CONS_TABLE[[#This Row],[date_stolen]],"MMMM")</f>
        <v>February</v>
      </c>
      <c r="L1793">
        <v>109</v>
      </c>
      <c r="M1793" t="str">
        <f>VLOOKUP(CONS_TABLE[[#This Row],[location_id]],Locations[],2,"FALSE")</f>
        <v>Wellington</v>
      </c>
      <c r="N1793" t="str">
        <f>VLOOKUP(CONS_TABLE[[#This Row],[location_id]],Locations[],3, "FALSE")</f>
        <v>New Zealand</v>
      </c>
      <c r="O1793" s="3">
        <f>VLOOKUP(CONS_TABLE[[#This Row],[location_id]],Locations[],4,"FALSE")</f>
        <v>543500</v>
      </c>
      <c r="P1793">
        <f>VLOOKUP(CONS_TABLE[[#This Row],[location_id]],Locations[],5,"FALSE")</f>
        <v>67.52</v>
      </c>
    </row>
    <row r="1794" spans="1:16" x14ac:dyDescent="0.3">
      <c r="A1794">
        <v>1793</v>
      </c>
      <c r="B1794" t="s">
        <v>454</v>
      </c>
      <c r="C1794">
        <v>556</v>
      </c>
      <c r="D1794" t="str">
        <f>VLOOKUP(CONS_TABLE[[#This Row],[make_id]],Make_details[],2,"FALSE")</f>
        <v>Isuzu</v>
      </c>
      <c r="E1794" t="str">
        <f>VLOOKUP(CONS_TABLE[[#This Row],[make_id]],Make_details[],3,"FALSE")</f>
        <v>Standard</v>
      </c>
      <c r="F1794">
        <v>1995</v>
      </c>
      <c r="G1794" t="s">
        <v>692</v>
      </c>
      <c r="H1794" t="s">
        <v>32</v>
      </c>
      <c r="I1794" s="1">
        <v>44599</v>
      </c>
      <c r="J1794" s="1" t="str">
        <f>TEXT(CONS_TABLE[[#This Row],[date_stolen]],"YYYY")</f>
        <v>2022</v>
      </c>
      <c r="K1794" s="1" t="str">
        <f>TEXT(CONS_TABLE[[#This Row],[date_stolen]],"MMMM")</f>
        <v>February</v>
      </c>
      <c r="L1794">
        <v>103</v>
      </c>
      <c r="M1794" t="str">
        <f>VLOOKUP(CONS_TABLE[[#This Row],[location_id]],Locations[],2,"FALSE")</f>
        <v>Waikato</v>
      </c>
      <c r="N1794" t="str">
        <f>VLOOKUP(CONS_TABLE[[#This Row],[location_id]],Locations[],3, "FALSE")</f>
        <v>New Zealand</v>
      </c>
      <c r="O1794" s="3">
        <f>VLOOKUP(CONS_TABLE[[#This Row],[location_id]],Locations[],4,"FALSE")</f>
        <v>513800</v>
      </c>
      <c r="P1794">
        <f>VLOOKUP(CONS_TABLE[[#This Row],[location_id]],Locations[],5,"FALSE")</f>
        <v>21.5</v>
      </c>
    </row>
    <row r="1795" spans="1:16" x14ac:dyDescent="0.3">
      <c r="A1795">
        <v>1794</v>
      </c>
      <c r="B1795" t="s">
        <v>235</v>
      </c>
      <c r="C1795">
        <v>619</v>
      </c>
      <c r="D1795" t="str">
        <f>VLOOKUP(CONS_TABLE[[#This Row],[make_id]],Make_details[],2,"FALSE")</f>
        <v>Toyota</v>
      </c>
      <c r="E1795" t="str">
        <f>VLOOKUP(CONS_TABLE[[#This Row],[make_id]],Make_details[],3,"FALSE")</f>
        <v>Standard</v>
      </c>
      <c r="F1795">
        <v>1997</v>
      </c>
      <c r="G1795" t="s">
        <v>467</v>
      </c>
      <c r="H1795" t="s">
        <v>32</v>
      </c>
      <c r="I1795" s="1">
        <v>44601</v>
      </c>
      <c r="J1795" s="1" t="str">
        <f>TEXT(CONS_TABLE[[#This Row],[date_stolen]],"YYYY")</f>
        <v>2022</v>
      </c>
      <c r="K1795" s="1" t="str">
        <f>TEXT(CONS_TABLE[[#This Row],[date_stolen]],"MMMM")</f>
        <v>February</v>
      </c>
      <c r="L1795">
        <v>102</v>
      </c>
      <c r="M1795" t="str">
        <f>VLOOKUP(CONS_TABLE[[#This Row],[location_id]],Locations[],2,"FALSE")</f>
        <v>Auckland</v>
      </c>
      <c r="N1795" t="str">
        <f>VLOOKUP(CONS_TABLE[[#This Row],[location_id]],Locations[],3, "FALSE")</f>
        <v>New Zealand</v>
      </c>
      <c r="O1795" s="3">
        <f>VLOOKUP(CONS_TABLE[[#This Row],[location_id]],Locations[],4,"FALSE")</f>
        <v>1695200</v>
      </c>
      <c r="P1795">
        <f>VLOOKUP(CONS_TABLE[[#This Row],[location_id]],Locations[],5,"FALSE")</f>
        <v>343.09</v>
      </c>
    </row>
    <row r="1796" spans="1:16" x14ac:dyDescent="0.3">
      <c r="A1796">
        <v>1795</v>
      </c>
      <c r="B1796" t="s">
        <v>75</v>
      </c>
      <c r="C1796">
        <v>576</v>
      </c>
      <c r="D1796" t="str">
        <f>VLOOKUP(CONS_TABLE[[#This Row],[make_id]],Make_details[],2,"FALSE")</f>
        <v>Mazda</v>
      </c>
      <c r="E1796" t="str">
        <f>VLOOKUP(CONS_TABLE[[#This Row],[make_id]],Make_details[],3,"FALSE")</f>
        <v>Standard</v>
      </c>
      <c r="F1796">
        <v>2002</v>
      </c>
      <c r="G1796" t="s">
        <v>572</v>
      </c>
      <c r="H1796" t="s">
        <v>32</v>
      </c>
      <c r="I1796" s="1">
        <v>44566</v>
      </c>
      <c r="J1796" s="1" t="str">
        <f>TEXT(CONS_TABLE[[#This Row],[date_stolen]],"YYYY")</f>
        <v>2022</v>
      </c>
      <c r="K1796" s="1" t="str">
        <f>TEXT(CONS_TABLE[[#This Row],[date_stolen]],"MMMM")</f>
        <v>January</v>
      </c>
      <c r="L1796">
        <v>106</v>
      </c>
      <c r="M1796" t="str">
        <f>VLOOKUP(CONS_TABLE[[#This Row],[location_id]],Locations[],2,"FALSE")</f>
        <v>Hawke's Bay</v>
      </c>
      <c r="N1796" t="str">
        <f>VLOOKUP(CONS_TABLE[[#This Row],[location_id]],Locations[],3, "FALSE")</f>
        <v>New Zealand</v>
      </c>
      <c r="O1796" s="3">
        <f>VLOOKUP(CONS_TABLE[[#This Row],[location_id]],Locations[],4,"FALSE")</f>
        <v>182700</v>
      </c>
      <c r="P1796">
        <f>VLOOKUP(CONS_TABLE[[#This Row],[location_id]],Locations[],5,"FALSE")</f>
        <v>12.92</v>
      </c>
    </row>
    <row r="1797" spans="1:16" x14ac:dyDescent="0.3">
      <c r="A1797">
        <v>1796</v>
      </c>
      <c r="B1797" t="s">
        <v>454</v>
      </c>
      <c r="C1797">
        <v>619</v>
      </c>
      <c r="D1797" t="str">
        <f>VLOOKUP(CONS_TABLE[[#This Row],[make_id]],Make_details[],2,"FALSE")</f>
        <v>Toyota</v>
      </c>
      <c r="E1797" t="str">
        <f>VLOOKUP(CONS_TABLE[[#This Row],[make_id]],Make_details[],3,"FALSE")</f>
        <v>Standard</v>
      </c>
      <c r="F1797">
        <v>1991</v>
      </c>
      <c r="G1797" t="s">
        <v>606</v>
      </c>
      <c r="H1797" t="s">
        <v>32</v>
      </c>
      <c r="I1797" s="1">
        <v>44535</v>
      </c>
      <c r="J1797" s="1" t="str">
        <f>TEXT(CONS_TABLE[[#This Row],[date_stolen]],"YYYY")</f>
        <v>2021</v>
      </c>
      <c r="K1797" s="1" t="str">
        <f>TEXT(CONS_TABLE[[#This Row],[date_stolen]],"MMMM")</f>
        <v>December</v>
      </c>
      <c r="L1797">
        <v>114</v>
      </c>
      <c r="M1797" t="str">
        <f>VLOOKUP(CONS_TABLE[[#This Row],[location_id]],Locations[],2,"FALSE")</f>
        <v>Canterbury</v>
      </c>
      <c r="N1797" t="str">
        <f>VLOOKUP(CONS_TABLE[[#This Row],[location_id]],Locations[],3, "FALSE")</f>
        <v>New Zealand</v>
      </c>
      <c r="O1797" s="3">
        <f>VLOOKUP(CONS_TABLE[[#This Row],[location_id]],Locations[],4,"FALSE")</f>
        <v>655000</v>
      </c>
      <c r="P1797">
        <f>VLOOKUP(CONS_TABLE[[#This Row],[location_id]],Locations[],5,"FALSE")</f>
        <v>14.72</v>
      </c>
    </row>
    <row r="1798" spans="1:16" x14ac:dyDescent="0.3">
      <c r="A1798">
        <v>1797</v>
      </c>
      <c r="B1798" t="s">
        <v>90</v>
      </c>
      <c r="C1798">
        <v>587</v>
      </c>
      <c r="D1798" t="str">
        <f>VLOOKUP(CONS_TABLE[[#This Row],[make_id]],Make_details[],2,"FALSE")</f>
        <v>Nissan</v>
      </c>
      <c r="E1798" t="str">
        <f>VLOOKUP(CONS_TABLE[[#This Row],[make_id]],Make_details[],3,"FALSE")</f>
        <v>Standard</v>
      </c>
      <c r="F1798">
        <v>1997</v>
      </c>
      <c r="G1798" t="s">
        <v>570</v>
      </c>
      <c r="H1798" t="s">
        <v>18</v>
      </c>
      <c r="I1798" s="1">
        <v>44592</v>
      </c>
      <c r="J1798" s="1" t="str">
        <f>TEXT(CONS_TABLE[[#This Row],[date_stolen]],"YYYY")</f>
        <v>2022</v>
      </c>
      <c r="K1798" s="1" t="str">
        <f>TEXT(CONS_TABLE[[#This Row],[date_stolen]],"MMMM")</f>
        <v>January</v>
      </c>
      <c r="L1798">
        <v>104</v>
      </c>
      <c r="M1798" t="str">
        <f>VLOOKUP(CONS_TABLE[[#This Row],[location_id]],Locations[],2,"FALSE")</f>
        <v>Bay of Plenty</v>
      </c>
      <c r="N1798" t="str">
        <f>VLOOKUP(CONS_TABLE[[#This Row],[location_id]],Locations[],3, "FALSE")</f>
        <v>New Zealand</v>
      </c>
      <c r="O1798" s="3">
        <f>VLOOKUP(CONS_TABLE[[#This Row],[location_id]],Locations[],4,"FALSE")</f>
        <v>347700</v>
      </c>
      <c r="P1798">
        <f>VLOOKUP(CONS_TABLE[[#This Row],[location_id]],Locations[],5,"FALSE")</f>
        <v>28.8</v>
      </c>
    </row>
    <row r="1799" spans="1:16" x14ac:dyDescent="0.3">
      <c r="A1799">
        <v>1798</v>
      </c>
      <c r="B1799" t="s">
        <v>435</v>
      </c>
      <c r="C1799">
        <v>548</v>
      </c>
      <c r="D1799" t="str">
        <f>VLOOKUP(CONS_TABLE[[#This Row],[make_id]],Make_details[],2,"FALSE")</f>
        <v>Holden</v>
      </c>
      <c r="E1799" t="str">
        <f>VLOOKUP(CONS_TABLE[[#This Row],[make_id]],Make_details[],3,"FALSE")</f>
        <v>Standard</v>
      </c>
      <c r="F1799">
        <v>2007</v>
      </c>
      <c r="G1799" t="s">
        <v>668</v>
      </c>
      <c r="H1799" t="s">
        <v>45</v>
      </c>
      <c r="I1799" s="1">
        <v>44621</v>
      </c>
      <c r="J1799" s="1" t="str">
        <f>TEXT(CONS_TABLE[[#This Row],[date_stolen]],"YYYY")</f>
        <v>2022</v>
      </c>
      <c r="K1799" s="1" t="str">
        <f>TEXT(CONS_TABLE[[#This Row],[date_stolen]],"MMMM")</f>
        <v>March</v>
      </c>
      <c r="L1799">
        <v>111</v>
      </c>
      <c r="M1799" t="str">
        <f>VLOOKUP(CONS_TABLE[[#This Row],[location_id]],Locations[],2,"FALSE")</f>
        <v>Nelson</v>
      </c>
      <c r="N1799" t="str">
        <f>VLOOKUP(CONS_TABLE[[#This Row],[location_id]],Locations[],3, "FALSE")</f>
        <v>New Zealand</v>
      </c>
      <c r="O1799" s="3">
        <f>VLOOKUP(CONS_TABLE[[#This Row],[location_id]],Locations[],4,"FALSE")</f>
        <v>54500</v>
      </c>
      <c r="P1799">
        <f>VLOOKUP(CONS_TABLE[[#This Row],[location_id]],Locations[],5,"FALSE")</f>
        <v>129.15</v>
      </c>
    </row>
    <row r="1800" spans="1:16" x14ac:dyDescent="0.3">
      <c r="A1800">
        <v>1799</v>
      </c>
      <c r="B1800" t="s">
        <v>90</v>
      </c>
      <c r="C1800">
        <v>619</v>
      </c>
      <c r="D1800" t="str">
        <f>VLOOKUP(CONS_TABLE[[#This Row],[make_id]],Make_details[],2,"FALSE")</f>
        <v>Toyota</v>
      </c>
      <c r="E1800" t="str">
        <f>VLOOKUP(CONS_TABLE[[#This Row],[make_id]],Make_details[],3,"FALSE")</f>
        <v>Standard</v>
      </c>
      <c r="F1800">
        <v>1998</v>
      </c>
      <c r="G1800" t="s">
        <v>448</v>
      </c>
      <c r="H1800" t="s">
        <v>69</v>
      </c>
      <c r="I1800" s="1">
        <v>44572</v>
      </c>
      <c r="J1800" s="1" t="str">
        <f>TEXT(CONS_TABLE[[#This Row],[date_stolen]],"YYYY")</f>
        <v>2022</v>
      </c>
      <c r="K1800" s="1" t="str">
        <f>TEXT(CONS_TABLE[[#This Row],[date_stolen]],"MMMM")</f>
        <v>January</v>
      </c>
      <c r="L1800">
        <v>102</v>
      </c>
      <c r="M1800" t="str">
        <f>VLOOKUP(CONS_TABLE[[#This Row],[location_id]],Locations[],2,"FALSE")</f>
        <v>Auckland</v>
      </c>
      <c r="N1800" t="str">
        <f>VLOOKUP(CONS_TABLE[[#This Row],[location_id]],Locations[],3, "FALSE")</f>
        <v>New Zealand</v>
      </c>
      <c r="O1800" s="3">
        <f>VLOOKUP(CONS_TABLE[[#This Row],[location_id]],Locations[],4,"FALSE")</f>
        <v>1695200</v>
      </c>
      <c r="P1800">
        <f>VLOOKUP(CONS_TABLE[[#This Row],[location_id]],Locations[],5,"FALSE")</f>
        <v>343.09</v>
      </c>
    </row>
    <row r="1801" spans="1:16" x14ac:dyDescent="0.3">
      <c r="A1801">
        <v>1800</v>
      </c>
      <c r="B1801" t="s">
        <v>75</v>
      </c>
      <c r="C1801">
        <v>619</v>
      </c>
      <c r="D1801" t="str">
        <f>VLOOKUP(CONS_TABLE[[#This Row],[make_id]],Make_details[],2,"FALSE")</f>
        <v>Toyota</v>
      </c>
      <c r="E1801" t="str">
        <f>VLOOKUP(CONS_TABLE[[#This Row],[make_id]],Make_details[],3,"FALSE")</f>
        <v>Standard</v>
      </c>
      <c r="F1801">
        <v>1998</v>
      </c>
      <c r="G1801" t="s">
        <v>751</v>
      </c>
      <c r="H1801" t="s">
        <v>10</v>
      </c>
      <c r="I1801" s="1">
        <v>44595</v>
      </c>
      <c r="J1801" s="1" t="str">
        <f>TEXT(CONS_TABLE[[#This Row],[date_stolen]],"YYYY")</f>
        <v>2022</v>
      </c>
      <c r="K1801" s="1" t="str">
        <f>TEXT(CONS_TABLE[[#This Row],[date_stolen]],"MMMM")</f>
        <v>February</v>
      </c>
      <c r="L1801">
        <v>102</v>
      </c>
      <c r="M1801" t="str">
        <f>VLOOKUP(CONS_TABLE[[#This Row],[location_id]],Locations[],2,"FALSE")</f>
        <v>Auckland</v>
      </c>
      <c r="N1801" t="str">
        <f>VLOOKUP(CONS_TABLE[[#This Row],[location_id]],Locations[],3, "FALSE")</f>
        <v>New Zealand</v>
      </c>
      <c r="O1801" s="3">
        <f>VLOOKUP(CONS_TABLE[[#This Row],[location_id]],Locations[],4,"FALSE")</f>
        <v>1695200</v>
      </c>
      <c r="P1801">
        <f>VLOOKUP(CONS_TABLE[[#This Row],[location_id]],Locations[],5,"FALSE")</f>
        <v>343.09</v>
      </c>
    </row>
    <row r="1802" spans="1:16" x14ac:dyDescent="0.3">
      <c r="A1802">
        <v>1801</v>
      </c>
      <c r="B1802" t="s">
        <v>90</v>
      </c>
      <c r="C1802">
        <v>611</v>
      </c>
      <c r="D1802" t="str">
        <f>VLOOKUP(CONS_TABLE[[#This Row],[make_id]],Make_details[],2,"FALSE")</f>
        <v>Suzuki</v>
      </c>
      <c r="E1802" t="str">
        <f>VLOOKUP(CONS_TABLE[[#This Row],[make_id]],Make_details[],3,"FALSE")</f>
        <v>Standard</v>
      </c>
      <c r="F1802">
        <v>2005</v>
      </c>
      <c r="G1802" t="s">
        <v>684</v>
      </c>
      <c r="H1802" t="s">
        <v>69</v>
      </c>
      <c r="I1802" s="1">
        <v>44480</v>
      </c>
      <c r="J1802" s="1" t="str">
        <f>TEXT(CONS_TABLE[[#This Row],[date_stolen]],"YYYY")</f>
        <v>2021</v>
      </c>
      <c r="K1802" s="1" t="str">
        <f>TEXT(CONS_TABLE[[#This Row],[date_stolen]],"MMMM")</f>
        <v>October</v>
      </c>
      <c r="L1802">
        <v>102</v>
      </c>
      <c r="M1802" t="str">
        <f>VLOOKUP(CONS_TABLE[[#This Row],[location_id]],Locations[],2,"FALSE")</f>
        <v>Auckland</v>
      </c>
      <c r="N1802" t="str">
        <f>VLOOKUP(CONS_TABLE[[#This Row],[location_id]],Locations[],3, "FALSE")</f>
        <v>New Zealand</v>
      </c>
      <c r="O1802" s="3">
        <f>VLOOKUP(CONS_TABLE[[#This Row],[location_id]],Locations[],4,"FALSE")</f>
        <v>1695200</v>
      </c>
      <c r="P1802">
        <f>VLOOKUP(CONS_TABLE[[#This Row],[location_id]],Locations[],5,"FALSE")</f>
        <v>343.09</v>
      </c>
    </row>
    <row r="1803" spans="1:16" x14ac:dyDescent="0.3">
      <c r="A1803">
        <v>1802</v>
      </c>
      <c r="B1803" t="s">
        <v>90</v>
      </c>
      <c r="C1803">
        <v>550</v>
      </c>
      <c r="D1803" t="str">
        <f>VLOOKUP(CONS_TABLE[[#This Row],[make_id]],Make_details[],2,"FALSE")</f>
        <v>Honda</v>
      </c>
      <c r="E1803" t="str">
        <f>VLOOKUP(CONS_TABLE[[#This Row],[make_id]],Make_details[],3,"FALSE")</f>
        <v>Standard</v>
      </c>
      <c r="F1803">
        <v>1996</v>
      </c>
      <c r="G1803" t="s">
        <v>584</v>
      </c>
      <c r="H1803" t="s">
        <v>10</v>
      </c>
      <c r="I1803" s="1">
        <v>44610</v>
      </c>
      <c r="J1803" s="1" t="str">
        <f>TEXT(CONS_TABLE[[#This Row],[date_stolen]],"YYYY")</f>
        <v>2022</v>
      </c>
      <c r="K1803" s="1" t="str">
        <f>TEXT(CONS_TABLE[[#This Row],[date_stolen]],"MMMM")</f>
        <v>February</v>
      </c>
      <c r="L1803">
        <v>102</v>
      </c>
      <c r="M1803" t="str">
        <f>VLOOKUP(CONS_TABLE[[#This Row],[location_id]],Locations[],2,"FALSE")</f>
        <v>Auckland</v>
      </c>
      <c r="N1803" t="str">
        <f>VLOOKUP(CONS_TABLE[[#This Row],[location_id]],Locations[],3, "FALSE")</f>
        <v>New Zealand</v>
      </c>
      <c r="O1803" s="3">
        <f>VLOOKUP(CONS_TABLE[[#This Row],[location_id]],Locations[],4,"FALSE")</f>
        <v>1695200</v>
      </c>
      <c r="P1803">
        <f>VLOOKUP(CONS_TABLE[[#This Row],[location_id]],Locations[],5,"FALSE")</f>
        <v>343.09</v>
      </c>
    </row>
    <row r="1804" spans="1:16" x14ac:dyDescent="0.3">
      <c r="A1804">
        <v>1803</v>
      </c>
      <c r="B1804" t="s">
        <v>83</v>
      </c>
      <c r="C1804">
        <v>548</v>
      </c>
      <c r="D1804" t="str">
        <f>VLOOKUP(CONS_TABLE[[#This Row],[make_id]],Make_details[],2,"FALSE")</f>
        <v>Holden</v>
      </c>
      <c r="E1804" t="str">
        <f>VLOOKUP(CONS_TABLE[[#This Row],[make_id]],Make_details[],3,"FALSE")</f>
        <v>Standard</v>
      </c>
      <c r="F1804">
        <v>2007</v>
      </c>
      <c r="G1804" t="s">
        <v>593</v>
      </c>
      <c r="H1804" t="s">
        <v>18</v>
      </c>
      <c r="I1804" s="1">
        <v>44486</v>
      </c>
      <c r="J1804" s="1" t="str">
        <f>TEXT(CONS_TABLE[[#This Row],[date_stolen]],"YYYY")</f>
        <v>2021</v>
      </c>
      <c r="K1804" s="1" t="str">
        <f>TEXT(CONS_TABLE[[#This Row],[date_stolen]],"MMMM")</f>
        <v>October</v>
      </c>
      <c r="L1804">
        <v>102</v>
      </c>
      <c r="M1804" t="str">
        <f>VLOOKUP(CONS_TABLE[[#This Row],[location_id]],Locations[],2,"FALSE")</f>
        <v>Auckland</v>
      </c>
      <c r="N1804" t="str">
        <f>VLOOKUP(CONS_TABLE[[#This Row],[location_id]],Locations[],3, "FALSE")</f>
        <v>New Zealand</v>
      </c>
      <c r="O1804" s="3">
        <f>VLOOKUP(CONS_TABLE[[#This Row],[location_id]],Locations[],4,"FALSE")</f>
        <v>1695200</v>
      </c>
      <c r="P1804">
        <f>VLOOKUP(CONS_TABLE[[#This Row],[location_id]],Locations[],5,"FALSE")</f>
        <v>343.09</v>
      </c>
    </row>
    <row r="1805" spans="1:16" x14ac:dyDescent="0.3">
      <c r="A1805">
        <v>1804</v>
      </c>
      <c r="B1805" t="s">
        <v>90</v>
      </c>
      <c r="C1805">
        <v>556</v>
      </c>
      <c r="D1805" t="str">
        <f>VLOOKUP(CONS_TABLE[[#This Row],[make_id]],Make_details[],2,"FALSE")</f>
        <v>Isuzu</v>
      </c>
      <c r="E1805" t="str">
        <f>VLOOKUP(CONS_TABLE[[#This Row],[make_id]],Make_details[],3,"FALSE")</f>
        <v>Standard</v>
      </c>
      <c r="F1805">
        <v>1998</v>
      </c>
      <c r="G1805" t="s">
        <v>472</v>
      </c>
      <c r="H1805" t="s">
        <v>32</v>
      </c>
      <c r="I1805" s="1">
        <v>44495</v>
      </c>
      <c r="J1805" s="1" t="str">
        <f>TEXT(CONS_TABLE[[#This Row],[date_stolen]],"YYYY")</f>
        <v>2021</v>
      </c>
      <c r="K1805" s="1" t="str">
        <f>TEXT(CONS_TABLE[[#This Row],[date_stolen]],"MMMM")</f>
        <v>October</v>
      </c>
      <c r="L1805">
        <v>101</v>
      </c>
      <c r="M1805" t="str">
        <f>VLOOKUP(CONS_TABLE[[#This Row],[location_id]],Locations[],2,"FALSE")</f>
        <v>Northland</v>
      </c>
      <c r="N1805" t="str">
        <f>VLOOKUP(CONS_TABLE[[#This Row],[location_id]],Locations[],3, "FALSE")</f>
        <v>New Zealand</v>
      </c>
      <c r="O1805" s="3">
        <f>VLOOKUP(CONS_TABLE[[#This Row],[location_id]],Locations[],4,"FALSE")</f>
        <v>201500</v>
      </c>
      <c r="P1805">
        <f>VLOOKUP(CONS_TABLE[[#This Row],[location_id]],Locations[],5,"FALSE")</f>
        <v>16.11</v>
      </c>
    </row>
    <row r="1806" spans="1:16" x14ac:dyDescent="0.3">
      <c r="A1806">
        <v>1805</v>
      </c>
      <c r="B1806" t="s">
        <v>83</v>
      </c>
      <c r="C1806">
        <v>576</v>
      </c>
      <c r="D1806" t="str">
        <f>VLOOKUP(CONS_TABLE[[#This Row],[make_id]],Make_details[],2,"FALSE")</f>
        <v>Mazda</v>
      </c>
      <c r="E1806" t="str">
        <f>VLOOKUP(CONS_TABLE[[#This Row],[make_id]],Make_details[],3,"FALSE")</f>
        <v>Standard</v>
      </c>
      <c r="F1806">
        <v>1997</v>
      </c>
      <c r="G1806" t="s">
        <v>667</v>
      </c>
      <c r="H1806" t="s">
        <v>10</v>
      </c>
      <c r="I1806" s="1">
        <v>44496</v>
      </c>
      <c r="J1806" s="1" t="str">
        <f>TEXT(CONS_TABLE[[#This Row],[date_stolen]],"YYYY")</f>
        <v>2021</v>
      </c>
      <c r="K1806" s="1" t="str">
        <f>TEXT(CONS_TABLE[[#This Row],[date_stolen]],"MMMM")</f>
        <v>October</v>
      </c>
      <c r="L1806">
        <v>114</v>
      </c>
      <c r="M1806" t="str">
        <f>VLOOKUP(CONS_TABLE[[#This Row],[location_id]],Locations[],2,"FALSE")</f>
        <v>Canterbury</v>
      </c>
      <c r="N1806" t="str">
        <f>VLOOKUP(CONS_TABLE[[#This Row],[location_id]],Locations[],3, "FALSE")</f>
        <v>New Zealand</v>
      </c>
      <c r="O1806" s="3">
        <f>VLOOKUP(CONS_TABLE[[#This Row],[location_id]],Locations[],4,"FALSE")</f>
        <v>655000</v>
      </c>
      <c r="P1806">
        <f>VLOOKUP(CONS_TABLE[[#This Row],[location_id]],Locations[],5,"FALSE")</f>
        <v>14.72</v>
      </c>
    </row>
    <row r="1807" spans="1:16" x14ac:dyDescent="0.3">
      <c r="A1807">
        <v>1806</v>
      </c>
      <c r="B1807" t="s">
        <v>90</v>
      </c>
      <c r="C1807">
        <v>512</v>
      </c>
      <c r="D1807" t="str">
        <f>VLOOKUP(CONS_TABLE[[#This Row],[make_id]],Make_details[],2,"FALSE")</f>
        <v>BMW</v>
      </c>
      <c r="E1807" t="str">
        <f>VLOOKUP(CONS_TABLE[[#This Row],[make_id]],Make_details[],3,"FALSE")</f>
        <v>Luxury</v>
      </c>
      <c r="F1807">
        <v>2007</v>
      </c>
      <c r="G1807" t="s">
        <v>729</v>
      </c>
      <c r="H1807" t="s">
        <v>10</v>
      </c>
      <c r="I1807" s="1">
        <v>44608</v>
      </c>
      <c r="J1807" s="1" t="str">
        <f>TEXT(CONS_TABLE[[#This Row],[date_stolen]],"YYYY")</f>
        <v>2022</v>
      </c>
      <c r="K1807" s="1" t="str">
        <f>TEXT(CONS_TABLE[[#This Row],[date_stolen]],"MMMM")</f>
        <v>February</v>
      </c>
      <c r="L1807">
        <v>104</v>
      </c>
      <c r="M1807" t="str">
        <f>VLOOKUP(CONS_TABLE[[#This Row],[location_id]],Locations[],2,"FALSE")</f>
        <v>Bay of Plenty</v>
      </c>
      <c r="N1807" t="str">
        <f>VLOOKUP(CONS_TABLE[[#This Row],[location_id]],Locations[],3, "FALSE")</f>
        <v>New Zealand</v>
      </c>
      <c r="O1807" s="3">
        <f>VLOOKUP(CONS_TABLE[[#This Row],[location_id]],Locations[],4,"FALSE")</f>
        <v>347700</v>
      </c>
      <c r="P1807">
        <f>VLOOKUP(CONS_TABLE[[#This Row],[location_id]],Locations[],5,"FALSE")</f>
        <v>28.8</v>
      </c>
    </row>
    <row r="1808" spans="1:16" x14ac:dyDescent="0.3">
      <c r="A1808">
        <v>1807</v>
      </c>
      <c r="B1808" t="s">
        <v>435</v>
      </c>
      <c r="C1808">
        <v>540</v>
      </c>
      <c r="D1808" t="str">
        <f>VLOOKUP(CONS_TABLE[[#This Row],[make_id]],Make_details[],2,"FALSE")</f>
        <v>Ford</v>
      </c>
      <c r="E1808" t="str">
        <f>VLOOKUP(CONS_TABLE[[#This Row],[make_id]],Make_details[],3,"FALSE")</f>
        <v>Standard</v>
      </c>
      <c r="F1808">
        <v>2003</v>
      </c>
      <c r="G1808" t="s">
        <v>436</v>
      </c>
      <c r="H1808" t="s">
        <v>10</v>
      </c>
      <c r="I1808" s="1">
        <v>44530</v>
      </c>
      <c r="J1808" s="1" t="str">
        <f>TEXT(CONS_TABLE[[#This Row],[date_stolen]],"YYYY")</f>
        <v>2021</v>
      </c>
      <c r="K1808" s="1" t="str">
        <f>TEXT(CONS_TABLE[[#This Row],[date_stolen]],"MMMM")</f>
        <v>November</v>
      </c>
      <c r="L1808">
        <v>105</v>
      </c>
      <c r="M1808" t="str">
        <f>VLOOKUP(CONS_TABLE[[#This Row],[location_id]],Locations[],2,"FALSE")</f>
        <v>Gisborne</v>
      </c>
      <c r="N1808" t="str">
        <f>VLOOKUP(CONS_TABLE[[#This Row],[location_id]],Locations[],3, "FALSE")</f>
        <v>New Zealand</v>
      </c>
      <c r="O1808" s="3">
        <f>VLOOKUP(CONS_TABLE[[#This Row],[location_id]],Locations[],4,"FALSE")</f>
        <v>52100</v>
      </c>
      <c r="P1808">
        <f>VLOOKUP(CONS_TABLE[[#This Row],[location_id]],Locations[],5,"FALSE")</f>
        <v>6.21</v>
      </c>
    </row>
    <row r="1809" spans="1:16" x14ac:dyDescent="0.3">
      <c r="A1809">
        <v>1808</v>
      </c>
      <c r="B1809" t="s">
        <v>90</v>
      </c>
      <c r="C1809">
        <v>587</v>
      </c>
      <c r="D1809" t="str">
        <f>VLOOKUP(CONS_TABLE[[#This Row],[make_id]],Make_details[],2,"FALSE")</f>
        <v>Nissan</v>
      </c>
      <c r="E1809" t="str">
        <f>VLOOKUP(CONS_TABLE[[#This Row],[make_id]],Make_details[],3,"FALSE")</f>
        <v>Standard</v>
      </c>
      <c r="F1809">
        <v>1998</v>
      </c>
      <c r="G1809" t="s">
        <v>461</v>
      </c>
      <c r="H1809" t="s">
        <v>69</v>
      </c>
      <c r="I1809" s="1">
        <v>44607</v>
      </c>
      <c r="J1809" s="1" t="str">
        <f>TEXT(CONS_TABLE[[#This Row],[date_stolen]],"YYYY")</f>
        <v>2022</v>
      </c>
      <c r="K1809" s="1" t="str">
        <f>TEXT(CONS_TABLE[[#This Row],[date_stolen]],"MMMM")</f>
        <v>February</v>
      </c>
      <c r="L1809">
        <v>102</v>
      </c>
      <c r="M1809" t="str">
        <f>VLOOKUP(CONS_TABLE[[#This Row],[location_id]],Locations[],2,"FALSE")</f>
        <v>Auckland</v>
      </c>
      <c r="N1809" t="str">
        <f>VLOOKUP(CONS_TABLE[[#This Row],[location_id]],Locations[],3, "FALSE")</f>
        <v>New Zealand</v>
      </c>
      <c r="O1809" s="3">
        <f>VLOOKUP(CONS_TABLE[[#This Row],[location_id]],Locations[],4,"FALSE")</f>
        <v>1695200</v>
      </c>
      <c r="P1809">
        <f>VLOOKUP(CONS_TABLE[[#This Row],[location_id]],Locations[],5,"FALSE")</f>
        <v>343.09</v>
      </c>
    </row>
    <row r="1810" spans="1:16" x14ac:dyDescent="0.3">
      <c r="A1810">
        <v>1809</v>
      </c>
      <c r="B1810" t="s">
        <v>90</v>
      </c>
      <c r="C1810">
        <v>550</v>
      </c>
      <c r="D1810" t="str">
        <f>VLOOKUP(CONS_TABLE[[#This Row],[make_id]],Make_details[],2,"FALSE")</f>
        <v>Honda</v>
      </c>
      <c r="E1810" t="str">
        <f>VLOOKUP(CONS_TABLE[[#This Row],[make_id]],Make_details[],3,"FALSE")</f>
        <v>Standard</v>
      </c>
      <c r="F1810">
        <v>1998</v>
      </c>
      <c r="G1810" t="s">
        <v>584</v>
      </c>
      <c r="H1810" t="s">
        <v>10</v>
      </c>
      <c r="I1810" s="1">
        <v>44581</v>
      </c>
      <c r="J1810" s="1" t="str">
        <f>TEXT(CONS_TABLE[[#This Row],[date_stolen]],"YYYY")</f>
        <v>2022</v>
      </c>
      <c r="K1810" s="1" t="str">
        <f>TEXT(CONS_TABLE[[#This Row],[date_stolen]],"MMMM")</f>
        <v>January</v>
      </c>
      <c r="L1810">
        <v>104</v>
      </c>
      <c r="M1810" t="str">
        <f>VLOOKUP(CONS_TABLE[[#This Row],[location_id]],Locations[],2,"FALSE")</f>
        <v>Bay of Plenty</v>
      </c>
      <c r="N1810" t="str">
        <f>VLOOKUP(CONS_TABLE[[#This Row],[location_id]],Locations[],3, "FALSE")</f>
        <v>New Zealand</v>
      </c>
      <c r="O1810" s="3">
        <f>VLOOKUP(CONS_TABLE[[#This Row],[location_id]],Locations[],4,"FALSE")</f>
        <v>347700</v>
      </c>
      <c r="P1810">
        <f>VLOOKUP(CONS_TABLE[[#This Row],[location_id]],Locations[],5,"FALSE")</f>
        <v>28.8</v>
      </c>
    </row>
    <row r="1811" spans="1:16" x14ac:dyDescent="0.3">
      <c r="A1811">
        <v>1810</v>
      </c>
      <c r="B1811" t="s">
        <v>235</v>
      </c>
      <c r="C1811">
        <v>619</v>
      </c>
      <c r="D1811" t="str">
        <f>VLOOKUP(CONS_TABLE[[#This Row],[make_id]],Make_details[],2,"FALSE")</f>
        <v>Toyota</v>
      </c>
      <c r="E1811" t="str">
        <f>VLOOKUP(CONS_TABLE[[#This Row],[make_id]],Make_details[],3,"FALSE")</f>
        <v>Standard</v>
      </c>
      <c r="F1811">
        <v>1998</v>
      </c>
      <c r="G1811" t="s">
        <v>467</v>
      </c>
      <c r="H1811" t="s">
        <v>32</v>
      </c>
      <c r="I1811" s="1">
        <v>44545</v>
      </c>
      <c r="J1811" s="1" t="str">
        <f>TEXT(CONS_TABLE[[#This Row],[date_stolen]],"YYYY")</f>
        <v>2021</v>
      </c>
      <c r="K1811" s="1" t="str">
        <f>TEXT(CONS_TABLE[[#This Row],[date_stolen]],"MMMM")</f>
        <v>December</v>
      </c>
      <c r="L1811">
        <v>102</v>
      </c>
      <c r="M1811" t="str">
        <f>VLOOKUP(CONS_TABLE[[#This Row],[location_id]],Locations[],2,"FALSE")</f>
        <v>Auckland</v>
      </c>
      <c r="N1811" t="str">
        <f>VLOOKUP(CONS_TABLE[[#This Row],[location_id]],Locations[],3, "FALSE")</f>
        <v>New Zealand</v>
      </c>
      <c r="O1811" s="3">
        <f>VLOOKUP(CONS_TABLE[[#This Row],[location_id]],Locations[],4,"FALSE")</f>
        <v>1695200</v>
      </c>
      <c r="P1811">
        <f>VLOOKUP(CONS_TABLE[[#This Row],[location_id]],Locations[],5,"FALSE")</f>
        <v>343.09</v>
      </c>
    </row>
    <row r="1812" spans="1:16" x14ac:dyDescent="0.3">
      <c r="A1812">
        <v>1811</v>
      </c>
      <c r="B1812" t="s">
        <v>37</v>
      </c>
      <c r="C1812">
        <v>549</v>
      </c>
      <c r="D1812" t="str">
        <f>VLOOKUP(CONS_TABLE[[#This Row],[make_id]],Make_details[],2,"FALSE")</f>
        <v>Homebuilt</v>
      </c>
      <c r="E1812" t="str">
        <f>VLOOKUP(CONS_TABLE[[#This Row],[make_id]],Make_details[],3,"FALSE")</f>
        <v>Standard</v>
      </c>
      <c r="F1812">
        <v>1983</v>
      </c>
      <c r="G1812" t="s">
        <v>752</v>
      </c>
      <c r="H1812" t="s">
        <v>66</v>
      </c>
      <c r="I1812" s="1">
        <v>44656</v>
      </c>
      <c r="J1812" s="1" t="str">
        <f>TEXT(CONS_TABLE[[#This Row],[date_stolen]],"YYYY")</f>
        <v>2022</v>
      </c>
      <c r="K1812" s="1" t="str">
        <f>TEXT(CONS_TABLE[[#This Row],[date_stolen]],"MMMM")</f>
        <v>April</v>
      </c>
      <c r="L1812">
        <v>109</v>
      </c>
      <c r="M1812" t="str">
        <f>VLOOKUP(CONS_TABLE[[#This Row],[location_id]],Locations[],2,"FALSE")</f>
        <v>Wellington</v>
      </c>
      <c r="N1812" t="str">
        <f>VLOOKUP(CONS_TABLE[[#This Row],[location_id]],Locations[],3, "FALSE")</f>
        <v>New Zealand</v>
      </c>
      <c r="O1812" s="3">
        <f>VLOOKUP(CONS_TABLE[[#This Row],[location_id]],Locations[],4,"FALSE")</f>
        <v>543500</v>
      </c>
      <c r="P1812">
        <f>VLOOKUP(CONS_TABLE[[#This Row],[location_id]],Locations[],5,"FALSE")</f>
        <v>67.52</v>
      </c>
    </row>
    <row r="1813" spans="1:16" x14ac:dyDescent="0.3">
      <c r="A1813">
        <v>1812</v>
      </c>
      <c r="B1813" t="s">
        <v>8</v>
      </c>
      <c r="C1813">
        <v>623</v>
      </c>
      <c r="D1813" t="str">
        <f>VLOOKUP(CONS_TABLE[[#This Row],[make_id]],Make_details[],2,"FALSE")</f>
        <v>Trailer</v>
      </c>
      <c r="E1813" t="str">
        <f>VLOOKUP(CONS_TABLE[[#This Row],[make_id]],Make_details[],3,"FALSE")</f>
        <v>Standard</v>
      </c>
      <c r="F1813">
        <v>2005</v>
      </c>
      <c r="G1813" t="s">
        <v>65</v>
      </c>
      <c r="H1813" t="s">
        <v>10</v>
      </c>
      <c r="I1813" s="1">
        <v>44493</v>
      </c>
      <c r="J1813" s="1" t="str">
        <f>TEXT(CONS_TABLE[[#This Row],[date_stolen]],"YYYY")</f>
        <v>2021</v>
      </c>
      <c r="K1813" s="1" t="str">
        <f>TEXT(CONS_TABLE[[#This Row],[date_stolen]],"MMMM")</f>
        <v>October</v>
      </c>
      <c r="L1813">
        <v>102</v>
      </c>
      <c r="M1813" t="str">
        <f>VLOOKUP(CONS_TABLE[[#This Row],[location_id]],Locations[],2,"FALSE")</f>
        <v>Auckland</v>
      </c>
      <c r="N1813" t="str">
        <f>VLOOKUP(CONS_TABLE[[#This Row],[location_id]],Locations[],3, "FALSE")</f>
        <v>New Zealand</v>
      </c>
      <c r="O1813" s="3">
        <f>VLOOKUP(CONS_TABLE[[#This Row],[location_id]],Locations[],4,"FALSE")</f>
        <v>1695200</v>
      </c>
      <c r="P1813">
        <f>VLOOKUP(CONS_TABLE[[#This Row],[location_id]],Locations[],5,"FALSE")</f>
        <v>343.09</v>
      </c>
    </row>
    <row r="1814" spans="1:16" x14ac:dyDescent="0.3">
      <c r="A1814">
        <v>1813</v>
      </c>
      <c r="B1814" t="s">
        <v>61</v>
      </c>
      <c r="C1814">
        <v>519</v>
      </c>
      <c r="D1814" t="str">
        <f>VLOOKUP(CONS_TABLE[[#This Row],[make_id]],Make_details[],2,"FALSE")</f>
        <v>Caravan</v>
      </c>
      <c r="E1814" t="str">
        <f>VLOOKUP(CONS_TABLE[[#This Row],[make_id]],Make_details[],3,"FALSE")</f>
        <v>Standard</v>
      </c>
      <c r="F1814">
        <v>1994</v>
      </c>
      <c r="G1814" t="s">
        <v>753</v>
      </c>
      <c r="H1814" t="s">
        <v>32</v>
      </c>
      <c r="I1814" s="1">
        <v>44485</v>
      </c>
      <c r="J1814" s="1" t="str">
        <f>TEXT(CONS_TABLE[[#This Row],[date_stolen]],"YYYY")</f>
        <v>2021</v>
      </c>
      <c r="K1814" s="1" t="str">
        <f>TEXT(CONS_TABLE[[#This Row],[date_stolen]],"MMMM")</f>
        <v>October</v>
      </c>
      <c r="L1814">
        <v>109</v>
      </c>
      <c r="M1814" t="str">
        <f>VLOOKUP(CONS_TABLE[[#This Row],[location_id]],Locations[],2,"FALSE")</f>
        <v>Wellington</v>
      </c>
      <c r="N1814" t="str">
        <f>VLOOKUP(CONS_TABLE[[#This Row],[location_id]],Locations[],3, "FALSE")</f>
        <v>New Zealand</v>
      </c>
      <c r="O1814" s="3">
        <f>VLOOKUP(CONS_TABLE[[#This Row],[location_id]],Locations[],4,"FALSE")</f>
        <v>543500</v>
      </c>
      <c r="P1814">
        <f>VLOOKUP(CONS_TABLE[[#This Row],[location_id]],Locations[],5,"FALSE")</f>
        <v>67.52</v>
      </c>
    </row>
    <row r="1815" spans="1:16" x14ac:dyDescent="0.3">
      <c r="A1815">
        <v>1814</v>
      </c>
      <c r="B1815" t="s">
        <v>8</v>
      </c>
      <c r="C1815">
        <v>562</v>
      </c>
      <c r="D1815" t="str">
        <f>VLOOKUP(CONS_TABLE[[#This Row],[make_id]],Make_details[],2,"FALSE")</f>
        <v>Kea</v>
      </c>
      <c r="E1815" t="str">
        <f>VLOOKUP(CONS_TABLE[[#This Row],[make_id]],Make_details[],3,"FALSE")</f>
        <v>Standard</v>
      </c>
      <c r="F1815">
        <v>2004</v>
      </c>
      <c r="G1815" t="s">
        <v>754</v>
      </c>
      <c r="H1815" t="s">
        <v>10</v>
      </c>
      <c r="I1815" s="1">
        <v>44624</v>
      </c>
      <c r="J1815" s="1" t="str">
        <f>TEXT(CONS_TABLE[[#This Row],[date_stolen]],"YYYY")</f>
        <v>2022</v>
      </c>
      <c r="K1815" s="1" t="str">
        <f>TEXT(CONS_TABLE[[#This Row],[date_stolen]],"MMMM")</f>
        <v>March</v>
      </c>
      <c r="L1815">
        <v>103</v>
      </c>
      <c r="M1815" t="str">
        <f>VLOOKUP(CONS_TABLE[[#This Row],[location_id]],Locations[],2,"FALSE")</f>
        <v>Waikato</v>
      </c>
      <c r="N1815" t="str">
        <f>VLOOKUP(CONS_TABLE[[#This Row],[location_id]],Locations[],3, "FALSE")</f>
        <v>New Zealand</v>
      </c>
      <c r="O1815" s="3">
        <f>VLOOKUP(CONS_TABLE[[#This Row],[location_id]],Locations[],4,"FALSE")</f>
        <v>513800</v>
      </c>
      <c r="P1815">
        <f>VLOOKUP(CONS_TABLE[[#This Row],[location_id]],Locations[],5,"FALSE")</f>
        <v>21.5</v>
      </c>
    </row>
    <row r="1816" spans="1:16" x14ac:dyDescent="0.3">
      <c r="A1816">
        <v>1815</v>
      </c>
      <c r="B1816" t="s">
        <v>8</v>
      </c>
      <c r="C1816">
        <v>623</v>
      </c>
      <c r="D1816" t="str">
        <f>VLOOKUP(CONS_TABLE[[#This Row],[make_id]],Make_details[],2,"FALSE")</f>
        <v>Trailer</v>
      </c>
      <c r="E1816" t="str">
        <f>VLOOKUP(CONS_TABLE[[#This Row],[make_id]],Make_details[],3,"FALSE")</f>
        <v>Standard</v>
      </c>
      <c r="F1816">
        <v>2005</v>
      </c>
      <c r="G1816" t="s">
        <v>23</v>
      </c>
      <c r="H1816" t="s">
        <v>47</v>
      </c>
      <c r="I1816" s="1">
        <v>44646</v>
      </c>
      <c r="J1816" s="1" t="str">
        <f>TEXT(CONS_TABLE[[#This Row],[date_stolen]],"YYYY")</f>
        <v>2022</v>
      </c>
      <c r="K1816" s="1" t="str">
        <f>TEXT(CONS_TABLE[[#This Row],[date_stolen]],"MMMM")</f>
        <v>March</v>
      </c>
      <c r="L1816">
        <v>102</v>
      </c>
      <c r="M1816" t="str">
        <f>VLOOKUP(CONS_TABLE[[#This Row],[location_id]],Locations[],2,"FALSE")</f>
        <v>Auckland</v>
      </c>
      <c r="N1816" t="str">
        <f>VLOOKUP(CONS_TABLE[[#This Row],[location_id]],Locations[],3, "FALSE")</f>
        <v>New Zealand</v>
      </c>
      <c r="O1816" s="3">
        <f>VLOOKUP(CONS_TABLE[[#This Row],[location_id]],Locations[],4,"FALSE")</f>
        <v>1695200</v>
      </c>
      <c r="P1816">
        <f>VLOOKUP(CONS_TABLE[[#This Row],[location_id]],Locations[],5,"FALSE")</f>
        <v>343.09</v>
      </c>
    </row>
    <row r="1817" spans="1:16" x14ac:dyDescent="0.3">
      <c r="A1817">
        <v>1816</v>
      </c>
      <c r="B1817" t="s">
        <v>37</v>
      </c>
      <c r="C1817">
        <v>623</v>
      </c>
      <c r="D1817" t="str">
        <f>VLOOKUP(CONS_TABLE[[#This Row],[make_id]],Make_details[],2,"FALSE")</f>
        <v>Trailer</v>
      </c>
      <c r="E1817" t="str">
        <f>VLOOKUP(CONS_TABLE[[#This Row],[make_id]],Make_details[],3,"FALSE")</f>
        <v>Standard</v>
      </c>
      <c r="F1817">
        <v>2004</v>
      </c>
      <c r="G1817" t="s">
        <v>755</v>
      </c>
      <c r="H1817" t="s">
        <v>10</v>
      </c>
      <c r="I1817" s="1">
        <v>44515</v>
      </c>
      <c r="J1817" s="1" t="str">
        <f>TEXT(CONS_TABLE[[#This Row],[date_stolen]],"YYYY")</f>
        <v>2021</v>
      </c>
      <c r="K1817" s="1" t="str">
        <f>TEXT(CONS_TABLE[[#This Row],[date_stolen]],"MMMM")</f>
        <v>November</v>
      </c>
      <c r="L1817">
        <v>103</v>
      </c>
      <c r="M1817" t="str">
        <f>VLOOKUP(CONS_TABLE[[#This Row],[location_id]],Locations[],2,"FALSE")</f>
        <v>Waikato</v>
      </c>
      <c r="N1817" t="str">
        <f>VLOOKUP(CONS_TABLE[[#This Row],[location_id]],Locations[],3, "FALSE")</f>
        <v>New Zealand</v>
      </c>
      <c r="O1817" s="3">
        <f>VLOOKUP(CONS_TABLE[[#This Row],[location_id]],Locations[],4,"FALSE")</f>
        <v>513800</v>
      </c>
      <c r="P1817">
        <f>VLOOKUP(CONS_TABLE[[#This Row],[location_id]],Locations[],5,"FALSE")</f>
        <v>21.5</v>
      </c>
    </row>
    <row r="1818" spans="1:16" x14ac:dyDescent="0.3">
      <c r="A1818">
        <v>1817</v>
      </c>
      <c r="B1818" t="s">
        <v>8</v>
      </c>
      <c r="C1818">
        <v>514</v>
      </c>
      <c r="D1818" t="str">
        <f>VLOOKUP(CONS_TABLE[[#This Row],[make_id]],Make_details[],2,"FALSE")</f>
        <v>Briford</v>
      </c>
      <c r="E1818" t="str">
        <f>VLOOKUP(CONS_TABLE[[#This Row],[make_id]],Make_details[],3,"FALSE")</f>
        <v>Standard</v>
      </c>
      <c r="F1818">
        <v>2005</v>
      </c>
      <c r="G1818" t="s">
        <v>209</v>
      </c>
      <c r="H1818" t="s">
        <v>10</v>
      </c>
      <c r="I1818" s="1">
        <v>44587</v>
      </c>
      <c r="J1818" s="1" t="str">
        <f>TEXT(CONS_TABLE[[#This Row],[date_stolen]],"YYYY")</f>
        <v>2022</v>
      </c>
      <c r="K1818" s="1" t="str">
        <f>TEXT(CONS_TABLE[[#This Row],[date_stolen]],"MMMM")</f>
        <v>January</v>
      </c>
      <c r="L1818">
        <v>114</v>
      </c>
      <c r="M1818" t="str">
        <f>VLOOKUP(CONS_TABLE[[#This Row],[location_id]],Locations[],2,"FALSE")</f>
        <v>Canterbury</v>
      </c>
      <c r="N1818" t="str">
        <f>VLOOKUP(CONS_TABLE[[#This Row],[location_id]],Locations[],3, "FALSE")</f>
        <v>New Zealand</v>
      </c>
      <c r="O1818" s="3">
        <f>VLOOKUP(CONS_TABLE[[#This Row],[location_id]],Locations[],4,"FALSE")</f>
        <v>655000</v>
      </c>
      <c r="P1818">
        <f>VLOOKUP(CONS_TABLE[[#This Row],[location_id]],Locations[],5,"FALSE")</f>
        <v>14.72</v>
      </c>
    </row>
    <row r="1819" spans="1:16" x14ac:dyDescent="0.3">
      <c r="A1819">
        <v>1818</v>
      </c>
      <c r="B1819" t="s">
        <v>8</v>
      </c>
      <c r="C1819">
        <v>549</v>
      </c>
      <c r="D1819" t="str">
        <f>VLOOKUP(CONS_TABLE[[#This Row],[make_id]],Make_details[],2,"FALSE")</f>
        <v>Homebuilt</v>
      </c>
      <c r="E1819" t="str">
        <f>VLOOKUP(CONS_TABLE[[#This Row],[make_id]],Make_details[],3,"FALSE")</f>
        <v>Standard</v>
      </c>
      <c r="F1819">
        <v>2004</v>
      </c>
      <c r="G1819" t="s">
        <v>46</v>
      </c>
      <c r="H1819" t="s">
        <v>69</v>
      </c>
      <c r="I1819" s="1">
        <v>44619</v>
      </c>
      <c r="J1819" s="1" t="str">
        <f>TEXT(CONS_TABLE[[#This Row],[date_stolen]],"YYYY")</f>
        <v>2022</v>
      </c>
      <c r="K1819" s="1" t="str">
        <f>TEXT(CONS_TABLE[[#This Row],[date_stolen]],"MMMM")</f>
        <v>February</v>
      </c>
      <c r="L1819">
        <v>115</v>
      </c>
      <c r="M1819" t="str">
        <f>VLOOKUP(CONS_TABLE[[#This Row],[location_id]],Locations[],2,"FALSE")</f>
        <v>Otago</v>
      </c>
      <c r="N1819" t="str">
        <f>VLOOKUP(CONS_TABLE[[#This Row],[location_id]],Locations[],3, "FALSE")</f>
        <v>New Zealand</v>
      </c>
      <c r="O1819" s="3">
        <f>VLOOKUP(CONS_TABLE[[#This Row],[location_id]],Locations[],4,"FALSE")</f>
        <v>246000</v>
      </c>
      <c r="P1819">
        <f>VLOOKUP(CONS_TABLE[[#This Row],[location_id]],Locations[],5,"FALSE")</f>
        <v>7.89</v>
      </c>
    </row>
    <row r="1820" spans="1:16" x14ac:dyDescent="0.3">
      <c r="A1820">
        <v>1819</v>
      </c>
      <c r="B1820" t="s">
        <v>37</v>
      </c>
      <c r="C1820">
        <v>623</v>
      </c>
      <c r="D1820" t="str">
        <f>VLOOKUP(CONS_TABLE[[#This Row],[make_id]],Make_details[],2,"FALSE")</f>
        <v>Trailer</v>
      </c>
      <c r="E1820" t="str">
        <f>VLOOKUP(CONS_TABLE[[#This Row],[make_id]],Make_details[],3,"FALSE")</f>
        <v>Standard</v>
      </c>
      <c r="F1820">
        <v>2004</v>
      </c>
      <c r="G1820" t="s">
        <v>756</v>
      </c>
      <c r="H1820" t="s">
        <v>123</v>
      </c>
      <c r="I1820" s="1">
        <v>44582</v>
      </c>
      <c r="J1820" s="1" t="str">
        <f>TEXT(CONS_TABLE[[#This Row],[date_stolen]],"YYYY")</f>
        <v>2022</v>
      </c>
      <c r="K1820" s="1" t="str">
        <f>TEXT(CONS_TABLE[[#This Row],[date_stolen]],"MMMM")</f>
        <v>January</v>
      </c>
      <c r="L1820">
        <v>102</v>
      </c>
      <c r="M1820" t="str">
        <f>VLOOKUP(CONS_TABLE[[#This Row],[location_id]],Locations[],2,"FALSE")</f>
        <v>Auckland</v>
      </c>
      <c r="N1820" t="str">
        <f>VLOOKUP(CONS_TABLE[[#This Row],[location_id]],Locations[],3, "FALSE")</f>
        <v>New Zealand</v>
      </c>
      <c r="O1820" s="3">
        <f>VLOOKUP(CONS_TABLE[[#This Row],[location_id]],Locations[],4,"FALSE")</f>
        <v>1695200</v>
      </c>
      <c r="P1820">
        <f>VLOOKUP(CONS_TABLE[[#This Row],[location_id]],Locations[],5,"FALSE")</f>
        <v>343.09</v>
      </c>
    </row>
    <row r="1821" spans="1:16" x14ac:dyDescent="0.3">
      <c r="A1821">
        <v>1820</v>
      </c>
      <c r="B1821" t="s">
        <v>11</v>
      </c>
      <c r="C1821">
        <v>533</v>
      </c>
      <c r="D1821" t="str">
        <f>VLOOKUP(CONS_TABLE[[#This Row],[make_id]],Make_details[],2,"FALSE")</f>
        <v>DMW</v>
      </c>
      <c r="E1821" t="str">
        <f>VLOOKUP(CONS_TABLE[[#This Row],[make_id]],Make_details[],3,"FALSE")</f>
        <v>Standard</v>
      </c>
      <c r="F1821">
        <v>2004</v>
      </c>
      <c r="G1821" t="s">
        <v>757</v>
      </c>
      <c r="H1821" t="s">
        <v>32</v>
      </c>
      <c r="I1821" s="1">
        <v>44562</v>
      </c>
      <c r="J1821" s="1" t="str">
        <f>TEXT(CONS_TABLE[[#This Row],[date_stolen]],"YYYY")</f>
        <v>2022</v>
      </c>
      <c r="K1821" s="1" t="str">
        <f>TEXT(CONS_TABLE[[#This Row],[date_stolen]],"MMMM")</f>
        <v>January</v>
      </c>
      <c r="L1821">
        <v>103</v>
      </c>
      <c r="M1821" t="str">
        <f>VLOOKUP(CONS_TABLE[[#This Row],[location_id]],Locations[],2,"FALSE")</f>
        <v>Waikato</v>
      </c>
      <c r="N1821" t="str">
        <f>VLOOKUP(CONS_TABLE[[#This Row],[location_id]],Locations[],3, "FALSE")</f>
        <v>New Zealand</v>
      </c>
      <c r="O1821" s="3">
        <f>VLOOKUP(CONS_TABLE[[#This Row],[location_id]],Locations[],4,"FALSE")</f>
        <v>513800</v>
      </c>
      <c r="P1821">
        <f>VLOOKUP(CONS_TABLE[[#This Row],[location_id]],Locations[],5,"FALSE")</f>
        <v>21.5</v>
      </c>
    </row>
    <row r="1822" spans="1:16" x14ac:dyDescent="0.3">
      <c r="A1822">
        <v>1821</v>
      </c>
      <c r="B1822" t="s">
        <v>37</v>
      </c>
      <c r="C1822">
        <v>623</v>
      </c>
      <c r="D1822" t="str">
        <f>VLOOKUP(CONS_TABLE[[#This Row],[make_id]],Make_details[],2,"FALSE")</f>
        <v>Trailer</v>
      </c>
      <c r="E1822" t="str">
        <f>VLOOKUP(CONS_TABLE[[#This Row],[make_id]],Make_details[],3,"FALSE")</f>
        <v>Standard</v>
      </c>
      <c r="F1822">
        <v>2005</v>
      </c>
      <c r="G1822" t="s">
        <v>314</v>
      </c>
      <c r="H1822" t="s">
        <v>123</v>
      </c>
      <c r="I1822" s="1">
        <v>44572</v>
      </c>
      <c r="J1822" s="1" t="str">
        <f>TEXT(CONS_TABLE[[#This Row],[date_stolen]],"YYYY")</f>
        <v>2022</v>
      </c>
      <c r="K1822" s="1" t="str">
        <f>TEXT(CONS_TABLE[[#This Row],[date_stolen]],"MMMM")</f>
        <v>January</v>
      </c>
      <c r="L1822">
        <v>105</v>
      </c>
      <c r="M1822" t="str">
        <f>VLOOKUP(CONS_TABLE[[#This Row],[location_id]],Locations[],2,"FALSE")</f>
        <v>Gisborne</v>
      </c>
      <c r="N1822" t="str">
        <f>VLOOKUP(CONS_TABLE[[#This Row],[location_id]],Locations[],3, "FALSE")</f>
        <v>New Zealand</v>
      </c>
      <c r="O1822" s="3">
        <f>VLOOKUP(CONS_TABLE[[#This Row],[location_id]],Locations[],4,"FALSE")</f>
        <v>52100</v>
      </c>
      <c r="P1822">
        <f>VLOOKUP(CONS_TABLE[[#This Row],[location_id]],Locations[],5,"FALSE")</f>
        <v>6.21</v>
      </c>
    </row>
    <row r="1823" spans="1:16" x14ac:dyDescent="0.3">
      <c r="A1823">
        <v>1822</v>
      </c>
      <c r="B1823" t="s">
        <v>37</v>
      </c>
      <c r="C1823">
        <v>623</v>
      </c>
      <c r="D1823" t="str">
        <f>VLOOKUP(CONS_TABLE[[#This Row],[make_id]],Make_details[],2,"FALSE")</f>
        <v>Trailer</v>
      </c>
      <c r="E1823" t="str">
        <f>VLOOKUP(CONS_TABLE[[#This Row],[make_id]],Make_details[],3,"FALSE")</f>
        <v>Standard</v>
      </c>
      <c r="F1823">
        <v>2005</v>
      </c>
      <c r="G1823" t="s">
        <v>314</v>
      </c>
      <c r="H1823" t="s">
        <v>123</v>
      </c>
      <c r="I1823" s="1">
        <v>44572</v>
      </c>
      <c r="J1823" s="1" t="str">
        <f>TEXT(CONS_TABLE[[#This Row],[date_stolen]],"YYYY")</f>
        <v>2022</v>
      </c>
      <c r="K1823" s="1" t="str">
        <f>TEXT(CONS_TABLE[[#This Row],[date_stolen]],"MMMM")</f>
        <v>January</v>
      </c>
      <c r="L1823">
        <v>105</v>
      </c>
      <c r="M1823" t="str">
        <f>VLOOKUP(CONS_TABLE[[#This Row],[location_id]],Locations[],2,"FALSE")</f>
        <v>Gisborne</v>
      </c>
      <c r="N1823" t="str">
        <f>VLOOKUP(CONS_TABLE[[#This Row],[location_id]],Locations[],3, "FALSE")</f>
        <v>New Zealand</v>
      </c>
      <c r="O1823" s="3">
        <f>VLOOKUP(CONS_TABLE[[#This Row],[location_id]],Locations[],4,"FALSE")</f>
        <v>52100</v>
      </c>
      <c r="P1823">
        <f>VLOOKUP(CONS_TABLE[[#This Row],[location_id]],Locations[],5,"FALSE")</f>
        <v>6.21</v>
      </c>
    </row>
    <row r="1824" spans="1:16" x14ac:dyDescent="0.3">
      <c r="A1824">
        <v>1823</v>
      </c>
      <c r="B1824" t="s">
        <v>8</v>
      </c>
      <c r="C1824">
        <v>562</v>
      </c>
      <c r="D1824" t="str">
        <f>VLOOKUP(CONS_TABLE[[#This Row],[make_id]],Make_details[],2,"FALSE")</f>
        <v>Kea</v>
      </c>
      <c r="E1824" t="str">
        <f>VLOOKUP(CONS_TABLE[[#This Row],[make_id]],Make_details[],3,"FALSE")</f>
        <v>Standard</v>
      </c>
      <c r="F1824">
        <v>2005</v>
      </c>
      <c r="G1824" t="s">
        <v>139</v>
      </c>
      <c r="H1824" t="s">
        <v>10</v>
      </c>
      <c r="I1824" s="1">
        <v>44633</v>
      </c>
      <c r="J1824" s="1" t="str">
        <f>TEXT(CONS_TABLE[[#This Row],[date_stolen]],"YYYY")</f>
        <v>2022</v>
      </c>
      <c r="K1824" s="1" t="str">
        <f>TEXT(CONS_TABLE[[#This Row],[date_stolen]],"MMMM")</f>
        <v>March</v>
      </c>
      <c r="L1824">
        <v>103</v>
      </c>
      <c r="M1824" t="str">
        <f>VLOOKUP(CONS_TABLE[[#This Row],[location_id]],Locations[],2,"FALSE")</f>
        <v>Waikato</v>
      </c>
      <c r="N1824" t="str">
        <f>VLOOKUP(CONS_TABLE[[#This Row],[location_id]],Locations[],3, "FALSE")</f>
        <v>New Zealand</v>
      </c>
      <c r="O1824" s="3">
        <f>VLOOKUP(CONS_TABLE[[#This Row],[location_id]],Locations[],4,"FALSE")</f>
        <v>513800</v>
      </c>
      <c r="P1824">
        <f>VLOOKUP(CONS_TABLE[[#This Row],[location_id]],Locations[],5,"FALSE")</f>
        <v>21.5</v>
      </c>
    </row>
    <row r="1825" spans="1:16" x14ac:dyDescent="0.3">
      <c r="A1825">
        <v>1824</v>
      </c>
      <c r="B1825" t="s">
        <v>90</v>
      </c>
      <c r="C1825">
        <v>619</v>
      </c>
      <c r="D1825" t="str">
        <f>VLOOKUP(CONS_TABLE[[#This Row],[make_id]],Make_details[],2,"FALSE")</f>
        <v>Toyota</v>
      </c>
      <c r="E1825" t="str">
        <f>VLOOKUP(CONS_TABLE[[#This Row],[make_id]],Make_details[],3,"FALSE")</f>
        <v>Standard</v>
      </c>
      <c r="F1825">
        <v>1994</v>
      </c>
      <c r="G1825" t="s">
        <v>451</v>
      </c>
      <c r="H1825" t="s">
        <v>47</v>
      </c>
      <c r="I1825" s="1">
        <v>44644</v>
      </c>
      <c r="J1825" s="1" t="str">
        <f>TEXT(CONS_TABLE[[#This Row],[date_stolen]],"YYYY")</f>
        <v>2022</v>
      </c>
      <c r="K1825" s="1" t="str">
        <f>TEXT(CONS_TABLE[[#This Row],[date_stolen]],"MMMM")</f>
        <v>March</v>
      </c>
      <c r="L1825">
        <v>102</v>
      </c>
      <c r="M1825" t="str">
        <f>VLOOKUP(CONS_TABLE[[#This Row],[location_id]],Locations[],2,"FALSE")</f>
        <v>Auckland</v>
      </c>
      <c r="N1825" t="str">
        <f>VLOOKUP(CONS_TABLE[[#This Row],[location_id]],Locations[],3, "FALSE")</f>
        <v>New Zealand</v>
      </c>
      <c r="O1825" s="3">
        <f>VLOOKUP(CONS_TABLE[[#This Row],[location_id]],Locations[],4,"FALSE")</f>
        <v>1695200</v>
      </c>
      <c r="P1825">
        <f>VLOOKUP(CONS_TABLE[[#This Row],[location_id]],Locations[],5,"FALSE")</f>
        <v>343.09</v>
      </c>
    </row>
    <row r="1826" spans="1:16" x14ac:dyDescent="0.3">
      <c r="A1826">
        <v>1825</v>
      </c>
      <c r="B1826" t="s">
        <v>235</v>
      </c>
      <c r="C1826">
        <v>619</v>
      </c>
      <c r="D1826" t="str">
        <f>VLOOKUP(CONS_TABLE[[#This Row],[make_id]],Make_details[],2,"FALSE")</f>
        <v>Toyota</v>
      </c>
      <c r="E1826" t="str">
        <f>VLOOKUP(CONS_TABLE[[#This Row],[make_id]],Make_details[],3,"FALSE")</f>
        <v>Standard</v>
      </c>
      <c r="F1826">
        <v>1999</v>
      </c>
      <c r="G1826" t="s">
        <v>467</v>
      </c>
      <c r="H1826" t="s">
        <v>28</v>
      </c>
      <c r="I1826" s="1">
        <v>44488</v>
      </c>
      <c r="J1826" s="1" t="str">
        <f>TEXT(CONS_TABLE[[#This Row],[date_stolen]],"YYYY")</f>
        <v>2021</v>
      </c>
      <c r="K1826" s="1" t="str">
        <f>TEXT(CONS_TABLE[[#This Row],[date_stolen]],"MMMM")</f>
        <v>October</v>
      </c>
      <c r="L1826">
        <v>108</v>
      </c>
      <c r="M1826" t="str">
        <f>VLOOKUP(CONS_TABLE[[#This Row],[location_id]],Locations[],2,"FALSE")</f>
        <v>Manawatū-Whanganui</v>
      </c>
      <c r="N1826" t="str">
        <f>VLOOKUP(CONS_TABLE[[#This Row],[location_id]],Locations[],3, "FALSE")</f>
        <v>New Zealand</v>
      </c>
      <c r="O1826" s="3">
        <f>VLOOKUP(CONS_TABLE[[#This Row],[location_id]],Locations[],4,"FALSE")</f>
        <v>258200</v>
      </c>
      <c r="P1826">
        <f>VLOOKUP(CONS_TABLE[[#This Row],[location_id]],Locations[],5,"FALSE")</f>
        <v>11.62</v>
      </c>
    </row>
    <row r="1827" spans="1:16" x14ac:dyDescent="0.3">
      <c r="A1827">
        <v>1826</v>
      </c>
      <c r="B1827" t="s">
        <v>435</v>
      </c>
      <c r="C1827">
        <v>548</v>
      </c>
      <c r="D1827" t="str">
        <f>VLOOKUP(CONS_TABLE[[#This Row],[make_id]],Make_details[],2,"FALSE")</f>
        <v>Holden</v>
      </c>
      <c r="E1827" t="str">
        <f>VLOOKUP(CONS_TABLE[[#This Row],[make_id]],Make_details[],3,"FALSE")</f>
        <v>Standard</v>
      </c>
      <c r="F1827">
        <v>2007</v>
      </c>
      <c r="G1827" t="s">
        <v>668</v>
      </c>
      <c r="H1827" t="s">
        <v>10</v>
      </c>
      <c r="I1827" s="1">
        <v>44597</v>
      </c>
      <c r="J1827" s="1" t="str">
        <f>TEXT(CONS_TABLE[[#This Row],[date_stolen]],"YYYY")</f>
        <v>2022</v>
      </c>
      <c r="K1827" s="1" t="str">
        <f>TEXT(CONS_TABLE[[#This Row],[date_stolen]],"MMMM")</f>
        <v>February</v>
      </c>
      <c r="L1827">
        <v>105</v>
      </c>
      <c r="M1827" t="str">
        <f>VLOOKUP(CONS_TABLE[[#This Row],[location_id]],Locations[],2,"FALSE")</f>
        <v>Gisborne</v>
      </c>
      <c r="N1827" t="str">
        <f>VLOOKUP(CONS_TABLE[[#This Row],[location_id]],Locations[],3, "FALSE")</f>
        <v>New Zealand</v>
      </c>
      <c r="O1827" s="3">
        <f>VLOOKUP(CONS_TABLE[[#This Row],[location_id]],Locations[],4,"FALSE")</f>
        <v>52100</v>
      </c>
      <c r="P1827">
        <f>VLOOKUP(CONS_TABLE[[#This Row],[location_id]],Locations[],5,"FALSE")</f>
        <v>6.21</v>
      </c>
    </row>
    <row r="1828" spans="1:16" x14ac:dyDescent="0.3">
      <c r="A1828">
        <v>1827</v>
      </c>
      <c r="B1828" t="s">
        <v>90</v>
      </c>
      <c r="C1828">
        <v>576</v>
      </c>
      <c r="D1828" t="str">
        <f>VLOOKUP(CONS_TABLE[[#This Row],[make_id]],Make_details[],2,"FALSE")</f>
        <v>Mazda</v>
      </c>
      <c r="E1828" t="str">
        <f>VLOOKUP(CONS_TABLE[[#This Row],[make_id]],Make_details[],3,"FALSE")</f>
        <v>Standard</v>
      </c>
      <c r="F1828">
        <v>1998</v>
      </c>
      <c r="G1828" t="s">
        <v>667</v>
      </c>
      <c r="H1828" t="s">
        <v>10</v>
      </c>
      <c r="I1828" s="1">
        <v>44623</v>
      </c>
      <c r="J1828" s="1" t="str">
        <f>TEXT(CONS_TABLE[[#This Row],[date_stolen]],"YYYY")</f>
        <v>2022</v>
      </c>
      <c r="K1828" s="1" t="str">
        <f>TEXT(CONS_TABLE[[#This Row],[date_stolen]],"MMMM")</f>
        <v>March</v>
      </c>
      <c r="L1828">
        <v>115</v>
      </c>
      <c r="M1828" t="str">
        <f>VLOOKUP(CONS_TABLE[[#This Row],[location_id]],Locations[],2,"FALSE")</f>
        <v>Otago</v>
      </c>
      <c r="N1828" t="str">
        <f>VLOOKUP(CONS_TABLE[[#This Row],[location_id]],Locations[],3, "FALSE")</f>
        <v>New Zealand</v>
      </c>
      <c r="O1828" s="3">
        <f>VLOOKUP(CONS_TABLE[[#This Row],[location_id]],Locations[],4,"FALSE")</f>
        <v>246000</v>
      </c>
      <c r="P1828">
        <f>VLOOKUP(CONS_TABLE[[#This Row],[location_id]],Locations[],5,"FALSE")</f>
        <v>7.89</v>
      </c>
    </row>
    <row r="1829" spans="1:16" x14ac:dyDescent="0.3">
      <c r="A1829">
        <v>1828</v>
      </c>
      <c r="B1829" t="s">
        <v>83</v>
      </c>
      <c r="C1829">
        <v>540</v>
      </c>
      <c r="D1829" t="str">
        <f>VLOOKUP(CONS_TABLE[[#This Row],[make_id]],Make_details[],2,"FALSE")</f>
        <v>Ford</v>
      </c>
      <c r="E1829" t="str">
        <f>VLOOKUP(CONS_TABLE[[#This Row],[make_id]],Make_details[],3,"FALSE")</f>
        <v>Standard</v>
      </c>
      <c r="F1829">
        <v>2001</v>
      </c>
      <c r="G1829" t="s">
        <v>453</v>
      </c>
      <c r="H1829" t="s">
        <v>45</v>
      </c>
      <c r="I1829" s="1">
        <v>44557</v>
      </c>
      <c r="J1829" s="1" t="str">
        <f>TEXT(CONS_TABLE[[#This Row],[date_stolen]],"YYYY")</f>
        <v>2021</v>
      </c>
      <c r="K1829" s="1" t="str">
        <f>TEXT(CONS_TABLE[[#This Row],[date_stolen]],"MMMM")</f>
        <v>December</v>
      </c>
      <c r="L1829">
        <v>104</v>
      </c>
      <c r="M1829" t="str">
        <f>VLOOKUP(CONS_TABLE[[#This Row],[location_id]],Locations[],2,"FALSE")</f>
        <v>Bay of Plenty</v>
      </c>
      <c r="N1829" t="str">
        <f>VLOOKUP(CONS_TABLE[[#This Row],[location_id]],Locations[],3, "FALSE")</f>
        <v>New Zealand</v>
      </c>
      <c r="O1829" s="3">
        <f>VLOOKUP(CONS_TABLE[[#This Row],[location_id]],Locations[],4,"FALSE")</f>
        <v>347700</v>
      </c>
      <c r="P1829">
        <f>VLOOKUP(CONS_TABLE[[#This Row],[location_id]],Locations[],5,"FALSE")</f>
        <v>28.8</v>
      </c>
    </row>
    <row r="1830" spans="1:16" x14ac:dyDescent="0.3">
      <c r="A1830">
        <v>1829</v>
      </c>
      <c r="B1830" t="s">
        <v>83</v>
      </c>
      <c r="C1830">
        <v>540</v>
      </c>
      <c r="D1830" t="str">
        <f>VLOOKUP(CONS_TABLE[[#This Row],[make_id]],Make_details[],2,"FALSE")</f>
        <v>Ford</v>
      </c>
      <c r="E1830" t="str">
        <f>VLOOKUP(CONS_TABLE[[#This Row],[make_id]],Make_details[],3,"FALSE")</f>
        <v>Standard</v>
      </c>
      <c r="F1830">
        <v>2007</v>
      </c>
      <c r="G1830" t="s">
        <v>453</v>
      </c>
      <c r="H1830" t="s">
        <v>45</v>
      </c>
      <c r="I1830" s="1">
        <v>44584</v>
      </c>
      <c r="J1830" s="1" t="str">
        <f>TEXT(CONS_TABLE[[#This Row],[date_stolen]],"YYYY")</f>
        <v>2022</v>
      </c>
      <c r="K1830" s="1" t="str">
        <f>TEXT(CONS_TABLE[[#This Row],[date_stolen]],"MMMM")</f>
        <v>January</v>
      </c>
      <c r="L1830">
        <v>115</v>
      </c>
      <c r="M1830" t="str">
        <f>VLOOKUP(CONS_TABLE[[#This Row],[location_id]],Locations[],2,"FALSE")</f>
        <v>Otago</v>
      </c>
      <c r="N1830" t="str">
        <f>VLOOKUP(CONS_TABLE[[#This Row],[location_id]],Locations[],3, "FALSE")</f>
        <v>New Zealand</v>
      </c>
      <c r="O1830" s="3">
        <f>VLOOKUP(CONS_TABLE[[#This Row],[location_id]],Locations[],4,"FALSE")</f>
        <v>246000</v>
      </c>
      <c r="P1830">
        <f>VLOOKUP(CONS_TABLE[[#This Row],[location_id]],Locations[],5,"FALSE")</f>
        <v>7.89</v>
      </c>
    </row>
    <row r="1831" spans="1:16" x14ac:dyDescent="0.3">
      <c r="A1831">
        <v>1830</v>
      </c>
      <c r="B1831" t="s">
        <v>235</v>
      </c>
      <c r="C1831">
        <v>580</v>
      </c>
      <c r="D1831" t="str">
        <f>VLOOKUP(CONS_TABLE[[#This Row],[make_id]],Make_details[],2,"FALSE")</f>
        <v>Mitsubishi</v>
      </c>
      <c r="E1831" t="str">
        <f>VLOOKUP(CONS_TABLE[[#This Row],[make_id]],Make_details[],3,"FALSE")</f>
        <v>Standard</v>
      </c>
      <c r="F1831">
        <v>2007</v>
      </c>
      <c r="G1831" t="s">
        <v>730</v>
      </c>
      <c r="H1831" t="s">
        <v>32</v>
      </c>
      <c r="I1831" s="1">
        <v>44570</v>
      </c>
      <c r="J1831" s="1" t="str">
        <f>TEXT(CONS_TABLE[[#This Row],[date_stolen]],"YYYY")</f>
        <v>2022</v>
      </c>
      <c r="K1831" s="1" t="str">
        <f>TEXT(CONS_TABLE[[#This Row],[date_stolen]],"MMMM")</f>
        <v>January</v>
      </c>
      <c r="L1831">
        <v>102</v>
      </c>
      <c r="M1831" t="str">
        <f>VLOOKUP(CONS_TABLE[[#This Row],[location_id]],Locations[],2,"FALSE")</f>
        <v>Auckland</v>
      </c>
      <c r="N1831" t="str">
        <f>VLOOKUP(CONS_TABLE[[#This Row],[location_id]],Locations[],3, "FALSE")</f>
        <v>New Zealand</v>
      </c>
      <c r="O1831" s="3">
        <f>VLOOKUP(CONS_TABLE[[#This Row],[location_id]],Locations[],4,"FALSE")</f>
        <v>1695200</v>
      </c>
      <c r="P1831">
        <f>VLOOKUP(CONS_TABLE[[#This Row],[location_id]],Locations[],5,"FALSE")</f>
        <v>343.09</v>
      </c>
    </row>
    <row r="1832" spans="1:16" x14ac:dyDescent="0.3">
      <c r="A1832">
        <v>1831</v>
      </c>
      <c r="B1832" t="s">
        <v>75</v>
      </c>
      <c r="C1832">
        <v>619</v>
      </c>
      <c r="D1832" t="str">
        <f>VLOOKUP(CONS_TABLE[[#This Row],[make_id]],Make_details[],2,"FALSE")</f>
        <v>Toyota</v>
      </c>
      <c r="E1832" t="str">
        <f>VLOOKUP(CONS_TABLE[[#This Row],[make_id]],Make_details[],3,"FALSE")</f>
        <v>Standard</v>
      </c>
      <c r="F1832">
        <v>1992</v>
      </c>
      <c r="G1832" t="s">
        <v>460</v>
      </c>
      <c r="H1832" t="s">
        <v>47</v>
      </c>
      <c r="I1832" s="1">
        <v>44559</v>
      </c>
      <c r="J1832" s="1" t="str">
        <f>TEXT(CONS_TABLE[[#This Row],[date_stolen]],"YYYY")</f>
        <v>2021</v>
      </c>
      <c r="K1832" s="1" t="str">
        <f>TEXT(CONS_TABLE[[#This Row],[date_stolen]],"MMMM")</f>
        <v>December</v>
      </c>
      <c r="L1832">
        <v>102</v>
      </c>
      <c r="M1832" t="str">
        <f>VLOOKUP(CONS_TABLE[[#This Row],[location_id]],Locations[],2,"FALSE")</f>
        <v>Auckland</v>
      </c>
      <c r="N1832" t="str">
        <f>VLOOKUP(CONS_TABLE[[#This Row],[location_id]],Locations[],3, "FALSE")</f>
        <v>New Zealand</v>
      </c>
      <c r="O1832" s="3">
        <f>VLOOKUP(CONS_TABLE[[#This Row],[location_id]],Locations[],4,"FALSE")</f>
        <v>1695200</v>
      </c>
      <c r="P1832">
        <f>VLOOKUP(CONS_TABLE[[#This Row],[location_id]],Locations[],5,"FALSE")</f>
        <v>343.09</v>
      </c>
    </row>
    <row r="1833" spans="1:16" x14ac:dyDescent="0.3">
      <c r="A1833">
        <v>1832</v>
      </c>
      <c r="B1833" t="s">
        <v>90</v>
      </c>
      <c r="C1833">
        <v>619</v>
      </c>
      <c r="D1833" t="str">
        <f>VLOOKUP(CONS_TABLE[[#This Row],[make_id]],Make_details[],2,"FALSE")</f>
        <v>Toyota</v>
      </c>
      <c r="E1833" t="str">
        <f>VLOOKUP(CONS_TABLE[[#This Row],[make_id]],Make_details[],3,"FALSE")</f>
        <v>Standard</v>
      </c>
      <c r="F1833">
        <v>2002</v>
      </c>
      <c r="G1833" t="s">
        <v>467</v>
      </c>
      <c r="H1833" t="s">
        <v>32</v>
      </c>
      <c r="I1833" s="1">
        <v>44554</v>
      </c>
      <c r="J1833" s="1" t="str">
        <f>TEXT(CONS_TABLE[[#This Row],[date_stolen]],"YYYY")</f>
        <v>2021</v>
      </c>
      <c r="K1833" s="1" t="str">
        <f>TEXT(CONS_TABLE[[#This Row],[date_stolen]],"MMMM")</f>
        <v>December</v>
      </c>
      <c r="L1833">
        <v>102</v>
      </c>
      <c r="M1833" t="str">
        <f>VLOOKUP(CONS_TABLE[[#This Row],[location_id]],Locations[],2,"FALSE")</f>
        <v>Auckland</v>
      </c>
      <c r="N1833" t="str">
        <f>VLOOKUP(CONS_TABLE[[#This Row],[location_id]],Locations[],3, "FALSE")</f>
        <v>New Zealand</v>
      </c>
      <c r="O1833" s="3">
        <f>VLOOKUP(CONS_TABLE[[#This Row],[location_id]],Locations[],4,"FALSE")</f>
        <v>1695200</v>
      </c>
      <c r="P1833">
        <f>VLOOKUP(CONS_TABLE[[#This Row],[location_id]],Locations[],5,"FALSE")</f>
        <v>343.09</v>
      </c>
    </row>
    <row r="1834" spans="1:16" x14ac:dyDescent="0.3">
      <c r="A1834">
        <v>1833</v>
      </c>
      <c r="B1834" t="s">
        <v>83</v>
      </c>
      <c r="C1834">
        <v>548</v>
      </c>
      <c r="D1834" t="str">
        <f>VLOOKUP(CONS_TABLE[[#This Row],[make_id]],Make_details[],2,"FALSE")</f>
        <v>Holden</v>
      </c>
      <c r="E1834" t="str">
        <f>VLOOKUP(CONS_TABLE[[#This Row],[make_id]],Make_details[],3,"FALSE")</f>
        <v>Standard</v>
      </c>
      <c r="F1834">
        <v>2004</v>
      </c>
      <c r="G1834" t="s">
        <v>758</v>
      </c>
      <c r="H1834" t="s">
        <v>69</v>
      </c>
      <c r="I1834" s="1">
        <v>44635</v>
      </c>
      <c r="J1834" s="1" t="str">
        <f>TEXT(CONS_TABLE[[#This Row],[date_stolen]],"YYYY")</f>
        <v>2022</v>
      </c>
      <c r="K1834" s="1" t="str">
        <f>TEXT(CONS_TABLE[[#This Row],[date_stolen]],"MMMM")</f>
        <v>March</v>
      </c>
      <c r="L1834">
        <v>104</v>
      </c>
      <c r="M1834" t="str">
        <f>VLOOKUP(CONS_TABLE[[#This Row],[location_id]],Locations[],2,"FALSE")</f>
        <v>Bay of Plenty</v>
      </c>
      <c r="N1834" t="str">
        <f>VLOOKUP(CONS_TABLE[[#This Row],[location_id]],Locations[],3, "FALSE")</f>
        <v>New Zealand</v>
      </c>
      <c r="O1834" s="3">
        <f>VLOOKUP(CONS_TABLE[[#This Row],[location_id]],Locations[],4,"FALSE")</f>
        <v>347700</v>
      </c>
      <c r="P1834">
        <f>VLOOKUP(CONS_TABLE[[#This Row],[location_id]],Locations[],5,"FALSE")</f>
        <v>28.8</v>
      </c>
    </row>
    <row r="1835" spans="1:16" x14ac:dyDescent="0.3">
      <c r="A1835">
        <v>1834</v>
      </c>
      <c r="B1835" t="s">
        <v>90</v>
      </c>
      <c r="C1835">
        <v>610</v>
      </c>
      <c r="D1835" t="str">
        <f>VLOOKUP(CONS_TABLE[[#This Row],[make_id]],Make_details[],2,"FALSE")</f>
        <v>Subaru</v>
      </c>
      <c r="E1835" t="str">
        <f>VLOOKUP(CONS_TABLE[[#This Row],[make_id]],Make_details[],3,"FALSE")</f>
        <v>Standard</v>
      </c>
      <c r="F1835">
        <v>2000</v>
      </c>
      <c r="G1835" t="s">
        <v>475</v>
      </c>
      <c r="H1835" t="s">
        <v>32</v>
      </c>
      <c r="I1835" s="1">
        <v>44643</v>
      </c>
      <c r="J1835" s="1" t="str">
        <f>TEXT(CONS_TABLE[[#This Row],[date_stolen]],"YYYY")</f>
        <v>2022</v>
      </c>
      <c r="K1835" s="1" t="str">
        <f>TEXT(CONS_TABLE[[#This Row],[date_stolen]],"MMMM")</f>
        <v>March</v>
      </c>
      <c r="L1835">
        <v>102</v>
      </c>
      <c r="M1835" t="str">
        <f>VLOOKUP(CONS_TABLE[[#This Row],[location_id]],Locations[],2,"FALSE")</f>
        <v>Auckland</v>
      </c>
      <c r="N1835" t="str">
        <f>VLOOKUP(CONS_TABLE[[#This Row],[location_id]],Locations[],3, "FALSE")</f>
        <v>New Zealand</v>
      </c>
      <c r="O1835" s="3">
        <f>VLOOKUP(CONS_TABLE[[#This Row],[location_id]],Locations[],4,"FALSE")</f>
        <v>1695200</v>
      </c>
      <c r="P1835">
        <f>VLOOKUP(CONS_TABLE[[#This Row],[location_id]],Locations[],5,"FALSE")</f>
        <v>343.09</v>
      </c>
    </row>
    <row r="1836" spans="1:16" x14ac:dyDescent="0.3">
      <c r="A1836">
        <v>1835</v>
      </c>
      <c r="B1836" t="s">
        <v>435</v>
      </c>
      <c r="C1836">
        <v>587</v>
      </c>
      <c r="D1836" t="str">
        <f>VLOOKUP(CONS_TABLE[[#This Row],[make_id]],Make_details[],2,"FALSE")</f>
        <v>Nissan</v>
      </c>
      <c r="E1836" t="str">
        <f>VLOOKUP(CONS_TABLE[[#This Row],[make_id]],Make_details[],3,"FALSE")</f>
        <v>Standard</v>
      </c>
      <c r="F1836">
        <v>2000</v>
      </c>
      <c r="G1836" t="s">
        <v>437</v>
      </c>
      <c r="H1836" t="s">
        <v>32</v>
      </c>
      <c r="I1836" s="1">
        <v>44553</v>
      </c>
      <c r="J1836" s="1" t="str">
        <f>TEXT(CONS_TABLE[[#This Row],[date_stolen]],"YYYY")</f>
        <v>2021</v>
      </c>
      <c r="K1836" s="1" t="str">
        <f>TEXT(CONS_TABLE[[#This Row],[date_stolen]],"MMMM")</f>
        <v>December</v>
      </c>
      <c r="L1836">
        <v>106</v>
      </c>
      <c r="M1836" t="str">
        <f>VLOOKUP(CONS_TABLE[[#This Row],[location_id]],Locations[],2,"FALSE")</f>
        <v>Hawke's Bay</v>
      </c>
      <c r="N1836" t="str">
        <f>VLOOKUP(CONS_TABLE[[#This Row],[location_id]],Locations[],3, "FALSE")</f>
        <v>New Zealand</v>
      </c>
      <c r="O1836" s="3">
        <f>VLOOKUP(CONS_TABLE[[#This Row],[location_id]],Locations[],4,"FALSE")</f>
        <v>182700</v>
      </c>
      <c r="P1836">
        <f>VLOOKUP(CONS_TABLE[[#This Row],[location_id]],Locations[],5,"FALSE")</f>
        <v>12.92</v>
      </c>
    </row>
    <row r="1837" spans="1:16" x14ac:dyDescent="0.3">
      <c r="A1837">
        <v>1836</v>
      </c>
      <c r="B1837" t="s">
        <v>235</v>
      </c>
      <c r="C1837">
        <v>619</v>
      </c>
      <c r="D1837" t="str">
        <f>VLOOKUP(CONS_TABLE[[#This Row],[make_id]],Make_details[],2,"FALSE")</f>
        <v>Toyota</v>
      </c>
      <c r="E1837" t="str">
        <f>VLOOKUP(CONS_TABLE[[#This Row],[make_id]],Make_details[],3,"FALSE")</f>
        <v>Standard</v>
      </c>
      <c r="F1837">
        <v>2002</v>
      </c>
      <c r="G1837" t="s">
        <v>467</v>
      </c>
      <c r="H1837" t="s">
        <v>32</v>
      </c>
      <c r="I1837" s="1">
        <v>44630</v>
      </c>
      <c r="J1837" s="1" t="str">
        <f>TEXT(CONS_TABLE[[#This Row],[date_stolen]],"YYYY")</f>
        <v>2022</v>
      </c>
      <c r="K1837" s="1" t="str">
        <f>TEXT(CONS_TABLE[[#This Row],[date_stolen]],"MMMM")</f>
        <v>March</v>
      </c>
      <c r="L1837">
        <v>102</v>
      </c>
      <c r="M1837" t="str">
        <f>VLOOKUP(CONS_TABLE[[#This Row],[location_id]],Locations[],2,"FALSE")</f>
        <v>Auckland</v>
      </c>
      <c r="N1837" t="str">
        <f>VLOOKUP(CONS_TABLE[[#This Row],[location_id]],Locations[],3, "FALSE")</f>
        <v>New Zealand</v>
      </c>
      <c r="O1837" s="3">
        <f>VLOOKUP(CONS_TABLE[[#This Row],[location_id]],Locations[],4,"FALSE")</f>
        <v>1695200</v>
      </c>
      <c r="P1837">
        <f>VLOOKUP(CONS_TABLE[[#This Row],[location_id]],Locations[],5,"FALSE")</f>
        <v>343.09</v>
      </c>
    </row>
    <row r="1838" spans="1:16" x14ac:dyDescent="0.3">
      <c r="A1838">
        <v>1837</v>
      </c>
      <c r="B1838" t="s">
        <v>75</v>
      </c>
      <c r="C1838">
        <v>619</v>
      </c>
      <c r="D1838" t="str">
        <f>VLOOKUP(CONS_TABLE[[#This Row],[make_id]],Make_details[],2,"FALSE")</f>
        <v>Toyota</v>
      </c>
      <c r="E1838" t="str">
        <f>VLOOKUP(CONS_TABLE[[#This Row],[make_id]],Make_details[],3,"FALSE")</f>
        <v>Standard</v>
      </c>
      <c r="F1838">
        <v>2007</v>
      </c>
      <c r="G1838" t="s">
        <v>711</v>
      </c>
      <c r="H1838" t="s">
        <v>45</v>
      </c>
      <c r="I1838" s="1">
        <v>44518</v>
      </c>
      <c r="J1838" s="1" t="str">
        <f>TEXT(CONS_TABLE[[#This Row],[date_stolen]],"YYYY")</f>
        <v>2021</v>
      </c>
      <c r="K1838" s="1" t="str">
        <f>TEXT(CONS_TABLE[[#This Row],[date_stolen]],"MMMM")</f>
        <v>November</v>
      </c>
      <c r="L1838">
        <v>114</v>
      </c>
      <c r="M1838" t="str">
        <f>VLOOKUP(CONS_TABLE[[#This Row],[location_id]],Locations[],2,"FALSE")</f>
        <v>Canterbury</v>
      </c>
      <c r="N1838" t="str">
        <f>VLOOKUP(CONS_TABLE[[#This Row],[location_id]],Locations[],3, "FALSE")</f>
        <v>New Zealand</v>
      </c>
      <c r="O1838" s="3">
        <f>VLOOKUP(CONS_TABLE[[#This Row],[location_id]],Locations[],4,"FALSE")</f>
        <v>655000</v>
      </c>
      <c r="P1838">
        <f>VLOOKUP(CONS_TABLE[[#This Row],[location_id]],Locations[],5,"FALSE")</f>
        <v>14.72</v>
      </c>
    </row>
    <row r="1839" spans="1:16" x14ac:dyDescent="0.3">
      <c r="A1839">
        <v>1838</v>
      </c>
      <c r="B1839" t="s">
        <v>83</v>
      </c>
      <c r="C1839">
        <v>512</v>
      </c>
      <c r="D1839" t="str">
        <f>VLOOKUP(CONS_TABLE[[#This Row],[make_id]],Make_details[],2,"FALSE")</f>
        <v>BMW</v>
      </c>
      <c r="E1839" t="str">
        <f>VLOOKUP(CONS_TABLE[[#This Row],[make_id]],Make_details[],3,"FALSE")</f>
        <v>Luxury</v>
      </c>
      <c r="F1839">
        <v>1998</v>
      </c>
      <c r="G1839" t="s">
        <v>479</v>
      </c>
      <c r="H1839" t="s">
        <v>28</v>
      </c>
      <c r="I1839" s="1">
        <v>44491</v>
      </c>
      <c r="J1839" s="1" t="str">
        <f>TEXT(CONS_TABLE[[#This Row],[date_stolen]],"YYYY")</f>
        <v>2021</v>
      </c>
      <c r="K1839" s="1" t="str">
        <f>TEXT(CONS_TABLE[[#This Row],[date_stolen]],"MMMM")</f>
        <v>October</v>
      </c>
      <c r="L1839">
        <v>115</v>
      </c>
      <c r="M1839" t="str">
        <f>VLOOKUP(CONS_TABLE[[#This Row],[location_id]],Locations[],2,"FALSE")</f>
        <v>Otago</v>
      </c>
      <c r="N1839" t="str">
        <f>VLOOKUP(CONS_TABLE[[#This Row],[location_id]],Locations[],3, "FALSE")</f>
        <v>New Zealand</v>
      </c>
      <c r="O1839" s="3">
        <f>VLOOKUP(CONS_TABLE[[#This Row],[location_id]],Locations[],4,"FALSE")</f>
        <v>246000</v>
      </c>
      <c r="P1839">
        <f>VLOOKUP(CONS_TABLE[[#This Row],[location_id]],Locations[],5,"FALSE")</f>
        <v>7.89</v>
      </c>
    </row>
    <row r="1840" spans="1:16" x14ac:dyDescent="0.3">
      <c r="A1840">
        <v>1839</v>
      </c>
      <c r="B1840" t="s">
        <v>75</v>
      </c>
      <c r="C1840">
        <v>576</v>
      </c>
      <c r="D1840" t="str">
        <f>VLOOKUP(CONS_TABLE[[#This Row],[make_id]],Make_details[],2,"FALSE")</f>
        <v>Mazda</v>
      </c>
      <c r="E1840" t="str">
        <f>VLOOKUP(CONS_TABLE[[#This Row],[make_id]],Make_details[],3,"FALSE")</f>
        <v>Standard</v>
      </c>
      <c r="F1840">
        <v>2006</v>
      </c>
      <c r="G1840" t="s">
        <v>578</v>
      </c>
      <c r="H1840" t="s">
        <v>618</v>
      </c>
      <c r="I1840" s="1">
        <v>44505</v>
      </c>
      <c r="J1840" s="1" t="str">
        <f>TEXT(CONS_TABLE[[#This Row],[date_stolen]],"YYYY")</f>
        <v>2021</v>
      </c>
      <c r="K1840" s="1" t="str">
        <f>TEXT(CONS_TABLE[[#This Row],[date_stolen]],"MMMM")</f>
        <v>November</v>
      </c>
      <c r="L1840">
        <v>115</v>
      </c>
      <c r="M1840" t="str">
        <f>VLOOKUP(CONS_TABLE[[#This Row],[location_id]],Locations[],2,"FALSE")</f>
        <v>Otago</v>
      </c>
      <c r="N1840" t="str">
        <f>VLOOKUP(CONS_TABLE[[#This Row],[location_id]],Locations[],3, "FALSE")</f>
        <v>New Zealand</v>
      </c>
      <c r="O1840" s="3">
        <f>VLOOKUP(CONS_TABLE[[#This Row],[location_id]],Locations[],4,"FALSE")</f>
        <v>246000</v>
      </c>
      <c r="P1840">
        <f>VLOOKUP(CONS_TABLE[[#This Row],[location_id]],Locations[],5,"FALSE")</f>
        <v>7.89</v>
      </c>
    </row>
    <row r="1841" spans="1:16" x14ac:dyDescent="0.3">
      <c r="A1841">
        <v>1840</v>
      </c>
      <c r="B1841" t="s">
        <v>75</v>
      </c>
      <c r="C1841">
        <v>611</v>
      </c>
      <c r="D1841" t="str">
        <f>VLOOKUP(CONS_TABLE[[#This Row],[make_id]],Make_details[],2,"FALSE")</f>
        <v>Suzuki</v>
      </c>
      <c r="E1841" t="str">
        <f>VLOOKUP(CONS_TABLE[[#This Row],[make_id]],Make_details[],3,"FALSE")</f>
        <v>Standard</v>
      </c>
      <c r="F1841">
        <v>2007</v>
      </c>
      <c r="G1841" t="s">
        <v>684</v>
      </c>
      <c r="H1841" t="s">
        <v>283</v>
      </c>
      <c r="I1841" s="1">
        <v>44656</v>
      </c>
      <c r="J1841" s="1" t="str">
        <f>TEXT(CONS_TABLE[[#This Row],[date_stolen]],"YYYY")</f>
        <v>2022</v>
      </c>
      <c r="K1841" s="1" t="str">
        <f>TEXT(CONS_TABLE[[#This Row],[date_stolen]],"MMMM")</f>
        <v>April</v>
      </c>
      <c r="L1841">
        <v>103</v>
      </c>
      <c r="M1841" t="str">
        <f>VLOOKUP(CONS_TABLE[[#This Row],[location_id]],Locations[],2,"FALSE")</f>
        <v>Waikato</v>
      </c>
      <c r="N1841" t="str">
        <f>VLOOKUP(CONS_TABLE[[#This Row],[location_id]],Locations[],3, "FALSE")</f>
        <v>New Zealand</v>
      </c>
      <c r="O1841" s="3">
        <f>VLOOKUP(CONS_TABLE[[#This Row],[location_id]],Locations[],4,"FALSE")</f>
        <v>513800</v>
      </c>
      <c r="P1841">
        <f>VLOOKUP(CONS_TABLE[[#This Row],[location_id]],Locations[],5,"FALSE")</f>
        <v>21.5</v>
      </c>
    </row>
    <row r="1842" spans="1:16" x14ac:dyDescent="0.3">
      <c r="A1842">
        <v>1841</v>
      </c>
      <c r="B1842" t="s">
        <v>486</v>
      </c>
      <c r="C1842">
        <v>580</v>
      </c>
      <c r="D1842" t="str">
        <f>VLOOKUP(CONS_TABLE[[#This Row],[make_id]],Make_details[],2,"FALSE")</f>
        <v>Mitsubishi</v>
      </c>
      <c r="E1842" t="str">
        <f>VLOOKUP(CONS_TABLE[[#This Row],[make_id]],Make_details[],3,"FALSE")</f>
        <v>Standard</v>
      </c>
      <c r="F1842">
        <v>1996</v>
      </c>
      <c r="G1842" t="s">
        <v>476</v>
      </c>
      <c r="H1842" t="s">
        <v>10</v>
      </c>
      <c r="I1842" s="1">
        <v>44562</v>
      </c>
      <c r="J1842" s="1" t="str">
        <f>TEXT(CONS_TABLE[[#This Row],[date_stolen]],"YYYY")</f>
        <v>2022</v>
      </c>
      <c r="K1842" s="1" t="str">
        <f>TEXT(CONS_TABLE[[#This Row],[date_stolen]],"MMMM")</f>
        <v>January</v>
      </c>
      <c r="L1842">
        <v>102</v>
      </c>
      <c r="M1842" t="str">
        <f>VLOOKUP(CONS_TABLE[[#This Row],[location_id]],Locations[],2,"FALSE")</f>
        <v>Auckland</v>
      </c>
      <c r="N1842" t="str">
        <f>VLOOKUP(CONS_TABLE[[#This Row],[location_id]],Locations[],3, "FALSE")</f>
        <v>New Zealand</v>
      </c>
      <c r="O1842" s="3">
        <f>VLOOKUP(CONS_TABLE[[#This Row],[location_id]],Locations[],4,"FALSE")</f>
        <v>1695200</v>
      </c>
      <c r="P1842">
        <f>VLOOKUP(CONS_TABLE[[#This Row],[location_id]],Locations[],5,"FALSE")</f>
        <v>343.09</v>
      </c>
    </row>
    <row r="1843" spans="1:16" x14ac:dyDescent="0.3">
      <c r="A1843">
        <v>1842</v>
      </c>
      <c r="B1843" t="s">
        <v>454</v>
      </c>
      <c r="C1843">
        <v>556</v>
      </c>
      <c r="D1843" t="str">
        <f>VLOOKUP(CONS_TABLE[[#This Row],[make_id]],Make_details[],2,"FALSE")</f>
        <v>Isuzu</v>
      </c>
      <c r="E1843" t="str">
        <f>VLOOKUP(CONS_TABLE[[#This Row],[make_id]],Make_details[],3,"FALSE")</f>
        <v>Standard</v>
      </c>
      <c r="F1843">
        <v>2007</v>
      </c>
      <c r="G1843" t="s">
        <v>759</v>
      </c>
      <c r="H1843" t="s">
        <v>32</v>
      </c>
      <c r="I1843" s="1">
        <v>44537</v>
      </c>
      <c r="J1843" s="1" t="str">
        <f>TEXT(CONS_TABLE[[#This Row],[date_stolen]],"YYYY")</f>
        <v>2021</v>
      </c>
      <c r="K1843" s="1" t="str">
        <f>TEXT(CONS_TABLE[[#This Row],[date_stolen]],"MMMM")</f>
        <v>December</v>
      </c>
      <c r="L1843">
        <v>103</v>
      </c>
      <c r="M1843" t="str">
        <f>VLOOKUP(CONS_TABLE[[#This Row],[location_id]],Locations[],2,"FALSE")</f>
        <v>Waikato</v>
      </c>
      <c r="N1843" t="str">
        <f>VLOOKUP(CONS_TABLE[[#This Row],[location_id]],Locations[],3, "FALSE")</f>
        <v>New Zealand</v>
      </c>
      <c r="O1843" s="3">
        <f>VLOOKUP(CONS_TABLE[[#This Row],[location_id]],Locations[],4,"FALSE")</f>
        <v>513800</v>
      </c>
      <c r="P1843">
        <f>VLOOKUP(CONS_TABLE[[#This Row],[location_id]],Locations[],5,"FALSE")</f>
        <v>21.5</v>
      </c>
    </row>
    <row r="1844" spans="1:16" x14ac:dyDescent="0.3">
      <c r="A1844">
        <v>1843</v>
      </c>
      <c r="B1844" t="s">
        <v>90</v>
      </c>
      <c r="C1844">
        <v>619</v>
      </c>
      <c r="D1844" t="str">
        <f>VLOOKUP(CONS_TABLE[[#This Row],[make_id]],Make_details[],2,"FALSE")</f>
        <v>Toyota</v>
      </c>
      <c r="E1844" t="str">
        <f>VLOOKUP(CONS_TABLE[[#This Row],[make_id]],Make_details[],3,"FALSE")</f>
        <v>Standard</v>
      </c>
      <c r="F1844">
        <v>2001</v>
      </c>
      <c r="G1844" t="s">
        <v>606</v>
      </c>
      <c r="H1844" t="s">
        <v>32</v>
      </c>
      <c r="I1844" s="1">
        <v>44630</v>
      </c>
      <c r="J1844" s="1" t="str">
        <f>TEXT(CONS_TABLE[[#This Row],[date_stolen]],"YYYY")</f>
        <v>2022</v>
      </c>
      <c r="K1844" s="1" t="str">
        <f>TEXT(CONS_TABLE[[#This Row],[date_stolen]],"MMMM")</f>
        <v>March</v>
      </c>
      <c r="L1844">
        <v>114</v>
      </c>
      <c r="M1844" t="str">
        <f>VLOOKUP(CONS_TABLE[[#This Row],[location_id]],Locations[],2,"FALSE")</f>
        <v>Canterbury</v>
      </c>
      <c r="N1844" t="str">
        <f>VLOOKUP(CONS_TABLE[[#This Row],[location_id]],Locations[],3, "FALSE")</f>
        <v>New Zealand</v>
      </c>
      <c r="O1844" s="3">
        <f>VLOOKUP(CONS_TABLE[[#This Row],[location_id]],Locations[],4,"FALSE")</f>
        <v>655000</v>
      </c>
      <c r="P1844">
        <f>VLOOKUP(CONS_TABLE[[#This Row],[location_id]],Locations[],5,"FALSE")</f>
        <v>14.72</v>
      </c>
    </row>
    <row r="1845" spans="1:16" x14ac:dyDescent="0.3">
      <c r="A1845">
        <v>1844</v>
      </c>
      <c r="B1845" t="s">
        <v>75</v>
      </c>
      <c r="C1845">
        <v>587</v>
      </c>
      <c r="D1845" t="str">
        <f>VLOOKUP(CONS_TABLE[[#This Row],[make_id]],Make_details[],2,"FALSE")</f>
        <v>Nissan</v>
      </c>
      <c r="E1845" t="str">
        <f>VLOOKUP(CONS_TABLE[[#This Row],[make_id]],Make_details[],3,"FALSE")</f>
        <v>Standard</v>
      </c>
      <c r="F1845">
        <v>1996</v>
      </c>
      <c r="G1845" t="s">
        <v>461</v>
      </c>
      <c r="H1845" t="s">
        <v>47</v>
      </c>
      <c r="I1845" s="1">
        <v>44551</v>
      </c>
      <c r="J1845" s="1" t="str">
        <f>TEXT(CONS_TABLE[[#This Row],[date_stolen]],"YYYY")</f>
        <v>2021</v>
      </c>
      <c r="K1845" s="1" t="str">
        <f>TEXT(CONS_TABLE[[#This Row],[date_stolen]],"MMMM")</f>
        <v>December</v>
      </c>
      <c r="L1845">
        <v>107</v>
      </c>
      <c r="M1845" t="str">
        <f>VLOOKUP(CONS_TABLE[[#This Row],[location_id]],Locations[],2,"FALSE")</f>
        <v>Taranaki</v>
      </c>
      <c r="N1845" t="str">
        <f>VLOOKUP(CONS_TABLE[[#This Row],[location_id]],Locations[],3, "FALSE")</f>
        <v>New Zealand</v>
      </c>
      <c r="O1845" s="3">
        <f>VLOOKUP(CONS_TABLE[[#This Row],[location_id]],Locations[],4,"FALSE")</f>
        <v>127300</v>
      </c>
      <c r="P1845">
        <f>VLOOKUP(CONS_TABLE[[#This Row],[location_id]],Locations[],5,"FALSE")</f>
        <v>17.55</v>
      </c>
    </row>
    <row r="1846" spans="1:16" x14ac:dyDescent="0.3">
      <c r="A1846">
        <v>1845</v>
      </c>
      <c r="B1846" t="s">
        <v>90</v>
      </c>
      <c r="C1846">
        <v>619</v>
      </c>
      <c r="D1846" t="str">
        <f>VLOOKUP(CONS_TABLE[[#This Row],[make_id]],Make_details[],2,"FALSE")</f>
        <v>Toyota</v>
      </c>
      <c r="E1846" t="str">
        <f>VLOOKUP(CONS_TABLE[[#This Row],[make_id]],Make_details[],3,"FALSE")</f>
        <v>Standard</v>
      </c>
      <c r="F1846">
        <v>1997</v>
      </c>
      <c r="G1846" t="s">
        <v>448</v>
      </c>
      <c r="H1846" t="s">
        <v>47</v>
      </c>
      <c r="I1846" s="1">
        <v>44578</v>
      </c>
      <c r="J1846" s="1" t="str">
        <f>TEXT(CONS_TABLE[[#This Row],[date_stolen]],"YYYY")</f>
        <v>2022</v>
      </c>
      <c r="K1846" s="1" t="str">
        <f>TEXT(CONS_TABLE[[#This Row],[date_stolen]],"MMMM")</f>
        <v>January</v>
      </c>
      <c r="L1846">
        <v>114</v>
      </c>
      <c r="M1846" t="str">
        <f>VLOOKUP(CONS_TABLE[[#This Row],[location_id]],Locations[],2,"FALSE")</f>
        <v>Canterbury</v>
      </c>
      <c r="N1846" t="str">
        <f>VLOOKUP(CONS_TABLE[[#This Row],[location_id]],Locations[],3, "FALSE")</f>
        <v>New Zealand</v>
      </c>
      <c r="O1846" s="3">
        <f>VLOOKUP(CONS_TABLE[[#This Row],[location_id]],Locations[],4,"FALSE")</f>
        <v>655000</v>
      </c>
      <c r="P1846">
        <f>VLOOKUP(CONS_TABLE[[#This Row],[location_id]],Locations[],5,"FALSE")</f>
        <v>14.72</v>
      </c>
    </row>
    <row r="1847" spans="1:16" x14ac:dyDescent="0.3">
      <c r="A1847">
        <v>1846</v>
      </c>
      <c r="B1847" t="s">
        <v>90</v>
      </c>
      <c r="C1847">
        <v>576</v>
      </c>
      <c r="D1847" t="str">
        <f>VLOOKUP(CONS_TABLE[[#This Row],[make_id]],Make_details[],2,"FALSE")</f>
        <v>Mazda</v>
      </c>
      <c r="E1847" t="str">
        <f>VLOOKUP(CONS_TABLE[[#This Row],[make_id]],Make_details[],3,"FALSE")</f>
        <v>Standard</v>
      </c>
      <c r="F1847">
        <v>1998</v>
      </c>
      <c r="G1847" t="s">
        <v>572</v>
      </c>
      <c r="H1847" t="s">
        <v>32</v>
      </c>
      <c r="I1847" s="1">
        <v>44652</v>
      </c>
      <c r="J1847" s="1" t="str">
        <f>TEXT(CONS_TABLE[[#This Row],[date_stolen]],"YYYY")</f>
        <v>2022</v>
      </c>
      <c r="K1847" s="1" t="str">
        <f>TEXT(CONS_TABLE[[#This Row],[date_stolen]],"MMMM")</f>
        <v>April</v>
      </c>
      <c r="L1847">
        <v>102</v>
      </c>
      <c r="M1847" t="str">
        <f>VLOOKUP(CONS_TABLE[[#This Row],[location_id]],Locations[],2,"FALSE")</f>
        <v>Auckland</v>
      </c>
      <c r="N1847" t="str">
        <f>VLOOKUP(CONS_TABLE[[#This Row],[location_id]],Locations[],3, "FALSE")</f>
        <v>New Zealand</v>
      </c>
      <c r="O1847" s="3">
        <f>VLOOKUP(CONS_TABLE[[#This Row],[location_id]],Locations[],4,"FALSE")</f>
        <v>1695200</v>
      </c>
      <c r="P1847">
        <f>VLOOKUP(CONS_TABLE[[#This Row],[location_id]],Locations[],5,"FALSE")</f>
        <v>343.09</v>
      </c>
    </row>
    <row r="1848" spans="1:16" x14ac:dyDescent="0.3">
      <c r="A1848">
        <v>1847</v>
      </c>
      <c r="B1848" t="s">
        <v>90</v>
      </c>
      <c r="C1848">
        <v>548</v>
      </c>
      <c r="D1848" t="str">
        <f>VLOOKUP(CONS_TABLE[[#This Row],[make_id]],Make_details[],2,"FALSE")</f>
        <v>Holden</v>
      </c>
      <c r="E1848" t="str">
        <f>VLOOKUP(CONS_TABLE[[#This Row],[make_id]],Make_details[],3,"FALSE")</f>
        <v>Standard</v>
      </c>
      <c r="F1848">
        <v>2007</v>
      </c>
      <c r="G1848" t="s">
        <v>593</v>
      </c>
      <c r="H1848" t="s">
        <v>10</v>
      </c>
      <c r="I1848" s="1">
        <v>44495</v>
      </c>
      <c r="J1848" s="1" t="str">
        <f>TEXT(CONS_TABLE[[#This Row],[date_stolen]],"YYYY")</f>
        <v>2021</v>
      </c>
      <c r="K1848" s="1" t="str">
        <f>TEXT(CONS_TABLE[[#This Row],[date_stolen]],"MMMM")</f>
        <v>October</v>
      </c>
      <c r="L1848">
        <v>103</v>
      </c>
      <c r="M1848" t="str">
        <f>VLOOKUP(CONS_TABLE[[#This Row],[location_id]],Locations[],2,"FALSE")</f>
        <v>Waikato</v>
      </c>
      <c r="N1848" t="str">
        <f>VLOOKUP(CONS_TABLE[[#This Row],[location_id]],Locations[],3, "FALSE")</f>
        <v>New Zealand</v>
      </c>
      <c r="O1848" s="3">
        <f>VLOOKUP(CONS_TABLE[[#This Row],[location_id]],Locations[],4,"FALSE")</f>
        <v>513800</v>
      </c>
      <c r="P1848">
        <f>VLOOKUP(CONS_TABLE[[#This Row],[location_id]],Locations[],5,"FALSE")</f>
        <v>21.5</v>
      </c>
    </row>
    <row r="1849" spans="1:16" x14ac:dyDescent="0.3">
      <c r="A1849">
        <v>1848</v>
      </c>
      <c r="B1849" t="s">
        <v>75</v>
      </c>
      <c r="C1849">
        <v>576</v>
      </c>
      <c r="D1849" t="str">
        <f>VLOOKUP(CONS_TABLE[[#This Row],[make_id]],Make_details[],2,"FALSE")</f>
        <v>Mazda</v>
      </c>
      <c r="E1849" t="str">
        <f>VLOOKUP(CONS_TABLE[[#This Row],[make_id]],Make_details[],3,"FALSE")</f>
        <v>Standard</v>
      </c>
      <c r="F1849">
        <v>1999</v>
      </c>
      <c r="G1849" t="s">
        <v>578</v>
      </c>
      <c r="H1849" t="s">
        <v>32</v>
      </c>
      <c r="I1849" s="1">
        <v>44623</v>
      </c>
      <c r="J1849" s="1" t="str">
        <f>TEXT(CONS_TABLE[[#This Row],[date_stolen]],"YYYY")</f>
        <v>2022</v>
      </c>
      <c r="K1849" s="1" t="str">
        <f>TEXT(CONS_TABLE[[#This Row],[date_stolen]],"MMMM")</f>
        <v>March</v>
      </c>
      <c r="L1849">
        <v>108</v>
      </c>
      <c r="M1849" t="str">
        <f>VLOOKUP(CONS_TABLE[[#This Row],[location_id]],Locations[],2,"FALSE")</f>
        <v>Manawatū-Whanganui</v>
      </c>
      <c r="N1849" t="str">
        <f>VLOOKUP(CONS_TABLE[[#This Row],[location_id]],Locations[],3, "FALSE")</f>
        <v>New Zealand</v>
      </c>
      <c r="O1849" s="3">
        <f>VLOOKUP(CONS_TABLE[[#This Row],[location_id]],Locations[],4,"FALSE")</f>
        <v>258200</v>
      </c>
      <c r="P1849">
        <f>VLOOKUP(CONS_TABLE[[#This Row],[location_id]],Locations[],5,"FALSE")</f>
        <v>11.62</v>
      </c>
    </row>
    <row r="1850" spans="1:16" x14ac:dyDescent="0.3">
      <c r="A1850">
        <v>1849</v>
      </c>
      <c r="B1850" t="s">
        <v>435</v>
      </c>
      <c r="C1850">
        <v>540</v>
      </c>
      <c r="D1850" t="str">
        <f>VLOOKUP(CONS_TABLE[[#This Row],[make_id]],Make_details[],2,"FALSE")</f>
        <v>Ford</v>
      </c>
      <c r="E1850" t="str">
        <f>VLOOKUP(CONS_TABLE[[#This Row],[make_id]],Make_details[],3,"FALSE")</f>
        <v>Standard</v>
      </c>
      <c r="F1850">
        <v>2007</v>
      </c>
      <c r="G1850" t="s">
        <v>760</v>
      </c>
      <c r="H1850" t="s">
        <v>10</v>
      </c>
      <c r="I1850" s="1">
        <v>44501</v>
      </c>
      <c r="J1850" s="1" t="str">
        <f>TEXT(CONS_TABLE[[#This Row],[date_stolen]],"YYYY")</f>
        <v>2021</v>
      </c>
      <c r="K1850" s="1" t="str">
        <f>TEXT(CONS_TABLE[[#This Row],[date_stolen]],"MMMM")</f>
        <v>November</v>
      </c>
      <c r="L1850">
        <v>104</v>
      </c>
      <c r="M1850" t="str">
        <f>VLOOKUP(CONS_TABLE[[#This Row],[location_id]],Locations[],2,"FALSE")</f>
        <v>Bay of Plenty</v>
      </c>
      <c r="N1850" t="str">
        <f>VLOOKUP(CONS_TABLE[[#This Row],[location_id]],Locations[],3, "FALSE")</f>
        <v>New Zealand</v>
      </c>
      <c r="O1850" s="3">
        <f>VLOOKUP(CONS_TABLE[[#This Row],[location_id]],Locations[],4,"FALSE")</f>
        <v>347700</v>
      </c>
      <c r="P1850">
        <f>VLOOKUP(CONS_TABLE[[#This Row],[location_id]],Locations[],5,"FALSE")</f>
        <v>28.8</v>
      </c>
    </row>
    <row r="1851" spans="1:16" x14ac:dyDescent="0.3">
      <c r="A1851">
        <v>1850</v>
      </c>
      <c r="B1851" t="s">
        <v>75</v>
      </c>
      <c r="C1851">
        <v>580</v>
      </c>
      <c r="D1851" t="str">
        <f>VLOOKUP(CONS_TABLE[[#This Row],[make_id]],Make_details[],2,"FALSE")</f>
        <v>Mitsubishi</v>
      </c>
      <c r="E1851" t="str">
        <f>VLOOKUP(CONS_TABLE[[#This Row],[make_id]],Make_details[],3,"FALSE")</f>
        <v>Standard</v>
      </c>
      <c r="F1851">
        <v>2005</v>
      </c>
      <c r="G1851" t="s">
        <v>607</v>
      </c>
      <c r="H1851" t="s">
        <v>47</v>
      </c>
      <c r="I1851" s="1">
        <v>44624</v>
      </c>
      <c r="J1851" s="1" t="str">
        <f>TEXT(CONS_TABLE[[#This Row],[date_stolen]],"YYYY")</f>
        <v>2022</v>
      </c>
      <c r="K1851" s="1" t="str">
        <f>TEXT(CONS_TABLE[[#This Row],[date_stolen]],"MMMM")</f>
        <v>March</v>
      </c>
      <c r="L1851">
        <v>102</v>
      </c>
      <c r="M1851" t="str">
        <f>VLOOKUP(CONS_TABLE[[#This Row],[location_id]],Locations[],2,"FALSE")</f>
        <v>Auckland</v>
      </c>
      <c r="N1851" t="str">
        <f>VLOOKUP(CONS_TABLE[[#This Row],[location_id]],Locations[],3, "FALSE")</f>
        <v>New Zealand</v>
      </c>
      <c r="O1851" s="3">
        <f>VLOOKUP(CONS_TABLE[[#This Row],[location_id]],Locations[],4,"FALSE")</f>
        <v>1695200</v>
      </c>
      <c r="P1851">
        <f>VLOOKUP(CONS_TABLE[[#This Row],[location_id]],Locations[],5,"FALSE")</f>
        <v>343.09</v>
      </c>
    </row>
    <row r="1852" spans="1:16" x14ac:dyDescent="0.3">
      <c r="A1852">
        <v>1851</v>
      </c>
      <c r="B1852" t="s">
        <v>235</v>
      </c>
      <c r="C1852">
        <v>587</v>
      </c>
      <c r="D1852" t="str">
        <f>VLOOKUP(CONS_TABLE[[#This Row],[make_id]],Make_details[],2,"FALSE")</f>
        <v>Nissan</v>
      </c>
      <c r="E1852" t="str">
        <f>VLOOKUP(CONS_TABLE[[#This Row],[make_id]],Make_details[],3,"FALSE")</f>
        <v>Standard</v>
      </c>
      <c r="F1852">
        <v>2002</v>
      </c>
      <c r="G1852" t="s">
        <v>175</v>
      </c>
      <c r="H1852" t="s">
        <v>32</v>
      </c>
      <c r="I1852" s="1">
        <v>44477</v>
      </c>
      <c r="J1852" s="1" t="str">
        <f>TEXT(CONS_TABLE[[#This Row],[date_stolen]],"YYYY")</f>
        <v>2021</v>
      </c>
      <c r="K1852" s="1" t="str">
        <f>TEXT(CONS_TABLE[[#This Row],[date_stolen]],"MMMM")</f>
        <v>October</v>
      </c>
      <c r="L1852">
        <v>102</v>
      </c>
      <c r="M1852" t="str">
        <f>VLOOKUP(CONS_TABLE[[#This Row],[location_id]],Locations[],2,"FALSE")</f>
        <v>Auckland</v>
      </c>
      <c r="N1852" t="str">
        <f>VLOOKUP(CONS_TABLE[[#This Row],[location_id]],Locations[],3, "FALSE")</f>
        <v>New Zealand</v>
      </c>
      <c r="O1852" s="3">
        <f>VLOOKUP(CONS_TABLE[[#This Row],[location_id]],Locations[],4,"FALSE")</f>
        <v>1695200</v>
      </c>
      <c r="P1852">
        <f>VLOOKUP(CONS_TABLE[[#This Row],[location_id]],Locations[],5,"FALSE")</f>
        <v>343.09</v>
      </c>
    </row>
    <row r="1853" spans="1:16" x14ac:dyDescent="0.3">
      <c r="A1853">
        <v>1852</v>
      </c>
      <c r="B1853" t="s">
        <v>435</v>
      </c>
      <c r="C1853">
        <v>587</v>
      </c>
      <c r="D1853" t="str">
        <f>VLOOKUP(CONS_TABLE[[#This Row],[make_id]],Make_details[],2,"FALSE")</f>
        <v>Nissan</v>
      </c>
      <c r="E1853" t="str">
        <f>VLOOKUP(CONS_TABLE[[#This Row],[make_id]],Make_details[],3,"FALSE")</f>
        <v>Standard</v>
      </c>
      <c r="F1853">
        <v>2007</v>
      </c>
      <c r="G1853" t="s">
        <v>437</v>
      </c>
      <c r="H1853" t="s">
        <v>45</v>
      </c>
      <c r="I1853" s="1">
        <v>44486</v>
      </c>
      <c r="J1853" s="1" t="str">
        <f>TEXT(CONS_TABLE[[#This Row],[date_stolen]],"YYYY")</f>
        <v>2021</v>
      </c>
      <c r="K1853" s="1" t="str">
        <f>TEXT(CONS_TABLE[[#This Row],[date_stolen]],"MMMM")</f>
        <v>October</v>
      </c>
      <c r="L1853">
        <v>101</v>
      </c>
      <c r="M1853" t="str">
        <f>VLOOKUP(CONS_TABLE[[#This Row],[location_id]],Locations[],2,"FALSE")</f>
        <v>Northland</v>
      </c>
      <c r="N1853" t="str">
        <f>VLOOKUP(CONS_TABLE[[#This Row],[location_id]],Locations[],3, "FALSE")</f>
        <v>New Zealand</v>
      </c>
      <c r="O1853" s="3">
        <f>VLOOKUP(CONS_TABLE[[#This Row],[location_id]],Locations[],4,"FALSE")</f>
        <v>201500</v>
      </c>
      <c r="P1853">
        <f>VLOOKUP(CONS_TABLE[[#This Row],[location_id]],Locations[],5,"FALSE")</f>
        <v>16.11</v>
      </c>
    </row>
    <row r="1854" spans="1:16" x14ac:dyDescent="0.3">
      <c r="A1854">
        <v>1853</v>
      </c>
      <c r="B1854" t="s">
        <v>235</v>
      </c>
      <c r="C1854">
        <v>619</v>
      </c>
      <c r="D1854" t="str">
        <f>VLOOKUP(CONS_TABLE[[#This Row],[make_id]],Make_details[],2,"FALSE")</f>
        <v>Toyota</v>
      </c>
      <c r="E1854" t="str">
        <f>VLOOKUP(CONS_TABLE[[#This Row],[make_id]],Make_details[],3,"FALSE")</f>
        <v>Standard</v>
      </c>
      <c r="F1854">
        <v>1997</v>
      </c>
      <c r="G1854" t="s">
        <v>467</v>
      </c>
      <c r="H1854" t="s">
        <v>32</v>
      </c>
      <c r="I1854" s="1">
        <v>44599</v>
      </c>
      <c r="J1854" s="1" t="str">
        <f>TEXT(CONS_TABLE[[#This Row],[date_stolen]],"YYYY")</f>
        <v>2022</v>
      </c>
      <c r="K1854" s="1" t="str">
        <f>TEXT(CONS_TABLE[[#This Row],[date_stolen]],"MMMM")</f>
        <v>February</v>
      </c>
      <c r="L1854">
        <v>102</v>
      </c>
      <c r="M1854" t="str">
        <f>VLOOKUP(CONS_TABLE[[#This Row],[location_id]],Locations[],2,"FALSE")</f>
        <v>Auckland</v>
      </c>
      <c r="N1854" t="str">
        <f>VLOOKUP(CONS_TABLE[[#This Row],[location_id]],Locations[],3, "FALSE")</f>
        <v>New Zealand</v>
      </c>
      <c r="O1854" s="3">
        <f>VLOOKUP(CONS_TABLE[[#This Row],[location_id]],Locations[],4,"FALSE")</f>
        <v>1695200</v>
      </c>
      <c r="P1854">
        <f>VLOOKUP(CONS_TABLE[[#This Row],[location_id]],Locations[],5,"FALSE")</f>
        <v>343.09</v>
      </c>
    </row>
    <row r="1855" spans="1:16" x14ac:dyDescent="0.3">
      <c r="A1855">
        <v>1854</v>
      </c>
      <c r="B1855" t="s">
        <v>90</v>
      </c>
      <c r="C1855">
        <v>619</v>
      </c>
      <c r="D1855" t="str">
        <f>VLOOKUP(CONS_TABLE[[#This Row],[make_id]],Make_details[],2,"FALSE")</f>
        <v>Toyota</v>
      </c>
      <c r="E1855" t="str">
        <f>VLOOKUP(CONS_TABLE[[#This Row],[make_id]],Make_details[],3,"FALSE")</f>
        <v>Standard</v>
      </c>
      <c r="F1855">
        <v>2001</v>
      </c>
      <c r="G1855" t="s">
        <v>694</v>
      </c>
      <c r="H1855" t="s">
        <v>28</v>
      </c>
      <c r="I1855" s="1">
        <v>44645</v>
      </c>
      <c r="J1855" s="1" t="str">
        <f>TEXT(CONS_TABLE[[#This Row],[date_stolen]],"YYYY")</f>
        <v>2022</v>
      </c>
      <c r="K1855" s="1" t="str">
        <f>TEXT(CONS_TABLE[[#This Row],[date_stolen]],"MMMM")</f>
        <v>March</v>
      </c>
      <c r="L1855">
        <v>105</v>
      </c>
      <c r="M1855" t="str">
        <f>VLOOKUP(CONS_TABLE[[#This Row],[location_id]],Locations[],2,"FALSE")</f>
        <v>Gisborne</v>
      </c>
      <c r="N1855" t="str">
        <f>VLOOKUP(CONS_TABLE[[#This Row],[location_id]],Locations[],3, "FALSE")</f>
        <v>New Zealand</v>
      </c>
      <c r="O1855" s="3">
        <f>VLOOKUP(CONS_TABLE[[#This Row],[location_id]],Locations[],4,"FALSE")</f>
        <v>52100</v>
      </c>
      <c r="P1855">
        <f>VLOOKUP(CONS_TABLE[[#This Row],[location_id]],Locations[],5,"FALSE")</f>
        <v>6.21</v>
      </c>
    </row>
    <row r="1856" spans="1:16" x14ac:dyDescent="0.3">
      <c r="A1856">
        <v>1855</v>
      </c>
      <c r="B1856" t="s">
        <v>83</v>
      </c>
      <c r="C1856">
        <v>550</v>
      </c>
      <c r="D1856" t="str">
        <f>VLOOKUP(CONS_TABLE[[#This Row],[make_id]],Make_details[],2,"FALSE")</f>
        <v>Honda</v>
      </c>
      <c r="E1856" t="str">
        <f>VLOOKUP(CONS_TABLE[[#This Row],[make_id]],Make_details[],3,"FALSE")</f>
        <v>Standard</v>
      </c>
      <c r="F1856">
        <v>1998</v>
      </c>
      <c r="G1856" t="s">
        <v>693</v>
      </c>
      <c r="H1856" t="s">
        <v>10</v>
      </c>
      <c r="I1856" s="1">
        <v>44584</v>
      </c>
      <c r="J1856" s="1" t="str">
        <f>TEXT(CONS_TABLE[[#This Row],[date_stolen]],"YYYY")</f>
        <v>2022</v>
      </c>
      <c r="K1856" s="1" t="str">
        <f>TEXT(CONS_TABLE[[#This Row],[date_stolen]],"MMMM")</f>
        <v>January</v>
      </c>
      <c r="L1856">
        <v>102</v>
      </c>
      <c r="M1856" t="str">
        <f>VLOOKUP(CONS_TABLE[[#This Row],[location_id]],Locations[],2,"FALSE")</f>
        <v>Auckland</v>
      </c>
      <c r="N1856" t="str">
        <f>VLOOKUP(CONS_TABLE[[#This Row],[location_id]],Locations[],3, "FALSE")</f>
        <v>New Zealand</v>
      </c>
      <c r="O1856" s="3">
        <f>VLOOKUP(CONS_TABLE[[#This Row],[location_id]],Locations[],4,"FALSE")</f>
        <v>1695200</v>
      </c>
      <c r="P1856">
        <f>VLOOKUP(CONS_TABLE[[#This Row],[location_id]],Locations[],5,"FALSE")</f>
        <v>343.09</v>
      </c>
    </row>
    <row r="1857" spans="1:16" x14ac:dyDescent="0.3">
      <c r="A1857">
        <v>1856</v>
      </c>
      <c r="B1857" t="s">
        <v>90</v>
      </c>
      <c r="C1857">
        <v>550</v>
      </c>
      <c r="D1857" t="str">
        <f>VLOOKUP(CONS_TABLE[[#This Row],[make_id]],Make_details[],2,"FALSE")</f>
        <v>Honda</v>
      </c>
      <c r="E1857" t="str">
        <f>VLOOKUP(CONS_TABLE[[#This Row],[make_id]],Make_details[],3,"FALSE")</f>
        <v>Standard</v>
      </c>
      <c r="F1857">
        <v>1999</v>
      </c>
      <c r="G1857" t="s">
        <v>584</v>
      </c>
      <c r="H1857" t="s">
        <v>10</v>
      </c>
      <c r="I1857" s="1">
        <v>44597</v>
      </c>
      <c r="J1857" s="1" t="str">
        <f>TEXT(CONS_TABLE[[#This Row],[date_stolen]],"YYYY")</f>
        <v>2022</v>
      </c>
      <c r="K1857" s="1" t="str">
        <f>TEXT(CONS_TABLE[[#This Row],[date_stolen]],"MMMM")</f>
        <v>February</v>
      </c>
      <c r="L1857">
        <v>102</v>
      </c>
      <c r="M1857" t="str">
        <f>VLOOKUP(CONS_TABLE[[#This Row],[location_id]],Locations[],2,"FALSE")</f>
        <v>Auckland</v>
      </c>
      <c r="N1857" t="str">
        <f>VLOOKUP(CONS_TABLE[[#This Row],[location_id]],Locations[],3, "FALSE")</f>
        <v>New Zealand</v>
      </c>
      <c r="O1857" s="3">
        <f>VLOOKUP(CONS_TABLE[[#This Row],[location_id]],Locations[],4,"FALSE")</f>
        <v>1695200</v>
      </c>
      <c r="P1857">
        <f>VLOOKUP(CONS_TABLE[[#This Row],[location_id]],Locations[],5,"FALSE")</f>
        <v>343.09</v>
      </c>
    </row>
    <row r="1858" spans="1:16" x14ac:dyDescent="0.3">
      <c r="A1858">
        <v>1857</v>
      </c>
      <c r="B1858" t="s">
        <v>90</v>
      </c>
      <c r="C1858">
        <v>587</v>
      </c>
      <c r="D1858" t="str">
        <f>VLOOKUP(CONS_TABLE[[#This Row],[make_id]],Make_details[],2,"FALSE")</f>
        <v>Nissan</v>
      </c>
      <c r="E1858" t="str">
        <f>VLOOKUP(CONS_TABLE[[#This Row],[make_id]],Make_details[],3,"FALSE")</f>
        <v>Standard</v>
      </c>
      <c r="F1858">
        <v>1999</v>
      </c>
      <c r="G1858" t="s">
        <v>570</v>
      </c>
      <c r="H1858" t="s">
        <v>28</v>
      </c>
      <c r="I1858" s="1">
        <v>44485</v>
      </c>
      <c r="J1858" s="1" t="str">
        <f>TEXT(CONS_TABLE[[#This Row],[date_stolen]],"YYYY")</f>
        <v>2021</v>
      </c>
      <c r="K1858" s="1" t="str">
        <f>TEXT(CONS_TABLE[[#This Row],[date_stolen]],"MMMM")</f>
        <v>October</v>
      </c>
      <c r="L1858">
        <v>116</v>
      </c>
      <c r="M1858" t="str">
        <f>VLOOKUP(CONS_TABLE[[#This Row],[location_id]],Locations[],2,"FALSE")</f>
        <v>Southland</v>
      </c>
      <c r="N1858" t="str">
        <f>VLOOKUP(CONS_TABLE[[#This Row],[location_id]],Locations[],3, "FALSE")</f>
        <v>New Zealand</v>
      </c>
      <c r="O1858" s="3">
        <f>VLOOKUP(CONS_TABLE[[#This Row],[location_id]],Locations[],4,"FALSE")</f>
        <v>102400</v>
      </c>
      <c r="P1858">
        <f>VLOOKUP(CONS_TABLE[[#This Row],[location_id]],Locations[],5,"FALSE")</f>
        <v>3.28</v>
      </c>
    </row>
    <row r="1859" spans="1:16" x14ac:dyDescent="0.3">
      <c r="A1859">
        <v>1858</v>
      </c>
      <c r="B1859" t="s">
        <v>235</v>
      </c>
      <c r="C1859">
        <v>619</v>
      </c>
      <c r="D1859" t="str">
        <f>VLOOKUP(CONS_TABLE[[#This Row],[make_id]],Make_details[],2,"FALSE")</f>
        <v>Toyota</v>
      </c>
      <c r="E1859" t="str">
        <f>VLOOKUP(CONS_TABLE[[#This Row],[make_id]],Make_details[],3,"FALSE")</f>
        <v>Standard</v>
      </c>
      <c r="F1859">
        <v>2000</v>
      </c>
      <c r="G1859" t="s">
        <v>467</v>
      </c>
      <c r="H1859" t="s">
        <v>32</v>
      </c>
      <c r="I1859" s="1">
        <v>44613</v>
      </c>
      <c r="J1859" s="1" t="str">
        <f>TEXT(CONS_TABLE[[#This Row],[date_stolen]],"YYYY")</f>
        <v>2022</v>
      </c>
      <c r="K1859" s="1" t="str">
        <f>TEXT(CONS_TABLE[[#This Row],[date_stolen]],"MMMM")</f>
        <v>February</v>
      </c>
      <c r="L1859">
        <v>109</v>
      </c>
      <c r="M1859" t="str">
        <f>VLOOKUP(CONS_TABLE[[#This Row],[location_id]],Locations[],2,"FALSE")</f>
        <v>Wellington</v>
      </c>
      <c r="N1859" t="str">
        <f>VLOOKUP(CONS_TABLE[[#This Row],[location_id]],Locations[],3, "FALSE")</f>
        <v>New Zealand</v>
      </c>
      <c r="O1859" s="3">
        <f>VLOOKUP(CONS_TABLE[[#This Row],[location_id]],Locations[],4,"FALSE")</f>
        <v>543500</v>
      </c>
      <c r="P1859">
        <f>VLOOKUP(CONS_TABLE[[#This Row],[location_id]],Locations[],5,"FALSE")</f>
        <v>67.52</v>
      </c>
    </row>
    <row r="1860" spans="1:16" x14ac:dyDescent="0.3">
      <c r="A1860">
        <v>1859</v>
      </c>
      <c r="B1860" t="s">
        <v>75</v>
      </c>
      <c r="C1860">
        <v>580</v>
      </c>
      <c r="D1860" t="str">
        <f>VLOOKUP(CONS_TABLE[[#This Row],[make_id]],Make_details[],2,"FALSE")</f>
        <v>Mitsubishi</v>
      </c>
      <c r="E1860" t="str">
        <f>VLOOKUP(CONS_TABLE[[#This Row],[make_id]],Make_details[],3,"FALSE")</f>
        <v>Standard</v>
      </c>
      <c r="F1860">
        <v>2006</v>
      </c>
      <c r="G1860" t="s">
        <v>607</v>
      </c>
      <c r="H1860" t="s">
        <v>28</v>
      </c>
      <c r="I1860" s="1">
        <v>44523</v>
      </c>
      <c r="J1860" s="1" t="str">
        <f>TEXT(CONS_TABLE[[#This Row],[date_stolen]],"YYYY")</f>
        <v>2021</v>
      </c>
      <c r="K1860" s="1" t="str">
        <f>TEXT(CONS_TABLE[[#This Row],[date_stolen]],"MMMM")</f>
        <v>November</v>
      </c>
      <c r="L1860">
        <v>102</v>
      </c>
      <c r="M1860" t="str">
        <f>VLOOKUP(CONS_TABLE[[#This Row],[location_id]],Locations[],2,"FALSE")</f>
        <v>Auckland</v>
      </c>
      <c r="N1860" t="str">
        <f>VLOOKUP(CONS_TABLE[[#This Row],[location_id]],Locations[],3, "FALSE")</f>
        <v>New Zealand</v>
      </c>
      <c r="O1860" s="3">
        <f>VLOOKUP(CONS_TABLE[[#This Row],[location_id]],Locations[],4,"FALSE")</f>
        <v>1695200</v>
      </c>
      <c r="P1860">
        <f>VLOOKUP(CONS_TABLE[[#This Row],[location_id]],Locations[],5,"FALSE")</f>
        <v>343.09</v>
      </c>
    </row>
    <row r="1861" spans="1:16" x14ac:dyDescent="0.3">
      <c r="A1861">
        <v>1860</v>
      </c>
      <c r="B1861" t="s">
        <v>75</v>
      </c>
      <c r="C1861">
        <v>580</v>
      </c>
      <c r="D1861" t="str">
        <f>VLOOKUP(CONS_TABLE[[#This Row],[make_id]],Make_details[],2,"FALSE")</f>
        <v>Mitsubishi</v>
      </c>
      <c r="E1861" t="str">
        <f>VLOOKUP(CONS_TABLE[[#This Row],[make_id]],Make_details[],3,"FALSE")</f>
        <v>Standard</v>
      </c>
      <c r="F1861">
        <v>2006</v>
      </c>
      <c r="G1861" t="s">
        <v>607</v>
      </c>
      <c r="H1861" t="s">
        <v>28</v>
      </c>
      <c r="I1861" s="1">
        <v>44523</v>
      </c>
      <c r="J1861" s="1" t="str">
        <f>TEXT(CONS_TABLE[[#This Row],[date_stolen]],"YYYY")</f>
        <v>2021</v>
      </c>
      <c r="K1861" s="1" t="str">
        <f>TEXT(CONS_TABLE[[#This Row],[date_stolen]],"MMMM")</f>
        <v>November</v>
      </c>
      <c r="L1861">
        <v>102</v>
      </c>
      <c r="M1861" t="str">
        <f>VLOOKUP(CONS_TABLE[[#This Row],[location_id]],Locations[],2,"FALSE")</f>
        <v>Auckland</v>
      </c>
      <c r="N1861" t="str">
        <f>VLOOKUP(CONS_TABLE[[#This Row],[location_id]],Locations[],3, "FALSE")</f>
        <v>New Zealand</v>
      </c>
      <c r="O1861" s="3">
        <f>VLOOKUP(CONS_TABLE[[#This Row],[location_id]],Locations[],4,"FALSE")</f>
        <v>1695200</v>
      </c>
      <c r="P1861">
        <f>VLOOKUP(CONS_TABLE[[#This Row],[location_id]],Locations[],5,"FALSE")</f>
        <v>343.09</v>
      </c>
    </row>
    <row r="1862" spans="1:16" x14ac:dyDescent="0.3">
      <c r="A1862">
        <v>1861</v>
      </c>
      <c r="B1862" t="s">
        <v>83</v>
      </c>
      <c r="C1862">
        <v>587</v>
      </c>
      <c r="D1862" t="str">
        <f>VLOOKUP(CONS_TABLE[[#This Row],[make_id]],Make_details[],2,"FALSE")</f>
        <v>Nissan</v>
      </c>
      <c r="E1862" t="str">
        <f>VLOOKUP(CONS_TABLE[[#This Row],[make_id]],Make_details[],3,"FALSE")</f>
        <v>Standard</v>
      </c>
      <c r="F1862">
        <v>1998</v>
      </c>
      <c r="G1862" t="s">
        <v>590</v>
      </c>
      <c r="H1862" t="s">
        <v>28</v>
      </c>
      <c r="I1862" s="1">
        <v>44487</v>
      </c>
      <c r="J1862" s="1" t="str">
        <f>TEXT(CONS_TABLE[[#This Row],[date_stolen]],"YYYY")</f>
        <v>2021</v>
      </c>
      <c r="K1862" s="1" t="str">
        <f>TEXT(CONS_TABLE[[#This Row],[date_stolen]],"MMMM")</f>
        <v>October</v>
      </c>
      <c r="L1862">
        <v>103</v>
      </c>
      <c r="M1862" t="str">
        <f>VLOOKUP(CONS_TABLE[[#This Row],[location_id]],Locations[],2,"FALSE")</f>
        <v>Waikato</v>
      </c>
      <c r="N1862" t="str">
        <f>VLOOKUP(CONS_TABLE[[#This Row],[location_id]],Locations[],3, "FALSE")</f>
        <v>New Zealand</v>
      </c>
      <c r="O1862" s="3">
        <f>VLOOKUP(CONS_TABLE[[#This Row],[location_id]],Locations[],4,"FALSE")</f>
        <v>513800</v>
      </c>
      <c r="P1862">
        <f>VLOOKUP(CONS_TABLE[[#This Row],[location_id]],Locations[],5,"FALSE")</f>
        <v>21.5</v>
      </c>
    </row>
    <row r="1863" spans="1:16" x14ac:dyDescent="0.3">
      <c r="A1863">
        <v>1862</v>
      </c>
      <c r="B1863" t="s">
        <v>75</v>
      </c>
      <c r="C1863">
        <v>550</v>
      </c>
      <c r="D1863" t="str">
        <f>VLOOKUP(CONS_TABLE[[#This Row],[make_id]],Make_details[],2,"FALSE")</f>
        <v>Honda</v>
      </c>
      <c r="E1863" t="str">
        <f>VLOOKUP(CONS_TABLE[[#This Row],[make_id]],Make_details[],3,"FALSE")</f>
        <v>Standard</v>
      </c>
      <c r="F1863">
        <v>1998</v>
      </c>
      <c r="G1863" t="s">
        <v>592</v>
      </c>
      <c r="H1863" t="s">
        <v>10</v>
      </c>
      <c r="I1863" s="1">
        <v>44525</v>
      </c>
      <c r="J1863" s="1" t="str">
        <f>TEXT(CONS_TABLE[[#This Row],[date_stolen]],"YYYY")</f>
        <v>2021</v>
      </c>
      <c r="K1863" s="1" t="str">
        <f>TEXT(CONS_TABLE[[#This Row],[date_stolen]],"MMMM")</f>
        <v>November</v>
      </c>
      <c r="L1863">
        <v>107</v>
      </c>
      <c r="M1863" t="str">
        <f>VLOOKUP(CONS_TABLE[[#This Row],[location_id]],Locations[],2,"FALSE")</f>
        <v>Taranaki</v>
      </c>
      <c r="N1863" t="str">
        <f>VLOOKUP(CONS_TABLE[[#This Row],[location_id]],Locations[],3, "FALSE")</f>
        <v>New Zealand</v>
      </c>
      <c r="O1863" s="3">
        <f>VLOOKUP(CONS_TABLE[[#This Row],[location_id]],Locations[],4,"FALSE")</f>
        <v>127300</v>
      </c>
      <c r="P1863">
        <f>VLOOKUP(CONS_TABLE[[#This Row],[location_id]],Locations[],5,"FALSE")</f>
        <v>17.55</v>
      </c>
    </row>
    <row r="1864" spans="1:16" x14ac:dyDescent="0.3">
      <c r="A1864">
        <v>1863</v>
      </c>
      <c r="B1864" t="s">
        <v>90</v>
      </c>
      <c r="C1864">
        <v>619</v>
      </c>
      <c r="D1864" t="str">
        <f>VLOOKUP(CONS_TABLE[[#This Row],[make_id]],Make_details[],2,"FALSE")</f>
        <v>Toyota</v>
      </c>
      <c r="E1864" t="str">
        <f>VLOOKUP(CONS_TABLE[[#This Row],[make_id]],Make_details[],3,"FALSE")</f>
        <v>Standard</v>
      </c>
      <c r="F1864">
        <v>2007</v>
      </c>
      <c r="G1864" t="s">
        <v>604</v>
      </c>
      <c r="H1864" t="s">
        <v>18</v>
      </c>
      <c r="I1864" s="1">
        <v>44558</v>
      </c>
      <c r="J1864" s="1" t="str">
        <f>TEXT(CONS_TABLE[[#This Row],[date_stolen]],"YYYY")</f>
        <v>2021</v>
      </c>
      <c r="K1864" s="1" t="str">
        <f>TEXT(CONS_TABLE[[#This Row],[date_stolen]],"MMMM")</f>
        <v>December</v>
      </c>
      <c r="L1864">
        <v>102</v>
      </c>
      <c r="M1864" t="str">
        <f>VLOOKUP(CONS_TABLE[[#This Row],[location_id]],Locations[],2,"FALSE")</f>
        <v>Auckland</v>
      </c>
      <c r="N1864" t="str">
        <f>VLOOKUP(CONS_TABLE[[#This Row],[location_id]],Locations[],3, "FALSE")</f>
        <v>New Zealand</v>
      </c>
      <c r="O1864" s="3">
        <f>VLOOKUP(CONS_TABLE[[#This Row],[location_id]],Locations[],4,"FALSE")</f>
        <v>1695200</v>
      </c>
      <c r="P1864">
        <f>VLOOKUP(CONS_TABLE[[#This Row],[location_id]],Locations[],5,"FALSE")</f>
        <v>343.09</v>
      </c>
    </row>
    <row r="1865" spans="1:16" x14ac:dyDescent="0.3">
      <c r="A1865">
        <v>1864</v>
      </c>
      <c r="B1865" t="s">
        <v>83</v>
      </c>
      <c r="C1865">
        <v>550</v>
      </c>
      <c r="D1865" t="str">
        <f>VLOOKUP(CONS_TABLE[[#This Row],[make_id]],Make_details[],2,"FALSE")</f>
        <v>Honda</v>
      </c>
      <c r="E1865" t="str">
        <f>VLOOKUP(CONS_TABLE[[#This Row],[make_id]],Make_details[],3,"FALSE")</f>
        <v>Standard</v>
      </c>
      <c r="F1865">
        <v>2007</v>
      </c>
      <c r="G1865" t="s">
        <v>571</v>
      </c>
      <c r="H1865" t="s">
        <v>10</v>
      </c>
      <c r="I1865" s="1">
        <v>44531</v>
      </c>
      <c r="J1865" s="1" t="str">
        <f>TEXT(CONS_TABLE[[#This Row],[date_stolen]],"YYYY")</f>
        <v>2021</v>
      </c>
      <c r="K1865" s="1" t="str">
        <f>TEXT(CONS_TABLE[[#This Row],[date_stolen]],"MMMM")</f>
        <v>December</v>
      </c>
      <c r="L1865">
        <v>103</v>
      </c>
      <c r="M1865" t="str">
        <f>VLOOKUP(CONS_TABLE[[#This Row],[location_id]],Locations[],2,"FALSE")</f>
        <v>Waikato</v>
      </c>
      <c r="N1865" t="str">
        <f>VLOOKUP(CONS_TABLE[[#This Row],[location_id]],Locations[],3, "FALSE")</f>
        <v>New Zealand</v>
      </c>
      <c r="O1865" s="3">
        <f>VLOOKUP(CONS_TABLE[[#This Row],[location_id]],Locations[],4,"FALSE")</f>
        <v>513800</v>
      </c>
      <c r="P1865">
        <f>VLOOKUP(CONS_TABLE[[#This Row],[location_id]],Locations[],5,"FALSE")</f>
        <v>21.5</v>
      </c>
    </row>
    <row r="1866" spans="1:16" x14ac:dyDescent="0.3">
      <c r="A1866">
        <v>1865</v>
      </c>
      <c r="B1866" t="s">
        <v>486</v>
      </c>
      <c r="C1866">
        <v>619</v>
      </c>
      <c r="D1866" t="str">
        <f>VLOOKUP(CONS_TABLE[[#This Row],[make_id]],Make_details[],2,"FALSE")</f>
        <v>Toyota</v>
      </c>
      <c r="E1866" t="str">
        <f>VLOOKUP(CONS_TABLE[[#This Row],[make_id]],Make_details[],3,"FALSE")</f>
        <v>Standard</v>
      </c>
      <c r="F1866">
        <v>1998</v>
      </c>
      <c r="G1866" t="s">
        <v>438</v>
      </c>
      <c r="H1866" t="s">
        <v>10</v>
      </c>
      <c r="I1866" s="1">
        <v>44580</v>
      </c>
      <c r="J1866" s="1" t="str">
        <f>TEXT(CONS_TABLE[[#This Row],[date_stolen]],"YYYY")</f>
        <v>2022</v>
      </c>
      <c r="K1866" s="1" t="str">
        <f>TEXT(CONS_TABLE[[#This Row],[date_stolen]],"MMMM")</f>
        <v>January</v>
      </c>
      <c r="L1866">
        <v>104</v>
      </c>
      <c r="M1866" t="str">
        <f>VLOOKUP(CONS_TABLE[[#This Row],[location_id]],Locations[],2,"FALSE")</f>
        <v>Bay of Plenty</v>
      </c>
      <c r="N1866" t="str">
        <f>VLOOKUP(CONS_TABLE[[#This Row],[location_id]],Locations[],3, "FALSE")</f>
        <v>New Zealand</v>
      </c>
      <c r="O1866" s="3">
        <f>VLOOKUP(CONS_TABLE[[#This Row],[location_id]],Locations[],4,"FALSE")</f>
        <v>347700</v>
      </c>
      <c r="P1866">
        <f>VLOOKUP(CONS_TABLE[[#This Row],[location_id]],Locations[],5,"FALSE")</f>
        <v>28.8</v>
      </c>
    </row>
    <row r="1867" spans="1:16" x14ac:dyDescent="0.3">
      <c r="A1867">
        <v>1866</v>
      </c>
      <c r="B1867" t="s">
        <v>761</v>
      </c>
      <c r="C1867">
        <v>530</v>
      </c>
      <c r="D1867" t="str">
        <f>VLOOKUP(CONS_TABLE[[#This Row],[make_id]],Make_details[],2,"FALSE")</f>
        <v>DAF</v>
      </c>
      <c r="E1867" t="str">
        <f>VLOOKUP(CONS_TABLE[[#This Row],[make_id]],Make_details[],3,"FALSE")</f>
        <v>Standard</v>
      </c>
      <c r="F1867">
        <v>2007</v>
      </c>
      <c r="G1867" t="s">
        <v>762</v>
      </c>
      <c r="H1867" t="s">
        <v>32</v>
      </c>
      <c r="I1867" s="1">
        <v>44656</v>
      </c>
      <c r="J1867" s="1" t="str">
        <f>TEXT(CONS_TABLE[[#This Row],[date_stolen]],"YYYY")</f>
        <v>2022</v>
      </c>
      <c r="K1867" s="1" t="str">
        <f>TEXT(CONS_TABLE[[#This Row],[date_stolen]],"MMMM")</f>
        <v>April</v>
      </c>
      <c r="L1867">
        <v>103</v>
      </c>
      <c r="M1867" t="str">
        <f>VLOOKUP(CONS_TABLE[[#This Row],[location_id]],Locations[],2,"FALSE")</f>
        <v>Waikato</v>
      </c>
      <c r="N1867" t="str">
        <f>VLOOKUP(CONS_TABLE[[#This Row],[location_id]],Locations[],3, "FALSE")</f>
        <v>New Zealand</v>
      </c>
      <c r="O1867" s="3">
        <f>VLOOKUP(CONS_TABLE[[#This Row],[location_id]],Locations[],4,"FALSE")</f>
        <v>513800</v>
      </c>
      <c r="P1867">
        <f>VLOOKUP(CONS_TABLE[[#This Row],[location_id]],Locations[],5,"FALSE")</f>
        <v>21.5</v>
      </c>
    </row>
    <row r="1868" spans="1:16" x14ac:dyDescent="0.3">
      <c r="A1868">
        <v>1867</v>
      </c>
      <c r="B1868" t="s">
        <v>491</v>
      </c>
      <c r="C1868">
        <v>587</v>
      </c>
      <c r="D1868" t="str">
        <f>VLOOKUP(CONS_TABLE[[#This Row],[make_id]],Make_details[],2,"FALSE")</f>
        <v>Nissan</v>
      </c>
      <c r="E1868" t="str">
        <f>VLOOKUP(CONS_TABLE[[#This Row],[make_id]],Make_details[],3,"FALSE")</f>
        <v>Standard</v>
      </c>
      <c r="F1868">
        <v>1997</v>
      </c>
      <c r="G1868" t="s">
        <v>691</v>
      </c>
      <c r="H1868" t="s">
        <v>32</v>
      </c>
      <c r="I1868" s="1">
        <v>44541</v>
      </c>
      <c r="J1868" s="1" t="str">
        <f>TEXT(CONS_TABLE[[#This Row],[date_stolen]],"YYYY")</f>
        <v>2021</v>
      </c>
      <c r="K1868" s="1" t="str">
        <f>TEXT(CONS_TABLE[[#This Row],[date_stolen]],"MMMM")</f>
        <v>December</v>
      </c>
      <c r="L1868">
        <v>102</v>
      </c>
      <c r="M1868" t="str">
        <f>VLOOKUP(CONS_TABLE[[#This Row],[location_id]],Locations[],2,"FALSE")</f>
        <v>Auckland</v>
      </c>
      <c r="N1868" t="str">
        <f>VLOOKUP(CONS_TABLE[[#This Row],[location_id]],Locations[],3, "FALSE")</f>
        <v>New Zealand</v>
      </c>
      <c r="O1868" s="3">
        <f>VLOOKUP(CONS_TABLE[[#This Row],[location_id]],Locations[],4,"FALSE")</f>
        <v>1695200</v>
      </c>
      <c r="P1868">
        <f>VLOOKUP(CONS_TABLE[[#This Row],[location_id]],Locations[],5,"FALSE")</f>
        <v>343.09</v>
      </c>
    </row>
    <row r="1869" spans="1:16" x14ac:dyDescent="0.3">
      <c r="A1869">
        <v>1868</v>
      </c>
      <c r="B1869" t="s">
        <v>90</v>
      </c>
      <c r="C1869">
        <v>619</v>
      </c>
      <c r="D1869" t="str">
        <f>VLOOKUP(CONS_TABLE[[#This Row],[make_id]],Make_details[],2,"FALSE")</f>
        <v>Toyota</v>
      </c>
      <c r="E1869" t="str">
        <f>VLOOKUP(CONS_TABLE[[#This Row],[make_id]],Make_details[],3,"FALSE")</f>
        <v>Standard</v>
      </c>
      <c r="F1869">
        <v>2001</v>
      </c>
      <c r="G1869" t="s">
        <v>460</v>
      </c>
      <c r="H1869" t="s">
        <v>69</v>
      </c>
      <c r="I1869" s="1">
        <v>44531</v>
      </c>
      <c r="J1869" s="1" t="str">
        <f>TEXT(CONS_TABLE[[#This Row],[date_stolen]],"YYYY")</f>
        <v>2021</v>
      </c>
      <c r="K1869" s="1" t="str">
        <f>TEXT(CONS_TABLE[[#This Row],[date_stolen]],"MMMM")</f>
        <v>December</v>
      </c>
      <c r="L1869">
        <v>103</v>
      </c>
      <c r="M1869" t="str">
        <f>VLOOKUP(CONS_TABLE[[#This Row],[location_id]],Locations[],2,"FALSE")</f>
        <v>Waikato</v>
      </c>
      <c r="N1869" t="str">
        <f>VLOOKUP(CONS_TABLE[[#This Row],[location_id]],Locations[],3, "FALSE")</f>
        <v>New Zealand</v>
      </c>
      <c r="O1869" s="3">
        <f>VLOOKUP(CONS_TABLE[[#This Row],[location_id]],Locations[],4,"FALSE")</f>
        <v>513800</v>
      </c>
      <c r="P1869">
        <f>VLOOKUP(CONS_TABLE[[#This Row],[location_id]],Locations[],5,"FALSE")</f>
        <v>21.5</v>
      </c>
    </row>
    <row r="1870" spans="1:16" x14ac:dyDescent="0.3">
      <c r="A1870">
        <v>1869</v>
      </c>
      <c r="B1870" t="s">
        <v>435</v>
      </c>
      <c r="C1870">
        <v>540</v>
      </c>
      <c r="D1870" t="str">
        <f>VLOOKUP(CONS_TABLE[[#This Row],[make_id]],Make_details[],2,"FALSE")</f>
        <v>Ford</v>
      </c>
      <c r="E1870" t="str">
        <f>VLOOKUP(CONS_TABLE[[#This Row],[make_id]],Make_details[],3,"FALSE")</f>
        <v>Standard</v>
      </c>
      <c r="F1870">
        <v>2007</v>
      </c>
      <c r="G1870" t="s">
        <v>760</v>
      </c>
      <c r="H1870" t="s">
        <v>69</v>
      </c>
      <c r="I1870" s="1">
        <v>44512</v>
      </c>
      <c r="J1870" s="1" t="str">
        <f>TEXT(CONS_TABLE[[#This Row],[date_stolen]],"YYYY")</f>
        <v>2021</v>
      </c>
      <c r="K1870" s="1" t="str">
        <f>TEXT(CONS_TABLE[[#This Row],[date_stolen]],"MMMM")</f>
        <v>November</v>
      </c>
      <c r="L1870">
        <v>114</v>
      </c>
      <c r="M1870" t="str">
        <f>VLOOKUP(CONS_TABLE[[#This Row],[location_id]],Locations[],2,"FALSE")</f>
        <v>Canterbury</v>
      </c>
      <c r="N1870" t="str">
        <f>VLOOKUP(CONS_TABLE[[#This Row],[location_id]],Locations[],3, "FALSE")</f>
        <v>New Zealand</v>
      </c>
      <c r="O1870" s="3">
        <f>VLOOKUP(CONS_TABLE[[#This Row],[location_id]],Locations[],4,"FALSE")</f>
        <v>655000</v>
      </c>
      <c r="P1870">
        <f>VLOOKUP(CONS_TABLE[[#This Row],[location_id]],Locations[],5,"FALSE")</f>
        <v>14.72</v>
      </c>
    </row>
    <row r="1871" spans="1:16" x14ac:dyDescent="0.3">
      <c r="A1871">
        <v>1870</v>
      </c>
      <c r="B1871" t="s">
        <v>491</v>
      </c>
      <c r="C1871">
        <v>556</v>
      </c>
      <c r="D1871" t="str">
        <f>VLOOKUP(CONS_TABLE[[#This Row],[make_id]],Make_details[],2,"FALSE")</f>
        <v>Isuzu</v>
      </c>
      <c r="E1871" t="str">
        <f>VLOOKUP(CONS_TABLE[[#This Row],[make_id]],Make_details[],3,"FALSE")</f>
        <v>Standard</v>
      </c>
      <c r="F1871">
        <v>2002</v>
      </c>
      <c r="G1871" t="s">
        <v>692</v>
      </c>
      <c r="H1871" t="s">
        <v>32</v>
      </c>
      <c r="I1871" s="1">
        <v>44508</v>
      </c>
      <c r="J1871" s="1" t="str">
        <f>TEXT(CONS_TABLE[[#This Row],[date_stolen]],"YYYY")</f>
        <v>2021</v>
      </c>
      <c r="K1871" s="1" t="str">
        <f>TEXT(CONS_TABLE[[#This Row],[date_stolen]],"MMMM")</f>
        <v>November</v>
      </c>
      <c r="L1871">
        <v>111</v>
      </c>
      <c r="M1871" t="str">
        <f>VLOOKUP(CONS_TABLE[[#This Row],[location_id]],Locations[],2,"FALSE")</f>
        <v>Nelson</v>
      </c>
      <c r="N1871" t="str">
        <f>VLOOKUP(CONS_TABLE[[#This Row],[location_id]],Locations[],3, "FALSE")</f>
        <v>New Zealand</v>
      </c>
      <c r="O1871" s="3">
        <f>VLOOKUP(CONS_TABLE[[#This Row],[location_id]],Locations[],4,"FALSE")</f>
        <v>54500</v>
      </c>
      <c r="P1871">
        <f>VLOOKUP(CONS_TABLE[[#This Row],[location_id]],Locations[],5,"FALSE")</f>
        <v>129.15</v>
      </c>
    </row>
    <row r="1872" spans="1:16" x14ac:dyDescent="0.3">
      <c r="A1872">
        <v>1871</v>
      </c>
      <c r="B1872" t="s">
        <v>90</v>
      </c>
      <c r="C1872">
        <v>633</v>
      </c>
      <c r="D1872" t="str">
        <f>VLOOKUP(CONS_TABLE[[#This Row],[make_id]],Make_details[],2,"FALSE")</f>
        <v>Volkswagen</v>
      </c>
      <c r="E1872" t="str">
        <f>VLOOKUP(CONS_TABLE[[#This Row],[make_id]],Make_details[],3,"FALSE")</f>
        <v>Standard</v>
      </c>
      <c r="F1872">
        <v>2007</v>
      </c>
      <c r="G1872" t="s">
        <v>763</v>
      </c>
      <c r="H1872" t="s">
        <v>45</v>
      </c>
      <c r="I1872" s="1">
        <v>44509</v>
      </c>
      <c r="J1872" s="1" t="str">
        <f>TEXT(CONS_TABLE[[#This Row],[date_stolen]],"YYYY")</f>
        <v>2021</v>
      </c>
      <c r="K1872" s="1" t="str">
        <f>TEXT(CONS_TABLE[[#This Row],[date_stolen]],"MMMM")</f>
        <v>November</v>
      </c>
      <c r="L1872">
        <v>114</v>
      </c>
      <c r="M1872" t="str">
        <f>VLOOKUP(CONS_TABLE[[#This Row],[location_id]],Locations[],2,"FALSE")</f>
        <v>Canterbury</v>
      </c>
      <c r="N1872" t="str">
        <f>VLOOKUP(CONS_TABLE[[#This Row],[location_id]],Locations[],3, "FALSE")</f>
        <v>New Zealand</v>
      </c>
      <c r="O1872" s="3">
        <f>VLOOKUP(CONS_TABLE[[#This Row],[location_id]],Locations[],4,"FALSE")</f>
        <v>655000</v>
      </c>
      <c r="P1872">
        <f>VLOOKUP(CONS_TABLE[[#This Row],[location_id]],Locations[],5,"FALSE")</f>
        <v>14.72</v>
      </c>
    </row>
    <row r="1873" spans="1:16" x14ac:dyDescent="0.3">
      <c r="A1873">
        <v>1872</v>
      </c>
      <c r="B1873" t="s">
        <v>235</v>
      </c>
      <c r="C1873">
        <v>619</v>
      </c>
      <c r="D1873" t="str">
        <f>VLOOKUP(CONS_TABLE[[#This Row],[make_id]],Make_details[],2,"FALSE")</f>
        <v>Toyota</v>
      </c>
      <c r="E1873" t="str">
        <f>VLOOKUP(CONS_TABLE[[#This Row],[make_id]],Make_details[],3,"FALSE")</f>
        <v>Standard</v>
      </c>
      <c r="F1873">
        <v>1990</v>
      </c>
      <c r="G1873" t="s">
        <v>606</v>
      </c>
      <c r="H1873" t="s">
        <v>283</v>
      </c>
      <c r="I1873" s="1">
        <v>44491</v>
      </c>
      <c r="J1873" s="1" t="str">
        <f>TEXT(CONS_TABLE[[#This Row],[date_stolen]],"YYYY")</f>
        <v>2021</v>
      </c>
      <c r="K1873" s="1" t="str">
        <f>TEXT(CONS_TABLE[[#This Row],[date_stolen]],"MMMM")</f>
        <v>October</v>
      </c>
      <c r="L1873">
        <v>114</v>
      </c>
      <c r="M1873" t="str">
        <f>VLOOKUP(CONS_TABLE[[#This Row],[location_id]],Locations[],2,"FALSE")</f>
        <v>Canterbury</v>
      </c>
      <c r="N1873" t="str">
        <f>VLOOKUP(CONS_TABLE[[#This Row],[location_id]],Locations[],3, "FALSE")</f>
        <v>New Zealand</v>
      </c>
      <c r="O1873" s="3">
        <f>VLOOKUP(CONS_TABLE[[#This Row],[location_id]],Locations[],4,"FALSE")</f>
        <v>655000</v>
      </c>
      <c r="P1873">
        <f>VLOOKUP(CONS_TABLE[[#This Row],[location_id]],Locations[],5,"FALSE")</f>
        <v>14.72</v>
      </c>
    </row>
    <row r="1874" spans="1:16" x14ac:dyDescent="0.3">
      <c r="A1874">
        <v>1873</v>
      </c>
      <c r="B1874" t="s">
        <v>90</v>
      </c>
      <c r="C1874">
        <v>619</v>
      </c>
      <c r="D1874" t="str">
        <f>VLOOKUP(CONS_TABLE[[#This Row],[make_id]],Make_details[],2,"FALSE")</f>
        <v>Toyota</v>
      </c>
      <c r="E1874" t="str">
        <f>VLOOKUP(CONS_TABLE[[#This Row],[make_id]],Make_details[],3,"FALSE")</f>
        <v>Standard</v>
      </c>
      <c r="F1874">
        <v>1998</v>
      </c>
      <c r="G1874" t="s">
        <v>599</v>
      </c>
      <c r="H1874" t="s">
        <v>47</v>
      </c>
      <c r="I1874" s="1">
        <v>44634</v>
      </c>
      <c r="J1874" s="1" t="str">
        <f>TEXT(CONS_TABLE[[#This Row],[date_stolen]],"YYYY")</f>
        <v>2022</v>
      </c>
      <c r="K1874" s="1" t="str">
        <f>TEXT(CONS_TABLE[[#This Row],[date_stolen]],"MMMM")</f>
        <v>March</v>
      </c>
      <c r="L1874">
        <v>111</v>
      </c>
      <c r="M1874" t="str">
        <f>VLOOKUP(CONS_TABLE[[#This Row],[location_id]],Locations[],2,"FALSE")</f>
        <v>Nelson</v>
      </c>
      <c r="N1874" t="str">
        <f>VLOOKUP(CONS_TABLE[[#This Row],[location_id]],Locations[],3, "FALSE")</f>
        <v>New Zealand</v>
      </c>
      <c r="O1874" s="3">
        <f>VLOOKUP(CONS_TABLE[[#This Row],[location_id]],Locations[],4,"FALSE")</f>
        <v>54500</v>
      </c>
      <c r="P1874">
        <f>VLOOKUP(CONS_TABLE[[#This Row],[location_id]],Locations[],5,"FALSE")</f>
        <v>129.15</v>
      </c>
    </row>
    <row r="1875" spans="1:16" x14ac:dyDescent="0.3">
      <c r="A1875">
        <v>1874</v>
      </c>
      <c r="B1875" t="s">
        <v>90</v>
      </c>
      <c r="C1875">
        <v>576</v>
      </c>
      <c r="D1875" t="str">
        <f>VLOOKUP(CONS_TABLE[[#This Row],[make_id]],Make_details[],2,"FALSE")</f>
        <v>Mazda</v>
      </c>
      <c r="E1875" t="str">
        <f>VLOOKUP(CONS_TABLE[[#This Row],[make_id]],Make_details[],3,"FALSE")</f>
        <v>Standard</v>
      </c>
      <c r="F1875">
        <v>2002</v>
      </c>
      <c r="G1875" t="s">
        <v>698</v>
      </c>
      <c r="H1875" t="s">
        <v>32</v>
      </c>
      <c r="I1875" s="1">
        <v>44596</v>
      </c>
      <c r="J1875" s="1" t="str">
        <f>TEXT(CONS_TABLE[[#This Row],[date_stolen]],"YYYY")</f>
        <v>2022</v>
      </c>
      <c r="K1875" s="1" t="str">
        <f>TEXT(CONS_TABLE[[#This Row],[date_stolen]],"MMMM")</f>
        <v>February</v>
      </c>
      <c r="L1875">
        <v>104</v>
      </c>
      <c r="M1875" t="str">
        <f>VLOOKUP(CONS_TABLE[[#This Row],[location_id]],Locations[],2,"FALSE")</f>
        <v>Bay of Plenty</v>
      </c>
      <c r="N1875" t="str">
        <f>VLOOKUP(CONS_TABLE[[#This Row],[location_id]],Locations[],3, "FALSE")</f>
        <v>New Zealand</v>
      </c>
      <c r="O1875" s="3">
        <f>VLOOKUP(CONS_TABLE[[#This Row],[location_id]],Locations[],4,"FALSE")</f>
        <v>347700</v>
      </c>
      <c r="P1875">
        <f>VLOOKUP(CONS_TABLE[[#This Row],[location_id]],Locations[],5,"FALSE")</f>
        <v>28.8</v>
      </c>
    </row>
    <row r="1876" spans="1:16" x14ac:dyDescent="0.3">
      <c r="A1876">
        <v>1875</v>
      </c>
      <c r="B1876" t="s">
        <v>235</v>
      </c>
      <c r="C1876">
        <v>619</v>
      </c>
      <c r="D1876" t="str">
        <f>VLOOKUP(CONS_TABLE[[#This Row],[make_id]],Make_details[],2,"FALSE")</f>
        <v>Toyota</v>
      </c>
      <c r="E1876" t="str">
        <f>VLOOKUP(CONS_TABLE[[#This Row],[make_id]],Make_details[],3,"FALSE")</f>
        <v>Standard</v>
      </c>
      <c r="F1876">
        <v>2001</v>
      </c>
      <c r="G1876" t="s">
        <v>467</v>
      </c>
      <c r="H1876" t="s">
        <v>32</v>
      </c>
      <c r="I1876" s="1">
        <v>44625</v>
      </c>
      <c r="J1876" s="1" t="str">
        <f>TEXT(CONS_TABLE[[#This Row],[date_stolen]],"YYYY")</f>
        <v>2022</v>
      </c>
      <c r="K1876" s="1" t="str">
        <f>TEXT(CONS_TABLE[[#This Row],[date_stolen]],"MMMM")</f>
        <v>March</v>
      </c>
      <c r="L1876">
        <v>102</v>
      </c>
      <c r="M1876" t="str">
        <f>VLOOKUP(CONS_TABLE[[#This Row],[location_id]],Locations[],2,"FALSE")</f>
        <v>Auckland</v>
      </c>
      <c r="N1876" t="str">
        <f>VLOOKUP(CONS_TABLE[[#This Row],[location_id]],Locations[],3, "FALSE")</f>
        <v>New Zealand</v>
      </c>
      <c r="O1876" s="3">
        <f>VLOOKUP(CONS_TABLE[[#This Row],[location_id]],Locations[],4,"FALSE")</f>
        <v>1695200</v>
      </c>
      <c r="P1876">
        <f>VLOOKUP(CONS_TABLE[[#This Row],[location_id]],Locations[],5,"FALSE")</f>
        <v>343.09</v>
      </c>
    </row>
    <row r="1877" spans="1:16" x14ac:dyDescent="0.3">
      <c r="A1877">
        <v>1876</v>
      </c>
      <c r="B1877" t="s">
        <v>90</v>
      </c>
      <c r="C1877">
        <v>576</v>
      </c>
      <c r="D1877" t="str">
        <f>VLOOKUP(CONS_TABLE[[#This Row],[make_id]],Make_details[],2,"FALSE")</f>
        <v>Mazda</v>
      </c>
      <c r="E1877" t="str">
        <f>VLOOKUP(CONS_TABLE[[#This Row],[make_id]],Make_details[],3,"FALSE")</f>
        <v>Standard</v>
      </c>
      <c r="F1877">
        <v>1998</v>
      </c>
      <c r="G1877" t="s">
        <v>572</v>
      </c>
      <c r="H1877" t="s">
        <v>45</v>
      </c>
      <c r="I1877" s="1">
        <v>44553</v>
      </c>
      <c r="J1877" s="1" t="str">
        <f>TEXT(CONS_TABLE[[#This Row],[date_stolen]],"YYYY")</f>
        <v>2021</v>
      </c>
      <c r="K1877" s="1" t="str">
        <f>TEXT(CONS_TABLE[[#This Row],[date_stolen]],"MMMM")</f>
        <v>December</v>
      </c>
      <c r="L1877">
        <v>102</v>
      </c>
      <c r="M1877" t="str">
        <f>VLOOKUP(CONS_TABLE[[#This Row],[location_id]],Locations[],2,"FALSE")</f>
        <v>Auckland</v>
      </c>
      <c r="N1877" t="str">
        <f>VLOOKUP(CONS_TABLE[[#This Row],[location_id]],Locations[],3, "FALSE")</f>
        <v>New Zealand</v>
      </c>
      <c r="O1877" s="3">
        <f>VLOOKUP(CONS_TABLE[[#This Row],[location_id]],Locations[],4,"FALSE")</f>
        <v>1695200</v>
      </c>
      <c r="P1877">
        <f>VLOOKUP(CONS_TABLE[[#This Row],[location_id]],Locations[],5,"FALSE")</f>
        <v>343.09</v>
      </c>
    </row>
    <row r="1878" spans="1:16" x14ac:dyDescent="0.3">
      <c r="A1878">
        <v>1877</v>
      </c>
      <c r="B1878" t="s">
        <v>90</v>
      </c>
      <c r="C1878">
        <v>556</v>
      </c>
      <c r="D1878" t="str">
        <f>VLOOKUP(CONS_TABLE[[#This Row],[make_id]],Make_details[],2,"FALSE")</f>
        <v>Isuzu</v>
      </c>
      <c r="E1878" t="str">
        <f>VLOOKUP(CONS_TABLE[[#This Row],[make_id]],Make_details[],3,"FALSE")</f>
        <v>Standard</v>
      </c>
      <c r="F1878">
        <v>1999</v>
      </c>
      <c r="G1878" t="s">
        <v>621</v>
      </c>
      <c r="H1878" t="s">
        <v>10</v>
      </c>
      <c r="I1878" s="1">
        <v>44490</v>
      </c>
      <c r="J1878" s="1" t="str">
        <f>TEXT(CONS_TABLE[[#This Row],[date_stolen]],"YYYY")</f>
        <v>2021</v>
      </c>
      <c r="K1878" s="1" t="str">
        <f>TEXT(CONS_TABLE[[#This Row],[date_stolen]],"MMMM")</f>
        <v>October</v>
      </c>
      <c r="L1878">
        <v>114</v>
      </c>
      <c r="M1878" t="str">
        <f>VLOOKUP(CONS_TABLE[[#This Row],[location_id]],Locations[],2,"FALSE")</f>
        <v>Canterbury</v>
      </c>
      <c r="N1878" t="str">
        <f>VLOOKUP(CONS_TABLE[[#This Row],[location_id]],Locations[],3, "FALSE")</f>
        <v>New Zealand</v>
      </c>
      <c r="O1878" s="3">
        <f>VLOOKUP(CONS_TABLE[[#This Row],[location_id]],Locations[],4,"FALSE")</f>
        <v>655000</v>
      </c>
      <c r="P1878">
        <f>VLOOKUP(CONS_TABLE[[#This Row],[location_id]],Locations[],5,"FALSE")</f>
        <v>14.72</v>
      </c>
    </row>
    <row r="1879" spans="1:16" x14ac:dyDescent="0.3">
      <c r="A1879">
        <v>1878</v>
      </c>
      <c r="B1879" t="s">
        <v>75</v>
      </c>
      <c r="C1879">
        <v>576</v>
      </c>
      <c r="D1879" t="str">
        <f>VLOOKUP(CONS_TABLE[[#This Row],[make_id]],Make_details[],2,"FALSE")</f>
        <v>Mazda</v>
      </c>
      <c r="E1879" t="str">
        <f>VLOOKUP(CONS_TABLE[[#This Row],[make_id]],Make_details[],3,"FALSE")</f>
        <v>Standard</v>
      </c>
      <c r="F1879">
        <v>2007</v>
      </c>
      <c r="G1879" t="s">
        <v>764</v>
      </c>
      <c r="H1879" t="s">
        <v>18</v>
      </c>
      <c r="I1879" s="1">
        <v>44608</v>
      </c>
      <c r="J1879" s="1" t="str">
        <f>TEXT(CONS_TABLE[[#This Row],[date_stolen]],"YYYY")</f>
        <v>2022</v>
      </c>
      <c r="K1879" s="1" t="str">
        <f>TEXT(CONS_TABLE[[#This Row],[date_stolen]],"MMMM")</f>
        <v>February</v>
      </c>
      <c r="L1879">
        <v>101</v>
      </c>
      <c r="M1879" t="str">
        <f>VLOOKUP(CONS_TABLE[[#This Row],[location_id]],Locations[],2,"FALSE")</f>
        <v>Northland</v>
      </c>
      <c r="N1879" t="str">
        <f>VLOOKUP(CONS_TABLE[[#This Row],[location_id]],Locations[],3, "FALSE")</f>
        <v>New Zealand</v>
      </c>
      <c r="O1879" s="3">
        <f>VLOOKUP(CONS_TABLE[[#This Row],[location_id]],Locations[],4,"FALSE")</f>
        <v>201500</v>
      </c>
      <c r="P1879">
        <f>VLOOKUP(CONS_TABLE[[#This Row],[location_id]],Locations[],5,"FALSE")</f>
        <v>16.11</v>
      </c>
    </row>
    <row r="1880" spans="1:16" x14ac:dyDescent="0.3">
      <c r="A1880">
        <v>1879</v>
      </c>
      <c r="B1880" t="s">
        <v>75</v>
      </c>
      <c r="C1880">
        <v>576</v>
      </c>
      <c r="D1880" t="str">
        <f>VLOOKUP(CONS_TABLE[[#This Row],[make_id]],Make_details[],2,"FALSE")</f>
        <v>Mazda</v>
      </c>
      <c r="E1880" t="str">
        <f>VLOOKUP(CONS_TABLE[[#This Row],[make_id]],Make_details[],3,"FALSE")</f>
        <v>Standard</v>
      </c>
      <c r="F1880">
        <v>2007</v>
      </c>
      <c r="G1880" t="s">
        <v>600</v>
      </c>
      <c r="H1880" t="s">
        <v>28</v>
      </c>
      <c r="I1880" s="1">
        <v>44497</v>
      </c>
      <c r="J1880" s="1" t="str">
        <f>TEXT(CONS_TABLE[[#This Row],[date_stolen]],"YYYY")</f>
        <v>2021</v>
      </c>
      <c r="K1880" s="1" t="str">
        <f>TEXT(CONS_TABLE[[#This Row],[date_stolen]],"MMMM")</f>
        <v>October</v>
      </c>
      <c r="L1880">
        <v>107</v>
      </c>
      <c r="M1880" t="str">
        <f>VLOOKUP(CONS_TABLE[[#This Row],[location_id]],Locations[],2,"FALSE")</f>
        <v>Taranaki</v>
      </c>
      <c r="N1880" t="str">
        <f>VLOOKUP(CONS_TABLE[[#This Row],[location_id]],Locations[],3, "FALSE")</f>
        <v>New Zealand</v>
      </c>
      <c r="O1880" s="3">
        <f>VLOOKUP(CONS_TABLE[[#This Row],[location_id]],Locations[],4,"FALSE")</f>
        <v>127300</v>
      </c>
      <c r="P1880">
        <f>VLOOKUP(CONS_TABLE[[#This Row],[location_id]],Locations[],5,"FALSE")</f>
        <v>17.55</v>
      </c>
    </row>
    <row r="1881" spans="1:16" x14ac:dyDescent="0.3">
      <c r="A1881">
        <v>1880</v>
      </c>
      <c r="B1881" t="s">
        <v>435</v>
      </c>
      <c r="C1881">
        <v>576</v>
      </c>
      <c r="D1881" t="str">
        <f>VLOOKUP(CONS_TABLE[[#This Row],[make_id]],Make_details[],2,"FALSE")</f>
        <v>Mazda</v>
      </c>
      <c r="E1881" t="str">
        <f>VLOOKUP(CONS_TABLE[[#This Row],[make_id]],Make_details[],3,"FALSE")</f>
        <v>Standard</v>
      </c>
      <c r="F1881">
        <v>1989</v>
      </c>
      <c r="G1881" t="s">
        <v>765</v>
      </c>
      <c r="H1881" t="s">
        <v>32</v>
      </c>
      <c r="I1881" s="1">
        <v>44567</v>
      </c>
      <c r="J1881" s="1" t="str">
        <f>TEXT(CONS_TABLE[[#This Row],[date_stolen]],"YYYY")</f>
        <v>2022</v>
      </c>
      <c r="K1881" s="1" t="str">
        <f>TEXT(CONS_TABLE[[#This Row],[date_stolen]],"MMMM")</f>
        <v>January</v>
      </c>
      <c r="L1881">
        <v>108</v>
      </c>
      <c r="M1881" t="str">
        <f>VLOOKUP(CONS_TABLE[[#This Row],[location_id]],Locations[],2,"FALSE")</f>
        <v>Manawatū-Whanganui</v>
      </c>
      <c r="N1881" t="str">
        <f>VLOOKUP(CONS_TABLE[[#This Row],[location_id]],Locations[],3, "FALSE")</f>
        <v>New Zealand</v>
      </c>
      <c r="O1881" s="3">
        <f>VLOOKUP(CONS_TABLE[[#This Row],[location_id]],Locations[],4,"FALSE")</f>
        <v>258200</v>
      </c>
      <c r="P1881">
        <f>VLOOKUP(CONS_TABLE[[#This Row],[location_id]],Locations[],5,"FALSE")</f>
        <v>11.62</v>
      </c>
    </row>
    <row r="1882" spans="1:16" x14ac:dyDescent="0.3">
      <c r="A1882">
        <v>1881</v>
      </c>
      <c r="B1882" t="s">
        <v>90</v>
      </c>
      <c r="C1882">
        <v>619</v>
      </c>
      <c r="D1882" t="str">
        <f>VLOOKUP(CONS_TABLE[[#This Row],[make_id]],Make_details[],2,"FALSE")</f>
        <v>Toyota</v>
      </c>
      <c r="E1882" t="str">
        <f>VLOOKUP(CONS_TABLE[[#This Row],[make_id]],Make_details[],3,"FALSE")</f>
        <v>Standard</v>
      </c>
      <c r="F1882">
        <v>1996</v>
      </c>
      <c r="G1882" t="s">
        <v>448</v>
      </c>
      <c r="H1882" t="s">
        <v>28</v>
      </c>
      <c r="I1882" s="1">
        <v>44512</v>
      </c>
      <c r="J1882" s="1" t="str">
        <f>TEXT(CONS_TABLE[[#This Row],[date_stolen]],"YYYY")</f>
        <v>2021</v>
      </c>
      <c r="K1882" s="1" t="str">
        <f>TEXT(CONS_TABLE[[#This Row],[date_stolen]],"MMMM")</f>
        <v>November</v>
      </c>
      <c r="L1882">
        <v>114</v>
      </c>
      <c r="M1882" t="str">
        <f>VLOOKUP(CONS_TABLE[[#This Row],[location_id]],Locations[],2,"FALSE")</f>
        <v>Canterbury</v>
      </c>
      <c r="N1882" t="str">
        <f>VLOOKUP(CONS_TABLE[[#This Row],[location_id]],Locations[],3, "FALSE")</f>
        <v>New Zealand</v>
      </c>
      <c r="O1882" s="3">
        <f>VLOOKUP(CONS_TABLE[[#This Row],[location_id]],Locations[],4,"FALSE")</f>
        <v>655000</v>
      </c>
      <c r="P1882">
        <f>VLOOKUP(CONS_TABLE[[#This Row],[location_id]],Locations[],5,"FALSE")</f>
        <v>14.72</v>
      </c>
    </row>
    <row r="1883" spans="1:16" x14ac:dyDescent="0.3">
      <c r="A1883">
        <v>1882</v>
      </c>
      <c r="B1883" t="s">
        <v>435</v>
      </c>
      <c r="C1883">
        <v>619</v>
      </c>
      <c r="D1883" t="str">
        <f>VLOOKUP(CONS_TABLE[[#This Row],[make_id]],Make_details[],2,"FALSE")</f>
        <v>Toyota</v>
      </c>
      <c r="E1883" t="str">
        <f>VLOOKUP(CONS_TABLE[[#This Row],[make_id]],Make_details[],3,"FALSE")</f>
        <v>Standard</v>
      </c>
      <c r="F1883">
        <v>2007</v>
      </c>
      <c r="G1883" t="s">
        <v>448</v>
      </c>
      <c r="H1883" t="s">
        <v>45</v>
      </c>
      <c r="I1883" s="1">
        <v>44571</v>
      </c>
      <c r="J1883" s="1" t="str">
        <f>TEXT(CONS_TABLE[[#This Row],[date_stolen]],"YYYY")</f>
        <v>2022</v>
      </c>
      <c r="K1883" s="1" t="str">
        <f>TEXT(CONS_TABLE[[#This Row],[date_stolen]],"MMMM")</f>
        <v>January</v>
      </c>
      <c r="L1883">
        <v>104</v>
      </c>
      <c r="M1883" t="str">
        <f>VLOOKUP(CONS_TABLE[[#This Row],[location_id]],Locations[],2,"FALSE")</f>
        <v>Bay of Plenty</v>
      </c>
      <c r="N1883" t="str">
        <f>VLOOKUP(CONS_TABLE[[#This Row],[location_id]],Locations[],3, "FALSE")</f>
        <v>New Zealand</v>
      </c>
      <c r="O1883" s="3">
        <f>VLOOKUP(CONS_TABLE[[#This Row],[location_id]],Locations[],4,"FALSE")</f>
        <v>347700</v>
      </c>
      <c r="P1883">
        <f>VLOOKUP(CONS_TABLE[[#This Row],[location_id]],Locations[],5,"FALSE")</f>
        <v>28.8</v>
      </c>
    </row>
    <row r="1884" spans="1:16" x14ac:dyDescent="0.3">
      <c r="A1884">
        <v>1883</v>
      </c>
      <c r="B1884" t="s">
        <v>83</v>
      </c>
      <c r="C1884">
        <v>576</v>
      </c>
      <c r="D1884" t="str">
        <f>VLOOKUP(CONS_TABLE[[#This Row],[make_id]],Make_details[],2,"FALSE")</f>
        <v>Mazda</v>
      </c>
      <c r="E1884" t="str">
        <f>VLOOKUP(CONS_TABLE[[#This Row],[make_id]],Make_details[],3,"FALSE")</f>
        <v>Standard</v>
      </c>
      <c r="F1884">
        <v>1994</v>
      </c>
      <c r="G1884">
        <v>323</v>
      </c>
      <c r="H1884" t="s">
        <v>47</v>
      </c>
      <c r="I1884" s="1">
        <v>44623</v>
      </c>
      <c r="J1884" s="1" t="str">
        <f>TEXT(CONS_TABLE[[#This Row],[date_stolen]],"YYYY")</f>
        <v>2022</v>
      </c>
      <c r="K1884" s="1" t="str">
        <f>TEXT(CONS_TABLE[[#This Row],[date_stolen]],"MMMM")</f>
        <v>March</v>
      </c>
      <c r="L1884">
        <v>107</v>
      </c>
      <c r="M1884" t="str">
        <f>VLOOKUP(CONS_TABLE[[#This Row],[location_id]],Locations[],2,"FALSE")</f>
        <v>Taranaki</v>
      </c>
      <c r="N1884" t="str">
        <f>VLOOKUP(CONS_TABLE[[#This Row],[location_id]],Locations[],3, "FALSE")</f>
        <v>New Zealand</v>
      </c>
      <c r="O1884" s="3">
        <f>VLOOKUP(CONS_TABLE[[#This Row],[location_id]],Locations[],4,"FALSE")</f>
        <v>127300</v>
      </c>
      <c r="P1884">
        <f>VLOOKUP(CONS_TABLE[[#This Row],[location_id]],Locations[],5,"FALSE")</f>
        <v>17.55</v>
      </c>
    </row>
    <row r="1885" spans="1:16" x14ac:dyDescent="0.3">
      <c r="A1885">
        <v>1884</v>
      </c>
      <c r="B1885" t="s">
        <v>75</v>
      </c>
      <c r="C1885">
        <v>619</v>
      </c>
      <c r="D1885" t="str">
        <f>VLOOKUP(CONS_TABLE[[#This Row],[make_id]],Make_details[],2,"FALSE")</f>
        <v>Toyota</v>
      </c>
      <c r="E1885" t="str">
        <f>VLOOKUP(CONS_TABLE[[#This Row],[make_id]],Make_details[],3,"FALSE")</f>
        <v>Standard</v>
      </c>
      <c r="F1885">
        <v>1998</v>
      </c>
      <c r="G1885" t="s">
        <v>766</v>
      </c>
      <c r="H1885" t="s">
        <v>10</v>
      </c>
      <c r="I1885" s="1">
        <v>44646</v>
      </c>
      <c r="J1885" s="1" t="str">
        <f>TEXT(CONS_TABLE[[#This Row],[date_stolen]],"YYYY")</f>
        <v>2022</v>
      </c>
      <c r="K1885" s="1" t="str">
        <f>TEXT(CONS_TABLE[[#This Row],[date_stolen]],"MMMM")</f>
        <v>March</v>
      </c>
      <c r="L1885">
        <v>101</v>
      </c>
      <c r="M1885" t="str">
        <f>VLOOKUP(CONS_TABLE[[#This Row],[location_id]],Locations[],2,"FALSE")</f>
        <v>Northland</v>
      </c>
      <c r="N1885" t="str">
        <f>VLOOKUP(CONS_TABLE[[#This Row],[location_id]],Locations[],3, "FALSE")</f>
        <v>New Zealand</v>
      </c>
      <c r="O1885" s="3">
        <f>VLOOKUP(CONS_TABLE[[#This Row],[location_id]],Locations[],4,"FALSE")</f>
        <v>201500</v>
      </c>
      <c r="P1885">
        <f>VLOOKUP(CONS_TABLE[[#This Row],[location_id]],Locations[],5,"FALSE")</f>
        <v>16.11</v>
      </c>
    </row>
    <row r="1886" spans="1:16" x14ac:dyDescent="0.3">
      <c r="A1886">
        <v>1885</v>
      </c>
      <c r="B1886" t="s">
        <v>90</v>
      </c>
      <c r="C1886">
        <v>610</v>
      </c>
      <c r="D1886" t="str">
        <f>VLOOKUP(CONS_TABLE[[#This Row],[make_id]],Make_details[],2,"FALSE")</f>
        <v>Subaru</v>
      </c>
      <c r="E1886" t="str">
        <f>VLOOKUP(CONS_TABLE[[#This Row],[make_id]],Make_details[],3,"FALSE")</f>
        <v>Standard</v>
      </c>
      <c r="F1886">
        <v>2007</v>
      </c>
      <c r="G1886" t="s">
        <v>484</v>
      </c>
      <c r="H1886" t="s">
        <v>45</v>
      </c>
      <c r="I1886" s="1">
        <v>44584</v>
      </c>
      <c r="J1886" s="1" t="str">
        <f>TEXT(CONS_TABLE[[#This Row],[date_stolen]],"YYYY")</f>
        <v>2022</v>
      </c>
      <c r="K1886" s="1" t="str">
        <f>TEXT(CONS_TABLE[[#This Row],[date_stolen]],"MMMM")</f>
        <v>January</v>
      </c>
      <c r="L1886">
        <v>114</v>
      </c>
      <c r="M1886" t="str">
        <f>VLOOKUP(CONS_TABLE[[#This Row],[location_id]],Locations[],2,"FALSE")</f>
        <v>Canterbury</v>
      </c>
      <c r="N1886" t="str">
        <f>VLOOKUP(CONS_TABLE[[#This Row],[location_id]],Locations[],3, "FALSE")</f>
        <v>New Zealand</v>
      </c>
      <c r="O1886" s="3">
        <f>VLOOKUP(CONS_TABLE[[#This Row],[location_id]],Locations[],4,"FALSE")</f>
        <v>655000</v>
      </c>
      <c r="P1886">
        <f>VLOOKUP(CONS_TABLE[[#This Row],[location_id]],Locations[],5,"FALSE")</f>
        <v>14.72</v>
      </c>
    </row>
    <row r="1887" spans="1:16" x14ac:dyDescent="0.3">
      <c r="A1887">
        <v>1886</v>
      </c>
      <c r="B1887" t="s">
        <v>90</v>
      </c>
      <c r="C1887">
        <v>610</v>
      </c>
      <c r="D1887" t="str">
        <f>VLOOKUP(CONS_TABLE[[#This Row],[make_id]],Make_details[],2,"FALSE")</f>
        <v>Subaru</v>
      </c>
      <c r="E1887" t="str">
        <f>VLOOKUP(CONS_TABLE[[#This Row],[make_id]],Make_details[],3,"FALSE")</f>
        <v>Standard</v>
      </c>
      <c r="F1887">
        <v>1998</v>
      </c>
      <c r="G1887" t="s">
        <v>674</v>
      </c>
      <c r="H1887" t="s">
        <v>32</v>
      </c>
      <c r="I1887" s="1">
        <v>44655</v>
      </c>
      <c r="J1887" s="1" t="str">
        <f>TEXT(CONS_TABLE[[#This Row],[date_stolen]],"YYYY")</f>
        <v>2022</v>
      </c>
      <c r="K1887" s="1" t="str">
        <f>TEXT(CONS_TABLE[[#This Row],[date_stolen]],"MMMM")</f>
        <v>April</v>
      </c>
      <c r="L1887">
        <v>103</v>
      </c>
      <c r="M1887" t="str">
        <f>VLOOKUP(CONS_TABLE[[#This Row],[location_id]],Locations[],2,"FALSE")</f>
        <v>Waikato</v>
      </c>
      <c r="N1887" t="str">
        <f>VLOOKUP(CONS_TABLE[[#This Row],[location_id]],Locations[],3, "FALSE")</f>
        <v>New Zealand</v>
      </c>
      <c r="O1887" s="3">
        <f>VLOOKUP(CONS_TABLE[[#This Row],[location_id]],Locations[],4,"FALSE")</f>
        <v>513800</v>
      </c>
      <c r="P1887">
        <f>VLOOKUP(CONS_TABLE[[#This Row],[location_id]],Locations[],5,"FALSE")</f>
        <v>21.5</v>
      </c>
    </row>
    <row r="1888" spans="1:16" x14ac:dyDescent="0.3">
      <c r="A1888">
        <v>1887</v>
      </c>
      <c r="B1888" t="s">
        <v>83</v>
      </c>
      <c r="C1888">
        <v>587</v>
      </c>
      <c r="D1888" t="str">
        <f>VLOOKUP(CONS_TABLE[[#This Row],[make_id]],Make_details[],2,"FALSE")</f>
        <v>Nissan</v>
      </c>
      <c r="E1888" t="str">
        <f>VLOOKUP(CONS_TABLE[[#This Row],[make_id]],Make_details[],3,"FALSE")</f>
        <v>Standard</v>
      </c>
      <c r="F1888">
        <v>1996</v>
      </c>
      <c r="G1888" t="s">
        <v>461</v>
      </c>
      <c r="H1888" t="s">
        <v>45</v>
      </c>
      <c r="I1888" s="1">
        <v>44487</v>
      </c>
      <c r="J1888" s="1" t="str">
        <f>TEXT(CONS_TABLE[[#This Row],[date_stolen]],"YYYY")</f>
        <v>2021</v>
      </c>
      <c r="K1888" s="1" t="str">
        <f>TEXT(CONS_TABLE[[#This Row],[date_stolen]],"MMMM")</f>
        <v>October</v>
      </c>
      <c r="L1888">
        <v>106</v>
      </c>
      <c r="M1888" t="str">
        <f>VLOOKUP(CONS_TABLE[[#This Row],[location_id]],Locations[],2,"FALSE")</f>
        <v>Hawke's Bay</v>
      </c>
      <c r="N1888" t="str">
        <f>VLOOKUP(CONS_TABLE[[#This Row],[location_id]],Locations[],3, "FALSE")</f>
        <v>New Zealand</v>
      </c>
      <c r="O1888" s="3">
        <f>VLOOKUP(CONS_TABLE[[#This Row],[location_id]],Locations[],4,"FALSE")</f>
        <v>182700</v>
      </c>
      <c r="P1888">
        <f>VLOOKUP(CONS_TABLE[[#This Row],[location_id]],Locations[],5,"FALSE")</f>
        <v>12.92</v>
      </c>
    </row>
    <row r="1889" spans="1:16" x14ac:dyDescent="0.3">
      <c r="A1889">
        <v>1888</v>
      </c>
      <c r="B1889" t="s">
        <v>90</v>
      </c>
      <c r="C1889">
        <v>619</v>
      </c>
      <c r="D1889" t="str">
        <f>VLOOKUP(CONS_TABLE[[#This Row],[make_id]],Make_details[],2,"FALSE")</f>
        <v>Toyota</v>
      </c>
      <c r="E1889" t="str">
        <f>VLOOKUP(CONS_TABLE[[#This Row],[make_id]],Make_details[],3,"FALSE")</f>
        <v>Standard</v>
      </c>
      <c r="F1889">
        <v>1997</v>
      </c>
      <c r="G1889" t="s">
        <v>682</v>
      </c>
      <c r="H1889" t="s">
        <v>28</v>
      </c>
      <c r="I1889" s="1">
        <v>44581</v>
      </c>
      <c r="J1889" s="1" t="str">
        <f>TEXT(CONS_TABLE[[#This Row],[date_stolen]],"YYYY")</f>
        <v>2022</v>
      </c>
      <c r="K1889" s="1" t="str">
        <f>TEXT(CONS_TABLE[[#This Row],[date_stolen]],"MMMM")</f>
        <v>January</v>
      </c>
      <c r="L1889">
        <v>116</v>
      </c>
      <c r="M1889" t="str">
        <f>VLOOKUP(CONS_TABLE[[#This Row],[location_id]],Locations[],2,"FALSE")</f>
        <v>Southland</v>
      </c>
      <c r="N1889" t="str">
        <f>VLOOKUP(CONS_TABLE[[#This Row],[location_id]],Locations[],3, "FALSE")</f>
        <v>New Zealand</v>
      </c>
      <c r="O1889" s="3">
        <f>VLOOKUP(CONS_TABLE[[#This Row],[location_id]],Locations[],4,"FALSE")</f>
        <v>102400</v>
      </c>
      <c r="P1889">
        <f>VLOOKUP(CONS_TABLE[[#This Row],[location_id]],Locations[],5,"FALSE")</f>
        <v>3.28</v>
      </c>
    </row>
    <row r="1890" spans="1:16" x14ac:dyDescent="0.3">
      <c r="A1890">
        <v>1889</v>
      </c>
      <c r="B1890" t="s">
        <v>75</v>
      </c>
      <c r="C1890">
        <v>548</v>
      </c>
      <c r="D1890" t="str">
        <f>VLOOKUP(CONS_TABLE[[#This Row],[make_id]],Make_details[],2,"FALSE")</f>
        <v>Holden</v>
      </c>
      <c r="E1890" t="str">
        <f>VLOOKUP(CONS_TABLE[[#This Row],[make_id]],Make_details[],3,"FALSE")</f>
        <v>Standard</v>
      </c>
      <c r="F1890">
        <v>2007</v>
      </c>
      <c r="G1890" t="s">
        <v>605</v>
      </c>
      <c r="H1890" t="s">
        <v>283</v>
      </c>
      <c r="I1890" s="1">
        <v>44562</v>
      </c>
      <c r="J1890" s="1" t="str">
        <f>TEXT(CONS_TABLE[[#This Row],[date_stolen]],"YYYY")</f>
        <v>2022</v>
      </c>
      <c r="K1890" s="1" t="str">
        <f>TEXT(CONS_TABLE[[#This Row],[date_stolen]],"MMMM")</f>
        <v>January</v>
      </c>
      <c r="L1890">
        <v>103</v>
      </c>
      <c r="M1890" t="str">
        <f>VLOOKUP(CONS_TABLE[[#This Row],[location_id]],Locations[],2,"FALSE")</f>
        <v>Waikato</v>
      </c>
      <c r="N1890" t="str">
        <f>VLOOKUP(CONS_TABLE[[#This Row],[location_id]],Locations[],3, "FALSE")</f>
        <v>New Zealand</v>
      </c>
      <c r="O1890" s="3">
        <f>VLOOKUP(CONS_TABLE[[#This Row],[location_id]],Locations[],4,"FALSE")</f>
        <v>513800</v>
      </c>
      <c r="P1890">
        <f>VLOOKUP(CONS_TABLE[[#This Row],[location_id]],Locations[],5,"FALSE")</f>
        <v>21.5</v>
      </c>
    </row>
    <row r="1891" spans="1:16" x14ac:dyDescent="0.3">
      <c r="A1891">
        <v>1890</v>
      </c>
      <c r="B1891" t="s">
        <v>75</v>
      </c>
      <c r="C1891">
        <v>619</v>
      </c>
      <c r="D1891" t="str">
        <f>VLOOKUP(CONS_TABLE[[#This Row],[make_id]],Make_details[],2,"FALSE")</f>
        <v>Toyota</v>
      </c>
      <c r="E1891" t="str">
        <f>VLOOKUP(CONS_TABLE[[#This Row],[make_id]],Make_details[],3,"FALSE")</f>
        <v>Standard</v>
      </c>
      <c r="F1891">
        <v>1998</v>
      </c>
      <c r="G1891" t="s">
        <v>767</v>
      </c>
      <c r="H1891" t="s">
        <v>283</v>
      </c>
      <c r="I1891" s="1">
        <v>44647</v>
      </c>
      <c r="J1891" s="1" t="str">
        <f>TEXT(CONS_TABLE[[#This Row],[date_stolen]],"YYYY")</f>
        <v>2022</v>
      </c>
      <c r="K1891" s="1" t="str">
        <f>TEXT(CONS_TABLE[[#This Row],[date_stolen]],"MMMM")</f>
        <v>March</v>
      </c>
      <c r="L1891">
        <v>102</v>
      </c>
      <c r="M1891" t="str">
        <f>VLOOKUP(CONS_TABLE[[#This Row],[location_id]],Locations[],2,"FALSE")</f>
        <v>Auckland</v>
      </c>
      <c r="N1891" t="str">
        <f>VLOOKUP(CONS_TABLE[[#This Row],[location_id]],Locations[],3, "FALSE")</f>
        <v>New Zealand</v>
      </c>
      <c r="O1891" s="3">
        <f>VLOOKUP(CONS_TABLE[[#This Row],[location_id]],Locations[],4,"FALSE")</f>
        <v>1695200</v>
      </c>
      <c r="P1891">
        <f>VLOOKUP(CONS_TABLE[[#This Row],[location_id]],Locations[],5,"FALSE")</f>
        <v>343.09</v>
      </c>
    </row>
    <row r="1892" spans="1:16" x14ac:dyDescent="0.3">
      <c r="A1892">
        <v>1891</v>
      </c>
      <c r="B1892" t="s">
        <v>486</v>
      </c>
      <c r="C1892">
        <v>619</v>
      </c>
      <c r="D1892" t="str">
        <f>VLOOKUP(CONS_TABLE[[#This Row],[make_id]],Make_details[],2,"FALSE")</f>
        <v>Toyota</v>
      </c>
      <c r="E1892" t="str">
        <f>VLOOKUP(CONS_TABLE[[#This Row],[make_id]],Make_details[],3,"FALSE")</f>
        <v>Standard</v>
      </c>
      <c r="F1892">
        <v>1998</v>
      </c>
      <c r="G1892" t="s">
        <v>576</v>
      </c>
      <c r="H1892" t="s">
        <v>10</v>
      </c>
      <c r="I1892" s="1">
        <v>44491</v>
      </c>
      <c r="J1892" s="1" t="str">
        <f>TEXT(CONS_TABLE[[#This Row],[date_stolen]],"YYYY")</f>
        <v>2021</v>
      </c>
      <c r="K1892" s="1" t="str">
        <f>TEXT(CONS_TABLE[[#This Row],[date_stolen]],"MMMM")</f>
        <v>October</v>
      </c>
      <c r="L1892">
        <v>103</v>
      </c>
      <c r="M1892" t="str">
        <f>VLOOKUP(CONS_TABLE[[#This Row],[location_id]],Locations[],2,"FALSE")</f>
        <v>Waikato</v>
      </c>
      <c r="N1892" t="str">
        <f>VLOOKUP(CONS_TABLE[[#This Row],[location_id]],Locations[],3, "FALSE")</f>
        <v>New Zealand</v>
      </c>
      <c r="O1892" s="3">
        <f>VLOOKUP(CONS_TABLE[[#This Row],[location_id]],Locations[],4,"FALSE")</f>
        <v>513800</v>
      </c>
      <c r="P1892">
        <f>VLOOKUP(CONS_TABLE[[#This Row],[location_id]],Locations[],5,"FALSE")</f>
        <v>21.5</v>
      </c>
    </row>
    <row r="1893" spans="1:16" x14ac:dyDescent="0.3">
      <c r="A1893">
        <v>1892</v>
      </c>
      <c r="B1893" t="s">
        <v>83</v>
      </c>
      <c r="C1893">
        <v>550</v>
      </c>
      <c r="D1893" t="str">
        <f>VLOOKUP(CONS_TABLE[[#This Row],[make_id]],Make_details[],2,"FALSE")</f>
        <v>Honda</v>
      </c>
      <c r="E1893" t="str">
        <f>VLOOKUP(CONS_TABLE[[#This Row],[make_id]],Make_details[],3,"FALSE")</f>
        <v>Standard</v>
      </c>
      <c r="F1893">
        <v>1998</v>
      </c>
      <c r="G1893" t="s">
        <v>571</v>
      </c>
      <c r="H1893" t="s">
        <v>45</v>
      </c>
      <c r="I1893" s="1">
        <v>44647</v>
      </c>
      <c r="J1893" s="1" t="str">
        <f>TEXT(CONS_TABLE[[#This Row],[date_stolen]],"YYYY")</f>
        <v>2022</v>
      </c>
      <c r="K1893" s="1" t="str">
        <f>TEXT(CONS_TABLE[[#This Row],[date_stolen]],"MMMM")</f>
        <v>March</v>
      </c>
      <c r="L1893">
        <v>102</v>
      </c>
      <c r="M1893" t="str">
        <f>VLOOKUP(CONS_TABLE[[#This Row],[location_id]],Locations[],2,"FALSE")</f>
        <v>Auckland</v>
      </c>
      <c r="N1893" t="str">
        <f>VLOOKUP(CONS_TABLE[[#This Row],[location_id]],Locations[],3, "FALSE")</f>
        <v>New Zealand</v>
      </c>
      <c r="O1893" s="3">
        <f>VLOOKUP(CONS_TABLE[[#This Row],[location_id]],Locations[],4,"FALSE")</f>
        <v>1695200</v>
      </c>
      <c r="P1893">
        <f>VLOOKUP(CONS_TABLE[[#This Row],[location_id]],Locations[],5,"FALSE")</f>
        <v>343.09</v>
      </c>
    </row>
    <row r="1894" spans="1:16" x14ac:dyDescent="0.3">
      <c r="A1894">
        <v>1893</v>
      </c>
      <c r="B1894" t="s">
        <v>90</v>
      </c>
      <c r="C1894">
        <v>610</v>
      </c>
      <c r="D1894" t="str">
        <f>VLOOKUP(CONS_TABLE[[#This Row],[make_id]],Make_details[],2,"FALSE")</f>
        <v>Subaru</v>
      </c>
      <c r="E1894" t="str">
        <f>VLOOKUP(CONS_TABLE[[#This Row],[make_id]],Make_details[],3,"FALSE")</f>
        <v>Standard</v>
      </c>
      <c r="F1894">
        <v>2000</v>
      </c>
      <c r="G1894" t="s">
        <v>444</v>
      </c>
      <c r="H1894" t="s">
        <v>69</v>
      </c>
      <c r="I1894" s="1">
        <v>44613</v>
      </c>
      <c r="J1894" s="1" t="str">
        <f>TEXT(CONS_TABLE[[#This Row],[date_stolen]],"YYYY")</f>
        <v>2022</v>
      </c>
      <c r="K1894" s="1" t="str">
        <f>TEXT(CONS_TABLE[[#This Row],[date_stolen]],"MMMM")</f>
        <v>February</v>
      </c>
      <c r="L1894">
        <v>101</v>
      </c>
      <c r="M1894" t="str">
        <f>VLOOKUP(CONS_TABLE[[#This Row],[location_id]],Locations[],2,"FALSE")</f>
        <v>Northland</v>
      </c>
      <c r="N1894" t="str">
        <f>VLOOKUP(CONS_TABLE[[#This Row],[location_id]],Locations[],3, "FALSE")</f>
        <v>New Zealand</v>
      </c>
      <c r="O1894" s="3">
        <f>VLOOKUP(CONS_TABLE[[#This Row],[location_id]],Locations[],4,"FALSE")</f>
        <v>201500</v>
      </c>
      <c r="P1894">
        <f>VLOOKUP(CONS_TABLE[[#This Row],[location_id]],Locations[],5,"FALSE")</f>
        <v>16.11</v>
      </c>
    </row>
    <row r="1895" spans="1:16" x14ac:dyDescent="0.3">
      <c r="A1895">
        <v>1894</v>
      </c>
      <c r="B1895" t="s">
        <v>90</v>
      </c>
      <c r="C1895">
        <v>576</v>
      </c>
      <c r="D1895" t="str">
        <f>VLOOKUP(CONS_TABLE[[#This Row],[make_id]],Make_details[],2,"FALSE")</f>
        <v>Mazda</v>
      </c>
      <c r="E1895" t="str">
        <f>VLOOKUP(CONS_TABLE[[#This Row],[make_id]],Make_details[],3,"FALSE")</f>
        <v>Standard</v>
      </c>
      <c r="F1895">
        <v>2007</v>
      </c>
      <c r="G1895" t="s">
        <v>600</v>
      </c>
      <c r="H1895" t="s">
        <v>283</v>
      </c>
      <c r="I1895" s="1">
        <v>44643</v>
      </c>
      <c r="J1895" s="1" t="str">
        <f>TEXT(CONS_TABLE[[#This Row],[date_stolen]],"YYYY")</f>
        <v>2022</v>
      </c>
      <c r="K1895" s="1" t="str">
        <f>TEXT(CONS_TABLE[[#This Row],[date_stolen]],"MMMM")</f>
        <v>March</v>
      </c>
      <c r="L1895">
        <v>108</v>
      </c>
      <c r="M1895" t="str">
        <f>VLOOKUP(CONS_TABLE[[#This Row],[location_id]],Locations[],2,"FALSE")</f>
        <v>Manawatū-Whanganui</v>
      </c>
      <c r="N1895" t="str">
        <f>VLOOKUP(CONS_TABLE[[#This Row],[location_id]],Locations[],3, "FALSE")</f>
        <v>New Zealand</v>
      </c>
      <c r="O1895" s="3">
        <f>VLOOKUP(CONS_TABLE[[#This Row],[location_id]],Locations[],4,"FALSE")</f>
        <v>258200</v>
      </c>
      <c r="P1895">
        <f>VLOOKUP(CONS_TABLE[[#This Row],[location_id]],Locations[],5,"FALSE")</f>
        <v>11.62</v>
      </c>
    </row>
    <row r="1896" spans="1:16" x14ac:dyDescent="0.3">
      <c r="A1896">
        <v>1895</v>
      </c>
      <c r="B1896" t="s">
        <v>90</v>
      </c>
      <c r="C1896">
        <v>576</v>
      </c>
      <c r="D1896" t="str">
        <f>VLOOKUP(CONS_TABLE[[#This Row],[make_id]],Make_details[],2,"FALSE")</f>
        <v>Mazda</v>
      </c>
      <c r="E1896" t="str">
        <f>VLOOKUP(CONS_TABLE[[#This Row],[make_id]],Make_details[],3,"FALSE")</f>
        <v>Standard</v>
      </c>
      <c r="F1896">
        <v>2004</v>
      </c>
      <c r="G1896" t="s">
        <v>578</v>
      </c>
      <c r="H1896" t="s">
        <v>10</v>
      </c>
      <c r="I1896" s="1">
        <v>44571</v>
      </c>
      <c r="J1896" s="1" t="str">
        <f>TEXT(CONS_TABLE[[#This Row],[date_stolen]],"YYYY")</f>
        <v>2022</v>
      </c>
      <c r="K1896" s="1" t="str">
        <f>TEXT(CONS_TABLE[[#This Row],[date_stolen]],"MMMM")</f>
        <v>January</v>
      </c>
      <c r="L1896">
        <v>109</v>
      </c>
      <c r="M1896" t="str">
        <f>VLOOKUP(CONS_TABLE[[#This Row],[location_id]],Locations[],2,"FALSE")</f>
        <v>Wellington</v>
      </c>
      <c r="N1896" t="str">
        <f>VLOOKUP(CONS_TABLE[[#This Row],[location_id]],Locations[],3, "FALSE")</f>
        <v>New Zealand</v>
      </c>
      <c r="O1896" s="3">
        <f>VLOOKUP(CONS_TABLE[[#This Row],[location_id]],Locations[],4,"FALSE")</f>
        <v>543500</v>
      </c>
      <c r="P1896">
        <f>VLOOKUP(CONS_TABLE[[#This Row],[location_id]],Locations[],5,"FALSE")</f>
        <v>67.52</v>
      </c>
    </row>
    <row r="1897" spans="1:16" x14ac:dyDescent="0.3">
      <c r="A1897">
        <v>1896</v>
      </c>
      <c r="B1897" t="s">
        <v>435</v>
      </c>
      <c r="C1897">
        <v>619</v>
      </c>
      <c r="D1897" t="str">
        <f>VLOOKUP(CONS_TABLE[[#This Row],[make_id]],Make_details[],2,"FALSE")</f>
        <v>Toyota</v>
      </c>
      <c r="E1897" t="str">
        <f>VLOOKUP(CONS_TABLE[[#This Row],[make_id]],Make_details[],3,"FALSE")</f>
        <v>Standard</v>
      </c>
      <c r="F1897">
        <v>2007</v>
      </c>
      <c r="G1897" t="s">
        <v>448</v>
      </c>
      <c r="H1897" t="s">
        <v>69</v>
      </c>
      <c r="I1897" s="1">
        <v>44583</v>
      </c>
      <c r="J1897" s="1" t="str">
        <f>TEXT(CONS_TABLE[[#This Row],[date_stolen]],"YYYY")</f>
        <v>2022</v>
      </c>
      <c r="K1897" s="1" t="str">
        <f>TEXT(CONS_TABLE[[#This Row],[date_stolen]],"MMMM")</f>
        <v>January</v>
      </c>
      <c r="L1897">
        <v>102</v>
      </c>
      <c r="M1897" t="str">
        <f>VLOOKUP(CONS_TABLE[[#This Row],[location_id]],Locations[],2,"FALSE")</f>
        <v>Auckland</v>
      </c>
      <c r="N1897" t="str">
        <f>VLOOKUP(CONS_TABLE[[#This Row],[location_id]],Locations[],3, "FALSE")</f>
        <v>New Zealand</v>
      </c>
      <c r="O1897" s="3">
        <f>VLOOKUP(CONS_TABLE[[#This Row],[location_id]],Locations[],4,"FALSE")</f>
        <v>1695200</v>
      </c>
      <c r="P1897">
        <f>VLOOKUP(CONS_TABLE[[#This Row],[location_id]],Locations[],5,"FALSE")</f>
        <v>343.09</v>
      </c>
    </row>
    <row r="1898" spans="1:16" x14ac:dyDescent="0.3">
      <c r="A1898">
        <v>1897</v>
      </c>
      <c r="B1898" t="s">
        <v>90</v>
      </c>
      <c r="C1898">
        <v>576</v>
      </c>
      <c r="D1898" t="str">
        <f>VLOOKUP(CONS_TABLE[[#This Row],[make_id]],Make_details[],2,"FALSE")</f>
        <v>Mazda</v>
      </c>
      <c r="E1898" t="str">
        <f>VLOOKUP(CONS_TABLE[[#This Row],[make_id]],Make_details[],3,"FALSE")</f>
        <v>Standard</v>
      </c>
      <c r="F1898">
        <v>2001</v>
      </c>
      <c r="G1898" t="s">
        <v>572</v>
      </c>
      <c r="H1898" t="s">
        <v>32</v>
      </c>
      <c r="I1898" s="1">
        <v>44597</v>
      </c>
      <c r="J1898" s="1" t="str">
        <f>TEXT(CONS_TABLE[[#This Row],[date_stolen]],"YYYY")</f>
        <v>2022</v>
      </c>
      <c r="K1898" s="1" t="str">
        <f>TEXT(CONS_TABLE[[#This Row],[date_stolen]],"MMMM")</f>
        <v>February</v>
      </c>
      <c r="L1898">
        <v>115</v>
      </c>
      <c r="M1898" t="str">
        <f>VLOOKUP(CONS_TABLE[[#This Row],[location_id]],Locations[],2,"FALSE")</f>
        <v>Otago</v>
      </c>
      <c r="N1898" t="str">
        <f>VLOOKUP(CONS_TABLE[[#This Row],[location_id]],Locations[],3, "FALSE")</f>
        <v>New Zealand</v>
      </c>
      <c r="O1898" s="3">
        <f>VLOOKUP(CONS_TABLE[[#This Row],[location_id]],Locations[],4,"FALSE")</f>
        <v>246000</v>
      </c>
      <c r="P1898">
        <f>VLOOKUP(CONS_TABLE[[#This Row],[location_id]],Locations[],5,"FALSE")</f>
        <v>7.89</v>
      </c>
    </row>
    <row r="1899" spans="1:16" x14ac:dyDescent="0.3">
      <c r="A1899">
        <v>1898</v>
      </c>
      <c r="B1899" t="s">
        <v>90</v>
      </c>
      <c r="C1899">
        <v>576</v>
      </c>
      <c r="D1899" t="str">
        <f>VLOOKUP(CONS_TABLE[[#This Row],[make_id]],Make_details[],2,"FALSE")</f>
        <v>Mazda</v>
      </c>
      <c r="E1899" t="str">
        <f>VLOOKUP(CONS_TABLE[[#This Row],[make_id]],Make_details[],3,"FALSE")</f>
        <v>Standard</v>
      </c>
      <c r="F1899">
        <v>2002</v>
      </c>
      <c r="G1899" t="s">
        <v>698</v>
      </c>
      <c r="H1899" t="s">
        <v>28</v>
      </c>
      <c r="I1899" s="1">
        <v>44585</v>
      </c>
      <c r="J1899" s="1" t="str">
        <f>TEXT(CONS_TABLE[[#This Row],[date_stolen]],"YYYY")</f>
        <v>2022</v>
      </c>
      <c r="K1899" s="1" t="str">
        <f>TEXT(CONS_TABLE[[#This Row],[date_stolen]],"MMMM")</f>
        <v>January</v>
      </c>
      <c r="L1899">
        <v>107</v>
      </c>
      <c r="M1899" t="str">
        <f>VLOOKUP(CONS_TABLE[[#This Row],[location_id]],Locations[],2,"FALSE")</f>
        <v>Taranaki</v>
      </c>
      <c r="N1899" t="str">
        <f>VLOOKUP(CONS_TABLE[[#This Row],[location_id]],Locations[],3, "FALSE")</f>
        <v>New Zealand</v>
      </c>
      <c r="O1899" s="3">
        <f>VLOOKUP(CONS_TABLE[[#This Row],[location_id]],Locations[],4,"FALSE")</f>
        <v>127300</v>
      </c>
      <c r="P1899">
        <f>VLOOKUP(CONS_TABLE[[#This Row],[location_id]],Locations[],5,"FALSE")</f>
        <v>17.55</v>
      </c>
    </row>
    <row r="1900" spans="1:16" x14ac:dyDescent="0.3">
      <c r="A1900">
        <v>1899</v>
      </c>
      <c r="B1900" t="s">
        <v>83</v>
      </c>
      <c r="C1900">
        <v>610</v>
      </c>
      <c r="D1900" t="str">
        <f>VLOOKUP(CONS_TABLE[[#This Row],[make_id]],Make_details[],2,"FALSE")</f>
        <v>Subaru</v>
      </c>
      <c r="E1900" t="str">
        <f>VLOOKUP(CONS_TABLE[[#This Row],[make_id]],Make_details[],3,"FALSE")</f>
        <v>Standard</v>
      </c>
      <c r="F1900">
        <v>2000</v>
      </c>
      <c r="G1900" t="s">
        <v>475</v>
      </c>
      <c r="H1900" t="s">
        <v>18</v>
      </c>
      <c r="I1900" s="1">
        <v>44627</v>
      </c>
      <c r="J1900" s="1" t="str">
        <f>TEXT(CONS_TABLE[[#This Row],[date_stolen]],"YYYY")</f>
        <v>2022</v>
      </c>
      <c r="K1900" s="1" t="str">
        <f>TEXT(CONS_TABLE[[#This Row],[date_stolen]],"MMMM")</f>
        <v>March</v>
      </c>
      <c r="L1900">
        <v>109</v>
      </c>
      <c r="M1900" t="str">
        <f>VLOOKUP(CONS_TABLE[[#This Row],[location_id]],Locations[],2,"FALSE")</f>
        <v>Wellington</v>
      </c>
      <c r="N1900" t="str">
        <f>VLOOKUP(CONS_TABLE[[#This Row],[location_id]],Locations[],3, "FALSE")</f>
        <v>New Zealand</v>
      </c>
      <c r="O1900" s="3">
        <f>VLOOKUP(CONS_TABLE[[#This Row],[location_id]],Locations[],4,"FALSE")</f>
        <v>543500</v>
      </c>
      <c r="P1900">
        <f>VLOOKUP(CONS_TABLE[[#This Row],[location_id]],Locations[],5,"FALSE")</f>
        <v>67.52</v>
      </c>
    </row>
    <row r="1901" spans="1:16" x14ac:dyDescent="0.3">
      <c r="A1901">
        <v>1900</v>
      </c>
      <c r="B1901" t="s">
        <v>90</v>
      </c>
      <c r="C1901">
        <v>576</v>
      </c>
      <c r="D1901" t="str">
        <f>VLOOKUP(CONS_TABLE[[#This Row],[make_id]],Make_details[],2,"FALSE")</f>
        <v>Mazda</v>
      </c>
      <c r="E1901" t="str">
        <f>VLOOKUP(CONS_TABLE[[#This Row],[make_id]],Make_details[],3,"FALSE")</f>
        <v>Standard</v>
      </c>
      <c r="F1901">
        <v>2000</v>
      </c>
      <c r="G1901" t="s">
        <v>572</v>
      </c>
      <c r="H1901" t="s">
        <v>32</v>
      </c>
      <c r="I1901" s="1">
        <v>44550</v>
      </c>
      <c r="J1901" s="1" t="str">
        <f>TEXT(CONS_TABLE[[#This Row],[date_stolen]],"YYYY")</f>
        <v>2021</v>
      </c>
      <c r="K1901" s="1" t="str">
        <f>TEXT(CONS_TABLE[[#This Row],[date_stolen]],"MMMM")</f>
        <v>December</v>
      </c>
      <c r="L1901">
        <v>114</v>
      </c>
      <c r="M1901" t="str">
        <f>VLOOKUP(CONS_TABLE[[#This Row],[location_id]],Locations[],2,"FALSE")</f>
        <v>Canterbury</v>
      </c>
      <c r="N1901" t="str">
        <f>VLOOKUP(CONS_TABLE[[#This Row],[location_id]],Locations[],3, "FALSE")</f>
        <v>New Zealand</v>
      </c>
      <c r="O1901" s="3">
        <f>VLOOKUP(CONS_TABLE[[#This Row],[location_id]],Locations[],4,"FALSE")</f>
        <v>655000</v>
      </c>
      <c r="P1901">
        <f>VLOOKUP(CONS_TABLE[[#This Row],[location_id]],Locations[],5,"FALSE")</f>
        <v>14.72</v>
      </c>
    </row>
    <row r="1902" spans="1:16" x14ac:dyDescent="0.3">
      <c r="A1902">
        <v>1901</v>
      </c>
      <c r="B1902" t="s">
        <v>90</v>
      </c>
      <c r="C1902">
        <v>619</v>
      </c>
      <c r="D1902" t="str">
        <f>VLOOKUP(CONS_TABLE[[#This Row],[make_id]],Make_details[],2,"FALSE")</f>
        <v>Toyota</v>
      </c>
      <c r="E1902" t="str">
        <f>VLOOKUP(CONS_TABLE[[#This Row],[make_id]],Make_details[],3,"FALSE")</f>
        <v>Standard</v>
      </c>
      <c r="F1902">
        <v>2007</v>
      </c>
      <c r="G1902" t="s">
        <v>447</v>
      </c>
      <c r="H1902" t="s">
        <v>10</v>
      </c>
      <c r="I1902" s="1">
        <v>44626</v>
      </c>
      <c r="J1902" s="1" t="str">
        <f>TEXT(CONS_TABLE[[#This Row],[date_stolen]],"YYYY")</f>
        <v>2022</v>
      </c>
      <c r="K1902" s="1" t="str">
        <f>TEXT(CONS_TABLE[[#This Row],[date_stolen]],"MMMM")</f>
        <v>March</v>
      </c>
      <c r="L1902">
        <v>102</v>
      </c>
      <c r="M1902" t="str">
        <f>VLOOKUP(CONS_TABLE[[#This Row],[location_id]],Locations[],2,"FALSE")</f>
        <v>Auckland</v>
      </c>
      <c r="N1902" t="str">
        <f>VLOOKUP(CONS_TABLE[[#This Row],[location_id]],Locations[],3, "FALSE")</f>
        <v>New Zealand</v>
      </c>
      <c r="O1902" s="3">
        <f>VLOOKUP(CONS_TABLE[[#This Row],[location_id]],Locations[],4,"FALSE")</f>
        <v>1695200</v>
      </c>
      <c r="P1902">
        <f>VLOOKUP(CONS_TABLE[[#This Row],[location_id]],Locations[],5,"FALSE")</f>
        <v>343.09</v>
      </c>
    </row>
    <row r="1903" spans="1:16" x14ac:dyDescent="0.3">
      <c r="A1903">
        <v>1902</v>
      </c>
      <c r="B1903" t="s">
        <v>90</v>
      </c>
      <c r="C1903">
        <v>619</v>
      </c>
      <c r="D1903" t="str">
        <f>VLOOKUP(CONS_TABLE[[#This Row],[make_id]],Make_details[],2,"FALSE")</f>
        <v>Toyota</v>
      </c>
      <c r="E1903" t="str">
        <f>VLOOKUP(CONS_TABLE[[#This Row],[make_id]],Make_details[],3,"FALSE")</f>
        <v>Standard</v>
      </c>
      <c r="F1903">
        <v>1998</v>
      </c>
      <c r="G1903" t="s">
        <v>682</v>
      </c>
      <c r="H1903" t="s">
        <v>32</v>
      </c>
      <c r="I1903" s="1">
        <v>44621</v>
      </c>
      <c r="J1903" s="1" t="str">
        <f>TEXT(CONS_TABLE[[#This Row],[date_stolen]],"YYYY")</f>
        <v>2022</v>
      </c>
      <c r="K1903" s="1" t="str">
        <f>TEXT(CONS_TABLE[[#This Row],[date_stolen]],"MMMM")</f>
        <v>March</v>
      </c>
      <c r="L1903">
        <v>107</v>
      </c>
      <c r="M1903" t="str">
        <f>VLOOKUP(CONS_TABLE[[#This Row],[location_id]],Locations[],2,"FALSE")</f>
        <v>Taranaki</v>
      </c>
      <c r="N1903" t="str">
        <f>VLOOKUP(CONS_TABLE[[#This Row],[location_id]],Locations[],3, "FALSE")</f>
        <v>New Zealand</v>
      </c>
      <c r="O1903" s="3">
        <f>VLOOKUP(CONS_TABLE[[#This Row],[location_id]],Locations[],4,"FALSE")</f>
        <v>127300</v>
      </c>
      <c r="P1903">
        <f>VLOOKUP(CONS_TABLE[[#This Row],[location_id]],Locations[],5,"FALSE")</f>
        <v>17.55</v>
      </c>
    </row>
    <row r="1904" spans="1:16" x14ac:dyDescent="0.3">
      <c r="A1904">
        <v>1903</v>
      </c>
      <c r="B1904" t="s">
        <v>75</v>
      </c>
      <c r="C1904">
        <v>611</v>
      </c>
      <c r="D1904" t="str">
        <f>VLOOKUP(CONS_TABLE[[#This Row],[make_id]],Make_details[],2,"FALSE")</f>
        <v>Suzuki</v>
      </c>
      <c r="E1904" t="str">
        <f>VLOOKUP(CONS_TABLE[[#This Row],[make_id]],Make_details[],3,"FALSE")</f>
        <v>Standard</v>
      </c>
      <c r="F1904">
        <v>2007</v>
      </c>
      <c r="G1904" t="s">
        <v>768</v>
      </c>
      <c r="H1904" t="s">
        <v>18</v>
      </c>
      <c r="I1904" s="1">
        <v>44546</v>
      </c>
      <c r="J1904" s="1" t="str">
        <f>TEXT(CONS_TABLE[[#This Row],[date_stolen]],"YYYY")</f>
        <v>2021</v>
      </c>
      <c r="K1904" s="1" t="str">
        <f>TEXT(CONS_TABLE[[#This Row],[date_stolen]],"MMMM")</f>
        <v>December</v>
      </c>
      <c r="L1904">
        <v>103</v>
      </c>
      <c r="M1904" t="str">
        <f>VLOOKUP(CONS_TABLE[[#This Row],[location_id]],Locations[],2,"FALSE")</f>
        <v>Waikato</v>
      </c>
      <c r="N1904" t="str">
        <f>VLOOKUP(CONS_TABLE[[#This Row],[location_id]],Locations[],3, "FALSE")</f>
        <v>New Zealand</v>
      </c>
      <c r="O1904" s="3">
        <f>VLOOKUP(CONS_TABLE[[#This Row],[location_id]],Locations[],4,"FALSE")</f>
        <v>513800</v>
      </c>
      <c r="P1904">
        <f>VLOOKUP(CONS_TABLE[[#This Row],[location_id]],Locations[],5,"FALSE")</f>
        <v>21.5</v>
      </c>
    </row>
    <row r="1905" spans="1:16" x14ac:dyDescent="0.3">
      <c r="A1905">
        <v>1904</v>
      </c>
      <c r="B1905" t="s">
        <v>83</v>
      </c>
      <c r="C1905">
        <v>587</v>
      </c>
      <c r="D1905" t="str">
        <f>VLOOKUP(CONS_TABLE[[#This Row],[make_id]],Make_details[],2,"FALSE")</f>
        <v>Nissan</v>
      </c>
      <c r="E1905" t="str">
        <f>VLOOKUP(CONS_TABLE[[#This Row],[make_id]],Make_details[],3,"FALSE")</f>
        <v>Standard</v>
      </c>
      <c r="F1905">
        <v>1998</v>
      </c>
      <c r="G1905" t="s">
        <v>478</v>
      </c>
      <c r="H1905" t="s">
        <v>10</v>
      </c>
      <c r="I1905" s="1">
        <v>44502</v>
      </c>
      <c r="J1905" s="1" t="str">
        <f>TEXT(CONS_TABLE[[#This Row],[date_stolen]],"YYYY")</f>
        <v>2021</v>
      </c>
      <c r="K1905" s="1" t="str">
        <f>TEXT(CONS_TABLE[[#This Row],[date_stolen]],"MMMM")</f>
        <v>November</v>
      </c>
      <c r="L1905">
        <v>103</v>
      </c>
      <c r="M1905" t="str">
        <f>VLOOKUP(CONS_TABLE[[#This Row],[location_id]],Locations[],2,"FALSE")</f>
        <v>Waikato</v>
      </c>
      <c r="N1905" t="str">
        <f>VLOOKUP(CONS_TABLE[[#This Row],[location_id]],Locations[],3, "FALSE")</f>
        <v>New Zealand</v>
      </c>
      <c r="O1905" s="3">
        <f>VLOOKUP(CONS_TABLE[[#This Row],[location_id]],Locations[],4,"FALSE")</f>
        <v>513800</v>
      </c>
      <c r="P1905">
        <f>VLOOKUP(CONS_TABLE[[#This Row],[location_id]],Locations[],5,"FALSE")</f>
        <v>21.5</v>
      </c>
    </row>
    <row r="1906" spans="1:16" x14ac:dyDescent="0.3">
      <c r="A1906">
        <v>1905</v>
      </c>
      <c r="B1906" t="s">
        <v>235</v>
      </c>
      <c r="C1906">
        <v>619</v>
      </c>
      <c r="D1906" t="str">
        <f>VLOOKUP(CONS_TABLE[[#This Row],[make_id]],Make_details[],2,"FALSE")</f>
        <v>Toyota</v>
      </c>
      <c r="E1906" t="str">
        <f>VLOOKUP(CONS_TABLE[[#This Row],[make_id]],Make_details[],3,"FALSE")</f>
        <v>Standard</v>
      </c>
      <c r="F1906">
        <v>1999</v>
      </c>
      <c r="G1906" t="s">
        <v>467</v>
      </c>
      <c r="H1906" t="s">
        <v>32</v>
      </c>
      <c r="I1906" s="1">
        <v>44516</v>
      </c>
      <c r="J1906" s="1" t="str">
        <f>TEXT(CONS_TABLE[[#This Row],[date_stolen]],"YYYY")</f>
        <v>2021</v>
      </c>
      <c r="K1906" s="1" t="str">
        <f>TEXT(CONS_TABLE[[#This Row],[date_stolen]],"MMMM")</f>
        <v>November</v>
      </c>
      <c r="L1906">
        <v>109</v>
      </c>
      <c r="M1906" t="str">
        <f>VLOOKUP(CONS_TABLE[[#This Row],[location_id]],Locations[],2,"FALSE")</f>
        <v>Wellington</v>
      </c>
      <c r="N1906" t="str">
        <f>VLOOKUP(CONS_TABLE[[#This Row],[location_id]],Locations[],3, "FALSE")</f>
        <v>New Zealand</v>
      </c>
      <c r="O1906" s="3">
        <f>VLOOKUP(CONS_TABLE[[#This Row],[location_id]],Locations[],4,"FALSE")</f>
        <v>543500</v>
      </c>
      <c r="P1906">
        <f>VLOOKUP(CONS_TABLE[[#This Row],[location_id]],Locations[],5,"FALSE")</f>
        <v>67.52</v>
      </c>
    </row>
    <row r="1907" spans="1:16" x14ac:dyDescent="0.3">
      <c r="A1907">
        <v>1906</v>
      </c>
      <c r="B1907" t="s">
        <v>90</v>
      </c>
      <c r="C1907">
        <v>512</v>
      </c>
      <c r="D1907" t="str">
        <f>VLOOKUP(CONS_TABLE[[#This Row],[make_id]],Make_details[],2,"FALSE")</f>
        <v>BMW</v>
      </c>
      <c r="E1907" t="str">
        <f>VLOOKUP(CONS_TABLE[[#This Row],[make_id]],Make_details[],3,"FALSE")</f>
        <v>Luxury</v>
      </c>
      <c r="F1907">
        <v>2001</v>
      </c>
      <c r="G1907" t="s">
        <v>479</v>
      </c>
      <c r="H1907" t="s">
        <v>10</v>
      </c>
      <c r="I1907" s="1">
        <v>44521</v>
      </c>
      <c r="J1907" s="1" t="str">
        <f>TEXT(CONS_TABLE[[#This Row],[date_stolen]],"YYYY")</f>
        <v>2021</v>
      </c>
      <c r="K1907" s="1" t="str">
        <f>TEXT(CONS_TABLE[[#This Row],[date_stolen]],"MMMM")</f>
        <v>November</v>
      </c>
      <c r="L1907">
        <v>102</v>
      </c>
      <c r="M1907" t="str">
        <f>VLOOKUP(CONS_TABLE[[#This Row],[location_id]],Locations[],2,"FALSE")</f>
        <v>Auckland</v>
      </c>
      <c r="N1907" t="str">
        <f>VLOOKUP(CONS_TABLE[[#This Row],[location_id]],Locations[],3, "FALSE")</f>
        <v>New Zealand</v>
      </c>
      <c r="O1907" s="3">
        <f>VLOOKUP(CONS_TABLE[[#This Row],[location_id]],Locations[],4,"FALSE")</f>
        <v>1695200</v>
      </c>
      <c r="P1907">
        <f>VLOOKUP(CONS_TABLE[[#This Row],[location_id]],Locations[],5,"FALSE")</f>
        <v>343.09</v>
      </c>
    </row>
    <row r="1908" spans="1:16" x14ac:dyDescent="0.3">
      <c r="A1908">
        <v>1907</v>
      </c>
      <c r="B1908" t="s">
        <v>83</v>
      </c>
      <c r="C1908">
        <v>619</v>
      </c>
      <c r="D1908" t="str">
        <f>VLOOKUP(CONS_TABLE[[#This Row],[make_id]],Make_details[],2,"FALSE")</f>
        <v>Toyota</v>
      </c>
      <c r="E1908" t="str">
        <f>VLOOKUP(CONS_TABLE[[#This Row],[make_id]],Make_details[],3,"FALSE")</f>
        <v>Standard</v>
      </c>
      <c r="F1908">
        <v>2008</v>
      </c>
      <c r="G1908" t="s">
        <v>769</v>
      </c>
      <c r="H1908" t="s">
        <v>28</v>
      </c>
      <c r="I1908" s="1">
        <v>44616</v>
      </c>
      <c r="J1908" s="1" t="str">
        <f>TEXT(CONS_TABLE[[#This Row],[date_stolen]],"YYYY")</f>
        <v>2022</v>
      </c>
      <c r="K1908" s="1" t="str">
        <f>TEXT(CONS_TABLE[[#This Row],[date_stolen]],"MMMM")</f>
        <v>February</v>
      </c>
      <c r="L1908">
        <v>114</v>
      </c>
      <c r="M1908" t="str">
        <f>VLOOKUP(CONS_TABLE[[#This Row],[location_id]],Locations[],2,"FALSE")</f>
        <v>Canterbury</v>
      </c>
      <c r="N1908" t="str">
        <f>VLOOKUP(CONS_TABLE[[#This Row],[location_id]],Locations[],3, "FALSE")</f>
        <v>New Zealand</v>
      </c>
      <c r="O1908" s="3">
        <f>VLOOKUP(CONS_TABLE[[#This Row],[location_id]],Locations[],4,"FALSE")</f>
        <v>655000</v>
      </c>
      <c r="P1908">
        <f>VLOOKUP(CONS_TABLE[[#This Row],[location_id]],Locations[],5,"FALSE")</f>
        <v>14.72</v>
      </c>
    </row>
    <row r="1909" spans="1:16" x14ac:dyDescent="0.3">
      <c r="A1909">
        <v>1908</v>
      </c>
      <c r="B1909" t="s">
        <v>83</v>
      </c>
      <c r="C1909">
        <v>550</v>
      </c>
      <c r="D1909" t="str">
        <f>VLOOKUP(CONS_TABLE[[#This Row],[make_id]],Make_details[],2,"FALSE")</f>
        <v>Honda</v>
      </c>
      <c r="E1909" t="str">
        <f>VLOOKUP(CONS_TABLE[[#This Row],[make_id]],Make_details[],3,"FALSE")</f>
        <v>Standard</v>
      </c>
      <c r="F1909">
        <v>1996</v>
      </c>
      <c r="G1909" t="s">
        <v>571</v>
      </c>
      <c r="H1909" t="s">
        <v>47</v>
      </c>
      <c r="I1909" s="1">
        <v>44595</v>
      </c>
      <c r="J1909" s="1" t="str">
        <f>TEXT(CONS_TABLE[[#This Row],[date_stolen]],"YYYY")</f>
        <v>2022</v>
      </c>
      <c r="K1909" s="1" t="str">
        <f>TEXT(CONS_TABLE[[#This Row],[date_stolen]],"MMMM")</f>
        <v>February</v>
      </c>
      <c r="L1909">
        <v>116</v>
      </c>
      <c r="M1909" t="str">
        <f>VLOOKUP(CONS_TABLE[[#This Row],[location_id]],Locations[],2,"FALSE")</f>
        <v>Southland</v>
      </c>
      <c r="N1909" t="str">
        <f>VLOOKUP(CONS_TABLE[[#This Row],[location_id]],Locations[],3, "FALSE")</f>
        <v>New Zealand</v>
      </c>
      <c r="O1909" s="3">
        <f>VLOOKUP(CONS_TABLE[[#This Row],[location_id]],Locations[],4,"FALSE")</f>
        <v>102400</v>
      </c>
      <c r="P1909">
        <f>VLOOKUP(CONS_TABLE[[#This Row],[location_id]],Locations[],5,"FALSE")</f>
        <v>3.28</v>
      </c>
    </row>
    <row r="1910" spans="1:16" x14ac:dyDescent="0.3">
      <c r="A1910">
        <v>1909</v>
      </c>
      <c r="B1910" t="s">
        <v>90</v>
      </c>
      <c r="C1910">
        <v>619</v>
      </c>
      <c r="D1910" t="str">
        <f>VLOOKUP(CONS_TABLE[[#This Row],[make_id]],Make_details[],2,"FALSE")</f>
        <v>Toyota</v>
      </c>
      <c r="E1910" t="str">
        <f>VLOOKUP(CONS_TABLE[[#This Row],[make_id]],Make_details[],3,"FALSE")</f>
        <v>Standard</v>
      </c>
      <c r="F1910">
        <v>2000</v>
      </c>
      <c r="G1910" t="s">
        <v>594</v>
      </c>
      <c r="H1910" t="s">
        <v>32</v>
      </c>
      <c r="I1910" s="1">
        <v>44544</v>
      </c>
      <c r="J1910" s="1" t="str">
        <f>TEXT(CONS_TABLE[[#This Row],[date_stolen]],"YYYY")</f>
        <v>2021</v>
      </c>
      <c r="K1910" s="1" t="str">
        <f>TEXT(CONS_TABLE[[#This Row],[date_stolen]],"MMMM")</f>
        <v>December</v>
      </c>
      <c r="L1910">
        <v>109</v>
      </c>
      <c r="M1910" t="str">
        <f>VLOOKUP(CONS_TABLE[[#This Row],[location_id]],Locations[],2,"FALSE")</f>
        <v>Wellington</v>
      </c>
      <c r="N1910" t="str">
        <f>VLOOKUP(CONS_TABLE[[#This Row],[location_id]],Locations[],3, "FALSE")</f>
        <v>New Zealand</v>
      </c>
      <c r="O1910" s="3">
        <f>VLOOKUP(CONS_TABLE[[#This Row],[location_id]],Locations[],4,"FALSE")</f>
        <v>543500</v>
      </c>
      <c r="P1910">
        <f>VLOOKUP(CONS_TABLE[[#This Row],[location_id]],Locations[],5,"FALSE")</f>
        <v>67.52</v>
      </c>
    </row>
    <row r="1911" spans="1:16" x14ac:dyDescent="0.3">
      <c r="A1911">
        <v>1910</v>
      </c>
      <c r="B1911" t="s">
        <v>90</v>
      </c>
      <c r="C1911">
        <v>619</v>
      </c>
      <c r="D1911" t="str">
        <f>VLOOKUP(CONS_TABLE[[#This Row],[make_id]],Make_details[],2,"FALSE")</f>
        <v>Toyota</v>
      </c>
      <c r="E1911" t="str">
        <f>VLOOKUP(CONS_TABLE[[#This Row],[make_id]],Make_details[],3,"FALSE")</f>
        <v>Standard</v>
      </c>
      <c r="F1911">
        <v>1996</v>
      </c>
      <c r="G1911" t="s">
        <v>485</v>
      </c>
      <c r="H1911" t="s">
        <v>283</v>
      </c>
      <c r="I1911" s="1">
        <v>44488</v>
      </c>
      <c r="J1911" s="1" t="str">
        <f>TEXT(CONS_TABLE[[#This Row],[date_stolen]],"YYYY")</f>
        <v>2021</v>
      </c>
      <c r="K1911" s="1" t="str">
        <f>TEXT(CONS_TABLE[[#This Row],[date_stolen]],"MMMM")</f>
        <v>October</v>
      </c>
      <c r="L1911">
        <v>114</v>
      </c>
      <c r="M1911" t="str">
        <f>VLOOKUP(CONS_TABLE[[#This Row],[location_id]],Locations[],2,"FALSE")</f>
        <v>Canterbury</v>
      </c>
      <c r="N1911" t="str">
        <f>VLOOKUP(CONS_TABLE[[#This Row],[location_id]],Locations[],3, "FALSE")</f>
        <v>New Zealand</v>
      </c>
      <c r="O1911" s="3">
        <f>VLOOKUP(CONS_TABLE[[#This Row],[location_id]],Locations[],4,"FALSE")</f>
        <v>655000</v>
      </c>
      <c r="P1911">
        <f>VLOOKUP(CONS_TABLE[[#This Row],[location_id]],Locations[],5,"FALSE")</f>
        <v>14.72</v>
      </c>
    </row>
    <row r="1912" spans="1:16" x14ac:dyDescent="0.3">
      <c r="A1912">
        <v>1911</v>
      </c>
      <c r="B1912" t="s">
        <v>75</v>
      </c>
      <c r="C1912">
        <v>531</v>
      </c>
      <c r="D1912" t="str">
        <f>VLOOKUP(CONS_TABLE[[#This Row],[make_id]],Make_details[],2,"FALSE")</f>
        <v>Daihatsu</v>
      </c>
      <c r="E1912" t="str">
        <f>VLOOKUP(CONS_TABLE[[#This Row],[make_id]],Make_details[],3,"FALSE")</f>
        <v>Standard</v>
      </c>
      <c r="F1912">
        <v>2008</v>
      </c>
      <c r="G1912" t="s">
        <v>696</v>
      </c>
      <c r="H1912" t="s">
        <v>28</v>
      </c>
      <c r="I1912" s="1">
        <v>44606</v>
      </c>
      <c r="J1912" s="1" t="str">
        <f>TEXT(CONS_TABLE[[#This Row],[date_stolen]],"YYYY")</f>
        <v>2022</v>
      </c>
      <c r="K1912" s="1" t="str">
        <f>TEXT(CONS_TABLE[[#This Row],[date_stolen]],"MMMM")</f>
        <v>February</v>
      </c>
      <c r="L1912">
        <v>102</v>
      </c>
      <c r="M1912" t="str">
        <f>VLOOKUP(CONS_TABLE[[#This Row],[location_id]],Locations[],2,"FALSE")</f>
        <v>Auckland</v>
      </c>
      <c r="N1912" t="str">
        <f>VLOOKUP(CONS_TABLE[[#This Row],[location_id]],Locations[],3, "FALSE")</f>
        <v>New Zealand</v>
      </c>
      <c r="O1912" s="3">
        <f>VLOOKUP(CONS_TABLE[[#This Row],[location_id]],Locations[],4,"FALSE")</f>
        <v>1695200</v>
      </c>
      <c r="P1912">
        <f>VLOOKUP(CONS_TABLE[[#This Row],[location_id]],Locations[],5,"FALSE")</f>
        <v>343.09</v>
      </c>
    </row>
    <row r="1913" spans="1:16" x14ac:dyDescent="0.3">
      <c r="A1913">
        <v>1912</v>
      </c>
      <c r="B1913" t="s">
        <v>435</v>
      </c>
      <c r="C1913">
        <v>540</v>
      </c>
      <c r="D1913" t="str">
        <f>VLOOKUP(CONS_TABLE[[#This Row],[make_id]],Make_details[],2,"FALSE")</f>
        <v>Ford</v>
      </c>
      <c r="E1913" t="str">
        <f>VLOOKUP(CONS_TABLE[[#This Row],[make_id]],Make_details[],3,"FALSE")</f>
        <v>Standard</v>
      </c>
      <c r="F1913">
        <v>2000</v>
      </c>
      <c r="G1913" t="s">
        <v>436</v>
      </c>
      <c r="H1913" t="s">
        <v>69</v>
      </c>
      <c r="I1913" s="1">
        <v>44587</v>
      </c>
      <c r="J1913" s="1" t="str">
        <f>TEXT(CONS_TABLE[[#This Row],[date_stolen]],"YYYY")</f>
        <v>2022</v>
      </c>
      <c r="K1913" s="1" t="str">
        <f>TEXT(CONS_TABLE[[#This Row],[date_stolen]],"MMMM")</f>
        <v>January</v>
      </c>
      <c r="L1913">
        <v>114</v>
      </c>
      <c r="M1913" t="str">
        <f>VLOOKUP(CONS_TABLE[[#This Row],[location_id]],Locations[],2,"FALSE")</f>
        <v>Canterbury</v>
      </c>
      <c r="N1913" t="str">
        <f>VLOOKUP(CONS_TABLE[[#This Row],[location_id]],Locations[],3, "FALSE")</f>
        <v>New Zealand</v>
      </c>
      <c r="O1913" s="3">
        <f>VLOOKUP(CONS_TABLE[[#This Row],[location_id]],Locations[],4,"FALSE")</f>
        <v>655000</v>
      </c>
      <c r="P1913">
        <f>VLOOKUP(CONS_TABLE[[#This Row],[location_id]],Locations[],5,"FALSE")</f>
        <v>14.72</v>
      </c>
    </row>
    <row r="1914" spans="1:16" x14ac:dyDescent="0.3">
      <c r="A1914">
        <v>1913</v>
      </c>
      <c r="B1914" t="s">
        <v>90</v>
      </c>
      <c r="C1914">
        <v>619</v>
      </c>
      <c r="D1914" t="str">
        <f>VLOOKUP(CONS_TABLE[[#This Row],[make_id]],Make_details[],2,"FALSE")</f>
        <v>Toyota</v>
      </c>
      <c r="E1914" t="str">
        <f>VLOOKUP(CONS_TABLE[[#This Row],[make_id]],Make_details[],3,"FALSE")</f>
        <v>Standard</v>
      </c>
      <c r="F1914">
        <v>1999</v>
      </c>
      <c r="G1914" t="s">
        <v>485</v>
      </c>
      <c r="H1914" t="s">
        <v>45</v>
      </c>
      <c r="I1914" s="1">
        <v>44631</v>
      </c>
      <c r="J1914" s="1" t="str">
        <f>TEXT(CONS_TABLE[[#This Row],[date_stolen]],"YYYY")</f>
        <v>2022</v>
      </c>
      <c r="K1914" s="1" t="str">
        <f>TEXT(CONS_TABLE[[#This Row],[date_stolen]],"MMMM")</f>
        <v>March</v>
      </c>
      <c r="L1914">
        <v>102</v>
      </c>
      <c r="M1914" t="str">
        <f>VLOOKUP(CONS_TABLE[[#This Row],[location_id]],Locations[],2,"FALSE")</f>
        <v>Auckland</v>
      </c>
      <c r="N1914" t="str">
        <f>VLOOKUP(CONS_TABLE[[#This Row],[location_id]],Locations[],3, "FALSE")</f>
        <v>New Zealand</v>
      </c>
      <c r="O1914" s="3">
        <f>VLOOKUP(CONS_TABLE[[#This Row],[location_id]],Locations[],4,"FALSE")</f>
        <v>1695200</v>
      </c>
      <c r="P1914">
        <f>VLOOKUP(CONS_TABLE[[#This Row],[location_id]],Locations[],5,"FALSE")</f>
        <v>343.09</v>
      </c>
    </row>
    <row r="1915" spans="1:16" x14ac:dyDescent="0.3">
      <c r="A1915">
        <v>1914</v>
      </c>
      <c r="B1915" t="s">
        <v>83</v>
      </c>
      <c r="C1915">
        <v>550</v>
      </c>
      <c r="D1915" t="str">
        <f>VLOOKUP(CONS_TABLE[[#This Row],[make_id]],Make_details[],2,"FALSE")</f>
        <v>Honda</v>
      </c>
      <c r="E1915" t="str">
        <f>VLOOKUP(CONS_TABLE[[#This Row],[make_id]],Make_details[],3,"FALSE")</f>
        <v>Standard</v>
      </c>
      <c r="F1915">
        <v>1999</v>
      </c>
      <c r="G1915" t="s">
        <v>571</v>
      </c>
      <c r="H1915" t="s">
        <v>45</v>
      </c>
      <c r="I1915" s="1">
        <v>44653</v>
      </c>
      <c r="J1915" s="1" t="str">
        <f>TEXT(CONS_TABLE[[#This Row],[date_stolen]],"YYYY")</f>
        <v>2022</v>
      </c>
      <c r="K1915" s="1" t="str">
        <f>TEXT(CONS_TABLE[[#This Row],[date_stolen]],"MMMM")</f>
        <v>April</v>
      </c>
      <c r="L1915">
        <v>107</v>
      </c>
      <c r="M1915" t="str">
        <f>VLOOKUP(CONS_TABLE[[#This Row],[location_id]],Locations[],2,"FALSE")</f>
        <v>Taranaki</v>
      </c>
      <c r="N1915" t="str">
        <f>VLOOKUP(CONS_TABLE[[#This Row],[location_id]],Locations[],3, "FALSE")</f>
        <v>New Zealand</v>
      </c>
      <c r="O1915" s="3">
        <f>VLOOKUP(CONS_TABLE[[#This Row],[location_id]],Locations[],4,"FALSE")</f>
        <v>127300</v>
      </c>
      <c r="P1915">
        <f>VLOOKUP(CONS_TABLE[[#This Row],[location_id]],Locations[],5,"FALSE")</f>
        <v>17.55</v>
      </c>
    </row>
    <row r="1916" spans="1:16" x14ac:dyDescent="0.3">
      <c r="A1916">
        <v>1915</v>
      </c>
      <c r="B1916" t="s">
        <v>83</v>
      </c>
      <c r="C1916">
        <v>550</v>
      </c>
      <c r="D1916" t="str">
        <f>VLOOKUP(CONS_TABLE[[#This Row],[make_id]],Make_details[],2,"FALSE")</f>
        <v>Honda</v>
      </c>
      <c r="E1916" t="str">
        <f>VLOOKUP(CONS_TABLE[[#This Row],[make_id]],Make_details[],3,"FALSE")</f>
        <v>Standard</v>
      </c>
      <c r="F1916">
        <v>1997</v>
      </c>
      <c r="G1916" t="s">
        <v>693</v>
      </c>
      <c r="H1916" t="s">
        <v>28</v>
      </c>
      <c r="I1916" s="1">
        <v>44585</v>
      </c>
      <c r="J1916" s="1" t="str">
        <f>TEXT(CONS_TABLE[[#This Row],[date_stolen]],"YYYY")</f>
        <v>2022</v>
      </c>
      <c r="K1916" s="1" t="str">
        <f>TEXT(CONS_TABLE[[#This Row],[date_stolen]],"MMMM")</f>
        <v>January</v>
      </c>
      <c r="L1916">
        <v>114</v>
      </c>
      <c r="M1916" t="str">
        <f>VLOOKUP(CONS_TABLE[[#This Row],[location_id]],Locations[],2,"FALSE")</f>
        <v>Canterbury</v>
      </c>
      <c r="N1916" t="str">
        <f>VLOOKUP(CONS_TABLE[[#This Row],[location_id]],Locations[],3, "FALSE")</f>
        <v>New Zealand</v>
      </c>
      <c r="O1916" s="3">
        <f>VLOOKUP(CONS_TABLE[[#This Row],[location_id]],Locations[],4,"FALSE")</f>
        <v>655000</v>
      </c>
      <c r="P1916">
        <f>VLOOKUP(CONS_TABLE[[#This Row],[location_id]],Locations[],5,"FALSE")</f>
        <v>14.72</v>
      </c>
    </row>
    <row r="1917" spans="1:16" x14ac:dyDescent="0.3">
      <c r="A1917">
        <v>1916</v>
      </c>
      <c r="B1917" t="s">
        <v>435</v>
      </c>
      <c r="C1917">
        <v>540</v>
      </c>
      <c r="D1917" t="str">
        <f>VLOOKUP(CONS_TABLE[[#This Row],[make_id]],Make_details[],2,"FALSE")</f>
        <v>Ford</v>
      </c>
      <c r="E1917" t="str">
        <f>VLOOKUP(CONS_TABLE[[#This Row],[make_id]],Make_details[],3,"FALSE")</f>
        <v>Standard</v>
      </c>
      <c r="F1917">
        <v>2008</v>
      </c>
      <c r="G1917" t="s">
        <v>760</v>
      </c>
      <c r="H1917" t="s">
        <v>18</v>
      </c>
      <c r="I1917" s="1">
        <v>44585</v>
      </c>
      <c r="J1917" s="1" t="str">
        <f>TEXT(CONS_TABLE[[#This Row],[date_stolen]],"YYYY")</f>
        <v>2022</v>
      </c>
      <c r="K1917" s="1" t="str">
        <f>TEXT(CONS_TABLE[[#This Row],[date_stolen]],"MMMM")</f>
        <v>January</v>
      </c>
      <c r="L1917">
        <v>114</v>
      </c>
      <c r="M1917" t="str">
        <f>VLOOKUP(CONS_TABLE[[#This Row],[location_id]],Locations[],2,"FALSE")</f>
        <v>Canterbury</v>
      </c>
      <c r="N1917" t="str">
        <f>VLOOKUP(CONS_TABLE[[#This Row],[location_id]],Locations[],3, "FALSE")</f>
        <v>New Zealand</v>
      </c>
      <c r="O1917" s="3">
        <f>VLOOKUP(CONS_TABLE[[#This Row],[location_id]],Locations[],4,"FALSE")</f>
        <v>655000</v>
      </c>
      <c r="P1917">
        <f>VLOOKUP(CONS_TABLE[[#This Row],[location_id]],Locations[],5,"FALSE")</f>
        <v>14.72</v>
      </c>
    </row>
    <row r="1918" spans="1:16" x14ac:dyDescent="0.3">
      <c r="A1918">
        <v>1917</v>
      </c>
      <c r="B1918" t="s">
        <v>83</v>
      </c>
      <c r="C1918">
        <v>619</v>
      </c>
      <c r="D1918" t="str">
        <f>VLOOKUP(CONS_TABLE[[#This Row],[make_id]],Make_details[],2,"FALSE")</f>
        <v>Toyota</v>
      </c>
      <c r="E1918" t="str">
        <f>VLOOKUP(CONS_TABLE[[#This Row],[make_id]],Make_details[],3,"FALSE")</f>
        <v>Standard</v>
      </c>
      <c r="F1918">
        <v>2008</v>
      </c>
      <c r="G1918" t="s">
        <v>670</v>
      </c>
      <c r="H1918" t="s">
        <v>10</v>
      </c>
      <c r="I1918" s="1">
        <v>44555</v>
      </c>
      <c r="J1918" s="1" t="str">
        <f>TEXT(CONS_TABLE[[#This Row],[date_stolen]],"YYYY")</f>
        <v>2021</v>
      </c>
      <c r="K1918" s="1" t="str">
        <f>TEXT(CONS_TABLE[[#This Row],[date_stolen]],"MMMM")</f>
        <v>December</v>
      </c>
      <c r="L1918">
        <v>102</v>
      </c>
      <c r="M1918" t="str">
        <f>VLOOKUP(CONS_TABLE[[#This Row],[location_id]],Locations[],2,"FALSE")</f>
        <v>Auckland</v>
      </c>
      <c r="N1918" t="str">
        <f>VLOOKUP(CONS_TABLE[[#This Row],[location_id]],Locations[],3, "FALSE")</f>
        <v>New Zealand</v>
      </c>
      <c r="O1918" s="3">
        <f>VLOOKUP(CONS_TABLE[[#This Row],[location_id]],Locations[],4,"FALSE")</f>
        <v>1695200</v>
      </c>
      <c r="P1918">
        <f>VLOOKUP(CONS_TABLE[[#This Row],[location_id]],Locations[],5,"FALSE")</f>
        <v>343.09</v>
      </c>
    </row>
    <row r="1919" spans="1:16" x14ac:dyDescent="0.3">
      <c r="A1919">
        <v>1918</v>
      </c>
      <c r="B1919" t="s">
        <v>83</v>
      </c>
      <c r="C1919">
        <v>548</v>
      </c>
      <c r="D1919" t="str">
        <f>VLOOKUP(CONS_TABLE[[#This Row],[make_id]],Make_details[],2,"FALSE")</f>
        <v>Holden</v>
      </c>
      <c r="E1919" t="str">
        <f>VLOOKUP(CONS_TABLE[[#This Row],[make_id]],Make_details[],3,"FALSE")</f>
        <v>Standard</v>
      </c>
      <c r="F1919">
        <v>2008</v>
      </c>
      <c r="G1919" t="s">
        <v>593</v>
      </c>
      <c r="H1919" t="s">
        <v>32</v>
      </c>
      <c r="I1919" s="1">
        <v>44583</v>
      </c>
      <c r="J1919" s="1" t="str">
        <f>TEXT(CONS_TABLE[[#This Row],[date_stolen]],"YYYY")</f>
        <v>2022</v>
      </c>
      <c r="K1919" s="1" t="str">
        <f>TEXT(CONS_TABLE[[#This Row],[date_stolen]],"MMMM")</f>
        <v>January</v>
      </c>
      <c r="L1919">
        <v>104</v>
      </c>
      <c r="M1919" t="str">
        <f>VLOOKUP(CONS_TABLE[[#This Row],[location_id]],Locations[],2,"FALSE")</f>
        <v>Bay of Plenty</v>
      </c>
      <c r="N1919" t="str">
        <f>VLOOKUP(CONS_TABLE[[#This Row],[location_id]],Locations[],3, "FALSE")</f>
        <v>New Zealand</v>
      </c>
      <c r="O1919" s="3">
        <f>VLOOKUP(CONS_TABLE[[#This Row],[location_id]],Locations[],4,"FALSE")</f>
        <v>347700</v>
      </c>
      <c r="P1919">
        <f>VLOOKUP(CONS_TABLE[[#This Row],[location_id]],Locations[],5,"FALSE")</f>
        <v>28.8</v>
      </c>
    </row>
    <row r="1920" spans="1:16" x14ac:dyDescent="0.3">
      <c r="A1920">
        <v>1919</v>
      </c>
      <c r="B1920" t="s">
        <v>435</v>
      </c>
      <c r="C1920">
        <v>576</v>
      </c>
      <c r="D1920" t="str">
        <f>VLOOKUP(CONS_TABLE[[#This Row],[make_id]],Make_details[],2,"FALSE")</f>
        <v>Mazda</v>
      </c>
      <c r="E1920" t="str">
        <f>VLOOKUP(CONS_TABLE[[#This Row],[make_id]],Make_details[],3,"FALSE")</f>
        <v>Standard</v>
      </c>
      <c r="F1920">
        <v>1990</v>
      </c>
      <c r="G1920" t="s">
        <v>712</v>
      </c>
      <c r="H1920" t="s">
        <v>69</v>
      </c>
      <c r="I1920" s="1">
        <v>44525</v>
      </c>
      <c r="J1920" s="1" t="str">
        <f>TEXT(CONS_TABLE[[#This Row],[date_stolen]],"YYYY")</f>
        <v>2021</v>
      </c>
      <c r="K1920" s="1" t="str">
        <f>TEXT(CONS_TABLE[[#This Row],[date_stolen]],"MMMM")</f>
        <v>November</v>
      </c>
      <c r="L1920">
        <v>101</v>
      </c>
      <c r="M1920" t="str">
        <f>VLOOKUP(CONS_TABLE[[#This Row],[location_id]],Locations[],2,"FALSE")</f>
        <v>Northland</v>
      </c>
      <c r="N1920" t="str">
        <f>VLOOKUP(CONS_TABLE[[#This Row],[location_id]],Locations[],3, "FALSE")</f>
        <v>New Zealand</v>
      </c>
      <c r="O1920" s="3">
        <f>VLOOKUP(CONS_TABLE[[#This Row],[location_id]],Locations[],4,"FALSE")</f>
        <v>201500</v>
      </c>
      <c r="P1920">
        <f>VLOOKUP(CONS_TABLE[[#This Row],[location_id]],Locations[],5,"FALSE")</f>
        <v>16.11</v>
      </c>
    </row>
    <row r="1921" spans="1:16" x14ac:dyDescent="0.3">
      <c r="A1921">
        <v>1920</v>
      </c>
      <c r="B1921" t="s">
        <v>90</v>
      </c>
      <c r="C1921">
        <v>610</v>
      </c>
      <c r="D1921" t="str">
        <f>VLOOKUP(CONS_TABLE[[#This Row],[make_id]],Make_details[],2,"FALSE")</f>
        <v>Subaru</v>
      </c>
      <c r="E1921" t="str">
        <f>VLOOKUP(CONS_TABLE[[#This Row],[make_id]],Make_details[],3,"FALSE")</f>
        <v>Standard</v>
      </c>
      <c r="F1921">
        <v>2008</v>
      </c>
      <c r="G1921" t="s">
        <v>475</v>
      </c>
      <c r="H1921" t="s">
        <v>18</v>
      </c>
      <c r="I1921" s="1">
        <v>44580</v>
      </c>
      <c r="J1921" s="1" t="str">
        <f>TEXT(CONS_TABLE[[#This Row],[date_stolen]],"YYYY")</f>
        <v>2022</v>
      </c>
      <c r="K1921" s="1" t="str">
        <f>TEXT(CONS_TABLE[[#This Row],[date_stolen]],"MMMM")</f>
        <v>January</v>
      </c>
      <c r="L1921">
        <v>102</v>
      </c>
      <c r="M1921" t="str">
        <f>VLOOKUP(CONS_TABLE[[#This Row],[location_id]],Locations[],2,"FALSE")</f>
        <v>Auckland</v>
      </c>
      <c r="N1921" t="str">
        <f>VLOOKUP(CONS_TABLE[[#This Row],[location_id]],Locations[],3, "FALSE")</f>
        <v>New Zealand</v>
      </c>
      <c r="O1921" s="3">
        <f>VLOOKUP(CONS_TABLE[[#This Row],[location_id]],Locations[],4,"FALSE")</f>
        <v>1695200</v>
      </c>
      <c r="P1921">
        <f>VLOOKUP(CONS_TABLE[[#This Row],[location_id]],Locations[],5,"FALSE")</f>
        <v>343.09</v>
      </c>
    </row>
    <row r="1922" spans="1:16" x14ac:dyDescent="0.3">
      <c r="A1922">
        <v>1921</v>
      </c>
      <c r="B1922" t="s">
        <v>90</v>
      </c>
      <c r="C1922">
        <v>559</v>
      </c>
      <c r="D1922" t="str">
        <f>VLOOKUP(CONS_TABLE[[#This Row],[make_id]],Make_details[],2,"FALSE")</f>
        <v>Jeep</v>
      </c>
      <c r="E1922" t="str">
        <f>VLOOKUP(CONS_TABLE[[#This Row],[make_id]],Make_details[],3,"FALSE")</f>
        <v>Standard</v>
      </c>
      <c r="F1922">
        <v>2008</v>
      </c>
      <c r="G1922" t="s">
        <v>770</v>
      </c>
      <c r="H1922" t="s">
        <v>18</v>
      </c>
      <c r="I1922" s="1">
        <v>44555</v>
      </c>
      <c r="J1922" s="1" t="str">
        <f>TEXT(CONS_TABLE[[#This Row],[date_stolen]],"YYYY")</f>
        <v>2021</v>
      </c>
      <c r="K1922" s="1" t="str">
        <f>TEXT(CONS_TABLE[[#This Row],[date_stolen]],"MMMM")</f>
        <v>December</v>
      </c>
      <c r="L1922">
        <v>102</v>
      </c>
      <c r="M1922" t="str">
        <f>VLOOKUP(CONS_TABLE[[#This Row],[location_id]],Locations[],2,"FALSE")</f>
        <v>Auckland</v>
      </c>
      <c r="N1922" t="str">
        <f>VLOOKUP(CONS_TABLE[[#This Row],[location_id]],Locations[],3, "FALSE")</f>
        <v>New Zealand</v>
      </c>
      <c r="O1922" s="3">
        <f>VLOOKUP(CONS_TABLE[[#This Row],[location_id]],Locations[],4,"FALSE")</f>
        <v>1695200</v>
      </c>
      <c r="P1922">
        <f>VLOOKUP(CONS_TABLE[[#This Row],[location_id]],Locations[],5,"FALSE")</f>
        <v>343.09</v>
      </c>
    </row>
    <row r="1923" spans="1:16" x14ac:dyDescent="0.3">
      <c r="A1923">
        <v>1922</v>
      </c>
      <c r="B1923" t="s">
        <v>454</v>
      </c>
      <c r="C1923">
        <v>546</v>
      </c>
      <c r="D1923" t="str">
        <f>VLOOKUP(CONS_TABLE[[#This Row],[make_id]],Make_details[],2,"FALSE")</f>
        <v>Hino</v>
      </c>
      <c r="E1923" t="str">
        <f>VLOOKUP(CONS_TABLE[[#This Row],[make_id]],Make_details[],3,"FALSE")</f>
        <v>Standard</v>
      </c>
      <c r="F1923">
        <v>1998</v>
      </c>
      <c r="G1923" t="s">
        <v>760</v>
      </c>
      <c r="H1923" t="s">
        <v>32</v>
      </c>
      <c r="I1923" s="1">
        <v>44635</v>
      </c>
      <c r="J1923" s="1" t="str">
        <f>TEXT(CONS_TABLE[[#This Row],[date_stolen]],"YYYY")</f>
        <v>2022</v>
      </c>
      <c r="K1923" s="1" t="str">
        <f>TEXT(CONS_TABLE[[#This Row],[date_stolen]],"MMMM")</f>
        <v>March</v>
      </c>
      <c r="L1923">
        <v>102</v>
      </c>
      <c r="M1923" t="str">
        <f>VLOOKUP(CONS_TABLE[[#This Row],[location_id]],Locations[],2,"FALSE")</f>
        <v>Auckland</v>
      </c>
      <c r="N1923" t="str">
        <f>VLOOKUP(CONS_TABLE[[#This Row],[location_id]],Locations[],3, "FALSE")</f>
        <v>New Zealand</v>
      </c>
      <c r="O1923" s="3">
        <f>VLOOKUP(CONS_TABLE[[#This Row],[location_id]],Locations[],4,"FALSE")</f>
        <v>1695200</v>
      </c>
      <c r="P1923">
        <f>VLOOKUP(CONS_TABLE[[#This Row],[location_id]],Locations[],5,"FALSE")</f>
        <v>343.09</v>
      </c>
    </row>
    <row r="1924" spans="1:16" x14ac:dyDescent="0.3">
      <c r="A1924">
        <v>1923</v>
      </c>
      <c r="B1924" t="s">
        <v>90</v>
      </c>
      <c r="C1924">
        <v>610</v>
      </c>
      <c r="D1924" t="str">
        <f>VLOOKUP(CONS_TABLE[[#This Row],[make_id]],Make_details[],2,"FALSE")</f>
        <v>Subaru</v>
      </c>
      <c r="E1924" t="str">
        <f>VLOOKUP(CONS_TABLE[[#This Row],[make_id]],Make_details[],3,"FALSE")</f>
        <v>Standard</v>
      </c>
      <c r="F1924">
        <v>2002</v>
      </c>
      <c r="G1924" t="s">
        <v>475</v>
      </c>
      <c r="H1924" t="s">
        <v>32</v>
      </c>
      <c r="I1924" s="1">
        <v>44644</v>
      </c>
      <c r="J1924" s="1" t="str">
        <f>TEXT(CONS_TABLE[[#This Row],[date_stolen]],"YYYY")</f>
        <v>2022</v>
      </c>
      <c r="K1924" s="1" t="str">
        <f>TEXT(CONS_TABLE[[#This Row],[date_stolen]],"MMMM")</f>
        <v>March</v>
      </c>
      <c r="L1924">
        <v>114</v>
      </c>
      <c r="M1924" t="str">
        <f>VLOOKUP(CONS_TABLE[[#This Row],[location_id]],Locations[],2,"FALSE")</f>
        <v>Canterbury</v>
      </c>
      <c r="N1924" t="str">
        <f>VLOOKUP(CONS_TABLE[[#This Row],[location_id]],Locations[],3, "FALSE")</f>
        <v>New Zealand</v>
      </c>
      <c r="O1924" s="3">
        <f>VLOOKUP(CONS_TABLE[[#This Row],[location_id]],Locations[],4,"FALSE")</f>
        <v>655000</v>
      </c>
      <c r="P1924">
        <f>VLOOKUP(CONS_TABLE[[#This Row],[location_id]],Locations[],5,"FALSE")</f>
        <v>14.72</v>
      </c>
    </row>
    <row r="1925" spans="1:16" x14ac:dyDescent="0.3">
      <c r="A1925">
        <v>1924</v>
      </c>
      <c r="B1925" t="s">
        <v>75</v>
      </c>
      <c r="C1925">
        <v>550</v>
      </c>
      <c r="D1925" t="str">
        <f>VLOOKUP(CONS_TABLE[[#This Row],[make_id]],Make_details[],2,"FALSE")</f>
        <v>Honda</v>
      </c>
      <c r="E1925" t="str">
        <f>VLOOKUP(CONS_TABLE[[#This Row],[make_id]],Make_details[],3,"FALSE")</f>
        <v>Standard</v>
      </c>
      <c r="F1925">
        <v>2000</v>
      </c>
      <c r="G1925" t="s">
        <v>458</v>
      </c>
      <c r="H1925" t="s">
        <v>28</v>
      </c>
      <c r="I1925" s="1">
        <v>44636</v>
      </c>
      <c r="J1925" s="1" t="str">
        <f>TEXT(CONS_TABLE[[#This Row],[date_stolen]],"YYYY")</f>
        <v>2022</v>
      </c>
      <c r="K1925" s="1" t="str">
        <f>TEXT(CONS_TABLE[[#This Row],[date_stolen]],"MMMM")</f>
        <v>March</v>
      </c>
      <c r="L1925">
        <v>102</v>
      </c>
      <c r="M1925" t="str">
        <f>VLOOKUP(CONS_TABLE[[#This Row],[location_id]],Locations[],2,"FALSE")</f>
        <v>Auckland</v>
      </c>
      <c r="N1925" t="str">
        <f>VLOOKUP(CONS_TABLE[[#This Row],[location_id]],Locations[],3, "FALSE")</f>
        <v>New Zealand</v>
      </c>
      <c r="O1925" s="3">
        <f>VLOOKUP(CONS_TABLE[[#This Row],[location_id]],Locations[],4,"FALSE")</f>
        <v>1695200</v>
      </c>
      <c r="P1925">
        <f>VLOOKUP(CONS_TABLE[[#This Row],[location_id]],Locations[],5,"FALSE")</f>
        <v>343.09</v>
      </c>
    </row>
    <row r="1926" spans="1:16" x14ac:dyDescent="0.3">
      <c r="A1926">
        <v>1925</v>
      </c>
      <c r="B1926" t="s">
        <v>90</v>
      </c>
      <c r="C1926">
        <v>576</v>
      </c>
      <c r="D1926" t="str">
        <f>VLOOKUP(CONS_TABLE[[#This Row],[make_id]],Make_details[],2,"FALSE")</f>
        <v>Mazda</v>
      </c>
      <c r="E1926" t="str">
        <f>VLOOKUP(CONS_TABLE[[#This Row],[make_id]],Make_details[],3,"FALSE")</f>
        <v>Standard</v>
      </c>
      <c r="F1926">
        <v>2008</v>
      </c>
      <c r="G1926" t="s">
        <v>600</v>
      </c>
      <c r="H1926" t="s">
        <v>28</v>
      </c>
      <c r="I1926" s="1">
        <v>44635</v>
      </c>
      <c r="J1926" s="1" t="str">
        <f>TEXT(CONS_TABLE[[#This Row],[date_stolen]],"YYYY")</f>
        <v>2022</v>
      </c>
      <c r="K1926" s="1" t="str">
        <f>TEXT(CONS_TABLE[[#This Row],[date_stolen]],"MMMM")</f>
        <v>March</v>
      </c>
      <c r="L1926">
        <v>102</v>
      </c>
      <c r="M1926" t="str">
        <f>VLOOKUP(CONS_TABLE[[#This Row],[location_id]],Locations[],2,"FALSE")</f>
        <v>Auckland</v>
      </c>
      <c r="N1926" t="str">
        <f>VLOOKUP(CONS_TABLE[[#This Row],[location_id]],Locations[],3, "FALSE")</f>
        <v>New Zealand</v>
      </c>
      <c r="O1926" s="3">
        <f>VLOOKUP(CONS_TABLE[[#This Row],[location_id]],Locations[],4,"FALSE")</f>
        <v>1695200</v>
      </c>
      <c r="P1926">
        <f>VLOOKUP(CONS_TABLE[[#This Row],[location_id]],Locations[],5,"FALSE")</f>
        <v>343.09</v>
      </c>
    </row>
    <row r="1927" spans="1:16" x14ac:dyDescent="0.3">
      <c r="A1927">
        <v>1926</v>
      </c>
      <c r="B1927" t="s">
        <v>90</v>
      </c>
      <c r="C1927">
        <v>550</v>
      </c>
      <c r="D1927" t="str">
        <f>VLOOKUP(CONS_TABLE[[#This Row],[make_id]],Make_details[],2,"FALSE")</f>
        <v>Honda</v>
      </c>
      <c r="E1927" t="str">
        <f>VLOOKUP(CONS_TABLE[[#This Row],[make_id]],Make_details[],3,"FALSE")</f>
        <v>Standard</v>
      </c>
      <c r="F1927">
        <v>1998</v>
      </c>
      <c r="G1927" t="s">
        <v>584</v>
      </c>
      <c r="H1927" t="s">
        <v>10</v>
      </c>
      <c r="I1927" s="1">
        <v>44559</v>
      </c>
      <c r="J1927" s="1" t="str">
        <f>TEXT(CONS_TABLE[[#This Row],[date_stolen]],"YYYY")</f>
        <v>2021</v>
      </c>
      <c r="K1927" s="1" t="str">
        <f>TEXT(CONS_TABLE[[#This Row],[date_stolen]],"MMMM")</f>
        <v>December</v>
      </c>
      <c r="L1927">
        <v>102</v>
      </c>
      <c r="M1927" t="str">
        <f>VLOOKUP(CONS_TABLE[[#This Row],[location_id]],Locations[],2,"FALSE")</f>
        <v>Auckland</v>
      </c>
      <c r="N1927" t="str">
        <f>VLOOKUP(CONS_TABLE[[#This Row],[location_id]],Locations[],3, "FALSE")</f>
        <v>New Zealand</v>
      </c>
      <c r="O1927" s="3">
        <f>VLOOKUP(CONS_TABLE[[#This Row],[location_id]],Locations[],4,"FALSE")</f>
        <v>1695200</v>
      </c>
      <c r="P1927">
        <f>VLOOKUP(CONS_TABLE[[#This Row],[location_id]],Locations[],5,"FALSE")</f>
        <v>343.09</v>
      </c>
    </row>
    <row r="1928" spans="1:16" x14ac:dyDescent="0.3">
      <c r="A1928">
        <v>1927</v>
      </c>
      <c r="B1928" t="s">
        <v>90</v>
      </c>
      <c r="C1928">
        <v>633</v>
      </c>
      <c r="D1928" t="str">
        <f>VLOOKUP(CONS_TABLE[[#This Row],[make_id]],Make_details[],2,"FALSE")</f>
        <v>Volkswagen</v>
      </c>
      <c r="E1928" t="str">
        <f>VLOOKUP(CONS_TABLE[[#This Row],[make_id]],Make_details[],3,"FALSE")</f>
        <v>Standard</v>
      </c>
      <c r="F1928">
        <v>2008</v>
      </c>
      <c r="G1928" t="s">
        <v>771</v>
      </c>
      <c r="H1928" t="s">
        <v>69</v>
      </c>
      <c r="I1928" s="1">
        <v>44520</v>
      </c>
      <c r="J1928" s="1" t="str">
        <f>TEXT(CONS_TABLE[[#This Row],[date_stolen]],"YYYY")</f>
        <v>2021</v>
      </c>
      <c r="K1928" s="1" t="str">
        <f>TEXT(CONS_TABLE[[#This Row],[date_stolen]],"MMMM")</f>
        <v>November</v>
      </c>
      <c r="L1928">
        <v>102</v>
      </c>
      <c r="M1928" t="str">
        <f>VLOOKUP(CONS_TABLE[[#This Row],[location_id]],Locations[],2,"FALSE")</f>
        <v>Auckland</v>
      </c>
      <c r="N1928" t="str">
        <f>VLOOKUP(CONS_TABLE[[#This Row],[location_id]],Locations[],3, "FALSE")</f>
        <v>New Zealand</v>
      </c>
      <c r="O1928" s="3">
        <f>VLOOKUP(CONS_TABLE[[#This Row],[location_id]],Locations[],4,"FALSE")</f>
        <v>1695200</v>
      </c>
      <c r="P1928">
        <f>VLOOKUP(CONS_TABLE[[#This Row],[location_id]],Locations[],5,"FALSE")</f>
        <v>343.09</v>
      </c>
    </row>
    <row r="1929" spans="1:16" x14ac:dyDescent="0.3">
      <c r="A1929">
        <v>1928</v>
      </c>
      <c r="B1929" t="s">
        <v>90</v>
      </c>
      <c r="C1929">
        <v>610</v>
      </c>
      <c r="D1929" t="str">
        <f>VLOOKUP(CONS_TABLE[[#This Row],[make_id]],Make_details[],2,"FALSE")</f>
        <v>Subaru</v>
      </c>
      <c r="E1929" t="str">
        <f>VLOOKUP(CONS_TABLE[[#This Row],[make_id]],Make_details[],3,"FALSE")</f>
        <v>Standard</v>
      </c>
      <c r="F1929">
        <v>2000</v>
      </c>
      <c r="G1929" t="s">
        <v>475</v>
      </c>
      <c r="H1929" t="s">
        <v>28</v>
      </c>
      <c r="I1929" s="1">
        <v>44582</v>
      </c>
      <c r="J1929" s="1" t="str">
        <f>TEXT(CONS_TABLE[[#This Row],[date_stolen]],"YYYY")</f>
        <v>2022</v>
      </c>
      <c r="K1929" s="1" t="str">
        <f>TEXT(CONS_TABLE[[#This Row],[date_stolen]],"MMMM")</f>
        <v>January</v>
      </c>
      <c r="L1929">
        <v>114</v>
      </c>
      <c r="M1929" t="str">
        <f>VLOOKUP(CONS_TABLE[[#This Row],[location_id]],Locations[],2,"FALSE")</f>
        <v>Canterbury</v>
      </c>
      <c r="N1929" t="str">
        <f>VLOOKUP(CONS_TABLE[[#This Row],[location_id]],Locations[],3, "FALSE")</f>
        <v>New Zealand</v>
      </c>
      <c r="O1929" s="3">
        <f>VLOOKUP(CONS_TABLE[[#This Row],[location_id]],Locations[],4,"FALSE")</f>
        <v>655000</v>
      </c>
      <c r="P1929">
        <f>VLOOKUP(CONS_TABLE[[#This Row],[location_id]],Locations[],5,"FALSE")</f>
        <v>14.72</v>
      </c>
    </row>
    <row r="1930" spans="1:16" x14ac:dyDescent="0.3">
      <c r="A1930">
        <v>1929</v>
      </c>
      <c r="B1930" t="s">
        <v>75</v>
      </c>
      <c r="C1930">
        <v>633</v>
      </c>
      <c r="D1930" t="str">
        <f>VLOOKUP(CONS_TABLE[[#This Row],[make_id]],Make_details[],2,"FALSE")</f>
        <v>Volkswagen</v>
      </c>
      <c r="E1930" t="str">
        <f>VLOOKUP(CONS_TABLE[[#This Row],[make_id]],Make_details[],3,"FALSE")</f>
        <v>Standard</v>
      </c>
      <c r="F1930">
        <v>1996</v>
      </c>
      <c r="G1930" t="s">
        <v>477</v>
      </c>
      <c r="H1930" t="s">
        <v>618</v>
      </c>
      <c r="I1930" s="1">
        <v>44645</v>
      </c>
      <c r="J1930" s="1" t="str">
        <f>TEXT(CONS_TABLE[[#This Row],[date_stolen]],"YYYY")</f>
        <v>2022</v>
      </c>
      <c r="K1930" s="1" t="str">
        <f>TEXT(CONS_TABLE[[#This Row],[date_stolen]],"MMMM")</f>
        <v>March</v>
      </c>
      <c r="L1930">
        <v>101</v>
      </c>
      <c r="M1930" t="str">
        <f>VLOOKUP(CONS_TABLE[[#This Row],[location_id]],Locations[],2,"FALSE")</f>
        <v>Northland</v>
      </c>
      <c r="N1930" t="str">
        <f>VLOOKUP(CONS_TABLE[[#This Row],[location_id]],Locations[],3, "FALSE")</f>
        <v>New Zealand</v>
      </c>
      <c r="O1930" s="3">
        <f>VLOOKUP(CONS_TABLE[[#This Row],[location_id]],Locations[],4,"FALSE")</f>
        <v>201500</v>
      </c>
      <c r="P1930">
        <f>VLOOKUP(CONS_TABLE[[#This Row],[location_id]],Locations[],5,"FALSE")</f>
        <v>16.11</v>
      </c>
    </row>
    <row r="1931" spans="1:16" x14ac:dyDescent="0.3">
      <c r="A1931">
        <v>1930</v>
      </c>
      <c r="B1931" t="s">
        <v>435</v>
      </c>
      <c r="C1931">
        <v>548</v>
      </c>
      <c r="D1931" t="str">
        <f>VLOOKUP(CONS_TABLE[[#This Row],[make_id]],Make_details[],2,"FALSE")</f>
        <v>Holden</v>
      </c>
      <c r="E1931" t="str">
        <f>VLOOKUP(CONS_TABLE[[#This Row],[make_id]],Make_details[],3,"FALSE")</f>
        <v>Standard</v>
      </c>
      <c r="F1931">
        <v>2004</v>
      </c>
      <c r="G1931" t="s">
        <v>611</v>
      </c>
      <c r="H1931" t="s">
        <v>32</v>
      </c>
      <c r="I1931" s="1">
        <v>44588</v>
      </c>
      <c r="J1931" s="1" t="str">
        <f>TEXT(CONS_TABLE[[#This Row],[date_stolen]],"YYYY")</f>
        <v>2022</v>
      </c>
      <c r="K1931" s="1" t="str">
        <f>TEXT(CONS_TABLE[[#This Row],[date_stolen]],"MMMM")</f>
        <v>January</v>
      </c>
      <c r="L1931">
        <v>102</v>
      </c>
      <c r="M1931" t="str">
        <f>VLOOKUP(CONS_TABLE[[#This Row],[location_id]],Locations[],2,"FALSE")</f>
        <v>Auckland</v>
      </c>
      <c r="N1931" t="str">
        <f>VLOOKUP(CONS_TABLE[[#This Row],[location_id]],Locations[],3, "FALSE")</f>
        <v>New Zealand</v>
      </c>
      <c r="O1931" s="3">
        <f>VLOOKUP(CONS_TABLE[[#This Row],[location_id]],Locations[],4,"FALSE")</f>
        <v>1695200</v>
      </c>
      <c r="P1931">
        <f>VLOOKUP(CONS_TABLE[[#This Row],[location_id]],Locations[],5,"FALSE")</f>
        <v>343.09</v>
      </c>
    </row>
    <row r="1932" spans="1:16" x14ac:dyDescent="0.3">
      <c r="A1932">
        <v>1931</v>
      </c>
      <c r="B1932" t="s">
        <v>83</v>
      </c>
      <c r="C1932">
        <v>580</v>
      </c>
      <c r="D1932" t="str">
        <f>VLOOKUP(CONS_TABLE[[#This Row],[make_id]],Make_details[],2,"FALSE")</f>
        <v>Mitsubishi</v>
      </c>
      <c r="E1932" t="str">
        <f>VLOOKUP(CONS_TABLE[[#This Row],[make_id]],Make_details[],3,"FALSE")</f>
        <v>Standard</v>
      </c>
      <c r="F1932">
        <v>2001</v>
      </c>
      <c r="G1932" t="s">
        <v>441</v>
      </c>
      <c r="H1932" t="s">
        <v>32</v>
      </c>
      <c r="I1932" s="1">
        <v>44504</v>
      </c>
      <c r="J1932" s="1" t="str">
        <f>TEXT(CONS_TABLE[[#This Row],[date_stolen]],"YYYY")</f>
        <v>2021</v>
      </c>
      <c r="K1932" s="1" t="str">
        <f>TEXT(CONS_TABLE[[#This Row],[date_stolen]],"MMMM")</f>
        <v>November</v>
      </c>
      <c r="L1932">
        <v>103</v>
      </c>
      <c r="M1932" t="str">
        <f>VLOOKUP(CONS_TABLE[[#This Row],[location_id]],Locations[],2,"FALSE")</f>
        <v>Waikato</v>
      </c>
      <c r="N1932" t="str">
        <f>VLOOKUP(CONS_TABLE[[#This Row],[location_id]],Locations[],3, "FALSE")</f>
        <v>New Zealand</v>
      </c>
      <c r="O1932" s="3">
        <f>VLOOKUP(CONS_TABLE[[#This Row],[location_id]],Locations[],4,"FALSE")</f>
        <v>513800</v>
      </c>
      <c r="P1932">
        <f>VLOOKUP(CONS_TABLE[[#This Row],[location_id]],Locations[],5,"FALSE")</f>
        <v>21.5</v>
      </c>
    </row>
    <row r="1933" spans="1:16" x14ac:dyDescent="0.3">
      <c r="A1933">
        <v>1932</v>
      </c>
      <c r="B1933" t="s">
        <v>90</v>
      </c>
      <c r="C1933">
        <v>619</v>
      </c>
      <c r="D1933" t="str">
        <f>VLOOKUP(CONS_TABLE[[#This Row],[make_id]],Make_details[],2,"FALSE")</f>
        <v>Toyota</v>
      </c>
      <c r="E1933" t="str">
        <f>VLOOKUP(CONS_TABLE[[#This Row],[make_id]],Make_details[],3,"FALSE")</f>
        <v>Standard</v>
      </c>
      <c r="F1933">
        <v>2004</v>
      </c>
      <c r="G1933" t="s">
        <v>485</v>
      </c>
      <c r="H1933" t="s">
        <v>28</v>
      </c>
      <c r="I1933" s="1">
        <v>44492</v>
      </c>
      <c r="J1933" s="1" t="str">
        <f>TEXT(CONS_TABLE[[#This Row],[date_stolen]],"YYYY")</f>
        <v>2021</v>
      </c>
      <c r="K1933" s="1" t="str">
        <f>TEXT(CONS_TABLE[[#This Row],[date_stolen]],"MMMM")</f>
        <v>October</v>
      </c>
      <c r="L1933">
        <v>104</v>
      </c>
      <c r="M1933" t="str">
        <f>VLOOKUP(CONS_TABLE[[#This Row],[location_id]],Locations[],2,"FALSE")</f>
        <v>Bay of Plenty</v>
      </c>
      <c r="N1933" t="str">
        <f>VLOOKUP(CONS_TABLE[[#This Row],[location_id]],Locations[],3, "FALSE")</f>
        <v>New Zealand</v>
      </c>
      <c r="O1933" s="3">
        <f>VLOOKUP(CONS_TABLE[[#This Row],[location_id]],Locations[],4,"FALSE")</f>
        <v>347700</v>
      </c>
      <c r="P1933">
        <f>VLOOKUP(CONS_TABLE[[#This Row],[location_id]],Locations[],5,"FALSE")</f>
        <v>28.8</v>
      </c>
    </row>
    <row r="1934" spans="1:16" x14ac:dyDescent="0.3">
      <c r="A1934">
        <v>1933</v>
      </c>
      <c r="B1934" t="s">
        <v>90</v>
      </c>
      <c r="C1934">
        <v>540</v>
      </c>
      <c r="D1934" t="str">
        <f>VLOOKUP(CONS_TABLE[[#This Row],[make_id]],Make_details[],2,"FALSE")</f>
        <v>Ford</v>
      </c>
      <c r="E1934" t="str">
        <f>VLOOKUP(CONS_TABLE[[#This Row],[make_id]],Make_details[],3,"FALSE")</f>
        <v>Standard</v>
      </c>
      <c r="F1934">
        <v>2008</v>
      </c>
      <c r="G1934" t="s">
        <v>679</v>
      </c>
      <c r="H1934" t="s">
        <v>45</v>
      </c>
      <c r="I1934" s="1">
        <v>44521</v>
      </c>
      <c r="J1934" s="1" t="str">
        <f>TEXT(CONS_TABLE[[#This Row],[date_stolen]],"YYYY")</f>
        <v>2021</v>
      </c>
      <c r="K1934" s="1" t="str">
        <f>TEXT(CONS_TABLE[[#This Row],[date_stolen]],"MMMM")</f>
        <v>November</v>
      </c>
      <c r="L1934">
        <v>102</v>
      </c>
      <c r="M1934" t="str">
        <f>VLOOKUP(CONS_TABLE[[#This Row],[location_id]],Locations[],2,"FALSE")</f>
        <v>Auckland</v>
      </c>
      <c r="N1934" t="str">
        <f>VLOOKUP(CONS_TABLE[[#This Row],[location_id]],Locations[],3, "FALSE")</f>
        <v>New Zealand</v>
      </c>
      <c r="O1934" s="3">
        <f>VLOOKUP(CONS_TABLE[[#This Row],[location_id]],Locations[],4,"FALSE")</f>
        <v>1695200</v>
      </c>
      <c r="P1934">
        <f>VLOOKUP(CONS_TABLE[[#This Row],[location_id]],Locations[],5,"FALSE")</f>
        <v>343.09</v>
      </c>
    </row>
    <row r="1935" spans="1:16" x14ac:dyDescent="0.3">
      <c r="A1935">
        <v>1934</v>
      </c>
      <c r="B1935" t="s">
        <v>235</v>
      </c>
      <c r="C1935">
        <v>619</v>
      </c>
      <c r="D1935" t="str">
        <f>VLOOKUP(CONS_TABLE[[#This Row],[make_id]],Make_details[],2,"FALSE")</f>
        <v>Toyota</v>
      </c>
      <c r="E1935" t="str">
        <f>VLOOKUP(CONS_TABLE[[#This Row],[make_id]],Make_details[],3,"FALSE")</f>
        <v>Standard</v>
      </c>
      <c r="F1935">
        <v>2008</v>
      </c>
      <c r="G1935" t="s">
        <v>467</v>
      </c>
      <c r="H1935" t="s">
        <v>10</v>
      </c>
      <c r="I1935" s="1">
        <v>44476</v>
      </c>
      <c r="J1935" s="1" t="str">
        <f>TEXT(CONS_TABLE[[#This Row],[date_stolen]],"YYYY")</f>
        <v>2021</v>
      </c>
      <c r="K1935" s="1" t="str">
        <f>TEXT(CONS_TABLE[[#This Row],[date_stolen]],"MMMM")</f>
        <v>October</v>
      </c>
      <c r="L1935">
        <v>115</v>
      </c>
      <c r="M1935" t="str">
        <f>VLOOKUP(CONS_TABLE[[#This Row],[location_id]],Locations[],2,"FALSE")</f>
        <v>Otago</v>
      </c>
      <c r="N1935" t="str">
        <f>VLOOKUP(CONS_TABLE[[#This Row],[location_id]],Locations[],3, "FALSE")</f>
        <v>New Zealand</v>
      </c>
      <c r="O1935" s="3">
        <f>VLOOKUP(CONS_TABLE[[#This Row],[location_id]],Locations[],4,"FALSE")</f>
        <v>246000</v>
      </c>
      <c r="P1935">
        <f>VLOOKUP(CONS_TABLE[[#This Row],[location_id]],Locations[],5,"FALSE")</f>
        <v>7.89</v>
      </c>
    </row>
    <row r="1936" spans="1:16" x14ac:dyDescent="0.3">
      <c r="A1936">
        <v>1935</v>
      </c>
      <c r="B1936" t="s">
        <v>83</v>
      </c>
      <c r="C1936">
        <v>619</v>
      </c>
      <c r="D1936" t="str">
        <f>VLOOKUP(CONS_TABLE[[#This Row],[make_id]],Make_details[],2,"FALSE")</f>
        <v>Toyota</v>
      </c>
      <c r="E1936" t="str">
        <f>VLOOKUP(CONS_TABLE[[#This Row],[make_id]],Make_details[],3,"FALSE")</f>
        <v>Standard</v>
      </c>
      <c r="F1936">
        <v>2008</v>
      </c>
      <c r="G1936" t="s">
        <v>670</v>
      </c>
      <c r="H1936" t="s">
        <v>10</v>
      </c>
      <c r="I1936" s="1">
        <v>44618</v>
      </c>
      <c r="J1936" s="1" t="str">
        <f>TEXT(CONS_TABLE[[#This Row],[date_stolen]],"YYYY")</f>
        <v>2022</v>
      </c>
      <c r="K1936" s="1" t="str">
        <f>TEXT(CONS_TABLE[[#This Row],[date_stolen]],"MMMM")</f>
        <v>February</v>
      </c>
      <c r="L1936">
        <v>109</v>
      </c>
      <c r="M1936" t="str">
        <f>VLOOKUP(CONS_TABLE[[#This Row],[location_id]],Locations[],2,"FALSE")</f>
        <v>Wellington</v>
      </c>
      <c r="N1936" t="str">
        <f>VLOOKUP(CONS_TABLE[[#This Row],[location_id]],Locations[],3, "FALSE")</f>
        <v>New Zealand</v>
      </c>
      <c r="O1936" s="3">
        <f>VLOOKUP(CONS_TABLE[[#This Row],[location_id]],Locations[],4,"FALSE")</f>
        <v>543500</v>
      </c>
      <c r="P1936">
        <f>VLOOKUP(CONS_TABLE[[#This Row],[location_id]],Locations[],5,"FALSE")</f>
        <v>67.52</v>
      </c>
    </row>
    <row r="1937" spans="1:16" x14ac:dyDescent="0.3">
      <c r="A1937">
        <v>1936</v>
      </c>
      <c r="B1937" t="s">
        <v>83</v>
      </c>
      <c r="C1937">
        <v>610</v>
      </c>
      <c r="D1937" t="str">
        <f>VLOOKUP(CONS_TABLE[[#This Row],[make_id]],Make_details[],2,"FALSE")</f>
        <v>Subaru</v>
      </c>
      <c r="E1937" t="str">
        <f>VLOOKUP(CONS_TABLE[[#This Row],[make_id]],Make_details[],3,"FALSE")</f>
        <v>Standard</v>
      </c>
      <c r="F1937">
        <v>2000</v>
      </c>
      <c r="G1937" t="s">
        <v>444</v>
      </c>
      <c r="H1937" t="s">
        <v>18</v>
      </c>
      <c r="I1937" s="1">
        <v>44510</v>
      </c>
      <c r="J1937" s="1" t="str">
        <f>TEXT(CONS_TABLE[[#This Row],[date_stolen]],"YYYY")</f>
        <v>2021</v>
      </c>
      <c r="K1937" s="1" t="str">
        <f>TEXT(CONS_TABLE[[#This Row],[date_stolen]],"MMMM")</f>
        <v>November</v>
      </c>
      <c r="L1937">
        <v>103</v>
      </c>
      <c r="M1937" t="str">
        <f>VLOOKUP(CONS_TABLE[[#This Row],[location_id]],Locations[],2,"FALSE")</f>
        <v>Waikato</v>
      </c>
      <c r="N1937" t="str">
        <f>VLOOKUP(CONS_TABLE[[#This Row],[location_id]],Locations[],3, "FALSE")</f>
        <v>New Zealand</v>
      </c>
      <c r="O1937" s="3">
        <f>VLOOKUP(CONS_TABLE[[#This Row],[location_id]],Locations[],4,"FALSE")</f>
        <v>513800</v>
      </c>
      <c r="P1937">
        <f>VLOOKUP(CONS_TABLE[[#This Row],[location_id]],Locations[],5,"FALSE")</f>
        <v>21.5</v>
      </c>
    </row>
    <row r="1938" spans="1:16" x14ac:dyDescent="0.3">
      <c r="A1938">
        <v>1937</v>
      </c>
      <c r="B1938" t="s">
        <v>75</v>
      </c>
      <c r="C1938">
        <v>611</v>
      </c>
      <c r="D1938" t="str">
        <f>VLOOKUP(CONS_TABLE[[#This Row],[make_id]],Make_details[],2,"FALSE")</f>
        <v>Suzuki</v>
      </c>
      <c r="E1938" t="str">
        <f>VLOOKUP(CONS_TABLE[[#This Row],[make_id]],Make_details[],3,"FALSE")</f>
        <v>Standard</v>
      </c>
      <c r="F1938">
        <v>2004</v>
      </c>
      <c r="G1938" t="s">
        <v>684</v>
      </c>
      <c r="H1938" t="s">
        <v>10</v>
      </c>
      <c r="I1938" s="1">
        <v>44614</v>
      </c>
      <c r="J1938" s="1" t="str">
        <f>TEXT(CONS_TABLE[[#This Row],[date_stolen]],"YYYY")</f>
        <v>2022</v>
      </c>
      <c r="K1938" s="1" t="str">
        <f>TEXT(CONS_TABLE[[#This Row],[date_stolen]],"MMMM")</f>
        <v>February</v>
      </c>
      <c r="L1938">
        <v>103</v>
      </c>
      <c r="M1938" t="str">
        <f>VLOOKUP(CONS_TABLE[[#This Row],[location_id]],Locations[],2,"FALSE")</f>
        <v>Waikato</v>
      </c>
      <c r="N1938" t="str">
        <f>VLOOKUP(CONS_TABLE[[#This Row],[location_id]],Locations[],3, "FALSE")</f>
        <v>New Zealand</v>
      </c>
      <c r="O1938" s="3">
        <f>VLOOKUP(CONS_TABLE[[#This Row],[location_id]],Locations[],4,"FALSE")</f>
        <v>513800</v>
      </c>
      <c r="P1938">
        <f>VLOOKUP(CONS_TABLE[[#This Row],[location_id]],Locations[],5,"FALSE")</f>
        <v>21.5</v>
      </c>
    </row>
    <row r="1939" spans="1:16" x14ac:dyDescent="0.3">
      <c r="A1939">
        <v>1938</v>
      </c>
      <c r="B1939" t="s">
        <v>75</v>
      </c>
      <c r="C1939">
        <v>619</v>
      </c>
      <c r="D1939" t="str">
        <f>VLOOKUP(CONS_TABLE[[#This Row],[make_id]],Make_details[],2,"FALSE")</f>
        <v>Toyota</v>
      </c>
      <c r="E1939" t="str">
        <f>VLOOKUP(CONS_TABLE[[#This Row],[make_id]],Make_details[],3,"FALSE")</f>
        <v>Standard</v>
      </c>
      <c r="F1939">
        <v>1998</v>
      </c>
      <c r="G1939" t="s">
        <v>766</v>
      </c>
      <c r="H1939" t="s">
        <v>10</v>
      </c>
      <c r="I1939" s="1">
        <v>44656</v>
      </c>
      <c r="J1939" s="1" t="str">
        <f>TEXT(CONS_TABLE[[#This Row],[date_stolen]],"YYYY")</f>
        <v>2022</v>
      </c>
      <c r="K1939" s="1" t="str">
        <f>TEXT(CONS_TABLE[[#This Row],[date_stolen]],"MMMM")</f>
        <v>April</v>
      </c>
      <c r="L1939">
        <v>104</v>
      </c>
      <c r="M1939" t="str">
        <f>VLOOKUP(CONS_TABLE[[#This Row],[location_id]],Locations[],2,"FALSE")</f>
        <v>Bay of Plenty</v>
      </c>
      <c r="N1939" t="str">
        <f>VLOOKUP(CONS_TABLE[[#This Row],[location_id]],Locations[],3, "FALSE")</f>
        <v>New Zealand</v>
      </c>
      <c r="O1939" s="3">
        <f>VLOOKUP(CONS_TABLE[[#This Row],[location_id]],Locations[],4,"FALSE")</f>
        <v>347700</v>
      </c>
      <c r="P1939">
        <f>VLOOKUP(CONS_TABLE[[#This Row],[location_id]],Locations[],5,"FALSE")</f>
        <v>28.8</v>
      </c>
    </row>
    <row r="1940" spans="1:16" x14ac:dyDescent="0.3">
      <c r="A1940">
        <v>1939</v>
      </c>
      <c r="B1940" t="s">
        <v>75</v>
      </c>
      <c r="C1940">
        <v>633</v>
      </c>
      <c r="D1940" t="str">
        <f>VLOOKUP(CONS_TABLE[[#This Row],[make_id]],Make_details[],2,"FALSE")</f>
        <v>Volkswagen</v>
      </c>
      <c r="E1940" t="str">
        <f>VLOOKUP(CONS_TABLE[[#This Row],[make_id]],Make_details[],3,"FALSE")</f>
        <v>Standard</v>
      </c>
      <c r="F1940">
        <v>2001</v>
      </c>
      <c r="G1940" t="s">
        <v>581</v>
      </c>
      <c r="H1940" t="s">
        <v>10</v>
      </c>
      <c r="I1940" s="1">
        <v>44506</v>
      </c>
      <c r="J1940" s="1" t="str">
        <f>TEXT(CONS_TABLE[[#This Row],[date_stolen]],"YYYY")</f>
        <v>2021</v>
      </c>
      <c r="K1940" s="1" t="str">
        <f>TEXT(CONS_TABLE[[#This Row],[date_stolen]],"MMMM")</f>
        <v>November</v>
      </c>
      <c r="L1940">
        <v>115</v>
      </c>
      <c r="M1940" t="str">
        <f>VLOOKUP(CONS_TABLE[[#This Row],[location_id]],Locations[],2,"FALSE")</f>
        <v>Otago</v>
      </c>
      <c r="N1940" t="str">
        <f>VLOOKUP(CONS_TABLE[[#This Row],[location_id]],Locations[],3, "FALSE")</f>
        <v>New Zealand</v>
      </c>
      <c r="O1940" s="3">
        <f>VLOOKUP(CONS_TABLE[[#This Row],[location_id]],Locations[],4,"FALSE")</f>
        <v>246000</v>
      </c>
      <c r="P1940">
        <f>VLOOKUP(CONS_TABLE[[#This Row],[location_id]],Locations[],5,"FALSE")</f>
        <v>7.89</v>
      </c>
    </row>
    <row r="1941" spans="1:16" x14ac:dyDescent="0.3">
      <c r="A1941">
        <v>1940</v>
      </c>
      <c r="B1941" t="s">
        <v>435</v>
      </c>
      <c r="C1941">
        <v>540</v>
      </c>
      <c r="D1941" t="str">
        <f>VLOOKUP(CONS_TABLE[[#This Row],[make_id]],Make_details[],2,"FALSE")</f>
        <v>Ford</v>
      </c>
      <c r="E1941" t="str">
        <f>VLOOKUP(CONS_TABLE[[#This Row],[make_id]],Make_details[],3,"FALSE")</f>
        <v>Standard</v>
      </c>
      <c r="F1941">
        <v>2005</v>
      </c>
      <c r="G1941" t="s">
        <v>436</v>
      </c>
      <c r="H1941" t="s">
        <v>32</v>
      </c>
      <c r="I1941" s="1">
        <v>44591</v>
      </c>
      <c r="J1941" s="1" t="str">
        <f>TEXT(CONS_TABLE[[#This Row],[date_stolen]],"YYYY")</f>
        <v>2022</v>
      </c>
      <c r="K1941" s="1" t="str">
        <f>TEXT(CONS_TABLE[[#This Row],[date_stolen]],"MMMM")</f>
        <v>January</v>
      </c>
      <c r="L1941">
        <v>101</v>
      </c>
      <c r="M1941" t="str">
        <f>VLOOKUP(CONS_TABLE[[#This Row],[location_id]],Locations[],2,"FALSE")</f>
        <v>Northland</v>
      </c>
      <c r="N1941" t="str">
        <f>VLOOKUP(CONS_TABLE[[#This Row],[location_id]],Locations[],3, "FALSE")</f>
        <v>New Zealand</v>
      </c>
      <c r="O1941" s="3">
        <f>VLOOKUP(CONS_TABLE[[#This Row],[location_id]],Locations[],4,"FALSE")</f>
        <v>201500</v>
      </c>
      <c r="P1941">
        <f>VLOOKUP(CONS_TABLE[[#This Row],[location_id]],Locations[],5,"FALSE")</f>
        <v>16.11</v>
      </c>
    </row>
    <row r="1942" spans="1:16" x14ac:dyDescent="0.3">
      <c r="A1942">
        <v>1941</v>
      </c>
      <c r="B1942" t="s">
        <v>90</v>
      </c>
      <c r="C1942">
        <v>587</v>
      </c>
      <c r="D1942" t="str">
        <f>VLOOKUP(CONS_TABLE[[#This Row],[make_id]],Make_details[],2,"FALSE")</f>
        <v>Nissan</v>
      </c>
      <c r="E1942" t="str">
        <f>VLOOKUP(CONS_TABLE[[#This Row],[make_id]],Make_details[],3,"FALSE")</f>
        <v>Standard</v>
      </c>
      <c r="F1942">
        <v>2000</v>
      </c>
      <c r="G1942" t="s">
        <v>446</v>
      </c>
      <c r="H1942" t="s">
        <v>32</v>
      </c>
      <c r="I1942" s="1">
        <v>44505</v>
      </c>
      <c r="J1942" s="1" t="str">
        <f>TEXT(CONS_TABLE[[#This Row],[date_stolen]],"YYYY")</f>
        <v>2021</v>
      </c>
      <c r="K1942" s="1" t="str">
        <f>TEXT(CONS_TABLE[[#This Row],[date_stolen]],"MMMM")</f>
        <v>November</v>
      </c>
      <c r="L1942">
        <v>104</v>
      </c>
      <c r="M1942" t="str">
        <f>VLOOKUP(CONS_TABLE[[#This Row],[location_id]],Locations[],2,"FALSE")</f>
        <v>Bay of Plenty</v>
      </c>
      <c r="N1942" t="str">
        <f>VLOOKUP(CONS_TABLE[[#This Row],[location_id]],Locations[],3, "FALSE")</f>
        <v>New Zealand</v>
      </c>
      <c r="O1942" s="3">
        <f>VLOOKUP(CONS_TABLE[[#This Row],[location_id]],Locations[],4,"FALSE")</f>
        <v>347700</v>
      </c>
      <c r="P1942">
        <f>VLOOKUP(CONS_TABLE[[#This Row],[location_id]],Locations[],5,"FALSE")</f>
        <v>28.8</v>
      </c>
    </row>
    <row r="1943" spans="1:16" x14ac:dyDescent="0.3">
      <c r="A1943">
        <v>1942</v>
      </c>
      <c r="B1943" t="s">
        <v>83</v>
      </c>
      <c r="C1943">
        <v>580</v>
      </c>
      <c r="D1943" t="str">
        <f>VLOOKUP(CONS_TABLE[[#This Row],[make_id]],Make_details[],2,"FALSE")</f>
        <v>Mitsubishi</v>
      </c>
      <c r="E1943" t="str">
        <f>VLOOKUP(CONS_TABLE[[#This Row],[make_id]],Make_details[],3,"FALSE")</f>
        <v>Standard</v>
      </c>
      <c r="F1943">
        <v>1997</v>
      </c>
      <c r="G1943" t="s">
        <v>580</v>
      </c>
      <c r="H1943" t="s">
        <v>10</v>
      </c>
      <c r="I1943" s="1">
        <v>44584</v>
      </c>
      <c r="J1943" s="1" t="str">
        <f>TEXT(CONS_TABLE[[#This Row],[date_stolen]],"YYYY")</f>
        <v>2022</v>
      </c>
      <c r="K1943" s="1" t="str">
        <f>TEXT(CONS_TABLE[[#This Row],[date_stolen]],"MMMM")</f>
        <v>January</v>
      </c>
      <c r="L1943">
        <v>102</v>
      </c>
      <c r="M1943" t="str">
        <f>VLOOKUP(CONS_TABLE[[#This Row],[location_id]],Locations[],2,"FALSE")</f>
        <v>Auckland</v>
      </c>
      <c r="N1943" t="str">
        <f>VLOOKUP(CONS_TABLE[[#This Row],[location_id]],Locations[],3, "FALSE")</f>
        <v>New Zealand</v>
      </c>
      <c r="O1943" s="3">
        <f>VLOOKUP(CONS_TABLE[[#This Row],[location_id]],Locations[],4,"FALSE")</f>
        <v>1695200</v>
      </c>
      <c r="P1943">
        <f>VLOOKUP(CONS_TABLE[[#This Row],[location_id]],Locations[],5,"FALSE")</f>
        <v>343.09</v>
      </c>
    </row>
    <row r="1944" spans="1:16" x14ac:dyDescent="0.3">
      <c r="A1944">
        <v>1943</v>
      </c>
      <c r="B1944" t="s">
        <v>75</v>
      </c>
      <c r="C1944">
        <v>576</v>
      </c>
      <c r="D1944" t="str">
        <f>VLOOKUP(CONS_TABLE[[#This Row],[make_id]],Make_details[],2,"FALSE")</f>
        <v>Mazda</v>
      </c>
      <c r="E1944" t="str">
        <f>VLOOKUP(CONS_TABLE[[#This Row],[make_id]],Make_details[],3,"FALSE")</f>
        <v>Standard</v>
      </c>
      <c r="F1944">
        <v>1999</v>
      </c>
      <c r="G1944" t="s">
        <v>578</v>
      </c>
      <c r="H1944" t="s">
        <v>28</v>
      </c>
      <c r="I1944" s="1">
        <v>44625</v>
      </c>
      <c r="J1944" s="1" t="str">
        <f>TEXT(CONS_TABLE[[#This Row],[date_stolen]],"YYYY")</f>
        <v>2022</v>
      </c>
      <c r="K1944" s="1" t="str">
        <f>TEXT(CONS_TABLE[[#This Row],[date_stolen]],"MMMM")</f>
        <v>March</v>
      </c>
      <c r="L1944">
        <v>109</v>
      </c>
      <c r="M1944" t="str">
        <f>VLOOKUP(CONS_TABLE[[#This Row],[location_id]],Locations[],2,"FALSE")</f>
        <v>Wellington</v>
      </c>
      <c r="N1944" t="str">
        <f>VLOOKUP(CONS_TABLE[[#This Row],[location_id]],Locations[],3, "FALSE")</f>
        <v>New Zealand</v>
      </c>
      <c r="O1944" s="3">
        <f>VLOOKUP(CONS_TABLE[[#This Row],[location_id]],Locations[],4,"FALSE")</f>
        <v>543500</v>
      </c>
      <c r="P1944">
        <f>VLOOKUP(CONS_TABLE[[#This Row],[location_id]],Locations[],5,"FALSE")</f>
        <v>67.52</v>
      </c>
    </row>
    <row r="1945" spans="1:16" x14ac:dyDescent="0.3">
      <c r="A1945">
        <v>1944</v>
      </c>
      <c r="B1945" t="s">
        <v>90</v>
      </c>
      <c r="C1945">
        <v>576</v>
      </c>
      <c r="D1945" t="str">
        <f>VLOOKUP(CONS_TABLE[[#This Row],[make_id]],Make_details[],2,"FALSE")</f>
        <v>Mazda</v>
      </c>
      <c r="E1945" t="str">
        <f>VLOOKUP(CONS_TABLE[[#This Row],[make_id]],Make_details[],3,"FALSE")</f>
        <v>Standard</v>
      </c>
      <c r="F1945">
        <v>1999</v>
      </c>
      <c r="G1945" t="s">
        <v>572</v>
      </c>
      <c r="H1945" t="s">
        <v>10</v>
      </c>
      <c r="I1945" s="1">
        <v>44653</v>
      </c>
      <c r="J1945" s="1" t="str">
        <f>TEXT(CONS_TABLE[[#This Row],[date_stolen]],"YYYY")</f>
        <v>2022</v>
      </c>
      <c r="K1945" s="1" t="str">
        <f>TEXT(CONS_TABLE[[#This Row],[date_stolen]],"MMMM")</f>
        <v>April</v>
      </c>
      <c r="L1945">
        <v>109</v>
      </c>
      <c r="M1945" t="str">
        <f>VLOOKUP(CONS_TABLE[[#This Row],[location_id]],Locations[],2,"FALSE")</f>
        <v>Wellington</v>
      </c>
      <c r="N1945" t="str">
        <f>VLOOKUP(CONS_TABLE[[#This Row],[location_id]],Locations[],3, "FALSE")</f>
        <v>New Zealand</v>
      </c>
      <c r="O1945" s="3">
        <f>VLOOKUP(CONS_TABLE[[#This Row],[location_id]],Locations[],4,"FALSE")</f>
        <v>543500</v>
      </c>
      <c r="P1945">
        <f>VLOOKUP(CONS_TABLE[[#This Row],[location_id]],Locations[],5,"FALSE")</f>
        <v>67.52</v>
      </c>
    </row>
    <row r="1946" spans="1:16" x14ac:dyDescent="0.3">
      <c r="A1946">
        <v>1945</v>
      </c>
      <c r="B1946" t="s">
        <v>90</v>
      </c>
      <c r="C1946">
        <v>587</v>
      </c>
      <c r="D1946" t="str">
        <f>VLOOKUP(CONS_TABLE[[#This Row],[make_id]],Make_details[],2,"FALSE")</f>
        <v>Nissan</v>
      </c>
      <c r="E1946" t="str">
        <f>VLOOKUP(CONS_TABLE[[#This Row],[make_id]],Make_details[],3,"FALSE")</f>
        <v>Standard</v>
      </c>
      <c r="F1946">
        <v>1996</v>
      </c>
      <c r="G1946" t="s">
        <v>713</v>
      </c>
      <c r="H1946" t="s">
        <v>28</v>
      </c>
      <c r="I1946" s="1">
        <v>44614</v>
      </c>
      <c r="J1946" s="1" t="str">
        <f>TEXT(CONS_TABLE[[#This Row],[date_stolen]],"YYYY")</f>
        <v>2022</v>
      </c>
      <c r="K1946" s="1" t="str">
        <f>TEXT(CONS_TABLE[[#This Row],[date_stolen]],"MMMM")</f>
        <v>February</v>
      </c>
      <c r="L1946">
        <v>103</v>
      </c>
      <c r="M1946" t="str">
        <f>VLOOKUP(CONS_TABLE[[#This Row],[location_id]],Locations[],2,"FALSE")</f>
        <v>Waikato</v>
      </c>
      <c r="N1946" t="str">
        <f>VLOOKUP(CONS_TABLE[[#This Row],[location_id]],Locations[],3, "FALSE")</f>
        <v>New Zealand</v>
      </c>
      <c r="O1946" s="3">
        <f>VLOOKUP(CONS_TABLE[[#This Row],[location_id]],Locations[],4,"FALSE")</f>
        <v>513800</v>
      </c>
      <c r="P1946">
        <f>VLOOKUP(CONS_TABLE[[#This Row],[location_id]],Locations[],5,"FALSE")</f>
        <v>21.5</v>
      </c>
    </row>
    <row r="1947" spans="1:16" x14ac:dyDescent="0.3">
      <c r="A1947">
        <v>1946</v>
      </c>
      <c r="B1947" t="s">
        <v>90</v>
      </c>
      <c r="C1947">
        <v>596</v>
      </c>
      <c r="D1947" t="str">
        <f>VLOOKUP(CONS_TABLE[[#This Row],[make_id]],Make_details[],2,"FALSE")</f>
        <v>Porsche</v>
      </c>
      <c r="E1947" t="str">
        <f>VLOOKUP(CONS_TABLE[[#This Row],[make_id]],Make_details[],3,"FALSE")</f>
        <v>Luxury</v>
      </c>
      <c r="F1947">
        <v>2008</v>
      </c>
      <c r="G1947" t="s">
        <v>772</v>
      </c>
      <c r="H1947" t="s">
        <v>28</v>
      </c>
      <c r="I1947" s="1">
        <v>44648</v>
      </c>
      <c r="J1947" s="1" t="str">
        <f>TEXT(CONS_TABLE[[#This Row],[date_stolen]],"YYYY")</f>
        <v>2022</v>
      </c>
      <c r="K1947" s="1" t="str">
        <f>TEXT(CONS_TABLE[[#This Row],[date_stolen]],"MMMM")</f>
        <v>March</v>
      </c>
      <c r="L1947">
        <v>102</v>
      </c>
      <c r="M1947" t="str">
        <f>VLOOKUP(CONS_TABLE[[#This Row],[location_id]],Locations[],2,"FALSE")</f>
        <v>Auckland</v>
      </c>
      <c r="N1947" t="str">
        <f>VLOOKUP(CONS_TABLE[[#This Row],[location_id]],Locations[],3, "FALSE")</f>
        <v>New Zealand</v>
      </c>
      <c r="O1947" s="3">
        <f>VLOOKUP(CONS_TABLE[[#This Row],[location_id]],Locations[],4,"FALSE")</f>
        <v>1695200</v>
      </c>
      <c r="P1947">
        <f>VLOOKUP(CONS_TABLE[[#This Row],[location_id]],Locations[],5,"FALSE")</f>
        <v>343.09</v>
      </c>
    </row>
    <row r="1948" spans="1:16" x14ac:dyDescent="0.3">
      <c r="A1948">
        <v>1947</v>
      </c>
      <c r="B1948" t="s">
        <v>90</v>
      </c>
      <c r="C1948">
        <v>619</v>
      </c>
      <c r="D1948" t="str">
        <f>VLOOKUP(CONS_TABLE[[#This Row],[make_id]],Make_details[],2,"FALSE")</f>
        <v>Toyota</v>
      </c>
      <c r="E1948" t="str">
        <f>VLOOKUP(CONS_TABLE[[#This Row],[make_id]],Make_details[],3,"FALSE")</f>
        <v>Standard</v>
      </c>
      <c r="F1948">
        <v>1999</v>
      </c>
      <c r="G1948" t="s">
        <v>694</v>
      </c>
      <c r="H1948" t="s">
        <v>28</v>
      </c>
      <c r="I1948" s="1">
        <v>44652</v>
      </c>
      <c r="J1948" s="1" t="str">
        <f>TEXT(CONS_TABLE[[#This Row],[date_stolen]],"YYYY")</f>
        <v>2022</v>
      </c>
      <c r="K1948" s="1" t="str">
        <f>TEXT(CONS_TABLE[[#This Row],[date_stolen]],"MMMM")</f>
        <v>April</v>
      </c>
      <c r="L1948">
        <v>103</v>
      </c>
      <c r="M1948" t="str">
        <f>VLOOKUP(CONS_TABLE[[#This Row],[location_id]],Locations[],2,"FALSE")</f>
        <v>Waikato</v>
      </c>
      <c r="N1948" t="str">
        <f>VLOOKUP(CONS_TABLE[[#This Row],[location_id]],Locations[],3, "FALSE")</f>
        <v>New Zealand</v>
      </c>
      <c r="O1948" s="3">
        <f>VLOOKUP(CONS_TABLE[[#This Row],[location_id]],Locations[],4,"FALSE")</f>
        <v>513800</v>
      </c>
      <c r="P1948">
        <f>VLOOKUP(CONS_TABLE[[#This Row],[location_id]],Locations[],5,"FALSE")</f>
        <v>21.5</v>
      </c>
    </row>
    <row r="1949" spans="1:16" x14ac:dyDescent="0.3">
      <c r="A1949">
        <v>1948</v>
      </c>
      <c r="B1949" t="s">
        <v>235</v>
      </c>
      <c r="C1949">
        <v>580</v>
      </c>
      <c r="D1949" t="str">
        <f>VLOOKUP(CONS_TABLE[[#This Row],[make_id]],Make_details[],2,"FALSE")</f>
        <v>Mitsubishi</v>
      </c>
      <c r="E1949" t="str">
        <f>VLOOKUP(CONS_TABLE[[#This Row],[make_id]],Make_details[],3,"FALSE")</f>
        <v>Standard</v>
      </c>
      <c r="F1949">
        <v>2008</v>
      </c>
      <c r="G1949" t="s">
        <v>730</v>
      </c>
      <c r="H1949" t="s">
        <v>32</v>
      </c>
      <c r="I1949" s="1">
        <v>44516</v>
      </c>
      <c r="J1949" s="1" t="str">
        <f>TEXT(CONS_TABLE[[#This Row],[date_stolen]],"YYYY")</f>
        <v>2021</v>
      </c>
      <c r="K1949" s="1" t="str">
        <f>TEXT(CONS_TABLE[[#This Row],[date_stolen]],"MMMM")</f>
        <v>November</v>
      </c>
      <c r="L1949">
        <v>102</v>
      </c>
      <c r="M1949" t="str">
        <f>VLOOKUP(CONS_TABLE[[#This Row],[location_id]],Locations[],2,"FALSE")</f>
        <v>Auckland</v>
      </c>
      <c r="N1949" t="str">
        <f>VLOOKUP(CONS_TABLE[[#This Row],[location_id]],Locations[],3, "FALSE")</f>
        <v>New Zealand</v>
      </c>
      <c r="O1949" s="3">
        <f>VLOOKUP(CONS_TABLE[[#This Row],[location_id]],Locations[],4,"FALSE")</f>
        <v>1695200</v>
      </c>
      <c r="P1949">
        <f>VLOOKUP(CONS_TABLE[[#This Row],[location_id]],Locations[],5,"FALSE")</f>
        <v>343.09</v>
      </c>
    </row>
    <row r="1950" spans="1:16" x14ac:dyDescent="0.3">
      <c r="A1950">
        <v>1949</v>
      </c>
      <c r="B1950" t="s">
        <v>83</v>
      </c>
      <c r="C1950">
        <v>587</v>
      </c>
      <c r="D1950" t="str">
        <f>VLOOKUP(CONS_TABLE[[#This Row],[make_id]],Make_details[],2,"FALSE")</f>
        <v>Nissan</v>
      </c>
      <c r="E1950" t="str">
        <f>VLOOKUP(CONS_TABLE[[#This Row],[make_id]],Make_details[],3,"FALSE")</f>
        <v>Standard</v>
      </c>
      <c r="F1950">
        <v>2002</v>
      </c>
      <c r="G1950" t="s">
        <v>140</v>
      </c>
      <c r="H1950" t="s">
        <v>10</v>
      </c>
      <c r="I1950" s="1">
        <v>44509</v>
      </c>
      <c r="J1950" s="1" t="str">
        <f>TEXT(CONS_TABLE[[#This Row],[date_stolen]],"YYYY")</f>
        <v>2021</v>
      </c>
      <c r="K1950" s="1" t="str">
        <f>TEXT(CONS_TABLE[[#This Row],[date_stolen]],"MMMM")</f>
        <v>November</v>
      </c>
      <c r="L1950">
        <v>102</v>
      </c>
      <c r="M1950" t="str">
        <f>VLOOKUP(CONS_TABLE[[#This Row],[location_id]],Locations[],2,"FALSE")</f>
        <v>Auckland</v>
      </c>
      <c r="N1950" t="str">
        <f>VLOOKUP(CONS_TABLE[[#This Row],[location_id]],Locations[],3, "FALSE")</f>
        <v>New Zealand</v>
      </c>
      <c r="O1950" s="3">
        <f>VLOOKUP(CONS_TABLE[[#This Row],[location_id]],Locations[],4,"FALSE")</f>
        <v>1695200</v>
      </c>
      <c r="P1950">
        <f>VLOOKUP(CONS_TABLE[[#This Row],[location_id]],Locations[],5,"FALSE")</f>
        <v>343.09</v>
      </c>
    </row>
    <row r="1951" spans="1:16" x14ac:dyDescent="0.3">
      <c r="A1951">
        <v>1950</v>
      </c>
      <c r="B1951" t="s">
        <v>90</v>
      </c>
      <c r="C1951">
        <v>619</v>
      </c>
      <c r="D1951" t="str">
        <f>VLOOKUP(CONS_TABLE[[#This Row],[make_id]],Make_details[],2,"FALSE")</f>
        <v>Toyota</v>
      </c>
      <c r="E1951" t="str">
        <f>VLOOKUP(CONS_TABLE[[#This Row],[make_id]],Make_details[],3,"FALSE")</f>
        <v>Standard</v>
      </c>
      <c r="F1951">
        <v>1999</v>
      </c>
      <c r="G1951" t="s">
        <v>448</v>
      </c>
      <c r="H1951" t="s">
        <v>10</v>
      </c>
      <c r="I1951" s="1">
        <v>44547</v>
      </c>
      <c r="J1951" s="1" t="str">
        <f>TEXT(CONS_TABLE[[#This Row],[date_stolen]],"YYYY")</f>
        <v>2021</v>
      </c>
      <c r="K1951" s="1" t="str">
        <f>TEXT(CONS_TABLE[[#This Row],[date_stolen]],"MMMM")</f>
        <v>December</v>
      </c>
      <c r="L1951">
        <v>114</v>
      </c>
      <c r="M1951" t="str">
        <f>VLOOKUP(CONS_TABLE[[#This Row],[location_id]],Locations[],2,"FALSE")</f>
        <v>Canterbury</v>
      </c>
      <c r="N1951" t="str">
        <f>VLOOKUP(CONS_TABLE[[#This Row],[location_id]],Locations[],3, "FALSE")</f>
        <v>New Zealand</v>
      </c>
      <c r="O1951" s="3">
        <f>VLOOKUP(CONS_TABLE[[#This Row],[location_id]],Locations[],4,"FALSE")</f>
        <v>655000</v>
      </c>
      <c r="P1951">
        <f>VLOOKUP(CONS_TABLE[[#This Row],[location_id]],Locations[],5,"FALSE")</f>
        <v>14.72</v>
      </c>
    </row>
    <row r="1952" spans="1:16" x14ac:dyDescent="0.3">
      <c r="A1952">
        <v>1951</v>
      </c>
      <c r="B1952" t="s">
        <v>90</v>
      </c>
      <c r="C1952">
        <v>548</v>
      </c>
      <c r="D1952" t="str">
        <f>VLOOKUP(CONS_TABLE[[#This Row],[make_id]],Make_details[],2,"FALSE")</f>
        <v>Holden</v>
      </c>
      <c r="E1952" t="str">
        <f>VLOOKUP(CONS_TABLE[[#This Row],[make_id]],Make_details[],3,"FALSE")</f>
        <v>Standard</v>
      </c>
      <c r="F1952">
        <v>2008</v>
      </c>
      <c r="G1952" t="s">
        <v>632</v>
      </c>
      <c r="H1952" t="s">
        <v>10</v>
      </c>
      <c r="I1952" s="1">
        <v>44538</v>
      </c>
      <c r="J1952" s="1" t="str">
        <f>TEXT(CONS_TABLE[[#This Row],[date_stolen]],"YYYY")</f>
        <v>2021</v>
      </c>
      <c r="K1952" s="1" t="str">
        <f>TEXT(CONS_TABLE[[#This Row],[date_stolen]],"MMMM")</f>
        <v>December</v>
      </c>
      <c r="L1952">
        <v>104</v>
      </c>
      <c r="M1952" t="str">
        <f>VLOOKUP(CONS_TABLE[[#This Row],[location_id]],Locations[],2,"FALSE")</f>
        <v>Bay of Plenty</v>
      </c>
      <c r="N1952" t="str">
        <f>VLOOKUP(CONS_TABLE[[#This Row],[location_id]],Locations[],3, "FALSE")</f>
        <v>New Zealand</v>
      </c>
      <c r="O1952" s="3">
        <f>VLOOKUP(CONS_TABLE[[#This Row],[location_id]],Locations[],4,"FALSE")</f>
        <v>347700</v>
      </c>
      <c r="P1952">
        <f>VLOOKUP(CONS_TABLE[[#This Row],[location_id]],Locations[],5,"FALSE")</f>
        <v>28.8</v>
      </c>
    </row>
    <row r="1953" spans="1:16" x14ac:dyDescent="0.3">
      <c r="A1953">
        <v>1952</v>
      </c>
      <c r="B1953" t="s">
        <v>75</v>
      </c>
      <c r="C1953">
        <v>576</v>
      </c>
      <c r="D1953" t="str">
        <f>VLOOKUP(CONS_TABLE[[#This Row],[make_id]],Make_details[],2,"FALSE")</f>
        <v>Mazda</v>
      </c>
      <c r="E1953" t="str">
        <f>VLOOKUP(CONS_TABLE[[#This Row],[make_id]],Make_details[],3,"FALSE")</f>
        <v>Standard</v>
      </c>
      <c r="F1953">
        <v>1991</v>
      </c>
      <c r="G1953" t="s">
        <v>619</v>
      </c>
      <c r="H1953" t="s">
        <v>69</v>
      </c>
      <c r="I1953" s="1">
        <v>44508</v>
      </c>
      <c r="J1953" s="1" t="str">
        <f>TEXT(CONS_TABLE[[#This Row],[date_stolen]],"YYYY")</f>
        <v>2021</v>
      </c>
      <c r="K1953" s="1" t="str">
        <f>TEXT(CONS_TABLE[[#This Row],[date_stolen]],"MMMM")</f>
        <v>November</v>
      </c>
      <c r="L1953">
        <v>114</v>
      </c>
      <c r="M1953" t="str">
        <f>VLOOKUP(CONS_TABLE[[#This Row],[location_id]],Locations[],2,"FALSE")</f>
        <v>Canterbury</v>
      </c>
      <c r="N1953" t="str">
        <f>VLOOKUP(CONS_TABLE[[#This Row],[location_id]],Locations[],3, "FALSE")</f>
        <v>New Zealand</v>
      </c>
      <c r="O1953" s="3">
        <f>VLOOKUP(CONS_TABLE[[#This Row],[location_id]],Locations[],4,"FALSE")</f>
        <v>655000</v>
      </c>
      <c r="P1953">
        <f>VLOOKUP(CONS_TABLE[[#This Row],[location_id]],Locations[],5,"FALSE")</f>
        <v>14.72</v>
      </c>
    </row>
    <row r="1954" spans="1:16" x14ac:dyDescent="0.3">
      <c r="A1954">
        <v>1953</v>
      </c>
      <c r="B1954" t="s">
        <v>75</v>
      </c>
      <c r="C1954">
        <v>576</v>
      </c>
      <c r="D1954" t="str">
        <f>VLOOKUP(CONS_TABLE[[#This Row],[make_id]],Make_details[],2,"FALSE")</f>
        <v>Mazda</v>
      </c>
      <c r="E1954" t="str">
        <f>VLOOKUP(CONS_TABLE[[#This Row],[make_id]],Make_details[],3,"FALSE")</f>
        <v>Standard</v>
      </c>
      <c r="F1954">
        <v>1991</v>
      </c>
      <c r="G1954" t="s">
        <v>619</v>
      </c>
      <c r="H1954" t="s">
        <v>69</v>
      </c>
      <c r="I1954" s="1">
        <v>44547</v>
      </c>
      <c r="J1954" s="1" t="str">
        <f>TEXT(CONS_TABLE[[#This Row],[date_stolen]],"YYYY")</f>
        <v>2021</v>
      </c>
      <c r="K1954" s="1" t="str">
        <f>TEXT(CONS_TABLE[[#This Row],[date_stolen]],"MMMM")</f>
        <v>December</v>
      </c>
      <c r="L1954">
        <v>114</v>
      </c>
      <c r="M1954" t="str">
        <f>VLOOKUP(CONS_TABLE[[#This Row],[location_id]],Locations[],2,"FALSE")</f>
        <v>Canterbury</v>
      </c>
      <c r="N1954" t="str">
        <f>VLOOKUP(CONS_TABLE[[#This Row],[location_id]],Locations[],3, "FALSE")</f>
        <v>New Zealand</v>
      </c>
      <c r="O1954" s="3">
        <f>VLOOKUP(CONS_TABLE[[#This Row],[location_id]],Locations[],4,"FALSE")</f>
        <v>655000</v>
      </c>
      <c r="P1954">
        <f>VLOOKUP(CONS_TABLE[[#This Row],[location_id]],Locations[],5,"FALSE")</f>
        <v>14.72</v>
      </c>
    </row>
    <row r="1955" spans="1:16" x14ac:dyDescent="0.3">
      <c r="A1955">
        <v>1954</v>
      </c>
      <c r="B1955" t="s">
        <v>614</v>
      </c>
      <c r="C1955">
        <v>619</v>
      </c>
      <c r="D1955" t="str">
        <f>VLOOKUP(CONS_TABLE[[#This Row],[make_id]],Make_details[],2,"FALSE")</f>
        <v>Toyota</v>
      </c>
      <c r="E1955" t="str">
        <f>VLOOKUP(CONS_TABLE[[#This Row],[make_id]],Make_details[],3,"FALSE")</f>
        <v>Standard</v>
      </c>
      <c r="F1955">
        <v>1999</v>
      </c>
      <c r="G1955" t="s">
        <v>467</v>
      </c>
      <c r="H1955" t="s">
        <v>18</v>
      </c>
      <c r="I1955" s="1">
        <v>44550</v>
      </c>
      <c r="J1955" s="1" t="str">
        <f>TEXT(CONS_TABLE[[#This Row],[date_stolen]],"YYYY")</f>
        <v>2021</v>
      </c>
      <c r="K1955" s="1" t="str">
        <f>TEXT(CONS_TABLE[[#This Row],[date_stolen]],"MMMM")</f>
        <v>December</v>
      </c>
      <c r="L1955">
        <v>111</v>
      </c>
      <c r="M1955" t="str">
        <f>VLOOKUP(CONS_TABLE[[#This Row],[location_id]],Locations[],2,"FALSE")</f>
        <v>Nelson</v>
      </c>
      <c r="N1955" t="str">
        <f>VLOOKUP(CONS_TABLE[[#This Row],[location_id]],Locations[],3, "FALSE")</f>
        <v>New Zealand</v>
      </c>
      <c r="O1955" s="3">
        <f>VLOOKUP(CONS_TABLE[[#This Row],[location_id]],Locations[],4,"FALSE")</f>
        <v>54500</v>
      </c>
      <c r="P1955">
        <f>VLOOKUP(CONS_TABLE[[#This Row],[location_id]],Locations[],5,"FALSE")</f>
        <v>129.15</v>
      </c>
    </row>
    <row r="1956" spans="1:16" x14ac:dyDescent="0.3">
      <c r="A1956">
        <v>1955</v>
      </c>
      <c r="B1956" t="s">
        <v>75</v>
      </c>
      <c r="C1956">
        <v>580</v>
      </c>
      <c r="D1956" t="str">
        <f>VLOOKUP(CONS_TABLE[[#This Row],[make_id]],Make_details[],2,"FALSE")</f>
        <v>Mitsubishi</v>
      </c>
      <c r="E1956" t="str">
        <f>VLOOKUP(CONS_TABLE[[#This Row],[make_id]],Make_details[],3,"FALSE")</f>
        <v>Standard</v>
      </c>
      <c r="F1956">
        <v>2008</v>
      </c>
      <c r="G1956" t="s">
        <v>607</v>
      </c>
      <c r="H1956" t="s">
        <v>10</v>
      </c>
      <c r="I1956" s="1">
        <v>44620</v>
      </c>
      <c r="J1956" s="1" t="str">
        <f>TEXT(CONS_TABLE[[#This Row],[date_stolen]],"YYYY")</f>
        <v>2022</v>
      </c>
      <c r="K1956" s="1" t="str">
        <f>TEXT(CONS_TABLE[[#This Row],[date_stolen]],"MMMM")</f>
        <v>February</v>
      </c>
      <c r="L1956">
        <v>101</v>
      </c>
      <c r="M1956" t="str">
        <f>VLOOKUP(CONS_TABLE[[#This Row],[location_id]],Locations[],2,"FALSE")</f>
        <v>Northland</v>
      </c>
      <c r="N1956" t="str">
        <f>VLOOKUP(CONS_TABLE[[#This Row],[location_id]],Locations[],3, "FALSE")</f>
        <v>New Zealand</v>
      </c>
      <c r="O1956" s="3">
        <f>VLOOKUP(CONS_TABLE[[#This Row],[location_id]],Locations[],4,"FALSE")</f>
        <v>201500</v>
      </c>
      <c r="P1956">
        <f>VLOOKUP(CONS_TABLE[[#This Row],[location_id]],Locations[],5,"FALSE")</f>
        <v>16.11</v>
      </c>
    </row>
    <row r="1957" spans="1:16" x14ac:dyDescent="0.3">
      <c r="A1957">
        <v>1956</v>
      </c>
      <c r="B1957" t="s">
        <v>75</v>
      </c>
      <c r="C1957">
        <v>507</v>
      </c>
      <c r="D1957" t="str">
        <f>VLOOKUP(CONS_TABLE[[#This Row],[make_id]],Make_details[],2,"FALSE")</f>
        <v>Audi</v>
      </c>
      <c r="E1957" t="str">
        <f>VLOOKUP(CONS_TABLE[[#This Row],[make_id]],Make_details[],3,"FALSE")</f>
        <v>Standard</v>
      </c>
      <c r="F1957">
        <v>2002</v>
      </c>
      <c r="G1957" t="s">
        <v>773</v>
      </c>
      <c r="H1957" t="s">
        <v>10</v>
      </c>
      <c r="I1957" s="1">
        <v>44496</v>
      </c>
      <c r="J1957" s="1" t="str">
        <f>TEXT(CONS_TABLE[[#This Row],[date_stolen]],"YYYY")</f>
        <v>2021</v>
      </c>
      <c r="K1957" s="1" t="str">
        <f>TEXT(CONS_TABLE[[#This Row],[date_stolen]],"MMMM")</f>
        <v>October</v>
      </c>
      <c r="L1957">
        <v>105</v>
      </c>
      <c r="M1957" t="str">
        <f>VLOOKUP(CONS_TABLE[[#This Row],[location_id]],Locations[],2,"FALSE")</f>
        <v>Gisborne</v>
      </c>
      <c r="N1957" t="str">
        <f>VLOOKUP(CONS_TABLE[[#This Row],[location_id]],Locations[],3, "FALSE")</f>
        <v>New Zealand</v>
      </c>
      <c r="O1957" s="3">
        <f>VLOOKUP(CONS_TABLE[[#This Row],[location_id]],Locations[],4,"FALSE")</f>
        <v>52100</v>
      </c>
      <c r="P1957">
        <f>VLOOKUP(CONS_TABLE[[#This Row],[location_id]],Locations[],5,"FALSE")</f>
        <v>6.21</v>
      </c>
    </row>
    <row r="1958" spans="1:16" x14ac:dyDescent="0.3">
      <c r="A1958">
        <v>1957</v>
      </c>
      <c r="B1958" t="s">
        <v>83</v>
      </c>
      <c r="C1958">
        <v>550</v>
      </c>
      <c r="D1958" t="str">
        <f>VLOOKUP(CONS_TABLE[[#This Row],[make_id]],Make_details[],2,"FALSE")</f>
        <v>Honda</v>
      </c>
      <c r="E1958" t="str">
        <f>VLOOKUP(CONS_TABLE[[#This Row],[make_id]],Make_details[],3,"FALSE")</f>
        <v>Standard</v>
      </c>
      <c r="F1958">
        <v>1999</v>
      </c>
      <c r="G1958" t="s">
        <v>592</v>
      </c>
      <c r="H1958" t="s">
        <v>32</v>
      </c>
      <c r="I1958" s="1">
        <v>44655</v>
      </c>
      <c r="J1958" s="1" t="str">
        <f>TEXT(CONS_TABLE[[#This Row],[date_stolen]],"YYYY")</f>
        <v>2022</v>
      </c>
      <c r="K1958" s="1" t="str">
        <f>TEXT(CONS_TABLE[[#This Row],[date_stolen]],"MMMM")</f>
        <v>April</v>
      </c>
      <c r="L1958">
        <v>109</v>
      </c>
      <c r="M1958" t="str">
        <f>VLOOKUP(CONS_TABLE[[#This Row],[location_id]],Locations[],2,"FALSE")</f>
        <v>Wellington</v>
      </c>
      <c r="N1958" t="str">
        <f>VLOOKUP(CONS_TABLE[[#This Row],[location_id]],Locations[],3, "FALSE")</f>
        <v>New Zealand</v>
      </c>
      <c r="O1958" s="3">
        <f>VLOOKUP(CONS_TABLE[[#This Row],[location_id]],Locations[],4,"FALSE")</f>
        <v>543500</v>
      </c>
      <c r="P1958">
        <f>VLOOKUP(CONS_TABLE[[#This Row],[location_id]],Locations[],5,"FALSE")</f>
        <v>67.52</v>
      </c>
    </row>
    <row r="1959" spans="1:16" x14ac:dyDescent="0.3">
      <c r="A1959">
        <v>1958</v>
      </c>
      <c r="B1959" t="s">
        <v>75</v>
      </c>
      <c r="C1959">
        <v>576</v>
      </c>
      <c r="D1959" t="str">
        <f>VLOOKUP(CONS_TABLE[[#This Row],[make_id]],Make_details[],2,"FALSE")</f>
        <v>Mazda</v>
      </c>
      <c r="E1959" t="str">
        <f>VLOOKUP(CONS_TABLE[[#This Row],[make_id]],Make_details[],3,"FALSE")</f>
        <v>Standard</v>
      </c>
      <c r="F1959">
        <v>1999</v>
      </c>
      <c r="G1959" t="s">
        <v>572</v>
      </c>
      <c r="H1959" t="s">
        <v>10</v>
      </c>
      <c r="I1959" s="1">
        <v>44625</v>
      </c>
      <c r="J1959" s="1" t="str">
        <f>TEXT(CONS_TABLE[[#This Row],[date_stolen]],"YYYY")</f>
        <v>2022</v>
      </c>
      <c r="K1959" s="1" t="str">
        <f>TEXT(CONS_TABLE[[#This Row],[date_stolen]],"MMMM")</f>
        <v>March</v>
      </c>
      <c r="L1959">
        <v>102</v>
      </c>
      <c r="M1959" t="str">
        <f>VLOOKUP(CONS_TABLE[[#This Row],[location_id]],Locations[],2,"FALSE")</f>
        <v>Auckland</v>
      </c>
      <c r="N1959" t="str">
        <f>VLOOKUP(CONS_TABLE[[#This Row],[location_id]],Locations[],3, "FALSE")</f>
        <v>New Zealand</v>
      </c>
      <c r="O1959" s="3">
        <f>VLOOKUP(CONS_TABLE[[#This Row],[location_id]],Locations[],4,"FALSE")</f>
        <v>1695200</v>
      </c>
      <c r="P1959">
        <f>VLOOKUP(CONS_TABLE[[#This Row],[location_id]],Locations[],5,"FALSE")</f>
        <v>343.09</v>
      </c>
    </row>
    <row r="1960" spans="1:16" x14ac:dyDescent="0.3">
      <c r="A1960">
        <v>1959</v>
      </c>
      <c r="B1960" t="s">
        <v>435</v>
      </c>
      <c r="C1960">
        <v>540</v>
      </c>
      <c r="D1960" t="str">
        <f>VLOOKUP(CONS_TABLE[[#This Row],[make_id]],Make_details[],2,"FALSE")</f>
        <v>Ford</v>
      </c>
      <c r="E1960" t="str">
        <f>VLOOKUP(CONS_TABLE[[#This Row],[make_id]],Make_details[],3,"FALSE")</f>
        <v>Standard</v>
      </c>
      <c r="F1960">
        <v>2005</v>
      </c>
      <c r="G1960" t="s">
        <v>436</v>
      </c>
      <c r="H1960" t="s">
        <v>28</v>
      </c>
      <c r="I1960" s="1">
        <v>44579</v>
      </c>
      <c r="J1960" s="1" t="str">
        <f>TEXT(CONS_TABLE[[#This Row],[date_stolen]],"YYYY")</f>
        <v>2022</v>
      </c>
      <c r="K1960" s="1" t="str">
        <f>TEXT(CONS_TABLE[[#This Row],[date_stolen]],"MMMM")</f>
        <v>January</v>
      </c>
      <c r="L1960">
        <v>108</v>
      </c>
      <c r="M1960" t="str">
        <f>VLOOKUP(CONS_TABLE[[#This Row],[location_id]],Locations[],2,"FALSE")</f>
        <v>Manawatū-Whanganui</v>
      </c>
      <c r="N1960" t="str">
        <f>VLOOKUP(CONS_TABLE[[#This Row],[location_id]],Locations[],3, "FALSE")</f>
        <v>New Zealand</v>
      </c>
      <c r="O1960" s="3">
        <f>VLOOKUP(CONS_TABLE[[#This Row],[location_id]],Locations[],4,"FALSE")</f>
        <v>258200</v>
      </c>
      <c r="P1960">
        <f>VLOOKUP(CONS_TABLE[[#This Row],[location_id]],Locations[],5,"FALSE")</f>
        <v>11.62</v>
      </c>
    </row>
    <row r="1961" spans="1:16" x14ac:dyDescent="0.3">
      <c r="A1961">
        <v>1960</v>
      </c>
      <c r="B1961" t="s">
        <v>90</v>
      </c>
      <c r="C1961">
        <v>576</v>
      </c>
      <c r="D1961" t="str">
        <f>VLOOKUP(CONS_TABLE[[#This Row],[make_id]],Make_details[],2,"FALSE")</f>
        <v>Mazda</v>
      </c>
      <c r="E1961" t="str">
        <f>VLOOKUP(CONS_TABLE[[#This Row],[make_id]],Make_details[],3,"FALSE")</f>
        <v>Standard</v>
      </c>
      <c r="F1961">
        <v>2003</v>
      </c>
      <c r="G1961" t="s">
        <v>578</v>
      </c>
      <c r="H1961" t="s">
        <v>10</v>
      </c>
      <c r="I1961" s="1">
        <v>44541</v>
      </c>
      <c r="J1961" s="1" t="str">
        <f>TEXT(CONS_TABLE[[#This Row],[date_stolen]],"YYYY")</f>
        <v>2021</v>
      </c>
      <c r="K1961" s="1" t="str">
        <f>TEXT(CONS_TABLE[[#This Row],[date_stolen]],"MMMM")</f>
        <v>December</v>
      </c>
      <c r="L1961">
        <v>109</v>
      </c>
      <c r="M1961" t="str">
        <f>VLOOKUP(CONS_TABLE[[#This Row],[location_id]],Locations[],2,"FALSE")</f>
        <v>Wellington</v>
      </c>
      <c r="N1961" t="str">
        <f>VLOOKUP(CONS_TABLE[[#This Row],[location_id]],Locations[],3, "FALSE")</f>
        <v>New Zealand</v>
      </c>
      <c r="O1961" s="3">
        <f>VLOOKUP(CONS_TABLE[[#This Row],[location_id]],Locations[],4,"FALSE")</f>
        <v>543500</v>
      </c>
      <c r="P1961">
        <f>VLOOKUP(CONS_TABLE[[#This Row],[location_id]],Locations[],5,"FALSE")</f>
        <v>67.52</v>
      </c>
    </row>
    <row r="1962" spans="1:16" x14ac:dyDescent="0.3">
      <c r="A1962">
        <v>1961</v>
      </c>
      <c r="B1962" t="s">
        <v>491</v>
      </c>
      <c r="C1962">
        <v>587</v>
      </c>
      <c r="D1962" t="str">
        <f>VLOOKUP(CONS_TABLE[[#This Row],[make_id]],Make_details[],2,"FALSE")</f>
        <v>Nissan</v>
      </c>
      <c r="E1962" t="str">
        <f>VLOOKUP(CONS_TABLE[[#This Row],[make_id]],Make_details[],3,"FALSE")</f>
        <v>Standard</v>
      </c>
      <c r="F1962">
        <v>1998</v>
      </c>
      <c r="G1962" t="s">
        <v>691</v>
      </c>
      <c r="H1962" t="s">
        <v>32</v>
      </c>
      <c r="I1962" s="1">
        <v>44476</v>
      </c>
      <c r="J1962" s="1" t="str">
        <f>TEXT(CONS_TABLE[[#This Row],[date_stolen]],"YYYY")</f>
        <v>2021</v>
      </c>
      <c r="K1962" s="1" t="str">
        <f>TEXT(CONS_TABLE[[#This Row],[date_stolen]],"MMMM")</f>
        <v>October</v>
      </c>
      <c r="L1962">
        <v>102</v>
      </c>
      <c r="M1962" t="str">
        <f>VLOOKUP(CONS_TABLE[[#This Row],[location_id]],Locations[],2,"FALSE")</f>
        <v>Auckland</v>
      </c>
      <c r="N1962" t="str">
        <f>VLOOKUP(CONS_TABLE[[#This Row],[location_id]],Locations[],3, "FALSE")</f>
        <v>New Zealand</v>
      </c>
      <c r="O1962" s="3">
        <f>VLOOKUP(CONS_TABLE[[#This Row],[location_id]],Locations[],4,"FALSE")</f>
        <v>1695200</v>
      </c>
      <c r="P1962">
        <f>VLOOKUP(CONS_TABLE[[#This Row],[location_id]],Locations[],5,"FALSE")</f>
        <v>343.09</v>
      </c>
    </row>
    <row r="1963" spans="1:16" x14ac:dyDescent="0.3">
      <c r="A1963">
        <v>1962</v>
      </c>
      <c r="B1963" t="s">
        <v>90</v>
      </c>
      <c r="C1963">
        <v>610</v>
      </c>
      <c r="D1963" t="str">
        <f>VLOOKUP(CONS_TABLE[[#This Row],[make_id]],Make_details[],2,"FALSE")</f>
        <v>Subaru</v>
      </c>
      <c r="E1963" t="str">
        <f>VLOOKUP(CONS_TABLE[[#This Row],[make_id]],Make_details[],3,"FALSE")</f>
        <v>Standard</v>
      </c>
      <c r="F1963">
        <v>1998</v>
      </c>
      <c r="G1963" t="s">
        <v>475</v>
      </c>
      <c r="H1963" t="s">
        <v>32</v>
      </c>
      <c r="I1963" s="1">
        <v>44541</v>
      </c>
      <c r="J1963" s="1" t="str">
        <f>TEXT(CONS_TABLE[[#This Row],[date_stolen]],"YYYY")</f>
        <v>2021</v>
      </c>
      <c r="K1963" s="1" t="str">
        <f>TEXT(CONS_TABLE[[#This Row],[date_stolen]],"MMMM")</f>
        <v>December</v>
      </c>
      <c r="L1963">
        <v>115</v>
      </c>
      <c r="M1963" t="str">
        <f>VLOOKUP(CONS_TABLE[[#This Row],[location_id]],Locations[],2,"FALSE")</f>
        <v>Otago</v>
      </c>
      <c r="N1963" t="str">
        <f>VLOOKUP(CONS_TABLE[[#This Row],[location_id]],Locations[],3, "FALSE")</f>
        <v>New Zealand</v>
      </c>
      <c r="O1963" s="3">
        <f>VLOOKUP(CONS_TABLE[[#This Row],[location_id]],Locations[],4,"FALSE")</f>
        <v>246000</v>
      </c>
      <c r="P1963">
        <f>VLOOKUP(CONS_TABLE[[#This Row],[location_id]],Locations[],5,"FALSE")</f>
        <v>7.89</v>
      </c>
    </row>
    <row r="1964" spans="1:16" x14ac:dyDescent="0.3">
      <c r="A1964">
        <v>1963</v>
      </c>
      <c r="B1964" t="s">
        <v>90</v>
      </c>
      <c r="C1964">
        <v>610</v>
      </c>
      <c r="D1964" t="str">
        <f>VLOOKUP(CONS_TABLE[[#This Row],[make_id]],Make_details[],2,"FALSE")</f>
        <v>Subaru</v>
      </c>
      <c r="E1964" t="str">
        <f>VLOOKUP(CONS_TABLE[[#This Row],[make_id]],Make_details[],3,"FALSE")</f>
        <v>Standard</v>
      </c>
      <c r="F1964">
        <v>1998</v>
      </c>
      <c r="G1964" t="s">
        <v>444</v>
      </c>
      <c r="H1964" t="s">
        <v>32</v>
      </c>
      <c r="I1964" s="1">
        <v>44559</v>
      </c>
      <c r="J1964" s="1" t="str">
        <f>TEXT(CONS_TABLE[[#This Row],[date_stolen]],"YYYY")</f>
        <v>2021</v>
      </c>
      <c r="K1964" s="1" t="str">
        <f>TEXT(CONS_TABLE[[#This Row],[date_stolen]],"MMMM")</f>
        <v>December</v>
      </c>
      <c r="L1964">
        <v>116</v>
      </c>
      <c r="M1964" t="str">
        <f>VLOOKUP(CONS_TABLE[[#This Row],[location_id]],Locations[],2,"FALSE")</f>
        <v>Southland</v>
      </c>
      <c r="N1964" t="str">
        <f>VLOOKUP(CONS_TABLE[[#This Row],[location_id]],Locations[],3, "FALSE")</f>
        <v>New Zealand</v>
      </c>
      <c r="O1964" s="3">
        <f>VLOOKUP(CONS_TABLE[[#This Row],[location_id]],Locations[],4,"FALSE")</f>
        <v>102400</v>
      </c>
      <c r="P1964">
        <f>VLOOKUP(CONS_TABLE[[#This Row],[location_id]],Locations[],5,"FALSE")</f>
        <v>3.28</v>
      </c>
    </row>
    <row r="1965" spans="1:16" x14ac:dyDescent="0.3">
      <c r="A1965">
        <v>1964</v>
      </c>
      <c r="B1965" t="s">
        <v>454</v>
      </c>
      <c r="C1965">
        <v>556</v>
      </c>
      <c r="D1965" t="str">
        <f>VLOOKUP(CONS_TABLE[[#This Row],[make_id]],Make_details[],2,"FALSE")</f>
        <v>Isuzu</v>
      </c>
      <c r="E1965" t="str">
        <f>VLOOKUP(CONS_TABLE[[#This Row],[make_id]],Make_details[],3,"FALSE")</f>
        <v>Standard</v>
      </c>
      <c r="F1965">
        <v>2000</v>
      </c>
      <c r="G1965" t="s">
        <v>774</v>
      </c>
      <c r="H1965" t="s">
        <v>69</v>
      </c>
      <c r="I1965" s="1">
        <v>44644</v>
      </c>
      <c r="J1965" s="1" t="str">
        <f>TEXT(CONS_TABLE[[#This Row],[date_stolen]],"YYYY")</f>
        <v>2022</v>
      </c>
      <c r="K1965" s="1" t="str">
        <f>TEXT(CONS_TABLE[[#This Row],[date_stolen]],"MMMM")</f>
        <v>March</v>
      </c>
      <c r="L1965">
        <v>114</v>
      </c>
      <c r="M1965" t="str">
        <f>VLOOKUP(CONS_TABLE[[#This Row],[location_id]],Locations[],2,"FALSE")</f>
        <v>Canterbury</v>
      </c>
      <c r="N1965" t="str">
        <f>VLOOKUP(CONS_TABLE[[#This Row],[location_id]],Locations[],3, "FALSE")</f>
        <v>New Zealand</v>
      </c>
      <c r="O1965" s="3">
        <f>VLOOKUP(CONS_TABLE[[#This Row],[location_id]],Locations[],4,"FALSE")</f>
        <v>655000</v>
      </c>
      <c r="P1965">
        <f>VLOOKUP(CONS_TABLE[[#This Row],[location_id]],Locations[],5,"FALSE")</f>
        <v>14.72</v>
      </c>
    </row>
    <row r="1966" spans="1:16" x14ac:dyDescent="0.3">
      <c r="A1966">
        <v>1965</v>
      </c>
      <c r="B1966" t="s">
        <v>435</v>
      </c>
      <c r="C1966">
        <v>548</v>
      </c>
      <c r="D1966" t="str">
        <f>VLOOKUP(CONS_TABLE[[#This Row],[make_id]],Make_details[],2,"FALSE")</f>
        <v>Holden</v>
      </c>
      <c r="E1966" t="str">
        <f>VLOOKUP(CONS_TABLE[[#This Row],[make_id]],Make_details[],3,"FALSE")</f>
        <v>Standard</v>
      </c>
      <c r="F1966">
        <v>2008</v>
      </c>
      <c r="G1966" t="s">
        <v>611</v>
      </c>
      <c r="H1966" t="s">
        <v>10</v>
      </c>
      <c r="I1966" s="1">
        <v>44617</v>
      </c>
      <c r="J1966" s="1" t="str">
        <f>TEXT(CONS_TABLE[[#This Row],[date_stolen]],"YYYY")</f>
        <v>2022</v>
      </c>
      <c r="K1966" s="1" t="str">
        <f>TEXT(CONS_TABLE[[#This Row],[date_stolen]],"MMMM")</f>
        <v>February</v>
      </c>
      <c r="L1966">
        <v>111</v>
      </c>
      <c r="M1966" t="str">
        <f>VLOOKUP(CONS_TABLE[[#This Row],[location_id]],Locations[],2,"FALSE")</f>
        <v>Nelson</v>
      </c>
      <c r="N1966" t="str">
        <f>VLOOKUP(CONS_TABLE[[#This Row],[location_id]],Locations[],3, "FALSE")</f>
        <v>New Zealand</v>
      </c>
      <c r="O1966" s="3">
        <f>VLOOKUP(CONS_TABLE[[#This Row],[location_id]],Locations[],4,"FALSE")</f>
        <v>54500</v>
      </c>
      <c r="P1966">
        <f>VLOOKUP(CONS_TABLE[[#This Row],[location_id]],Locations[],5,"FALSE")</f>
        <v>129.15</v>
      </c>
    </row>
    <row r="1967" spans="1:16" x14ac:dyDescent="0.3">
      <c r="A1967">
        <v>1966</v>
      </c>
      <c r="B1967" t="s">
        <v>90</v>
      </c>
      <c r="C1967">
        <v>548</v>
      </c>
      <c r="D1967" t="str">
        <f>VLOOKUP(CONS_TABLE[[#This Row],[make_id]],Make_details[],2,"FALSE")</f>
        <v>Holden</v>
      </c>
      <c r="E1967" t="str">
        <f>VLOOKUP(CONS_TABLE[[#This Row],[make_id]],Make_details[],3,"FALSE")</f>
        <v>Standard</v>
      </c>
      <c r="F1967">
        <v>2008</v>
      </c>
      <c r="G1967" t="s">
        <v>593</v>
      </c>
      <c r="H1967" t="s">
        <v>28</v>
      </c>
      <c r="I1967" s="1">
        <v>44643</v>
      </c>
      <c r="J1967" s="1" t="str">
        <f>TEXT(CONS_TABLE[[#This Row],[date_stolen]],"YYYY")</f>
        <v>2022</v>
      </c>
      <c r="K1967" s="1" t="str">
        <f>TEXT(CONS_TABLE[[#This Row],[date_stolen]],"MMMM")</f>
        <v>March</v>
      </c>
      <c r="L1967">
        <v>101</v>
      </c>
      <c r="M1967" t="str">
        <f>VLOOKUP(CONS_TABLE[[#This Row],[location_id]],Locations[],2,"FALSE")</f>
        <v>Northland</v>
      </c>
      <c r="N1967" t="str">
        <f>VLOOKUP(CONS_TABLE[[#This Row],[location_id]],Locations[],3, "FALSE")</f>
        <v>New Zealand</v>
      </c>
      <c r="O1967" s="3">
        <f>VLOOKUP(CONS_TABLE[[#This Row],[location_id]],Locations[],4,"FALSE")</f>
        <v>201500</v>
      </c>
      <c r="P1967">
        <f>VLOOKUP(CONS_TABLE[[#This Row],[location_id]],Locations[],5,"FALSE")</f>
        <v>16.11</v>
      </c>
    </row>
    <row r="1968" spans="1:16" x14ac:dyDescent="0.3">
      <c r="A1968">
        <v>1967</v>
      </c>
      <c r="B1968" t="s">
        <v>75</v>
      </c>
      <c r="C1968">
        <v>580</v>
      </c>
      <c r="D1968" t="str">
        <f>VLOOKUP(CONS_TABLE[[#This Row],[make_id]],Make_details[],2,"FALSE")</f>
        <v>Mitsubishi</v>
      </c>
      <c r="E1968" t="str">
        <f>VLOOKUP(CONS_TABLE[[#This Row],[make_id]],Make_details[],3,"FALSE")</f>
        <v>Standard</v>
      </c>
      <c r="F1968">
        <v>2008</v>
      </c>
      <c r="G1968" t="s">
        <v>607</v>
      </c>
      <c r="H1968" t="s">
        <v>28</v>
      </c>
      <c r="I1968" s="1">
        <v>44650</v>
      </c>
      <c r="J1968" s="1" t="str">
        <f>TEXT(CONS_TABLE[[#This Row],[date_stolen]],"YYYY")</f>
        <v>2022</v>
      </c>
      <c r="K1968" s="1" t="str">
        <f>TEXT(CONS_TABLE[[#This Row],[date_stolen]],"MMMM")</f>
        <v>March</v>
      </c>
      <c r="L1968">
        <v>105</v>
      </c>
      <c r="M1968" t="str">
        <f>VLOOKUP(CONS_TABLE[[#This Row],[location_id]],Locations[],2,"FALSE")</f>
        <v>Gisborne</v>
      </c>
      <c r="N1968" t="str">
        <f>VLOOKUP(CONS_TABLE[[#This Row],[location_id]],Locations[],3, "FALSE")</f>
        <v>New Zealand</v>
      </c>
      <c r="O1968" s="3">
        <f>VLOOKUP(CONS_TABLE[[#This Row],[location_id]],Locations[],4,"FALSE")</f>
        <v>52100</v>
      </c>
      <c r="P1968">
        <f>VLOOKUP(CONS_TABLE[[#This Row],[location_id]],Locations[],5,"FALSE")</f>
        <v>6.21</v>
      </c>
    </row>
    <row r="1969" spans="1:16" x14ac:dyDescent="0.3">
      <c r="A1969">
        <v>1968</v>
      </c>
      <c r="B1969" t="s">
        <v>90</v>
      </c>
      <c r="C1969">
        <v>610</v>
      </c>
      <c r="D1969" t="str">
        <f>VLOOKUP(CONS_TABLE[[#This Row],[make_id]],Make_details[],2,"FALSE")</f>
        <v>Subaru</v>
      </c>
      <c r="E1969" t="str">
        <f>VLOOKUP(CONS_TABLE[[#This Row],[make_id]],Make_details[],3,"FALSE")</f>
        <v>Standard</v>
      </c>
      <c r="F1969">
        <v>2002</v>
      </c>
      <c r="G1969" t="s">
        <v>475</v>
      </c>
      <c r="H1969" t="s">
        <v>10</v>
      </c>
      <c r="I1969" s="1">
        <v>44647</v>
      </c>
      <c r="J1969" s="1" t="str">
        <f>TEXT(CONS_TABLE[[#This Row],[date_stolen]],"YYYY")</f>
        <v>2022</v>
      </c>
      <c r="K1969" s="1" t="str">
        <f>TEXT(CONS_TABLE[[#This Row],[date_stolen]],"MMMM")</f>
        <v>March</v>
      </c>
      <c r="L1969">
        <v>102</v>
      </c>
      <c r="M1969" t="str">
        <f>VLOOKUP(CONS_TABLE[[#This Row],[location_id]],Locations[],2,"FALSE")</f>
        <v>Auckland</v>
      </c>
      <c r="N1969" t="str">
        <f>VLOOKUP(CONS_TABLE[[#This Row],[location_id]],Locations[],3, "FALSE")</f>
        <v>New Zealand</v>
      </c>
      <c r="O1969" s="3">
        <f>VLOOKUP(CONS_TABLE[[#This Row],[location_id]],Locations[],4,"FALSE")</f>
        <v>1695200</v>
      </c>
      <c r="P1969">
        <f>VLOOKUP(CONS_TABLE[[#This Row],[location_id]],Locations[],5,"FALSE")</f>
        <v>343.09</v>
      </c>
    </row>
    <row r="1970" spans="1:16" x14ac:dyDescent="0.3">
      <c r="A1970">
        <v>1969</v>
      </c>
      <c r="B1970" t="s">
        <v>75</v>
      </c>
      <c r="C1970">
        <v>633</v>
      </c>
      <c r="D1970" t="str">
        <f>VLOOKUP(CONS_TABLE[[#This Row],[make_id]],Make_details[],2,"FALSE")</f>
        <v>Volkswagen</v>
      </c>
      <c r="E1970" t="str">
        <f>VLOOKUP(CONS_TABLE[[#This Row],[make_id]],Make_details[],3,"FALSE")</f>
        <v>Standard</v>
      </c>
      <c r="F1970">
        <v>2001</v>
      </c>
      <c r="G1970" t="s">
        <v>581</v>
      </c>
      <c r="H1970" t="s">
        <v>10</v>
      </c>
      <c r="I1970" s="1">
        <v>44625</v>
      </c>
      <c r="J1970" s="1" t="str">
        <f>TEXT(CONS_TABLE[[#This Row],[date_stolen]],"YYYY")</f>
        <v>2022</v>
      </c>
      <c r="K1970" s="1" t="str">
        <f>TEXT(CONS_TABLE[[#This Row],[date_stolen]],"MMMM")</f>
        <v>March</v>
      </c>
      <c r="L1970">
        <v>101</v>
      </c>
      <c r="M1970" t="str">
        <f>VLOOKUP(CONS_TABLE[[#This Row],[location_id]],Locations[],2,"FALSE")</f>
        <v>Northland</v>
      </c>
      <c r="N1970" t="str">
        <f>VLOOKUP(CONS_TABLE[[#This Row],[location_id]],Locations[],3, "FALSE")</f>
        <v>New Zealand</v>
      </c>
      <c r="O1970" s="3">
        <f>VLOOKUP(CONS_TABLE[[#This Row],[location_id]],Locations[],4,"FALSE")</f>
        <v>201500</v>
      </c>
      <c r="P1970">
        <f>VLOOKUP(CONS_TABLE[[#This Row],[location_id]],Locations[],5,"FALSE")</f>
        <v>16.11</v>
      </c>
    </row>
    <row r="1971" spans="1:16" x14ac:dyDescent="0.3">
      <c r="A1971">
        <v>1970</v>
      </c>
      <c r="B1971" t="s">
        <v>83</v>
      </c>
      <c r="C1971">
        <v>610</v>
      </c>
      <c r="D1971" t="str">
        <f>VLOOKUP(CONS_TABLE[[#This Row],[make_id]],Make_details[],2,"FALSE")</f>
        <v>Subaru</v>
      </c>
      <c r="E1971" t="str">
        <f>VLOOKUP(CONS_TABLE[[#This Row],[make_id]],Make_details[],3,"FALSE")</f>
        <v>Standard</v>
      </c>
      <c r="F1971">
        <v>1995</v>
      </c>
      <c r="G1971" t="s">
        <v>444</v>
      </c>
      <c r="H1971" t="s">
        <v>69</v>
      </c>
      <c r="I1971" s="1">
        <v>44637</v>
      </c>
      <c r="J1971" s="1" t="str">
        <f>TEXT(CONS_TABLE[[#This Row],[date_stolen]],"YYYY")</f>
        <v>2022</v>
      </c>
      <c r="K1971" s="1" t="str">
        <f>TEXT(CONS_TABLE[[#This Row],[date_stolen]],"MMMM")</f>
        <v>March</v>
      </c>
      <c r="L1971">
        <v>102</v>
      </c>
      <c r="M1971" t="str">
        <f>VLOOKUP(CONS_TABLE[[#This Row],[location_id]],Locations[],2,"FALSE")</f>
        <v>Auckland</v>
      </c>
      <c r="N1971" t="str">
        <f>VLOOKUP(CONS_TABLE[[#This Row],[location_id]],Locations[],3, "FALSE")</f>
        <v>New Zealand</v>
      </c>
      <c r="O1971" s="3">
        <f>VLOOKUP(CONS_TABLE[[#This Row],[location_id]],Locations[],4,"FALSE")</f>
        <v>1695200</v>
      </c>
      <c r="P1971">
        <f>VLOOKUP(CONS_TABLE[[#This Row],[location_id]],Locations[],5,"FALSE")</f>
        <v>343.09</v>
      </c>
    </row>
    <row r="1972" spans="1:16" x14ac:dyDescent="0.3">
      <c r="A1972">
        <v>1971</v>
      </c>
      <c r="B1972" t="s">
        <v>75</v>
      </c>
      <c r="C1972">
        <v>610</v>
      </c>
      <c r="D1972" t="str">
        <f>VLOOKUP(CONS_TABLE[[#This Row],[make_id]],Make_details[],2,"FALSE")</f>
        <v>Subaru</v>
      </c>
      <c r="E1972" t="str">
        <f>VLOOKUP(CONS_TABLE[[#This Row],[make_id]],Make_details[],3,"FALSE")</f>
        <v>Standard</v>
      </c>
      <c r="F1972">
        <v>2001</v>
      </c>
      <c r="G1972" t="s">
        <v>444</v>
      </c>
      <c r="H1972" t="s">
        <v>28</v>
      </c>
      <c r="I1972" s="1">
        <v>44533</v>
      </c>
      <c r="J1972" s="1" t="str">
        <f>TEXT(CONS_TABLE[[#This Row],[date_stolen]],"YYYY")</f>
        <v>2021</v>
      </c>
      <c r="K1972" s="1" t="str">
        <f>TEXT(CONS_TABLE[[#This Row],[date_stolen]],"MMMM")</f>
        <v>December</v>
      </c>
      <c r="L1972">
        <v>102</v>
      </c>
      <c r="M1972" t="str">
        <f>VLOOKUP(CONS_TABLE[[#This Row],[location_id]],Locations[],2,"FALSE")</f>
        <v>Auckland</v>
      </c>
      <c r="N1972" t="str">
        <f>VLOOKUP(CONS_TABLE[[#This Row],[location_id]],Locations[],3, "FALSE")</f>
        <v>New Zealand</v>
      </c>
      <c r="O1972" s="3">
        <f>VLOOKUP(CONS_TABLE[[#This Row],[location_id]],Locations[],4,"FALSE")</f>
        <v>1695200</v>
      </c>
      <c r="P1972">
        <f>VLOOKUP(CONS_TABLE[[#This Row],[location_id]],Locations[],5,"FALSE")</f>
        <v>343.09</v>
      </c>
    </row>
    <row r="1973" spans="1:16" x14ac:dyDescent="0.3">
      <c r="A1973">
        <v>1972</v>
      </c>
      <c r="B1973" t="s">
        <v>83</v>
      </c>
      <c r="C1973">
        <v>633</v>
      </c>
      <c r="D1973" t="str">
        <f>VLOOKUP(CONS_TABLE[[#This Row],[make_id]],Make_details[],2,"FALSE")</f>
        <v>Volkswagen</v>
      </c>
      <c r="E1973" t="str">
        <f>VLOOKUP(CONS_TABLE[[#This Row],[make_id]],Make_details[],3,"FALSE")</f>
        <v>Standard</v>
      </c>
      <c r="F1973">
        <v>2004</v>
      </c>
      <c r="G1973" t="s">
        <v>686</v>
      </c>
      <c r="H1973" t="s">
        <v>28</v>
      </c>
      <c r="I1973" s="1">
        <v>44490</v>
      </c>
      <c r="J1973" s="1" t="str">
        <f>TEXT(CONS_TABLE[[#This Row],[date_stolen]],"YYYY")</f>
        <v>2021</v>
      </c>
      <c r="K1973" s="1" t="str">
        <f>TEXT(CONS_TABLE[[#This Row],[date_stolen]],"MMMM")</f>
        <v>October</v>
      </c>
      <c r="L1973">
        <v>115</v>
      </c>
      <c r="M1973" t="str">
        <f>VLOOKUP(CONS_TABLE[[#This Row],[location_id]],Locations[],2,"FALSE")</f>
        <v>Otago</v>
      </c>
      <c r="N1973" t="str">
        <f>VLOOKUP(CONS_TABLE[[#This Row],[location_id]],Locations[],3, "FALSE")</f>
        <v>New Zealand</v>
      </c>
      <c r="O1973" s="3">
        <f>VLOOKUP(CONS_TABLE[[#This Row],[location_id]],Locations[],4,"FALSE")</f>
        <v>246000</v>
      </c>
      <c r="P1973">
        <f>VLOOKUP(CONS_TABLE[[#This Row],[location_id]],Locations[],5,"FALSE")</f>
        <v>7.89</v>
      </c>
    </row>
    <row r="1974" spans="1:16" x14ac:dyDescent="0.3">
      <c r="A1974">
        <v>1973</v>
      </c>
      <c r="B1974" t="s">
        <v>90</v>
      </c>
      <c r="C1974">
        <v>610</v>
      </c>
      <c r="D1974" t="str">
        <f>VLOOKUP(CONS_TABLE[[#This Row],[make_id]],Make_details[],2,"FALSE")</f>
        <v>Subaru</v>
      </c>
      <c r="E1974" t="str">
        <f>VLOOKUP(CONS_TABLE[[#This Row],[make_id]],Make_details[],3,"FALSE")</f>
        <v>Standard</v>
      </c>
      <c r="F1974">
        <v>1997</v>
      </c>
      <c r="G1974" t="s">
        <v>444</v>
      </c>
      <c r="H1974" t="s">
        <v>32</v>
      </c>
      <c r="I1974" s="1">
        <v>44644</v>
      </c>
      <c r="J1974" s="1" t="str">
        <f>TEXT(CONS_TABLE[[#This Row],[date_stolen]],"YYYY")</f>
        <v>2022</v>
      </c>
      <c r="K1974" s="1" t="str">
        <f>TEXT(CONS_TABLE[[#This Row],[date_stolen]],"MMMM")</f>
        <v>March</v>
      </c>
      <c r="L1974">
        <v>108</v>
      </c>
      <c r="M1974" t="str">
        <f>VLOOKUP(CONS_TABLE[[#This Row],[location_id]],Locations[],2,"FALSE")</f>
        <v>Manawatū-Whanganui</v>
      </c>
      <c r="N1974" t="str">
        <f>VLOOKUP(CONS_TABLE[[#This Row],[location_id]],Locations[],3, "FALSE")</f>
        <v>New Zealand</v>
      </c>
      <c r="O1974" s="3">
        <f>VLOOKUP(CONS_TABLE[[#This Row],[location_id]],Locations[],4,"FALSE")</f>
        <v>258200</v>
      </c>
      <c r="P1974">
        <f>VLOOKUP(CONS_TABLE[[#This Row],[location_id]],Locations[],5,"FALSE")</f>
        <v>11.62</v>
      </c>
    </row>
    <row r="1975" spans="1:16" x14ac:dyDescent="0.3">
      <c r="A1975">
        <v>1974</v>
      </c>
      <c r="B1975" t="s">
        <v>235</v>
      </c>
      <c r="C1975">
        <v>619</v>
      </c>
      <c r="D1975" t="str">
        <f>VLOOKUP(CONS_TABLE[[#This Row],[make_id]],Make_details[],2,"FALSE")</f>
        <v>Toyota</v>
      </c>
      <c r="E1975" t="str">
        <f>VLOOKUP(CONS_TABLE[[#This Row],[make_id]],Make_details[],3,"FALSE")</f>
        <v>Standard</v>
      </c>
      <c r="F1975">
        <v>1996</v>
      </c>
      <c r="G1975" t="s">
        <v>775</v>
      </c>
      <c r="H1975" t="s">
        <v>45</v>
      </c>
      <c r="I1975" s="1">
        <v>44595</v>
      </c>
      <c r="J1975" s="1" t="str">
        <f>TEXT(CONS_TABLE[[#This Row],[date_stolen]],"YYYY")</f>
        <v>2022</v>
      </c>
      <c r="K1975" s="1" t="str">
        <f>TEXT(CONS_TABLE[[#This Row],[date_stolen]],"MMMM")</f>
        <v>February</v>
      </c>
      <c r="L1975">
        <v>102</v>
      </c>
      <c r="M1975" t="str">
        <f>VLOOKUP(CONS_TABLE[[#This Row],[location_id]],Locations[],2,"FALSE")</f>
        <v>Auckland</v>
      </c>
      <c r="N1975" t="str">
        <f>VLOOKUP(CONS_TABLE[[#This Row],[location_id]],Locations[],3, "FALSE")</f>
        <v>New Zealand</v>
      </c>
      <c r="O1975" s="3">
        <f>VLOOKUP(CONS_TABLE[[#This Row],[location_id]],Locations[],4,"FALSE")</f>
        <v>1695200</v>
      </c>
      <c r="P1975">
        <f>VLOOKUP(CONS_TABLE[[#This Row],[location_id]],Locations[],5,"FALSE")</f>
        <v>343.09</v>
      </c>
    </row>
    <row r="1976" spans="1:16" x14ac:dyDescent="0.3">
      <c r="A1976">
        <v>1975</v>
      </c>
      <c r="B1976" t="s">
        <v>90</v>
      </c>
      <c r="C1976">
        <v>576</v>
      </c>
      <c r="D1976" t="str">
        <f>VLOOKUP(CONS_TABLE[[#This Row],[make_id]],Make_details[],2,"FALSE")</f>
        <v>Mazda</v>
      </c>
      <c r="E1976" t="str">
        <f>VLOOKUP(CONS_TABLE[[#This Row],[make_id]],Make_details[],3,"FALSE")</f>
        <v>Standard</v>
      </c>
      <c r="F1976">
        <v>2001</v>
      </c>
      <c r="G1976" t="s">
        <v>572</v>
      </c>
      <c r="H1976" t="s">
        <v>69</v>
      </c>
      <c r="I1976" s="1">
        <v>44617</v>
      </c>
      <c r="J1976" s="1" t="str">
        <f>TEXT(CONS_TABLE[[#This Row],[date_stolen]],"YYYY")</f>
        <v>2022</v>
      </c>
      <c r="K1976" s="1" t="str">
        <f>TEXT(CONS_TABLE[[#This Row],[date_stolen]],"MMMM")</f>
        <v>February</v>
      </c>
      <c r="L1976">
        <v>109</v>
      </c>
      <c r="M1976" t="str">
        <f>VLOOKUP(CONS_TABLE[[#This Row],[location_id]],Locations[],2,"FALSE")</f>
        <v>Wellington</v>
      </c>
      <c r="N1976" t="str">
        <f>VLOOKUP(CONS_TABLE[[#This Row],[location_id]],Locations[],3, "FALSE")</f>
        <v>New Zealand</v>
      </c>
      <c r="O1976" s="3">
        <f>VLOOKUP(CONS_TABLE[[#This Row],[location_id]],Locations[],4,"FALSE")</f>
        <v>543500</v>
      </c>
      <c r="P1976">
        <f>VLOOKUP(CONS_TABLE[[#This Row],[location_id]],Locations[],5,"FALSE")</f>
        <v>67.52</v>
      </c>
    </row>
    <row r="1977" spans="1:16" x14ac:dyDescent="0.3">
      <c r="A1977">
        <v>1976</v>
      </c>
      <c r="B1977" t="s">
        <v>75</v>
      </c>
      <c r="C1977">
        <v>576</v>
      </c>
      <c r="D1977" t="str">
        <f>VLOOKUP(CONS_TABLE[[#This Row],[make_id]],Make_details[],2,"FALSE")</f>
        <v>Mazda</v>
      </c>
      <c r="E1977" t="str">
        <f>VLOOKUP(CONS_TABLE[[#This Row],[make_id]],Make_details[],3,"FALSE")</f>
        <v>Standard</v>
      </c>
      <c r="F1977">
        <v>2004</v>
      </c>
      <c r="G1977" t="s">
        <v>578</v>
      </c>
      <c r="H1977" t="s">
        <v>28</v>
      </c>
      <c r="I1977" s="1">
        <v>44640</v>
      </c>
      <c r="J1977" s="1" t="str">
        <f>TEXT(CONS_TABLE[[#This Row],[date_stolen]],"YYYY")</f>
        <v>2022</v>
      </c>
      <c r="K1977" s="1" t="str">
        <f>TEXT(CONS_TABLE[[#This Row],[date_stolen]],"MMMM")</f>
        <v>March</v>
      </c>
      <c r="L1977">
        <v>114</v>
      </c>
      <c r="M1977" t="str">
        <f>VLOOKUP(CONS_TABLE[[#This Row],[location_id]],Locations[],2,"FALSE")</f>
        <v>Canterbury</v>
      </c>
      <c r="N1977" t="str">
        <f>VLOOKUP(CONS_TABLE[[#This Row],[location_id]],Locations[],3, "FALSE")</f>
        <v>New Zealand</v>
      </c>
      <c r="O1977" s="3">
        <f>VLOOKUP(CONS_TABLE[[#This Row],[location_id]],Locations[],4,"FALSE")</f>
        <v>655000</v>
      </c>
      <c r="P1977">
        <f>VLOOKUP(CONS_TABLE[[#This Row],[location_id]],Locations[],5,"FALSE")</f>
        <v>14.72</v>
      </c>
    </row>
    <row r="1978" spans="1:16" x14ac:dyDescent="0.3">
      <c r="A1978">
        <v>1977</v>
      </c>
      <c r="B1978" t="s">
        <v>83</v>
      </c>
      <c r="C1978">
        <v>580</v>
      </c>
      <c r="D1978" t="str">
        <f>VLOOKUP(CONS_TABLE[[#This Row],[make_id]],Make_details[],2,"FALSE")</f>
        <v>Mitsubishi</v>
      </c>
      <c r="E1978" t="str">
        <f>VLOOKUP(CONS_TABLE[[#This Row],[make_id]],Make_details[],3,"FALSE")</f>
        <v>Standard</v>
      </c>
      <c r="F1978">
        <v>1997</v>
      </c>
      <c r="G1978" t="s">
        <v>580</v>
      </c>
      <c r="H1978" t="s">
        <v>10</v>
      </c>
      <c r="I1978" s="1">
        <v>44603</v>
      </c>
      <c r="J1978" s="1" t="str">
        <f>TEXT(CONS_TABLE[[#This Row],[date_stolen]],"YYYY")</f>
        <v>2022</v>
      </c>
      <c r="K1978" s="1" t="str">
        <f>TEXT(CONS_TABLE[[#This Row],[date_stolen]],"MMMM")</f>
        <v>February</v>
      </c>
      <c r="L1978">
        <v>102</v>
      </c>
      <c r="M1978" t="str">
        <f>VLOOKUP(CONS_TABLE[[#This Row],[location_id]],Locations[],2,"FALSE")</f>
        <v>Auckland</v>
      </c>
      <c r="N1978" t="str">
        <f>VLOOKUP(CONS_TABLE[[#This Row],[location_id]],Locations[],3, "FALSE")</f>
        <v>New Zealand</v>
      </c>
      <c r="O1978" s="3">
        <f>VLOOKUP(CONS_TABLE[[#This Row],[location_id]],Locations[],4,"FALSE")</f>
        <v>1695200</v>
      </c>
      <c r="P1978">
        <f>VLOOKUP(CONS_TABLE[[#This Row],[location_id]],Locations[],5,"FALSE")</f>
        <v>343.09</v>
      </c>
    </row>
    <row r="1979" spans="1:16" x14ac:dyDescent="0.3">
      <c r="A1979">
        <v>1978</v>
      </c>
      <c r="B1979" t="s">
        <v>83</v>
      </c>
      <c r="C1979">
        <v>548</v>
      </c>
      <c r="D1979" t="str">
        <f>VLOOKUP(CONS_TABLE[[#This Row],[make_id]],Make_details[],2,"FALSE")</f>
        <v>Holden</v>
      </c>
      <c r="E1979" t="str">
        <f>VLOOKUP(CONS_TABLE[[#This Row],[make_id]],Make_details[],3,"FALSE")</f>
        <v>Standard</v>
      </c>
      <c r="F1979">
        <v>2008</v>
      </c>
      <c r="G1979" t="s">
        <v>593</v>
      </c>
      <c r="H1979" t="s">
        <v>10</v>
      </c>
      <c r="I1979" s="1">
        <v>44559</v>
      </c>
      <c r="J1979" s="1" t="str">
        <f>TEXT(CONS_TABLE[[#This Row],[date_stolen]],"YYYY")</f>
        <v>2021</v>
      </c>
      <c r="K1979" s="1" t="str">
        <f>TEXT(CONS_TABLE[[#This Row],[date_stolen]],"MMMM")</f>
        <v>December</v>
      </c>
      <c r="L1979">
        <v>104</v>
      </c>
      <c r="M1979" t="str">
        <f>VLOOKUP(CONS_TABLE[[#This Row],[location_id]],Locations[],2,"FALSE")</f>
        <v>Bay of Plenty</v>
      </c>
      <c r="N1979" t="str">
        <f>VLOOKUP(CONS_TABLE[[#This Row],[location_id]],Locations[],3, "FALSE")</f>
        <v>New Zealand</v>
      </c>
      <c r="O1979" s="3">
        <f>VLOOKUP(CONS_TABLE[[#This Row],[location_id]],Locations[],4,"FALSE")</f>
        <v>347700</v>
      </c>
      <c r="P1979">
        <f>VLOOKUP(CONS_TABLE[[#This Row],[location_id]],Locations[],5,"FALSE")</f>
        <v>28.8</v>
      </c>
    </row>
    <row r="1980" spans="1:16" x14ac:dyDescent="0.3">
      <c r="A1980">
        <v>1979</v>
      </c>
      <c r="B1980" t="s">
        <v>435</v>
      </c>
      <c r="C1980">
        <v>576</v>
      </c>
      <c r="D1980" t="str">
        <f>VLOOKUP(CONS_TABLE[[#This Row],[make_id]],Make_details[],2,"FALSE")</f>
        <v>Mazda</v>
      </c>
      <c r="E1980" t="str">
        <f>VLOOKUP(CONS_TABLE[[#This Row],[make_id]],Make_details[],3,"FALSE")</f>
        <v>Standard</v>
      </c>
      <c r="F1980">
        <v>2005</v>
      </c>
      <c r="G1980" t="s">
        <v>450</v>
      </c>
      <c r="H1980" t="s">
        <v>18</v>
      </c>
      <c r="I1980" s="1">
        <v>44637</v>
      </c>
      <c r="J1980" s="1" t="str">
        <f>TEXT(CONS_TABLE[[#This Row],[date_stolen]],"YYYY")</f>
        <v>2022</v>
      </c>
      <c r="K1980" s="1" t="str">
        <f>TEXT(CONS_TABLE[[#This Row],[date_stolen]],"MMMM")</f>
        <v>March</v>
      </c>
      <c r="L1980">
        <v>109</v>
      </c>
      <c r="M1980" t="str">
        <f>VLOOKUP(CONS_TABLE[[#This Row],[location_id]],Locations[],2,"FALSE")</f>
        <v>Wellington</v>
      </c>
      <c r="N1980" t="str">
        <f>VLOOKUP(CONS_TABLE[[#This Row],[location_id]],Locations[],3, "FALSE")</f>
        <v>New Zealand</v>
      </c>
      <c r="O1980" s="3">
        <f>VLOOKUP(CONS_TABLE[[#This Row],[location_id]],Locations[],4,"FALSE")</f>
        <v>543500</v>
      </c>
      <c r="P1980">
        <f>VLOOKUP(CONS_TABLE[[#This Row],[location_id]],Locations[],5,"FALSE")</f>
        <v>67.52</v>
      </c>
    </row>
    <row r="1981" spans="1:16" x14ac:dyDescent="0.3">
      <c r="A1981">
        <v>1980</v>
      </c>
      <c r="B1981" t="s">
        <v>235</v>
      </c>
      <c r="C1981">
        <v>587</v>
      </c>
      <c r="D1981" t="str">
        <f>VLOOKUP(CONS_TABLE[[#This Row],[make_id]],Make_details[],2,"FALSE")</f>
        <v>Nissan</v>
      </c>
      <c r="E1981" t="str">
        <f>VLOOKUP(CONS_TABLE[[#This Row],[make_id]],Make_details[],3,"FALSE")</f>
        <v>Standard</v>
      </c>
      <c r="F1981">
        <v>2007</v>
      </c>
      <c r="G1981" t="s">
        <v>175</v>
      </c>
      <c r="H1981" t="s">
        <v>10</v>
      </c>
      <c r="I1981" s="1">
        <v>44619</v>
      </c>
      <c r="J1981" s="1" t="str">
        <f>TEXT(CONS_TABLE[[#This Row],[date_stolen]],"YYYY")</f>
        <v>2022</v>
      </c>
      <c r="K1981" s="1" t="str">
        <f>TEXT(CONS_TABLE[[#This Row],[date_stolen]],"MMMM")</f>
        <v>February</v>
      </c>
      <c r="L1981">
        <v>105</v>
      </c>
      <c r="M1981" t="str">
        <f>VLOOKUP(CONS_TABLE[[#This Row],[location_id]],Locations[],2,"FALSE")</f>
        <v>Gisborne</v>
      </c>
      <c r="N1981" t="str">
        <f>VLOOKUP(CONS_TABLE[[#This Row],[location_id]],Locations[],3, "FALSE")</f>
        <v>New Zealand</v>
      </c>
      <c r="O1981" s="3">
        <f>VLOOKUP(CONS_TABLE[[#This Row],[location_id]],Locations[],4,"FALSE")</f>
        <v>52100</v>
      </c>
      <c r="P1981">
        <f>VLOOKUP(CONS_TABLE[[#This Row],[location_id]],Locations[],5,"FALSE")</f>
        <v>6.21</v>
      </c>
    </row>
    <row r="1982" spans="1:16" x14ac:dyDescent="0.3">
      <c r="A1982">
        <v>1981</v>
      </c>
      <c r="B1982" t="s">
        <v>83</v>
      </c>
      <c r="C1982">
        <v>550</v>
      </c>
      <c r="D1982" t="str">
        <f>VLOOKUP(CONS_TABLE[[#This Row],[make_id]],Make_details[],2,"FALSE")</f>
        <v>Honda</v>
      </c>
      <c r="E1982" t="str">
        <f>VLOOKUP(CONS_TABLE[[#This Row],[make_id]],Make_details[],3,"FALSE")</f>
        <v>Standard</v>
      </c>
      <c r="F1982">
        <v>1997</v>
      </c>
      <c r="G1982" t="s">
        <v>693</v>
      </c>
      <c r="H1982" t="s">
        <v>32</v>
      </c>
      <c r="I1982" s="1">
        <v>44593</v>
      </c>
      <c r="J1982" s="1" t="str">
        <f>TEXT(CONS_TABLE[[#This Row],[date_stolen]],"YYYY")</f>
        <v>2022</v>
      </c>
      <c r="K1982" s="1" t="str">
        <f>TEXT(CONS_TABLE[[#This Row],[date_stolen]],"MMMM")</f>
        <v>February</v>
      </c>
      <c r="L1982">
        <v>102</v>
      </c>
      <c r="M1982" t="str">
        <f>VLOOKUP(CONS_TABLE[[#This Row],[location_id]],Locations[],2,"FALSE")</f>
        <v>Auckland</v>
      </c>
      <c r="N1982" t="str">
        <f>VLOOKUP(CONS_TABLE[[#This Row],[location_id]],Locations[],3, "FALSE")</f>
        <v>New Zealand</v>
      </c>
      <c r="O1982" s="3">
        <f>VLOOKUP(CONS_TABLE[[#This Row],[location_id]],Locations[],4,"FALSE")</f>
        <v>1695200</v>
      </c>
      <c r="P1982">
        <f>VLOOKUP(CONS_TABLE[[#This Row],[location_id]],Locations[],5,"FALSE")</f>
        <v>343.09</v>
      </c>
    </row>
    <row r="1983" spans="1:16" x14ac:dyDescent="0.3">
      <c r="A1983">
        <v>1982</v>
      </c>
      <c r="B1983" t="s">
        <v>83</v>
      </c>
      <c r="C1983">
        <v>580</v>
      </c>
      <c r="D1983" t="str">
        <f>VLOOKUP(CONS_TABLE[[#This Row],[make_id]],Make_details[],2,"FALSE")</f>
        <v>Mitsubishi</v>
      </c>
      <c r="E1983" t="str">
        <f>VLOOKUP(CONS_TABLE[[#This Row],[make_id]],Make_details[],3,"FALSE")</f>
        <v>Standard</v>
      </c>
      <c r="F1983">
        <v>2008</v>
      </c>
      <c r="G1983" t="s">
        <v>441</v>
      </c>
      <c r="H1983" t="s">
        <v>69</v>
      </c>
      <c r="I1983" s="1">
        <v>44588</v>
      </c>
      <c r="J1983" s="1" t="str">
        <f>TEXT(CONS_TABLE[[#This Row],[date_stolen]],"YYYY")</f>
        <v>2022</v>
      </c>
      <c r="K1983" s="1" t="str">
        <f>TEXT(CONS_TABLE[[#This Row],[date_stolen]],"MMMM")</f>
        <v>January</v>
      </c>
      <c r="L1983">
        <v>106</v>
      </c>
      <c r="M1983" t="str">
        <f>VLOOKUP(CONS_TABLE[[#This Row],[location_id]],Locations[],2,"FALSE")</f>
        <v>Hawke's Bay</v>
      </c>
      <c r="N1983" t="str">
        <f>VLOOKUP(CONS_TABLE[[#This Row],[location_id]],Locations[],3, "FALSE")</f>
        <v>New Zealand</v>
      </c>
      <c r="O1983" s="3">
        <f>VLOOKUP(CONS_TABLE[[#This Row],[location_id]],Locations[],4,"FALSE")</f>
        <v>182700</v>
      </c>
      <c r="P1983">
        <f>VLOOKUP(CONS_TABLE[[#This Row],[location_id]],Locations[],5,"FALSE")</f>
        <v>12.92</v>
      </c>
    </row>
    <row r="1984" spans="1:16" x14ac:dyDescent="0.3">
      <c r="A1984">
        <v>1983</v>
      </c>
      <c r="B1984" t="s">
        <v>435</v>
      </c>
      <c r="C1984">
        <v>587</v>
      </c>
      <c r="D1984" t="str">
        <f>VLOOKUP(CONS_TABLE[[#This Row],[make_id]],Make_details[],2,"FALSE")</f>
        <v>Nissan</v>
      </c>
      <c r="E1984" t="str">
        <f>VLOOKUP(CONS_TABLE[[#This Row],[make_id]],Make_details[],3,"FALSE")</f>
        <v>Standard</v>
      </c>
      <c r="F1984">
        <v>2008</v>
      </c>
      <c r="G1984" t="s">
        <v>437</v>
      </c>
      <c r="H1984" t="s">
        <v>10</v>
      </c>
      <c r="I1984" s="1">
        <v>44615</v>
      </c>
      <c r="J1984" s="1" t="str">
        <f>TEXT(CONS_TABLE[[#This Row],[date_stolen]],"YYYY")</f>
        <v>2022</v>
      </c>
      <c r="K1984" s="1" t="str">
        <f>TEXT(CONS_TABLE[[#This Row],[date_stolen]],"MMMM")</f>
        <v>February</v>
      </c>
      <c r="L1984">
        <v>108</v>
      </c>
      <c r="M1984" t="str">
        <f>VLOOKUP(CONS_TABLE[[#This Row],[location_id]],Locations[],2,"FALSE")</f>
        <v>Manawatū-Whanganui</v>
      </c>
      <c r="N1984" t="str">
        <f>VLOOKUP(CONS_TABLE[[#This Row],[location_id]],Locations[],3, "FALSE")</f>
        <v>New Zealand</v>
      </c>
      <c r="O1984" s="3">
        <f>VLOOKUP(CONS_TABLE[[#This Row],[location_id]],Locations[],4,"FALSE")</f>
        <v>258200</v>
      </c>
      <c r="P1984">
        <f>VLOOKUP(CONS_TABLE[[#This Row],[location_id]],Locations[],5,"FALSE")</f>
        <v>11.62</v>
      </c>
    </row>
    <row r="1985" spans="1:16" x14ac:dyDescent="0.3">
      <c r="A1985">
        <v>1984</v>
      </c>
      <c r="B1985" t="s">
        <v>90</v>
      </c>
      <c r="C1985">
        <v>576</v>
      </c>
      <c r="D1985" t="str">
        <f>VLOOKUP(CONS_TABLE[[#This Row],[make_id]],Make_details[],2,"FALSE")</f>
        <v>Mazda</v>
      </c>
      <c r="E1985" t="str">
        <f>VLOOKUP(CONS_TABLE[[#This Row],[make_id]],Make_details[],3,"FALSE")</f>
        <v>Standard</v>
      </c>
      <c r="F1985">
        <v>1996</v>
      </c>
      <c r="G1985" t="s">
        <v>578</v>
      </c>
      <c r="H1985" t="s">
        <v>47</v>
      </c>
      <c r="I1985" s="1">
        <v>44492</v>
      </c>
      <c r="J1985" s="1" t="str">
        <f>TEXT(CONS_TABLE[[#This Row],[date_stolen]],"YYYY")</f>
        <v>2021</v>
      </c>
      <c r="K1985" s="1" t="str">
        <f>TEXT(CONS_TABLE[[#This Row],[date_stolen]],"MMMM")</f>
        <v>October</v>
      </c>
      <c r="L1985">
        <v>109</v>
      </c>
      <c r="M1985" t="str">
        <f>VLOOKUP(CONS_TABLE[[#This Row],[location_id]],Locations[],2,"FALSE")</f>
        <v>Wellington</v>
      </c>
      <c r="N1985" t="str">
        <f>VLOOKUP(CONS_TABLE[[#This Row],[location_id]],Locations[],3, "FALSE")</f>
        <v>New Zealand</v>
      </c>
      <c r="O1985" s="3">
        <f>VLOOKUP(CONS_TABLE[[#This Row],[location_id]],Locations[],4,"FALSE")</f>
        <v>543500</v>
      </c>
      <c r="P1985">
        <f>VLOOKUP(CONS_TABLE[[#This Row],[location_id]],Locations[],5,"FALSE")</f>
        <v>67.52</v>
      </c>
    </row>
    <row r="1986" spans="1:16" x14ac:dyDescent="0.3">
      <c r="A1986">
        <v>1985</v>
      </c>
      <c r="B1986" t="s">
        <v>90</v>
      </c>
      <c r="C1986">
        <v>576</v>
      </c>
      <c r="D1986" t="str">
        <f>VLOOKUP(CONS_TABLE[[#This Row],[make_id]],Make_details[],2,"FALSE")</f>
        <v>Mazda</v>
      </c>
      <c r="E1986" t="str">
        <f>VLOOKUP(CONS_TABLE[[#This Row],[make_id]],Make_details[],3,"FALSE")</f>
        <v>Standard</v>
      </c>
      <c r="F1986">
        <v>1999</v>
      </c>
      <c r="G1986" t="s">
        <v>776</v>
      </c>
      <c r="H1986" t="s">
        <v>28</v>
      </c>
      <c r="I1986" s="1">
        <v>44599</v>
      </c>
      <c r="J1986" s="1" t="str">
        <f>TEXT(CONS_TABLE[[#This Row],[date_stolen]],"YYYY")</f>
        <v>2022</v>
      </c>
      <c r="K1986" s="1" t="str">
        <f>TEXT(CONS_TABLE[[#This Row],[date_stolen]],"MMMM")</f>
        <v>February</v>
      </c>
      <c r="L1986">
        <v>109</v>
      </c>
      <c r="M1986" t="str">
        <f>VLOOKUP(CONS_TABLE[[#This Row],[location_id]],Locations[],2,"FALSE")</f>
        <v>Wellington</v>
      </c>
      <c r="N1986" t="str">
        <f>VLOOKUP(CONS_TABLE[[#This Row],[location_id]],Locations[],3, "FALSE")</f>
        <v>New Zealand</v>
      </c>
      <c r="O1986" s="3">
        <f>VLOOKUP(CONS_TABLE[[#This Row],[location_id]],Locations[],4,"FALSE")</f>
        <v>543500</v>
      </c>
      <c r="P1986">
        <f>VLOOKUP(CONS_TABLE[[#This Row],[location_id]],Locations[],5,"FALSE")</f>
        <v>67.52</v>
      </c>
    </row>
    <row r="1987" spans="1:16" x14ac:dyDescent="0.3">
      <c r="A1987">
        <v>1986</v>
      </c>
      <c r="B1987" t="s">
        <v>75</v>
      </c>
      <c r="C1987">
        <v>611</v>
      </c>
      <c r="D1987" t="str">
        <f>VLOOKUP(CONS_TABLE[[#This Row],[make_id]],Make_details[],2,"FALSE")</f>
        <v>Suzuki</v>
      </c>
      <c r="E1987" t="str">
        <f>VLOOKUP(CONS_TABLE[[#This Row],[make_id]],Make_details[],3,"FALSE")</f>
        <v>Standard</v>
      </c>
      <c r="F1987">
        <v>2008</v>
      </c>
      <c r="G1987" t="s">
        <v>684</v>
      </c>
      <c r="H1987" t="s">
        <v>18</v>
      </c>
      <c r="I1987" s="1">
        <v>44592</v>
      </c>
      <c r="J1987" s="1" t="str">
        <f>TEXT(CONS_TABLE[[#This Row],[date_stolen]],"YYYY")</f>
        <v>2022</v>
      </c>
      <c r="K1987" s="1" t="str">
        <f>TEXT(CONS_TABLE[[#This Row],[date_stolen]],"MMMM")</f>
        <v>January</v>
      </c>
      <c r="L1987">
        <v>106</v>
      </c>
      <c r="M1987" t="str">
        <f>VLOOKUP(CONS_TABLE[[#This Row],[location_id]],Locations[],2,"FALSE")</f>
        <v>Hawke's Bay</v>
      </c>
      <c r="N1987" t="str">
        <f>VLOOKUP(CONS_TABLE[[#This Row],[location_id]],Locations[],3, "FALSE")</f>
        <v>New Zealand</v>
      </c>
      <c r="O1987" s="3">
        <f>VLOOKUP(CONS_TABLE[[#This Row],[location_id]],Locations[],4,"FALSE")</f>
        <v>182700</v>
      </c>
      <c r="P1987">
        <f>VLOOKUP(CONS_TABLE[[#This Row],[location_id]],Locations[],5,"FALSE")</f>
        <v>12.92</v>
      </c>
    </row>
    <row r="1988" spans="1:16" x14ac:dyDescent="0.3">
      <c r="A1988">
        <v>1987</v>
      </c>
      <c r="B1988" t="s">
        <v>435</v>
      </c>
      <c r="C1988">
        <v>587</v>
      </c>
      <c r="D1988" t="str">
        <f>VLOOKUP(CONS_TABLE[[#This Row],[make_id]],Make_details[],2,"FALSE")</f>
        <v>Nissan</v>
      </c>
      <c r="E1988" t="str">
        <f>VLOOKUP(CONS_TABLE[[#This Row],[make_id]],Make_details[],3,"FALSE")</f>
        <v>Standard</v>
      </c>
      <c r="F1988">
        <v>2008</v>
      </c>
      <c r="G1988" t="s">
        <v>437</v>
      </c>
      <c r="H1988" t="s">
        <v>32</v>
      </c>
      <c r="I1988" s="1">
        <v>44655</v>
      </c>
      <c r="J1988" s="1" t="str">
        <f>TEXT(CONS_TABLE[[#This Row],[date_stolen]],"YYYY")</f>
        <v>2022</v>
      </c>
      <c r="K1988" s="1" t="str">
        <f>TEXT(CONS_TABLE[[#This Row],[date_stolen]],"MMMM")</f>
        <v>April</v>
      </c>
      <c r="L1988">
        <v>102</v>
      </c>
      <c r="M1988" t="str">
        <f>VLOOKUP(CONS_TABLE[[#This Row],[location_id]],Locations[],2,"FALSE")</f>
        <v>Auckland</v>
      </c>
      <c r="N1988" t="str">
        <f>VLOOKUP(CONS_TABLE[[#This Row],[location_id]],Locations[],3, "FALSE")</f>
        <v>New Zealand</v>
      </c>
      <c r="O1988" s="3">
        <f>VLOOKUP(CONS_TABLE[[#This Row],[location_id]],Locations[],4,"FALSE")</f>
        <v>1695200</v>
      </c>
      <c r="P1988">
        <f>VLOOKUP(CONS_TABLE[[#This Row],[location_id]],Locations[],5,"FALSE")</f>
        <v>343.09</v>
      </c>
    </row>
    <row r="1989" spans="1:16" x14ac:dyDescent="0.3">
      <c r="A1989">
        <v>1988</v>
      </c>
      <c r="B1989" t="s">
        <v>90</v>
      </c>
      <c r="C1989">
        <v>548</v>
      </c>
      <c r="D1989" t="str">
        <f>VLOOKUP(CONS_TABLE[[#This Row],[make_id]],Make_details[],2,"FALSE")</f>
        <v>Holden</v>
      </c>
      <c r="E1989" t="str">
        <f>VLOOKUP(CONS_TABLE[[#This Row],[make_id]],Make_details[],3,"FALSE")</f>
        <v>Standard</v>
      </c>
      <c r="F1989">
        <v>2008</v>
      </c>
      <c r="G1989" t="s">
        <v>632</v>
      </c>
      <c r="H1989" t="s">
        <v>32</v>
      </c>
      <c r="I1989" s="1">
        <v>44601</v>
      </c>
      <c r="J1989" s="1" t="str">
        <f>TEXT(CONS_TABLE[[#This Row],[date_stolen]],"YYYY")</f>
        <v>2022</v>
      </c>
      <c r="K1989" s="1" t="str">
        <f>TEXT(CONS_TABLE[[#This Row],[date_stolen]],"MMMM")</f>
        <v>February</v>
      </c>
      <c r="L1989">
        <v>102</v>
      </c>
      <c r="M1989" t="str">
        <f>VLOOKUP(CONS_TABLE[[#This Row],[location_id]],Locations[],2,"FALSE")</f>
        <v>Auckland</v>
      </c>
      <c r="N1989" t="str">
        <f>VLOOKUP(CONS_TABLE[[#This Row],[location_id]],Locations[],3, "FALSE")</f>
        <v>New Zealand</v>
      </c>
      <c r="O1989" s="3">
        <f>VLOOKUP(CONS_TABLE[[#This Row],[location_id]],Locations[],4,"FALSE")</f>
        <v>1695200</v>
      </c>
      <c r="P1989">
        <f>VLOOKUP(CONS_TABLE[[#This Row],[location_id]],Locations[],5,"FALSE")</f>
        <v>343.09</v>
      </c>
    </row>
    <row r="1990" spans="1:16" x14ac:dyDescent="0.3">
      <c r="A1990">
        <v>1989</v>
      </c>
      <c r="B1990" t="s">
        <v>90</v>
      </c>
      <c r="C1990">
        <v>587</v>
      </c>
      <c r="D1990" t="str">
        <f>VLOOKUP(CONS_TABLE[[#This Row],[make_id]],Make_details[],2,"FALSE")</f>
        <v>Nissan</v>
      </c>
      <c r="E1990" t="str">
        <f>VLOOKUP(CONS_TABLE[[#This Row],[make_id]],Make_details[],3,"FALSE")</f>
        <v>Standard</v>
      </c>
      <c r="F1990">
        <v>2001</v>
      </c>
      <c r="G1990" t="s">
        <v>777</v>
      </c>
      <c r="H1990" t="s">
        <v>10</v>
      </c>
      <c r="I1990" s="1">
        <v>44505</v>
      </c>
      <c r="J1990" s="1" t="str">
        <f>TEXT(CONS_TABLE[[#This Row],[date_stolen]],"YYYY")</f>
        <v>2021</v>
      </c>
      <c r="K1990" s="1" t="str">
        <f>TEXT(CONS_TABLE[[#This Row],[date_stolen]],"MMMM")</f>
        <v>November</v>
      </c>
      <c r="L1990">
        <v>115</v>
      </c>
      <c r="M1990" t="str">
        <f>VLOOKUP(CONS_TABLE[[#This Row],[location_id]],Locations[],2,"FALSE")</f>
        <v>Otago</v>
      </c>
      <c r="N1990" t="str">
        <f>VLOOKUP(CONS_TABLE[[#This Row],[location_id]],Locations[],3, "FALSE")</f>
        <v>New Zealand</v>
      </c>
      <c r="O1990" s="3">
        <f>VLOOKUP(CONS_TABLE[[#This Row],[location_id]],Locations[],4,"FALSE")</f>
        <v>246000</v>
      </c>
      <c r="P1990">
        <f>VLOOKUP(CONS_TABLE[[#This Row],[location_id]],Locations[],5,"FALSE")</f>
        <v>7.89</v>
      </c>
    </row>
    <row r="1991" spans="1:16" x14ac:dyDescent="0.3">
      <c r="A1991">
        <v>1990</v>
      </c>
      <c r="B1991" t="s">
        <v>435</v>
      </c>
      <c r="C1991">
        <v>540</v>
      </c>
      <c r="D1991" t="str">
        <f>VLOOKUP(CONS_TABLE[[#This Row],[make_id]],Make_details[],2,"FALSE")</f>
        <v>Ford</v>
      </c>
      <c r="E1991" t="str">
        <f>VLOOKUP(CONS_TABLE[[#This Row],[make_id]],Make_details[],3,"FALSE")</f>
        <v>Standard</v>
      </c>
      <c r="F1991">
        <v>2008</v>
      </c>
      <c r="G1991" t="s">
        <v>760</v>
      </c>
      <c r="H1991" t="s">
        <v>10</v>
      </c>
      <c r="I1991" s="1">
        <v>44641</v>
      </c>
      <c r="J1991" s="1" t="str">
        <f>TEXT(CONS_TABLE[[#This Row],[date_stolen]],"YYYY")</f>
        <v>2022</v>
      </c>
      <c r="K1991" s="1" t="str">
        <f>TEXT(CONS_TABLE[[#This Row],[date_stolen]],"MMMM")</f>
        <v>March</v>
      </c>
      <c r="L1991">
        <v>102</v>
      </c>
      <c r="M1991" t="str">
        <f>VLOOKUP(CONS_TABLE[[#This Row],[location_id]],Locations[],2,"FALSE")</f>
        <v>Auckland</v>
      </c>
      <c r="N1991" t="str">
        <f>VLOOKUP(CONS_TABLE[[#This Row],[location_id]],Locations[],3, "FALSE")</f>
        <v>New Zealand</v>
      </c>
      <c r="O1991" s="3">
        <f>VLOOKUP(CONS_TABLE[[#This Row],[location_id]],Locations[],4,"FALSE")</f>
        <v>1695200</v>
      </c>
      <c r="P1991">
        <f>VLOOKUP(CONS_TABLE[[#This Row],[location_id]],Locations[],5,"FALSE")</f>
        <v>343.09</v>
      </c>
    </row>
    <row r="1992" spans="1:16" x14ac:dyDescent="0.3">
      <c r="A1992">
        <v>1991</v>
      </c>
      <c r="B1992" t="s">
        <v>235</v>
      </c>
      <c r="C1992">
        <v>577</v>
      </c>
      <c r="D1992" t="str">
        <f>VLOOKUP(CONS_TABLE[[#This Row],[make_id]],Make_details[],2,"FALSE")</f>
        <v>Mercedes-Benz</v>
      </c>
      <c r="E1992" t="str">
        <f>VLOOKUP(CONS_TABLE[[#This Row],[make_id]],Make_details[],3,"FALSE")</f>
        <v>Luxury</v>
      </c>
      <c r="F1992">
        <v>2008</v>
      </c>
      <c r="G1992" t="s">
        <v>778</v>
      </c>
      <c r="H1992" t="s">
        <v>32</v>
      </c>
      <c r="I1992" s="1">
        <v>44548</v>
      </c>
      <c r="J1992" s="1" t="str">
        <f>TEXT(CONS_TABLE[[#This Row],[date_stolen]],"YYYY")</f>
        <v>2021</v>
      </c>
      <c r="K1992" s="1" t="str">
        <f>TEXT(CONS_TABLE[[#This Row],[date_stolen]],"MMMM")</f>
        <v>December</v>
      </c>
      <c r="L1992">
        <v>102</v>
      </c>
      <c r="M1992" t="str">
        <f>VLOOKUP(CONS_TABLE[[#This Row],[location_id]],Locations[],2,"FALSE")</f>
        <v>Auckland</v>
      </c>
      <c r="N1992" t="str">
        <f>VLOOKUP(CONS_TABLE[[#This Row],[location_id]],Locations[],3, "FALSE")</f>
        <v>New Zealand</v>
      </c>
      <c r="O1992" s="3">
        <f>VLOOKUP(CONS_TABLE[[#This Row],[location_id]],Locations[],4,"FALSE")</f>
        <v>1695200</v>
      </c>
      <c r="P1992">
        <f>VLOOKUP(CONS_TABLE[[#This Row],[location_id]],Locations[],5,"FALSE")</f>
        <v>343.09</v>
      </c>
    </row>
    <row r="1993" spans="1:16" x14ac:dyDescent="0.3">
      <c r="A1993">
        <v>1992</v>
      </c>
      <c r="B1993" t="s">
        <v>90</v>
      </c>
      <c r="C1993">
        <v>587</v>
      </c>
      <c r="D1993" t="str">
        <f>VLOOKUP(CONS_TABLE[[#This Row],[make_id]],Make_details[],2,"FALSE")</f>
        <v>Nissan</v>
      </c>
      <c r="E1993" t="str">
        <f>VLOOKUP(CONS_TABLE[[#This Row],[make_id]],Make_details[],3,"FALSE")</f>
        <v>Standard</v>
      </c>
      <c r="F1993">
        <v>1998</v>
      </c>
      <c r="G1993" t="s">
        <v>570</v>
      </c>
      <c r="H1993" t="s">
        <v>28</v>
      </c>
      <c r="I1993" s="1">
        <v>44643</v>
      </c>
      <c r="J1993" s="1" t="str">
        <f>TEXT(CONS_TABLE[[#This Row],[date_stolen]],"YYYY")</f>
        <v>2022</v>
      </c>
      <c r="K1993" s="1" t="str">
        <f>TEXT(CONS_TABLE[[#This Row],[date_stolen]],"MMMM")</f>
        <v>March</v>
      </c>
      <c r="L1993">
        <v>103</v>
      </c>
      <c r="M1993" t="str">
        <f>VLOOKUP(CONS_TABLE[[#This Row],[location_id]],Locations[],2,"FALSE")</f>
        <v>Waikato</v>
      </c>
      <c r="N1993" t="str">
        <f>VLOOKUP(CONS_TABLE[[#This Row],[location_id]],Locations[],3, "FALSE")</f>
        <v>New Zealand</v>
      </c>
      <c r="O1993" s="3">
        <f>VLOOKUP(CONS_TABLE[[#This Row],[location_id]],Locations[],4,"FALSE")</f>
        <v>513800</v>
      </c>
      <c r="P1993">
        <f>VLOOKUP(CONS_TABLE[[#This Row],[location_id]],Locations[],5,"FALSE")</f>
        <v>21.5</v>
      </c>
    </row>
    <row r="1994" spans="1:16" x14ac:dyDescent="0.3">
      <c r="A1994">
        <v>1993</v>
      </c>
      <c r="B1994" t="s">
        <v>90</v>
      </c>
      <c r="C1994">
        <v>576</v>
      </c>
      <c r="D1994" t="str">
        <f>VLOOKUP(CONS_TABLE[[#This Row],[make_id]],Make_details[],2,"FALSE")</f>
        <v>Mazda</v>
      </c>
      <c r="E1994" t="str">
        <f>VLOOKUP(CONS_TABLE[[#This Row],[make_id]],Make_details[],3,"FALSE")</f>
        <v>Standard</v>
      </c>
      <c r="F1994">
        <v>2003</v>
      </c>
      <c r="G1994" t="s">
        <v>698</v>
      </c>
      <c r="H1994" t="s">
        <v>45</v>
      </c>
      <c r="I1994" s="1">
        <v>44626</v>
      </c>
      <c r="J1994" s="1" t="str">
        <f>TEXT(CONS_TABLE[[#This Row],[date_stolen]],"YYYY")</f>
        <v>2022</v>
      </c>
      <c r="K1994" s="1" t="str">
        <f>TEXT(CONS_TABLE[[#This Row],[date_stolen]],"MMMM")</f>
        <v>March</v>
      </c>
      <c r="L1994">
        <v>104</v>
      </c>
      <c r="M1994" t="str">
        <f>VLOOKUP(CONS_TABLE[[#This Row],[location_id]],Locations[],2,"FALSE")</f>
        <v>Bay of Plenty</v>
      </c>
      <c r="N1994" t="str">
        <f>VLOOKUP(CONS_TABLE[[#This Row],[location_id]],Locations[],3, "FALSE")</f>
        <v>New Zealand</v>
      </c>
      <c r="O1994" s="3">
        <f>VLOOKUP(CONS_TABLE[[#This Row],[location_id]],Locations[],4,"FALSE")</f>
        <v>347700</v>
      </c>
      <c r="P1994">
        <f>VLOOKUP(CONS_TABLE[[#This Row],[location_id]],Locations[],5,"FALSE")</f>
        <v>28.8</v>
      </c>
    </row>
    <row r="1995" spans="1:16" x14ac:dyDescent="0.3">
      <c r="A1995">
        <v>1994</v>
      </c>
      <c r="B1995" t="s">
        <v>90</v>
      </c>
      <c r="C1995">
        <v>540</v>
      </c>
      <c r="D1995" t="str">
        <f>VLOOKUP(CONS_TABLE[[#This Row],[make_id]],Make_details[],2,"FALSE")</f>
        <v>Ford</v>
      </c>
      <c r="E1995" t="str">
        <f>VLOOKUP(CONS_TABLE[[#This Row],[make_id]],Make_details[],3,"FALSE")</f>
        <v>Standard</v>
      </c>
      <c r="F1995">
        <v>2001</v>
      </c>
      <c r="G1995" t="s">
        <v>468</v>
      </c>
      <c r="H1995" t="s">
        <v>69</v>
      </c>
      <c r="I1995" s="1">
        <v>44498</v>
      </c>
      <c r="J1995" s="1" t="str">
        <f>TEXT(CONS_TABLE[[#This Row],[date_stolen]],"YYYY")</f>
        <v>2021</v>
      </c>
      <c r="K1995" s="1" t="str">
        <f>TEXT(CONS_TABLE[[#This Row],[date_stolen]],"MMMM")</f>
        <v>October</v>
      </c>
      <c r="L1995">
        <v>104</v>
      </c>
      <c r="M1995" t="str">
        <f>VLOOKUP(CONS_TABLE[[#This Row],[location_id]],Locations[],2,"FALSE")</f>
        <v>Bay of Plenty</v>
      </c>
      <c r="N1995" t="str">
        <f>VLOOKUP(CONS_TABLE[[#This Row],[location_id]],Locations[],3, "FALSE")</f>
        <v>New Zealand</v>
      </c>
      <c r="O1995" s="3">
        <f>VLOOKUP(CONS_TABLE[[#This Row],[location_id]],Locations[],4,"FALSE")</f>
        <v>347700</v>
      </c>
      <c r="P1995">
        <f>VLOOKUP(CONS_TABLE[[#This Row],[location_id]],Locations[],5,"FALSE")</f>
        <v>28.8</v>
      </c>
    </row>
    <row r="1996" spans="1:16" x14ac:dyDescent="0.3">
      <c r="A1996">
        <v>1995</v>
      </c>
      <c r="B1996" t="s">
        <v>90</v>
      </c>
      <c r="C1996">
        <v>619</v>
      </c>
      <c r="D1996" t="str">
        <f>VLOOKUP(CONS_TABLE[[#This Row],[make_id]],Make_details[],2,"FALSE")</f>
        <v>Toyota</v>
      </c>
      <c r="E1996" t="str">
        <f>VLOOKUP(CONS_TABLE[[#This Row],[make_id]],Make_details[],3,"FALSE")</f>
        <v>Standard</v>
      </c>
      <c r="F1996">
        <v>1998</v>
      </c>
      <c r="G1996" t="s">
        <v>467</v>
      </c>
      <c r="H1996" t="s">
        <v>10</v>
      </c>
      <c r="I1996" s="1">
        <v>44568</v>
      </c>
      <c r="J1996" s="1" t="str">
        <f>TEXT(CONS_TABLE[[#This Row],[date_stolen]],"YYYY")</f>
        <v>2022</v>
      </c>
      <c r="K1996" s="1" t="str">
        <f>TEXT(CONS_TABLE[[#This Row],[date_stolen]],"MMMM")</f>
        <v>January</v>
      </c>
      <c r="L1996">
        <v>102</v>
      </c>
      <c r="M1996" t="str">
        <f>VLOOKUP(CONS_TABLE[[#This Row],[location_id]],Locations[],2,"FALSE")</f>
        <v>Auckland</v>
      </c>
      <c r="N1996" t="str">
        <f>VLOOKUP(CONS_TABLE[[#This Row],[location_id]],Locations[],3, "FALSE")</f>
        <v>New Zealand</v>
      </c>
      <c r="O1996" s="3">
        <f>VLOOKUP(CONS_TABLE[[#This Row],[location_id]],Locations[],4,"FALSE")</f>
        <v>1695200</v>
      </c>
      <c r="P1996">
        <f>VLOOKUP(CONS_TABLE[[#This Row],[location_id]],Locations[],5,"FALSE")</f>
        <v>343.09</v>
      </c>
    </row>
    <row r="1997" spans="1:16" x14ac:dyDescent="0.3">
      <c r="A1997">
        <v>1996</v>
      </c>
      <c r="B1997" t="s">
        <v>90</v>
      </c>
      <c r="C1997">
        <v>610</v>
      </c>
      <c r="D1997" t="str">
        <f>VLOOKUP(CONS_TABLE[[#This Row],[make_id]],Make_details[],2,"FALSE")</f>
        <v>Subaru</v>
      </c>
      <c r="E1997" t="str">
        <f>VLOOKUP(CONS_TABLE[[#This Row],[make_id]],Make_details[],3,"FALSE")</f>
        <v>Standard</v>
      </c>
      <c r="F1997">
        <v>2000</v>
      </c>
      <c r="G1997" t="s">
        <v>475</v>
      </c>
      <c r="H1997" t="s">
        <v>32</v>
      </c>
      <c r="I1997" s="1">
        <v>44655</v>
      </c>
      <c r="J1997" s="1" t="str">
        <f>TEXT(CONS_TABLE[[#This Row],[date_stolen]],"YYYY")</f>
        <v>2022</v>
      </c>
      <c r="K1997" s="1" t="str">
        <f>TEXT(CONS_TABLE[[#This Row],[date_stolen]],"MMMM")</f>
        <v>April</v>
      </c>
      <c r="L1997">
        <v>104</v>
      </c>
      <c r="M1997" t="str">
        <f>VLOOKUP(CONS_TABLE[[#This Row],[location_id]],Locations[],2,"FALSE")</f>
        <v>Bay of Plenty</v>
      </c>
      <c r="N1997" t="str">
        <f>VLOOKUP(CONS_TABLE[[#This Row],[location_id]],Locations[],3, "FALSE")</f>
        <v>New Zealand</v>
      </c>
      <c r="O1997" s="3">
        <f>VLOOKUP(CONS_TABLE[[#This Row],[location_id]],Locations[],4,"FALSE")</f>
        <v>347700</v>
      </c>
      <c r="P1997">
        <f>VLOOKUP(CONS_TABLE[[#This Row],[location_id]],Locations[],5,"FALSE")</f>
        <v>28.8</v>
      </c>
    </row>
    <row r="1998" spans="1:16" x14ac:dyDescent="0.3">
      <c r="A1998">
        <v>1997</v>
      </c>
      <c r="B1998" t="s">
        <v>90</v>
      </c>
      <c r="C1998">
        <v>576</v>
      </c>
      <c r="D1998" t="str">
        <f>VLOOKUP(CONS_TABLE[[#This Row],[make_id]],Make_details[],2,"FALSE")</f>
        <v>Mazda</v>
      </c>
      <c r="E1998" t="str">
        <f>VLOOKUP(CONS_TABLE[[#This Row],[make_id]],Make_details[],3,"FALSE")</f>
        <v>Standard</v>
      </c>
      <c r="F1998">
        <v>1999</v>
      </c>
      <c r="G1998" t="s">
        <v>572</v>
      </c>
      <c r="H1998" t="s">
        <v>18</v>
      </c>
      <c r="I1998" s="1">
        <v>44519</v>
      </c>
      <c r="J1998" s="1" t="str">
        <f>TEXT(CONS_TABLE[[#This Row],[date_stolen]],"YYYY")</f>
        <v>2021</v>
      </c>
      <c r="K1998" s="1" t="str">
        <f>TEXT(CONS_TABLE[[#This Row],[date_stolen]],"MMMM")</f>
        <v>November</v>
      </c>
      <c r="L1998">
        <v>106</v>
      </c>
      <c r="M1998" t="str">
        <f>VLOOKUP(CONS_TABLE[[#This Row],[location_id]],Locations[],2,"FALSE")</f>
        <v>Hawke's Bay</v>
      </c>
      <c r="N1998" t="str">
        <f>VLOOKUP(CONS_TABLE[[#This Row],[location_id]],Locations[],3, "FALSE")</f>
        <v>New Zealand</v>
      </c>
      <c r="O1998" s="3">
        <f>VLOOKUP(CONS_TABLE[[#This Row],[location_id]],Locations[],4,"FALSE")</f>
        <v>182700</v>
      </c>
      <c r="P1998">
        <f>VLOOKUP(CONS_TABLE[[#This Row],[location_id]],Locations[],5,"FALSE")</f>
        <v>12.92</v>
      </c>
    </row>
    <row r="1999" spans="1:16" x14ac:dyDescent="0.3">
      <c r="A1999">
        <v>1998</v>
      </c>
      <c r="B1999" t="s">
        <v>435</v>
      </c>
      <c r="C1999">
        <v>548</v>
      </c>
      <c r="D1999" t="str">
        <f>VLOOKUP(CONS_TABLE[[#This Row],[make_id]],Make_details[],2,"FALSE")</f>
        <v>Holden</v>
      </c>
      <c r="E1999" t="str">
        <f>VLOOKUP(CONS_TABLE[[#This Row],[make_id]],Make_details[],3,"FALSE")</f>
        <v>Standard</v>
      </c>
      <c r="F1999">
        <v>2008</v>
      </c>
      <c r="G1999" t="s">
        <v>465</v>
      </c>
      <c r="H1999" t="s">
        <v>32</v>
      </c>
      <c r="I1999" s="1">
        <v>44655</v>
      </c>
      <c r="J1999" s="1" t="str">
        <f>TEXT(CONS_TABLE[[#This Row],[date_stolen]],"YYYY")</f>
        <v>2022</v>
      </c>
      <c r="K1999" s="1" t="str">
        <f>TEXT(CONS_TABLE[[#This Row],[date_stolen]],"MMMM")</f>
        <v>April</v>
      </c>
      <c r="L1999">
        <v>104</v>
      </c>
      <c r="M1999" t="str">
        <f>VLOOKUP(CONS_TABLE[[#This Row],[location_id]],Locations[],2,"FALSE")</f>
        <v>Bay of Plenty</v>
      </c>
      <c r="N1999" t="str">
        <f>VLOOKUP(CONS_TABLE[[#This Row],[location_id]],Locations[],3, "FALSE")</f>
        <v>New Zealand</v>
      </c>
      <c r="O1999" s="3">
        <f>VLOOKUP(CONS_TABLE[[#This Row],[location_id]],Locations[],4,"FALSE")</f>
        <v>347700</v>
      </c>
      <c r="P1999">
        <f>VLOOKUP(CONS_TABLE[[#This Row],[location_id]],Locations[],5,"FALSE")</f>
        <v>28.8</v>
      </c>
    </row>
    <row r="2000" spans="1:16" x14ac:dyDescent="0.3">
      <c r="A2000">
        <v>1999</v>
      </c>
      <c r="B2000" t="s">
        <v>90</v>
      </c>
      <c r="C2000">
        <v>550</v>
      </c>
      <c r="D2000" t="str">
        <f>VLOOKUP(CONS_TABLE[[#This Row],[make_id]],Make_details[],2,"FALSE")</f>
        <v>Honda</v>
      </c>
      <c r="E2000" t="str">
        <f>VLOOKUP(CONS_TABLE[[#This Row],[make_id]],Make_details[],3,"FALSE")</f>
        <v>Standard</v>
      </c>
      <c r="F2000">
        <v>1995</v>
      </c>
      <c r="G2000" t="s">
        <v>584</v>
      </c>
      <c r="H2000" t="s">
        <v>28</v>
      </c>
      <c r="I2000" s="1">
        <v>44582</v>
      </c>
      <c r="J2000" s="1" t="str">
        <f>TEXT(CONS_TABLE[[#This Row],[date_stolen]],"YYYY")</f>
        <v>2022</v>
      </c>
      <c r="K2000" s="1" t="str">
        <f>TEXT(CONS_TABLE[[#This Row],[date_stolen]],"MMMM")</f>
        <v>January</v>
      </c>
      <c r="L2000">
        <v>116</v>
      </c>
      <c r="M2000" t="str">
        <f>VLOOKUP(CONS_TABLE[[#This Row],[location_id]],Locations[],2,"FALSE")</f>
        <v>Southland</v>
      </c>
      <c r="N2000" t="str">
        <f>VLOOKUP(CONS_TABLE[[#This Row],[location_id]],Locations[],3, "FALSE")</f>
        <v>New Zealand</v>
      </c>
      <c r="O2000" s="3">
        <f>VLOOKUP(CONS_TABLE[[#This Row],[location_id]],Locations[],4,"FALSE")</f>
        <v>102400</v>
      </c>
      <c r="P2000">
        <f>VLOOKUP(CONS_TABLE[[#This Row],[location_id]],Locations[],5,"FALSE")</f>
        <v>3.28</v>
      </c>
    </row>
    <row r="2001" spans="1:16" x14ac:dyDescent="0.3">
      <c r="A2001">
        <v>2000</v>
      </c>
      <c r="B2001" t="s">
        <v>75</v>
      </c>
      <c r="C2001">
        <v>550</v>
      </c>
      <c r="D2001" t="str">
        <f>VLOOKUP(CONS_TABLE[[#This Row],[make_id]],Make_details[],2,"FALSE")</f>
        <v>Honda</v>
      </c>
      <c r="E2001" t="str">
        <f>VLOOKUP(CONS_TABLE[[#This Row],[make_id]],Make_details[],3,"FALSE")</f>
        <v>Standard</v>
      </c>
      <c r="F2001">
        <v>2001</v>
      </c>
      <c r="G2001" t="s">
        <v>458</v>
      </c>
      <c r="H2001" t="s">
        <v>32</v>
      </c>
      <c r="I2001" s="1">
        <v>44626</v>
      </c>
      <c r="J2001" s="1" t="str">
        <f>TEXT(CONS_TABLE[[#This Row],[date_stolen]],"YYYY")</f>
        <v>2022</v>
      </c>
      <c r="K2001" s="1" t="str">
        <f>TEXT(CONS_TABLE[[#This Row],[date_stolen]],"MMMM")</f>
        <v>March</v>
      </c>
      <c r="L2001">
        <v>102</v>
      </c>
      <c r="M2001" t="str">
        <f>VLOOKUP(CONS_TABLE[[#This Row],[location_id]],Locations[],2,"FALSE")</f>
        <v>Auckland</v>
      </c>
      <c r="N2001" t="str">
        <f>VLOOKUP(CONS_TABLE[[#This Row],[location_id]],Locations[],3, "FALSE")</f>
        <v>New Zealand</v>
      </c>
      <c r="O2001" s="3">
        <f>VLOOKUP(CONS_TABLE[[#This Row],[location_id]],Locations[],4,"FALSE")</f>
        <v>1695200</v>
      </c>
      <c r="P2001">
        <f>VLOOKUP(CONS_TABLE[[#This Row],[location_id]],Locations[],5,"FALSE")</f>
        <v>343.09</v>
      </c>
    </row>
    <row r="2002" spans="1:16" x14ac:dyDescent="0.3">
      <c r="A2002">
        <v>2001</v>
      </c>
      <c r="B2002" t="s">
        <v>83</v>
      </c>
      <c r="C2002">
        <v>548</v>
      </c>
      <c r="D2002" t="str">
        <f>VLOOKUP(CONS_TABLE[[#This Row],[make_id]],Make_details[],2,"FALSE")</f>
        <v>Holden</v>
      </c>
      <c r="E2002" t="str">
        <f>VLOOKUP(CONS_TABLE[[#This Row],[make_id]],Make_details[],3,"FALSE")</f>
        <v>Standard</v>
      </c>
      <c r="F2002">
        <v>2008</v>
      </c>
      <c r="G2002" t="s">
        <v>593</v>
      </c>
      <c r="H2002" t="s">
        <v>69</v>
      </c>
      <c r="I2002" s="1">
        <v>44598</v>
      </c>
      <c r="J2002" s="1" t="str">
        <f>TEXT(CONS_TABLE[[#This Row],[date_stolen]],"YYYY")</f>
        <v>2022</v>
      </c>
      <c r="K2002" s="1" t="str">
        <f>TEXT(CONS_TABLE[[#This Row],[date_stolen]],"MMMM")</f>
        <v>February</v>
      </c>
      <c r="L2002">
        <v>105</v>
      </c>
      <c r="M2002" t="str">
        <f>VLOOKUP(CONS_TABLE[[#This Row],[location_id]],Locations[],2,"FALSE")</f>
        <v>Gisborne</v>
      </c>
      <c r="N2002" t="str">
        <f>VLOOKUP(CONS_TABLE[[#This Row],[location_id]],Locations[],3, "FALSE")</f>
        <v>New Zealand</v>
      </c>
      <c r="O2002" s="3">
        <f>VLOOKUP(CONS_TABLE[[#This Row],[location_id]],Locations[],4,"FALSE")</f>
        <v>52100</v>
      </c>
      <c r="P2002">
        <f>VLOOKUP(CONS_TABLE[[#This Row],[location_id]],Locations[],5,"FALSE")</f>
        <v>6.21</v>
      </c>
    </row>
    <row r="2003" spans="1:16" x14ac:dyDescent="0.3">
      <c r="A2003">
        <v>2002</v>
      </c>
      <c r="B2003" t="s">
        <v>83</v>
      </c>
      <c r="C2003">
        <v>548</v>
      </c>
      <c r="D2003" t="str">
        <f>VLOOKUP(CONS_TABLE[[#This Row],[make_id]],Make_details[],2,"FALSE")</f>
        <v>Holden</v>
      </c>
      <c r="E2003" t="str">
        <f>VLOOKUP(CONS_TABLE[[#This Row],[make_id]],Make_details[],3,"FALSE")</f>
        <v>Standard</v>
      </c>
      <c r="F2003">
        <v>2008</v>
      </c>
      <c r="G2003" t="s">
        <v>779</v>
      </c>
      <c r="H2003" t="s">
        <v>10</v>
      </c>
      <c r="I2003" s="1">
        <v>44642</v>
      </c>
      <c r="J2003" s="1" t="str">
        <f>TEXT(CONS_TABLE[[#This Row],[date_stolen]],"YYYY")</f>
        <v>2022</v>
      </c>
      <c r="K2003" s="1" t="str">
        <f>TEXT(CONS_TABLE[[#This Row],[date_stolen]],"MMMM")</f>
        <v>March</v>
      </c>
      <c r="L2003">
        <v>102</v>
      </c>
      <c r="M2003" t="str">
        <f>VLOOKUP(CONS_TABLE[[#This Row],[location_id]],Locations[],2,"FALSE")</f>
        <v>Auckland</v>
      </c>
      <c r="N2003" t="str">
        <f>VLOOKUP(CONS_TABLE[[#This Row],[location_id]],Locations[],3, "FALSE")</f>
        <v>New Zealand</v>
      </c>
      <c r="O2003" s="3">
        <f>VLOOKUP(CONS_TABLE[[#This Row],[location_id]],Locations[],4,"FALSE")</f>
        <v>1695200</v>
      </c>
      <c r="P2003">
        <f>VLOOKUP(CONS_TABLE[[#This Row],[location_id]],Locations[],5,"FALSE")</f>
        <v>343.09</v>
      </c>
    </row>
    <row r="2004" spans="1:16" x14ac:dyDescent="0.3">
      <c r="A2004">
        <v>2003</v>
      </c>
      <c r="B2004" t="s">
        <v>614</v>
      </c>
      <c r="C2004">
        <v>580</v>
      </c>
      <c r="D2004" t="str">
        <f>VLOOKUP(CONS_TABLE[[#This Row],[make_id]],Make_details[],2,"FALSE")</f>
        <v>Mitsubishi</v>
      </c>
      <c r="E2004" t="str">
        <f>VLOOKUP(CONS_TABLE[[#This Row],[make_id]],Make_details[],3,"FALSE")</f>
        <v>Standard</v>
      </c>
      <c r="F2004">
        <v>2007</v>
      </c>
      <c r="G2004" t="s">
        <v>780</v>
      </c>
      <c r="H2004" t="s">
        <v>32</v>
      </c>
      <c r="I2004" s="1">
        <v>44656</v>
      </c>
      <c r="J2004" s="1" t="str">
        <f>TEXT(CONS_TABLE[[#This Row],[date_stolen]],"YYYY")</f>
        <v>2022</v>
      </c>
      <c r="K2004" s="1" t="str">
        <f>TEXT(CONS_TABLE[[#This Row],[date_stolen]],"MMMM")</f>
        <v>April</v>
      </c>
      <c r="L2004">
        <v>114</v>
      </c>
      <c r="M2004" t="str">
        <f>VLOOKUP(CONS_TABLE[[#This Row],[location_id]],Locations[],2,"FALSE")</f>
        <v>Canterbury</v>
      </c>
      <c r="N2004" t="str">
        <f>VLOOKUP(CONS_TABLE[[#This Row],[location_id]],Locations[],3, "FALSE")</f>
        <v>New Zealand</v>
      </c>
      <c r="O2004" s="3">
        <f>VLOOKUP(CONS_TABLE[[#This Row],[location_id]],Locations[],4,"FALSE")</f>
        <v>655000</v>
      </c>
      <c r="P2004">
        <f>VLOOKUP(CONS_TABLE[[#This Row],[location_id]],Locations[],5,"FALSE")</f>
        <v>14.72</v>
      </c>
    </row>
    <row r="2005" spans="1:16" x14ac:dyDescent="0.3">
      <c r="A2005">
        <v>2004</v>
      </c>
      <c r="B2005" t="s">
        <v>83</v>
      </c>
      <c r="C2005">
        <v>619</v>
      </c>
      <c r="D2005" t="str">
        <f>VLOOKUP(CONS_TABLE[[#This Row],[make_id]],Make_details[],2,"FALSE")</f>
        <v>Toyota</v>
      </c>
      <c r="E2005" t="str">
        <f>VLOOKUP(CONS_TABLE[[#This Row],[make_id]],Make_details[],3,"FALSE")</f>
        <v>Standard</v>
      </c>
      <c r="F2005">
        <v>2004</v>
      </c>
      <c r="G2005" t="s">
        <v>586</v>
      </c>
      <c r="H2005" t="s">
        <v>10</v>
      </c>
      <c r="I2005" s="1">
        <v>44580</v>
      </c>
      <c r="J2005" s="1" t="str">
        <f>TEXT(CONS_TABLE[[#This Row],[date_stolen]],"YYYY")</f>
        <v>2022</v>
      </c>
      <c r="K2005" s="1" t="str">
        <f>TEXT(CONS_TABLE[[#This Row],[date_stolen]],"MMMM")</f>
        <v>January</v>
      </c>
      <c r="L2005">
        <v>114</v>
      </c>
      <c r="M2005" t="str">
        <f>VLOOKUP(CONS_TABLE[[#This Row],[location_id]],Locations[],2,"FALSE")</f>
        <v>Canterbury</v>
      </c>
      <c r="N2005" t="str">
        <f>VLOOKUP(CONS_TABLE[[#This Row],[location_id]],Locations[],3, "FALSE")</f>
        <v>New Zealand</v>
      </c>
      <c r="O2005" s="3">
        <f>VLOOKUP(CONS_TABLE[[#This Row],[location_id]],Locations[],4,"FALSE")</f>
        <v>655000</v>
      </c>
      <c r="P2005">
        <f>VLOOKUP(CONS_TABLE[[#This Row],[location_id]],Locations[],5,"FALSE")</f>
        <v>14.72</v>
      </c>
    </row>
    <row r="2006" spans="1:16" x14ac:dyDescent="0.3">
      <c r="A2006">
        <v>2005</v>
      </c>
      <c r="B2006" t="s">
        <v>90</v>
      </c>
      <c r="C2006">
        <v>540</v>
      </c>
      <c r="D2006" t="str">
        <f>VLOOKUP(CONS_TABLE[[#This Row],[make_id]],Make_details[],2,"FALSE")</f>
        <v>Ford</v>
      </c>
      <c r="E2006" t="str">
        <f>VLOOKUP(CONS_TABLE[[#This Row],[make_id]],Make_details[],3,"FALSE")</f>
        <v>Standard</v>
      </c>
      <c r="F2006">
        <v>2008</v>
      </c>
      <c r="G2006" t="s">
        <v>679</v>
      </c>
      <c r="H2006" t="s">
        <v>283</v>
      </c>
      <c r="I2006" s="1">
        <v>44478</v>
      </c>
      <c r="J2006" s="1" t="str">
        <f>TEXT(CONS_TABLE[[#This Row],[date_stolen]],"YYYY")</f>
        <v>2021</v>
      </c>
      <c r="K2006" s="1" t="str">
        <f>TEXT(CONS_TABLE[[#This Row],[date_stolen]],"MMMM")</f>
        <v>October</v>
      </c>
      <c r="L2006">
        <v>101</v>
      </c>
      <c r="M2006" t="str">
        <f>VLOOKUP(CONS_TABLE[[#This Row],[location_id]],Locations[],2,"FALSE")</f>
        <v>Northland</v>
      </c>
      <c r="N2006" t="str">
        <f>VLOOKUP(CONS_TABLE[[#This Row],[location_id]],Locations[],3, "FALSE")</f>
        <v>New Zealand</v>
      </c>
      <c r="O2006" s="3">
        <f>VLOOKUP(CONS_TABLE[[#This Row],[location_id]],Locations[],4,"FALSE")</f>
        <v>201500</v>
      </c>
      <c r="P2006">
        <f>VLOOKUP(CONS_TABLE[[#This Row],[location_id]],Locations[],5,"FALSE")</f>
        <v>16.11</v>
      </c>
    </row>
    <row r="2007" spans="1:16" x14ac:dyDescent="0.3">
      <c r="A2007">
        <v>2006</v>
      </c>
      <c r="B2007" t="s">
        <v>90</v>
      </c>
      <c r="C2007">
        <v>619</v>
      </c>
      <c r="D2007" t="str">
        <f>VLOOKUP(CONS_TABLE[[#This Row],[make_id]],Make_details[],2,"FALSE")</f>
        <v>Toyota</v>
      </c>
      <c r="E2007" t="str">
        <f>VLOOKUP(CONS_TABLE[[#This Row],[make_id]],Make_details[],3,"FALSE")</f>
        <v>Standard</v>
      </c>
      <c r="F2007">
        <v>2001</v>
      </c>
      <c r="G2007" t="s">
        <v>599</v>
      </c>
      <c r="H2007" t="s">
        <v>10</v>
      </c>
      <c r="I2007" s="1">
        <v>44561</v>
      </c>
      <c r="J2007" s="1" t="str">
        <f>TEXT(CONS_TABLE[[#This Row],[date_stolen]],"YYYY")</f>
        <v>2021</v>
      </c>
      <c r="K2007" s="1" t="str">
        <f>TEXT(CONS_TABLE[[#This Row],[date_stolen]],"MMMM")</f>
        <v>December</v>
      </c>
      <c r="L2007">
        <v>114</v>
      </c>
      <c r="M2007" t="str">
        <f>VLOOKUP(CONS_TABLE[[#This Row],[location_id]],Locations[],2,"FALSE")</f>
        <v>Canterbury</v>
      </c>
      <c r="N2007" t="str">
        <f>VLOOKUP(CONS_TABLE[[#This Row],[location_id]],Locations[],3, "FALSE")</f>
        <v>New Zealand</v>
      </c>
      <c r="O2007" s="3">
        <f>VLOOKUP(CONS_TABLE[[#This Row],[location_id]],Locations[],4,"FALSE")</f>
        <v>655000</v>
      </c>
      <c r="P2007">
        <f>VLOOKUP(CONS_TABLE[[#This Row],[location_id]],Locations[],5,"FALSE")</f>
        <v>14.72</v>
      </c>
    </row>
    <row r="2008" spans="1:16" x14ac:dyDescent="0.3">
      <c r="A2008">
        <v>2007</v>
      </c>
      <c r="B2008" t="s">
        <v>83</v>
      </c>
      <c r="C2008">
        <v>587</v>
      </c>
      <c r="D2008" t="str">
        <f>VLOOKUP(CONS_TABLE[[#This Row],[make_id]],Make_details[],2,"FALSE")</f>
        <v>Nissan</v>
      </c>
      <c r="E2008" t="str">
        <f>VLOOKUP(CONS_TABLE[[#This Row],[make_id]],Make_details[],3,"FALSE")</f>
        <v>Standard</v>
      </c>
      <c r="F2008">
        <v>1995</v>
      </c>
      <c r="G2008" t="s">
        <v>750</v>
      </c>
      <c r="H2008" t="s">
        <v>45</v>
      </c>
      <c r="I2008" s="1">
        <v>44620</v>
      </c>
      <c r="J2008" s="1" t="str">
        <f>TEXT(CONS_TABLE[[#This Row],[date_stolen]],"YYYY")</f>
        <v>2022</v>
      </c>
      <c r="K2008" s="1" t="str">
        <f>TEXT(CONS_TABLE[[#This Row],[date_stolen]],"MMMM")</f>
        <v>February</v>
      </c>
      <c r="L2008">
        <v>103</v>
      </c>
      <c r="M2008" t="str">
        <f>VLOOKUP(CONS_TABLE[[#This Row],[location_id]],Locations[],2,"FALSE")</f>
        <v>Waikato</v>
      </c>
      <c r="N2008" t="str">
        <f>VLOOKUP(CONS_TABLE[[#This Row],[location_id]],Locations[],3, "FALSE")</f>
        <v>New Zealand</v>
      </c>
      <c r="O2008" s="3">
        <f>VLOOKUP(CONS_TABLE[[#This Row],[location_id]],Locations[],4,"FALSE")</f>
        <v>513800</v>
      </c>
      <c r="P2008">
        <f>VLOOKUP(CONS_TABLE[[#This Row],[location_id]],Locations[],5,"FALSE")</f>
        <v>21.5</v>
      </c>
    </row>
    <row r="2009" spans="1:16" x14ac:dyDescent="0.3">
      <c r="A2009">
        <v>2008</v>
      </c>
      <c r="B2009" t="s">
        <v>90</v>
      </c>
      <c r="C2009">
        <v>576</v>
      </c>
      <c r="D2009" t="str">
        <f>VLOOKUP(CONS_TABLE[[#This Row],[make_id]],Make_details[],2,"FALSE")</f>
        <v>Mazda</v>
      </c>
      <c r="E2009" t="str">
        <f>VLOOKUP(CONS_TABLE[[#This Row],[make_id]],Make_details[],3,"FALSE")</f>
        <v>Standard</v>
      </c>
      <c r="F2009">
        <v>2003</v>
      </c>
      <c r="G2009" t="s">
        <v>698</v>
      </c>
      <c r="H2009" t="s">
        <v>32</v>
      </c>
      <c r="I2009" s="1">
        <v>44570</v>
      </c>
      <c r="J2009" s="1" t="str">
        <f>TEXT(CONS_TABLE[[#This Row],[date_stolen]],"YYYY")</f>
        <v>2022</v>
      </c>
      <c r="K2009" s="1" t="str">
        <f>TEXT(CONS_TABLE[[#This Row],[date_stolen]],"MMMM")</f>
        <v>January</v>
      </c>
      <c r="L2009">
        <v>101</v>
      </c>
      <c r="M2009" t="str">
        <f>VLOOKUP(CONS_TABLE[[#This Row],[location_id]],Locations[],2,"FALSE")</f>
        <v>Northland</v>
      </c>
      <c r="N2009" t="str">
        <f>VLOOKUP(CONS_TABLE[[#This Row],[location_id]],Locations[],3, "FALSE")</f>
        <v>New Zealand</v>
      </c>
      <c r="O2009" s="3">
        <f>VLOOKUP(CONS_TABLE[[#This Row],[location_id]],Locations[],4,"FALSE")</f>
        <v>201500</v>
      </c>
      <c r="P2009">
        <f>VLOOKUP(CONS_TABLE[[#This Row],[location_id]],Locations[],5,"FALSE")</f>
        <v>16.11</v>
      </c>
    </row>
    <row r="2010" spans="1:16" x14ac:dyDescent="0.3">
      <c r="A2010">
        <v>2009</v>
      </c>
      <c r="B2010" t="s">
        <v>90</v>
      </c>
      <c r="C2010">
        <v>610</v>
      </c>
      <c r="D2010" t="str">
        <f>VLOOKUP(CONS_TABLE[[#This Row],[make_id]],Make_details[],2,"FALSE")</f>
        <v>Subaru</v>
      </c>
      <c r="E2010" t="str">
        <f>VLOOKUP(CONS_TABLE[[#This Row],[make_id]],Make_details[],3,"FALSE")</f>
        <v>Standard</v>
      </c>
      <c r="F2010">
        <v>2001</v>
      </c>
      <c r="G2010" t="s">
        <v>475</v>
      </c>
      <c r="H2010" t="s">
        <v>32</v>
      </c>
      <c r="I2010" s="1">
        <v>44546</v>
      </c>
      <c r="J2010" s="1" t="str">
        <f>TEXT(CONS_TABLE[[#This Row],[date_stolen]],"YYYY")</f>
        <v>2021</v>
      </c>
      <c r="K2010" s="1" t="str">
        <f>TEXT(CONS_TABLE[[#This Row],[date_stolen]],"MMMM")</f>
        <v>December</v>
      </c>
      <c r="L2010">
        <v>114</v>
      </c>
      <c r="M2010" t="str">
        <f>VLOOKUP(CONS_TABLE[[#This Row],[location_id]],Locations[],2,"FALSE")</f>
        <v>Canterbury</v>
      </c>
      <c r="N2010" t="str">
        <f>VLOOKUP(CONS_TABLE[[#This Row],[location_id]],Locations[],3, "FALSE")</f>
        <v>New Zealand</v>
      </c>
      <c r="O2010" s="3">
        <f>VLOOKUP(CONS_TABLE[[#This Row],[location_id]],Locations[],4,"FALSE")</f>
        <v>655000</v>
      </c>
      <c r="P2010">
        <f>VLOOKUP(CONS_TABLE[[#This Row],[location_id]],Locations[],5,"FALSE")</f>
        <v>14.72</v>
      </c>
    </row>
    <row r="2011" spans="1:16" x14ac:dyDescent="0.3">
      <c r="A2011">
        <v>2010</v>
      </c>
      <c r="B2011" t="s">
        <v>75</v>
      </c>
      <c r="C2011">
        <v>576</v>
      </c>
      <c r="D2011" t="str">
        <f>VLOOKUP(CONS_TABLE[[#This Row],[make_id]],Make_details[],2,"FALSE")</f>
        <v>Mazda</v>
      </c>
      <c r="E2011" t="str">
        <f>VLOOKUP(CONS_TABLE[[#This Row],[make_id]],Make_details[],3,"FALSE")</f>
        <v>Standard</v>
      </c>
      <c r="F2011">
        <v>2002</v>
      </c>
      <c r="G2011" t="s">
        <v>572</v>
      </c>
      <c r="H2011" t="s">
        <v>10</v>
      </c>
      <c r="I2011" s="1">
        <v>44651</v>
      </c>
      <c r="J2011" s="1" t="str">
        <f>TEXT(CONS_TABLE[[#This Row],[date_stolen]],"YYYY")</f>
        <v>2022</v>
      </c>
      <c r="K2011" s="1" t="str">
        <f>TEXT(CONS_TABLE[[#This Row],[date_stolen]],"MMMM")</f>
        <v>March</v>
      </c>
      <c r="L2011">
        <v>102</v>
      </c>
      <c r="M2011" t="str">
        <f>VLOOKUP(CONS_TABLE[[#This Row],[location_id]],Locations[],2,"FALSE")</f>
        <v>Auckland</v>
      </c>
      <c r="N2011" t="str">
        <f>VLOOKUP(CONS_TABLE[[#This Row],[location_id]],Locations[],3, "FALSE")</f>
        <v>New Zealand</v>
      </c>
      <c r="O2011" s="3">
        <f>VLOOKUP(CONS_TABLE[[#This Row],[location_id]],Locations[],4,"FALSE")</f>
        <v>1695200</v>
      </c>
      <c r="P2011">
        <f>VLOOKUP(CONS_TABLE[[#This Row],[location_id]],Locations[],5,"FALSE")</f>
        <v>343.09</v>
      </c>
    </row>
    <row r="2012" spans="1:16" x14ac:dyDescent="0.3">
      <c r="A2012">
        <v>2011</v>
      </c>
      <c r="B2012" t="s">
        <v>75</v>
      </c>
      <c r="C2012">
        <v>611</v>
      </c>
      <c r="D2012" t="str">
        <f>VLOOKUP(CONS_TABLE[[#This Row],[make_id]],Make_details[],2,"FALSE")</f>
        <v>Suzuki</v>
      </c>
      <c r="E2012" t="str">
        <f>VLOOKUP(CONS_TABLE[[#This Row],[make_id]],Make_details[],3,"FALSE")</f>
        <v>Standard</v>
      </c>
      <c r="F2012">
        <v>2005</v>
      </c>
      <c r="G2012" t="s">
        <v>684</v>
      </c>
      <c r="H2012" t="s">
        <v>32</v>
      </c>
      <c r="I2012" s="1">
        <v>44581</v>
      </c>
      <c r="J2012" s="1" t="str">
        <f>TEXT(CONS_TABLE[[#This Row],[date_stolen]],"YYYY")</f>
        <v>2022</v>
      </c>
      <c r="K2012" s="1" t="str">
        <f>TEXT(CONS_TABLE[[#This Row],[date_stolen]],"MMMM")</f>
        <v>January</v>
      </c>
      <c r="L2012">
        <v>102</v>
      </c>
      <c r="M2012" t="str">
        <f>VLOOKUP(CONS_TABLE[[#This Row],[location_id]],Locations[],2,"FALSE")</f>
        <v>Auckland</v>
      </c>
      <c r="N2012" t="str">
        <f>VLOOKUP(CONS_TABLE[[#This Row],[location_id]],Locations[],3, "FALSE")</f>
        <v>New Zealand</v>
      </c>
      <c r="O2012" s="3">
        <f>VLOOKUP(CONS_TABLE[[#This Row],[location_id]],Locations[],4,"FALSE")</f>
        <v>1695200</v>
      </c>
      <c r="P2012">
        <f>VLOOKUP(CONS_TABLE[[#This Row],[location_id]],Locations[],5,"FALSE")</f>
        <v>343.09</v>
      </c>
    </row>
    <row r="2013" spans="1:16" x14ac:dyDescent="0.3">
      <c r="A2013">
        <v>2012</v>
      </c>
      <c r="B2013" t="s">
        <v>75</v>
      </c>
      <c r="C2013">
        <v>619</v>
      </c>
      <c r="D2013" t="str">
        <f>VLOOKUP(CONS_TABLE[[#This Row],[make_id]],Make_details[],2,"FALSE")</f>
        <v>Toyota</v>
      </c>
      <c r="E2013" t="str">
        <f>VLOOKUP(CONS_TABLE[[#This Row],[make_id]],Make_details[],3,"FALSE")</f>
        <v>Standard</v>
      </c>
      <c r="F2013">
        <v>2001</v>
      </c>
      <c r="G2013" t="s">
        <v>460</v>
      </c>
      <c r="H2013" t="s">
        <v>69</v>
      </c>
      <c r="I2013" s="1">
        <v>44656</v>
      </c>
      <c r="J2013" s="1" t="str">
        <f>TEXT(CONS_TABLE[[#This Row],[date_stolen]],"YYYY")</f>
        <v>2022</v>
      </c>
      <c r="K2013" s="1" t="str">
        <f>TEXT(CONS_TABLE[[#This Row],[date_stolen]],"MMMM")</f>
        <v>April</v>
      </c>
      <c r="L2013">
        <v>109</v>
      </c>
      <c r="M2013" t="str">
        <f>VLOOKUP(CONS_TABLE[[#This Row],[location_id]],Locations[],2,"FALSE")</f>
        <v>Wellington</v>
      </c>
      <c r="N2013" t="str">
        <f>VLOOKUP(CONS_TABLE[[#This Row],[location_id]],Locations[],3, "FALSE")</f>
        <v>New Zealand</v>
      </c>
      <c r="O2013" s="3">
        <f>VLOOKUP(CONS_TABLE[[#This Row],[location_id]],Locations[],4,"FALSE")</f>
        <v>543500</v>
      </c>
      <c r="P2013">
        <f>VLOOKUP(CONS_TABLE[[#This Row],[location_id]],Locations[],5,"FALSE")</f>
        <v>67.52</v>
      </c>
    </row>
    <row r="2014" spans="1:16" x14ac:dyDescent="0.3">
      <c r="A2014">
        <v>2013</v>
      </c>
      <c r="B2014" t="s">
        <v>90</v>
      </c>
      <c r="C2014">
        <v>540</v>
      </c>
      <c r="D2014" t="str">
        <f>VLOOKUP(CONS_TABLE[[#This Row],[make_id]],Make_details[],2,"FALSE")</f>
        <v>Ford</v>
      </c>
      <c r="E2014" t="str">
        <f>VLOOKUP(CONS_TABLE[[#This Row],[make_id]],Make_details[],3,"FALSE")</f>
        <v>Standard</v>
      </c>
      <c r="F2014">
        <v>2002</v>
      </c>
      <c r="G2014" t="s">
        <v>440</v>
      </c>
      <c r="H2014" t="s">
        <v>10</v>
      </c>
      <c r="I2014" s="1">
        <v>44656</v>
      </c>
      <c r="J2014" s="1" t="str">
        <f>TEXT(CONS_TABLE[[#This Row],[date_stolen]],"YYYY")</f>
        <v>2022</v>
      </c>
      <c r="K2014" s="1" t="str">
        <f>TEXT(CONS_TABLE[[#This Row],[date_stolen]],"MMMM")</f>
        <v>April</v>
      </c>
      <c r="L2014">
        <v>102</v>
      </c>
      <c r="M2014" t="str">
        <f>VLOOKUP(CONS_TABLE[[#This Row],[location_id]],Locations[],2,"FALSE")</f>
        <v>Auckland</v>
      </c>
      <c r="N2014" t="str">
        <f>VLOOKUP(CONS_TABLE[[#This Row],[location_id]],Locations[],3, "FALSE")</f>
        <v>New Zealand</v>
      </c>
      <c r="O2014" s="3">
        <f>VLOOKUP(CONS_TABLE[[#This Row],[location_id]],Locations[],4,"FALSE")</f>
        <v>1695200</v>
      </c>
      <c r="P2014">
        <f>VLOOKUP(CONS_TABLE[[#This Row],[location_id]],Locations[],5,"FALSE")</f>
        <v>343.09</v>
      </c>
    </row>
    <row r="2015" spans="1:16" x14ac:dyDescent="0.3">
      <c r="A2015">
        <v>2014</v>
      </c>
      <c r="B2015" t="s">
        <v>90</v>
      </c>
      <c r="C2015">
        <v>576</v>
      </c>
      <c r="D2015" t="str">
        <f>VLOOKUP(CONS_TABLE[[#This Row],[make_id]],Make_details[],2,"FALSE")</f>
        <v>Mazda</v>
      </c>
      <c r="E2015" t="str">
        <f>VLOOKUP(CONS_TABLE[[#This Row],[make_id]],Make_details[],3,"FALSE")</f>
        <v>Standard</v>
      </c>
      <c r="F2015">
        <v>2000</v>
      </c>
      <c r="G2015" t="s">
        <v>572</v>
      </c>
      <c r="H2015" t="s">
        <v>32</v>
      </c>
      <c r="I2015" s="1">
        <v>44603</v>
      </c>
      <c r="J2015" s="1" t="str">
        <f>TEXT(CONS_TABLE[[#This Row],[date_stolen]],"YYYY")</f>
        <v>2022</v>
      </c>
      <c r="K2015" s="1" t="str">
        <f>TEXT(CONS_TABLE[[#This Row],[date_stolen]],"MMMM")</f>
        <v>February</v>
      </c>
      <c r="L2015">
        <v>105</v>
      </c>
      <c r="M2015" t="str">
        <f>VLOOKUP(CONS_TABLE[[#This Row],[location_id]],Locations[],2,"FALSE")</f>
        <v>Gisborne</v>
      </c>
      <c r="N2015" t="str">
        <f>VLOOKUP(CONS_TABLE[[#This Row],[location_id]],Locations[],3, "FALSE")</f>
        <v>New Zealand</v>
      </c>
      <c r="O2015" s="3">
        <f>VLOOKUP(CONS_TABLE[[#This Row],[location_id]],Locations[],4,"FALSE")</f>
        <v>52100</v>
      </c>
      <c r="P2015">
        <f>VLOOKUP(CONS_TABLE[[#This Row],[location_id]],Locations[],5,"FALSE")</f>
        <v>6.21</v>
      </c>
    </row>
    <row r="2016" spans="1:16" x14ac:dyDescent="0.3">
      <c r="A2016">
        <v>2015</v>
      </c>
      <c r="B2016" t="s">
        <v>235</v>
      </c>
      <c r="C2016">
        <v>619</v>
      </c>
      <c r="D2016" t="str">
        <f>VLOOKUP(CONS_TABLE[[#This Row],[make_id]],Make_details[],2,"FALSE")</f>
        <v>Toyota</v>
      </c>
      <c r="E2016" t="str">
        <f>VLOOKUP(CONS_TABLE[[#This Row],[make_id]],Make_details[],3,"FALSE")</f>
        <v>Standard</v>
      </c>
      <c r="F2016">
        <v>2000</v>
      </c>
      <c r="G2016" t="s">
        <v>467</v>
      </c>
      <c r="H2016" t="s">
        <v>32</v>
      </c>
      <c r="I2016" s="1">
        <v>44642</v>
      </c>
      <c r="J2016" s="1" t="str">
        <f>TEXT(CONS_TABLE[[#This Row],[date_stolen]],"YYYY")</f>
        <v>2022</v>
      </c>
      <c r="K2016" s="1" t="str">
        <f>TEXT(CONS_TABLE[[#This Row],[date_stolen]],"MMMM")</f>
        <v>March</v>
      </c>
      <c r="L2016">
        <v>103</v>
      </c>
      <c r="M2016" t="str">
        <f>VLOOKUP(CONS_TABLE[[#This Row],[location_id]],Locations[],2,"FALSE")</f>
        <v>Waikato</v>
      </c>
      <c r="N2016" t="str">
        <f>VLOOKUP(CONS_TABLE[[#This Row],[location_id]],Locations[],3, "FALSE")</f>
        <v>New Zealand</v>
      </c>
      <c r="O2016" s="3">
        <f>VLOOKUP(CONS_TABLE[[#This Row],[location_id]],Locations[],4,"FALSE")</f>
        <v>513800</v>
      </c>
      <c r="P2016">
        <f>VLOOKUP(CONS_TABLE[[#This Row],[location_id]],Locations[],5,"FALSE")</f>
        <v>21.5</v>
      </c>
    </row>
    <row r="2017" spans="1:16" x14ac:dyDescent="0.3">
      <c r="A2017">
        <v>2016</v>
      </c>
      <c r="B2017" t="s">
        <v>83</v>
      </c>
      <c r="C2017">
        <v>570</v>
      </c>
      <c r="D2017" t="str">
        <f>VLOOKUP(CONS_TABLE[[#This Row],[make_id]],Make_details[],2,"FALSE")</f>
        <v>Lexus</v>
      </c>
      <c r="E2017" t="str">
        <f>VLOOKUP(CONS_TABLE[[#This Row],[make_id]],Make_details[],3,"FALSE")</f>
        <v>Luxury</v>
      </c>
      <c r="F2017">
        <v>2008</v>
      </c>
      <c r="G2017" t="s">
        <v>781</v>
      </c>
      <c r="H2017" t="s">
        <v>10</v>
      </c>
      <c r="I2017" s="1">
        <v>44495</v>
      </c>
      <c r="J2017" s="1" t="str">
        <f>TEXT(CONS_TABLE[[#This Row],[date_stolen]],"YYYY")</f>
        <v>2021</v>
      </c>
      <c r="K2017" s="1" t="str">
        <f>TEXT(CONS_TABLE[[#This Row],[date_stolen]],"MMMM")</f>
        <v>October</v>
      </c>
      <c r="L2017">
        <v>102</v>
      </c>
      <c r="M2017" t="str">
        <f>VLOOKUP(CONS_TABLE[[#This Row],[location_id]],Locations[],2,"FALSE")</f>
        <v>Auckland</v>
      </c>
      <c r="N2017" t="str">
        <f>VLOOKUP(CONS_TABLE[[#This Row],[location_id]],Locations[],3, "FALSE")</f>
        <v>New Zealand</v>
      </c>
      <c r="O2017" s="3">
        <f>VLOOKUP(CONS_TABLE[[#This Row],[location_id]],Locations[],4,"FALSE")</f>
        <v>1695200</v>
      </c>
      <c r="P2017">
        <f>VLOOKUP(CONS_TABLE[[#This Row],[location_id]],Locations[],5,"FALSE")</f>
        <v>343.09</v>
      </c>
    </row>
    <row r="2018" spans="1:16" x14ac:dyDescent="0.3">
      <c r="A2018">
        <v>2017</v>
      </c>
      <c r="B2018" t="s">
        <v>90</v>
      </c>
      <c r="C2018">
        <v>587</v>
      </c>
      <c r="D2018" t="str">
        <f>VLOOKUP(CONS_TABLE[[#This Row],[make_id]],Make_details[],2,"FALSE")</f>
        <v>Nissan</v>
      </c>
      <c r="E2018" t="str">
        <f>VLOOKUP(CONS_TABLE[[#This Row],[make_id]],Make_details[],3,"FALSE")</f>
        <v>Standard</v>
      </c>
      <c r="F2018">
        <v>1999</v>
      </c>
      <c r="G2018" t="s">
        <v>175</v>
      </c>
      <c r="H2018" t="s">
        <v>18</v>
      </c>
      <c r="I2018" s="1">
        <v>44596</v>
      </c>
      <c r="J2018" s="1" t="str">
        <f>TEXT(CONS_TABLE[[#This Row],[date_stolen]],"YYYY")</f>
        <v>2022</v>
      </c>
      <c r="K2018" s="1" t="str">
        <f>TEXT(CONS_TABLE[[#This Row],[date_stolen]],"MMMM")</f>
        <v>February</v>
      </c>
      <c r="L2018">
        <v>102</v>
      </c>
      <c r="M2018" t="str">
        <f>VLOOKUP(CONS_TABLE[[#This Row],[location_id]],Locations[],2,"FALSE")</f>
        <v>Auckland</v>
      </c>
      <c r="N2018" t="str">
        <f>VLOOKUP(CONS_TABLE[[#This Row],[location_id]],Locations[],3, "FALSE")</f>
        <v>New Zealand</v>
      </c>
      <c r="O2018" s="3">
        <f>VLOOKUP(CONS_TABLE[[#This Row],[location_id]],Locations[],4,"FALSE")</f>
        <v>1695200</v>
      </c>
      <c r="P2018">
        <f>VLOOKUP(CONS_TABLE[[#This Row],[location_id]],Locations[],5,"FALSE")</f>
        <v>343.09</v>
      </c>
    </row>
    <row r="2019" spans="1:16" x14ac:dyDescent="0.3">
      <c r="A2019">
        <v>2018</v>
      </c>
      <c r="B2019" t="s">
        <v>90</v>
      </c>
      <c r="C2019">
        <v>576</v>
      </c>
      <c r="D2019" t="str">
        <f>VLOOKUP(CONS_TABLE[[#This Row],[make_id]],Make_details[],2,"FALSE")</f>
        <v>Mazda</v>
      </c>
      <c r="E2019" t="str">
        <f>VLOOKUP(CONS_TABLE[[#This Row],[make_id]],Make_details[],3,"FALSE")</f>
        <v>Standard</v>
      </c>
      <c r="F2019">
        <v>2001</v>
      </c>
      <c r="G2019" t="s">
        <v>572</v>
      </c>
      <c r="H2019" t="s">
        <v>32</v>
      </c>
      <c r="I2019" s="1">
        <v>44620</v>
      </c>
      <c r="J2019" s="1" t="str">
        <f>TEXT(CONS_TABLE[[#This Row],[date_stolen]],"YYYY")</f>
        <v>2022</v>
      </c>
      <c r="K2019" s="1" t="str">
        <f>TEXT(CONS_TABLE[[#This Row],[date_stolen]],"MMMM")</f>
        <v>February</v>
      </c>
      <c r="L2019">
        <v>103</v>
      </c>
      <c r="M2019" t="str">
        <f>VLOOKUP(CONS_TABLE[[#This Row],[location_id]],Locations[],2,"FALSE")</f>
        <v>Waikato</v>
      </c>
      <c r="N2019" t="str">
        <f>VLOOKUP(CONS_TABLE[[#This Row],[location_id]],Locations[],3, "FALSE")</f>
        <v>New Zealand</v>
      </c>
      <c r="O2019" s="3">
        <f>VLOOKUP(CONS_TABLE[[#This Row],[location_id]],Locations[],4,"FALSE")</f>
        <v>513800</v>
      </c>
      <c r="P2019">
        <f>VLOOKUP(CONS_TABLE[[#This Row],[location_id]],Locations[],5,"FALSE")</f>
        <v>21.5</v>
      </c>
    </row>
    <row r="2020" spans="1:16" x14ac:dyDescent="0.3">
      <c r="A2020">
        <v>2019</v>
      </c>
      <c r="B2020" t="s">
        <v>235</v>
      </c>
      <c r="C2020">
        <v>576</v>
      </c>
      <c r="D2020" t="str">
        <f>VLOOKUP(CONS_TABLE[[#This Row],[make_id]],Make_details[],2,"FALSE")</f>
        <v>Mazda</v>
      </c>
      <c r="E2020" t="str">
        <f>VLOOKUP(CONS_TABLE[[#This Row],[make_id]],Make_details[],3,"FALSE")</f>
        <v>Standard</v>
      </c>
      <c r="F2020">
        <v>2003</v>
      </c>
      <c r="G2020" t="s">
        <v>723</v>
      </c>
      <c r="H2020" t="s">
        <v>32</v>
      </c>
      <c r="I2020" s="1">
        <v>44516</v>
      </c>
      <c r="J2020" s="1" t="str">
        <f>TEXT(CONS_TABLE[[#This Row],[date_stolen]],"YYYY")</f>
        <v>2021</v>
      </c>
      <c r="K2020" s="1" t="str">
        <f>TEXT(CONS_TABLE[[#This Row],[date_stolen]],"MMMM")</f>
        <v>November</v>
      </c>
      <c r="L2020">
        <v>104</v>
      </c>
      <c r="M2020" t="str">
        <f>VLOOKUP(CONS_TABLE[[#This Row],[location_id]],Locations[],2,"FALSE")</f>
        <v>Bay of Plenty</v>
      </c>
      <c r="N2020" t="str">
        <f>VLOOKUP(CONS_TABLE[[#This Row],[location_id]],Locations[],3, "FALSE")</f>
        <v>New Zealand</v>
      </c>
      <c r="O2020" s="3">
        <f>VLOOKUP(CONS_TABLE[[#This Row],[location_id]],Locations[],4,"FALSE")</f>
        <v>347700</v>
      </c>
      <c r="P2020">
        <f>VLOOKUP(CONS_TABLE[[#This Row],[location_id]],Locations[],5,"FALSE")</f>
        <v>28.8</v>
      </c>
    </row>
    <row r="2021" spans="1:16" x14ac:dyDescent="0.3">
      <c r="A2021">
        <v>2020</v>
      </c>
      <c r="B2021" t="s">
        <v>83</v>
      </c>
      <c r="C2021">
        <v>619</v>
      </c>
      <c r="D2021" t="str">
        <f>VLOOKUP(CONS_TABLE[[#This Row],[make_id]],Make_details[],2,"FALSE")</f>
        <v>Toyota</v>
      </c>
      <c r="E2021" t="str">
        <f>VLOOKUP(CONS_TABLE[[#This Row],[make_id]],Make_details[],3,"FALSE")</f>
        <v>Standard</v>
      </c>
      <c r="F2021">
        <v>2008</v>
      </c>
      <c r="G2021" t="s">
        <v>670</v>
      </c>
      <c r="H2021" t="s">
        <v>28</v>
      </c>
      <c r="I2021" s="1">
        <v>44643</v>
      </c>
      <c r="J2021" s="1" t="str">
        <f>TEXT(CONS_TABLE[[#This Row],[date_stolen]],"YYYY")</f>
        <v>2022</v>
      </c>
      <c r="K2021" s="1" t="str">
        <f>TEXT(CONS_TABLE[[#This Row],[date_stolen]],"MMMM")</f>
        <v>March</v>
      </c>
      <c r="L2021">
        <v>102</v>
      </c>
      <c r="M2021" t="str">
        <f>VLOOKUP(CONS_TABLE[[#This Row],[location_id]],Locations[],2,"FALSE")</f>
        <v>Auckland</v>
      </c>
      <c r="N2021" t="str">
        <f>VLOOKUP(CONS_TABLE[[#This Row],[location_id]],Locations[],3, "FALSE")</f>
        <v>New Zealand</v>
      </c>
      <c r="O2021" s="3">
        <f>VLOOKUP(CONS_TABLE[[#This Row],[location_id]],Locations[],4,"FALSE")</f>
        <v>1695200</v>
      </c>
      <c r="P2021">
        <f>VLOOKUP(CONS_TABLE[[#This Row],[location_id]],Locations[],5,"FALSE")</f>
        <v>343.09</v>
      </c>
    </row>
    <row r="2022" spans="1:16" x14ac:dyDescent="0.3">
      <c r="A2022">
        <v>2021</v>
      </c>
      <c r="B2022" t="s">
        <v>83</v>
      </c>
      <c r="C2022">
        <v>587</v>
      </c>
      <c r="D2022" t="str">
        <f>VLOOKUP(CONS_TABLE[[#This Row],[make_id]],Make_details[],2,"FALSE")</f>
        <v>Nissan</v>
      </c>
      <c r="E2022" t="str">
        <f>VLOOKUP(CONS_TABLE[[#This Row],[make_id]],Make_details[],3,"FALSE")</f>
        <v>Standard</v>
      </c>
      <c r="F2022">
        <v>1999</v>
      </c>
      <c r="G2022" t="s">
        <v>445</v>
      </c>
      <c r="H2022" t="s">
        <v>10</v>
      </c>
      <c r="I2022" s="1">
        <v>44623</v>
      </c>
      <c r="J2022" s="1" t="str">
        <f>TEXT(CONS_TABLE[[#This Row],[date_stolen]],"YYYY")</f>
        <v>2022</v>
      </c>
      <c r="K2022" s="1" t="str">
        <f>TEXT(CONS_TABLE[[#This Row],[date_stolen]],"MMMM")</f>
        <v>March</v>
      </c>
      <c r="L2022">
        <v>102</v>
      </c>
      <c r="M2022" t="str">
        <f>VLOOKUP(CONS_TABLE[[#This Row],[location_id]],Locations[],2,"FALSE")</f>
        <v>Auckland</v>
      </c>
      <c r="N2022" t="str">
        <f>VLOOKUP(CONS_TABLE[[#This Row],[location_id]],Locations[],3, "FALSE")</f>
        <v>New Zealand</v>
      </c>
      <c r="O2022" s="3">
        <f>VLOOKUP(CONS_TABLE[[#This Row],[location_id]],Locations[],4,"FALSE")</f>
        <v>1695200</v>
      </c>
      <c r="P2022">
        <f>VLOOKUP(CONS_TABLE[[#This Row],[location_id]],Locations[],5,"FALSE")</f>
        <v>343.09</v>
      </c>
    </row>
    <row r="2023" spans="1:16" x14ac:dyDescent="0.3">
      <c r="A2023">
        <v>2022</v>
      </c>
      <c r="B2023" t="s">
        <v>435</v>
      </c>
      <c r="C2023">
        <v>587</v>
      </c>
      <c r="D2023" t="str">
        <f>VLOOKUP(CONS_TABLE[[#This Row],[make_id]],Make_details[],2,"FALSE")</f>
        <v>Nissan</v>
      </c>
      <c r="E2023" t="str">
        <f>VLOOKUP(CONS_TABLE[[#This Row],[make_id]],Make_details[],3,"FALSE")</f>
        <v>Standard</v>
      </c>
      <c r="F2023">
        <v>2009</v>
      </c>
      <c r="G2023" t="s">
        <v>437</v>
      </c>
      <c r="H2023" t="s">
        <v>10</v>
      </c>
      <c r="I2023" s="1">
        <v>44504</v>
      </c>
      <c r="J2023" s="1" t="str">
        <f>TEXT(CONS_TABLE[[#This Row],[date_stolen]],"YYYY")</f>
        <v>2021</v>
      </c>
      <c r="K2023" s="1" t="str">
        <f>TEXT(CONS_TABLE[[#This Row],[date_stolen]],"MMMM")</f>
        <v>November</v>
      </c>
      <c r="L2023">
        <v>104</v>
      </c>
      <c r="M2023" t="str">
        <f>VLOOKUP(CONS_TABLE[[#This Row],[location_id]],Locations[],2,"FALSE")</f>
        <v>Bay of Plenty</v>
      </c>
      <c r="N2023" t="str">
        <f>VLOOKUP(CONS_TABLE[[#This Row],[location_id]],Locations[],3, "FALSE")</f>
        <v>New Zealand</v>
      </c>
      <c r="O2023" s="3">
        <f>VLOOKUP(CONS_TABLE[[#This Row],[location_id]],Locations[],4,"FALSE")</f>
        <v>347700</v>
      </c>
      <c r="P2023">
        <f>VLOOKUP(CONS_TABLE[[#This Row],[location_id]],Locations[],5,"FALSE")</f>
        <v>28.8</v>
      </c>
    </row>
    <row r="2024" spans="1:16" x14ac:dyDescent="0.3">
      <c r="A2024">
        <v>2023</v>
      </c>
      <c r="B2024" t="s">
        <v>75</v>
      </c>
      <c r="C2024">
        <v>576</v>
      </c>
      <c r="D2024" t="str">
        <f>VLOOKUP(CONS_TABLE[[#This Row],[make_id]],Make_details[],2,"FALSE")</f>
        <v>Mazda</v>
      </c>
      <c r="E2024" t="str">
        <f>VLOOKUP(CONS_TABLE[[#This Row],[make_id]],Make_details[],3,"FALSE")</f>
        <v>Standard</v>
      </c>
      <c r="F2024">
        <v>2001</v>
      </c>
      <c r="G2024" t="s">
        <v>578</v>
      </c>
      <c r="H2024" t="s">
        <v>47</v>
      </c>
      <c r="I2024" s="1">
        <v>44598</v>
      </c>
      <c r="J2024" s="1" t="str">
        <f>TEXT(CONS_TABLE[[#This Row],[date_stolen]],"YYYY")</f>
        <v>2022</v>
      </c>
      <c r="K2024" s="1" t="str">
        <f>TEXT(CONS_TABLE[[#This Row],[date_stolen]],"MMMM")</f>
        <v>February</v>
      </c>
      <c r="L2024">
        <v>102</v>
      </c>
      <c r="M2024" t="str">
        <f>VLOOKUP(CONS_TABLE[[#This Row],[location_id]],Locations[],2,"FALSE")</f>
        <v>Auckland</v>
      </c>
      <c r="N2024" t="str">
        <f>VLOOKUP(CONS_TABLE[[#This Row],[location_id]],Locations[],3, "FALSE")</f>
        <v>New Zealand</v>
      </c>
      <c r="O2024" s="3">
        <f>VLOOKUP(CONS_TABLE[[#This Row],[location_id]],Locations[],4,"FALSE")</f>
        <v>1695200</v>
      </c>
      <c r="P2024">
        <f>VLOOKUP(CONS_TABLE[[#This Row],[location_id]],Locations[],5,"FALSE")</f>
        <v>343.09</v>
      </c>
    </row>
    <row r="2025" spans="1:16" x14ac:dyDescent="0.3">
      <c r="A2025">
        <v>2024</v>
      </c>
      <c r="B2025" t="s">
        <v>90</v>
      </c>
      <c r="C2025">
        <v>619</v>
      </c>
      <c r="D2025" t="str">
        <f>VLOOKUP(CONS_TABLE[[#This Row],[make_id]],Make_details[],2,"FALSE")</f>
        <v>Toyota</v>
      </c>
      <c r="E2025" t="str">
        <f>VLOOKUP(CONS_TABLE[[#This Row],[make_id]],Make_details[],3,"FALSE")</f>
        <v>Standard</v>
      </c>
      <c r="F2025">
        <v>1996</v>
      </c>
      <c r="G2025" t="s">
        <v>599</v>
      </c>
      <c r="H2025" t="s">
        <v>10</v>
      </c>
      <c r="I2025" s="1">
        <v>44597</v>
      </c>
      <c r="J2025" s="1" t="str">
        <f>TEXT(CONS_TABLE[[#This Row],[date_stolen]],"YYYY")</f>
        <v>2022</v>
      </c>
      <c r="K2025" s="1" t="str">
        <f>TEXT(CONS_TABLE[[#This Row],[date_stolen]],"MMMM")</f>
        <v>February</v>
      </c>
      <c r="L2025">
        <v>102</v>
      </c>
      <c r="M2025" t="str">
        <f>VLOOKUP(CONS_TABLE[[#This Row],[location_id]],Locations[],2,"FALSE")</f>
        <v>Auckland</v>
      </c>
      <c r="N2025" t="str">
        <f>VLOOKUP(CONS_TABLE[[#This Row],[location_id]],Locations[],3, "FALSE")</f>
        <v>New Zealand</v>
      </c>
      <c r="O2025" s="3">
        <f>VLOOKUP(CONS_TABLE[[#This Row],[location_id]],Locations[],4,"FALSE")</f>
        <v>1695200</v>
      </c>
      <c r="P2025">
        <f>VLOOKUP(CONS_TABLE[[#This Row],[location_id]],Locations[],5,"FALSE")</f>
        <v>343.09</v>
      </c>
    </row>
    <row r="2026" spans="1:16" x14ac:dyDescent="0.3">
      <c r="A2026">
        <v>2025</v>
      </c>
      <c r="B2026" t="s">
        <v>435</v>
      </c>
      <c r="C2026">
        <v>540</v>
      </c>
      <c r="D2026" t="str">
        <f>VLOOKUP(CONS_TABLE[[#This Row],[make_id]],Make_details[],2,"FALSE")</f>
        <v>Ford</v>
      </c>
      <c r="E2026" t="str">
        <f>VLOOKUP(CONS_TABLE[[#This Row],[make_id]],Make_details[],3,"FALSE")</f>
        <v>Standard</v>
      </c>
      <c r="F2026">
        <v>2009</v>
      </c>
      <c r="G2026" t="s">
        <v>760</v>
      </c>
      <c r="H2026" t="s">
        <v>10</v>
      </c>
      <c r="I2026" s="1">
        <v>44647</v>
      </c>
      <c r="J2026" s="1" t="str">
        <f>TEXT(CONS_TABLE[[#This Row],[date_stolen]],"YYYY")</f>
        <v>2022</v>
      </c>
      <c r="K2026" s="1" t="str">
        <f>TEXT(CONS_TABLE[[#This Row],[date_stolen]],"MMMM")</f>
        <v>March</v>
      </c>
      <c r="L2026">
        <v>106</v>
      </c>
      <c r="M2026" t="str">
        <f>VLOOKUP(CONS_TABLE[[#This Row],[location_id]],Locations[],2,"FALSE")</f>
        <v>Hawke's Bay</v>
      </c>
      <c r="N2026" t="str">
        <f>VLOOKUP(CONS_TABLE[[#This Row],[location_id]],Locations[],3, "FALSE")</f>
        <v>New Zealand</v>
      </c>
      <c r="O2026" s="3">
        <f>VLOOKUP(CONS_TABLE[[#This Row],[location_id]],Locations[],4,"FALSE")</f>
        <v>182700</v>
      </c>
      <c r="P2026">
        <f>VLOOKUP(CONS_TABLE[[#This Row],[location_id]],Locations[],5,"FALSE")</f>
        <v>12.92</v>
      </c>
    </row>
    <row r="2027" spans="1:16" x14ac:dyDescent="0.3">
      <c r="A2027">
        <v>2026</v>
      </c>
      <c r="B2027" t="s">
        <v>90</v>
      </c>
      <c r="C2027">
        <v>507</v>
      </c>
      <c r="D2027" t="str">
        <f>VLOOKUP(CONS_TABLE[[#This Row],[make_id]],Make_details[],2,"FALSE")</f>
        <v>Audi</v>
      </c>
      <c r="E2027" t="str">
        <f>VLOOKUP(CONS_TABLE[[#This Row],[make_id]],Make_details[],3,"FALSE")</f>
        <v>Standard</v>
      </c>
      <c r="F2027">
        <v>2003</v>
      </c>
      <c r="G2027" t="s">
        <v>91</v>
      </c>
      <c r="H2027" t="s">
        <v>47</v>
      </c>
      <c r="I2027" s="1">
        <v>44622</v>
      </c>
      <c r="J2027" s="1" t="str">
        <f>TEXT(CONS_TABLE[[#This Row],[date_stolen]],"YYYY")</f>
        <v>2022</v>
      </c>
      <c r="K2027" s="1" t="str">
        <f>TEXT(CONS_TABLE[[#This Row],[date_stolen]],"MMMM")</f>
        <v>March</v>
      </c>
      <c r="L2027">
        <v>114</v>
      </c>
      <c r="M2027" t="str">
        <f>VLOOKUP(CONS_TABLE[[#This Row],[location_id]],Locations[],2,"FALSE")</f>
        <v>Canterbury</v>
      </c>
      <c r="N2027" t="str">
        <f>VLOOKUP(CONS_TABLE[[#This Row],[location_id]],Locations[],3, "FALSE")</f>
        <v>New Zealand</v>
      </c>
      <c r="O2027" s="3">
        <f>VLOOKUP(CONS_TABLE[[#This Row],[location_id]],Locations[],4,"FALSE")</f>
        <v>655000</v>
      </c>
      <c r="P2027">
        <f>VLOOKUP(CONS_TABLE[[#This Row],[location_id]],Locations[],5,"FALSE")</f>
        <v>14.72</v>
      </c>
    </row>
    <row r="2028" spans="1:16" x14ac:dyDescent="0.3">
      <c r="A2028">
        <v>2027</v>
      </c>
      <c r="B2028" t="s">
        <v>90</v>
      </c>
      <c r="C2028">
        <v>610</v>
      </c>
      <c r="D2028" t="str">
        <f>VLOOKUP(CONS_TABLE[[#This Row],[make_id]],Make_details[],2,"FALSE")</f>
        <v>Subaru</v>
      </c>
      <c r="E2028" t="str">
        <f>VLOOKUP(CONS_TABLE[[#This Row],[make_id]],Make_details[],3,"FALSE")</f>
        <v>Standard</v>
      </c>
      <c r="F2028">
        <v>2002</v>
      </c>
      <c r="G2028" t="s">
        <v>475</v>
      </c>
      <c r="H2028" t="s">
        <v>10</v>
      </c>
      <c r="I2028" s="1">
        <v>44497</v>
      </c>
      <c r="J2028" s="1" t="str">
        <f>TEXT(CONS_TABLE[[#This Row],[date_stolen]],"YYYY")</f>
        <v>2021</v>
      </c>
      <c r="K2028" s="1" t="str">
        <f>TEXT(CONS_TABLE[[#This Row],[date_stolen]],"MMMM")</f>
        <v>October</v>
      </c>
      <c r="L2028">
        <v>115</v>
      </c>
      <c r="M2028" t="str">
        <f>VLOOKUP(CONS_TABLE[[#This Row],[location_id]],Locations[],2,"FALSE")</f>
        <v>Otago</v>
      </c>
      <c r="N2028" t="str">
        <f>VLOOKUP(CONS_TABLE[[#This Row],[location_id]],Locations[],3, "FALSE")</f>
        <v>New Zealand</v>
      </c>
      <c r="O2028" s="3">
        <f>VLOOKUP(CONS_TABLE[[#This Row],[location_id]],Locations[],4,"FALSE")</f>
        <v>246000</v>
      </c>
      <c r="P2028">
        <f>VLOOKUP(CONS_TABLE[[#This Row],[location_id]],Locations[],5,"FALSE")</f>
        <v>7.89</v>
      </c>
    </row>
    <row r="2029" spans="1:16" x14ac:dyDescent="0.3">
      <c r="A2029">
        <v>2028</v>
      </c>
      <c r="B2029" t="s">
        <v>75</v>
      </c>
      <c r="C2029">
        <v>633</v>
      </c>
      <c r="D2029" t="str">
        <f>VLOOKUP(CONS_TABLE[[#This Row],[make_id]],Make_details[],2,"FALSE")</f>
        <v>Volkswagen</v>
      </c>
      <c r="E2029" t="str">
        <f>VLOOKUP(CONS_TABLE[[#This Row],[make_id]],Make_details[],3,"FALSE")</f>
        <v>Standard</v>
      </c>
      <c r="F2029">
        <v>2003</v>
      </c>
      <c r="G2029" t="s">
        <v>581</v>
      </c>
      <c r="H2029" t="s">
        <v>45</v>
      </c>
      <c r="I2029" s="1">
        <v>44503</v>
      </c>
      <c r="J2029" s="1" t="str">
        <f>TEXT(CONS_TABLE[[#This Row],[date_stolen]],"YYYY")</f>
        <v>2021</v>
      </c>
      <c r="K2029" s="1" t="str">
        <f>TEXT(CONS_TABLE[[#This Row],[date_stolen]],"MMMM")</f>
        <v>November</v>
      </c>
      <c r="L2029">
        <v>102</v>
      </c>
      <c r="M2029" t="str">
        <f>VLOOKUP(CONS_TABLE[[#This Row],[location_id]],Locations[],2,"FALSE")</f>
        <v>Auckland</v>
      </c>
      <c r="N2029" t="str">
        <f>VLOOKUP(CONS_TABLE[[#This Row],[location_id]],Locations[],3, "FALSE")</f>
        <v>New Zealand</v>
      </c>
      <c r="O2029" s="3">
        <f>VLOOKUP(CONS_TABLE[[#This Row],[location_id]],Locations[],4,"FALSE")</f>
        <v>1695200</v>
      </c>
      <c r="P2029">
        <f>VLOOKUP(CONS_TABLE[[#This Row],[location_id]],Locations[],5,"FALSE")</f>
        <v>343.09</v>
      </c>
    </row>
    <row r="2030" spans="1:16" x14ac:dyDescent="0.3">
      <c r="A2030">
        <v>2029</v>
      </c>
      <c r="B2030" t="s">
        <v>90</v>
      </c>
      <c r="C2030">
        <v>550</v>
      </c>
      <c r="D2030" t="str">
        <f>VLOOKUP(CONS_TABLE[[#This Row],[make_id]],Make_details[],2,"FALSE")</f>
        <v>Honda</v>
      </c>
      <c r="E2030" t="str">
        <f>VLOOKUP(CONS_TABLE[[#This Row],[make_id]],Make_details[],3,"FALSE")</f>
        <v>Standard</v>
      </c>
      <c r="F2030">
        <v>1999</v>
      </c>
      <c r="G2030" t="s">
        <v>571</v>
      </c>
      <c r="H2030" t="s">
        <v>10</v>
      </c>
      <c r="I2030" s="1">
        <v>44641</v>
      </c>
      <c r="J2030" s="1" t="str">
        <f>TEXT(CONS_TABLE[[#This Row],[date_stolen]],"YYYY")</f>
        <v>2022</v>
      </c>
      <c r="K2030" s="1" t="str">
        <f>TEXT(CONS_TABLE[[#This Row],[date_stolen]],"MMMM")</f>
        <v>March</v>
      </c>
      <c r="L2030">
        <v>109</v>
      </c>
      <c r="M2030" t="str">
        <f>VLOOKUP(CONS_TABLE[[#This Row],[location_id]],Locations[],2,"FALSE")</f>
        <v>Wellington</v>
      </c>
      <c r="N2030" t="str">
        <f>VLOOKUP(CONS_TABLE[[#This Row],[location_id]],Locations[],3, "FALSE")</f>
        <v>New Zealand</v>
      </c>
      <c r="O2030" s="3">
        <f>VLOOKUP(CONS_TABLE[[#This Row],[location_id]],Locations[],4,"FALSE")</f>
        <v>543500</v>
      </c>
      <c r="P2030">
        <f>VLOOKUP(CONS_TABLE[[#This Row],[location_id]],Locations[],5,"FALSE")</f>
        <v>67.52</v>
      </c>
    </row>
    <row r="2031" spans="1:16" x14ac:dyDescent="0.3">
      <c r="A2031">
        <v>2030</v>
      </c>
      <c r="B2031" t="s">
        <v>235</v>
      </c>
      <c r="C2031">
        <v>580</v>
      </c>
      <c r="D2031" t="str">
        <f>VLOOKUP(CONS_TABLE[[#This Row],[make_id]],Make_details[],2,"FALSE")</f>
        <v>Mitsubishi</v>
      </c>
      <c r="E2031" t="str">
        <f>VLOOKUP(CONS_TABLE[[#This Row],[make_id]],Make_details[],3,"FALSE")</f>
        <v>Standard</v>
      </c>
      <c r="F2031">
        <v>2009</v>
      </c>
      <c r="G2031" t="s">
        <v>730</v>
      </c>
      <c r="H2031" t="s">
        <v>32</v>
      </c>
      <c r="I2031" s="1">
        <v>44596</v>
      </c>
      <c r="J2031" s="1" t="str">
        <f>TEXT(CONS_TABLE[[#This Row],[date_stolen]],"YYYY")</f>
        <v>2022</v>
      </c>
      <c r="K2031" s="1" t="str">
        <f>TEXT(CONS_TABLE[[#This Row],[date_stolen]],"MMMM")</f>
        <v>February</v>
      </c>
      <c r="L2031">
        <v>102</v>
      </c>
      <c r="M2031" t="str">
        <f>VLOOKUP(CONS_TABLE[[#This Row],[location_id]],Locations[],2,"FALSE")</f>
        <v>Auckland</v>
      </c>
      <c r="N2031" t="str">
        <f>VLOOKUP(CONS_TABLE[[#This Row],[location_id]],Locations[],3, "FALSE")</f>
        <v>New Zealand</v>
      </c>
      <c r="O2031" s="3">
        <f>VLOOKUP(CONS_TABLE[[#This Row],[location_id]],Locations[],4,"FALSE")</f>
        <v>1695200</v>
      </c>
      <c r="P2031">
        <f>VLOOKUP(CONS_TABLE[[#This Row],[location_id]],Locations[],5,"FALSE")</f>
        <v>343.09</v>
      </c>
    </row>
    <row r="2032" spans="1:16" x14ac:dyDescent="0.3">
      <c r="A2032">
        <v>2031</v>
      </c>
      <c r="B2032" t="s">
        <v>90</v>
      </c>
      <c r="C2032">
        <v>619</v>
      </c>
      <c r="D2032" t="str">
        <f>VLOOKUP(CONS_TABLE[[#This Row],[make_id]],Make_details[],2,"FALSE")</f>
        <v>Toyota</v>
      </c>
      <c r="E2032" t="str">
        <f>VLOOKUP(CONS_TABLE[[#This Row],[make_id]],Make_details[],3,"FALSE")</f>
        <v>Standard</v>
      </c>
      <c r="F2032">
        <v>1996</v>
      </c>
      <c r="G2032" t="s">
        <v>448</v>
      </c>
      <c r="H2032" t="s">
        <v>28</v>
      </c>
      <c r="I2032" s="1">
        <v>44550</v>
      </c>
      <c r="J2032" s="1" t="str">
        <f>TEXT(CONS_TABLE[[#This Row],[date_stolen]],"YYYY")</f>
        <v>2021</v>
      </c>
      <c r="K2032" s="1" t="str">
        <f>TEXT(CONS_TABLE[[#This Row],[date_stolen]],"MMMM")</f>
        <v>December</v>
      </c>
      <c r="L2032">
        <v>114</v>
      </c>
      <c r="M2032" t="str">
        <f>VLOOKUP(CONS_TABLE[[#This Row],[location_id]],Locations[],2,"FALSE")</f>
        <v>Canterbury</v>
      </c>
      <c r="N2032" t="str">
        <f>VLOOKUP(CONS_TABLE[[#This Row],[location_id]],Locations[],3, "FALSE")</f>
        <v>New Zealand</v>
      </c>
      <c r="O2032" s="3">
        <f>VLOOKUP(CONS_TABLE[[#This Row],[location_id]],Locations[],4,"FALSE")</f>
        <v>655000</v>
      </c>
      <c r="P2032">
        <f>VLOOKUP(CONS_TABLE[[#This Row],[location_id]],Locations[],5,"FALSE")</f>
        <v>14.72</v>
      </c>
    </row>
    <row r="2033" spans="1:16" x14ac:dyDescent="0.3">
      <c r="A2033">
        <v>2032</v>
      </c>
      <c r="B2033" t="s">
        <v>75</v>
      </c>
      <c r="C2033">
        <v>548</v>
      </c>
      <c r="D2033" t="str">
        <f>VLOOKUP(CONS_TABLE[[#This Row],[make_id]],Make_details[],2,"FALSE")</f>
        <v>Holden</v>
      </c>
      <c r="E2033" t="str">
        <f>VLOOKUP(CONS_TABLE[[#This Row],[make_id]],Make_details[],3,"FALSE")</f>
        <v>Standard</v>
      </c>
      <c r="F2033">
        <v>2009</v>
      </c>
      <c r="G2033" t="s">
        <v>605</v>
      </c>
      <c r="H2033" t="s">
        <v>10</v>
      </c>
      <c r="I2033" s="1">
        <v>44532</v>
      </c>
      <c r="J2033" s="1" t="str">
        <f>TEXT(CONS_TABLE[[#This Row],[date_stolen]],"YYYY")</f>
        <v>2021</v>
      </c>
      <c r="K2033" s="1" t="str">
        <f>TEXT(CONS_TABLE[[#This Row],[date_stolen]],"MMMM")</f>
        <v>December</v>
      </c>
      <c r="L2033">
        <v>105</v>
      </c>
      <c r="M2033" t="str">
        <f>VLOOKUP(CONS_TABLE[[#This Row],[location_id]],Locations[],2,"FALSE")</f>
        <v>Gisborne</v>
      </c>
      <c r="N2033" t="str">
        <f>VLOOKUP(CONS_TABLE[[#This Row],[location_id]],Locations[],3, "FALSE")</f>
        <v>New Zealand</v>
      </c>
      <c r="O2033" s="3">
        <f>VLOOKUP(CONS_TABLE[[#This Row],[location_id]],Locations[],4,"FALSE")</f>
        <v>52100</v>
      </c>
      <c r="P2033">
        <f>VLOOKUP(CONS_TABLE[[#This Row],[location_id]],Locations[],5,"FALSE")</f>
        <v>6.21</v>
      </c>
    </row>
    <row r="2034" spans="1:16" x14ac:dyDescent="0.3">
      <c r="A2034">
        <v>2033</v>
      </c>
      <c r="B2034" t="s">
        <v>90</v>
      </c>
      <c r="C2034">
        <v>576</v>
      </c>
      <c r="D2034" t="str">
        <f>VLOOKUP(CONS_TABLE[[#This Row],[make_id]],Make_details[],2,"FALSE")</f>
        <v>Mazda</v>
      </c>
      <c r="E2034" t="str">
        <f>VLOOKUP(CONS_TABLE[[#This Row],[make_id]],Make_details[],3,"FALSE")</f>
        <v>Standard</v>
      </c>
      <c r="F2034">
        <v>1999</v>
      </c>
      <c r="G2034" t="s">
        <v>572</v>
      </c>
      <c r="H2034" t="s">
        <v>32</v>
      </c>
      <c r="I2034" s="1">
        <v>44615</v>
      </c>
      <c r="J2034" s="1" t="str">
        <f>TEXT(CONS_TABLE[[#This Row],[date_stolen]],"YYYY")</f>
        <v>2022</v>
      </c>
      <c r="K2034" s="1" t="str">
        <f>TEXT(CONS_TABLE[[#This Row],[date_stolen]],"MMMM")</f>
        <v>February</v>
      </c>
      <c r="L2034">
        <v>103</v>
      </c>
      <c r="M2034" t="str">
        <f>VLOOKUP(CONS_TABLE[[#This Row],[location_id]],Locations[],2,"FALSE")</f>
        <v>Waikato</v>
      </c>
      <c r="N2034" t="str">
        <f>VLOOKUP(CONS_TABLE[[#This Row],[location_id]],Locations[],3, "FALSE")</f>
        <v>New Zealand</v>
      </c>
      <c r="O2034" s="3">
        <f>VLOOKUP(CONS_TABLE[[#This Row],[location_id]],Locations[],4,"FALSE")</f>
        <v>513800</v>
      </c>
      <c r="P2034">
        <f>VLOOKUP(CONS_TABLE[[#This Row],[location_id]],Locations[],5,"FALSE")</f>
        <v>21.5</v>
      </c>
    </row>
    <row r="2035" spans="1:16" x14ac:dyDescent="0.3">
      <c r="A2035">
        <v>2034</v>
      </c>
      <c r="B2035" t="s">
        <v>491</v>
      </c>
      <c r="C2035">
        <v>576</v>
      </c>
      <c r="D2035" t="str">
        <f>VLOOKUP(CONS_TABLE[[#This Row],[make_id]],Make_details[],2,"FALSE")</f>
        <v>Mazda</v>
      </c>
      <c r="E2035" t="str">
        <f>VLOOKUP(CONS_TABLE[[#This Row],[make_id]],Make_details[],3,"FALSE")</f>
        <v>Standard</v>
      </c>
      <c r="F2035">
        <v>1977</v>
      </c>
      <c r="G2035" t="s">
        <v>782</v>
      </c>
      <c r="H2035" t="s">
        <v>32</v>
      </c>
      <c r="I2035" s="1">
        <v>44510</v>
      </c>
      <c r="J2035" s="1" t="str">
        <f>TEXT(CONS_TABLE[[#This Row],[date_stolen]],"YYYY")</f>
        <v>2021</v>
      </c>
      <c r="K2035" s="1" t="str">
        <f>TEXT(CONS_TABLE[[#This Row],[date_stolen]],"MMMM")</f>
        <v>November</v>
      </c>
      <c r="L2035">
        <v>101</v>
      </c>
      <c r="M2035" t="str">
        <f>VLOOKUP(CONS_TABLE[[#This Row],[location_id]],Locations[],2,"FALSE")</f>
        <v>Northland</v>
      </c>
      <c r="N2035" t="str">
        <f>VLOOKUP(CONS_TABLE[[#This Row],[location_id]],Locations[],3, "FALSE")</f>
        <v>New Zealand</v>
      </c>
      <c r="O2035" s="3">
        <f>VLOOKUP(CONS_TABLE[[#This Row],[location_id]],Locations[],4,"FALSE")</f>
        <v>201500</v>
      </c>
      <c r="P2035">
        <f>VLOOKUP(CONS_TABLE[[#This Row],[location_id]],Locations[],5,"FALSE")</f>
        <v>16.11</v>
      </c>
    </row>
    <row r="2036" spans="1:16" x14ac:dyDescent="0.3">
      <c r="A2036">
        <v>2035</v>
      </c>
      <c r="B2036" t="s">
        <v>435</v>
      </c>
      <c r="C2036">
        <v>587</v>
      </c>
      <c r="D2036" t="str">
        <f>VLOOKUP(CONS_TABLE[[#This Row],[make_id]],Make_details[],2,"FALSE")</f>
        <v>Nissan</v>
      </c>
      <c r="E2036" t="str">
        <f>VLOOKUP(CONS_TABLE[[#This Row],[make_id]],Make_details[],3,"FALSE")</f>
        <v>Standard</v>
      </c>
      <c r="F2036">
        <v>2009</v>
      </c>
      <c r="G2036" t="s">
        <v>437</v>
      </c>
      <c r="H2036" t="s">
        <v>10</v>
      </c>
      <c r="I2036" s="1">
        <v>44651</v>
      </c>
      <c r="J2036" s="1" t="str">
        <f>TEXT(CONS_TABLE[[#This Row],[date_stolen]],"YYYY")</f>
        <v>2022</v>
      </c>
      <c r="K2036" s="1" t="str">
        <f>TEXT(CONS_TABLE[[#This Row],[date_stolen]],"MMMM")</f>
        <v>March</v>
      </c>
      <c r="L2036">
        <v>104</v>
      </c>
      <c r="M2036" t="str">
        <f>VLOOKUP(CONS_TABLE[[#This Row],[location_id]],Locations[],2,"FALSE")</f>
        <v>Bay of Plenty</v>
      </c>
      <c r="N2036" t="str">
        <f>VLOOKUP(CONS_TABLE[[#This Row],[location_id]],Locations[],3, "FALSE")</f>
        <v>New Zealand</v>
      </c>
      <c r="O2036" s="3">
        <f>VLOOKUP(CONS_TABLE[[#This Row],[location_id]],Locations[],4,"FALSE")</f>
        <v>347700</v>
      </c>
      <c r="P2036">
        <f>VLOOKUP(CONS_TABLE[[#This Row],[location_id]],Locations[],5,"FALSE")</f>
        <v>28.8</v>
      </c>
    </row>
    <row r="2037" spans="1:16" x14ac:dyDescent="0.3">
      <c r="A2037">
        <v>2036</v>
      </c>
      <c r="B2037" t="s">
        <v>16</v>
      </c>
      <c r="C2037">
        <v>565</v>
      </c>
      <c r="D2037" t="str">
        <f>VLOOKUP(CONS_TABLE[[#This Row],[make_id]],Make_details[],2,"FALSE")</f>
        <v>KTM</v>
      </c>
      <c r="E2037" t="str">
        <f>VLOOKUP(CONS_TABLE[[#This Row],[make_id]],Make_details[],3,"FALSE")</f>
        <v>Standard</v>
      </c>
      <c r="F2037">
        <v>2011</v>
      </c>
      <c r="G2037" t="s">
        <v>122</v>
      </c>
      <c r="H2037" t="s">
        <v>123</v>
      </c>
      <c r="I2037" s="1">
        <v>44602</v>
      </c>
      <c r="J2037" s="1" t="str">
        <f>TEXT(CONS_TABLE[[#This Row],[date_stolen]],"YYYY")</f>
        <v>2022</v>
      </c>
      <c r="K2037" s="1" t="str">
        <f>TEXT(CONS_TABLE[[#This Row],[date_stolen]],"MMMM")</f>
        <v>February</v>
      </c>
      <c r="L2037">
        <v>114</v>
      </c>
      <c r="M2037" t="str">
        <f>VLOOKUP(CONS_TABLE[[#This Row],[location_id]],Locations[],2,"FALSE")</f>
        <v>Canterbury</v>
      </c>
      <c r="N2037" t="str">
        <f>VLOOKUP(CONS_TABLE[[#This Row],[location_id]],Locations[],3, "FALSE")</f>
        <v>New Zealand</v>
      </c>
      <c r="O2037" s="3">
        <f>VLOOKUP(CONS_TABLE[[#This Row],[location_id]],Locations[],4,"FALSE")</f>
        <v>655000</v>
      </c>
      <c r="P2037">
        <f>VLOOKUP(CONS_TABLE[[#This Row],[location_id]],Locations[],5,"FALSE")</f>
        <v>14.72</v>
      </c>
    </row>
    <row r="2038" spans="1:16" x14ac:dyDescent="0.3">
      <c r="A2038">
        <v>2037</v>
      </c>
      <c r="B2038" t="s">
        <v>435</v>
      </c>
      <c r="C2038">
        <v>619</v>
      </c>
      <c r="D2038" t="str">
        <f>VLOOKUP(CONS_TABLE[[#This Row],[make_id]],Make_details[],2,"FALSE")</f>
        <v>Toyota</v>
      </c>
      <c r="E2038" t="str">
        <f>VLOOKUP(CONS_TABLE[[#This Row],[make_id]],Make_details[],3,"FALSE")</f>
        <v>Standard</v>
      </c>
      <c r="F2038">
        <v>2009</v>
      </c>
      <c r="G2038" t="s">
        <v>448</v>
      </c>
      <c r="H2038" t="s">
        <v>47</v>
      </c>
      <c r="I2038" s="1">
        <v>44583</v>
      </c>
      <c r="J2038" s="1" t="str">
        <f>TEXT(CONS_TABLE[[#This Row],[date_stolen]],"YYYY")</f>
        <v>2022</v>
      </c>
      <c r="K2038" s="1" t="str">
        <f>TEXT(CONS_TABLE[[#This Row],[date_stolen]],"MMMM")</f>
        <v>January</v>
      </c>
      <c r="L2038">
        <v>102</v>
      </c>
      <c r="M2038" t="str">
        <f>VLOOKUP(CONS_TABLE[[#This Row],[location_id]],Locations[],2,"FALSE")</f>
        <v>Auckland</v>
      </c>
      <c r="N2038" t="str">
        <f>VLOOKUP(CONS_TABLE[[#This Row],[location_id]],Locations[],3, "FALSE")</f>
        <v>New Zealand</v>
      </c>
      <c r="O2038" s="3">
        <f>VLOOKUP(CONS_TABLE[[#This Row],[location_id]],Locations[],4,"FALSE")</f>
        <v>1695200</v>
      </c>
      <c r="P2038">
        <f>VLOOKUP(CONS_TABLE[[#This Row],[location_id]],Locations[],5,"FALSE")</f>
        <v>343.09</v>
      </c>
    </row>
    <row r="2039" spans="1:16" x14ac:dyDescent="0.3">
      <c r="A2039">
        <v>2038</v>
      </c>
      <c r="B2039" t="s">
        <v>90</v>
      </c>
      <c r="C2039">
        <v>610</v>
      </c>
      <c r="D2039" t="str">
        <f>VLOOKUP(CONS_TABLE[[#This Row],[make_id]],Make_details[],2,"FALSE")</f>
        <v>Subaru</v>
      </c>
      <c r="E2039" t="str">
        <f>VLOOKUP(CONS_TABLE[[#This Row],[make_id]],Make_details[],3,"FALSE")</f>
        <v>Standard</v>
      </c>
      <c r="F2039">
        <v>2001</v>
      </c>
      <c r="G2039" t="s">
        <v>444</v>
      </c>
      <c r="H2039" t="s">
        <v>28</v>
      </c>
      <c r="I2039" s="1">
        <v>44558</v>
      </c>
      <c r="J2039" s="1" t="str">
        <f>TEXT(CONS_TABLE[[#This Row],[date_stolen]],"YYYY")</f>
        <v>2021</v>
      </c>
      <c r="K2039" s="1" t="str">
        <f>TEXT(CONS_TABLE[[#This Row],[date_stolen]],"MMMM")</f>
        <v>December</v>
      </c>
      <c r="L2039">
        <v>108</v>
      </c>
      <c r="M2039" t="str">
        <f>VLOOKUP(CONS_TABLE[[#This Row],[location_id]],Locations[],2,"FALSE")</f>
        <v>Manawatū-Whanganui</v>
      </c>
      <c r="N2039" t="str">
        <f>VLOOKUP(CONS_TABLE[[#This Row],[location_id]],Locations[],3, "FALSE")</f>
        <v>New Zealand</v>
      </c>
      <c r="O2039" s="3">
        <f>VLOOKUP(CONS_TABLE[[#This Row],[location_id]],Locations[],4,"FALSE")</f>
        <v>258200</v>
      </c>
      <c r="P2039">
        <f>VLOOKUP(CONS_TABLE[[#This Row],[location_id]],Locations[],5,"FALSE")</f>
        <v>11.62</v>
      </c>
    </row>
    <row r="2040" spans="1:16" x14ac:dyDescent="0.3">
      <c r="A2040">
        <v>2039</v>
      </c>
      <c r="B2040" t="s">
        <v>435</v>
      </c>
      <c r="C2040">
        <v>619</v>
      </c>
      <c r="D2040" t="str">
        <f>VLOOKUP(CONS_TABLE[[#This Row],[make_id]],Make_details[],2,"FALSE")</f>
        <v>Toyota</v>
      </c>
      <c r="E2040" t="str">
        <f>VLOOKUP(CONS_TABLE[[#This Row],[make_id]],Make_details[],3,"FALSE")</f>
        <v>Standard</v>
      </c>
      <c r="F2040">
        <v>2001</v>
      </c>
      <c r="G2040" t="s">
        <v>448</v>
      </c>
      <c r="H2040" t="s">
        <v>32</v>
      </c>
      <c r="I2040" s="1">
        <v>44655</v>
      </c>
      <c r="J2040" s="1" t="str">
        <f>TEXT(CONS_TABLE[[#This Row],[date_stolen]],"YYYY")</f>
        <v>2022</v>
      </c>
      <c r="K2040" s="1" t="str">
        <f>TEXT(CONS_TABLE[[#This Row],[date_stolen]],"MMMM")</f>
        <v>April</v>
      </c>
      <c r="L2040">
        <v>104</v>
      </c>
      <c r="M2040" t="str">
        <f>VLOOKUP(CONS_TABLE[[#This Row],[location_id]],Locations[],2,"FALSE")</f>
        <v>Bay of Plenty</v>
      </c>
      <c r="N2040" t="str">
        <f>VLOOKUP(CONS_TABLE[[#This Row],[location_id]],Locations[],3, "FALSE")</f>
        <v>New Zealand</v>
      </c>
      <c r="O2040" s="3">
        <f>VLOOKUP(CONS_TABLE[[#This Row],[location_id]],Locations[],4,"FALSE")</f>
        <v>347700</v>
      </c>
      <c r="P2040">
        <f>VLOOKUP(CONS_TABLE[[#This Row],[location_id]],Locations[],5,"FALSE")</f>
        <v>28.8</v>
      </c>
    </row>
    <row r="2041" spans="1:16" x14ac:dyDescent="0.3">
      <c r="A2041">
        <v>2040</v>
      </c>
      <c r="B2041" t="s">
        <v>90</v>
      </c>
      <c r="C2041">
        <v>587</v>
      </c>
      <c r="D2041" t="str">
        <f>VLOOKUP(CONS_TABLE[[#This Row],[make_id]],Make_details[],2,"FALSE")</f>
        <v>Nissan</v>
      </c>
      <c r="E2041" t="str">
        <f>VLOOKUP(CONS_TABLE[[#This Row],[make_id]],Make_details[],3,"FALSE")</f>
        <v>Standard</v>
      </c>
      <c r="F2041">
        <v>2009</v>
      </c>
      <c r="G2041" t="s">
        <v>724</v>
      </c>
      <c r="H2041" t="s">
        <v>18</v>
      </c>
      <c r="I2041" s="1">
        <v>44588</v>
      </c>
      <c r="J2041" s="1" t="str">
        <f>TEXT(CONS_TABLE[[#This Row],[date_stolen]],"YYYY")</f>
        <v>2022</v>
      </c>
      <c r="K2041" s="1" t="str">
        <f>TEXT(CONS_TABLE[[#This Row],[date_stolen]],"MMMM")</f>
        <v>January</v>
      </c>
      <c r="L2041">
        <v>103</v>
      </c>
      <c r="M2041" t="str">
        <f>VLOOKUP(CONS_TABLE[[#This Row],[location_id]],Locations[],2,"FALSE")</f>
        <v>Waikato</v>
      </c>
      <c r="N2041" t="str">
        <f>VLOOKUP(CONS_TABLE[[#This Row],[location_id]],Locations[],3, "FALSE")</f>
        <v>New Zealand</v>
      </c>
      <c r="O2041" s="3">
        <f>VLOOKUP(CONS_TABLE[[#This Row],[location_id]],Locations[],4,"FALSE")</f>
        <v>513800</v>
      </c>
      <c r="P2041">
        <f>VLOOKUP(CONS_TABLE[[#This Row],[location_id]],Locations[],5,"FALSE")</f>
        <v>21.5</v>
      </c>
    </row>
    <row r="2042" spans="1:16" x14ac:dyDescent="0.3">
      <c r="A2042">
        <v>2041</v>
      </c>
      <c r="B2042" t="s">
        <v>83</v>
      </c>
      <c r="C2042">
        <v>548</v>
      </c>
      <c r="D2042" t="str">
        <f>VLOOKUP(CONS_TABLE[[#This Row],[make_id]],Make_details[],2,"FALSE")</f>
        <v>Holden</v>
      </c>
      <c r="E2042" t="str">
        <f>VLOOKUP(CONS_TABLE[[#This Row],[make_id]],Make_details[],3,"FALSE")</f>
        <v>Standard</v>
      </c>
      <c r="F2042">
        <v>2009</v>
      </c>
      <c r="G2042" t="s">
        <v>593</v>
      </c>
      <c r="H2042" t="s">
        <v>283</v>
      </c>
      <c r="I2042" s="1">
        <v>44634</v>
      </c>
      <c r="J2042" s="1" t="str">
        <f>TEXT(CONS_TABLE[[#This Row],[date_stolen]],"YYYY")</f>
        <v>2022</v>
      </c>
      <c r="K2042" s="1" t="str">
        <f>TEXT(CONS_TABLE[[#This Row],[date_stolen]],"MMMM")</f>
        <v>March</v>
      </c>
      <c r="L2042">
        <v>108</v>
      </c>
      <c r="M2042" t="str">
        <f>VLOOKUP(CONS_TABLE[[#This Row],[location_id]],Locations[],2,"FALSE")</f>
        <v>Manawatū-Whanganui</v>
      </c>
      <c r="N2042" t="str">
        <f>VLOOKUP(CONS_TABLE[[#This Row],[location_id]],Locations[],3, "FALSE")</f>
        <v>New Zealand</v>
      </c>
      <c r="O2042" s="3">
        <f>VLOOKUP(CONS_TABLE[[#This Row],[location_id]],Locations[],4,"FALSE")</f>
        <v>258200</v>
      </c>
      <c r="P2042">
        <f>VLOOKUP(CONS_TABLE[[#This Row],[location_id]],Locations[],5,"FALSE")</f>
        <v>11.62</v>
      </c>
    </row>
    <row r="2043" spans="1:16" x14ac:dyDescent="0.3">
      <c r="A2043">
        <v>2042</v>
      </c>
      <c r="B2043" t="s">
        <v>83</v>
      </c>
      <c r="C2043">
        <v>550</v>
      </c>
      <c r="D2043" t="str">
        <f>VLOOKUP(CONS_TABLE[[#This Row],[make_id]],Make_details[],2,"FALSE")</f>
        <v>Honda</v>
      </c>
      <c r="E2043" t="str">
        <f>VLOOKUP(CONS_TABLE[[#This Row],[make_id]],Make_details[],3,"FALSE")</f>
        <v>Standard</v>
      </c>
      <c r="F2043">
        <v>2001</v>
      </c>
      <c r="G2043" t="s">
        <v>571</v>
      </c>
      <c r="H2043" t="s">
        <v>32</v>
      </c>
      <c r="I2043" s="1">
        <v>44635</v>
      </c>
      <c r="J2043" s="1" t="str">
        <f>TEXT(CONS_TABLE[[#This Row],[date_stolen]],"YYYY")</f>
        <v>2022</v>
      </c>
      <c r="K2043" s="1" t="str">
        <f>TEXT(CONS_TABLE[[#This Row],[date_stolen]],"MMMM")</f>
        <v>March</v>
      </c>
      <c r="L2043">
        <v>102</v>
      </c>
      <c r="M2043" t="str">
        <f>VLOOKUP(CONS_TABLE[[#This Row],[location_id]],Locations[],2,"FALSE")</f>
        <v>Auckland</v>
      </c>
      <c r="N2043" t="str">
        <f>VLOOKUP(CONS_TABLE[[#This Row],[location_id]],Locations[],3, "FALSE")</f>
        <v>New Zealand</v>
      </c>
      <c r="O2043" s="3">
        <f>VLOOKUP(CONS_TABLE[[#This Row],[location_id]],Locations[],4,"FALSE")</f>
        <v>1695200</v>
      </c>
      <c r="P2043">
        <f>VLOOKUP(CONS_TABLE[[#This Row],[location_id]],Locations[],5,"FALSE")</f>
        <v>343.09</v>
      </c>
    </row>
    <row r="2044" spans="1:16" x14ac:dyDescent="0.3">
      <c r="A2044">
        <v>2043</v>
      </c>
      <c r="B2044" t="s">
        <v>75</v>
      </c>
      <c r="C2044">
        <v>576</v>
      </c>
      <c r="D2044" t="str">
        <f>VLOOKUP(CONS_TABLE[[#This Row],[make_id]],Make_details[],2,"FALSE")</f>
        <v>Mazda</v>
      </c>
      <c r="E2044" t="str">
        <f>VLOOKUP(CONS_TABLE[[#This Row],[make_id]],Make_details[],3,"FALSE")</f>
        <v>Standard</v>
      </c>
      <c r="F2044">
        <v>2006</v>
      </c>
      <c r="G2044" t="s">
        <v>578</v>
      </c>
      <c r="H2044" t="s">
        <v>10</v>
      </c>
      <c r="I2044" s="1">
        <v>44606</v>
      </c>
      <c r="J2044" s="1" t="str">
        <f>TEXT(CONS_TABLE[[#This Row],[date_stolen]],"YYYY")</f>
        <v>2022</v>
      </c>
      <c r="K2044" s="1" t="str">
        <f>TEXT(CONS_TABLE[[#This Row],[date_stolen]],"MMMM")</f>
        <v>February</v>
      </c>
      <c r="L2044">
        <v>102</v>
      </c>
      <c r="M2044" t="str">
        <f>VLOOKUP(CONS_TABLE[[#This Row],[location_id]],Locations[],2,"FALSE")</f>
        <v>Auckland</v>
      </c>
      <c r="N2044" t="str">
        <f>VLOOKUP(CONS_TABLE[[#This Row],[location_id]],Locations[],3, "FALSE")</f>
        <v>New Zealand</v>
      </c>
      <c r="O2044" s="3">
        <f>VLOOKUP(CONS_TABLE[[#This Row],[location_id]],Locations[],4,"FALSE")</f>
        <v>1695200</v>
      </c>
      <c r="P2044">
        <f>VLOOKUP(CONS_TABLE[[#This Row],[location_id]],Locations[],5,"FALSE")</f>
        <v>343.09</v>
      </c>
    </row>
    <row r="2045" spans="1:16" x14ac:dyDescent="0.3">
      <c r="A2045">
        <v>2044</v>
      </c>
      <c r="B2045" t="s">
        <v>83</v>
      </c>
      <c r="C2045">
        <v>550</v>
      </c>
      <c r="D2045" t="str">
        <f>VLOOKUP(CONS_TABLE[[#This Row],[make_id]],Make_details[],2,"FALSE")</f>
        <v>Honda</v>
      </c>
      <c r="E2045" t="str">
        <f>VLOOKUP(CONS_TABLE[[#This Row],[make_id]],Make_details[],3,"FALSE")</f>
        <v>Standard</v>
      </c>
      <c r="F2045">
        <v>2002</v>
      </c>
      <c r="G2045" t="s">
        <v>693</v>
      </c>
      <c r="H2045" t="s">
        <v>10</v>
      </c>
      <c r="I2045" s="1">
        <v>44499</v>
      </c>
      <c r="J2045" s="1" t="str">
        <f>TEXT(CONS_TABLE[[#This Row],[date_stolen]],"YYYY")</f>
        <v>2021</v>
      </c>
      <c r="K2045" s="1" t="str">
        <f>TEXT(CONS_TABLE[[#This Row],[date_stolen]],"MMMM")</f>
        <v>October</v>
      </c>
      <c r="L2045">
        <v>115</v>
      </c>
      <c r="M2045" t="str">
        <f>VLOOKUP(CONS_TABLE[[#This Row],[location_id]],Locations[],2,"FALSE")</f>
        <v>Otago</v>
      </c>
      <c r="N2045" t="str">
        <f>VLOOKUP(CONS_TABLE[[#This Row],[location_id]],Locations[],3, "FALSE")</f>
        <v>New Zealand</v>
      </c>
      <c r="O2045" s="3">
        <f>VLOOKUP(CONS_TABLE[[#This Row],[location_id]],Locations[],4,"FALSE")</f>
        <v>246000</v>
      </c>
      <c r="P2045">
        <f>VLOOKUP(CONS_TABLE[[#This Row],[location_id]],Locations[],5,"FALSE")</f>
        <v>7.89</v>
      </c>
    </row>
    <row r="2046" spans="1:16" x14ac:dyDescent="0.3">
      <c r="A2046">
        <v>2045</v>
      </c>
      <c r="B2046" t="s">
        <v>90</v>
      </c>
      <c r="C2046">
        <v>576</v>
      </c>
      <c r="D2046" t="str">
        <f>VLOOKUP(CONS_TABLE[[#This Row],[make_id]],Make_details[],2,"FALSE")</f>
        <v>Mazda</v>
      </c>
      <c r="E2046" t="str">
        <f>VLOOKUP(CONS_TABLE[[#This Row],[make_id]],Make_details[],3,"FALSE")</f>
        <v>Standard</v>
      </c>
      <c r="F2046">
        <v>2002</v>
      </c>
      <c r="G2046" t="s">
        <v>698</v>
      </c>
      <c r="H2046" t="s">
        <v>69</v>
      </c>
      <c r="I2046" s="1">
        <v>44552</v>
      </c>
      <c r="J2046" s="1" t="str">
        <f>TEXT(CONS_TABLE[[#This Row],[date_stolen]],"YYYY")</f>
        <v>2021</v>
      </c>
      <c r="K2046" s="1" t="str">
        <f>TEXT(CONS_TABLE[[#This Row],[date_stolen]],"MMMM")</f>
        <v>December</v>
      </c>
      <c r="L2046">
        <v>103</v>
      </c>
      <c r="M2046" t="str">
        <f>VLOOKUP(CONS_TABLE[[#This Row],[location_id]],Locations[],2,"FALSE")</f>
        <v>Waikato</v>
      </c>
      <c r="N2046" t="str">
        <f>VLOOKUP(CONS_TABLE[[#This Row],[location_id]],Locations[],3, "FALSE")</f>
        <v>New Zealand</v>
      </c>
      <c r="O2046" s="3">
        <f>VLOOKUP(CONS_TABLE[[#This Row],[location_id]],Locations[],4,"FALSE")</f>
        <v>513800</v>
      </c>
      <c r="P2046">
        <f>VLOOKUP(CONS_TABLE[[#This Row],[location_id]],Locations[],5,"FALSE")</f>
        <v>21.5</v>
      </c>
    </row>
    <row r="2047" spans="1:16" x14ac:dyDescent="0.3">
      <c r="A2047">
        <v>2046</v>
      </c>
      <c r="B2047" t="s">
        <v>83</v>
      </c>
      <c r="C2047">
        <v>512</v>
      </c>
      <c r="D2047" t="str">
        <f>VLOOKUP(CONS_TABLE[[#This Row],[make_id]],Make_details[],2,"FALSE")</f>
        <v>BMW</v>
      </c>
      <c r="E2047" t="str">
        <f>VLOOKUP(CONS_TABLE[[#This Row],[make_id]],Make_details[],3,"FALSE")</f>
        <v>Luxury</v>
      </c>
      <c r="F2047">
        <v>1999</v>
      </c>
      <c r="G2047" t="s">
        <v>479</v>
      </c>
      <c r="H2047" t="s">
        <v>18</v>
      </c>
      <c r="I2047" s="1">
        <v>44544</v>
      </c>
      <c r="J2047" s="1" t="str">
        <f>TEXT(CONS_TABLE[[#This Row],[date_stolen]],"YYYY")</f>
        <v>2021</v>
      </c>
      <c r="K2047" s="1" t="str">
        <f>TEXT(CONS_TABLE[[#This Row],[date_stolen]],"MMMM")</f>
        <v>December</v>
      </c>
      <c r="L2047">
        <v>102</v>
      </c>
      <c r="M2047" t="str">
        <f>VLOOKUP(CONS_TABLE[[#This Row],[location_id]],Locations[],2,"FALSE")</f>
        <v>Auckland</v>
      </c>
      <c r="N2047" t="str">
        <f>VLOOKUP(CONS_TABLE[[#This Row],[location_id]],Locations[],3, "FALSE")</f>
        <v>New Zealand</v>
      </c>
      <c r="O2047" s="3">
        <f>VLOOKUP(CONS_TABLE[[#This Row],[location_id]],Locations[],4,"FALSE")</f>
        <v>1695200</v>
      </c>
      <c r="P2047">
        <f>VLOOKUP(CONS_TABLE[[#This Row],[location_id]],Locations[],5,"FALSE")</f>
        <v>343.09</v>
      </c>
    </row>
    <row r="2048" spans="1:16" x14ac:dyDescent="0.3">
      <c r="A2048">
        <v>2047</v>
      </c>
      <c r="B2048" t="s">
        <v>83</v>
      </c>
      <c r="C2048">
        <v>587</v>
      </c>
      <c r="D2048" t="str">
        <f>VLOOKUP(CONS_TABLE[[#This Row],[make_id]],Make_details[],2,"FALSE")</f>
        <v>Nissan</v>
      </c>
      <c r="E2048" t="str">
        <f>VLOOKUP(CONS_TABLE[[#This Row],[make_id]],Make_details[],3,"FALSE")</f>
        <v>Standard</v>
      </c>
      <c r="F2048">
        <v>2000</v>
      </c>
      <c r="G2048" t="s">
        <v>590</v>
      </c>
      <c r="H2048" t="s">
        <v>283</v>
      </c>
      <c r="I2048" s="1">
        <v>44655</v>
      </c>
      <c r="J2048" s="1" t="str">
        <f>TEXT(CONS_TABLE[[#This Row],[date_stolen]],"YYYY")</f>
        <v>2022</v>
      </c>
      <c r="K2048" s="1" t="str">
        <f>TEXT(CONS_TABLE[[#This Row],[date_stolen]],"MMMM")</f>
        <v>April</v>
      </c>
      <c r="L2048">
        <v>102</v>
      </c>
      <c r="M2048" t="str">
        <f>VLOOKUP(CONS_TABLE[[#This Row],[location_id]],Locations[],2,"FALSE")</f>
        <v>Auckland</v>
      </c>
      <c r="N2048" t="str">
        <f>VLOOKUP(CONS_TABLE[[#This Row],[location_id]],Locations[],3, "FALSE")</f>
        <v>New Zealand</v>
      </c>
      <c r="O2048" s="3">
        <f>VLOOKUP(CONS_TABLE[[#This Row],[location_id]],Locations[],4,"FALSE")</f>
        <v>1695200</v>
      </c>
      <c r="P2048">
        <f>VLOOKUP(CONS_TABLE[[#This Row],[location_id]],Locations[],5,"FALSE")</f>
        <v>343.09</v>
      </c>
    </row>
    <row r="2049" spans="1:16" x14ac:dyDescent="0.3">
      <c r="A2049">
        <v>2048</v>
      </c>
      <c r="B2049" t="s">
        <v>83</v>
      </c>
      <c r="C2049">
        <v>580</v>
      </c>
      <c r="D2049" t="str">
        <f>VLOOKUP(CONS_TABLE[[#This Row],[make_id]],Make_details[],2,"FALSE")</f>
        <v>Mitsubishi</v>
      </c>
      <c r="E2049" t="str">
        <f>VLOOKUP(CONS_TABLE[[#This Row],[make_id]],Make_details[],3,"FALSE")</f>
        <v>Standard</v>
      </c>
      <c r="F2049">
        <v>2003</v>
      </c>
      <c r="G2049" t="s">
        <v>441</v>
      </c>
      <c r="H2049" t="s">
        <v>32</v>
      </c>
      <c r="I2049" s="1">
        <v>44621</v>
      </c>
      <c r="J2049" s="1" t="str">
        <f>TEXT(CONS_TABLE[[#This Row],[date_stolen]],"YYYY")</f>
        <v>2022</v>
      </c>
      <c r="K2049" s="1" t="str">
        <f>TEXT(CONS_TABLE[[#This Row],[date_stolen]],"MMMM")</f>
        <v>March</v>
      </c>
      <c r="L2049">
        <v>102</v>
      </c>
      <c r="M2049" t="str">
        <f>VLOOKUP(CONS_TABLE[[#This Row],[location_id]],Locations[],2,"FALSE")</f>
        <v>Auckland</v>
      </c>
      <c r="N2049" t="str">
        <f>VLOOKUP(CONS_TABLE[[#This Row],[location_id]],Locations[],3, "FALSE")</f>
        <v>New Zealand</v>
      </c>
      <c r="O2049" s="3">
        <f>VLOOKUP(CONS_TABLE[[#This Row],[location_id]],Locations[],4,"FALSE")</f>
        <v>1695200</v>
      </c>
      <c r="P2049">
        <f>VLOOKUP(CONS_TABLE[[#This Row],[location_id]],Locations[],5,"FALSE")</f>
        <v>343.09</v>
      </c>
    </row>
    <row r="2050" spans="1:16" x14ac:dyDescent="0.3">
      <c r="A2050">
        <v>2049</v>
      </c>
      <c r="B2050" t="s">
        <v>90</v>
      </c>
      <c r="C2050">
        <v>550</v>
      </c>
      <c r="D2050" t="str">
        <f>VLOOKUP(CONS_TABLE[[#This Row],[make_id]],Make_details[],2,"FALSE")</f>
        <v>Honda</v>
      </c>
      <c r="E2050" t="str">
        <f>VLOOKUP(CONS_TABLE[[#This Row],[make_id]],Make_details[],3,"FALSE")</f>
        <v>Standard</v>
      </c>
      <c r="F2050">
        <v>2001</v>
      </c>
      <c r="G2050" t="s">
        <v>456</v>
      </c>
      <c r="H2050" t="s">
        <v>10</v>
      </c>
      <c r="I2050" s="1">
        <v>44629</v>
      </c>
      <c r="J2050" s="1" t="str">
        <f>TEXT(CONS_TABLE[[#This Row],[date_stolen]],"YYYY")</f>
        <v>2022</v>
      </c>
      <c r="K2050" s="1" t="str">
        <f>TEXT(CONS_TABLE[[#This Row],[date_stolen]],"MMMM")</f>
        <v>March</v>
      </c>
      <c r="L2050">
        <v>102</v>
      </c>
      <c r="M2050" t="str">
        <f>VLOOKUP(CONS_TABLE[[#This Row],[location_id]],Locations[],2,"FALSE")</f>
        <v>Auckland</v>
      </c>
      <c r="N2050" t="str">
        <f>VLOOKUP(CONS_TABLE[[#This Row],[location_id]],Locations[],3, "FALSE")</f>
        <v>New Zealand</v>
      </c>
      <c r="O2050" s="3">
        <f>VLOOKUP(CONS_TABLE[[#This Row],[location_id]],Locations[],4,"FALSE")</f>
        <v>1695200</v>
      </c>
      <c r="P2050">
        <f>VLOOKUP(CONS_TABLE[[#This Row],[location_id]],Locations[],5,"FALSE")</f>
        <v>343.09</v>
      </c>
    </row>
    <row r="2051" spans="1:16" x14ac:dyDescent="0.3">
      <c r="A2051">
        <v>2050</v>
      </c>
      <c r="B2051" t="s">
        <v>90</v>
      </c>
      <c r="C2051">
        <v>587</v>
      </c>
      <c r="D2051" t="str">
        <f>VLOOKUP(CONS_TABLE[[#This Row],[make_id]],Make_details[],2,"FALSE")</f>
        <v>Nissan</v>
      </c>
      <c r="E2051" t="str">
        <f>VLOOKUP(CONS_TABLE[[#This Row],[make_id]],Make_details[],3,"FALSE")</f>
        <v>Standard</v>
      </c>
      <c r="F2051">
        <v>2001</v>
      </c>
      <c r="G2051" t="s">
        <v>446</v>
      </c>
      <c r="H2051" t="s">
        <v>10</v>
      </c>
      <c r="I2051" s="1">
        <v>44579</v>
      </c>
      <c r="J2051" s="1" t="str">
        <f>TEXT(CONS_TABLE[[#This Row],[date_stolen]],"YYYY")</f>
        <v>2022</v>
      </c>
      <c r="K2051" s="1" t="str">
        <f>TEXT(CONS_TABLE[[#This Row],[date_stolen]],"MMMM")</f>
        <v>January</v>
      </c>
      <c r="L2051">
        <v>104</v>
      </c>
      <c r="M2051" t="str">
        <f>VLOOKUP(CONS_TABLE[[#This Row],[location_id]],Locations[],2,"FALSE")</f>
        <v>Bay of Plenty</v>
      </c>
      <c r="N2051" t="str">
        <f>VLOOKUP(CONS_TABLE[[#This Row],[location_id]],Locations[],3, "FALSE")</f>
        <v>New Zealand</v>
      </c>
      <c r="O2051" s="3">
        <f>VLOOKUP(CONS_TABLE[[#This Row],[location_id]],Locations[],4,"FALSE")</f>
        <v>347700</v>
      </c>
      <c r="P2051">
        <f>VLOOKUP(CONS_TABLE[[#This Row],[location_id]],Locations[],5,"FALSE")</f>
        <v>28.8</v>
      </c>
    </row>
    <row r="2052" spans="1:16" x14ac:dyDescent="0.3">
      <c r="A2052">
        <v>2051</v>
      </c>
      <c r="B2052" t="s">
        <v>75</v>
      </c>
      <c r="C2052">
        <v>550</v>
      </c>
      <c r="D2052" t="str">
        <f>VLOOKUP(CONS_TABLE[[#This Row],[make_id]],Make_details[],2,"FALSE")</f>
        <v>Honda</v>
      </c>
      <c r="E2052" t="str">
        <f>VLOOKUP(CONS_TABLE[[#This Row],[make_id]],Make_details[],3,"FALSE")</f>
        <v>Standard</v>
      </c>
      <c r="F2052">
        <v>1999</v>
      </c>
      <c r="G2052" t="s">
        <v>592</v>
      </c>
      <c r="H2052" t="s">
        <v>66</v>
      </c>
      <c r="I2052" s="1">
        <v>44509</v>
      </c>
      <c r="J2052" s="1" t="str">
        <f>TEXT(CONS_TABLE[[#This Row],[date_stolen]],"YYYY")</f>
        <v>2021</v>
      </c>
      <c r="K2052" s="1" t="str">
        <f>TEXT(CONS_TABLE[[#This Row],[date_stolen]],"MMMM")</f>
        <v>November</v>
      </c>
      <c r="L2052">
        <v>102</v>
      </c>
      <c r="M2052" t="str">
        <f>VLOOKUP(CONS_TABLE[[#This Row],[location_id]],Locations[],2,"FALSE")</f>
        <v>Auckland</v>
      </c>
      <c r="N2052" t="str">
        <f>VLOOKUP(CONS_TABLE[[#This Row],[location_id]],Locations[],3, "FALSE")</f>
        <v>New Zealand</v>
      </c>
      <c r="O2052" s="3">
        <f>VLOOKUP(CONS_TABLE[[#This Row],[location_id]],Locations[],4,"FALSE")</f>
        <v>1695200</v>
      </c>
      <c r="P2052">
        <f>VLOOKUP(CONS_TABLE[[#This Row],[location_id]],Locations[],5,"FALSE")</f>
        <v>343.09</v>
      </c>
    </row>
    <row r="2053" spans="1:16" x14ac:dyDescent="0.3">
      <c r="A2053">
        <v>2052</v>
      </c>
      <c r="B2053" t="s">
        <v>75</v>
      </c>
      <c r="C2053">
        <v>633</v>
      </c>
      <c r="D2053" t="str">
        <f>VLOOKUP(CONS_TABLE[[#This Row],[make_id]],Make_details[],2,"FALSE")</f>
        <v>Volkswagen</v>
      </c>
      <c r="E2053" t="str">
        <f>VLOOKUP(CONS_TABLE[[#This Row],[make_id]],Make_details[],3,"FALSE")</f>
        <v>Standard</v>
      </c>
      <c r="F2053">
        <v>2001</v>
      </c>
      <c r="G2053" t="s">
        <v>726</v>
      </c>
      <c r="H2053" t="s">
        <v>10</v>
      </c>
      <c r="I2053" s="1">
        <v>44529</v>
      </c>
      <c r="J2053" s="1" t="str">
        <f>TEXT(CONS_TABLE[[#This Row],[date_stolen]],"YYYY")</f>
        <v>2021</v>
      </c>
      <c r="K2053" s="1" t="str">
        <f>TEXT(CONS_TABLE[[#This Row],[date_stolen]],"MMMM")</f>
        <v>November</v>
      </c>
      <c r="L2053">
        <v>102</v>
      </c>
      <c r="M2053" t="str">
        <f>VLOOKUP(CONS_TABLE[[#This Row],[location_id]],Locations[],2,"FALSE")</f>
        <v>Auckland</v>
      </c>
      <c r="N2053" t="str">
        <f>VLOOKUP(CONS_TABLE[[#This Row],[location_id]],Locations[],3, "FALSE")</f>
        <v>New Zealand</v>
      </c>
      <c r="O2053" s="3">
        <f>VLOOKUP(CONS_TABLE[[#This Row],[location_id]],Locations[],4,"FALSE")</f>
        <v>1695200</v>
      </c>
      <c r="P2053">
        <f>VLOOKUP(CONS_TABLE[[#This Row],[location_id]],Locations[],5,"FALSE")</f>
        <v>343.09</v>
      </c>
    </row>
    <row r="2054" spans="1:16" x14ac:dyDescent="0.3">
      <c r="A2054">
        <v>2053</v>
      </c>
      <c r="B2054" t="s">
        <v>90</v>
      </c>
      <c r="C2054">
        <v>576</v>
      </c>
      <c r="D2054" t="str">
        <f>VLOOKUP(CONS_TABLE[[#This Row],[make_id]],Make_details[],2,"FALSE")</f>
        <v>Mazda</v>
      </c>
      <c r="E2054" t="str">
        <f>VLOOKUP(CONS_TABLE[[#This Row],[make_id]],Make_details[],3,"FALSE")</f>
        <v>Standard</v>
      </c>
      <c r="F2054">
        <v>2000</v>
      </c>
      <c r="G2054" t="s">
        <v>572</v>
      </c>
      <c r="H2054" t="s">
        <v>18</v>
      </c>
      <c r="I2054" s="1">
        <v>44645</v>
      </c>
      <c r="J2054" s="1" t="str">
        <f>TEXT(CONS_TABLE[[#This Row],[date_stolen]],"YYYY")</f>
        <v>2022</v>
      </c>
      <c r="K2054" s="1" t="str">
        <f>TEXT(CONS_TABLE[[#This Row],[date_stolen]],"MMMM")</f>
        <v>March</v>
      </c>
      <c r="L2054">
        <v>109</v>
      </c>
      <c r="M2054" t="str">
        <f>VLOOKUP(CONS_TABLE[[#This Row],[location_id]],Locations[],2,"FALSE")</f>
        <v>Wellington</v>
      </c>
      <c r="N2054" t="str">
        <f>VLOOKUP(CONS_TABLE[[#This Row],[location_id]],Locations[],3, "FALSE")</f>
        <v>New Zealand</v>
      </c>
      <c r="O2054" s="3">
        <f>VLOOKUP(CONS_TABLE[[#This Row],[location_id]],Locations[],4,"FALSE")</f>
        <v>543500</v>
      </c>
      <c r="P2054">
        <f>VLOOKUP(CONS_TABLE[[#This Row],[location_id]],Locations[],5,"FALSE")</f>
        <v>67.52</v>
      </c>
    </row>
    <row r="2055" spans="1:16" x14ac:dyDescent="0.3">
      <c r="A2055">
        <v>2054</v>
      </c>
      <c r="B2055" t="s">
        <v>75</v>
      </c>
      <c r="C2055">
        <v>610</v>
      </c>
      <c r="D2055" t="str">
        <f>VLOOKUP(CONS_TABLE[[#This Row],[make_id]],Make_details[],2,"FALSE")</f>
        <v>Subaru</v>
      </c>
      <c r="E2055" t="str">
        <f>VLOOKUP(CONS_TABLE[[#This Row],[make_id]],Make_details[],3,"FALSE")</f>
        <v>Standard</v>
      </c>
      <c r="F2055">
        <v>2001</v>
      </c>
      <c r="G2055" t="s">
        <v>444</v>
      </c>
      <c r="H2055" t="s">
        <v>32</v>
      </c>
      <c r="I2055" s="1">
        <v>44544</v>
      </c>
      <c r="J2055" s="1" t="str">
        <f>TEXT(CONS_TABLE[[#This Row],[date_stolen]],"YYYY")</f>
        <v>2021</v>
      </c>
      <c r="K2055" s="1" t="str">
        <f>TEXT(CONS_TABLE[[#This Row],[date_stolen]],"MMMM")</f>
        <v>December</v>
      </c>
      <c r="L2055">
        <v>102</v>
      </c>
      <c r="M2055" t="str">
        <f>VLOOKUP(CONS_TABLE[[#This Row],[location_id]],Locations[],2,"FALSE")</f>
        <v>Auckland</v>
      </c>
      <c r="N2055" t="str">
        <f>VLOOKUP(CONS_TABLE[[#This Row],[location_id]],Locations[],3, "FALSE")</f>
        <v>New Zealand</v>
      </c>
      <c r="O2055" s="3">
        <f>VLOOKUP(CONS_TABLE[[#This Row],[location_id]],Locations[],4,"FALSE")</f>
        <v>1695200</v>
      </c>
      <c r="P2055">
        <f>VLOOKUP(CONS_TABLE[[#This Row],[location_id]],Locations[],5,"FALSE")</f>
        <v>343.09</v>
      </c>
    </row>
    <row r="2056" spans="1:16" x14ac:dyDescent="0.3">
      <c r="A2056">
        <v>2055</v>
      </c>
      <c r="B2056" t="s">
        <v>83</v>
      </c>
      <c r="C2056">
        <v>619</v>
      </c>
      <c r="D2056" t="str">
        <f>VLOOKUP(CONS_TABLE[[#This Row],[make_id]],Make_details[],2,"FALSE")</f>
        <v>Toyota</v>
      </c>
      <c r="E2056" t="str">
        <f>VLOOKUP(CONS_TABLE[[#This Row],[make_id]],Make_details[],3,"FALSE")</f>
        <v>Standard</v>
      </c>
      <c r="F2056">
        <v>2009</v>
      </c>
      <c r="G2056" t="s">
        <v>769</v>
      </c>
      <c r="H2056" t="s">
        <v>10</v>
      </c>
      <c r="I2056" s="1">
        <v>44653</v>
      </c>
      <c r="J2056" s="1" t="str">
        <f>TEXT(CONS_TABLE[[#This Row],[date_stolen]],"YYYY")</f>
        <v>2022</v>
      </c>
      <c r="K2056" s="1" t="str">
        <f>TEXT(CONS_TABLE[[#This Row],[date_stolen]],"MMMM")</f>
        <v>April</v>
      </c>
      <c r="L2056">
        <v>109</v>
      </c>
      <c r="M2056" t="str">
        <f>VLOOKUP(CONS_TABLE[[#This Row],[location_id]],Locations[],2,"FALSE")</f>
        <v>Wellington</v>
      </c>
      <c r="N2056" t="str">
        <f>VLOOKUP(CONS_TABLE[[#This Row],[location_id]],Locations[],3, "FALSE")</f>
        <v>New Zealand</v>
      </c>
      <c r="O2056" s="3">
        <f>VLOOKUP(CONS_TABLE[[#This Row],[location_id]],Locations[],4,"FALSE")</f>
        <v>543500</v>
      </c>
      <c r="P2056">
        <f>VLOOKUP(CONS_TABLE[[#This Row],[location_id]],Locations[],5,"FALSE")</f>
        <v>67.52</v>
      </c>
    </row>
    <row r="2057" spans="1:16" x14ac:dyDescent="0.3">
      <c r="A2057">
        <v>2056</v>
      </c>
      <c r="B2057" t="s">
        <v>90</v>
      </c>
      <c r="C2057">
        <v>619</v>
      </c>
      <c r="D2057" t="str">
        <f>VLOOKUP(CONS_TABLE[[#This Row],[make_id]],Make_details[],2,"FALSE")</f>
        <v>Toyota</v>
      </c>
      <c r="E2057" t="str">
        <f>VLOOKUP(CONS_TABLE[[#This Row],[make_id]],Make_details[],3,"FALSE")</f>
        <v>Standard</v>
      </c>
      <c r="F2057">
        <v>1997</v>
      </c>
      <c r="G2057" t="s">
        <v>483</v>
      </c>
      <c r="H2057" t="s">
        <v>32</v>
      </c>
      <c r="I2057" s="1">
        <v>44646</v>
      </c>
      <c r="J2057" s="1" t="str">
        <f>TEXT(CONS_TABLE[[#This Row],[date_stolen]],"YYYY")</f>
        <v>2022</v>
      </c>
      <c r="K2057" s="1" t="str">
        <f>TEXT(CONS_TABLE[[#This Row],[date_stolen]],"MMMM")</f>
        <v>March</v>
      </c>
      <c r="L2057">
        <v>114</v>
      </c>
      <c r="M2057" t="str">
        <f>VLOOKUP(CONS_TABLE[[#This Row],[location_id]],Locations[],2,"FALSE")</f>
        <v>Canterbury</v>
      </c>
      <c r="N2057" t="str">
        <f>VLOOKUP(CONS_TABLE[[#This Row],[location_id]],Locations[],3, "FALSE")</f>
        <v>New Zealand</v>
      </c>
      <c r="O2057" s="3">
        <f>VLOOKUP(CONS_TABLE[[#This Row],[location_id]],Locations[],4,"FALSE")</f>
        <v>655000</v>
      </c>
      <c r="P2057">
        <f>VLOOKUP(CONS_TABLE[[#This Row],[location_id]],Locations[],5,"FALSE")</f>
        <v>14.72</v>
      </c>
    </row>
    <row r="2058" spans="1:16" x14ac:dyDescent="0.3">
      <c r="A2058">
        <v>2057</v>
      </c>
      <c r="B2058" t="s">
        <v>90</v>
      </c>
      <c r="C2058">
        <v>587</v>
      </c>
      <c r="D2058" t="str">
        <f>VLOOKUP(CONS_TABLE[[#This Row],[make_id]],Make_details[],2,"FALSE")</f>
        <v>Nissan</v>
      </c>
      <c r="E2058" t="str">
        <f>VLOOKUP(CONS_TABLE[[#This Row],[make_id]],Make_details[],3,"FALSE")</f>
        <v>Standard</v>
      </c>
      <c r="F2058">
        <v>2002</v>
      </c>
      <c r="G2058" t="s">
        <v>783</v>
      </c>
      <c r="H2058" t="s">
        <v>32</v>
      </c>
      <c r="I2058" s="1">
        <v>44497</v>
      </c>
      <c r="J2058" s="1" t="str">
        <f>TEXT(CONS_TABLE[[#This Row],[date_stolen]],"YYYY")</f>
        <v>2021</v>
      </c>
      <c r="K2058" s="1" t="str">
        <f>TEXT(CONS_TABLE[[#This Row],[date_stolen]],"MMMM")</f>
        <v>October</v>
      </c>
      <c r="L2058">
        <v>102</v>
      </c>
      <c r="M2058" t="str">
        <f>VLOOKUP(CONS_TABLE[[#This Row],[location_id]],Locations[],2,"FALSE")</f>
        <v>Auckland</v>
      </c>
      <c r="N2058" t="str">
        <f>VLOOKUP(CONS_TABLE[[#This Row],[location_id]],Locations[],3, "FALSE")</f>
        <v>New Zealand</v>
      </c>
      <c r="O2058" s="3">
        <f>VLOOKUP(CONS_TABLE[[#This Row],[location_id]],Locations[],4,"FALSE")</f>
        <v>1695200</v>
      </c>
      <c r="P2058">
        <f>VLOOKUP(CONS_TABLE[[#This Row],[location_id]],Locations[],5,"FALSE")</f>
        <v>343.09</v>
      </c>
    </row>
    <row r="2059" spans="1:16" x14ac:dyDescent="0.3">
      <c r="A2059">
        <v>2058</v>
      </c>
      <c r="B2059" t="s">
        <v>90</v>
      </c>
      <c r="C2059">
        <v>550</v>
      </c>
      <c r="D2059" t="str">
        <f>VLOOKUP(CONS_TABLE[[#This Row],[make_id]],Make_details[],2,"FALSE")</f>
        <v>Honda</v>
      </c>
      <c r="E2059" t="str">
        <f>VLOOKUP(CONS_TABLE[[#This Row],[make_id]],Make_details[],3,"FALSE")</f>
        <v>Standard</v>
      </c>
      <c r="F2059">
        <v>2001</v>
      </c>
      <c r="G2059" t="s">
        <v>784</v>
      </c>
      <c r="H2059" t="s">
        <v>10</v>
      </c>
      <c r="I2059" s="1">
        <v>44653</v>
      </c>
      <c r="J2059" s="1" t="str">
        <f>TEXT(CONS_TABLE[[#This Row],[date_stolen]],"YYYY")</f>
        <v>2022</v>
      </c>
      <c r="K2059" s="1" t="str">
        <f>TEXT(CONS_TABLE[[#This Row],[date_stolen]],"MMMM")</f>
        <v>April</v>
      </c>
      <c r="L2059">
        <v>109</v>
      </c>
      <c r="M2059" t="str">
        <f>VLOOKUP(CONS_TABLE[[#This Row],[location_id]],Locations[],2,"FALSE")</f>
        <v>Wellington</v>
      </c>
      <c r="N2059" t="str">
        <f>VLOOKUP(CONS_TABLE[[#This Row],[location_id]],Locations[],3, "FALSE")</f>
        <v>New Zealand</v>
      </c>
      <c r="O2059" s="3">
        <f>VLOOKUP(CONS_TABLE[[#This Row],[location_id]],Locations[],4,"FALSE")</f>
        <v>543500</v>
      </c>
      <c r="P2059">
        <f>VLOOKUP(CONS_TABLE[[#This Row],[location_id]],Locations[],5,"FALSE")</f>
        <v>67.52</v>
      </c>
    </row>
    <row r="2060" spans="1:16" x14ac:dyDescent="0.3">
      <c r="A2060">
        <v>2059</v>
      </c>
      <c r="B2060" t="s">
        <v>8</v>
      </c>
      <c r="C2060">
        <v>562</v>
      </c>
      <c r="D2060" t="str">
        <f>VLOOKUP(CONS_TABLE[[#This Row],[make_id]],Make_details[],2,"FALSE")</f>
        <v>Kea</v>
      </c>
      <c r="E2060" t="str">
        <f>VLOOKUP(CONS_TABLE[[#This Row],[make_id]],Make_details[],3,"FALSE")</f>
        <v>Standard</v>
      </c>
      <c r="F2060">
        <v>2005</v>
      </c>
      <c r="G2060" t="s">
        <v>785</v>
      </c>
      <c r="H2060" t="s">
        <v>10</v>
      </c>
      <c r="I2060" s="1">
        <v>44526</v>
      </c>
      <c r="J2060" s="1" t="str">
        <f>TEXT(CONS_TABLE[[#This Row],[date_stolen]],"YYYY")</f>
        <v>2021</v>
      </c>
      <c r="K2060" s="1" t="str">
        <f>TEXT(CONS_TABLE[[#This Row],[date_stolen]],"MMMM")</f>
        <v>November</v>
      </c>
      <c r="L2060">
        <v>103</v>
      </c>
      <c r="M2060" t="str">
        <f>VLOOKUP(CONS_TABLE[[#This Row],[location_id]],Locations[],2,"FALSE")</f>
        <v>Waikato</v>
      </c>
      <c r="N2060" t="str">
        <f>VLOOKUP(CONS_TABLE[[#This Row],[location_id]],Locations[],3, "FALSE")</f>
        <v>New Zealand</v>
      </c>
      <c r="O2060" s="3">
        <f>VLOOKUP(CONS_TABLE[[#This Row],[location_id]],Locations[],4,"FALSE")</f>
        <v>513800</v>
      </c>
      <c r="P2060">
        <f>VLOOKUP(CONS_TABLE[[#This Row],[location_id]],Locations[],5,"FALSE")</f>
        <v>21.5</v>
      </c>
    </row>
    <row r="2061" spans="1:16" x14ac:dyDescent="0.3">
      <c r="A2061">
        <v>2060</v>
      </c>
      <c r="B2061" t="s">
        <v>8</v>
      </c>
      <c r="C2061">
        <v>623</v>
      </c>
      <c r="D2061" t="str">
        <f>VLOOKUP(CONS_TABLE[[#This Row],[make_id]],Make_details[],2,"FALSE")</f>
        <v>Trailer</v>
      </c>
      <c r="E2061" t="str">
        <f>VLOOKUP(CONS_TABLE[[#This Row],[make_id]],Make_details[],3,"FALSE")</f>
        <v>Standard</v>
      </c>
      <c r="F2061">
        <v>2005</v>
      </c>
      <c r="G2061" t="s">
        <v>33</v>
      </c>
      <c r="H2061" t="s">
        <v>18</v>
      </c>
      <c r="I2061" s="1">
        <v>44508</v>
      </c>
      <c r="J2061" s="1" t="str">
        <f>TEXT(CONS_TABLE[[#This Row],[date_stolen]],"YYYY")</f>
        <v>2021</v>
      </c>
      <c r="K2061" s="1" t="str">
        <f>TEXT(CONS_TABLE[[#This Row],[date_stolen]],"MMMM")</f>
        <v>November</v>
      </c>
      <c r="L2061">
        <v>109</v>
      </c>
      <c r="M2061" t="str">
        <f>VLOOKUP(CONS_TABLE[[#This Row],[location_id]],Locations[],2,"FALSE")</f>
        <v>Wellington</v>
      </c>
      <c r="N2061" t="str">
        <f>VLOOKUP(CONS_TABLE[[#This Row],[location_id]],Locations[],3, "FALSE")</f>
        <v>New Zealand</v>
      </c>
      <c r="O2061" s="3">
        <f>VLOOKUP(CONS_TABLE[[#This Row],[location_id]],Locations[],4,"FALSE")</f>
        <v>543500</v>
      </c>
      <c r="P2061">
        <f>VLOOKUP(CONS_TABLE[[#This Row],[location_id]],Locations[],5,"FALSE")</f>
        <v>67.52</v>
      </c>
    </row>
    <row r="2062" spans="1:16" x14ac:dyDescent="0.3">
      <c r="A2062">
        <v>2061</v>
      </c>
      <c r="B2062" t="s">
        <v>8</v>
      </c>
      <c r="C2062">
        <v>549</v>
      </c>
      <c r="D2062" t="str">
        <f>VLOOKUP(CONS_TABLE[[#This Row],[make_id]],Make_details[],2,"FALSE")</f>
        <v>Homebuilt</v>
      </c>
      <c r="E2062" t="str">
        <f>VLOOKUP(CONS_TABLE[[#This Row],[make_id]],Make_details[],3,"FALSE")</f>
        <v>Standard</v>
      </c>
      <c r="F2062">
        <v>2000</v>
      </c>
      <c r="G2062" t="s">
        <v>46</v>
      </c>
      <c r="H2062" t="s">
        <v>45</v>
      </c>
      <c r="I2062" s="1">
        <v>44610</v>
      </c>
      <c r="J2062" s="1" t="str">
        <f>TEXT(CONS_TABLE[[#This Row],[date_stolen]],"YYYY")</f>
        <v>2022</v>
      </c>
      <c r="K2062" s="1" t="str">
        <f>TEXT(CONS_TABLE[[#This Row],[date_stolen]],"MMMM")</f>
        <v>February</v>
      </c>
      <c r="L2062">
        <v>103</v>
      </c>
      <c r="M2062" t="str">
        <f>VLOOKUP(CONS_TABLE[[#This Row],[location_id]],Locations[],2,"FALSE")</f>
        <v>Waikato</v>
      </c>
      <c r="N2062" t="str">
        <f>VLOOKUP(CONS_TABLE[[#This Row],[location_id]],Locations[],3, "FALSE")</f>
        <v>New Zealand</v>
      </c>
      <c r="O2062" s="3">
        <f>VLOOKUP(CONS_TABLE[[#This Row],[location_id]],Locations[],4,"FALSE")</f>
        <v>513800</v>
      </c>
      <c r="P2062">
        <f>VLOOKUP(CONS_TABLE[[#This Row],[location_id]],Locations[],5,"FALSE")</f>
        <v>21.5</v>
      </c>
    </row>
    <row r="2063" spans="1:16" x14ac:dyDescent="0.3">
      <c r="A2063">
        <v>2062</v>
      </c>
      <c r="B2063" t="s">
        <v>8</v>
      </c>
      <c r="C2063">
        <v>562</v>
      </c>
      <c r="D2063" t="str">
        <f>VLOOKUP(CONS_TABLE[[#This Row],[make_id]],Make_details[],2,"FALSE")</f>
        <v>Kea</v>
      </c>
      <c r="E2063" t="str">
        <f>VLOOKUP(CONS_TABLE[[#This Row],[make_id]],Make_details[],3,"FALSE")</f>
        <v>Standard</v>
      </c>
      <c r="F2063">
        <v>2005</v>
      </c>
      <c r="G2063">
        <v>2855</v>
      </c>
      <c r="H2063" t="s">
        <v>10</v>
      </c>
      <c r="I2063" s="1">
        <v>44627</v>
      </c>
      <c r="J2063" s="1" t="str">
        <f>TEXT(CONS_TABLE[[#This Row],[date_stolen]],"YYYY")</f>
        <v>2022</v>
      </c>
      <c r="K2063" s="1" t="str">
        <f>TEXT(CONS_TABLE[[#This Row],[date_stolen]],"MMMM")</f>
        <v>March</v>
      </c>
      <c r="L2063">
        <v>102</v>
      </c>
      <c r="M2063" t="str">
        <f>VLOOKUP(CONS_TABLE[[#This Row],[location_id]],Locations[],2,"FALSE")</f>
        <v>Auckland</v>
      </c>
      <c r="N2063" t="str">
        <f>VLOOKUP(CONS_TABLE[[#This Row],[location_id]],Locations[],3, "FALSE")</f>
        <v>New Zealand</v>
      </c>
      <c r="O2063" s="3">
        <f>VLOOKUP(CONS_TABLE[[#This Row],[location_id]],Locations[],4,"FALSE")</f>
        <v>1695200</v>
      </c>
      <c r="P2063">
        <f>VLOOKUP(CONS_TABLE[[#This Row],[location_id]],Locations[],5,"FALSE")</f>
        <v>343.09</v>
      </c>
    </row>
    <row r="2064" spans="1:16" x14ac:dyDescent="0.3">
      <c r="A2064">
        <v>2063</v>
      </c>
      <c r="B2064" t="s">
        <v>8</v>
      </c>
      <c r="C2064">
        <v>623</v>
      </c>
      <c r="D2064" t="str">
        <f>VLOOKUP(CONS_TABLE[[#This Row],[make_id]],Make_details[],2,"FALSE")</f>
        <v>Trailer</v>
      </c>
      <c r="E2064" t="str">
        <f>VLOOKUP(CONS_TABLE[[#This Row],[make_id]],Make_details[],3,"FALSE")</f>
        <v>Standard</v>
      </c>
      <c r="F2064">
        <v>2005</v>
      </c>
      <c r="G2064" t="s">
        <v>786</v>
      </c>
      <c r="H2064" t="s">
        <v>10</v>
      </c>
      <c r="I2064" s="1">
        <v>44641</v>
      </c>
      <c r="J2064" s="1" t="str">
        <f>TEXT(CONS_TABLE[[#This Row],[date_stolen]],"YYYY")</f>
        <v>2022</v>
      </c>
      <c r="K2064" s="1" t="str">
        <f>TEXT(CONS_TABLE[[#This Row],[date_stolen]],"MMMM")</f>
        <v>March</v>
      </c>
      <c r="L2064">
        <v>103</v>
      </c>
      <c r="M2064" t="str">
        <f>VLOOKUP(CONS_TABLE[[#This Row],[location_id]],Locations[],2,"FALSE")</f>
        <v>Waikato</v>
      </c>
      <c r="N2064" t="str">
        <f>VLOOKUP(CONS_TABLE[[#This Row],[location_id]],Locations[],3, "FALSE")</f>
        <v>New Zealand</v>
      </c>
      <c r="O2064" s="3">
        <f>VLOOKUP(CONS_TABLE[[#This Row],[location_id]],Locations[],4,"FALSE")</f>
        <v>513800</v>
      </c>
      <c r="P2064">
        <f>VLOOKUP(CONS_TABLE[[#This Row],[location_id]],Locations[],5,"FALSE")</f>
        <v>21.5</v>
      </c>
    </row>
    <row r="2065" spans="1:16" x14ac:dyDescent="0.3">
      <c r="A2065">
        <v>2064</v>
      </c>
      <c r="B2065" t="s">
        <v>8</v>
      </c>
      <c r="C2065">
        <v>623</v>
      </c>
      <c r="D2065" t="str">
        <f>VLOOKUP(CONS_TABLE[[#This Row],[make_id]],Make_details[],2,"FALSE")</f>
        <v>Trailer</v>
      </c>
      <c r="E2065" t="str">
        <f>VLOOKUP(CONS_TABLE[[#This Row],[make_id]],Make_details[],3,"FALSE")</f>
        <v>Standard</v>
      </c>
      <c r="F2065">
        <v>2005</v>
      </c>
      <c r="G2065" t="s">
        <v>787</v>
      </c>
      <c r="H2065" t="s">
        <v>47</v>
      </c>
      <c r="I2065" s="1">
        <v>44645</v>
      </c>
      <c r="J2065" s="1" t="str">
        <f>TEXT(CONS_TABLE[[#This Row],[date_stolen]],"YYYY")</f>
        <v>2022</v>
      </c>
      <c r="K2065" s="1" t="str">
        <f>TEXT(CONS_TABLE[[#This Row],[date_stolen]],"MMMM")</f>
        <v>March</v>
      </c>
      <c r="L2065">
        <v>115</v>
      </c>
      <c r="M2065" t="str">
        <f>VLOOKUP(CONS_TABLE[[#This Row],[location_id]],Locations[],2,"FALSE")</f>
        <v>Otago</v>
      </c>
      <c r="N2065" t="str">
        <f>VLOOKUP(CONS_TABLE[[#This Row],[location_id]],Locations[],3, "FALSE")</f>
        <v>New Zealand</v>
      </c>
      <c r="O2065" s="3">
        <f>VLOOKUP(CONS_TABLE[[#This Row],[location_id]],Locations[],4,"FALSE")</f>
        <v>246000</v>
      </c>
      <c r="P2065">
        <f>VLOOKUP(CONS_TABLE[[#This Row],[location_id]],Locations[],5,"FALSE")</f>
        <v>7.89</v>
      </c>
    </row>
    <row r="2066" spans="1:16" x14ac:dyDescent="0.3">
      <c r="A2066">
        <v>2065</v>
      </c>
      <c r="B2066" t="s">
        <v>8</v>
      </c>
      <c r="C2066">
        <v>623</v>
      </c>
      <c r="D2066" t="str">
        <f>VLOOKUP(CONS_TABLE[[#This Row],[make_id]],Make_details[],2,"FALSE")</f>
        <v>Trailer</v>
      </c>
      <c r="E2066" t="str">
        <f>VLOOKUP(CONS_TABLE[[#This Row],[make_id]],Make_details[],3,"FALSE")</f>
        <v>Standard</v>
      </c>
      <c r="F2066">
        <v>2005</v>
      </c>
      <c r="G2066" t="s">
        <v>65</v>
      </c>
      <c r="H2066" t="s">
        <v>45</v>
      </c>
      <c r="I2066" s="1">
        <v>44601</v>
      </c>
      <c r="J2066" s="1" t="str">
        <f>TEXT(CONS_TABLE[[#This Row],[date_stolen]],"YYYY")</f>
        <v>2022</v>
      </c>
      <c r="K2066" s="1" t="str">
        <f>TEXT(CONS_TABLE[[#This Row],[date_stolen]],"MMMM")</f>
        <v>February</v>
      </c>
      <c r="L2066">
        <v>109</v>
      </c>
      <c r="M2066" t="str">
        <f>VLOOKUP(CONS_TABLE[[#This Row],[location_id]],Locations[],2,"FALSE")</f>
        <v>Wellington</v>
      </c>
      <c r="N2066" t="str">
        <f>VLOOKUP(CONS_TABLE[[#This Row],[location_id]],Locations[],3, "FALSE")</f>
        <v>New Zealand</v>
      </c>
      <c r="O2066" s="3">
        <f>VLOOKUP(CONS_TABLE[[#This Row],[location_id]],Locations[],4,"FALSE")</f>
        <v>543500</v>
      </c>
      <c r="P2066">
        <f>VLOOKUP(CONS_TABLE[[#This Row],[location_id]],Locations[],5,"FALSE")</f>
        <v>67.52</v>
      </c>
    </row>
    <row r="2067" spans="1:16" x14ac:dyDescent="0.3">
      <c r="A2067">
        <v>2066</v>
      </c>
      <c r="B2067" t="s">
        <v>8</v>
      </c>
      <c r="C2067">
        <v>562</v>
      </c>
      <c r="D2067" t="str">
        <f>VLOOKUP(CONS_TABLE[[#This Row],[make_id]],Make_details[],2,"FALSE")</f>
        <v>Kea</v>
      </c>
      <c r="E2067" t="str">
        <f>VLOOKUP(CONS_TABLE[[#This Row],[make_id]],Make_details[],3,"FALSE")</f>
        <v>Standard</v>
      </c>
      <c r="F2067">
        <v>2005</v>
      </c>
      <c r="G2067" t="s">
        <v>788</v>
      </c>
      <c r="H2067" t="s">
        <v>10</v>
      </c>
      <c r="I2067" s="1">
        <v>44498</v>
      </c>
      <c r="J2067" s="1" t="str">
        <f>TEXT(CONS_TABLE[[#This Row],[date_stolen]],"YYYY")</f>
        <v>2021</v>
      </c>
      <c r="K2067" s="1" t="str">
        <f>TEXT(CONS_TABLE[[#This Row],[date_stolen]],"MMMM")</f>
        <v>October</v>
      </c>
      <c r="L2067">
        <v>103</v>
      </c>
      <c r="M2067" t="str">
        <f>VLOOKUP(CONS_TABLE[[#This Row],[location_id]],Locations[],2,"FALSE")</f>
        <v>Waikato</v>
      </c>
      <c r="N2067" t="str">
        <f>VLOOKUP(CONS_TABLE[[#This Row],[location_id]],Locations[],3, "FALSE")</f>
        <v>New Zealand</v>
      </c>
      <c r="O2067" s="3">
        <f>VLOOKUP(CONS_TABLE[[#This Row],[location_id]],Locations[],4,"FALSE")</f>
        <v>513800</v>
      </c>
      <c r="P2067">
        <f>VLOOKUP(CONS_TABLE[[#This Row],[location_id]],Locations[],5,"FALSE")</f>
        <v>21.5</v>
      </c>
    </row>
    <row r="2068" spans="1:16" x14ac:dyDescent="0.3">
      <c r="A2068">
        <v>2067</v>
      </c>
      <c r="B2068" t="s">
        <v>8</v>
      </c>
      <c r="C2068">
        <v>623</v>
      </c>
      <c r="D2068" t="str">
        <f>VLOOKUP(CONS_TABLE[[#This Row],[make_id]],Make_details[],2,"FALSE")</f>
        <v>Trailer</v>
      </c>
      <c r="E2068" t="str">
        <f>VLOOKUP(CONS_TABLE[[#This Row],[make_id]],Make_details[],3,"FALSE")</f>
        <v>Standard</v>
      </c>
      <c r="F2068">
        <v>2005</v>
      </c>
      <c r="G2068" t="s">
        <v>789</v>
      </c>
      <c r="H2068" t="s">
        <v>32</v>
      </c>
      <c r="I2068" s="1">
        <v>44641</v>
      </c>
      <c r="J2068" s="1" t="str">
        <f>TEXT(CONS_TABLE[[#This Row],[date_stolen]],"YYYY")</f>
        <v>2022</v>
      </c>
      <c r="K2068" s="1" t="str">
        <f>TEXT(CONS_TABLE[[#This Row],[date_stolen]],"MMMM")</f>
        <v>March</v>
      </c>
      <c r="L2068">
        <v>104</v>
      </c>
      <c r="M2068" t="str">
        <f>VLOOKUP(CONS_TABLE[[#This Row],[location_id]],Locations[],2,"FALSE")</f>
        <v>Bay of Plenty</v>
      </c>
      <c r="N2068" t="str">
        <f>VLOOKUP(CONS_TABLE[[#This Row],[location_id]],Locations[],3, "FALSE")</f>
        <v>New Zealand</v>
      </c>
      <c r="O2068" s="3">
        <f>VLOOKUP(CONS_TABLE[[#This Row],[location_id]],Locations[],4,"FALSE")</f>
        <v>347700</v>
      </c>
      <c r="P2068">
        <f>VLOOKUP(CONS_TABLE[[#This Row],[location_id]],Locations[],5,"FALSE")</f>
        <v>28.8</v>
      </c>
    </row>
    <row r="2069" spans="1:16" x14ac:dyDescent="0.3">
      <c r="A2069">
        <v>2068</v>
      </c>
      <c r="B2069" t="s">
        <v>61</v>
      </c>
      <c r="C2069">
        <v>637</v>
      </c>
      <c r="D2069" t="str">
        <f>VLOOKUP(CONS_TABLE[[#This Row],[make_id]],Make_details[],2,"FALSE")</f>
        <v>Zephyr</v>
      </c>
      <c r="E2069" t="str">
        <f>VLOOKUP(CONS_TABLE[[#This Row],[make_id]],Make_details[],3,"FALSE")</f>
        <v>Standard</v>
      </c>
      <c r="F2069">
        <v>1972</v>
      </c>
      <c r="G2069" t="s">
        <v>175</v>
      </c>
      <c r="H2069" t="s">
        <v>32</v>
      </c>
      <c r="I2069" s="1">
        <v>44550</v>
      </c>
      <c r="J2069" s="1" t="str">
        <f>TEXT(CONS_TABLE[[#This Row],[date_stolen]],"YYYY")</f>
        <v>2021</v>
      </c>
      <c r="K2069" s="1" t="str">
        <f>TEXT(CONS_TABLE[[#This Row],[date_stolen]],"MMMM")</f>
        <v>December</v>
      </c>
      <c r="L2069">
        <v>102</v>
      </c>
      <c r="M2069" t="str">
        <f>VLOOKUP(CONS_TABLE[[#This Row],[location_id]],Locations[],2,"FALSE")</f>
        <v>Auckland</v>
      </c>
      <c r="N2069" t="str">
        <f>VLOOKUP(CONS_TABLE[[#This Row],[location_id]],Locations[],3, "FALSE")</f>
        <v>New Zealand</v>
      </c>
      <c r="O2069" s="3">
        <f>VLOOKUP(CONS_TABLE[[#This Row],[location_id]],Locations[],4,"FALSE")</f>
        <v>1695200</v>
      </c>
      <c r="P2069">
        <f>VLOOKUP(CONS_TABLE[[#This Row],[location_id]],Locations[],5,"FALSE")</f>
        <v>343.09</v>
      </c>
    </row>
    <row r="2070" spans="1:16" x14ac:dyDescent="0.3">
      <c r="A2070">
        <v>2069</v>
      </c>
      <c r="B2070" t="s">
        <v>11</v>
      </c>
      <c r="C2070">
        <v>623</v>
      </c>
      <c r="D2070" t="str">
        <f>VLOOKUP(CONS_TABLE[[#This Row],[make_id]],Make_details[],2,"FALSE")</f>
        <v>Trailer</v>
      </c>
      <c r="E2070" t="str">
        <f>VLOOKUP(CONS_TABLE[[#This Row],[make_id]],Make_details[],3,"FALSE")</f>
        <v>Standard</v>
      </c>
      <c r="F2070">
        <v>1976</v>
      </c>
      <c r="G2070" t="s">
        <v>36</v>
      </c>
      <c r="H2070" t="s">
        <v>101</v>
      </c>
      <c r="I2070" s="1">
        <v>44494</v>
      </c>
      <c r="J2070" s="1" t="str">
        <f>TEXT(CONS_TABLE[[#This Row],[date_stolen]],"YYYY")</f>
        <v>2021</v>
      </c>
      <c r="K2070" s="1" t="str">
        <f>TEXT(CONS_TABLE[[#This Row],[date_stolen]],"MMMM")</f>
        <v>October</v>
      </c>
      <c r="L2070">
        <v>104</v>
      </c>
      <c r="M2070" t="str">
        <f>VLOOKUP(CONS_TABLE[[#This Row],[location_id]],Locations[],2,"FALSE")</f>
        <v>Bay of Plenty</v>
      </c>
      <c r="N2070" t="str">
        <f>VLOOKUP(CONS_TABLE[[#This Row],[location_id]],Locations[],3, "FALSE")</f>
        <v>New Zealand</v>
      </c>
      <c r="O2070" s="3">
        <f>VLOOKUP(CONS_TABLE[[#This Row],[location_id]],Locations[],4,"FALSE")</f>
        <v>347700</v>
      </c>
      <c r="P2070">
        <f>VLOOKUP(CONS_TABLE[[#This Row],[location_id]],Locations[],5,"FALSE")</f>
        <v>28.8</v>
      </c>
    </row>
    <row r="2071" spans="1:16" x14ac:dyDescent="0.3">
      <c r="A2071">
        <v>2070</v>
      </c>
      <c r="B2071" t="s">
        <v>8</v>
      </c>
      <c r="C2071">
        <v>623</v>
      </c>
      <c r="D2071" t="str">
        <f>VLOOKUP(CONS_TABLE[[#This Row],[make_id]],Make_details[],2,"FALSE")</f>
        <v>Trailer</v>
      </c>
      <c r="E2071" t="str">
        <f>VLOOKUP(CONS_TABLE[[#This Row],[make_id]],Make_details[],3,"FALSE")</f>
        <v>Standard</v>
      </c>
      <c r="F2071">
        <v>2005</v>
      </c>
      <c r="G2071" t="s">
        <v>23</v>
      </c>
      <c r="H2071" t="s">
        <v>18</v>
      </c>
      <c r="I2071" s="1">
        <v>44574</v>
      </c>
      <c r="J2071" s="1" t="str">
        <f>TEXT(CONS_TABLE[[#This Row],[date_stolen]],"YYYY")</f>
        <v>2022</v>
      </c>
      <c r="K2071" s="1" t="str">
        <f>TEXT(CONS_TABLE[[#This Row],[date_stolen]],"MMMM")</f>
        <v>January</v>
      </c>
      <c r="L2071">
        <v>109</v>
      </c>
      <c r="M2071" t="str">
        <f>VLOOKUP(CONS_TABLE[[#This Row],[location_id]],Locations[],2,"FALSE")</f>
        <v>Wellington</v>
      </c>
      <c r="N2071" t="str">
        <f>VLOOKUP(CONS_TABLE[[#This Row],[location_id]],Locations[],3, "FALSE")</f>
        <v>New Zealand</v>
      </c>
      <c r="O2071" s="3">
        <f>VLOOKUP(CONS_TABLE[[#This Row],[location_id]],Locations[],4,"FALSE")</f>
        <v>543500</v>
      </c>
      <c r="P2071">
        <f>VLOOKUP(CONS_TABLE[[#This Row],[location_id]],Locations[],5,"FALSE")</f>
        <v>67.52</v>
      </c>
    </row>
    <row r="2072" spans="1:16" x14ac:dyDescent="0.3">
      <c r="A2072">
        <v>2071</v>
      </c>
      <c r="B2072" t="s">
        <v>83</v>
      </c>
      <c r="C2072">
        <v>548</v>
      </c>
      <c r="D2072" t="str">
        <f>VLOOKUP(CONS_TABLE[[#This Row],[make_id]],Make_details[],2,"FALSE")</f>
        <v>Holden</v>
      </c>
      <c r="E2072" t="str">
        <f>VLOOKUP(CONS_TABLE[[#This Row],[make_id]],Make_details[],3,"FALSE")</f>
        <v>Standard</v>
      </c>
      <c r="F2072">
        <v>2009</v>
      </c>
      <c r="G2072" t="s">
        <v>790</v>
      </c>
      <c r="H2072" t="s">
        <v>69</v>
      </c>
      <c r="I2072" s="1">
        <v>44554</v>
      </c>
      <c r="J2072" s="1" t="str">
        <f>TEXT(CONS_TABLE[[#This Row],[date_stolen]],"YYYY")</f>
        <v>2021</v>
      </c>
      <c r="K2072" s="1" t="str">
        <f>TEXT(CONS_TABLE[[#This Row],[date_stolen]],"MMMM")</f>
        <v>December</v>
      </c>
      <c r="L2072">
        <v>104</v>
      </c>
      <c r="M2072" t="str">
        <f>VLOOKUP(CONS_TABLE[[#This Row],[location_id]],Locations[],2,"FALSE")</f>
        <v>Bay of Plenty</v>
      </c>
      <c r="N2072" t="str">
        <f>VLOOKUP(CONS_TABLE[[#This Row],[location_id]],Locations[],3, "FALSE")</f>
        <v>New Zealand</v>
      </c>
      <c r="O2072" s="3">
        <f>VLOOKUP(CONS_TABLE[[#This Row],[location_id]],Locations[],4,"FALSE")</f>
        <v>347700</v>
      </c>
      <c r="P2072">
        <f>VLOOKUP(CONS_TABLE[[#This Row],[location_id]],Locations[],5,"FALSE")</f>
        <v>28.8</v>
      </c>
    </row>
    <row r="2073" spans="1:16" x14ac:dyDescent="0.3">
      <c r="A2073">
        <v>2072</v>
      </c>
      <c r="B2073" t="s">
        <v>435</v>
      </c>
      <c r="C2073">
        <v>576</v>
      </c>
      <c r="D2073" t="str">
        <f>VLOOKUP(CONS_TABLE[[#This Row],[make_id]],Make_details[],2,"FALSE")</f>
        <v>Mazda</v>
      </c>
      <c r="E2073" t="str">
        <f>VLOOKUP(CONS_TABLE[[#This Row],[make_id]],Make_details[],3,"FALSE")</f>
        <v>Standard</v>
      </c>
      <c r="F2073">
        <v>2005</v>
      </c>
      <c r="G2073" t="s">
        <v>450</v>
      </c>
      <c r="H2073" t="s">
        <v>10</v>
      </c>
      <c r="I2073" s="1">
        <v>44639</v>
      </c>
      <c r="J2073" s="1" t="str">
        <f>TEXT(CONS_TABLE[[#This Row],[date_stolen]],"YYYY")</f>
        <v>2022</v>
      </c>
      <c r="K2073" s="1" t="str">
        <f>TEXT(CONS_TABLE[[#This Row],[date_stolen]],"MMMM")</f>
        <v>March</v>
      </c>
      <c r="L2073">
        <v>105</v>
      </c>
      <c r="M2073" t="str">
        <f>VLOOKUP(CONS_TABLE[[#This Row],[location_id]],Locations[],2,"FALSE")</f>
        <v>Gisborne</v>
      </c>
      <c r="N2073" t="str">
        <f>VLOOKUP(CONS_TABLE[[#This Row],[location_id]],Locations[],3, "FALSE")</f>
        <v>New Zealand</v>
      </c>
      <c r="O2073" s="3">
        <f>VLOOKUP(CONS_TABLE[[#This Row],[location_id]],Locations[],4,"FALSE")</f>
        <v>52100</v>
      </c>
      <c r="P2073">
        <f>VLOOKUP(CONS_TABLE[[#This Row],[location_id]],Locations[],5,"FALSE")</f>
        <v>6.21</v>
      </c>
    </row>
    <row r="2074" spans="1:16" x14ac:dyDescent="0.3">
      <c r="A2074">
        <v>2073</v>
      </c>
      <c r="B2074" t="s">
        <v>75</v>
      </c>
      <c r="C2074">
        <v>611</v>
      </c>
      <c r="D2074" t="str">
        <f>VLOOKUP(CONS_TABLE[[#This Row],[make_id]],Make_details[],2,"FALSE")</f>
        <v>Suzuki</v>
      </c>
      <c r="E2074" t="str">
        <f>VLOOKUP(CONS_TABLE[[#This Row],[make_id]],Make_details[],3,"FALSE")</f>
        <v>Standard</v>
      </c>
      <c r="F2074">
        <v>2000</v>
      </c>
      <c r="G2074" t="s">
        <v>684</v>
      </c>
      <c r="H2074" t="s">
        <v>18</v>
      </c>
      <c r="I2074" s="1">
        <v>44558</v>
      </c>
      <c r="J2074" s="1" t="str">
        <f>TEXT(CONS_TABLE[[#This Row],[date_stolen]],"YYYY")</f>
        <v>2021</v>
      </c>
      <c r="K2074" s="1" t="str">
        <f>TEXT(CONS_TABLE[[#This Row],[date_stolen]],"MMMM")</f>
        <v>December</v>
      </c>
      <c r="L2074">
        <v>103</v>
      </c>
      <c r="M2074" t="str">
        <f>VLOOKUP(CONS_TABLE[[#This Row],[location_id]],Locations[],2,"FALSE")</f>
        <v>Waikato</v>
      </c>
      <c r="N2074" t="str">
        <f>VLOOKUP(CONS_TABLE[[#This Row],[location_id]],Locations[],3, "FALSE")</f>
        <v>New Zealand</v>
      </c>
      <c r="O2074" s="3">
        <f>VLOOKUP(CONS_TABLE[[#This Row],[location_id]],Locations[],4,"FALSE")</f>
        <v>513800</v>
      </c>
      <c r="P2074">
        <f>VLOOKUP(CONS_TABLE[[#This Row],[location_id]],Locations[],5,"FALSE")</f>
        <v>21.5</v>
      </c>
    </row>
    <row r="2075" spans="1:16" x14ac:dyDescent="0.3">
      <c r="A2075">
        <v>2074</v>
      </c>
      <c r="B2075" t="s">
        <v>700</v>
      </c>
      <c r="C2075">
        <v>577</v>
      </c>
      <c r="D2075" t="str">
        <f>VLOOKUP(CONS_TABLE[[#This Row],[make_id]],Make_details[],2,"FALSE")</f>
        <v>Mercedes-Benz</v>
      </c>
      <c r="E2075" t="str">
        <f>VLOOKUP(CONS_TABLE[[#This Row],[make_id]],Make_details[],3,"FALSE")</f>
        <v>Luxury</v>
      </c>
      <c r="F2075">
        <v>2009</v>
      </c>
      <c r="G2075" t="s">
        <v>690</v>
      </c>
      <c r="H2075" t="s">
        <v>32</v>
      </c>
      <c r="I2075" s="1">
        <v>44510</v>
      </c>
      <c r="J2075" s="1" t="str">
        <f>TEXT(CONS_TABLE[[#This Row],[date_stolen]],"YYYY")</f>
        <v>2021</v>
      </c>
      <c r="K2075" s="1" t="str">
        <f>TEXT(CONS_TABLE[[#This Row],[date_stolen]],"MMMM")</f>
        <v>November</v>
      </c>
      <c r="L2075">
        <v>102</v>
      </c>
      <c r="M2075" t="str">
        <f>VLOOKUP(CONS_TABLE[[#This Row],[location_id]],Locations[],2,"FALSE")</f>
        <v>Auckland</v>
      </c>
      <c r="N2075" t="str">
        <f>VLOOKUP(CONS_TABLE[[#This Row],[location_id]],Locations[],3, "FALSE")</f>
        <v>New Zealand</v>
      </c>
      <c r="O2075" s="3">
        <f>VLOOKUP(CONS_TABLE[[#This Row],[location_id]],Locations[],4,"FALSE")</f>
        <v>1695200</v>
      </c>
      <c r="P2075">
        <f>VLOOKUP(CONS_TABLE[[#This Row],[location_id]],Locations[],5,"FALSE")</f>
        <v>343.09</v>
      </c>
    </row>
    <row r="2076" spans="1:16" x14ac:dyDescent="0.3">
      <c r="A2076">
        <v>2075</v>
      </c>
      <c r="B2076" t="s">
        <v>90</v>
      </c>
      <c r="C2076">
        <v>550</v>
      </c>
      <c r="D2076" t="str">
        <f>VLOOKUP(CONS_TABLE[[#This Row],[make_id]],Make_details[],2,"FALSE")</f>
        <v>Honda</v>
      </c>
      <c r="E2076" t="str">
        <f>VLOOKUP(CONS_TABLE[[#This Row],[make_id]],Make_details[],3,"FALSE")</f>
        <v>Standard</v>
      </c>
      <c r="F2076">
        <v>1998</v>
      </c>
      <c r="G2076" t="s">
        <v>584</v>
      </c>
      <c r="H2076" t="s">
        <v>28</v>
      </c>
      <c r="I2076" s="1">
        <v>44550</v>
      </c>
      <c r="J2076" s="1" t="str">
        <f>TEXT(CONS_TABLE[[#This Row],[date_stolen]],"YYYY")</f>
        <v>2021</v>
      </c>
      <c r="K2076" s="1" t="str">
        <f>TEXT(CONS_TABLE[[#This Row],[date_stolen]],"MMMM")</f>
        <v>December</v>
      </c>
      <c r="L2076">
        <v>108</v>
      </c>
      <c r="M2076" t="str">
        <f>VLOOKUP(CONS_TABLE[[#This Row],[location_id]],Locations[],2,"FALSE")</f>
        <v>Manawatū-Whanganui</v>
      </c>
      <c r="N2076" t="str">
        <f>VLOOKUP(CONS_TABLE[[#This Row],[location_id]],Locations[],3, "FALSE")</f>
        <v>New Zealand</v>
      </c>
      <c r="O2076" s="3">
        <f>VLOOKUP(CONS_TABLE[[#This Row],[location_id]],Locations[],4,"FALSE")</f>
        <v>258200</v>
      </c>
      <c r="P2076">
        <f>VLOOKUP(CONS_TABLE[[#This Row],[location_id]],Locations[],5,"FALSE")</f>
        <v>11.62</v>
      </c>
    </row>
    <row r="2077" spans="1:16" x14ac:dyDescent="0.3">
      <c r="A2077">
        <v>2076</v>
      </c>
      <c r="B2077" t="s">
        <v>83</v>
      </c>
      <c r="C2077">
        <v>507</v>
      </c>
      <c r="D2077" t="str">
        <f>VLOOKUP(CONS_TABLE[[#This Row],[make_id]],Make_details[],2,"FALSE")</f>
        <v>Audi</v>
      </c>
      <c r="E2077" t="str">
        <f>VLOOKUP(CONS_TABLE[[#This Row],[make_id]],Make_details[],3,"FALSE")</f>
        <v>Standard</v>
      </c>
      <c r="F2077">
        <v>2004</v>
      </c>
      <c r="G2077" t="s">
        <v>791</v>
      </c>
      <c r="H2077" t="s">
        <v>10</v>
      </c>
      <c r="I2077" s="1">
        <v>44555</v>
      </c>
      <c r="J2077" s="1" t="str">
        <f>TEXT(CONS_TABLE[[#This Row],[date_stolen]],"YYYY")</f>
        <v>2021</v>
      </c>
      <c r="K2077" s="1" t="str">
        <f>TEXT(CONS_TABLE[[#This Row],[date_stolen]],"MMMM")</f>
        <v>December</v>
      </c>
      <c r="L2077">
        <v>105</v>
      </c>
      <c r="M2077" t="str">
        <f>VLOOKUP(CONS_TABLE[[#This Row],[location_id]],Locations[],2,"FALSE")</f>
        <v>Gisborne</v>
      </c>
      <c r="N2077" t="str">
        <f>VLOOKUP(CONS_TABLE[[#This Row],[location_id]],Locations[],3, "FALSE")</f>
        <v>New Zealand</v>
      </c>
      <c r="O2077" s="3">
        <f>VLOOKUP(CONS_TABLE[[#This Row],[location_id]],Locations[],4,"FALSE")</f>
        <v>52100</v>
      </c>
      <c r="P2077">
        <f>VLOOKUP(CONS_TABLE[[#This Row],[location_id]],Locations[],5,"FALSE")</f>
        <v>6.21</v>
      </c>
    </row>
    <row r="2078" spans="1:16" x14ac:dyDescent="0.3">
      <c r="A2078">
        <v>2077</v>
      </c>
      <c r="B2078" t="s">
        <v>435</v>
      </c>
      <c r="C2078">
        <v>619</v>
      </c>
      <c r="D2078" t="str">
        <f>VLOOKUP(CONS_TABLE[[#This Row],[make_id]],Make_details[],2,"FALSE")</f>
        <v>Toyota</v>
      </c>
      <c r="E2078" t="str">
        <f>VLOOKUP(CONS_TABLE[[#This Row],[make_id]],Make_details[],3,"FALSE")</f>
        <v>Standard</v>
      </c>
      <c r="F2078">
        <v>1991</v>
      </c>
      <c r="G2078" t="s">
        <v>448</v>
      </c>
      <c r="H2078" t="s">
        <v>69</v>
      </c>
      <c r="I2078" s="1">
        <v>44501</v>
      </c>
      <c r="J2078" s="1" t="str">
        <f>TEXT(CONS_TABLE[[#This Row],[date_stolen]],"YYYY")</f>
        <v>2021</v>
      </c>
      <c r="K2078" s="1" t="str">
        <f>TEXT(CONS_TABLE[[#This Row],[date_stolen]],"MMMM")</f>
        <v>November</v>
      </c>
      <c r="L2078">
        <v>102</v>
      </c>
      <c r="M2078" t="str">
        <f>VLOOKUP(CONS_TABLE[[#This Row],[location_id]],Locations[],2,"FALSE")</f>
        <v>Auckland</v>
      </c>
      <c r="N2078" t="str">
        <f>VLOOKUP(CONS_TABLE[[#This Row],[location_id]],Locations[],3, "FALSE")</f>
        <v>New Zealand</v>
      </c>
      <c r="O2078" s="3">
        <f>VLOOKUP(CONS_TABLE[[#This Row],[location_id]],Locations[],4,"FALSE")</f>
        <v>1695200</v>
      </c>
      <c r="P2078">
        <f>VLOOKUP(CONS_TABLE[[#This Row],[location_id]],Locations[],5,"FALSE")</f>
        <v>343.09</v>
      </c>
    </row>
    <row r="2079" spans="1:16" x14ac:dyDescent="0.3">
      <c r="A2079">
        <v>2078</v>
      </c>
      <c r="B2079" t="s">
        <v>90</v>
      </c>
      <c r="C2079">
        <v>548</v>
      </c>
      <c r="D2079" t="str">
        <f>VLOOKUP(CONS_TABLE[[#This Row],[make_id]],Make_details[],2,"FALSE")</f>
        <v>Holden</v>
      </c>
      <c r="E2079" t="str">
        <f>VLOOKUP(CONS_TABLE[[#This Row],[make_id]],Make_details[],3,"FALSE")</f>
        <v>Standard</v>
      </c>
      <c r="F2079">
        <v>2009</v>
      </c>
      <c r="G2079" t="s">
        <v>593</v>
      </c>
      <c r="H2079" t="s">
        <v>32</v>
      </c>
      <c r="I2079" s="1">
        <v>44545</v>
      </c>
      <c r="J2079" s="1" t="str">
        <f>TEXT(CONS_TABLE[[#This Row],[date_stolen]],"YYYY")</f>
        <v>2021</v>
      </c>
      <c r="K2079" s="1" t="str">
        <f>TEXT(CONS_TABLE[[#This Row],[date_stolen]],"MMMM")</f>
        <v>December</v>
      </c>
      <c r="L2079">
        <v>101</v>
      </c>
      <c r="M2079" t="str">
        <f>VLOOKUP(CONS_TABLE[[#This Row],[location_id]],Locations[],2,"FALSE")</f>
        <v>Northland</v>
      </c>
      <c r="N2079" t="str">
        <f>VLOOKUP(CONS_TABLE[[#This Row],[location_id]],Locations[],3, "FALSE")</f>
        <v>New Zealand</v>
      </c>
      <c r="O2079" s="3">
        <f>VLOOKUP(CONS_TABLE[[#This Row],[location_id]],Locations[],4,"FALSE")</f>
        <v>201500</v>
      </c>
      <c r="P2079">
        <f>VLOOKUP(CONS_TABLE[[#This Row],[location_id]],Locations[],5,"FALSE")</f>
        <v>16.11</v>
      </c>
    </row>
    <row r="2080" spans="1:16" x14ac:dyDescent="0.3">
      <c r="A2080">
        <v>2079</v>
      </c>
      <c r="B2080" t="s">
        <v>90</v>
      </c>
      <c r="C2080">
        <v>610</v>
      </c>
      <c r="D2080" t="str">
        <f>VLOOKUP(CONS_TABLE[[#This Row],[make_id]],Make_details[],2,"FALSE")</f>
        <v>Subaru</v>
      </c>
      <c r="E2080" t="str">
        <f>VLOOKUP(CONS_TABLE[[#This Row],[make_id]],Make_details[],3,"FALSE")</f>
        <v>Standard</v>
      </c>
      <c r="F2080">
        <v>2004</v>
      </c>
      <c r="G2080" t="s">
        <v>475</v>
      </c>
      <c r="H2080" t="s">
        <v>10</v>
      </c>
      <c r="I2080" s="1">
        <v>44528</v>
      </c>
      <c r="J2080" s="1" t="str">
        <f>TEXT(CONS_TABLE[[#This Row],[date_stolen]],"YYYY")</f>
        <v>2021</v>
      </c>
      <c r="K2080" s="1" t="str">
        <f>TEXT(CONS_TABLE[[#This Row],[date_stolen]],"MMMM")</f>
        <v>November</v>
      </c>
      <c r="L2080">
        <v>101</v>
      </c>
      <c r="M2080" t="str">
        <f>VLOOKUP(CONS_TABLE[[#This Row],[location_id]],Locations[],2,"FALSE")</f>
        <v>Northland</v>
      </c>
      <c r="N2080" t="str">
        <f>VLOOKUP(CONS_TABLE[[#This Row],[location_id]],Locations[],3, "FALSE")</f>
        <v>New Zealand</v>
      </c>
      <c r="O2080" s="3">
        <f>VLOOKUP(CONS_TABLE[[#This Row],[location_id]],Locations[],4,"FALSE")</f>
        <v>201500</v>
      </c>
      <c r="P2080">
        <f>VLOOKUP(CONS_TABLE[[#This Row],[location_id]],Locations[],5,"FALSE")</f>
        <v>16.11</v>
      </c>
    </row>
    <row r="2081" spans="1:16" x14ac:dyDescent="0.3">
      <c r="A2081">
        <v>2080</v>
      </c>
      <c r="B2081" t="s">
        <v>75</v>
      </c>
      <c r="C2081">
        <v>619</v>
      </c>
      <c r="D2081" t="str">
        <f>VLOOKUP(CONS_TABLE[[#This Row],[make_id]],Make_details[],2,"FALSE")</f>
        <v>Toyota</v>
      </c>
      <c r="E2081" t="str">
        <f>VLOOKUP(CONS_TABLE[[#This Row],[make_id]],Make_details[],3,"FALSE")</f>
        <v>Standard</v>
      </c>
      <c r="F2081">
        <v>2000</v>
      </c>
      <c r="G2081" t="s">
        <v>739</v>
      </c>
      <c r="H2081" t="s">
        <v>740</v>
      </c>
      <c r="I2081" s="1">
        <v>44655</v>
      </c>
      <c r="J2081" s="1" t="str">
        <f>TEXT(CONS_TABLE[[#This Row],[date_stolen]],"YYYY")</f>
        <v>2022</v>
      </c>
      <c r="K2081" s="1" t="str">
        <f>TEXT(CONS_TABLE[[#This Row],[date_stolen]],"MMMM")</f>
        <v>April</v>
      </c>
      <c r="L2081">
        <v>102</v>
      </c>
      <c r="M2081" t="str">
        <f>VLOOKUP(CONS_TABLE[[#This Row],[location_id]],Locations[],2,"FALSE")</f>
        <v>Auckland</v>
      </c>
      <c r="N2081" t="str">
        <f>VLOOKUP(CONS_TABLE[[#This Row],[location_id]],Locations[],3, "FALSE")</f>
        <v>New Zealand</v>
      </c>
      <c r="O2081" s="3">
        <f>VLOOKUP(CONS_TABLE[[#This Row],[location_id]],Locations[],4,"FALSE")</f>
        <v>1695200</v>
      </c>
      <c r="P2081">
        <f>VLOOKUP(CONS_TABLE[[#This Row],[location_id]],Locations[],5,"FALSE")</f>
        <v>343.09</v>
      </c>
    </row>
    <row r="2082" spans="1:16" x14ac:dyDescent="0.3">
      <c r="A2082">
        <v>2081</v>
      </c>
      <c r="B2082" t="s">
        <v>435</v>
      </c>
      <c r="C2082">
        <v>540</v>
      </c>
      <c r="D2082" t="str">
        <f>VLOOKUP(CONS_TABLE[[#This Row],[make_id]],Make_details[],2,"FALSE")</f>
        <v>Ford</v>
      </c>
      <c r="E2082" t="str">
        <f>VLOOKUP(CONS_TABLE[[#This Row],[make_id]],Make_details[],3,"FALSE")</f>
        <v>Standard</v>
      </c>
      <c r="F2082">
        <v>2005</v>
      </c>
      <c r="G2082" t="s">
        <v>436</v>
      </c>
      <c r="H2082" t="s">
        <v>18</v>
      </c>
      <c r="I2082" s="1">
        <v>44557</v>
      </c>
      <c r="J2082" s="1" t="str">
        <f>TEXT(CONS_TABLE[[#This Row],[date_stolen]],"YYYY")</f>
        <v>2021</v>
      </c>
      <c r="K2082" s="1" t="str">
        <f>TEXT(CONS_TABLE[[#This Row],[date_stolen]],"MMMM")</f>
        <v>December</v>
      </c>
      <c r="L2082">
        <v>104</v>
      </c>
      <c r="M2082" t="str">
        <f>VLOOKUP(CONS_TABLE[[#This Row],[location_id]],Locations[],2,"FALSE")</f>
        <v>Bay of Plenty</v>
      </c>
      <c r="N2082" t="str">
        <f>VLOOKUP(CONS_TABLE[[#This Row],[location_id]],Locations[],3, "FALSE")</f>
        <v>New Zealand</v>
      </c>
      <c r="O2082" s="3">
        <f>VLOOKUP(CONS_TABLE[[#This Row],[location_id]],Locations[],4,"FALSE")</f>
        <v>347700</v>
      </c>
      <c r="P2082">
        <f>VLOOKUP(CONS_TABLE[[#This Row],[location_id]],Locations[],5,"FALSE")</f>
        <v>28.8</v>
      </c>
    </row>
    <row r="2083" spans="1:16" x14ac:dyDescent="0.3">
      <c r="A2083">
        <v>2082</v>
      </c>
      <c r="B2083" t="s">
        <v>75</v>
      </c>
      <c r="C2083">
        <v>550</v>
      </c>
      <c r="D2083" t="str">
        <f>VLOOKUP(CONS_TABLE[[#This Row],[make_id]],Make_details[],2,"FALSE")</f>
        <v>Honda</v>
      </c>
      <c r="E2083" t="str">
        <f>VLOOKUP(CONS_TABLE[[#This Row],[make_id]],Make_details[],3,"FALSE")</f>
        <v>Standard</v>
      </c>
      <c r="F2083">
        <v>2000</v>
      </c>
      <c r="G2083" t="s">
        <v>458</v>
      </c>
      <c r="H2083" t="s">
        <v>10</v>
      </c>
      <c r="I2083" s="1">
        <v>44648</v>
      </c>
      <c r="J2083" s="1" t="str">
        <f>TEXT(CONS_TABLE[[#This Row],[date_stolen]],"YYYY")</f>
        <v>2022</v>
      </c>
      <c r="K2083" s="1" t="str">
        <f>TEXT(CONS_TABLE[[#This Row],[date_stolen]],"MMMM")</f>
        <v>March</v>
      </c>
      <c r="L2083">
        <v>102</v>
      </c>
      <c r="M2083" t="str">
        <f>VLOOKUP(CONS_TABLE[[#This Row],[location_id]],Locations[],2,"FALSE")</f>
        <v>Auckland</v>
      </c>
      <c r="N2083" t="str">
        <f>VLOOKUP(CONS_TABLE[[#This Row],[location_id]],Locations[],3, "FALSE")</f>
        <v>New Zealand</v>
      </c>
      <c r="O2083" s="3">
        <f>VLOOKUP(CONS_TABLE[[#This Row],[location_id]],Locations[],4,"FALSE")</f>
        <v>1695200</v>
      </c>
      <c r="P2083">
        <f>VLOOKUP(CONS_TABLE[[#This Row],[location_id]],Locations[],5,"FALSE")</f>
        <v>343.09</v>
      </c>
    </row>
    <row r="2084" spans="1:16" x14ac:dyDescent="0.3">
      <c r="A2084">
        <v>2083</v>
      </c>
      <c r="B2084" t="s">
        <v>90</v>
      </c>
      <c r="C2084">
        <v>576</v>
      </c>
      <c r="D2084" t="str">
        <f>VLOOKUP(CONS_TABLE[[#This Row],[make_id]],Make_details[],2,"FALSE")</f>
        <v>Mazda</v>
      </c>
      <c r="E2084" t="str">
        <f>VLOOKUP(CONS_TABLE[[#This Row],[make_id]],Make_details[],3,"FALSE")</f>
        <v>Standard</v>
      </c>
      <c r="F2084">
        <v>2001</v>
      </c>
      <c r="G2084" t="s">
        <v>792</v>
      </c>
      <c r="H2084" t="s">
        <v>10</v>
      </c>
      <c r="I2084" s="1">
        <v>44577</v>
      </c>
      <c r="J2084" s="1" t="str">
        <f>TEXT(CONS_TABLE[[#This Row],[date_stolen]],"YYYY")</f>
        <v>2022</v>
      </c>
      <c r="K2084" s="1" t="str">
        <f>TEXT(CONS_TABLE[[#This Row],[date_stolen]],"MMMM")</f>
        <v>January</v>
      </c>
      <c r="L2084">
        <v>114</v>
      </c>
      <c r="M2084" t="str">
        <f>VLOOKUP(CONS_TABLE[[#This Row],[location_id]],Locations[],2,"FALSE")</f>
        <v>Canterbury</v>
      </c>
      <c r="N2084" t="str">
        <f>VLOOKUP(CONS_TABLE[[#This Row],[location_id]],Locations[],3, "FALSE")</f>
        <v>New Zealand</v>
      </c>
      <c r="O2084" s="3">
        <f>VLOOKUP(CONS_TABLE[[#This Row],[location_id]],Locations[],4,"FALSE")</f>
        <v>655000</v>
      </c>
      <c r="P2084">
        <f>VLOOKUP(CONS_TABLE[[#This Row],[location_id]],Locations[],5,"FALSE")</f>
        <v>14.72</v>
      </c>
    </row>
    <row r="2085" spans="1:16" x14ac:dyDescent="0.3">
      <c r="A2085">
        <v>2084</v>
      </c>
      <c r="B2085" t="s">
        <v>83</v>
      </c>
      <c r="C2085">
        <v>610</v>
      </c>
      <c r="D2085" t="str">
        <f>VLOOKUP(CONS_TABLE[[#This Row],[make_id]],Make_details[],2,"FALSE")</f>
        <v>Subaru</v>
      </c>
      <c r="E2085" t="str">
        <f>VLOOKUP(CONS_TABLE[[#This Row],[make_id]],Make_details[],3,"FALSE")</f>
        <v>Standard</v>
      </c>
      <c r="F2085">
        <v>2000</v>
      </c>
      <c r="G2085" t="s">
        <v>475</v>
      </c>
      <c r="H2085" t="s">
        <v>32</v>
      </c>
      <c r="I2085" s="1">
        <v>44503</v>
      </c>
      <c r="J2085" s="1" t="str">
        <f>TEXT(CONS_TABLE[[#This Row],[date_stolen]],"YYYY")</f>
        <v>2021</v>
      </c>
      <c r="K2085" s="1" t="str">
        <f>TEXT(CONS_TABLE[[#This Row],[date_stolen]],"MMMM")</f>
        <v>November</v>
      </c>
      <c r="L2085">
        <v>102</v>
      </c>
      <c r="M2085" t="str">
        <f>VLOOKUP(CONS_TABLE[[#This Row],[location_id]],Locations[],2,"FALSE")</f>
        <v>Auckland</v>
      </c>
      <c r="N2085" t="str">
        <f>VLOOKUP(CONS_TABLE[[#This Row],[location_id]],Locations[],3, "FALSE")</f>
        <v>New Zealand</v>
      </c>
      <c r="O2085" s="3">
        <f>VLOOKUP(CONS_TABLE[[#This Row],[location_id]],Locations[],4,"FALSE")</f>
        <v>1695200</v>
      </c>
      <c r="P2085">
        <f>VLOOKUP(CONS_TABLE[[#This Row],[location_id]],Locations[],5,"FALSE")</f>
        <v>343.09</v>
      </c>
    </row>
    <row r="2086" spans="1:16" x14ac:dyDescent="0.3">
      <c r="A2086">
        <v>2085</v>
      </c>
      <c r="B2086" t="s">
        <v>83</v>
      </c>
      <c r="C2086">
        <v>540</v>
      </c>
      <c r="D2086" t="str">
        <f>VLOOKUP(CONS_TABLE[[#This Row],[make_id]],Make_details[],2,"FALSE")</f>
        <v>Ford</v>
      </c>
      <c r="E2086" t="str">
        <f>VLOOKUP(CONS_TABLE[[#This Row],[make_id]],Make_details[],3,"FALSE")</f>
        <v>Standard</v>
      </c>
      <c r="F2086">
        <v>2009</v>
      </c>
      <c r="G2086" t="s">
        <v>453</v>
      </c>
      <c r="H2086" t="s">
        <v>10</v>
      </c>
      <c r="I2086" s="1">
        <v>44615</v>
      </c>
      <c r="J2086" s="1" t="str">
        <f>TEXT(CONS_TABLE[[#This Row],[date_stolen]],"YYYY")</f>
        <v>2022</v>
      </c>
      <c r="K2086" s="1" t="str">
        <f>TEXT(CONS_TABLE[[#This Row],[date_stolen]],"MMMM")</f>
        <v>February</v>
      </c>
      <c r="L2086">
        <v>105</v>
      </c>
      <c r="M2086" t="str">
        <f>VLOOKUP(CONS_TABLE[[#This Row],[location_id]],Locations[],2,"FALSE")</f>
        <v>Gisborne</v>
      </c>
      <c r="N2086" t="str">
        <f>VLOOKUP(CONS_TABLE[[#This Row],[location_id]],Locations[],3, "FALSE")</f>
        <v>New Zealand</v>
      </c>
      <c r="O2086" s="3">
        <f>VLOOKUP(CONS_TABLE[[#This Row],[location_id]],Locations[],4,"FALSE")</f>
        <v>52100</v>
      </c>
      <c r="P2086">
        <f>VLOOKUP(CONS_TABLE[[#This Row],[location_id]],Locations[],5,"FALSE")</f>
        <v>6.21</v>
      </c>
    </row>
    <row r="2087" spans="1:16" x14ac:dyDescent="0.3">
      <c r="A2087">
        <v>2086</v>
      </c>
      <c r="B2087" t="s">
        <v>90</v>
      </c>
      <c r="C2087">
        <v>550</v>
      </c>
      <c r="D2087" t="str">
        <f>VLOOKUP(CONS_TABLE[[#This Row],[make_id]],Make_details[],2,"FALSE")</f>
        <v>Honda</v>
      </c>
      <c r="E2087" t="str">
        <f>VLOOKUP(CONS_TABLE[[#This Row],[make_id]],Make_details[],3,"FALSE")</f>
        <v>Standard</v>
      </c>
      <c r="F2087">
        <v>1997</v>
      </c>
      <c r="G2087" t="s">
        <v>456</v>
      </c>
      <c r="H2087" t="s">
        <v>10</v>
      </c>
      <c r="I2087" s="1">
        <v>44613</v>
      </c>
      <c r="J2087" s="1" t="str">
        <f>TEXT(CONS_TABLE[[#This Row],[date_stolen]],"YYYY")</f>
        <v>2022</v>
      </c>
      <c r="K2087" s="1" t="str">
        <f>TEXT(CONS_TABLE[[#This Row],[date_stolen]],"MMMM")</f>
        <v>February</v>
      </c>
      <c r="L2087">
        <v>108</v>
      </c>
      <c r="M2087" t="str">
        <f>VLOOKUP(CONS_TABLE[[#This Row],[location_id]],Locations[],2,"FALSE")</f>
        <v>Manawatū-Whanganui</v>
      </c>
      <c r="N2087" t="str">
        <f>VLOOKUP(CONS_TABLE[[#This Row],[location_id]],Locations[],3, "FALSE")</f>
        <v>New Zealand</v>
      </c>
      <c r="O2087" s="3">
        <f>VLOOKUP(CONS_TABLE[[#This Row],[location_id]],Locations[],4,"FALSE")</f>
        <v>258200</v>
      </c>
      <c r="P2087">
        <f>VLOOKUP(CONS_TABLE[[#This Row],[location_id]],Locations[],5,"FALSE")</f>
        <v>11.62</v>
      </c>
    </row>
    <row r="2088" spans="1:16" x14ac:dyDescent="0.3">
      <c r="A2088">
        <v>2087</v>
      </c>
      <c r="B2088" t="s">
        <v>435</v>
      </c>
      <c r="C2088">
        <v>580</v>
      </c>
      <c r="D2088" t="str">
        <f>VLOOKUP(CONS_TABLE[[#This Row],[make_id]],Make_details[],2,"FALSE")</f>
        <v>Mitsubishi</v>
      </c>
      <c r="E2088" t="str">
        <f>VLOOKUP(CONS_TABLE[[#This Row],[make_id]],Make_details[],3,"FALSE")</f>
        <v>Standard</v>
      </c>
      <c r="F2088">
        <v>1994</v>
      </c>
      <c r="G2088" t="s">
        <v>793</v>
      </c>
      <c r="H2088" t="s">
        <v>32</v>
      </c>
      <c r="I2088" s="1">
        <v>44636</v>
      </c>
      <c r="J2088" s="1" t="str">
        <f>TEXT(CONS_TABLE[[#This Row],[date_stolen]],"YYYY")</f>
        <v>2022</v>
      </c>
      <c r="K2088" s="1" t="str">
        <f>TEXT(CONS_TABLE[[#This Row],[date_stolen]],"MMMM")</f>
        <v>March</v>
      </c>
      <c r="L2088">
        <v>101</v>
      </c>
      <c r="M2088" t="str">
        <f>VLOOKUP(CONS_TABLE[[#This Row],[location_id]],Locations[],2,"FALSE")</f>
        <v>Northland</v>
      </c>
      <c r="N2088" t="str">
        <f>VLOOKUP(CONS_TABLE[[#This Row],[location_id]],Locations[],3, "FALSE")</f>
        <v>New Zealand</v>
      </c>
      <c r="O2088" s="3">
        <f>VLOOKUP(CONS_TABLE[[#This Row],[location_id]],Locations[],4,"FALSE")</f>
        <v>201500</v>
      </c>
      <c r="P2088">
        <f>VLOOKUP(CONS_TABLE[[#This Row],[location_id]],Locations[],5,"FALSE")</f>
        <v>16.11</v>
      </c>
    </row>
    <row r="2089" spans="1:16" x14ac:dyDescent="0.3">
      <c r="A2089">
        <v>2088</v>
      </c>
      <c r="B2089" t="s">
        <v>83</v>
      </c>
      <c r="C2089">
        <v>548</v>
      </c>
      <c r="D2089" t="str">
        <f>VLOOKUP(CONS_TABLE[[#This Row],[make_id]],Make_details[],2,"FALSE")</f>
        <v>Holden</v>
      </c>
      <c r="E2089" t="str">
        <f>VLOOKUP(CONS_TABLE[[#This Row],[make_id]],Make_details[],3,"FALSE")</f>
        <v>Standard</v>
      </c>
      <c r="F2089">
        <v>2009</v>
      </c>
      <c r="G2089" t="s">
        <v>593</v>
      </c>
      <c r="H2089" t="s">
        <v>28</v>
      </c>
      <c r="I2089" s="1">
        <v>44575</v>
      </c>
      <c r="J2089" s="1" t="str">
        <f>TEXT(CONS_TABLE[[#This Row],[date_stolen]],"YYYY")</f>
        <v>2022</v>
      </c>
      <c r="K2089" s="1" t="str">
        <f>TEXT(CONS_TABLE[[#This Row],[date_stolen]],"MMMM")</f>
        <v>January</v>
      </c>
      <c r="L2089">
        <v>105</v>
      </c>
      <c r="M2089" t="str">
        <f>VLOOKUP(CONS_TABLE[[#This Row],[location_id]],Locations[],2,"FALSE")</f>
        <v>Gisborne</v>
      </c>
      <c r="N2089" t="str">
        <f>VLOOKUP(CONS_TABLE[[#This Row],[location_id]],Locations[],3, "FALSE")</f>
        <v>New Zealand</v>
      </c>
      <c r="O2089" s="3">
        <f>VLOOKUP(CONS_TABLE[[#This Row],[location_id]],Locations[],4,"FALSE")</f>
        <v>52100</v>
      </c>
      <c r="P2089">
        <f>VLOOKUP(CONS_TABLE[[#This Row],[location_id]],Locations[],5,"FALSE")</f>
        <v>6.21</v>
      </c>
    </row>
    <row r="2090" spans="1:16" x14ac:dyDescent="0.3">
      <c r="A2090">
        <v>2089</v>
      </c>
      <c r="B2090" t="s">
        <v>90</v>
      </c>
      <c r="C2090">
        <v>576</v>
      </c>
      <c r="D2090" t="str">
        <f>VLOOKUP(CONS_TABLE[[#This Row],[make_id]],Make_details[],2,"FALSE")</f>
        <v>Mazda</v>
      </c>
      <c r="E2090" t="str">
        <f>VLOOKUP(CONS_TABLE[[#This Row],[make_id]],Make_details[],3,"FALSE")</f>
        <v>Standard</v>
      </c>
      <c r="F2090">
        <v>2003</v>
      </c>
      <c r="G2090" t="s">
        <v>698</v>
      </c>
      <c r="H2090" t="s">
        <v>69</v>
      </c>
      <c r="I2090" s="1">
        <v>44495</v>
      </c>
      <c r="J2090" s="1" t="str">
        <f>TEXT(CONS_TABLE[[#This Row],[date_stolen]],"YYYY")</f>
        <v>2021</v>
      </c>
      <c r="K2090" s="1" t="str">
        <f>TEXT(CONS_TABLE[[#This Row],[date_stolen]],"MMMM")</f>
        <v>October</v>
      </c>
      <c r="L2090">
        <v>102</v>
      </c>
      <c r="M2090" t="str">
        <f>VLOOKUP(CONS_TABLE[[#This Row],[location_id]],Locations[],2,"FALSE")</f>
        <v>Auckland</v>
      </c>
      <c r="N2090" t="str">
        <f>VLOOKUP(CONS_TABLE[[#This Row],[location_id]],Locations[],3, "FALSE")</f>
        <v>New Zealand</v>
      </c>
      <c r="O2090" s="3">
        <f>VLOOKUP(CONS_TABLE[[#This Row],[location_id]],Locations[],4,"FALSE")</f>
        <v>1695200</v>
      </c>
      <c r="P2090">
        <f>VLOOKUP(CONS_TABLE[[#This Row],[location_id]],Locations[],5,"FALSE")</f>
        <v>343.09</v>
      </c>
    </row>
    <row r="2091" spans="1:16" x14ac:dyDescent="0.3">
      <c r="A2091">
        <v>2090</v>
      </c>
      <c r="B2091" t="s">
        <v>90</v>
      </c>
      <c r="C2091">
        <v>576</v>
      </c>
      <c r="D2091" t="str">
        <f>VLOOKUP(CONS_TABLE[[#This Row],[make_id]],Make_details[],2,"FALSE")</f>
        <v>Mazda</v>
      </c>
      <c r="E2091" t="str">
        <f>VLOOKUP(CONS_TABLE[[#This Row],[make_id]],Make_details[],3,"FALSE")</f>
        <v>Standard</v>
      </c>
      <c r="F2091">
        <v>1998</v>
      </c>
      <c r="G2091" t="s">
        <v>572</v>
      </c>
      <c r="H2091" t="s">
        <v>10</v>
      </c>
      <c r="I2091" s="1">
        <v>44648</v>
      </c>
      <c r="J2091" s="1" t="str">
        <f>TEXT(CONS_TABLE[[#This Row],[date_stolen]],"YYYY")</f>
        <v>2022</v>
      </c>
      <c r="K2091" s="1" t="str">
        <f>TEXT(CONS_TABLE[[#This Row],[date_stolen]],"MMMM")</f>
        <v>March</v>
      </c>
      <c r="L2091">
        <v>102</v>
      </c>
      <c r="M2091" t="str">
        <f>VLOOKUP(CONS_TABLE[[#This Row],[location_id]],Locations[],2,"FALSE")</f>
        <v>Auckland</v>
      </c>
      <c r="N2091" t="str">
        <f>VLOOKUP(CONS_TABLE[[#This Row],[location_id]],Locations[],3, "FALSE")</f>
        <v>New Zealand</v>
      </c>
      <c r="O2091" s="3">
        <f>VLOOKUP(CONS_TABLE[[#This Row],[location_id]],Locations[],4,"FALSE")</f>
        <v>1695200</v>
      </c>
      <c r="P2091">
        <f>VLOOKUP(CONS_TABLE[[#This Row],[location_id]],Locations[],5,"FALSE")</f>
        <v>343.09</v>
      </c>
    </row>
    <row r="2092" spans="1:16" x14ac:dyDescent="0.3">
      <c r="A2092">
        <v>2091</v>
      </c>
      <c r="B2092" t="s">
        <v>435</v>
      </c>
      <c r="C2092">
        <v>548</v>
      </c>
      <c r="D2092" t="str">
        <f>VLOOKUP(CONS_TABLE[[#This Row],[make_id]],Make_details[],2,"FALSE")</f>
        <v>Holden</v>
      </c>
      <c r="E2092" t="str">
        <f>VLOOKUP(CONS_TABLE[[#This Row],[make_id]],Make_details[],3,"FALSE")</f>
        <v>Standard</v>
      </c>
      <c r="F2092">
        <v>2009</v>
      </c>
      <c r="G2092" t="s">
        <v>794</v>
      </c>
      <c r="H2092" t="s">
        <v>45</v>
      </c>
      <c r="I2092" s="1">
        <v>44480</v>
      </c>
      <c r="J2092" s="1" t="str">
        <f>TEXT(CONS_TABLE[[#This Row],[date_stolen]],"YYYY")</f>
        <v>2021</v>
      </c>
      <c r="K2092" s="1" t="str">
        <f>TEXT(CONS_TABLE[[#This Row],[date_stolen]],"MMMM")</f>
        <v>October</v>
      </c>
      <c r="L2092">
        <v>108</v>
      </c>
      <c r="M2092" t="str">
        <f>VLOOKUP(CONS_TABLE[[#This Row],[location_id]],Locations[],2,"FALSE")</f>
        <v>Manawatū-Whanganui</v>
      </c>
      <c r="N2092" t="str">
        <f>VLOOKUP(CONS_TABLE[[#This Row],[location_id]],Locations[],3, "FALSE")</f>
        <v>New Zealand</v>
      </c>
      <c r="O2092" s="3">
        <f>VLOOKUP(CONS_TABLE[[#This Row],[location_id]],Locations[],4,"FALSE")</f>
        <v>258200</v>
      </c>
      <c r="P2092">
        <f>VLOOKUP(CONS_TABLE[[#This Row],[location_id]],Locations[],5,"FALSE")</f>
        <v>11.62</v>
      </c>
    </row>
    <row r="2093" spans="1:16" x14ac:dyDescent="0.3">
      <c r="A2093">
        <v>2092</v>
      </c>
      <c r="B2093" t="s">
        <v>90</v>
      </c>
      <c r="C2093">
        <v>610</v>
      </c>
      <c r="D2093" t="str">
        <f>VLOOKUP(CONS_TABLE[[#This Row],[make_id]],Make_details[],2,"FALSE")</f>
        <v>Subaru</v>
      </c>
      <c r="E2093" t="str">
        <f>VLOOKUP(CONS_TABLE[[#This Row],[make_id]],Make_details[],3,"FALSE")</f>
        <v>Standard</v>
      </c>
      <c r="F2093">
        <v>2002</v>
      </c>
      <c r="G2093" t="s">
        <v>475</v>
      </c>
      <c r="H2093" t="s">
        <v>28</v>
      </c>
      <c r="I2093" s="1">
        <v>44495</v>
      </c>
      <c r="J2093" s="1" t="str">
        <f>TEXT(CONS_TABLE[[#This Row],[date_stolen]],"YYYY")</f>
        <v>2021</v>
      </c>
      <c r="K2093" s="1" t="str">
        <f>TEXT(CONS_TABLE[[#This Row],[date_stolen]],"MMMM")</f>
        <v>October</v>
      </c>
      <c r="L2093">
        <v>111</v>
      </c>
      <c r="M2093" t="str">
        <f>VLOOKUP(CONS_TABLE[[#This Row],[location_id]],Locations[],2,"FALSE")</f>
        <v>Nelson</v>
      </c>
      <c r="N2093" t="str">
        <f>VLOOKUP(CONS_TABLE[[#This Row],[location_id]],Locations[],3, "FALSE")</f>
        <v>New Zealand</v>
      </c>
      <c r="O2093" s="3">
        <f>VLOOKUP(CONS_TABLE[[#This Row],[location_id]],Locations[],4,"FALSE")</f>
        <v>54500</v>
      </c>
      <c r="P2093">
        <f>VLOOKUP(CONS_TABLE[[#This Row],[location_id]],Locations[],5,"FALSE")</f>
        <v>129.15</v>
      </c>
    </row>
    <row r="2094" spans="1:16" x14ac:dyDescent="0.3">
      <c r="A2094">
        <v>2093</v>
      </c>
      <c r="B2094" t="s">
        <v>90</v>
      </c>
      <c r="C2094">
        <v>619</v>
      </c>
      <c r="D2094" t="str">
        <f>VLOOKUP(CONS_TABLE[[#This Row],[make_id]],Make_details[],2,"FALSE")</f>
        <v>Toyota</v>
      </c>
      <c r="E2094" t="str">
        <f>VLOOKUP(CONS_TABLE[[#This Row],[make_id]],Make_details[],3,"FALSE")</f>
        <v>Standard</v>
      </c>
      <c r="F2094">
        <v>2000</v>
      </c>
      <c r="G2094" t="s">
        <v>795</v>
      </c>
      <c r="H2094" t="s">
        <v>10</v>
      </c>
      <c r="I2094" s="1">
        <v>44651</v>
      </c>
      <c r="J2094" s="1" t="str">
        <f>TEXT(CONS_TABLE[[#This Row],[date_stolen]],"YYYY")</f>
        <v>2022</v>
      </c>
      <c r="K2094" s="1" t="str">
        <f>TEXT(CONS_TABLE[[#This Row],[date_stolen]],"MMMM")</f>
        <v>March</v>
      </c>
      <c r="L2094">
        <v>102</v>
      </c>
      <c r="M2094" t="str">
        <f>VLOOKUP(CONS_TABLE[[#This Row],[location_id]],Locations[],2,"FALSE")</f>
        <v>Auckland</v>
      </c>
      <c r="N2094" t="str">
        <f>VLOOKUP(CONS_TABLE[[#This Row],[location_id]],Locations[],3, "FALSE")</f>
        <v>New Zealand</v>
      </c>
      <c r="O2094" s="3">
        <f>VLOOKUP(CONS_TABLE[[#This Row],[location_id]],Locations[],4,"FALSE")</f>
        <v>1695200</v>
      </c>
      <c r="P2094">
        <f>VLOOKUP(CONS_TABLE[[#This Row],[location_id]],Locations[],5,"FALSE")</f>
        <v>343.09</v>
      </c>
    </row>
    <row r="2095" spans="1:16" x14ac:dyDescent="0.3">
      <c r="A2095">
        <v>2094</v>
      </c>
      <c r="B2095" t="s">
        <v>90</v>
      </c>
      <c r="C2095">
        <v>576</v>
      </c>
      <c r="D2095" t="str">
        <f>VLOOKUP(CONS_TABLE[[#This Row],[make_id]],Make_details[],2,"FALSE")</f>
        <v>Mazda</v>
      </c>
      <c r="E2095" t="str">
        <f>VLOOKUP(CONS_TABLE[[#This Row],[make_id]],Make_details[],3,"FALSE")</f>
        <v>Standard</v>
      </c>
      <c r="F2095">
        <v>2002</v>
      </c>
      <c r="G2095" t="s">
        <v>776</v>
      </c>
      <c r="H2095" t="s">
        <v>18</v>
      </c>
      <c r="I2095" s="1">
        <v>44637</v>
      </c>
      <c r="J2095" s="1" t="str">
        <f>TEXT(CONS_TABLE[[#This Row],[date_stolen]],"YYYY")</f>
        <v>2022</v>
      </c>
      <c r="K2095" s="1" t="str">
        <f>TEXT(CONS_TABLE[[#This Row],[date_stolen]],"MMMM")</f>
        <v>March</v>
      </c>
      <c r="L2095">
        <v>102</v>
      </c>
      <c r="M2095" t="str">
        <f>VLOOKUP(CONS_TABLE[[#This Row],[location_id]],Locations[],2,"FALSE")</f>
        <v>Auckland</v>
      </c>
      <c r="N2095" t="str">
        <f>VLOOKUP(CONS_TABLE[[#This Row],[location_id]],Locations[],3, "FALSE")</f>
        <v>New Zealand</v>
      </c>
      <c r="O2095" s="3">
        <f>VLOOKUP(CONS_TABLE[[#This Row],[location_id]],Locations[],4,"FALSE")</f>
        <v>1695200</v>
      </c>
      <c r="P2095">
        <f>VLOOKUP(CONS_TABLE[[#This Row],[location_id]],Locations[],5,"FALSE")</f>
        <v>343.09</v>
      </c>
    </row>
    <row r="2096" spans="1:16" x14ac:dyDescent="0.3">
      <c r="A2096">
        <v>2095</v>
      </c>
      <c r="B2096" t="s">
        <v>235</v>
      </c>
      <c r="C2096">
        <v>550</v>
      </c>
      <c r="D2096" t="str">
        <f>VLOOKUP(CONS_TABLE[[#This Row],[make_id]],Make_details[],2,"FALSE")</f>
        <v>Honda</v>
      </c>
      <c r="E2096" t="str">
        <f>VLOOKUP(CONS_TABLE[[#This Row],[make_id]],Make_details[],3,"FALSE")</f>
        <v>Standard</v>
      </c>
      <c r="F2096">
        <v>2005</v>
      </c>
      <c r="G2096" t="s">
        <v>456</v>
      </c>
      <c r="H2096" t="s">
        <v>45</v>
      </c>
      <c r="I2096" s="1">
        <v>44637</v>
      </c>
      <c r="J2096" s="1" t="str">
        <f>TEXT(CONS_TABLE[[#This Row],[date_stolen]],"YYYY")</f>
        <v>2022</v>
      </c>
      <c r="K2096" s="1" t="str">
        <f>TEXT(CONS_TABLE[[#This Row],[date_stolen]],"MMMM")</f>
        <v>March</v>
      </c>
      <c r="L2096">
        <v>102</v>
      </c>
      <c r="M2096" t="str">
        <f>VLOOKUP(CONS_TABLE[[#This Row],[location_id]],Locations[],2,"FALSE")</f>
        <v>Auckland</v>
      </c>
      <c r="N2096" t="str">
        <f>VLOOKUP(CONS_TABLE[[#This Row],[location_id]],Locations[],3, "FALSE")</f>
        <v>New Zealand</v>
      </c>
      <c r="O2096" s="3">
        <f>VLOOKUP(CONS_TABLE[[#This Row],[location_id]],Locations[],4,"FALSE")</f>
        <v>1695200</v>
      </c>
      <c r="P2096">
        <f>VLOOKUP(CONS_TABLE[[#This Row],[location_id]],Locations[],5,"FALSE")</f>
        <v>343.09</v>
      </c>
    </row>
    <row r="2097" spans="1:16" x14ac:dyDescent="0.3">
      <c r="A2097">
        <v>2096</v>
      </c>
      <c r="B2097" t="s">
        <v>90</v>
      </c>
      <c r="C2097">
        <v>611</v>
      </c>
      <c r="D2097" t="str">
        <f>VLOOKUP(CONS_TABLE[[#This Row],[make_id]],Make_details[],2,"FALSE")</f>
        <v>Suzuki</v>
      </c>
      <c r="E2097" t="str">
        <f>VLOOKUP(CONS_TABLE[[#This Row],[make_id]],Make_details[],3,"FALSE")</f>
        <v>Standard</v>
      </c>
      <c r="F2097">
        <v>2001</v>
      </c>
      <c r="G2097" t="s">
        <v>796</v>
      </c>
      <c r="H2097" t="s">
        <v>28</v>
      </c>
      <c r="I2097" s="1">
        <v>44530</v>
      </c>
      <c r="J2097" s="1" t="str">
        <f>TEXT(CONS_TABLE[[#This Row],[date_stolen]],"YYYY")</f>
        <v>2021</v>
      </c>
      <c r="K2097" s="1" t="str">
        <f>TEXT(CONS_TABLE[[#This Row],[date_stolen]],"MMMM")</f>
        <v>November</v>
      </c>
      <c r="L2097">
        <v>109</v>
      </c>
      <c r="M2097" t="str">
        <f>VLOOKUP(CONS_TABLE[[#This Row],[location_id]],Locations[],2,"FALSE")</f>
        <v>Wellington</v>
      </c>
      <c r="N2097" t="str">
        <f>VLOOKUP(CONS_TABLE[[#This Row],[location_id]],Locations[],3, "FALSE")</f>
        <v>New Zealand</v>
      </c>
      <c r="O2097" s="3">
        <f>VLOOKUP(CONS_TABLE[[#This Row],[location_id]],Locations[],4,"FALSE")</f>
        <v>543500</v>
      </c>
      <c r="P2097">
        <f>VLOOKUP(CONS_TABLE[[#This Row],[location_id]],Locations[],5,"FALSE")</f>
        <v>67.52</v>
      </c>
    </row>
    <row r="2098" spans="1:16" x14ac:dyDescent="0.3">
      <c r="A2098">
        <v>2097</v>
      </c>
      <c r="B2098" t="s">
        <v>83</v>
      </c>
      <c r="C2098">
        <v>548</v>
      </c>
      <c r="D2098" t="str">
        <f>VLOOKUP(CONS_TABLE[[#This Row],[make_id]],Make_details[],2,"FALSE")</f>
        <v>Holden</v>
      </c>
      <c r="E2098" t="str">
        <f>VLOOKUP(CONS_TABLE[[#This Row],[make_id]],Make_details[],3,"FALSE")</f>
        <v>Standard</v>
      </c>
      <c r="F2098">
        <v>1998</v>
      </c>
      <c r="G2098" t="s">
        <v>747</v>
      </c>
      <c r="H2098" t="s">
        <v>28</v>
      </c>
      <c r="I2098" s="1">
        <v>44649</v>
      </c>
      <c r="J2098" s="1" t="str">
        <f>TEXT(CONS_TABLE[[#This Row],[date_stolen]],"YYYY")</f>
        <v>2022</v>
      </c>
      <c r="K2098" s="1" t="str">
        <f>TEXT(CONS_TABLE[[#This Row],[date_stolen]],"MMMM")</f>
        <v>March</v>
      </c>
      <c r="L2098">
        <v>116</v>
      </c>
      <c r="M2098" t="str">
        <f>VLOOKUP(CONS_TABLE[[#This Row],[location_id]],Locations[],2,"FALSE")</f>
        <v>Southland</v>
      </c>
      <c r="N2098" t="str">
        <f>VLOOKUP(CONS_TABLE[[#This Row],[location_id]],Locations[],3, "FALSE")</f>
        <v>New Zealand</v>
      </c>
      <c r="O2098" s="3">
        <f>VLOOKUP(CONS_TABLE[[#This Row],[location_id]],Locations[],4,"FALSE")</f>
        <v>102400</v>
      </c>
      <c r="P2098">
        <f>VLOOKUP(CONS_TABLE[[#This Row],[location_id]],Locations[],5,"FALSE")</f>
        <v>3.28</v>
      </c>
    </row>
    <row r="2099" spans="1:16" x14ac:dyDescent="0.3">
      <c r="A2099">
        <v>2098</v>
      </c>
      <c r="B2099" t="s">
        <v>83</v>
      </c>
      <c r="C2099">
        <v>619</v>
      </c>
      <c r="D2099" t="str">
        <f>VLOOKUP(CONS_TABLE[[#This Row],[make_id]],Make_details[],2,"FALSE")</f>
        <v>Toyota</v>
      </c>
      <c r="E2099" t="str">
        <f>VLOOKUP(CONS_TABLE[[#This Row],[make_id]],Make_details[],3,"FALSE")</f>
        <v>Standard</v>
      </c>
      <c r="F2099">
        <v>2001</v>
      </c>
      <c r="G2099" t="s">
        <v>694</v>
      </c>
      <c r="H2099" t="s">
        <v>10</v>
      </c>
      <c r="I2099" s="1">
        <v>44537</v>
      </c>
      <c r="J2099" s="1" t="str">
        <f>TEXT(CONS_TABLE[[#This Row],[date_stolen]],"YYYY")</f>
        <v>2021</v>
      </c>
      <c r="K2099" s="1" t="str">
        <f>TEXT(CONS_TABLE[[#This Row],[date_stolen]],"MMMM")</f>
        <v>December</v>
      </c>
      <c r="L2099">
        <v>109</v>
      </c>
      <c r="M2099" t="str">
        <f>VLOOKUP(CONS_TABLE[[#This Row],[location_id]],Locations[],2,"FALSE")</f>
        <v>Wellington</v>
      </c>
      <c r="N2099" t="str">
        <f>VLOOKUP(CONS_TABLE[[#This Row],[location_id]],Locations[],3, "FALSE")</f>
        <v>New Zealand</v>
      </c>
      <c r="O2099" s="3">
        <f>VLOOKUP(CONS_TABLE[[#This Row],[location_id]],Locations[],4,"FALSE")</f>
        <v>543500</v>
      </c>
      <c r="P2099">
        <f>VLOOKUP(CONS_TABLE[[#This Row],[location_id]],Locations[],5,"FALSE")</f>
        <v>67.52</v>
      </c>
    </row>
    <row r="2100" spans="1:16" x14ac:dyDescent="0.3">
      <c r="A2100">
        <v>2099</v>
      </c>
      <c r="B2100" t="s">
        <v>90</v>
      </c>
      <c r="C2100">
        <v>610</v>
      </c>
      <c r="D2100" t="str">
        <f>VLOOKUP(CONS_TABLE[[#This Row],[make_id]],Make_details[],2,"FALSE")</f>
        <v>Subaru</v>
      </c>
      <c r="E2100" t="str">
        <f>VLOOKUP(CONS_TABLE[[#This Row],[make_id]],Make_details[],3,"FALSE")</f>
        <v>Standard</v>
      </c>
      <c r="F2100">
        <v>2000</v>
      </c>
      <c r="G2100" t="s">
        <v>444</v>
      </c>
      <c r="H2100" t="s">
        <v>32</v>
      </c>
      <c r="I2100" s="1">
        <v>44562</v>
      </c>
      <c r="J2100" s="1" t="str">
        <f>TEXT(CONS_TABLE[[#This Row],[date_stolen]],"YYYY")</f>
        <v>2022</v>
      </c>
      <c r="K2100" s="1" t="str">
        <f>TEXT(CONS_TABLE[[#This Row],[date_stolen]],"MMMM")</f>
        <v>January</v>
      </c>
      <c r="L2100">
        <v>109</v>
      </c>
      <c r="M2100" t="str">
        <f>VLOOKUP(CONS_TABLE[[#This Row],[location_id]],Locations[],2,"FALSE")</f>
        <v>Wellington</v>
      </c>
      <c r="N2100" t="str">
        <f>VLOOKUP(CONS_TABLE[[#This Row],[location_id]],Locations[],3, "FALSE")</f>
        <v>New Zealand</v>
      </c>
      <c r="O2100" s="3">
        <f>VLOOKUP(CONS_TABLE[[#This Row],[location_id]],Locations[],4,"FALSE")</f>
        <v>543500</v>
      </c>
      <c r="P2100">
        <f>VLOOKUP(CONS_TABLE[[#This Row],[location_id]],Locations[],5,"FALSE")</f>
        <v>67.52</v>
      </c>
    </row>
    <row r="2101" spans="1:16" x14ac:dyDescent="0.3">
      <c r="A2101">
        <v>2100</v>
      </c>
      <c r="B2101" t="s">
        <v>75</v>
      </c>
      <c r="C2101">
        <v>580</v>
      </c>
      <c r="D2101" t="str">
        <f>VLOOKUP(CONS_TABLE[[#This Row],[make_id]],Make_details[],2,"FALSE")</f>
        <v>Mitsubishi</v>
      </c>
      <c r="E2101" t="str">
        <f>VLOOKUP(CONS_TABLE[[#This Row],[make_id]],Make_details[],3,"FALSE")</f>
        <v>Standard</v>
      </c>
      <c r="F2101">
        <v>2004</v>
      </c>
      <c r="G2101" t="s">
        <v>607</v>
      </c>
      <c r="H2101" t="s">
        <v>32</v>
      </c>
      <c r="I2101" s="1">
        <v>44615</v>
      </c>
      <c r="J2101" s="1" t="str">
        <f>TEXT(CONS_TABLE[[#This Row],[date_stolen]],"YYYY")</f>
        <v>2022</v>
      </c>
      <c r="K2101" s="1" t="str">
        <f>TEXT(CONS_TABLE[[#This Row],[date_stolen]],"MMMM")</f>
        <v>February</v>
      </c>
      <c r="L2101">
        <v>105</v>
      </c>
      <c r="M2101" t="str">
        <f>VLOOKUP(CONS_TABLE[[#This Row],[location_id]],Locations[],2,"FALSE")</f>
        <v>Gisborne</v>
      </c>
      <c r="N2101" t="str">
        <f>VLOOKUP(CONS_TABLE[[#This Row],[location_id]],Locations[],3, "FALSE")</f>
        <v>New Zealand</v>
      </c>
      <c r="O2101" s="3">
        <f>VLOOKUP(CONS_TABLE[[#This Row],[location_id]],Locations[],4,"FALSE")</f>
        <v>52100</v>
      </c>
      <c r="P2101">
        <f>VLOOKUP(CONS_TABLE[[#This Row],[location_id]],Locations[],5,"FALSE")</f>
        <v>6.21</v>
      </c>
    </row>
    <row r="2102" spans="1:16" x14ac:dyDescent="0.3">
      <c r="A2102">
        <v>2101</v>
      </c>
      <c r="B2102" t="s">
        <v>90</v>
      </c>
      <c r="C2102">
        <v>619</v>
      </c>
      <c r="D2102" t="str">
        <f>VLOOKUP(CONS_TABLE[[#This Row],[make_id]],Make_details[],2,"FALSE")</f>
        <v>Toyota</v>
      </c>
      <c r="E2102" t="str">
        <f>VLOOKUP(CONS_TABLE[[#This Row],[make_id]],Make_details[],3,"FALSE")</f>
        <v>Standard</v>
      </c>
      <c r="F2102">
        <v>2009</v>
      </c>
      <c r="G2102" t="s">
        <v>797</v>
      </c>
      <c r="H2102" t="s">
        <v>45</v>
      </c>
      <c r="I2102" s="1">
        <v>44604</v>
      </c>
      <c r="J2102" s="1" t="str">
        <f>TEXT(CONS_TABLE[[#This Row],[date_stolen]],"YYYY")</f>
        <v>2022</v>
      </c>
      <c r="K2102" s="1" t="str">
        <f>TEXT(CONS_TABLE[[#This Row],[date_stolen]],"MMMM")</f>
        <v>February</v>
      </c>
      <c r="L2102">
        <v>114</v>
      </c>
      <c r="M2102" t="str">
        <f>VLOOKUP(CONS_TABLE[[#This Row],[location_id]],Locations[],2,"FALSE")</f>
        <v>Canterbury</v>
      </c>
      <c r="N2102" t="str">
        <f>VLOOKUP(CONS_TABLE[[#This Row],[location_id]],Locations[],3, "FALSE")</f>
        <v>New Zealand</v>
      </c>
      <c r="O2102" s="3">
        <f>VLOOKUP(CONS_TABLE[[#This Row],[location_id]],Locations[],4,"FALSE")</f>
        <v>655000</v>
      </c>
      <c r="P2102">
        <f>VLOOKUP(CONS_TABLE[[#This Row],[location_id]],Locations[],5,"FALSE")</f>
        <v>14.72</v>
      </c>
    </row>
    <row r="2103" spans="1:16" x14ac:dyDescent="0.3">
      <c r="A2103">
        <v>2102</v>
      </c>
      <c r="B2103" t="s">
        <v>435</v>
      </c>
      <c r="C2103">
        <v>619</v>
      </c>
      <c r="D2103" t="str">
        <f>VLOOKUP(CONS_TABLE[[#This Row],[make_id]],Make_details[],2,"FALSE")</f>
        <v>Toyota</v>
      </c>
      <c r="E2103" t="str">
        <f>VLOOKUP(CONS_TABLE[[#This Row],[make_id]],Make_details[],3,"FALSE")</f>
        <v>Standard</v>
      </c>
      <c r="F2103">
        <v>2007</v>
      </c>
      <c r="G2103" t="s">
        <v>448</v>
      </c>
      <c r="H2103" t="s">
        <v>10</v>
      </c>
      <c r="I2103" s="1">
        <v>44613</v>
      </c>
      <c r="J2103" s="1" t="str">
        <f>TEXT(CONS_TABLE[[#This Row],[date_stolen]],"YYYY")</f>
        <v>2022</v>
      </c>
      <c r="K2103" s="1" t="str">
        <f>TEXT(CONS_TABLE[[#This Row],[date_stolen]],"MMMM")</f>
        <v>February</v>
      </c>
      <c r="L2103">
        <v>104</v>
      </c>
      <c r="M2103" t="str">
        <f>VLOOKUP(CONS_TABLE[[#This Row],[location_id]],Locations[],2,"FALSE")</f>
        <v>Bay of Plenty</v>
      </c>
      <c r="N2103" t="str">
        <f>VLOOKUP(CONS_TABLE[[#This Row],[location_id]],Locations[],3, "FALSE")</f>
        <v>New Zealand</v>
      </c>
      <c r="O2103" s="3">
        <f>VLOOKUP(CONS_TABLE[[#This Row],[location_id]],Locations[],4,"FALSE")</f>
        <v>347700</v>
      </c>
      <c r="P2103">
        <f>VLOOKUP(CONS_TABLE[[#This Row],[location_id]],Locations[],5,"FALSE")</f>
        <v>28.8</v>
      </c>
    </row>
    <row r="2104" spans="1:16" x14ac:dyDescent="0.3">
      <c r="A2104">
        <v>2103</v>
      </c>
      <c r="B2104" t="s">
        <v>75</v>
      </c>
      <c r="C2104">
        <v>540</v>
      </c>
      <c r="D2104" t="str">
        <f>VLOOKUP(CONS_TABLE[[#This Row],[make_id]],Make_details[],2,"FALSE")</f>
        <v>Ford</v>
      </c>
      <c r="E2104" t="str">
        <f>VLOOKUP(CONS_TABLE[[#This Row],[make_id]],Make_details[],3,"FALSE")</f>
        <v>Standard</v>
      </c>
      <c r="F2104">
        <v>2009</v>
      </c>
      <c r="G2104" t="s">
        <v>798</v>
      </c>
      <c r="H2104" t="s">
        <v>28</v>
      </c>
      <c r="I2104" s="1">
        <v>44494</v>
      </c>
      <c r="J2104" s="1" t="str">
        <f>TEXT(CONS_TABLE[[#This Row],[date_stolen]],"YYYY")</f>
        <v>2021</v>
      </c>
      <c r="K2104" s="1" t="str">
        <f>TEXT(CONS_TABLE[[#This Row],[date_stolen]],"MMMM")</f>
        <v>October</v>
      </c>
      <c r="L2104">
        <v>114</v>
      </c>
      <c r="M2104" t="str">
        <f>VLOOKUP(CONS_TABLE[[#This Row],[location_id]],Locations[],2,"FALSE")</f>
        <v>Canterbury</v>
      </c>
      <c r="N2104" t="str">
        <f>VLOOKUP(CONS_TABLE[[#This Row],[location_id]],Locations[],3, "FALSE")</f>
        <v>New Zealand</v>
      </c>
      <c r="O2104" s="3">
        <f>VLOOKUP(CONS_TABLE[[#This Row],[location_id]],Locations[],4,"FALSE")</f>
        <v>655000</v>
      </c>
      <c r="P2104">
        <f>VLOOKUP(CONS_TABLE[[#This Row],[location_id]],Locations[],5,"FALSE")</f>
        <v>14.72</v>
      </c>
    </row>
    <row r="2105" spans="1:16" x14ac:dyDescent="0.3">
      <c r="A2105">
        <v>2104</v>
      </c>
      <c r="B2105" t="s">
        <v>75</v>
      </c>
      <c r="C2105">
        <v>633</v>
      </c>
      <c r="D2105" t="str">
        <f>VLOOKUP(CONS_TABLE[[#This Row],[make_id]],Make_details[],2,"FALSE")</f>
        <v>Volkswagen</v>
      </c>
      <c r="E2105" t="str">
        <f>VLOOKUP(CONS_TABLE[[#This Row],[make_id]],Make_details[],3,"FALSE")</f>
        <v>Standard</v>
      </c>
      <c r="F2105">
        <v>2009</v>
      </c>
      <c r="G2105" t="s">
        <v>581</v>
      </c>
      <c r="H2105" t="s">
        <v>18</v>
      </c>
      <c r="I2105" s="1">
        <v>44493</v>
      </c>
      <c r="J2105" s="1" t="str">
        <f>TEXT(CONS_TABLE[[#This Row],[date_stolen]],"YYYY")</f>
        <v>2021</v>
      </c>
      <c r="K2105" s="1" t="str">
        <f>TEXT(CONS_TABLE[[#This Row],[date_stolen]],"MMMM")</f>
        <v>October</v>
      </c>
      <c r="L2105">
        <v>102</v>
      </c>
      <c r="M2105" t="str">
        <f>VLOOKUP(CONS_TABLE[[#This Row],[location_id]],Locations[],2,"FALSE")</f>
        <v>Auckland</v>
      </c>
      <c r="N2105" t="str">
        <f>VLOOKUP(CONS_TABLE[[#This Row],[location_id]],Locations[],3, "FALSE")</f>
        <v>New Zealand</v>
      </c>
      <c r="O2105" s="3">
        <f>VLOOKUP(CONS_TABLE[[#This Row],[location_id]],Locations[],4,"FALSE")</f>
        <v>1695200</v>
      </c>
      <c r="P2105">
        <f>VLOOKUP(CONS_TABLE[[#This Row],[location_id]],Locations[],5,"FALSE")</f>
        <v>343.09</v>
      </c>
    </row>
    <row r="2106" spans="1:16" x14ac:dyDescent="0.3">
      <c r="A2106">
        <v>2105</v>
      </c>
      <c r="B2106" t="s">
        <v>90</v>
      </c>
      <c r="C2106">
        <v>580</v>
      </c>
      <c r="D2106" t="str">
        <f>VLOOKUP(CONS_TABLE[[#This Row],[make_id]],Make_details[],2,"FALSE")</f>
        <v>Mitsubishi</v>
      </c>
      <c r="E2106" t="str">
        <f>VLOOKUP(CONS_TABLE[[#This Row],[make_id]],Make_details[],3,"FALSE")</f>
        <v>Standard</v>
      </c>
      <c r="F2106">
        <v>1991</v>
      </c>
      <c r="G2106" t="s">
        <v>442</v>
      </c>
      <c r="H2106" t="s">
        <v>47</v>
      </c>
      <c r="I2106" s="1">
        <v>44642</v>
      </c>
      <c r="J2106" s="1" t="str">
        <f>TEXT(CONS_TABLE[[#This Row],[date_stolen]],"YYYY")</f>
        <v>2022</v>
      </c>
      <c r="K2106" s="1" t="str">
        <f>TEXT(CONS_TABLE[[#This Row],[date_stolen]],"MMMM")</f>
        <v>March</v>
      </c>
      <c r="L2106">
        <v>106</v>
      </c>
      <c r="M2106" t="str">
        <f>VLOOKUP(CONS_TABLE[[#This Row],[location_id]],Locations[],2,"FALSE")</f>
        <v>Hawke's Bay</v>
      </c>
      <c r="N2106" t="str">
        <f>VLOOKUP(CONS_TABLE[[#This Row],[location_id]],Locations[],3, "FALSE")</f>
        <v>New Zealand</v>
      </c>
      <c r="O2106" s="3">
        <f>VLOOKUP(CONS_TABLE[[#This Row],[location_id]],Locations[],4,"FALSE")</f>
        <v>182700</v>
      </c>
      <c r="P2106">
        <f>VLOOKUP(CONS_TABLE[[#This Row],[location_id]],Locations[],5,"FALSE")</f>
        <v>12.92</v>
      </c>
    </row>
    <row r="2107" spans="1:16" x14ac:dyDescent="0.3">
      <c r="A2107">
        <v>2106</v>
      </c>
      <c r="B2107" t="s">
        <v>435</v>
      </c>
      <c r="C2107">
        <v>540</v>
      </c>
      <c r="D2107" t="str">
        <f>VLOOKUP(CONS_TABLE[[#This Row],[make_id]],Make_details[],2,"FALSE")</f>
        <v>Ford</v>
      </c>
      <c r="E2107" t="str">
        <f>VLOOKUP(CONS_TABLE[[#This Row],[make_id]],Make_details[],3,"FALSE")</f>
        <v>Standard</v>
      </c>
      <c r="F2107">
        <v>2009</v>
      </c>
      <c r="G2107" t="s">
        <v>760</v>
      </c>
      <c r="H2107" t="s">
        <v>32</v>
      </c>
      <c r="I2107" s="1">
        <v>44528</v>
      </c>
      <c r="J2107" s="1" t="str">
        <f>TEXT(CONS_TABLE[[#This Row],[date_stolen]],"YYYY")</f>
        <v>2021</v>
      </c>
      <c r="K2107" s="1" t="str">
        <f>TEXT(CONS_TABLE[[#This Row],[date_stolen]],"MMMM")</f>
        <v>November</v>
      </c>
      <c r="L2107">
        <v>109</v>
      </c>
      <c r="M2107" t="str">
        <f>VLOOKUP(CONS_TABLE[[#This Row],[location_id]],Locations[],2,"FALSE")</f>
        <v>Wellington</v>
      </c>
      <c r="N2107" t="str">
        <f>VLOOKUP(CONS_TABLE[[#This Row],[location_id]],Locations[],3, "FALSE")</f>
        <v>New Zealand</v>
      </c>
      <c r="O2107" s="3">
        <f>VLOOKUP(CONS_TABLE[[#This Row],[location_id]],Locations[],4,"FALSE")</f>
        <v>543500</v>
      </c>
      <c r="P2107">
        <f>VLOOKUP(CONS_TABLE[[#This Row],[location_id]],Locations[],5,"FALSE")</f>
        <v>67.52</v>
      </c>
    </row>
    <row r="2108" spans="1:16" x14ac:dyDescent="0.3">
      <c r="A2108">
        <v>2107</v>
      </c>
      <c r="B2108" t="s">
        <v>90</v>
      </c>
      <c r="C2108">
        <v>610</v>
      </c>
      <c r="D2108" t="str">
        <f>VLOOKUP(CONS_TABLE[[#This Row],[make_id]],Make_details[],2,"FALSE")</f>
        <v>Subaru</v>
      </c>
      <c r="E2108" t="str">
        <f>VLOOKUP(CONS_TABLE[[#This Row],[make_id]],Make_details[],3,"FALSE")</f>
        <v>Standard</v>
      </c>
      <c r="F2108">
        <v>2002</v>
      </c>
      <c r="G2108" t="s">
        <v>475</v>
      </c>
      <c r="H2108" t="s">
        <v>10</v>
      </c>
      <c r="I2108" s="1">
        <v>44607</v>
      </c>
      <c r="J2108" s="1" t="str">
        <f>TEXT(CONS_TABLE[[#This Row],[date_stolen]],"YYYY")</f>
        <v>2022</v>
      </c>
      <c r="K2108" s="1" t="str">
        <f>TEXT(CONS_TABLE[[#This Row],[date_stolen]],"MMMM")</f>
        <v>February</v>
      </c>
      <c r="L2108">
        <v>109</v>
      </c>
      <c r="M2108" t="str">
        <f>VLOOKUP(CONS_TABLE[[#This Row],[location_id]],Locations[],2,"FALSE")</f>
        <v>Wellington</v>
      </c>
      <c r="N2108" t="str">
        <f>VLOOKUP(CONS_TABLE[[#This Row],[location_id]],Locations[],3, "FALSE")</f>
        <v>New Zealand</v>
      </c>
      <c r="O2108" s="3">
        <f>VLOOKUP(CONS_TABLE[[#This Row],[location_id]],Locations[],4,"FALSE")</f>
        <v>543500</v>
      </c>
      <c r="P2108">
        <f>VLOOKUP(CONS_TABLE[[#This Row],[location_id]],Locations[],5,"FALSE")</f>
        <v>67.52</v>
      </c>
    </row>
    <row r="2109" spans="1:16" x14ac:dyDescent="0.3">
      <c r="A2109">
        <v>2108</v>
      </c>
      <c r="B2109" t="s">
        <v>90</v>
      </c>
      <c r="C2109">
        <v>619</v>
      </c>
      <c r="D2109" t="str">
        <f>VLOOKUP(CONS_TABLE[[#This Row],[make_id]],Make_details[],2,"FALSE")</f>
        <v>Toyota</v>
      </c>
      <c r="E2109" t="str">
        <f>VLOOKUP(CONS_TABLE[[#This Row],[make_id]],Make_details[],3,"FALSE")</f>
        <v>Standard</v>
      </c>
      <c r="F2109">
        <v>2001</v>
      </c>
      <c r="G2109" t="s">
        <v>766</v>
      </c>
      <c r="H2109" t="s">
        <v>283</v>
      </c>
      <c r="I2109" s="1">
        <v>44488</v>
      </c>
      <c r="J2109" s="1" t="str">
        <f>TEXT(CONS_TABLE[[#This Row],[date_stolen]],"YYYY")</f>
        <v>2021</v>
      </c>
      <c r="K2109" s="1" t="str">
        <f>TEXT(CONS_TABLE[[#This Row],[date_stolen]],"MMMM")</f>
        <v>October</v>
      </c>
      <c r="L2109">
        <v>102</v>
      </c>
      <c r="M2109" t="str">
        <f>VLOOKUP(CONS_TABLE[[#This Row],[location_id]],Locations[],2,"FALSE")</f>
        <v>Auckland</v>
      </c>
      <c r="N2109" t="str">
        <f>VLOOKUP(CONS_TABLE[[#This Row],[location_id]],Locations[],3, "FALSE")</f>
        <v>New Zealand</v>
      </c>
      <c r="O2109" s="3">
        <f>VLOOKUP(CONS_TABLE[[#This Row],[location_id]],Locations[],4,"FALSE")</f>
        <v>1695200</v>
      </c>
      <c r="P2109">
        <f>VLOOKUP(CONS_TABLE[[#This Row],[location_id]],Locations[],5,"FALSE")</f>
        <v>343.09</v>
      </c>
    </row>
    <row r="2110" spans="1:16" x14ac:dyDescent="0.3">
      <c r="A2110">
        <v>2109</v>
      </c>
      <c r="B2110" t="s">
        <v>75</v>
      </c>
      <c r="C2110">
        <v>550</v>
      </c>
      <c r="D2110" t="str">
        <f>VLOOKUP(CONS_TABLE[[#This Row],[make_id]],Make_details[],2,"FALSE")</f>
        <v>Honda</v>
      </c>
      <c r="E2110" t="str">
        <f>VLOOKUP(CONS_TABLE[[#This Row],[make_id]],Make_details[],3,"FALSE")</f>
        <v>Standard</v>
      </c>
      <c r="F2110">
        <v>2003</v>
      </c>
      <c r="G2110" t="s">
        <v>458</v>
      </c>
      <c r="H2110" t="s">
        <v>10</v>
      </c>
      <c r="I2110" s="1">
        <v>44648</v>
      </c>
      <c r="J2110" s="1" t="str">
        <f>TEXT(CONS_TABLE[[#This Row],[date_stolen]],"YYYY")</f>
        <v>2022</v>
      </c>
      <c r="K2110" s="1" t="str">
        <f>TEXT(CONS_TABLE[[#This Row],[date_stolen]],"MMMM")</f>
        <v>March</v>
      </c>
      <c r="L2110">
        <v>103</v>
      </c>
      <c r="M2110" t="str">
        <f>VLOOKUP(CONS_TABLE[[#This Row],[location_id]],Locations[],2,"FALSE")</f>
        <v>Waikato</v>
      </c>
      <c r="N2110" t="str">
        <f>VLOOKUP(CONS_TABLE[[#This Row],[location_id]],Locations[],3, "FALSE")</f>
        <v>New Zealand</v>
      </c>
      <c r="O2110" s="3">
        <f>VLOOKUP(CONS_TABLE[[#This Row],[location_id]],Locations[],4,"FALSE")</f>
        <v>513800</v>
      </c>
      <c r="P2110">
        <f>VLOOKUP(CONS_TABLE[[#This Row],[location_id]],Locations[],5,"FALSE")</f>
        <v>21.5</v>
      </c>
    </row>
    <row r="2111" spans="1:16" x14ac:dyDescent="0.3">
      <c r="A2111">
        <v>2110</v>
      </c>
      <c r="B2111" t="s">
        <v>83</v>
      </c>
      <c r="C2111">
        <v>587</v>
      </c>
      <c r="D2111" t="str">
        <f>VLOOKUP(CONS_TABLE[[#This Row],[make_id]],Make_details[],2,"FALSE")</f>
        <v>Nissan</v>
      </c>
      <c r="E2111" t="str">
        <f>VLOOKUP(CONS_TABLE[[#This Row],[make_id]],Make_details[],3,"FALSE")</f>
        <v>Standard</v>
      </c>
      <c r="F2111">
        <v>2002</v>
      </c>
      <c r="G2111" t="s">
        <v>590</v>
      </c>
      <c r="H2111" t="s">
        <v>69</v>
      </c>
      <c r="I2111" s="1">
        <v>44643</v>
      </c>
      <c r="J2111" s="1" t="str">
        <f>TEXT(CONS_TABLE[[#This Row],[date_stolen]],"YYYY")</f>
        <v>2022</v>
      </c>
      <c r="K2111" s="1" t="str">
        <f>TEXT(CONS_TABLE[[#This Row],[date_stolen]],"MMMM")</f>
        <v>March</v>
      </c>
      <c r="L2111">
        <v>102</v>
      </c>
      <c r="M2111" t="str">
        <f>VLOOKUP(CONS_TABLE[[#This Row],[location_id]],Locations[],2,"FALSE")</f>
        <v>Auckland</v>
      </c>
      <c r="N2111" t="str">
        <f>VLOOKUP(CONS_TABLE[[#This Row],[location_id]],Locations[],3, "FALSE")</f>
        <v>New Zealand</v>
      </c>
      <c r="O2111" s="3">
        <f>VLOOKUP(CONS_TABLE[[#This Row],[location_id]],Locations[],4,"FALSE")</f>
        <v>1695200</v>
      </c>
      <c r="P2111">
        <f>VLOOKUP(CONS_TABLE[[#This Row],[location_id]],Locations[],5,"FALSE")</f>
        <v>343.09</v>
      </c>
    </row>
    <row r="2112" spans="1:16" x14ac:dyDescent="0.3">
      <c r="A2112">
        <v>2111</v>
      </c>
      <c r="B2112" t="s">
        <v>83</v>
      </c>
      <c r="C2112">
        <v>548</v>
      </c>
      <c r="D2112" t="str">
        <f>VLOOKUP(CONS_TABLE[[#This Row],[make_id]],Make_details[],2,"FALSE")</f>
        <v>Holden</v>
      </c>
      <c r="E2112" t="str">
        <f>VLOOKUP(CONS_TABLE[[#This Row],[make_id]],Make_details[],3,"FALSE")</f>
        <v>Standard</v>
      </c>
      <c r="F2112">
        <v>2009</v>
      </c>
      <c r="G2112" t="s">
        <v>790</v>
      </c>
      <c r="H2112" t="s">
        <v>28</v>
      </c>
      <c r="I2112" s="1">
        <v>44652</v>
      </c>
      <c r="J2112" s="1" t="str">
        <f>TEXT(CONS_TABLE[[#This Row],[date_stolen]],"YYYY")</f>
        <v>2022</v>
      </c>
      <c r="K2112" s="1" t="str">
        <f>TEXT(CONS_TABLE[[#This Row],[date_stolen]],"MMMM")</f>
        <v>April</v>
      </c>
      <c r="L2112">
        <v>101</v>
      </c>
      <c r="M2112" t="str">
        <f>VLOOKUP(CONS_TABLE[[#This Row],[location_id]],Locations[],2,"FALSE")</f>
        <v>Northland</v>
      </c>
      <c r="N2112" t="str">
        <f>VLOOKUP(CONS_TABLE[[#This Row],[location_id]],Locations[],3, "FALSE")</f>
        <v>New Zealand</v>
      </c>
      <c r="O2112" s="3">
        <f>VLOOKUP(CONS_TABLE[[#This Row],[location_id]],Locations[],4,"FALSE")</f>
        <v>201500</v>
      </c>
      <c r="P2112">
        <f>VLOOKUP(CONS_TABLE[[#This Row],[location_id]],Locations[],5,"FALSE")</f>
        <v>16.11</v>
      </c>
    </row>
    <row r="2113" spans="1:16" x14ac:dyDescent="0.3">
      <c r="A2113">
        <v>2112</v>
      </c>
      <c r="B2113" t="s">
        <v>90</v>
      </c>
      <c r="C2113">
        <v>576</v>
      </c>
      <c r="D2113" t="str">
        <f>VLOOKUP(CONS_TABLE[[#This Row],[make_id]],Make_details[],2,"FALSE")</f>
        <v>Mazda</v>
      </c>
      <c r="E2113" t="str">
        <f>VLOOKUP(CONS_TABLE[[#This Row],[make_id]],Make_details[],3,"FALSE")</f>
        <v>Standard</v>
      </c>
      <c r="F2113">
        <v>2002</v>
      </c>
      <c r="G2113" t="s">
        <v>698</v>
      </c>
      <c r="H2113" t="s">
        <v>28</v>
      </c>
      <c r="I2113" s="1">
        <v>44654</v>
      </c>
      <c r="J2113" s="1" t="str">
        <f>TEXT(CONS_TABLE[[#This Row],[date_stolen]],"YYYY")</f>
        <v>2022</v>
      </c>
      <c r="K2113" s="1" t="str">
        <f>TEXT(CONS_TABLE[[#This Row],[date_stolen]],"MMMM")</f>
        <v>April</v>
      </c>
      <c r="L2113">
        <v>109</v>
      </c>
      <c r="M2113" t="str">
        <f>VLOOKUP(CONS_TABLE[[#This Row],[location_id]],Locations[],2,"FALSE")</f>
        <v>Wellington</v>
      </c>
      <c r="N2113" t="str">
        <f>VLOOKUP(CONS_TABLE[[#This Row],[location_id]],Locations[],3, "FALSE")</f>
        <v>New Zealand</v>
      </c>
      <c r="O2113" s="3">
        <f>VLOOKUP(CONS_TABLE[[#This Row],[location_id]],Locations[],4,"FALSE")</f>
        <v>543500</v>
      </c>
      <c r="P2113">
        <f>VLOOKUP(CONS_TABLE[[#This Row],[location_id]],Locations[],5,"FALSE")</f>
        <v>67.52</v>
      </c>
    </row>
    <row r="2114" spans="1:16" x14ac:dyDescent="0.3">
      <c r="A2114">
        <v>2113</v>
      </c>
      <c r="B2114" t="s">
        <v>235</v>
      </c>
      <c r="C2114">
        <v>587</v>
      </c>
      <c r="D2114" t="str">
        <f>VLOOKUP(CONS_TABLE[[#This Row],[make_id]],Make_details[],2,"FALSE")</f>
        <v>Nissan</v>
      </c>
      <c r="E2114" t="str">
        <f>VLOOKUP(CONS_TABLE[[#This Row],[make_id]],Make_details[],3,"FALSE")</f>
        <v>Standard</v>
      </c>
      <c r="F2114">
        <v>2004</v>
      </c>
      <c r="G2114" t="s">
        <v>799</v>
      </c>
      <c r="H2114" t="s">
        <v>32</v>
      </c>
      <c r="I2114" s="1">
        <v>44608</v>
      </c>
      <c r="J2114" s="1" t="str">
        <f>TEXT(CONS_TABLE[[#This Row],[date_stolen]],"YYYY")</f>
        <v>2022</v>
      </c>
      <c r="K2114" s="1" t="str">
        <f>TEXT(CONS_TABLE[[#This Row],[date_stolen]],"MMMM")</f>
        <v>February</v>
      </c>
      <c r="L2114">
        <v>102</v>
      </c>
      <c r="M2114" t="str">
        <f>VLOOKUP(CONS_TABLE[[#This Row],[location_id]],Locations[],2,"FALSE")</f>
        <v>Auckland</v>
      </c>
      <c r="N2114" t="str">
        <f>VLOOKUP(CONS_TABLE[[#This Row],[location_id]],Locations[],3, "FALSE")</f>
        <v>New Zealand</v>
      </c>
      <c r="O2114" s="3">
        <f>VLOOKUP(CONS_TABLE[[#This Row],[location_id]],Locations[],4,"FALSE")</f>
        <v>1695200</v>
      </c>
      <c r="P2114">
        <f>VLOOKUP(CONS_TABLE[[#This Row],[location_id]],Locations[],5,"FALSE")</f>
        <v>343.09</v>
      </c>
    </row>
    <row r="2115" spans="1:16" x14ac:dyDescent="0.3">
      <c r="A2115">
        <v>2114</v>
      </c>
      <c r="B2115" t="s">
        <v>90</v>
      </c>
      <c r="C2115">
        <v>610</v>
      </c>
      <c r="D2115" t="str">
        <f>VLOOKUP(CONS_TABLE[[#This Row],[make_id]],Make_details[],2,"FALSE")</f>
        <v>Subaru</v>
      </c>
      <c r="E2115" t="str">
        <f>VLOOKUP(CONS_TABLE[[#This Row],[make_id]],Make_details[],3,"FALSE")</f>
        <v>Standard</v>
      </c>
      <c r="F2115">
        <v>2001</v>
      </c>
      <c r="G2115" t="s">
        <v>444</v>
      </c>
      <c r="H2115" t="s">
        <v>28</v>
      </c>
      <c r="I2115" s="1">
        <v>44535</v>
      </c>
      <c r="J2115" s="1" t="str">
        <f>TEXT(CONS_TABLE[[#This Row],[date_stolen]],"YYYY")</f>
        <v>2021</v>
      </c>
      <c r="K2115" s="1" t="str">
        <f>TEXT(CONS_TABLE[[#This Row],[date_stolen]],"MMMM")</f>
        <v>December</v>
      </c>
      <c r="L2115">
        <v>109</v>
      </c>
      <c r="M2115" t="str">
        <f>VLOOKUP(CONS_TABLE[[#This Row],[location_id]],Locations[],2,"FALSE")</f>
        <v>Wellington</v>
      </c>
      <c r="N2115" t="str">
        <f>VLOOKUP(CONS_TABLE[[#This Row],[location_id]],Locations[],3, "FALSE")</f>
        <v>New Zealand</v>
      </c>
      <c r="O2115" s="3">
        <f>VLOOKUP(CONS_TABLE[[#This Row],[location_id]],Locations[],4,"FALSE")</f>
        <v>543500</v>
      </c>
      <c r="P2115">
        <f>VLOOKUP(CONS_TABLE[[#This Row],[location_id]],Locations[],5,"FALSE")</f>
        <v>67.52</v>
      </c>
    </row>
    <row r="2116" spans="1:16" x14ac:dyDescent="0.3">
      <c r="A2116">
        <v>2115</v>
      </c>
      <c r="B2116" t="s">
        <v>90</v>
      </c>
      <c r="C2116">
        <v>550</v>
      </c>
      <c r="D2116" t="str">
        <f>VLOOKUP(CONS_TABLE[[#This Row],[make_id]],Make_details[],2,"FALSE")</f>
        <v>Honda</v>
      </c>
      <c r="E2116" t="str">
        <f>VLOOKUP(CONS_TABLE[[#This Row],[make_id]],Make_details[],3,"FALSE")</f>
        <v>Standard</v>
      </c>
      <c r="F2116">
        <v>2000</v>
      </c>
      <c r="G2116" t="s">
        <v>584</v>
      </c>
      <c r="H2116" t="s">
        <v>32</v>
      </c>
      <c r="I2116" s="1">
        <v>44519</v>
      </c>
      <c r="J2116" s="1" t="str">
        <f>TEXT(CONS_TABLE[[#This Row],[date_stolen]],"YYYY")</f>
        <v>2021</v>
      </c>
      <c r="K2116" s="1" t="str">
        <f>TEXT(CONS_TABLE[[#This Row],[date_stolen]],"MMMM")</f>
        <v>November</v>
      </c>
      <c r="L2116">
        <v>104</v>
      </c>
      <c r="M2116" t="str">
        <f>VLOOKUP(CONS_TABLE[[#This Row],[location_id]],Locations[],2,"FALSE")</f>
        <v>Bay of Plenty</v>
      </c>
      <c r="N2116" t="str">
        <f>VLOOKUP(CONS_TABLE[[#This Row],[location_id]],Locations[],3, "FALSE")</f>
        <v>New Zealand</v>
      </c>
      <c r="O2116" s="3">
        <f>VLOOKUP(CONS_TABLE[[#This Row],[location_id]],Locations[],4,"FALSE")</f>
        <v>347700</v>
      </c>
      <c r="P2116">
        <f>VLOOKUP(CONS_TABLE[[#This Row],[location_id]],Locations[],5,"FALSE")</f>
        <v>28.8</v>
      </c>
    </row>
    <row r="2117" spans="1:16" x14ac:dyDescent="0.3">
      <c r="A2117">
        <v>2116</v>
      </c>
      <c r="B2117" t="s">
        <v>90</v>
      </c>
      <c r="C2117">
        <v>576</v>
      </c>
      <c r="D2117" t="str">
        <f>VLOOKUP(CONS_TABLE[[#This Row],[make_id]],Make_details[],2,"FALSE")</f>
        <v>Mazda</v>
      </c>
      <c r="E2117" t="str">
        <f>VLOOKUP(CONS_TABLE[[#This Row],[make_id]],Make_details[],3,"FALSE")</f>
        <v>Standard</v>
      </c>
      <c r="F2117">
        <v>2009</v>
      </c>
      <c r="G2117" t="s">
        <v>800</v>
      </c>
      <c r="H2117" t="s">
        <v>28</v>
      </c>
      <c r="I2117" s="1">
        <v>44609</v>
      </c>
      <c r="J2117" s="1" t="str">
        <f>TEXT(CONS_TABLE[[#This Row],[date_stolen]],"YYYY")</f>
        <v>2022</v>
      </c>
      <c r="K2117" s="1" t="str">
        <f>TEXT(CONS_TABLE[[#This Row],[date_stolen]],"MMMM")</f>
        <v>February</v>
      </c>
      <c r="L2117">
        <v>104</v>
      </c>
      <c r="M2117" t="str">
        <f>VLOOKUP(CONS_TABLE[[#This Row],[location_id]],Locations[],2,"FALSE")</f>
        <v>Bay of Plenty</v>
      </c>
      <c r="N2117" t="str">
        <f>VLOOKUP(CONS_TABLE[[#This Row],[location_id]],Locations[],3, "FALSE")</f>
        <v>New Zealand</v>
      </c>
      <c r="O2117" s="3">
        <f>VLOOKUP(CONS_TABLE[[#This Row],[location_id]],Locations[],4,"FALSE")</f>
        <v>347700</v>
      </c>
      <c r="P2117">
        <f>VLOOKUP(CONS_TABLE[[#This Row],[location_id]],Locations[],5,"FALSE")</f>
        <v>28.8</v>
      </c>
    </row>
    <row r="2118" spans="1:16" x14ac:dyDescent="0.3">
      <c r="A2118">
        <v>2117</v>
      </c>
      <c r="B2118" t="s">
        <v>83</v>
      </c>
      <c r="C2118">
        <v>580</v>
      </c>
      <c r="D2118" t="str">
        <f>VLOOKUP(CONS_TABLE[[#This Row],[make_id]],Make_details[],2,"FALSE")</f>
        <v>Mitsubishi</v>
      </c>
      <c r="E2118" t="str">
        <f>VLOOKUP(CONS_TABLE[[#This Row],[make_id]],Make_details[],3,"FALSE")</f>
        <v>Standard</v>
      </c>
      <c r="F2118">
        <v>2004</v>
      </c>
      <c r="G2118" t="s">
        <v>441</v>
      </c>
      <c r="H2118" t="s">
        <v>28</v>
      </c>
      <c r="I2118" s="1">
        <v>44597</v>
      </c>
      <c r="J2118" s="1" t="str">
        <f>TEXT(CONS_TABLE[[#This Row],[date_stolen]],"YYYY")</f>
        <v>2022</v>
      </c>
      <c r="K2118" s="1" t="str">
        <f>TEXT(CONS_TABLE[[#This Row],[date_stolen]],"MMMM")</f>
        <v>February</v>
      </c>
      <c r="L2118">
        <v>102</v>
      </c>
      <c r="M2118" t="str">
        <f>VLOOKUP(CONS_TABLE[[#This Row],[location_id]],Locations[],2,"FALSE")</f>
        <v>Auckland</v>
      </c>
      <c r="N2118" t="str">
        <f>VLOOKUP(CONS_TABLE[[#This Row],[location_id]],Locations[],3, "FALSE")</f>
        <v>New Zealand</v>
      </c>
      <c r="O2118" s="3">
        <f>VLOOKUP(CONS_TABLE[[#This Row],[location_id]],Locations[],4,"FALSE")</f>
        <v>1695200</v>
      </c>
      <c r="P2118">
        <f>VLOOKUP(CONS_TABLE[[#This Row],[location_id]],Locations[],5,"FALSE")</f>
        <v>343.09</v>
      </c>
    </row>
    <row r="2119" spans="1:16" x14ac:dyDescent="0.3">
      <c r="A2119">
        <v>2118</v>
      </c>
      <c r="B2119" t="s">
        <v>75</v>
      </c>
      <c r="C2119">
        <v>619</v>
      </c>
      <c r="D2119" t="str">
        <f>VLOOKUP(CONS_TABLE[[#This Row],[make_id]],Make_details[],2,"FALSE")</f>
        <v>Toyota</v>
      </c>
      <c r="E2119" t="str">
        <f>VLOOKUP(CONS_TABLE[[#This Row],[make_id]],Make_details[],3,"FALSE")</f>
        <v>Standard</v>
      </c>
      <c r="F2119">
        <v>2002</v>
      </c>
      <c r="G2119" t="s">
        <v>801</v>
      </c>
      <c r="H2119" t="s">
        <v>10</v>
      </c>
      <c r="I2119" s="1">
        <v>44483</v>
      </c>
      <c r="J2119" s="1" t="str">
        <f>TEXT(CONS_TABLE[[#This Row],[date_stolen]],"YYYY")</f>
        <v>2021</v>
      </c>
      <c r="K2119" s="1" t="str">
        <f>TEXT(CONS_TABLE[[#This Row],[date_stolen]],"MMMM")</f>
        <v>October</v>
      </c>
      <c r="L2119">
        <v>114</v>
      </c>
      <c r="M2119" t="str">
        <f>VLOOKUP(CONS_TABLE[[#This Row],[location_id]],Locations[],2,"FALSE")</f>
        <v>Canterbury</v>
      </c>
      <c r="N2119" t="str">
        <f>VLOOKUP(CONS_TABLE[[#This Row],[location_id]],Locations[],3, "FALSE")</f>
        <v>New Zealand</v>
      </c>
      <c r="O2119" s="3">
        <f>VLOOKUP(CONS_TABLE[[#This Row],[location_id]],Locations[],4,"FALSE")</f>
        <v>655000</v>
      </c>
      <c r="P2119">
        <f>VLOOKUP(CONS_TABLE[[#This Row],[location_id]],Locations[],5,"FALSE")</f>
        <v>14.72</v>
      </c>
    </row>
    <row r="2120" spans="1:16" x14ac:dyDescent="0.3">
      <c r="A2120">
        <v>2119</v>
      </c>
      <c r="B2120" t="s">
        <v>90</v>
      </c>
      <c r="C2120">
        <v>576</v>
      </c>
      <c r="D2120" t="str">
        <f>VLOOKUP(CONS_TABLE[[#This Row],[make_id]],Make_details[],2,"FALSE")</f>
        <v>Mazda</v>
      </c>
      <c r="E2120" t="str">
        <f>VLOOKUP(CONS_TABLE[[#This Row],[make_id]],Make_details[],3,"FALSE")</f>
        <v>Standard</v>
      </c>
      <c r="F2120">
        <v>2003</v>
      </c>
      <c r="G2120" t="s">
        <v>572</v>
      </c>
      <c r="H2120" t="s">
        <v>10</v>
      </c>
      <c r="I2120" s="1">
        <v>44508</v>
      </c>
      <c r="J2120" s="1" t="str">
        <f>TEXT(CONS_TABLE[[#This Row],[date_stolen]],"YYYY")</f>
        <v>2021</v>
      </c>
      <c r="K2120" s="1" t="str">
        <f>TEXT(CONS_TABLE[[#This Row],[date_stolen]],"MMMM")</f>
        <v>November</v>
      </c>
      <c r="L2120">
        <v>114</v>
      </c>
      <c r="M2120" t="str">
        <f>VLOOKUP(CONS_TABLE[[#This Row],[location_id]],Locations[],2,"FALSE")</f>
        <v>Canterbury</v>
      </c>
      <c r="N2120" t="str">
        <f>VLOOKUP(CONS_TABLE[[#This Row],[location_id]],Locations[],3, "FALSE")</f>
        <v>New Zealand</v>
      </c>
      <c r="O2120" s="3">
        <f>VLOOKUP(CONS_TABLE[[#This Row],[location_id]],Locations[],4,"FALSE")</f>
        <v>655000</v>
      </c>
      <c r="P2120">
        <f>VLOOKUP(CONS_TABLE[[#This Row],[location_id]],Locations[],5,"FALSE")</f>
        <v>14.72</v>
      </c>
    </row>
    <row r="2121" spans="1:16" x14ac:dyDescent="0.3">
      <c r="A2121">
        <v>2120</v>
      </c>
      <c r="B2121" t="s">
        <v>75</v>
      </c>
      <c r="C2121">
        <v>619</v>
      </c>
      <c r="D2121" t="str">
        <f>VLOOKUP(CONS_TABLE[[#This Row],[make_id]],Make_details[],2,"FALSE")</f>
        <v>Toyota</v>
      </c>
      <c r="E2121" t="str">
        <f>VLOOKUP(CONS_TABLE[[#This Row],[make_id]],Make_details[],3,"FALSE")</f>
        <v>Standard</v>
      </c>
      <c r="F2121">
        <v>2009</v>
      </c>
      <c r="G2121" t="s">
        <v>460</v>
      </c>
      <c r="H2121" t="s">
        <v>28</v>
      </c>
      <c r="I2121" s="1">
        <v>44584</v>
      </c>
      <c r="J2121" s="1" t="str">
        <f>TEXT(CONS_TABLE[[#This Row],[date_stolen]],"YYYY")</f>
        <v>2022</v>
      </c>
      <c r="K2121" s="1" t="str">
        <f>TEXT(CONS_TABLE[[#This Row],[date_stolen]],"MMMM")</f>
        <v>January</v>
      </c>
      <c r="L2121">
        <v>102</v>
      </c>
      <c r="M2121" t="str">
        <f>VLOOKUP(CONS_TABLE[[#This Row],[location_id]],Locations[],2,"FALSE")</f>
        <v>Auckland</v>
      </c>
      <c r="N2121" t="str">
        <f>VLOOKUP(CONS_TABLE[[#This Row],[location_id]],Locations[],3, "FALSE")</f>
        <v>New Zealand</v>
      </c>
      <c r="O2121" s="3">
        <f>VLOOKUP(CONS_TABLE[[#This Row],[location_id]],Locations[],4,"FALSE")</f>
        <v>1695200</v>
      </c>
      <c r="P2121">
        <f>VLOOKUP(CONS_TABLE[[#This Row],[location_id]],Locations[],5,"FALSE")</f>
        <v>343.09</v>
      </c>
    </row>
    <row r="2122" spans="1:16" x14ac:dyDescent="0.3">
      <c r="A2122">
        <v>2121</v>
      </c>
      <c r="B2122" t="s">
        <v>83</v>
      </c>
      <c r="C2122">
        <v>619</v>
      </c>
      <c r="D2122" t="str">
        <f>VLOOKUP(CONS_TABLE[[#This Row],[make_id]],Make_details[],2,"FALSE")</f>
        <v>Toyota</v>
      </c>
      <c r="E2122" t="str">
        <f>VLOOKUP(CONS_TABLE[[#This Row],[make_id]],Make_details[],3,"FALSE")</f>
        <v>Standard</v>
      </c>
      <c r="F2122">
        <v>2000</v>
      </c>
      <c r="G2122" t="s">
        <v>802</v>
      </c>
      <c r="H2122" t="s">
        <v>283</v>
      </c>
      <c r="I2122" s="1">
        <v>44543</v>
      </c>
      <c r="J2122" s="1" t="str">
        <f>TEXT(CONS_TABLE[[#This Row],[date_stolen]],"YYYY")</f>
        <v>2021</v>
      </c>
      <c r="K2122" s="1" t="str">
        <f>TEXT(CONS_TABLE[[#This Row],[date_stolen]],"MMMM")</f>
        <v>December</v>
      </c>
      <c r="L2122">
        <v>102</v>
      </c>
      <c r="M2122" t="str">
        <f>VLOOKUP(CONS_TABLE[[#This Row],[location_id]],Locations[],2,"FALSE")</f>
        <v>Auckland</v>
      </c>
      <c r="N2122" t="str">
        <f>VLOOKUP(CONS_TABLE[[#This Row],[location_id]],Locations[],3, "FALSE")</f>
        <v>New Zealand</v>
      </c>
      <c r="O2122" s="3">
        <f>VLOOKUP(CONS_TABLE[[#This Row],[location_id]],Locations[],4,"FALSE")</f>
        <v>1695200</v>
      </c>
      <c r="P2122">
        <f>VLOOKUP(CONS_TABLE[[#This Row],[location_id]],Locations[],5,"FALSE")</f>
        <v>343.09</v>
      </c>
    </row>
    <row r="2123" spans="1:16" x14ac:dyDescent="0.3">
      <c r="A2123">
        <v>2122</v>
      </c>
      <c r="B2123" t="s">
        <v>90</v>
      </c>
      <c r="C2123">
        <v>576</v>
      </c>
      <c r="D2123" t="str">
        <f>VLOOKUP(CONS_TABLE[[#This Row],[make_id]],Make_details[],2,"FALSE")</f>
        <v>Mazda</v>
      </c>
      <c r="E2123" t="str">
        <f>VLOOKUP(CONS_TABLE[[#This Row],[make_id]],Make_details[],3,"FALSE")</f>
        <v>Standard</v>
      </c>
      <c r="F2123">
        <v>2002</v>
      </c>
      <c r="G2123" t="s">
        <v>776</v>
      </c>
      <c r="H2123" t="s">
        <v>10</v>
      </c>
      <c r="I2123" s="1">
        <v>44654</v>
      </c>
      <c r="J2123" s="1" t="str">
        <f>TEXT(CONS_TABLE[[#This Row],[date_stolen]],"YYYY")</f>
        <v>2022</v>
      </c>
      <c r="K2123" s="1" t="str">
        <f>TEXT(CONS_TABLE[[#This Row],[date_stolen]],"MMMM")</f>
        <v>April</v>
      </c>
      <c r="L2123">
        <v>102</v>
      </c>
      <c r="M2123" t="str">
        <f>VLOOKUP(CONS_TABLE[[#This Row],[location_id]],Locations[],2,"FALSE")</f>
        <v>Auckland</v>
      </c>
      <c r="N2123" t="str">
        <f>VLOOKUP(CONS_TABLE[[#This Row],[location_id]],Locations[],3, "FALSE")</f>
        <v>New Zealand</v>
      </c>
      <c r="O2123" s="3">
        <f>VLOOKUP(CONS_TABLE[[#This Row],[location_id]],Locations[],4,"FALSE")</f>
        <v>1695200</v>
      </c>
      <c r="P2123">
        <f>VLOOKUP(CONS_TABLE[[#This Row],[location_id]],Locations[],5,"FALSE")</f>
        <v>343.09</v>
      </c>
    </row>
    <row r="2124" spans="1:16" x14ac:dyDescent="0.3">
      <c r="A2124">
        <v>2123</v>
      </c>
      <c r="B2124" t="s">
        <v>90</v>
      </c>
      <c r="C2124">
        <v>540</v>
      </c>
      <c r="D2124" t="str">
        <f>VLOOKUP(CONS_TABLE[[#This Row],[make_id]],Make_details[],2,"FALSE")</f>
        <v>Ford</v>
      </c>
      <c r="E2124" t="str">
        <f>VLOOKUP(CONS_TABLE[[#This Row],[make_id]],Make_details[],3,"FALSE")</f>
        <v>Standard</v>
      </c>
      <c r="F2124">
        <v>2005</v>
      </c>
      <c r="G2124" t="s">
        <v>798</v>
      </c>
      <c r="H2124" t="s">
        <v>10</v>
      </c>
      <c r="I2124" s="1">
        <v>44581</v>
      </c>
      <c r="J2124" s="1" t="str">
        <f>TEXT(CONS_TABLE[[#This Row],[date_stolen]],"YYYY")</f>
        <v>2022</v>
      </c>
      <c r="K2124" s="1" t="str">
        <f>TEXT(CONS_TABLE[[#This Row],[date_stolen]],"MMMM")</f>
        <v>January</v>
      </c>
      <c r="L2124">
        <v>102</v>
      </c>
      <c r="M2124" t="str">
        <f>VLOOKUP(CONS_TABLE[[#This Row],[location_id]],Locations[],2,"FALSE")</f>
        <v>Auckland</v>
      </c>
      <c r="N2124" t="str">
        <f>VLOOKUP(CONS_TABLE[[#This Row],[location_id]],Locations[],3, "FALSE")</f>
        <v>New Zealand</v>
      </c>
      <c r="O2124" s="3">
        <f>VLOOKUP(CONS_TABLE[[#This Row],[location_id]],Locations[],4,"FALSE")</f>
        <v>1695200</v>
      </c>
      <c r="P2124">
        <f>VLOOKUP(CONS_TABLE[[#This Row],[location_id]],Locations[],5,"FALSE")</f>
        <v>343.09</v>
      </c>
    </row>
    <row r="2125" spans="1:16" x14ac:dyDescent="0.3">
      <c r="A2125">
        <v>2124</v>
      </c>
      <c r="B2125" t="s">
        <v>435</v>
      </c>
      <c r="C2125">
        <v>548</v>
      </c>
      <c r="D2125" t="str">
        <f>VLOOKUP(CONS_TABLE[[#This Row],[make_id]],Make_details[],2,"FALSE")</f>
        <v>Holden</v>
      </c>
      <c r="E2125" t="str">
        <f>VLOOKUP(CONS_TABLE[[#This Row],[make_id]],Make_details[],3,"FALSE")</f>
        <v>Standard</v>
      </c>
      <c r="F2125">
        <v>1994</v>
      </c>
      <c r="G2125" t="s">
        <v>803</v>
      </c>
      <c r="H2125" t="s">
        <v>45</v>
      </c>
      <c r="I2125" s="1">
        <v>44477</v>
      </c>
      <c r="J2125" s="1" t="str">
        <f>TEXT(CONS_TABLE[[#This Row],[date_stolen]],"YYYY")</f>
        <v>2021</v>
      </c>
      <c r="K2125" s="1" t="str">
        <f>TEXT(CONS_TABLE[[#This Row],[date_stolen]],"MMMM")</f>
        <v>October</v>
      </c>
      <c r="L2125">
        <v>104</v>
      </c>
      <c r="M2125" t="str">
        <f>VLOOKUP(CONS_TABLE[[#This Row],[location_id]],Locations[],2,"FALSE")</f>
        <v>Bay of Plenty</v>
      </c>
      <c r="N2125" t="str">
        <f>VLOOKUP(CONS_TABLE[[#This Row],[location_id]],Locations[],3, "FALSE")</f>
        <v>New Zealand</v>
      </c>
      <c r="O2125" s="3">
        <f>VLOOKUP(CONS_TABLE[[#This Row],[location_id]],Locations[],4,"FALSE")</f>
        <v>347700</v>
      </c>
      <c r="P2125">
        <f>VLOOKUP(CONS_TABLE[[#This Row],[location_id]],Locations[],5,"FALSE")</f>
        <v>28.8</v>
      </c>
    </row>
    <row r="2126" spans="1:16" x14ac:dyDescent="0.3">
      <c r="A2126">
        <v>2125</v>
      </c>
      <c r="B2126" t="s">
        <v>83</v>
      </c>
      <c r="C2126">
        <v>587</v>
      </c>
      <c r="D2126" t="str">
        <f>VLOOKUP(CONS_TABLE[[#This Row],[make_id]],Make_details[],2,"FALSE")</f>
        <v>Nissan</v>
      </c>
      <c r="E2126" t="str">
        <f>VLOOKUP(CONS_TABLE[[#This Row],[make_id]],Make_details[],3,"FALSE")</f>
        <v>Standard</v>
      </c>
      <c r="F2126">
        <v>2002</v>
      </c>
      <c r="G2126" t="s">
        <v>445</v>
      </c>
      <c r="H2126" t="s">
        <v>28</v>
      </c>
      <c r="I2126" s="1">
        <v>44493</v>
      </c>
      <c r="J2126" s="1" t="str">
        <f>TEXT(CONS_TABLE[[#This Row],[date_stolen]],"YYYY")</f>
        <v>2021</v>
      </c>
      <c r="K2126" s="1" t="str">
        <f>TEXT(CONS_TABLE[[#This Row],[date_stolen]],"MMMM")</f>
        <v>October</v>
      </c>
      <c r="L2126">
        <v>114</v>
      </c>
      <c r="M2126" t="str">
        <f>VLOOKUP(CONS_TABLE[[#This Row],[location_id]],Locations[],2,"FALSE")</f>
        <v>Canterbury</v>
      </c>
      <c r="N2126" t="str">
        <f>VLOOKUP(CONS_TABLE[[#This Row],[location_id]],Locations[],3, "FALSE")</f>
        <v>New Zealand</v>
      </c>
      <c r="O2126" s="3">
        <f>VLOOKUP(CONS_TABLE[[#This Row],[location_id]],Locations[],4,"FALSE")</f>
        <v>655000</v>
      </c>
      <c r="P2126">
        <f>VLOOKUP(CONS_TABLE[[#This Row],[location_id]],Locations[],5,"FALSE")</f>
        <v>14.72</v>
      </c>
    </row>
    <row r="2127" spans="1:16" x14ac:dyDescent="0.3">
      <c r="A2127">
        <v>2126</v>
      </c>
      <c r="B2127" t="s">
        <v>83</v>
      </c>
      <c r="C2127">
        <v>512</v>
      </c>
      <c r="D2127" t="str">
        <f>VLOOKUP(CONS_TABLE[[#This Row],[make_id]],Make_details[],2,"FALSE")</f>
        <v>BMW</v>
      </c>
      <c r="E2127" t="str">
        <f>VLOOKUP(CONS_TABLE[[#This Row],[make_id]],Make_details[],3,"FALSE")</f>
        <v>Luxury</v>
      </c>
      <c r="F2127">
        <v>2002</v>
      </c>
      <c r="G2127" t="s">
        <v>804</v>
      </c>
      <c r="H2127" t="s">
        <v>18</v>
      </c>
      <c r="I2127" s="1">
        <v>44622</v>
      </c>
      <c r="J2127" s="1" t="str">
        <f>TEXT(CONS_TABLE[[#This Row],[date_stolen]],"YYYY")</f>
        <v>2022</v>
      </c>
      <c r="K2127" s="1" t="str">
        <f>TEXT(CONS_TABLE[[#This Row],[date_stolen]],"MMMM")</f>
        <v>March</v>
      </c>
      <c r="L2127">
        <v>114</v>
      </c>
      <c r="M2127" t="str">
        <f>VLOOKUP(CONS_TABLE[[#This Row],[location_id]],Locations[],2,"FALSE")</f>
        <v>Canterbury</v>
      </c>
      <c r="N2127" t="str">
        <f>VLOOKUP(CONS_TABLE[[#This Row],[location_id]],Locations[],3, "FALSE")</f>
        <v>New Zealand</v>
      </c>
      <c r="O2127" s="3">
        <f>VLOOKUP(CONS_TABLE[[#This Row],[location_id]],Locations[],4,"FALSE")</f>
        <v>655000</v>
      </c>
      <c r="P2127">
        <f>VLOOKUP(CONS_TABLE[[#This Row],[location_id]],Locations[],5,"FALSE")</f>
        <v>14.72</v>
      </c>
    </row>
    <row r="2128" spans="1:16" x14ac:dyDescent="0.3">
      <c r="A2128">
        <v>2127</v>
      </c>
      <c r="B2128" t="s">
        <v>614</v>
      </c>
      <c r="C2128">
        <v>540</v>
      </c>
      <c r="D2128" t="str">
        <f>VLOOKUP(CONS_TABLE[[#This Row],[make_id]],Make_details[],2,"FALSE")</f>
        <v>Ford</v>
      </c>
      <c r="E2128" t="str">
        <f>VLOOKUP(CONS_TABLE[[#This Row],[make_id]],Make_details[],3,"FALSE")</f>
        <v>Standard</v>
      </c>
      <c r="F2128">
        <v>1996</v>
      </c>
      <c r="G2128" t="s">
        <v>701</v>
      </c>
      <c r="H2128" t="s">
        <v>32</v>
      </c>
      <c r="I2128" s="1">
        <v>44524</v>
      </c>
      <c r="J2128" s="1" t="str">
        <f>TEXT(CONS_TABLE[[#This Row],[date_stolen]],"YYYY")</f>
        <v>2021</v>
      </c>
      <c r="K2128" s="1" t="str">
        <f>TEXT(CONS_TABLE[[#This Row],[date_stolen]],"MMMM")</f>
        <v>November</v>
      </c>
      <c r="L2128">
        <v>107</v>
      </c>
      <c r="M2128" t="str">
        <f>VLOOKUP(CONS_TABLE[[#This Row],[location_id]],Locations[],2,"FALSE")</f>
        <v>Taranaki</v>
      </c>
      <c r="N2128" t="str">
        <f>VLOOKUP(CONS_TABLE[[#This Row],[location_id]],Locations[],3, "FALSE")</f>
        <v>New Zealand</v>
      </c>
      <c r="O2128" s="3">
        <f>VLOOKUP(CONS_TABLE[[#This Row],[location_id]],Locations[],4,"FALSE")</f>
        <v>127300</v>
      </c>
      <c r="P2128">
        <f>VLOOKUP(CONS_TABLE[[#This Row],[location_id]],Locations[],5,"FALSE")</f>
        <v>17.55</v>
      </c>
    </row>
    <row r="2129" spans="1:16" x14ac:dyDescent="0.3">
      <c r="A2129">
        <v>2128</v>
      </c>
      <c r="B2129" t="s">
        <v>671</v>
      </c>
      <c r="C2129">
        <v>512</v>
      </c>
      <c r="D2129" t="str">
        <f>VLOOKUP(CONS_TABLE[[#This Row],[make_id]],Make_details[],2,"FALSE")</f>
        <v>BMW</v>
      </c>
      <c r="E2129" t="str">
        <f>VLOOKUP(CONS_TABLE[[#This Row],[make_id]],Make_details[],3,"FALSE")</f>
        <v>Luxury</v>
      </c>
      <c r="F2129">
        <v>2004</v>
      </c>
      <c r="G2129" t="s">
        <v>805</v>
      </c>
      <c r="H2129" t="s">
        <v>18</v>
      </c>
      <c r="I2129" s="1">
        <v>44642</v>
      </c>
      <c r="J2129" s="1" t="str">
        <f>TEXT(CONS_TABLE[[#This Row],[date_stolen]],"YYYY")</f>
        <v>2022</v>
      </c>
      <c r="K2129" s="1" t="str">
        <f>TEXT(CONS_TABLE[[#This Row],[date_stolen]],"MMMM")</f>
        <v>March</v>
      </c>
      <c r="L2129">
        <v>102</v>
      </c>
      <c r="M2129" t="str">
        <f>VLOOKUP(CONS_TABLE[[#This Row],[location_id]],Locations[],2,"FALSE")</f>
        <v>Auckland</v>
      </c>
      <c r="N2129" t="str">
        <f>VLOOKUP(CONS_TABLE[[#This Row],[location_id]],Locations[],3, "FALSE")</f>
        <v>New Zealand</v>
      </c>
      <c r="O2129" s="3">
        <f>VLOOKUP(CONS_TABLE[[#This Row],[location_id]],Locations[],4,"FALSE")</f>
        <v>1695200</v>
      </c>
      <c r="P2129">
        <f>VLOOKUP(CONS_TABLE[[#This Row],[location_id]],Locations[],5,"FALSE")</f>
        <v>343.09</v>
      </c>
    </row>
    <row r="2130" spans="1:16" x14ac:dyDescent="0.3">
      <c r="A2130">
        <v>2129</v>
      </c>
      <c r="B2130" t="s">
        <v>90</v>
      </c>
      <c r="C2130">
        <v>556</v>
      </c>
      <c r="D2130" t="str">
        <f>VLOOKUP(CONS_TABLE[[#This Row],[make_id]],Make_details[],2,"FALSE")</f>
        <v>Isuzu</v>
      </c>
      <c r="E2130" t="str">
        <f>VLOOKUP(CONS_TABLE[[#This Row],[make_id]],Make_details[],3,"FALSE")</f>
        <v>Standard</v>
      </c>
      <c r="F2130">
        <v>2000</v>
      </c>
      <c r="G2130" t="s">
        <v>621</v>
      </c>
      <c r="H2130" t="s">
        <v>283</v>
      </c>
      <c r="I2130" s="1">
        <v>44500</v>
      </c>
      <c r="J2130" s="1" t="str">
        <f>TEXT(CONS_TABLE[[#This Row],[date_stolen]],"YYYY")</f>
        <v>2021</v>
      </c>
      <c r="K2130" s="1" t="str">
        <f>TEXT(CONS_TABLE[[#This Row],[date_stolen]],"MMMM")</f>
        <v>October</v>
      </c>
      <c r="L2130">
        <v>114</v>
      </c>
      <c r="M2130" t="str">
        <f>VLOOKUP(CONS_TABLE[[#This Row],[location_id]],Locations[],2,"FALSE")</f>
        <v>Canterbury</v>
      </c>
      <c r="N2130" t="str">
        <f>VLOOKUP(CONS_TABLE[[#This Row],[location_id]],Locations[],3, "FALSE")</f>
        <v>New Zealand</v>
      </c>
      <c r="O2130" s="3">
        <f>VLOOKUP(CONS_TABLE[[#This Row],[location_id]],Locations[],4,"FALSE")</f>
        <v>655000</v>
      </c>
      <c r="P2130">
        <f>VLOOKUP(CONS_TABLE[[#This Row],[location_id]],Locations[],5,"FALSE")</f>
        <v>14.72</v>
      </c>
    </row>
    <row r="2131" spans="1:16" x14ac:dyDescent="0.3">
      <c r="A2131">
        <v>2130</v>
      </c>
      <c r="B2131" t="s">
        <v>83</v>
      </c>
      <c r="C2131">
        <v>550</v>
      </c>
      <c r="D2131" t="str">
        <f>VLOOKUP(CONS_TABLE[[#This Row],[make_id]],Make_details[],2,"FALSE")</f>
        <v>Honda</v>
      </c>
      <c r="E2131" t="str">
        <f>VLOOKUP(CONS_TABLE[[#This Row],[make_id]],Make_details[],3,"FALSE")</f>
        <v>Standard</v>
      </c>
      <c r="F2131">
        <v>2003</v>
      </c>
      <c r="G2131" t="s">
        <v>571</v>
      </c>
      <c r="H2131" t="s">
        <v>10</v>
      </c>
      <c r="I2131" s="1">
        <v>44481</v>
      </c>
      <c r="J2131" s="1" t="str">
        <f>TEXT(CONS_TABLE[[#This Row],[date_stolen]],"YYYY")</f>
        <v>2021</v>
      </c>
      <c r="K2131" s="1" t="str">
        <f>TEXT(CONS_TABLE[[#This Row],[date_stolen]],"MMMM")</f>
        <v>October</v>
      </c>
      <c r="L2131">
        <v>102</v>
      </c>
      <c r="M2131" t="str">
        <f>VLOOKUP(CONS_TABLE[[#This Row],[location_id]],Locations[],2,"FALSE")</f>
        <v>Auckland</v>
      </c>
      <c r="N2131" t="str">
        <f>VLOOKUP(CONS_TABLE[[#This Row],[location_id]],Locations[],3, "FALSE")</f>
        <v>New Zealand</v>
      </c>
      <c r="O2131" s="3">
        <f>VLOOKUP(CONS_TABLE[[#This Row],[location_id]],Locations[],4,"FALSE")</f>
        <v>1695200</v>
      </c>
      <c r="P2131">
        <f>VLOOKUP(CONS_TABLE[[#This Row],[location_id]],Locations[],5,"FALSE")</f>
        <v>343.09</v>
      </c>
    </row>
    <row r="2132" spans="1:16" x14ac:dyDescent="0.3">
      <c r="A2132">
        <v>2131</v>
      </c>
      <c r="B2132" t="s">
        <v>90</v>
      </c>
      <c r="C2132">
        <v>610</v>
      </c>
      <c r="D2132" t="str">
        <f>VLOOKUP(CONS_TABLE[[#This Row],[make_id]],Make_details[],2,"FALSE")</f>
        <v>Subaru</v>
      </c>
      <c r="E2132" t="str">
        <f>VLOOKUP(CONS_TABLE[[#This Row],[make_id]],Make_details[],3,"FALSE")</f>
        <v>Standard</v>
      </c>
      <c r="F2132">
        <v>2000</v>
      </c>
      <c r="G2132" t="s">
        <v>475</v>
      </c>
      <c r="H2132" t="s">
        <v>32</v>
      </c>
      <c r="I2132" s="1">
        <v>44542</v>
      </c>
      <c r="J2132" s="1" t="str">
        <f>TEXT(CONS_TABLE[[#This Row],[date_stolen]],"YYYY")</f>
        <v>2021</v>
      </c>
      <c r="K2132" s="1" t="str">
        <f>TEXT(CONS_TABLE[[#This Row],[date_stolen]],"MMMM")</f>
        <v>December</v>
      </c>
      <c r="L2132">
        <v>109</v>
      </c>
      <c r="M2132" t="str">
        <f>VLOOKUP(CONS_TABLE[[#This Row],[location_id]],Locations[],2,"FALSE")</f>
        <v>Wellington</v>
      </c>
      <c r="N2132" t="str">
        <f>VLOOKUP(CONS_TABLE[[#This Row],[location_id]],Locations[],3, "FALSE")</f>
        <v>New Zealand</v>
      </c>
      <c r="O2132" s="3">
        <f>VLOOKUP(CONS_TABLE[[#This Row],[location_id]],Locations[],4,"FALSE")</f>
        <v>543500</v>
      </c>
      <c r="P2132">
        <f>VLOOKUP(CONS_TABLE[[#This Row],[location_id]],Locations[],5,"FALSE")</f>
        <v>67.52</v>
      </c>
    </row>
    <row r="2133" spans="1:16" x14ac:dyDescent="0.3">
      <c r="A2133">
        <v>2132</v>
      </c>
      <c r="B2133" t="s">
        <v>435</v>
      </c>
      <c r="C2133">
        <v>548</v>
      </c>
      <c r="D2133" t="str">
        <f>VLOOKUP(CONS_TABLE[[#This Row],[make_id]],Make_details[],2,"FALSE")</f>
        <v>Holden</v>
      </c>
      <c r="E2133" t="str">
        <f>VLOOKUP(CONS_TABLE[[#This Row],[make_id]],Make_details[],3,"FALSE")</f>
        <v>Standard</v>
      </c>
      <c r="F2133">
        <v>2010</v>
      </c>
      <c r="G2133" t="s">
        <v>794</v>
      </c>
      <c r="H2133" t="s">
        <v>69</v>
      </c>
      <c r="I2133" s="1">
        <v>44639</v>
      </c>
      <c r="J2133" s="1" t="str">
        <f>TEXT(CONS_TABLE[[#This Row],[date_stolen]],"YYYY")</f>
        <v>2022</v>
      </c>
      <c r="K2133" s="1" t="str">
        <f>TEXT(CONS_TABLE[[#This Row],[date_stolen]],"MMMM")</f>
        <v>March</v>
      </c>
      <c r="L2133">
        <v>105</v>
      </c>
      <c r="M2133" t="str">
        <f>VLOOKUP(CONS_TABLE[[#This Row],[location_id]],Locations[],2,"FALSE")</f>
        <v>Gisborne</v>
      </c>
      <c r="N2133" t="str">
        <f>VLOOKUP(CONS_TABLE[[#This Row],[location_id]],Locations[],3, "FALSE")</f>
        <v>New Zealand</v>
      </c>
      <c r="O2133" s="3">
        <f>VLOOKUP(CONS_TABLE[[#This Row],[location_id]],Locations[],4,"FALSE")</f>
        <v>52100</v>
      </c>
      <c r="P2133">
        <f>VLOOKUP(CONS_TABLE[[#This Row],[location_id]],Locations[],5,"FALSE")</f>
        <v>6.21</v>
      </c>
    </row>
    <row r="2134" spans="1:16" x14ac:dyDescent="0.3">
      <c r="A2134">
        <v>2133</v>
      </c>
      <c r="B2134" t="s">
        <v>83</v>
      </c>
      <c r="C2134">
        <v>570</v>
      </c>
      <c r="D2134" t="str">
        <f>VLOOKUP(CONS_TABLE[[#This Row],[make_id]],Make_details[],2,"FALSE")</f>
        <v>Lexus</v>
      </c>
      <c r="E2134" t="str">
        <f>VLOOKUP(CONS_TABLE[[#This Row],[make_id]],Make_details[],3,"FALSE")</f>
        <v>Luxury</v>
      </c>
      <c r="F2134">
        <v>2007</v>
      </c>
      <c r="G2134" t="s">
        <v>806</v>
      </c>
      <c r="H2134" t="s">
        <v>32</v>
      </c>
      <c r="I2134" s="1">
        <v>44643</v>
      </c>
      <c r="J2134" s="1" t="str">
        <f>TEXT(CONS_TABLE[[#This Row],[date_stolen]],"YYYY")</f>
        <v>2022</v>
      </c>
      <c r="K2134" s="1" t="str">
        <f>TEXT(CONS_TABLE[[#This Row],[date_stolen]],"MMMM")</f>
        <v>March</v>
      </c>
      <c r="L2134">
        <v>102</v>
      </c>
      <c r="M2134" t="str">
        <f>VLOOKUP(CONS_TABLE[[#This Row],[location_id]],Locations[],2,"FALSE")</f>
        <v>Auckland</v>
      </c>
      <c r="N2134" t="str">
        <f>VLOOKUP(CONS_TABLE[[#This Row],[location_id]],Locations[],3, "FALSE")</f>
        <v>New Zealand</v>
      </c>
      <c r="O2134" s="3">
        <f>VLOOKUP(CONS_TABLE[[#This Row],[location_id]],Locations[],4,"FALSE")</f>
        <v>1695200</v>
      </c>
      <c r="P2134">
        <f>VLOOKUP(CONS_TABLE[[#This Row],[location_id]],Locations[],5,"FALSE")</f>
        <v>343.09</v>
      </c>
    </row>
    <row r="2135" spans="1:16" x14ac:dyDescent="0.3">
      <c r="A2135">
        <v>2134</v>
      </c>
      <c r="B2135" t="s">
        <v>83</v>
      </c>
      <c r="C2135">
        <v>587</v>
      </c>
      <c r="D2135" t="str">
        <f>VLOOKUP(CONS_TABLE[[#This Row],[make_id]],Make_details[],2,"FALSE")</f>
        <v>Nissan</v>
      </c>
      <c r="E2135" t="str">
        <f>VLOOKUP(CONS_TABLE[[#This Row],[make_id]],Make_details[],3,"FALSE")</f>
        <v>Standard</v>
      </c>
      <c r="F2135">
        <v>2002</v>
      </c>
      <c r="G2135" t="s">
        <v>445</v>
      </c>
      <c r="H2135" t="s">
        <v>10</v>
      </c>
      <c r="I2135" s="1">
        <v>44655</v>
      </c>
      <c r="J2135" s="1" t="str">
        <f>TEXT(CONS_TABLE[[#This Row],[date_stolen]],"YYYY")</f>
        <v>2022</v>
      </c>
      <c r="K2135" s="1" t="str">
        <f>TEXT(CONS_TABLE[[#This Row],[date_stolen]],"MMMM")</f>
        <v>April</v>
      </c>
      <c r="L2135">
        <v>102</v>
      </c>
      <c r="M2135" t="str">
        <f>VLOOKUP(CONS_TABLE[[#This Row],[location_id]],Locations[],2,"FALSE")</f>
        <v>Auckland</v>
      </c>
      <c r="N2135" t="str">
        <f>VLOOKUP(CONS_TABLE[[#This Row],[location_id]],Locations[],3, "FALSE")</f>
        <v>New Zealand</v>
      </c>
      <c r="O2135" s="3">
        <f>VLOOKUP(CONS_TABLE[[#This Row],[location_id]],Locations[],4,"FALSE")</f>
        <v>1695200</v>
      </c>
      <c r="P2135">
        <f>VLOOKUP(CONS_TABLE[[#This Row],[location_id]],Locations[],5,"FALSE")</f>
        <v>343.09</v>
      </c>
    </row>
    <row r="2136" spans="1:16" x14ac:dyDescent="0.3">
      <c r="A2136">
        <v>2135</v>
      </c>
      <c r="B2136" t="s">
        <v>90</v>
      </c>
      <c r="C2136">
        <v>619</v>
      </c>
      <c r="D2136" t="str">
        <f>VLOOKUP(CONS_TABLE[[#This Row],[make_id]],Make_details[],2,"FALSE")</f>
        <v>Toyota</v>
      </c>
      <c r="E2136" t="str">
        <f>VLOOKUP(CONS_TABLE[[#This Row],[make_id]],Make_details[],3,"FALSE")</f>
        <v>Standard</v>
      </c>
      <c r="F2136">
        <v>2001</v>
      </c>
      <c r="G2136" t="s">
        <v>694</v>
      </c>
      <c r="H2136" t="s">
        <v>10</v>
      </c>
      <c r="I2136" s="1">
        <v>44615</v>
      </c>
      <c r="J2136" s="1" t="str">
        <f>TEXT(CONS_TABLE[[#This Row],[date_stolen]],"YYYY")</f>
        <v>2022</v>
      </c>
      <c r="K2136" s="1" t="str">
        <f>TEXT(CONS_TABLE[[#This Row],[date_stolen]],"MMMM")</f>
        <v>February</v>
      </c>
      <c r="L2136">
        <v>109</v>
      </c>
      <c r="M2136" t="str">
        <f>VLOOKUP(CONS_TABLE[[#This Row],[location_id]],Locations[],2,"FALSE")</f>
        <v>Wellington</v>
      </c>
      <c r="N2136" t="str">
        <f>VLOOKUP(CONS_TABLE[[#This Row],[location_id]],Locations[],3, "FALSE")</f>
        <v>New Zealand</v>
      </c>
      <c r="O2136" s="3">
        <f>VLOOKUP(CONS_TABLE[[#This Row],[location_id]],Locations[],4,"FALSE")</f>
        <v>543500</v>
      </c>
      <c r="P2136">
        <f>VLOOKUP(CONS_TABLE[[#This Row],[location_id]],Locations[],5,"FALSE")</f>
        <v>67.52</v>
      </c>
    </row>
    <row r="2137" spans="1:16" x14ac:dyDescent="0.3">
      <c r="A2137">
        <v>2136</v>
      </c>
      <c r="B2137" t="s">
        <v>90</v>
      </c>
      <c r="C2137">
        <v>550</v>
      </c>
      <c r="D2137" t="str">
        <f>VLOOKUP(CONS_TABLE[[#This Row],[make_id]],Make_details[],2,"FALSE")</f>
        <v>Honda</v>
      </c>
      <c r="E2137" t="str">
        <f>VLOOKUP(CONS_TABLE[[#This Row],[make_id]],Make_details[],3,"FALSE")</f>
        <v>Standard</v>
      </c>
      <c r="F2137">
        <v>2002</v>
      </c>
      <c r="G2137" t="s">
        <v>584</v>
      </c>
      <c r="H2137" t="s">
        <v>32</v>
      </c>
      <c r="I2137" s="1">
        <v>44547</v>
      </c>
      <c r="J2137" s="1" t="str">
        <f>TEXT(CONS_TABLE[[#This Row],[date_stolen]],"YYYY")</f>
        <v>2021</v>
      </c>
      <c r="K2137" s="1" t="str">
        <f>TEXT(CONS_TABLE[[#This Row],[date_stolen]],"MMMM")</f>
        <v>December</v>
      </c>
      <c r="L2137">
        <v>103</v>
      </c>
      <c r="M2137" t="str">
        <f>VLOOKUP(CONS_TABLE[[#This Row],[location_id]],Locations[],2,"FALSE")</f>
        <v>Waikato</v>
      </c>
      <c r="N2137" t="str">
        <f>VLOOKUP(CONS_TABLE[[#This Row],[location_id]],Locations[],3, "FALSE")</f>
        <v>New Zealand</v>
      </c>
      <c r="O2137" s="3">
        <f>VLOOKUP(CONS_TABLE[[#This Row],[location_id]],Locations[],4,"FALSE")</f>
        <v>513800</v>
      </c>
      <c r="P2137">
        <f>VLOOKUP(CONS_TABLE[[#This Row],[location_id]],Locations[],5,"FALSE")</f>
        <v>21.5</v>
      </c>
    </row>
    <row r="2138" spans="1:16" x14ac:dyDescent="0.3">
      <c r="A2138">
        <v>2137</v>
      </c>
      <c r="B2138" t="s">
        <v>83</v>
      </c>
      <c r="C2138">
        <v>512</v>
      </c>
      <c r="D2138" t="str">
        <f>VLOOKUP(CONS_TABLE[[#This Row],[make_id]],Make_details[],2,"FALSE")</f>
        <v>BMW</v>
      </c>
      <c r="E2138" t="str">
        <f>VLOOKUP(CONS_TABLE[[#This Row],[make_id]],Make_details[],3,"FALSE")</f>
        <v>Luxury</v>
      </c>
      <c r="F2138">
        <v>2002</v>
      </c>
      <c r="G2138" t="s">
        <v>479</v>
      </c>
      <c r="H2138" t="s">
        <v>47</v>
      </c>
      <c r="I2138" s="1">
        <v>44508</v>
      </c>
      <c r="J2138" s="1" t="str">
        <f>TEXT(CONS_TABLE[[#This Row],[date_stolen]],"YYYY")</f>
        <v>2021</v>
      </c>
      <c r="K2138" s="1" t="str">
        <f>TEXT(CONS_TABLE[[#This Row],[date_stolen]],"MMMM")</f>
        <v>November</v>
      </c>
      <c r="L2138">
        <v>104</v>
      </c>
      <c r="M2138" t="str">
        <f>VLOOKUP(CONS_TABLE[[#This Row],[location_id]],Locations[],2,"FALSE")</f>
        <v>Bay of Plenty</v>
      </c>
      <c r="N2138" t="str">
        <f>VLOOKUP(CONS_TABLE[[#This Row],[location_id]],Locations[],3, "FALSE")</f>
        <v>New Zealand</v>
      </c>
      <c r="O2138" s="3">
        <f>VLOOKUP(CONS_TABLE[[#This Row],[location_id]],Locations[],4,"FALSE")</f>
        <v>347700</v>
      </c>
      <c r="P2138">
        <f>VLOOKUP(CONS_TABLE[[#This Row],[location_id]],Locations[],5,"FALSE")</f>
        <v>28.8</v>
      </c>
    </row>
    <row r="2139" spans="1:16" x14ac:dyDescent="0.3">
      <c r="A2139">
        <v>2138</v>
      </c>
      <c r="B2139" t="s">
        <v>435</v>
      </c>
      <c r="C2139">
        <v>540</v>
      </c>
      <c r="D2139" t="str">
        <f>VLOOKUP(CONS_TABLE[[#This Row],[make_id]],Make_details[],2,"FALSE")</f>
        <v>Ford</v>
      </c>
      <c r="E2139" t="str">
        <f>VLOOKUP(CONS_TABLE[[#This Row],[make_id]],Make_details[],3,"FALSE")</f>
        <v>Standard</v>
      </c>
      <c r="F2139">
        <v>2001</v>
      </c>
      <c r="G2139" t="s">
        <v>436</v>
      </c>
      <c r="H2139" t="s">
        <v>32</v>
      </c>
      <c r="I2139" s="1">
        <v>44646</v>
      </c>
      <c r="J2139" s="1" t="str">
        <f>TEXT(CONS_TABLE[[#This Row],[date_stolen]],"YYYY")</f>
        <v>2022</v>
      </c>
      <c r="K2139" s="1" t="str">
        <f>TEXT(CONS_TABLE[[#This Row],[date_stolen]],"MMMM")</f>
        <v>March</v>
      </c>
      <c r="L2139">
        <v>104</v>
      </c>
      <c r="M2139" t="str">
        <f>VLOOKUP(CONS_TABLE[[#This Row],[location_id]],Locations[],2,"FALSE")</f>
        <v>Bay of Plenty</v>
      </c>
      <c r="N2139" t="str">
        <f>VLOOKUP(CONS_TABLE[[#This Row],[location_id]],Locations[],3, "FALSE")</f>
        <v>New Zealand</v>
      </c>
      <c r="O2139" s="3">
        <f>VLOOKUP(CONS_TABLE[[#This Row],[location_id]],Locations[],4,"FALSE")</f>
        <v>347700</v>
      </c>
      <c r="P2139">
        <f>VLOOKUP(CONS_TABLE[[#This Row],[location_id]],Locations[],5,"FALSE")</f>
        <v>28.8</v>
      </c>
    </row>
    <row r="2140" spans="1:16" x14ac:dyDescent="0.3">
      <c r="A2140">
        <v>2139</v>
      </c>
      <c r="B2140" t="s">
        <v>90</v>
      </c>
      <c r="C2140">
        <v>619</v>
      </c>
      <c r="D2140" t="str">
        <f>VLOOKUP(CONS_TABLE[[#This Row],[make_id]],Make_details[],2,"FALSE")</f>
        <v>Toyota</v>
      </c>
      <c r="E2140" t="str">
        <f>VLOOKUP(CONS_TABLE[[#This Row],[make_id]],Make_details[],3,"FALSE")</f>
        <v>Standard</v>
      </c>
      <c r="F2140">
        <v>2000</v>
      </c>
      <c r="G2140" t="s">
        <v>599</v>
      </c>
      <c r="H2140" t="s">
        <v>10</v>
      </c>
      <c r="I2140" s="1">
        <v>44489</v>
      </c>
      <c r="J2140" s="1" t="str">
        <f>TEXT(CONS_TABLE[[#This Row],[date_stolen]],"YYYY")</f>
        <v>2021</v>
      </c>
      <c r="K2140" s="1" t="str">
        <f>TEXT(CONS_TABLE[[#This Row],[date_stolen]],"MMMM")</f>
        <v>October</v>
      </c>
      <c r="L2140">
        <v>115</v>
      </c>
      <c r="M2140" t="str">
        <f>VLOOKUP(CONS_TABLE[[#This Row],[location_id]],Locations[],2,"FALSE")</f>
        <v>Otago</v>
      </c>
      <c r="N2140" t="str">
        <f>VLOOKUP(CONS_TABLE[[#This Row],[location_id]],Locations[],3, "FALSE")</f>
        <v>New Zealand</v>
      </c>
      <c r="O2140" s="3">
        <f>VLOOKUP(CONS_TABLE[[#This Row],[location_id]],Locations[],4,"FALSE")</f>
        <v>246000</v>
      </c>
      <c r="P2140">
        <f>VLOOKUP(CONS_TABLE[[#This Row],[location_id]],Locations[],5,"FALSE")</f>
        <v>7.89</v>
      </c>
    </row>
    <row r="2141" spans="1:16" x14ac:dyDescent="0.3">
      <c r="A2141">
        <v>2140</v>
      </c>
      <c r="B2141" t="s">
        <v>75</v>
      </c>
      <c r="C2141">
        <v>619</v>
      </c>
      <c r="D2141" t="str">
        <f>VLOOKUP(CONS_TABLE[[#This Row],[make_id]],Make_details[],2,"FALSE")</f>
        <v>Toyota</v>
      </c>
      <c r="E2141" t="str">
        <f>VLOOKUP(CONS_TABLE[[#This Row],[make_id]],Make_details[],3,"FALSE")</f>
        <v>Standard</v>
      </c>
      <c r="F2141">
        <v>2000</v>
      </c>
      <c r="G2141" t="s">
        <v>795</v>
      </c>
      <c r="H2141" t="s">
        <v>69</v>
      </c>
      <c r="I2141" s="1">
        <v>44656</v>
      </c>
      <c r="J2141" s="1" t="str">
        <f>TEXT(CONS_TABLE[[#This Row],[date_stolen]],"YYYY")</f>
        <v>2022</v>
      </c>
      <c r="K2141" s="1" t="str">
        <f>TEXT(CONS_TABLE[[#This Row],[date_stolen]],"MMMM")</f>
        <v>April</v>
      </c>
      <c r="L2141">
        <v>103</v>
      </c>
      <c r="M2141" t="str">
        <f>VLOOKUP(CONS_TABLE[[#This Row],[location_id]],Locations[],2,"FALSE")</f>
        <v>Waikato</v>
      </c>
      <c r="N2141" t="str">
        <f>VLOOKUP(CONS_TABLE[[#This Row],[location_id]],Locations[],3, "FALSE")</f>
        <v>New Zealand</v>
      </c>
      <c r="O2141" s="3">
        <f>VLOOKUP(CONS_TABLE[[#This Row],[location_id]],Locations[],4,"FALSE")</f>
        <v>513800</v>
      </c>
      <c r="P2141">
        <f>VLOOKUP(CONS_TABLE[[#This Row],[location_id]],Locations[],5,"FALSE")</f>
        <v>21.5</v>
      </c>
    </row>
    <row r="2142" spans="1:16" x14ac:dyDescent="0.3">
      <c r="A2142">
        <v>2141</v>
      </c>
      <c r="B2142" t="s">
        <v>435</v>
      </c>
      <c r="C2142">
        <v>544</v>
      </c>
      <c r="D2142" t="str">
        <f>VLOOKUP(CONS_TABLE[[#This Row],[make_id]],Make_details[],2,"FALSE")</f>
        <v>Great Wall</v>
      </c>
      <c r="E2142" t="str">
        <f>VLOOKUP(CONS_TABLE[[#This Row],[make_id]],Make_details[],3,"FALSE")</f>
        <v>Standard</v>
      </c>
      <c r="F2142">
        <v>2010</v>
      </c>
      <c r="G2142" t="s">
        <v>807</v>
      </c>
      <c r="H2142" t="s">
        <v>18</v>
      </c>
      <c r="I2142" s="1">
        <v>44524</v>
      </c>
      <c r="J2142" s="1" t="str">
        <f>TEXT(CONS_TABLE[[#This Row],[date_stolen]],"YYYY")</f>
        <v>2021</v>
      </c>
      <c r="K2142" s="1" t="str">
        <f>TEXT(CONS_TABLE[[#This Row],[date_stolen]],"MMMM")</f>
        <v>November</v>
      </c>
      <c r="L2142">
        <v>106</v>
      </c>
      <c r="M2142" t="str">
        <f>VLOOKUP(CONS_TABLE[[#This Row],[location_id]],Locations[],2,"FALSE")</f>
        <v>Hawke's Bay</v>
      </c>
      <c r="N2142" t="str">
        <f>VLOOKUP(CONS_TABLE[[#This Row],[location_id]],Locations[],3, "FALSE")</f>
        <v>New Zealand</v>
      </c>
      <c r="O2142" s="3">
        <f>VLOOKUP(CONS_TABLE[[#This Row],[location_id]],Locations[],4,"FALSE")</f>
        <v>182700</v>
      </c>
      <c r="P2142">
        <f>VLOOKUP(CONS_TABLE[[#This Row],[location_id]],Locations[],5,"FALSE")</f>
        <v>12.92</v>
      </c>
    </row>
    <row r="2143" spans="1:16" x14ac:dyDescent="0.3">
      <c r="A2143">
        <v>2142</v>
      </c>
      <c r="B2143" t="s">
        <v>75</v>
      </c>
      <c r="C2143">
        <v>507</v>
      </c>
      <c r="D2143" t="str">
        <f>VLOOKUP(CONS_TABLE[[#This Row],[make_id]],Make_details[],2,"FALSE")</f>
        <v>Audi</v>
      </c>
      <c r="E2143" t="str">
        <f>VLOOKUP(CONS_TABLE[[#This Row],[make_id]],Make_details[],3,"FALSE")</f>
        <v>Standard</v>
      </c>
      <c r="F2143">
        <v>2010</v>
      </c>
      <c r="G2143" t="s">
        <v>338</v>
      </c>
      <c r="H2143" t="s">
        <v>28</v>
      </c>
      <c r="I2143" s="1">
        <v>44550</v>
      </c>
      <c r="J2143" s="1" t="str">
        <f>TEXT(CONS_TABLE[[#This Row],[date_stolen]],"YYYY")</f>
        <v>2021</v>
      </c>
      <c r="K2143" s="1" t="str">
        <f>TEXT(CONS_TABLE[[#This Row],[date_stolen]],"MMMM")</f>
        <v>December</v>
      </c>
      <c r="L2143">
        <v>109</v>
      </c>
      <c r="M2143" t="str">
        <f>VLOOKUP(CONS_TABLE[[#This Row],[location_id]],Locations[],2,"FALSE")</f>
        <v>Wellington</v>
      </c>
      <c r="N2143" t="str">
        <f>VLOOKUP(CONS_TABLE[[#This Row],[location_id]],Locations[],3, "FALSE")</f>
        <v>New Zealand</v>
      </c>
      <c r="O2143" s="3">
        <f>VLOOKUP(CONS_TABLE[[#This Row],[location_id]],Locations[],4,"FALSE")</f>
        <v>543500</v>
      </c>
      <c r="P2143">
        <f>VLOOKUP(CONS_TABLE[[#This Row],[location_id]],Locations[],5,"FALSE")</f>
        <v>67.52</v>
      </c>
    </row>
    <row r="2144" spans="1:16" x14ac:dyDescent="0.3">
      <c r="A2144">
        <v>2143</v>
      </c>
      <c r="B2144" t="s">
        <v>83</v>
      </c>
      <c r="C2144">
        <v>548</v>
      </c>
      <c r="D2144" t="str">
        <f>VLOOKUP(CONS_TABLE[[#This Row],[make_id]],Make_details[],2,"FALSE")</f>
        <v>Holden</v>
      </c>
      <c r="E2144" t="str">
        <f>VLOOKUP(CONS_TABLE[[#This Row],[make_id]],Make_details[],3,"FALSE")</f>
        <v>Standard</v>
      </c>
      <c r="F2144">
        <v>1998</v>
      </c>
      <c r="G2144" t="s">
        <v>747</v>
      </c>
      <c r="H2144" t="s">
        <v>10</v>
      </c>
      <c r="I2144" s="1">
        <v>44506</v>
      </c>
      <c r="J2144" s="1" t="str">
        <f>TEXT(CONS_TABLE[[#This Row],[date_stolen]],"YYYY")</f>
        <v>2021</v>
      </c>
      <c r="K2144" s="1" t="str">
        <f>TEXT(CONS_TABLE[[#This Row],[date_stolen]],"MMMM")</f>
        <v>November</v>
      </c>
      <c r="L2144">
        <v>102</v>
      </c>
      <c r="M2144" t="str">
        <f>VLOOKUP(CONS_TABLE[[#This Row],[location_id]],Locations[],2,"FALSE")</f>
        <v>Auckland</v>
      </c>
      <c r="N2144" t="str">
        <f>VLOOKUP(CONS_TABLE[[#This Row],[location_id]],Locations[],3, "FALSE")</f>
        <v>New Zealand</v>
      </c>
      <c r="O2144" s="3">
        <f>VLOOKUP(CONS_TABLE[[#This Row],[location_id]],Locations[],4,"FALSE")</f>
        <v>1695200</v>
      </c>
      <c r="P2144">
        <f>VLOOKUP(CONS_TABLE[[#This Row],[location_id]],Locations[],5,"FALSE")</f>
        <v>343.09</v>
      </c>
    </row>
    <row r="2145" spans="1:16" x14ac:dyDescent="0.3">
      <c r="A2145">
        <v>2144</v>
      </c>
      <c r="B2145" t="s">
        <v>75</v>
      </c>
      <c r="C2145">
        <v>619</v>
      </c>
      <c r="D2145" t="str">
        <f>VLOOKUP(CONS_TABLE[[#This Row],[make_id]],Make_details[],2,"FALSE")</f>
        <v>Toyota</v>
      </c>
      <c r="E2145" t="str">
        <f>VLOOKUP(CONS_TABLE[[#This Row],[make_id]],Make_details[],3,"FALSE")</f>
        <v>Standard</v>
      </c>
      <c r="F2145">
        <v>2004</v>
      </c>
      <c r="G2145" t="s">
        <v>739</v>
      </c>
      <c r="H2145" t="s">
        <v>32</v>
      </c>
      <c r="I2145" s="1">
        <v>44580</v>
      </c>
      <c r="J2145" s="1" t="str">
        <f>TEXT(CONS_TABLE[[#This Row],[date_stolen]],"YYYY")</f>
        <v>2022</v>
      </c>
      <c r="K2145" s="1" t="str">
        <f>TEXT(CONS_TABLE[[#This Row],[date_stolen]],"MMMM")</f>
        <v>January</v>
      </c>
      <c r="L2145">
        <v>102</v>
      </c>
      <c r="M2145" t="str">
        <f>VLOOKUP(CONS_TABLE[[#This Row],[location_id]],Locations[],2,"FALSE")</f>
        <v>Auckland</v>
      </c>
      <c r="N2145" t="str">
        <f>VLOOKUP(CONS_TABLE[[#This Row],[location_id]],Locations[],3, "FALSE")</f>
        <v>New Zealand</v>
      </c>
      <c r="O2145" s="3">
        <f>VLOOKUP(CONS_TABLE[[#This Row],[location_id]],Locations[],4,"FALSE")</f>
        <v>1695200</v>
      </c>
      <c r="P2145">
        <f>VLOOKUP(CONS_TABLE[[#This Row],[location_id]],Locations[],5,"FALSE")</f>
        <v>343.09</v>
      </c>
    </row>
    <row r="2146" spans="1:16" x14ac:dyDescent="0.3">
      <c r="A2146">
        <v>2145</v>
      </c>
      <c r="B2146" t="s">
        <v>90</v>
      </c>
      <c r="C2146">
        <v>610</v>
      </c>
      <c r="D2146" t="str">
        <f>VLOOKUP(CONS_TABLE[[#This Row],[make_id]],Make_details[],2,"FALSE")</f>
        <v>Subaru</v>
      </c>
      <c r="E2146" t="str">
        <f>VLOOKUP(CONS_TABLE[[#This Row],[make_id]],Make_details[],3,"FALSE")</f>
        <v>Standard</v>
      </c>
      <c r="F2146">
        <v>2002</v>
      </c>
      <c r="G2146" t="s">
        <v>475</v>
      </c>
      <c r="H2146" t="s">
        <v>28</v>
      </c>
      <c r="I2146" s="1">
        <v>44536</v>
      </c>
      <c r="J2146" s="1" t="str">
        <f>TEXT(CONS_TABLE[[#This Row],[date_stolen]],"YYYY")</f>
        <v>2021</v>
      </c>
      <c r="K2146" s="1" t="str">
        <f>TEXT(CONS_TABLE[[#This Row],[date_stolen]],"MMMM")</f>
        <v>December</v>
      </c>
      <c r="L2146">
        <v>103</v>
      </c>
      <c r="M2146" t="str">
        <f>VLOOKUP(CONS_TABLE[[#This Row],[location_id]],Locations[],2,"FALSE")</f>
        <v>Waikato</v>
      </c>
      <c r="N2146" t="str">
        <f>VLOOKUP(CONS_TABLE[[#This Row],[location_id]],Locations[],3, "FALSE")</f>
        <v>New Zealand</v>
      </c>
      <c r="O2146" s="3">
        <f>VLOOKUP(CONS_TABLE[[#This Row],[location_id]],Locations[],4,"FALSE")</f>
        <v>513800</v>
      </c>
      <c r="P2146">
        <f>VLOOKUP(CONS_TABLE[[#This Row],[location_id]],Locations[],5,"FALSE")</f>
        <v>21.5</v>
      </c>
    </row>
    <row r="2147" spans="1:16" x14ac:dyDescent="0.3">
      <c r="A2147">
        <v>2146</v>
      </c>
      <c r="B2147" t="s">
        <v>75</v>
      </c>
      <c r="C2147">
        <v>550</v>
      </c>
      <c r="D2147" t="str">
        <f>VLOOKUP(CONS_TABLE[[#This Row],[make_id]],Make_details[],2,"FALSE")</f>
        <v>Honda</v>
      </c>
      <c r="E2147" t="str">
        <f>VLOOKUP(CONS_TABLE[[#This Row],[make_id]],Make_details[],3,"FALSE")</f>
        <v>Standard</v>
      </c>
      <c r="F2147">
        <v>2002</v>
      </c>
      <c r="G2147" t="s">
        <v>808</v>
      </c>
      <c r="H2147" t="s">
        <v>32</v>
      </c>
      <c r="I2147" s="1">
        <v>44645</v>
      </c>
      <c r="J2147" s="1" t="str">
        <f>TEXT(CONS_TABLE[[#This Row],[date_stolen]],"YYYY")</f>
        <v>2022</v>
      </c>
      <c r="K2147" s="1" t="str">
        <f>TEXT(CONS_TABLE[[#This Row],[date_stolen]],"MMMM")</f>
        <v>March</v>
      </c>
      <c r="L2147">
        <v>105</v>
      </c>
      <c r="M2147" t="str">
        <f>VLOOKUP(CONS_TABLE[[#This Row],[location_id]],Locations[],2,"FALSE")</f>
        <v>Gisborne</v>
      </c>
      <c r="N2147" t="str">
        <f>VLOOKUP(CONS_TABLE[[#This Row],[location_id]],Locations[],3, "FALSE")</f>
        <v>New Zealand</v>
      </c>
      <c r="O2147" s="3">
        <f>VLOOKUP(CONS_TABLE[[#This Row],[location_id]],Locations[],4,"FALSE")</f>
        <v>52100</v>
      </c>
      <c r="P2147">
        <f>VLOOKUP(CONS_TABLE[[#This Row],[location_id]],Locations[],5,"FALSE")</f>
        <v>6.21</v>
      </c>
    </row>
    <row r="2148" spans="1:16" x14ac:dyDescent="0.3">
      <c r="A2148">
        <v>2147</v>
      </c>
      <c r="B2148" t="s">
        <v>90</v>
      </c>
      <c r="C2148">
        <v>610</v>
      </c>
      <c r="D2148" t="str">
        <f>VLOOKUP(CONS_TABLE[[#This Row],[make_id]],Make_details[],2,"FALSE")</f>
        <v>Subaru</v>
      </c>
      <c r="E2148" t="str">
        <f>VLOOKUP(CONS_TABLE[[#This Row],[make_id]],Make_details[],3,"FALSE")</f>
        <v>Standard</v>
      </c>
      <c r="F2148">
        <v>2008</v>
      </c>
      <c r="G2148" t="s">
        <v>674</v>
      </c>
      <c r="H2148" t="s">
        <v>32</v>
      </c>
      <c r="I2148" s="1">
        <v>44557</v>
      </c>
      <c r="J2148" s="1" t="str">
        <f>TEXT(CONS_TABLE[[#This Row],[date_stolen]],"YYYY")</f>
        <v>2021</v>
      </c>
      <c r="K2148" s="1" t="str">
        <f>TEXT(CONS_TABLE[[#This Row],[date_stolen]],"MMMM")</f>
        <v>December</v>
      </c>
      <c r="L2148">
        <v>109</v>
      </c>
      <c r="M2148" t="str">
        <f>VLOOKUP(CONS_TABLE[[#This Row],[location_id]],Locations[],2,"FALSE")</f>
        <v>Wellington</v>
      </c>
      <c r="N2148" t="str">
        <f>VLOOKUP(CONS_TABLE[[#This Row],[location_id]],Locations[],3, "FALSE")</f>
        <v>New Zealand</v>
      </c>
      <c r="O2148" s="3">
        <f>VLOOKUP(CONS_TABLE[[#This Row],[location_id]],Locations[],4,"FALSE")</f>
        <v>543500</v>
      </c>
      <c r="P2148">
        <f>VLOOKUP(CONS_TABLE[[#This Row],[location_id]],Locations[],5,"FALSE")</f>
        <v>67.52</v>
      </c>
    </row>
    <row r="2149" spans="1:16" x14ac:dyDescent="0.3">
      <c r="A2149">
        <v>2148</v>
      </c>
      <c r="B2149" t="s">
        <v>435</v>
      </c>
      <c r="C2149">
        <v>540</v>
      </c>
      <c r="D2149" t="str">
        <f>VLOOKUP(CONS_TABLE[[#This Row],[make_id]],Make_details[],2,"FALSE")</f>
        <v>Ford</v>
      </c>
      <c r="E2149" t="str">
        <f>VLOOKUP(CONS_TABLE[[#This Row],[make_id]],Make_details[],3,"FALSE")</f>
        <v>Standard</v>
      </c>
      <c r="F2149">
        <v>2003</v>
      </c>
      <c r="G2149" t="s">
        <v>436</v>
      </c>
      <c r="H2149" t="s">
        <v>69</v>
      </c>
      <c r="I2149" s="1">
        <v>44596</v>
      </c>
      <c r="J2149" s="1" t="str">
        <f>TEXT(CONS_TABLE[[#This Row],[date_stolen]],"YYYY")</f>
        <v>2022</v>
      </c>
      <c r="K2149" s="1" t="str">
        <f>TEXT(CONS_TABLE[[#This Row],[date_stolen]],"MMMM")</f>
        <v>February</v>
      </c>
      <c r="L2149">
        <v>102</v>
      </c>
      <c r="M2149" t="str">
        <f>VLOOKUP(CONS_TABLE[[#This Row],[location_id]],Locations[],2,"FALSE")</f>
        <v>Auckland</v>
      </c>
      <c r="N2149" t="str">
        <f>VLOOKUP(CONS_TABLE[[#This Row],[location_id]],Locations[],3, "FALSE")</f>
        <v>New Zealand</v>
      </c>
      <c r="O2149" s="3">
        <f>VLOOKUP(CONS_TABLE[[#This Row],[location_id]],Locations[],4,"FALSE")</f>
        <v>1695200</v>
      </c>
      <c r="P2149">
        <f>VLOOKUP(CONS_TABLE[[#This Row],[location_id]],Locations[],5,"FALSE")</f>
        <v>343.09</v>
      </c>
    </row>
    <row r="2150" spans="1:16" x14ac:dyDescent="0.3">
      <c r="A2150">
        <v>2149</v>
      </c>
      <c r="B2150" t="s">
        <v>75</v>
      </c>
      <c r="C2150">
        <v>576</v>
      </c>
      <c r="D2150" t="str">
        <f>VLOOKUP(CONS_TABLE[[#This Row],[make_id]],Make_details[],2,"FALSE")</f>
        <v>Mazda</v>
      </c>
      <c r="E2150" t="str">
        <f>VLOOKUP(CONS_TABLE[[#This Row],[make_id]],Make_details[],3,"FALSE")</f>
        <v>Standard</v>
      </c>
      <c r="F2150">
        <v>2002</v>
      </c>
      <c r="G2150" t="s">
        <v>578</v>
      </c>
      <c r="H2150" t="s">
        <v>69</v>
      </c>
      <c r="I2150" s="1">
        <v>44629</v>
      </c>
      <c r="J2150" s="1" t="str">
        <f>TEXT(CONS_TABLE[[#This Row],[date_stolen]],"YYYY")</f>
        <v>2022</v>
      </c>
      <c r="K2150" s="1" t="str">
        <f>TEXT(CONS_TABLE[[#This Row],[date_stolen]],"MMMM")</f>
        <v>March</v>
      </c>
      <c r="L2150">
        <v>107</v>
      </c>
      <c r="M2150" t="str">
        <f>VLOOKUP(CONS_TABLE[[#This Row],[location_id]],Locations[],2,"FALSE")</f>
        <v>Taranaki</v>
      </c>
      <c r="N2150" t="str">
        <f>VLOOKUP(CONS_TABLE[[#This Row],[location_id]],Locations[],3, "FALSE")</f>
        <v>New Zealand</v>
      </c>
      <c r="O2150" s="3">
        <f>VLOOKUP(CONS_TABLE[[#This Row],[location_id]],Locations[],4,"FALSE")</f>
        <v>127300</v>
      </c>
      <c r="P2150">
        <f>VLOOKUP(CONS_TABLE[[#This Row],[location_id]],Locations[],5,"FALSE")</f>
        <v>17.55</v>
      </c>
    </row>
    <row r="2151" spans="1:16" x14ac:dyDescent="0.3">
      <c r="A2151">
        <v>2150</v>
      </c>
      <c r="B2151" t="s">
        <v>435</v>
      </c>
      <c r="C2151">
        <v>576</v>
      </c>
      <c r="D2151" t="str">
        <f>VLOOKUP(CONS_TABLE[[#This Row],[make_id]],Make_details[],2,"FALSE")</f>
        <v>Mazda</v>
      </c>
      <c r="E2151" t="str">
        <f>VLOOKUP(CONS_TABLE[[#This Row],[make_id]],Make_details[],3,"FALSE")</f>
        <v>Standard</v>
      </c>
      <c r="F2151">
        <v>2006</v>
      </c>
      <c r="G2151" t="s">
        <v>450</v>
      </c>
      <c r="H2151" t="s">
        <v>32</v>
      </c>
      <c r="I2151" s="1">
        <v>44574</v>
      </c>
      <c r="J2151" s="1" t="str">
        <f>TEXT(CONS_TABLE[[#This Row],[date_stolen]],"YYYY")</f>
        <v>2022</v>
      </c>
      <c r="K2151" s="1" t="str">
        <f>TEXT(CONS_TABLE[[#This Row],[date_stolen]],"MMMM")</f>
        <v>January</v>
      </c>
      <c r="L2151">
        <v>103</v>
      </c>
      <c r="M2151" t="str">
        <f>VLOOKUP(CONS_TABLE[[#This Row],[location_id]],Locations[],2,"FALSE")</f>
        <v>Waikato</v>
      </c>
      <c r="N2151" t="str">
        <f>VLOOKUP(CONS_TABLE[[#This Row],[location_id]],Locations[],3, "FALSE")</f>
        <v>New Zealand</v>
      </c>
      <c r="O2151" s="3">
        <f>VLOOKUP(CONS_TABLE[[#This Row],[location_id]],Locations[],4,"FALSE")</f>
        <v>513800</v>
      </c>
      <c r="P2151">
        <f>VLOOKUP(CONS_TABLE[[#This Row],[location_id]],Locations[],5,"FALSE")</f>
        <v>21.5</v>
      </c>
    </row>
    <row r="2152" spans="1:16" x14ac:dyDescent="0.3">
      <c r="A2152">
        <v>2151</v>
      </c>
      <c r="B2152" t="s">
        <v>83</v>
      </c>
      <c r="C2152">
        <v>540</v>
      </c>
      <c r="D2152" t="str">
        <f>VLOOKUP(CONS_TABLE[[#This Row],[make_id]],Make_details[],2,"FALSE")</f>
        <v>Ford</v>
      </c>
      <c r="E2152" t="str">
        <f>VLOOKUP(CONS_TABLE[[#This Row],[make_id]],Make_details[],3,"FALSE")</f>
        <v>Standard</v>
      </c>
      <c r="F2152">
        <v>2003</v>
      </c>
      <c r="G2152" t="s">
        <v>453</v>
      </c>
      <c r="H2152" t="s">
        <v>66</v>
      </c>
      <c r="I2152" s="1">
        <v>44539</v>
      </c>
      <c r="J2152" s="1" t="str">
        <f>TEXT(CONS_TABLE[[#This Row],[date_stolen]],"YYYY")</f>
        <v>2021</v>
      </c>
      <c r="K2152" s="1" t="str">
        <f>TEXT(CONS_TABLE[[#This Row],[date_stolen]],"MMMM")</f>
        <v>December</v>
      </c>
      <c r="L2152">
        <v>114</v>
      </c>
      <c r="M2152" t="str">
        <f>VLOOKUP(CONS_TABLE[[#This Row],[location_id]],Locations[],2,"FALSE")</f>
        <v>Canterbury</v>
      </c>
      <c r="N2152" t="str">
        <f>VLOOKUP(CONS_TABLE[[#This Row],[location_id]],Locations[],3, "FALSE")</f>
        <v>New Zealand</v>
      </c>
      <c r="O2152" s="3">
        <f>VLOOKUP(CONS_TABLE[[#This Row],[location_id]],Locations[],4,"FALSE")</f>
        <v>655000</v>
      </c>
      <c r="P2152">
        <f>VLOOKUP(CONS_TABLE[[#This Row],[location_id]],Locations[],5,"FALSE")</f>
        <v>14.72</v>
      </c>
    </row>
    <row r="2153" spans="1:16" x14ac:dyDescent="0.3">
      <c r="A2153">
        <v>2152</v>
      </c>
      <c r="B2153" t="s">
        <v>90</v>
      </c>
      <c r="C2153">
        <v>540</v>
      </c>
      <c r="D2153" t="str">
        <f>VLOOKUP(CONS_TABLE[[#This Row],[make_id]],Make_details[],2,"FALSE")</f>
        <v>Ford</v>
      </c>
      <c r="E2153" t="str">
        <f>VLOOKUP(CONS_TABLE[[#This Row],[make_id]],Make_details[],3,"FALSE")</f>
        <v>Standard</v>
      </c>
      <c r="F2153">
        <v>2010</v>
      </c>
      <c r="G2153" t="s">
        <v>679</v>
      </c>
      <c r="H2153" t="s">
        <v>45</v>
      </c>
      <c r="I2153" s="1">
        <v>44495</v>
      </c>
      <c r="J2153" s="1" t="str">
        <f>TEXT(CONS_TABLE[[#This Row],[date_stolen]],"YYYY")</f>
        <v>2021</v>
      </c>
      <c r="K2153" s="1" t="str">
        <f>TEXT(CONS_TABLE[[#This Row],[date_stolen]],"MMMM")</f>
        <v>October</v>
      </c>
      <c r="L2153">
        <v>104</v>
      </c>
      <c r="M2153" t="str">
        <f>VLOOKUP(CONS_TABLE[[#This Row],[location_id]],Locations[],2,"FALSE")</f>
        <v>Bay of Plenty</v>
      </c>
      <c r="N2153" t="str">
        <f>VLOOKUP(CONS_TABLE[[#This Row],[location_id]],Locations[],3, "FALSE")</f>
        <v>New Zealand</v>
      </c>
      <c r="O2153" s="3">
        <f>VLOOKUP(CONS_TABLE[[#This Row],[location_id]],Locations[],4,"FALSE")</f>
        <v>347700</v>
      </c>
      <c r="P2153">
        <f>VLOOKUP(CONS_TABLE[[#This Row],[location_id]],Locations[],5,"FALSE")</f>
        <v>28.8</v>
      </c>
    </row>
    <row r="2154" spans="1:16" x14ac:dyDescent="0.3">
      <c r="A2154">
        <v>2153</v>
      </c>
      <c r="B2154" t="s">
        <v>75</v>
      </c>
      <c r="C2154">
        <v>576</v>
      </c>
      <c r="D2154" t="str">
        <f>VLOOKUP(CONS_TABLE[[#This Row],[make_id]],Make_details[],2,"FALSE")</f>
        <v>Mazda</v>
      </c>
      <c r="E2154" t="str">
        <f>VLOOKUP(CONS_TABLE[[#This Row],[make_id]],Make_details[],3,"FALSE")</f>
        <v>Standard</v>
      </c>
      <c r="F2154">
        <v>2010</v>
      </c>
      <c r="G2154" t="s">
        <v>600</v>
      </c>
      <c r="H2154" t="s">
        <v>18</v>
      </c>
      <c r="I2154" s="1">
        <v>44541</v>
      </c>
      <c r="J2154" s="1" t="str">
        <f>TEXT(CONS_TABLE[[#This Row],[date_stolen]],"YYYY")</f>
        <v>2021</v>
      </c>
      <c r="K2154" s="1" t="str">
        <f>TEXT(CONS_TABLE[[#This Row],[date_stolen]],"MMMM")</f>
        <v>December</v>
      </c>
      <c r="L2154">
        <v>104</v>
      </c>
      <c r="M2154" t="str">
        <f>VLOOKUP(CONS_TABLE[[#This Row],[location_id]],Locations[],2,"FALSE")</f>
        <v>Bay of Plenty</v>
      </c>
      <c r="N2154" t="str">
        <f>VLOOKUP(CONS_TABLE[[#This Row],[location_id]],Locations[],3, "FALSE")</f>
        <v>New Zealand</v>
      </c>
      <c r="O2154" s="3">
        <f>VLOOKUP(CONS_TABLE[[#This Row],[location_id]],Locations[],4,"FALSE")</f>
        <v>347700</v>
      </c>
      <c r="P2154">
        <f>VLOOKUP(CONS_TABLE[[#This Row],[location_id]],Locations[],5,"FALSE")</f>
        <v>28.8</v>
      </c>
    </row>
    <row r="2155" spans="1:16" x14ac:dyDescent="0.3">
      <c r="A2155">
        <v>2154</v>
      </c>
      <c r="B2155" t="s">
        <v>83</v>
      </c>
      <c r="C2155">
        <v>576</v>
      </c>
      <c r="D2155" t="str">
        <f>VLOOKUP(CONS_TABLE[[#This Row],[make_id]],Make_details[],2,"FALSE")</f>
        <v>Mazda</v>
      </c>
      <c r="E2155" t="str">
        <f>VLOOKUP(CONS_TABLE[[#This Row],[make_id]],Make_details[],3,"FALSE")</f>
        <v>Standard</v>
      </c>
      <c r="F2155">
        <v>2005</v>
      </c>
      <c r="G2155" t="s">
        <v>698</v>
      </c>
      <c r="H2155" t="s">
        <v>18</v>
      </c>
      <c r="I2155" s="1">
        <v>44603</v>
      </c>
      <c r="J2155" s="1" t="str">
        <f>TEXT(CONS_TABLE[[#This Row],[date_stolen]],"YYYY")</f>
        <v>2022</v>
      </c>
      <c r="K2155" s="1" t="str">
        <f>TEXT(CONS_TABLE[[#This Row],[date_stolen]],"MMMM")</f>
        <v>February</v>
      </c>
      <c r="L2155">
        <v>109</v>
      </c>
      <c r="M2155" t="str">
        <f>VLOOKUP(CONS_TABLE[[#This Row],[location_id]],Locations[],2,"FALSE")</f>
        <v>Wellington</v>
      </c>
      <c r="N2155" t="str">
        <f>VLOOKUP(CONS_TABLE[[#This Row],[location_id]],Locations[],3, "FALSE")</f>
        <v>New Zealand</v>
      </c>
      <c r="O2155" s="3">
        <f>VLOOKUP(CONS_TABLE[[#This Row],[location_id]],Locations[],4,"FALSE")</f>
        <v>543500</v>
      </c>
      <c r="P2155">
        <f>VLOOKUP(CONS_TABLE[[#This Row],[location_id]],Locations[],5,"FALSE")</f>
        <v>67.52</v>
      </c>
    </row>
    <row r="2156" spans="1:16" x14ac:dyDescent="0.3">
      <c r="A2156">
        <v>2155</v>
      </c>
      <c r="B2156" t="s">
        <v>90</v>
      </c>
      <c r="C2156">
        <v>610</v>
      </c>
      <c r="D2156" t="str">
        <f>VLOOKUP(CONS_TABLE[[#This Row],[make_id]],Make_details[],2,"FALSE")</f>
        <v>Subaru</v>
      </c>
      <c r="E2156" t="str">
        <f>VLOOKUP(CONS_TABLE[[#This Row],[make_id]],Make_details[],3,"FALSE")</f>
        <v>Standard</v>
      </c>
      <c r="F2156">
        <v>2002</v>
      </c>
      <c r="G2156" t="s">
        <v>444</v>
      </c>
      <c r="H2156" t="s">
        <v>32</v>
      </c>
      <c r="I2156" s="1">
        <v>44550</v>
      </c>
      <c r="J2156" s="1" t="str">
        <f>TEXT(CONS_TABLE[[#This Row],[date_stolen]],"YYYY")</f>
        <v>2021</v>
      </c>
      <c r="K2156" s="1" t="str">
        <f>TEXT(CONS_TABLE[[#This Row],[date_stolen]],"MMMM")</f>
        <v>December</v>
      </c>
      <c r="L2156">
        <v>114</v>
      </c>
      <c r="M2156" t="str">
        <f>VLOOKUP(CONS_TABLE[[#This Row],[location_id]],Locations[],2,"FALSE")</f>
        <v>Canterbury</v>
      </c>
      <c r="N2156" t="str">
        <f>VLOOKUP(CONS_TABLE[[#This Row],[location_id]],Locations[],3, "FALSE")</f>
        <v>New Zealand</v>
      </c>
      <c r="O2156" s="3">
        <f>VLOOKUP(CONS_TABLE[[#This Row],[location_id]],Locations[],4,"FALSE")</f>
        <v>655000</v>
      </c>
      <c r="P2156">
        <f>VLOOKUP(CONS_TABLE[[#This Row],[location_id]],Locations[],5,"FALSE")</f>
        <v>14.72</v>
      </c>
    </row>
    <row r="2157" spans="1:16" x14ac:dyDescent="0.3">
      <c r="A2157">
        <v>2156</v>
      </c>
      <c r="B2157" t="s">
        <v>83</v>
      </c>
      <c r="C2157">
        <v>540</v>
      </c>
      <c r="D2157" t="str">
        <f>VLOOKUP(CONS_TABLE[[#This Row],[make_id]],Make_details[],2,"FALSE")</f>
        <v>Ford</v>
      </c>
      <c r="E2157" t="str">
        <f>VLOOKUP(CONS_TABLE[[#This Row],[make_id]],Make_details[],3,"FALSE")</f>
        <v>Standard</v>
      </c>
      <c r="F2157">
        <v>2010</v>
      </c>
      <c r="G2157" t="s">
        <v>453</v>
      </c>
      <c r="H2157" t="s">
        <v>10</v>
      </c>
      <c r="I2157" s="1">
        <v>44543</v>
      </c>
      <c r="J2157" s="1" t="str">
        <f>TEXT(CONS_TABLE[[#This Row],[date_stolen]],"YYYY")</f>
        <v>2021</v>
      </c>
      <c r="K2157" s="1" t="str">
        <f>TEXT(CONS_TABLE[[#This Row],[date_stolen]],"MMMM")</f>
        <v>December</v>
      </c>
      <c r="L2157">
        <v>114</v>
      </c>
      <c r="M2157" t="str">
        <f>VLOOKUP(CONS_TABLE[[#This Row],[location_id]],Locations[],2,"FALSE")</f>
        <v>Canterbury</v>
      </c>
      <c r="N2157" t="str">
        <f>VLOOKUP(CONS_TABLE[[#This Row],[location_id]],Locations[],3, "FALSE")</f>
        <v>New Zealand</v>
      </c>
      <c r="O2157" s="3">
        <f>VLOOKUP(CONS_TABLE[[#This Row],[location_id]],Locations[],4,"FALSE")</f>
        <v>655000</v>
      </c>
      <c r="P2157">
        <f>VLOOKUP(CONS_TABLE[[#This Row],[location_id]],Locations[],5,"FALSE")</f>
        <v>14.72</v>
      </c>
    </row>
    <row r="2158" spans="1:16" x14ac:dyDescent="0.3">
      <c r="A2158">
        <v>2157</v>
      </c>
      <c r="B2158" t="s">
        <v>809</v>
      </c>
      <c r="C2158">
        <v>587</v>
      </c>
      <c r="D2158" t="str">
        <f>VLOOKUP(CONS_TABLE[[#This Row],[make_id]],Make_details[],2,"FALSE")</f>
        <v>Nissan</v>
      </c>
      <c r="E2158" t="str">
        <f>VLOOKUP(CONS_TABLE[[#This Row],[make_id]],Make_details[],3,"FALSE")</f>
        <v>Standard</v>
      </c>
      <c r="F2158">
        <v>2010</v>
      </c>
      <c r="G2158" t="s">
        <v>437</v>
      </c>
      <c r="H2158" t="s">
        <v>10</v>
      </c>
      <c r="I2158" s="1">
        <v>44573</v>
      </c>
      <c r="J2158" s="1" t="str">
        <f>TEXT(CONS_TABLE[[#This Row],[date_stolen]],"YYYY")</f>
        <v>2022</v>
      </c>
      <c r="K2158" s="1" t="str">
        <f>TEXT(CONS_TABLE[[#This Row],[date_stolen]],"MMMM")</f>
        <v>January</v>
      </c>
      <c r="L2158">
        <v>102</v>
      </c>
      <c r="M2158" t="str">
        <f>VLOOKUP(CONS_TABLE[[#This Row],[location_id]],Locations[],2,"FALSE")</f>
        <v>Auckland</v>
      </c>
      <c r="N2158" t="str">
        <f>VLOOKUP(CONS_TABLE[[#This Row],[location_id]],Locations[],3, "FALSE")</f>
        <v>New Zealand</v>
      </c>
      <c r="O2158" s="3">
        <f>VLOOKUP(CONS_TABLE[[#This Row],[location_id]],Locations[],4,"FALSE")</f>
        <v>1695200</v>
      </c>
      <c r="P2158">
        <f>VLOOKUP(CONS_TABLE[[#This Row],[location_id]],Locations[],5,"FALSE")</f>
        <v>343.09</v>
      </c>
    </row>
    <row r="2159" spans="1:16" x14ac:dyDescent="0.3">
      <c r="A2159">
        <v>2158</v>
      </c>
      <c r="B2159" t="s">
        <v>75</v>
      </c>
      <c r="C2159">
        <v>619</v>
      </c>
      <c r="D2159" t="str">
        <f>VLOOKUP(CONS_TABLE[[#This Row],[make_id]],Make_details[],2,"FALSE")</f>
        <v>Toyota</v>
      </c>
      <c r="E2159" t="str">
        <f>VLOOKUP(CONS_TABLE[[#This Row],[make_id]],Make_details[],3,"FALSE")</f>
        <v>Standard</v>
      </c>
      <c r="F2159">
        <v>2004</v>
      </c>
      <c r="G2159" t="s">
        <v>460</v>
      </c>
      <c r="H2159" t="s">
        <v>10</v>
      </c>
      <c r="I2159" s="1">
        <v>44591</v>
      </c>
      <c r="J2159" s="1" t="str">
        <f>TEXT(CONS_TABLE[[#This Row],[date_stolen]],"YYYY")</f>
        <v>2022</v>
      </c>
      <c r="K2159" s="1" t="str">
        <f>TEXT(CONS_TABLE[[#This Row],[date_stolen]],"MMMM")</f>
        <v>January</v>
      </c>
      <c r="L2159">
        <v>102</v>
      </c>
      <c r="M2159" t="str">
        <f>VLOOKUP(CONS_TABLE[[#This Row],[location_id]],Locations[],2,"FALSE")</f>
        <v>Auckland</v>
      </c>
      <c r="N2159" t="str">
        <f>VLOOKUP(CONS_TABLE[[#This Row],[location_id]],Locations[],3, "FALSE")</f>
        <v>New Zealand</v>
      </c>
      <c r="O2159" s="3">
        <f>VLOOKUP(CONS_TABLE[[#This Row],[location_id]],Locations[],4,"FALSE")</f>
        <v>1695200</v>
      </c>
      <c r="P2159">
        <f>VLOOKUP(CONS_TABLE[[#This Row],[location_id]],Locations[],5,"FALSE")</f>
        <v>343.09</v>
      </c>
    </row>
    <row r="2160" spans="1:16" x14ac:dyDescent="0.3">
      <c r="A2160">
        <v>2159</v>
      </c>
      <c r="B2160" t="s">
        <v>75</v>
      </c>
      <c r="C2160">
        <v>611</v>
      </c>
      <c r="D2160" t="str">
        <f>VLOOKUP(CONS_TABLE[[#This Row],[make_id]],Make_details[],2,"FALSE")</f>
        <v>Suzuki</v>
      </c>
      <c r="E2160" t="str">
        <f>VLOOKUP(CONS_TABLE[[#This Row],[make_id]],Make_details[],3,"FALSE")</f>
        <v>Standard</v>
      </c>
      <c r="F2160">
        <v>2010</v>
      </c>
      <c r="G2160" t="s">
        <v>684</v>
      </c>
      <c r="H2160" t="s">
        <v>18</v>
      </c>
      <c r="I2160" s="1">
        <v>44590</v>
      </c>
      <c r="J2160" s="1" t="str">
        <f>TEXT(CONS_TABLE[[#This Row],[date_stolen]],"YYYY")</f>
        <v>2022</v>
      </c>
      <c r="K2160" s="1" t="str">
        <f>TEXT(CONS_TABLE[[#This Row],[date_stolen]],"MMMM")</f>
        <v>January</v>
      </c>
      <c r="L2160">
        <v>104</v>
      </c>
      <c r="M2160" t="str">
        <f>VLOOKUP(CONS_TABLE[[#This Row],[location_id]],Locations[],2,"FALSE")</f>
        <v>Bay of Plenty</v>
      </c>
      <c r="N2160" t="str">
        <f>VLOOKUP(CONS_TABLE[[#This Row],[location_id]],Locations[],3, "FALSE")</f>
        <v>New Zealand</v>
      </c>
      <c r="O2160" s="3">
        <f>VLOOKUP(CONS_TABLE[[#This Row],[location_id]],Locations[],4,"FALSE")</f>
        <v>347700</v>
      </c>
      <c r="P2160">
        <f>VLOOKUP(CONS_TABLE[[#This Row],[location_id]],Locations[],5,"FALSE")</f>
        <v>28.8</v>
      </c>
    </row>
    <row r="2161" spans="1:16" x14ac:dyDescent="0.3">
      <c r="A2161">
        <v>2160</v>
      </c>
      <c r="B2161" t="s">
        <v>83</v>
      </c>
      <c r="C2161">
        <v>548</v>
      </c>
      <c r="D2161" t="str">
        <f>VLOOKUP(CONS_TABLE[[#This Row],[make_id]],Make_details[],2,"FALSE")</f>
        <v>Holden</v>
      </c>
      <c r="E2161" t="str">
        <f>VLOOKUP(CONS_TABLE[[#This Row],[make_id]],Make_details[],3,"FALSE")</f>
        <v>Standard</v>
      </c>
      <c r="F2161">
        <v>2010</v>
      </c>
      <c r="G2161" t="s">
        <v>593</v>
      </c>
      <c r="H2161" t="s">
        <v>18</v>
      </c>
      <c r="I2161" s="1">
        <v>44633</v>
      </c>
      <c r="J2161" s="1" t="str">
        <f>TEXT(CONS_TABLE[[#This Row],[date_stolen]],"YYYY")</f>
        <v>2022</v>
      </c>
      <c r="K2161" s="1" t="str">
        <f>TEXT(CONS_TABLE[[#This Row],[date_stolen]],"MMMM")</f>
        <v>March</v>
      </c>
      <c r="L2161">
        <v>101</v>
      </c>
      <c r="M2161" t="str">
        <f>VLOOKUP(CONS_TABLE[[#This Row],[location_id]],Locations[],2,"FALSE")</f>
        <v>Northland</v>
      </c>
      <c r="N2161" t="str">
        <f>VLOOKUP(CONS_TABLE[[#This Row],[location_id]],Locations[],3, "FALSE")</f>
        <v>New Zealand</v>
      </c>
      <c r="O2161" s="3">
        <f>VLOOKUP(CONS_TABLE[[#This Row],[location_id]],Locations[],4,"FALSE")</f>
        <v>201500</v>
      </c>
      <c r="P2161">
        <f>VLOOKUP(CONS_TABLE[[#This Row],[location_id]],Locations[],5,"FALSE")</f>
        <v>16.11</v>
      </c>
    </row>
    <row r="2162" spans="1:16" x14ac:dyDescent="0.3">
      <c r="A2162">
        <v>2161</v>
      </c>
      <c r="B2162" t="s">
        <v>90</v>
      </c>
      <c r="C2162">
        <v>619</v>
      </c>
      <c r="D2162" t="str">
        <f>VLOOKUP(CONS_TABLE[[#This Row],[make_id]],Make_details[],2,"FALSE")</f>
        <v>Toyota</v>
      </c>
      <c r="E2162" t="str">
        <f>VLOOKUP(CONS_TABLE[[#This Row],[make_id]],Make_details[],3,"FALSE")</f>
        <v>Standard</v>
      </c>
      <c r="F2162">
        <v>1996</v>
      </c>
      <c r="G2162" t="s">
        <v>594</v>
      </c>
      <c r="H2162" t="s">
        <v>18</v>
      </c>
      <c r="I2162" s="1">
        <v>44483</v>
      </c>
      <c r="J2162" s="1" t="str">
        <f>TEXT(CONS_TABLE[[#This Row],[date_stolen]],"YYYY")</f>
        <v>2021</v>
      </c>
      <c r="K2162" s="1" t="str">
        <f>TEXT(CONS_TABLE[[#This Row],[date_stolen]],"MMMM")</f>
        <v>October</v>
      </c>
      <c r="L2162">
        <v>105</v>
      </c>
      <c r="M2162" t="str">
        <f>VLOOKUP(CONS_TABLE[[#This Row],[location_id]],Locations[],2,"FALSE")</f>
        <v>Gisborne</v>
      </c>
      <c r="N2162" t="str">
        <f>VLOOKUP(CONS_TABLE[[#This Row],[location_id]],Locations[],3, "FALSE")</f>
        <v>New Zealand</v>
      </c>
      <c r="O2162" s="3">
        <f>VLOOKUP(CONS_TABLE[[#This Row],[location_id]],Locations[],4,"FALSE")</f>
        <v>52100</v>
      </c>
      <c r="P2162">
        <f>VLOOKUP(CONS_TABLE[[#This Row],[location_id]],Locations[],5,"FALSE")</f>
        <v>6.21</v>
      </c>
    </row>
    <row r="2163" spans="1:16" x14ac:dyDescent="0.3">
      <c r="A2163">
        <v>2162</v>
      </c>
      <c r="B2163" t="s">
        <v>90</v>
      </c>
      <c r="C2163">
        <v>610</v>
      </c>
      <c r="D2163" t="str">
        <f>VLOOKUP(CONS_TABLE[[#This Row],[make_id]],Make_details[],2,"FALSE")</f>
        <v>Subaru</v>
      </c>
      <c r="E2163" t="str">
        <f>VLOOKUP(CONS_TABLE[[#This Row],[make_id]],Make_details[],3,"FALSE")</f>
        <v>Standard</v>
      </c>
      <c r="F2163">
        <v>2001</v>
      </c>
      <c r="G2163" t="s">
        <v>475</v>
      </c>
      <c r="H2163" t="s">
        <v>10</v>
      </c>
      <c r="I2163" s="1">
        <v>44652</v>
      </c>
      <c r="J2163" s="1" t="str">
        <f>TEXT(CONS_TABLE[[#This Row],[date_stolen]],"YYYY")</f>
        <v>2022</v>
      </c>
      <c r="K2163" s="1" t="str">
        <f>TEXT(CONS_TABLE[[#This Row],[date_stolen]],"MMMM")</f>
        <v>April</v>
      </c>
      <c r="L2163">
        <v>114</v>
      </c>
      <c r="M2163" t="str">
        <f>VLOOKUP(CONS_TABLE[[#This Row],[location_id]],Locations[],2,"FALSE")</f>
        <v>Canterbury</v>
      </c>
      <c r="N2163" t="str">
        <f>VLOOKUP(CONS_TABLE[[#This Row],[location_id]],Locations[],3, "FALSE")</f>
        <v>New Zealand</v>
      </c>
      <c r="O2163" s="3">
        <f>VLOOKUP(CONS_TABLE[[#This Row],[location_id]],Locations[],4,"FALSE")</f>
        <v>655000</v>
      </c>
      <c r="P2163">
        <f>VLOOKUP(CONS_TABLE[[#This Row],[location_id]],Locations[],5,"FALSE")</f>
        <v>14.72</v>
      </c>
    </row>
    <row r="2164" spans="1:16" x14ac:dyDescent="0.3">
      <c r="A2164">
        <v>2163</v>
      </c>
      <c r="B2164" t="s">
        <v>90</v>
      </c>
      <c r="C2164">
        <v>580</v>
      </c>
      <c r="D2164" t="str">
        <f>VLOOKUP(CONS_TABLE[[#This Row],[make_id]],Make_details[],2,"FALSE")</f>
        <v>Mitsubishi</v>
      </c>
      <c r="E2164" t="str">
        <f>VLOOKUP(CONS_TABLE[[#This Row],[make_id]],Make_details[],3,"FALSE")</f>
        <v>Standard</v>
      </c>
      <c r="F2164">
        <v>2000</v>
      </c>
      <c r="G2164" t="s">
        <v>441</v>
      </c>
      <c r="H2164" t="s">
        <v>10</v>
      </c>
      <c r="I2164" s="1">
        <v>44627</v>
      </c>
      <c r="J2164" s="1" t="str">
        <f>TEXT(CONS_TABLE[[#This Row],[date_stolen]],"YYYY")</f>
        <v>2022</v>
      </c>
      <c r="K2164" s="1" t="str">
        <f>TEXT(CONS_TABLE[[#This Row],[date_stolen]],"MMMM")</f>
        <v>March</v>
      </c>
      <c r="L2164">
        <v>102</v>
      </c>
      <c r="M2164" t="str">
        <f>VLOOKUP(CONS_TABLE[[#This Row],[location_id]],Locations[],2,"FALSE")</f>
        <v>Auckland</v>
      </c>
      <c r="N2164" t="str">
        <f>VLOOKUP(CONS_TABLE[[#This Row],[location_id]],Locations[],3, "FALSE")</f>
        <v>New Zealand</v>
      </c>
      <c r="O2164" s="3">
        <f>VLOOKUP(CONS_TABLE[[#This Row],[location_id]],Locations[],4,"FALSE")</f>
        <v>1695200</v>
      </c>
      <c r="P2164">
        <f>VLOOKUP(CONS_TABLE[[#This Row],[location_id]],Locations[],5,"FALSE")</f>
        <v>343.09</v>
      </c>
    </row>
    <row r="2165" spans="1:16" x14ac:dyDescent="0.3">
      <c r="A2165">
        <v>2164</v>
      </c>
      <c r="B2165" t="s">
        <v>90</v>
      </c>
      <c r="C2165">
        <v>619</v>
      </c>
      <c r="D2165" t="str">
        <f>VLOOKUP(CONS_TABLE[[#This Row],[make_id]],Make_details[],2,"FALSE")</f>
        <v>Toyota</v>
      </c>
      <c r="E2165" t="str">
        <f>VLOOKUP(CONS_TABLE[[#This Row],[make_id]],Make_details[],3,"FALSE")</f>
        <v>Standard</v>
      </c>
      <c r="F2165">
        <v>1991</v>
      </c>
      <c r="G2165" t="s">
        <v>448</v>
      </c>
      <c r="H2165" t="s">
        <v>45</v>
      </c>
      <c r="I2165" s="1">
        <v>44505</v>
      </c>
      <c r="J2165" s="1" t="str">
        <f>TEXT(CONS_TABLE[[#This Row],[date_stolen]],"YYYY")</f>
        <v>2021</v>
      </c>
      <c r="K2165" s="1" t="str">
        <f>TEXT(CONS_TABLE[[#This Row],[date_stolen]],"MMMM")</f>
        <v>November</v>
      </c>
      <c r="L2165">
        <v>114</v>
      </c>
      <c r="M2165" t="str">
        <f>VLOOKUP(CONS_TABLE[[#This Row],[location_id]],Locations[],2,"FALSE")</f>
        <v>Canterbury</v>
      </c>
      <c r="N2165" t="str">
        <f>VLOOKUP(CONS_TABLE[[#This Row],[location_id]],Locations[],3, "FALSE")</f>
        <v>New Zealand</v>
      </c>
      <c r="O2165" s="3">
        <f>VLOOKUP(CONS_TABLE[[#This Row],[location_id]],Locations[],4,"FALSE")</f>
        <v>655000</v>
      </c>
      <c r="P2165">
        <f>VLOOKUP(CONS_TABLE[[#This Row],[location_id]],Locations[],5,"FALSE")</f>
        <v>14.72</v>
      </c>
    </row>
    <row r="2166" spans="1:16" x14ac:dyDescent="0.3">
      <c r="A2166">
        <v>2165</v>
      </c>
      <c r="B2166" t="s">
        <v>83</v>
      </c>
      <c r="C2166">
        <v>548</v>
      </c>
      <c r="D2166" t="str">
        <f>VLOOKUP(CONS_TABLE[[#This Row],[make_id]],Make_details[],2,"FALSE")</f>
        <v>Holden</v>
      </c>
      <c r="E2166" t="str">
        <f>VLOOKUP(CONS_TABLE[[#This Row],[make_id]],Make_details[],3,"FALSE")</f>
        <v>Standard</v>
      </c>
      <c r="F2166">
        <v>2010</v>
      </c>
      <c r="G2166" t="s">
        <v>790</v>
      </c>
      <c r="H2166" t="s">
        <v>10</v>
      </c>
      <c r="I2166" s="1">
        <v>44628</v>
      </c>
      <c r="J2166" s="1" t="str">
        <f>TEXT(CONS_TABLE[[#This Row],[date_stolen]],"YYYY")</f>
        <v>2022</v>
      </c>
      <c r="K2166" s="1" t="str">
        <f>TEXT(CONS_TABLE[[#This Row],[date_stolen]],"MMMM")</f>
        <v>March</v>
      </c>
      <c r="L2166">
        <v>103</v>
      </c>
      <c r="M2166" t="str">
        <f>VLOOKUP(CONS_TABLE[[#This Row],[location_id]],Locations[],2,"FALSE")</f>
        <v>Waikato</v>
      </c>
      <c r="N2166" t="str">
        <f>VLOOKUP(CONS_TABLE[[#This Row],[location_id]],Locations[],3, "FALSE")</f>
        <v>New Zealand</v>
      </c>
      <c r="O2166" s="3">
        <f>VLOOKUP(CONS_TABLE[[#This Row],[location_id]],Locations[],4,"FALSE")</f>
        <v>513800</v>
      </c>
      <c r="P2166">
        <f>VLOOKUP(CONS_TABLE[[#This Row],[location_id]],Locations[],5,"FALSE")</f>
        <v>21.5</v>
      </c>
    </row>
    <row r="2167" spans="1:16" x14ac:dyDescent="0.3">
      <c r="A2167">
        <v>2166</v>
      </c>
      <c r="B2167" t="s">
        <v>75</v>
      </c>
      <c r="C2167">
        <v>576</v>
      </c>
      <c r="D2167" t="str">
        <f>VLOOKUP(CONS_TABLE[[#This Row],[make_id]],Make_details[],2,"FALSE")</f>
        <v>Mazda</v>
      </c>
      <c r="E2167" t="str">
        <f>VLOOKUP(CONS_TABLE[[#This Row],[make_id]],Make_details[],3,"FALSE")</f>
        <v>Standard</v>
      </c>
      <c r="F2167">
        <v>2009</v>
      </c>
      <c r="G2167" t="s">
        <v>578</v>
      </c>
      <c r="H2167" t="s">
        <v>18</v>
      </c>
      <c r="I2167" s="1">
        <v>44569</v>
      </c>
      <c r="J2167" s="1" t="str">
        <f>TEXT(CONS_TABLE[[#This Row],[date_stolen]],"YYYY")</f>
        <v>2022</v>
      </c>
      <c r="K2167" s="1" t="str">
        <f>TEXT(CONS_TABLE[[#This Row],[date_stolen]],"MMMM")</f>
        <v>January</v>
      </c>
      <c r="L2167">
        <v>114</v>
      </c>
      <c r="M2167" t="str">
        <f>VLOOKUP(CONS_TABLE[[#This Row],[location_id]],Locations[],2,"FALSE")</f>
        <v>Canterbury</v>
      </c>
      <c r="N2167" t="str">
        <f>VLOOKUP(CONS_TABLE[[#This Row],[location_id]],Locations[],3, "FALSE")</f>
        <v>New Zealand</v>
      </c>
      <c r="O2167" s="3">
        <f>VLOOKUP(CONS_TABLE[[#This Row],[location_id]],Locations[],4,"FALSE")</f>
        <v>655000</v>
      </c>
      <c r="P2167">
        <f>VLOOKUP(CONS_TABLE[[#This Row],[location_id]],Locations[],5,"FALSE")</f>
        <v>14.72</v>
      </c>
    </row>
    <row r="2168" spans="1:16" x14ac:dyDescent="0.3">
      <c r="A2168">
        <v>2167</v>
      </c>
      <c r="B2168" t="s">
        <v>90</v>
      </c>
      <c r="C2168">
        <v>548</v>
      </c>
      <c r="D2168" t="str">
        <f>VLOOKUP(CONS_TABLE[[#This Row],[make_id]],Make_details[],2,"FALSE")</f>
        <v>Holden</v>
      </c>
      <c r="E2168" t="str">
        <f>VLOOKUP(CONS_TABLE[[#This Row],[make_id]],Make_details[],3,"FALSE")</f>
        <v>Standard</v>
      </c>
      <c r="F2168">
        <v>2010</v>
      </c>
      <c r="G2168" t="s">
        <v>810</v>
      </c>
      <c r="H2168" t="s">
        <v>18</v>
      </c>
      <c r="I2168" s="1">
        <v>44603</v>
      </c>
      <c r="J2168" s="1" t="str">
        <f>TEXT(CONS_TABLE[[#This Row],[date_stolen]],"YYYY")</f>
        <v>2022</v>
      </c>
      <c r="K2168" s="1" t="str">
        <f>TEXT(CONS_TABLE[[#This Row],[date_stolen]],"MMMM")</f>
        <v>February</v>
      </c>
      <c r="L2168">
        <v>105</v>
      </c>
      <c r="M2168" t="str">
        <f>VLOOKUP(CONS_TABLE[[#This Row],[location_id]],Locations[],2,"FALSE")</f>
        <v>Gisborne</v>
      </c>
      <c r="N2168" t="str">
        <f>VLOOKUP(CONS_TABLE[[#This Row],[location_id]],Locations[],3, "FALSE")</f>
        <v>New Zealand</v>
      </c>
      <c r="O2168" s="3">
        <f>VLOOKUP(CONS_TABLE[[#This Row],[location_id]],Locations[],4,"FALSE")</f>
        <v>52100</v>
      </c>
      <c r="P2168">
        <f>VLOOKUP(CONS_TABLE[[#This Row],[location_id]],Locations[],5,"FALSE")</f>
        <v>6.21</v>
      </c>
    </row>
    <row r="2169" spans="1:16" x14ac:dyDescent="0.3">
      <c r="A2169">
        <v>2168</v>
      </c>
      <c r="B2169" t="s">
        <v>90</v>
      </c>
      <c r="C2169">
        <v>610</v>
      </c>
      <c r="D2169" t="str">
        <f>VLOOKUP(CONS_TABLE[[#This Row],[make_id]],Make_details[],2,"FALSE")</f>
        <v>Subaru</v>
      </c>
      <c r="E2169" t="str">
        <f>VLOOKUP(CONS_TABLE[[#This Row],[make_id]],Make_details[],3,"FALSE")</f>
        <v>Standard</v>
      </c>
      <c r="F2169">
        <v>2000</v>
      </c>
      <c r="G2169" t="s">
        <v>475</v>
      </c>
      <c r="H2169" t="s">
        <v>32</v>
      </c>
      <c r="I2169" s="1">
        <v>44561</v>
      </c>
      <c r="J2169" s="1" t="str">
        <f>TEXT(CONS_TABLE[[#This Row],[date_stolen]],"YYYY")</f>
        <v>2021</v>
      </c>
      <c r="K2169" s="1" t="str">
        <f>TEXT(CONS_TABLE[[#This Row],[date_stolen]],"MMMM")</f>
        <v>December</v>
      </c>
      <c r="L2169">
        <v>103</v>
      </c>
      <c r="M2169" t="str">
        <f>VLOOKUP(CONS_TABLE[[#This Row],[location_id]],Locations[],2,"FALSE")</f>
        <v>Waikato</v>
      </c>
      <c r="N2169" t="str">
        <f>VLOOKUP(CONS_TABLE[[#This Row],[location_id]],Locations[],3, "FALSE")</f>
        <v>New Zealand</v>
      </c>
      <c r="O2169" s="3">
        <f>VLOOKUP(CONS_TABLE[[#This Row],[location_id]],Locations[],4,"FALSE")</f>
        <v>513800</v>
      </c>
      <c r="P2169">
        <f>VLOOKUP(CONS_TABLE[[#This Row],[location_id]],Locations[],5,"FALSE")</f>
        <v>21.5</v>
      </c>
    </row>
    <row r="2170" spans="1:16" x14ac:dyDescent="0.3">
      <c r="A2170">
        <v>2169</v>
      </c>
      <c r="B2170" t="s">
        <v>83</v>
      </c>
      <c r="C2170">
        <v>619</v>
      </c>
      <c r="D2170" t="str">
        <f>VLOOKUP(CONS_TABLE[[#This Row],[make_id]],Make_details[],2,"FALSE")</f>
        <v>Toyota</v>
      </c>
      <c r="E2170" t="str">
        <f>VLOOKUP(CONS_TABLE[[#This Row],[make_id]],Make_details[],3,"FALSE")</f>
        <v>Standard</v>
      </c>
      <c r="F2170">
        <v>2002</v>
      </c>
      <c r="G2170" t="s">
        <v>694</v>
      </c>
      <c r="H2170" t="s">
        <v>10</v>
      </c>
      <c r="I2170" s="1">
        <v>44609</v>
      </c>
      <c r="J2170" s="1" t="str">
        <f>TEXT(CONS_TABLE[[#This Row],[date_stolen]],"YYYY")</f>
        <v>2022</v>
      </c>
      <c r="K2170" s="1" t="str">
        <f>TEXT(CONS_TABLE[[#This Row],[date_stolen]],"MMMM")</f>
        <v>February</v>
      </c>
      <c r="L2170">
        <v>102</v>
      </c>
      <c r="M2170" t="str">
        <f>VLOOKUP(CONS_TABLE[[#This Row],[location_id]],Locations[],2,"FALSE")</f>
        <v>Auckland</v>
      </c>
      <c r="N2170" t="str">
        <f>VLOOKUP(CONS_TABLE[[#This Row],[location_id]],Locations[],3, "FALSE")</f>
        <v>New Zealand</v>
      </c>
      <c r="O2170" s="3">
        <f>VLOOKUP(CONS_TABLE[[#This Row],[location_id]],Locations[],4,"FALSE")</f>
        <v>1695200</v>
      </c>
      <c r="P2170">
        <f>VLOOKUP(CONS_TABLE[[#This Row],[location_id]],Locations[],5,"FALSE")</f>
        <v>343.09</v>
      </c>
    </row>
    <row r="2171" spans="1:16" x14ac:dyDescent="0.3">
      <c r="A2171">
        <v>2170</v>
      </c>
      <c r="B2171" t="s">
        <v>435</v>
      </c>
      <c r="C2171">
        <v>619</v>
      </c>
      <c r="D2171" t="str">
        <f>VLOOKUP(CONS_TABLE[[#This Row],[make_id]],Make_details[],2,"FALSE")</f>
        <v>Toyota</v>
      </c>
      <c r="E2171" t="str">
        <f>VLOOKUP(CONS_TABLE[[#This Row],[make_id]],Make_details[],3,"FALSE")</f>
        <v>Standard</v>
      </c>
      <c r="F2171">
        <v>2010</v>
      </c>
      <c r="G2171" t="s">
        <v>448</v>
      </c>
      <c r="H2171" t="s">
        <v>10</v>
      </c>
      <c r="I2171" s="1">
        <v>44638</v>
      </c>
      <c r="J2171" s="1" t="str">
        <f>TEXT(CONS_TABLE[[#This Row],[date_stolen]],"YYYY")</f>
        <v>2022</v>
      </c>
      <c r="K2171" s="1" t="str">
        <f>TEXT(CONS_TABLE[[#This Row],[date_stolen]],"MMMM")</f>
        <v>March</v>
      </c>
      <c r="L2171">
        <v>115</v>
      </c>
      <c r="M2171" t="str">
        <f>VLOOKUP(CONS_TABLE[[#This Row],[location_id]],Locations[],2,"FALSE")</f>
        <v>Otago</v>
      </c>
      <c r="N2171" t="str">
        <f>VLOOKUP(CONS_TABLE[[#This Row],[location_id]],Locations[],3, "FALSE")</f>
        <v>New Zealand</v>
      </c>
      <c r="O2171" s="3">
        <f>VLOOKUP(CONS_TABLE[[#This Row],[location_id]],Locations[],4,"FALSE")</f>
        <v>246000</v>
      </c>
      <c r="P2171">
        <f>VLOOKUP(CONS_TABLE[[#This Row],[location_id]],Locations[],5,"FALSE")</f>
        <v>7.89</v>
      </c>
    </row>
    <row r="2172" spans="1:16" x14ac:dyDescent="0.3">
      <c r="A2172">
        <v>2171</v>
      </c>
      <c r="B2172" t="s">
        <v>90</v>
      </c>
      <c r="C2172">
        <v>619</v>
      </c>
      <c r="D2172" t="str">
        <f>VLOOKUP(CONS_TABLE[[#This Row],[make_id]],Make_details[],2,"FALSE")</f>
        <v>Toyota</v>
      </c>
      <c r="E2172" t="str">
        <f>VLOOKUP(CONS_TABLE[[#This Row],[make_id]],Make_details[],3,"FALSE")</f>
        <v>Standard</v>
      </c>
      <c r="F2172">
        <v>2003</v>
      </c>
      <c r="G2172" t="s">
        <v>599</v>
      </c>
      <c r="H2172" t="s">
        <v>10</v>
      </c>
      <c r="I2172" s="1">
        <v>44576</v>
      </c>
      <c r="J2172" s="1" t="str">
        <f>TEXT(CONS_TABLE[[#This Row],[date_stolen]],"YYYY")</f>
        <v>2022</v>
      </c>
      <c r="K2172" s="1" t="str">
        <f>TEXT(CONS_TABLE[[#This Row],[date_stolen]],"MMMM")</f>
        <v>January</v>
      </c>
      <c r="L2172">
        <v>103</v>
      </c>
      <c r="M2172" t="str">
        <f>VLOOKUP(CONS_TABLE[[#This Row],[location_id]],Locations[],2,"FALSE")</f>
        <v>Waikato</v>
      </c>
      <c r="N2172" t="str">
        <f>VLOOKUP(CONS_TABLE[[#This Row],[location_id]],Locations[],3, "FALSE")</f>
        <v>New Zealand</v>
      </c>
      <c r="O2172" s="3">
        <f>VLOOKUP(CONS_TABLE[[#This Row],[location_id]],Locations[],4,"FALSE")</f>
        <v>513800</v>
      </c>
      <c r="P2172">
        <f>VLOOKUP(CONS_TABLE[[#This Row],[location_id]],Locations[],5,"FALSE")</f>
        <v>21.5</v>
      </c>
    </row>
    <row r="2173" spans="1:16" x14ac:dyDescent="0.3">
      <c r="A2173">
        <v>2172</v>
      </c>
      <c r="B2173" t="s">
        <v>435</v>
      </c>
      <c r="C2173">
        <v>540</v>
      </c>
      <c r="D2173" t="str">
        <f>VLOOKUP(CONS_TABLE[[#This Row],[make_id]],Make_details[],2,"FALSE")</f>
        <v>Ford</v>
      </c>
      <c r="E2173" t="str">
        <f>VLOOKUP(CONS_TABLE[[#This Row],[make_id]],Make_details[],3,"FALSE")</f>
        <v>Standard</v>
      </c>
      <c r="F2173">
        <v>2000</v>
      </c>
      <c r="G2173" t="s">
        <v>436</v>
      </c>
      <c r="H2173" t="s">
        <v>28</v>
      </c>
      <c r="I2173" s="1">
        <v>44550</v>
      </c>
      <c r="J2173" s="1" t="str">
        <f>TEXT(CONS_TABLE[[#This Row],[date_stolen]],"YYYY")</f>
        <v>2021</v>
      </c>
      <c r="K2173" s="1" t="str">
        <f>TEXT(CONS_TABLE[[#This Row],[date_stolen]],"MMMM")</f>
        <v>December</v>
      </c>
      <c r="L2173">
        <v>104</v>
      </c>
      <c r="M2173" t="str">
        <f>VLOOKUP(CONS_TABLE[[#This Row],[location_id]],Locations[],2,"FALSE")</f>
        <v>Bay of Plenty</v>
      </c>
      <c r="N2173" t="str">
        <f>VLOOKUP(CONS_TABLE[[#This Row],[location_id]],Locations[],3, "FALSE")</f>
        <v>New Zealand</v>
      </c>
      <c r="O2173" s="3">
        <f>VLOOKUP(CONS_TABLE[[#This Row],[location_id]],Locations[],4,"FALSE")</f>
        <v>347700</v>
      </c>
      <c r="P2173">
        <f>VLOOKUP(CONS_TABLE[[#This Row],[location_id]],Locations[],5,"FALSE")</f>
        <v>28.8</v>
      </c>
    </row>
    <row r="2174" spans="1:16" x14ac:dyDescent="0.3">
      <c r="A2174">
        <v>2173</v>
      </c>
      <c r="B2174" t="s">
        <v>90</v>
      </c>
      <c r="C2174">
        <v>512</v>
      </c>
      <c r="D2174" t="str">
        <f>VLOOKUP(CONS_TABLE[[#This Row],[make_id]],Make_details[],2,"FALSE")</f>
        <v>BMW</v>
      </c>
      <c r="E2174" t="str">
        <f>VLOOKUP(CONS_TABLE[[#This Row],[make_id]],Make_details[],3,"FALSE")</f>
        <v>Luxury</v>
      </c>
      <c r="F2174">
        <v>2005</v>
      </c>
      <c r="G2174" t="s">
        <v>811</v>
      </c>
      <c r="H2174" t="s">
        <v>10</v>
      </c>
      <c r="I2174" s="1">
        <v>44487</v>
      </c>
      <c r="J2174" s="1" t="str">
        <f>TEXT(CONS_TABLE[[#This Row],[date_stolen]],"YYYY")</f>
        <v>2021</v>
      </c>
      <c r="K2174" s="1" t="str">
        <f>TEXT(CONS_TABLE[[#This Row],[date_stolen]],"MMMM")</f>
        <v>October</v>
      </c>
      <c r="L2174">
        <v>101</v>
      </c>
      <c r="M2174" t="str">
        <f>VLOOKUP(CONS_TABLE[[#This Row],[location_id]],Locations[],2,"FALSE")</f>
        <v>Northland</v>
      </c>
      <c r="N2174" t="str">
        <f>VLOOKUP(CONS_TABLE[[#This Row],[location_id]],Locations[],3, "FALSE")</f>
        <v>New Zealand</v>
      </c>
      <c r="O2174" s="3">
        <f>VLOOKUP(CONS_TABLE[[#This Row],[location_id]],Locations[],4,"FALSE")</f>
        <v>201500</v>
      </c>
      <c r="P2174">
        <f>VLOOKUP(CONS_TABLE[[#This Row],[location_id]],Locations[],5,"FALSE")</f>
        <v>16.11</v>
      </c>
    </row>
    <row r="2175" spans="1:16" x14ac:dyDescent="0.3">
      <c r="A2175">
        <v>2174</v>
      </c>
      <c r="B2175" t="s">
        <v>90</v>
      </c>
      <c r="C2175">
        <v>580</v>
      </c>
      <c r="D2175" t="str">
        <f>VLOOKUP(CONS_TABLE[[#This Row],[make_id]],Make_details[],2,"FALSE")</f>
        <v>Mitsubishi</v>
      </c>
      <c r="E2175" t="str">
        <f>VLOOKUP(CONS_TABLE[[#This Row],[make_id]],Make_details[],3,"FALSE")</f>
        <v>Standard</v>
      </c>
      <c r="F2175">
        <v>2007</v>
      </c>
      <c r="G2175" t="s">
        <v>727</v>
      </c>
      <c r="H2175" t="s">
        <v>18</v>
      </c>
      <c r="I2175" s="1">
        <v>44639</v>
      </c>
      <c r="J2175" s="1" t="str">
        <f>TEXT(CONS_TABLE[[#This Row],[date_stolen]],"YYYY")</f>
        <v>2022</v>
      </c>
      <c r="K2175" s="1" t="str">
        <f>TEXT(CONS_TABLE[[#This Row],[date_stolen]],"MMMM")</f>
        <v>March</v>
      </c>
      <c r="L2175">
        <v>104</v>
      </c>
      <c r="M2175" t="str">
        <f>VLOOKUP(CONS_TABLE[[#This Row],[location_id]],Locations[],2,"FALSE")</f>
        <v>Bay of Plenty</v>
      </c>
      <c r="N2175" t="str">
        <f>VLOOKUP(CONS_TABLE[[#This Row],[location_id]],Locations[],3, "FALSE")</f>
        <v>New Zealand</v>
      </c>
      <c r="O2175" s="3">
        <f>VLOOKUP(CONS_TABLE[[#This Row],[location_id]],Locations[],4,"FALSE")</f>
        <v>347700</v>
      </c>
      <c r="P2175">
        <f>VLOOKUP(CONS_TABLE[[#This Row],[location_id]],Locations[],5,"FALSE")</f>
        <v>28.8</v>
      </c>
    </row>
    <row r="2176" spans="1:16" x14ac:dyDescent="0.3">
      <c r="A2176">
        <v>2175</v>
      </c>
      <c r="B2176" t="s">
        <v>83</v>
      </c>
      <c r="C2176">
        <v>610</v>
      </c>
      <c r="D2176" t="str">
        <f>VLOOKUP(CONS_TABLE[[#This Row],[make_id]],Make_details[],2,"FALSE")</f>
        <v>Subaru</v>
      </c>
      <c r="E2176" t="str">
        <f>VLOOKUP(CONS_TABLE[[#This Row],[make_id]],Make_details[],3,"FALSE")</f>
        <v>Standard</v>
      </c>
      <c r="F2176">
        <v>2005</v>
      </c>
      <c r="G2176" t="s">
        <v>444</v>
      </c>
      <c r="H2176" t="s">
        <v>32</v>
      </c>
      <c r="I2176" s="1">
        <v>44536</v>
      </c>
      <c r="J2176" s="1" t="str">
        <f>TEXT(CONS_TABLE[[#This Row],[date_stolen]],"YYYY")</f>
        <v>2021</v>
      </c>
      <c r="K2176" s="1" t="str">
        <f>TEXT(CONS_TABLE[[#This Row],[date_stolen]],"MMMM")</f>
        <v>December</v>
      </c>
      <c r="L2176">
        <v>105</v>
      </c>
      <c r="M2176" t="str">
        <f>VLOOKUP(CONS_TABLE[[#This Row],[location_id]],Locations[],2,"FALSE")</f>
        <v>Gisborne</v>
      </c>
      <c r="N2176" t="str">
        <f>VLOOKUP(CONS_TABLE[[#This Row],[location_id]],Locations[],3, "FALSE")</f>
        <v>New Zealand</v>
      </c>
      <c r="O2176" s="3">
        <f>VLOOKUP(CONS_TABLE[[#This Row],[location_id]],Locations[],4,"FALSE")</f>
        <v>52100</v>
      </c>
      <c r="P2176">
        <f>VLOOKUP(CONS_TABLE[[#This Row],[location_id]],Locations[],5,"FALSE")</f>
        <v>6.21</v>
      </c>
    </row>
    <row r="2177" spans="1:16" x14ac:dyDescent="0.3">
      <c r="A2177">
        <v>2176</v>
      </c>
      <c r="B2177" t="s">
        <v>90</v>
      </c>
      <c r="C2177">
        <v>610</v>
      </c>
      <c r="D2177" t="str">
        <f>VLOOKUP(CONS_TABLE[[#This Row],[make_id]],Make_details[],2,"FALSE")</f>
        <v>Subaru</v>
      </c>
      <c r="E2177" t="str">
        <f>VLOOKUP(CONS_TABLE[[#This Row],[make_id]],Make_details[],3,"FALSE")</f>
        <v>Standard</v>
      </c>
      <c r="F2177">
        <v>2002</v>
      </c>
      <c r="G2177" t="s">
        <v>475</v>
      </c>
      <c r="H2177" t="s">
        <v>28</v>
      </c>
      <c r="I2177" s="1">
        <v>44534</v>
      </c>
      <c r="J2177" s="1" t="str">
        <f>TEXT(CONS_TABLE[[#This Row],[date_stolen]],"YYYY")</f>
        <v>2021</v>
      </c>
      <c r="K2177" s="1" t="str">
        <f>TEXT(CONS_TABLE[[#This Row],[date_stolen]],"MMMM")</f>
        <v>December</v>
      </c>
      <c r="L2177">
        <v>114</v>
      </c>
      <c r="M2177" t="str">
        <f>VLOOKUP(CONS_TABLE[[#This Row],[location_id]],Locations[],2,"FALSE")</f>
        <v>Canterbury</v>
      </c>
      <c r="N2177" t="str">
        <f>VLOOKUP(CONS_TABLE[[#This Row],[location_id]],Locations[],3, "FALSE")</f>
        <v>New Zealand</v>
      </c>
      <c r="O2177" s="3">
        <f>VLOOKUP(CONS_TABLE[[#This Row],[location_id]],Locations[],4,"FALSE")</f>
        <v>655000</v>
      </c>
      <c r="P2177">
        <f>VLOOKUP(CONS_TABLE[[#This Row],[location_id]],Locations[],5,"FALSE")</f>
        <v>14.72</v>
      </c>
    </row>
    <row r="2178" spans="1:16" x14ac:dyDescent="0.3">
      <c r="A2178">
        <v>2177</v>
      </c>
      <c r="B2178" t="s">
        <v>90</v>
      </c>
      <c r="C2178">
        <v>619</v>
      </c>
      <c r="D2178" t="str">
        <f>VLOOKUP(CONS_TABLE[[#This Row],[make_id]],Make_details[],2,"FALSE")</f>
        <v>Toyota</v>
      </c>
      <c r="E2178" t="str">
        <f>VLOOKUP(CONS_TABLE[[#This Row],[make_id]],Make_details[],3,"FALSE")</f>
        <v>Standard</v>
      </c>
      <c r="F2178">
        <v>1999</v>
      </c>
      <c r="G2178" t="s">
        <v>746</v>
      </c>
      <c r="H2178" t="s">
        <v>10</v>
      </c>
      <c r="I2178" s="1">
        <v>44590</v>
      </c>
      <c r="J2178" s="1" t="str">
        <f>TEXT(CONS_TABLE[[#This Row],[date_stolen]],"YYYY")</f>
        <v>2022</v>
      </c>
      <c r="K2178" s="1" t="str">
        <f>TEXT(CONS_TABLE[[#This Row],[date_stolen]],"MMMM")</f>
        <v>January</v>
      </c>
      <c r="L2178">
        <v>102</v>
      </c>
      <c r="M2178" t="str">
        <f>VLOOKUP(CONS_TABLE[[#This Row],[location_id]],Locations[],2,"FALSE")</f>
        <v>Auckland</v>
      </c>
      <c r="N2178" t="str">
        <f>VLOOKUP(CONS_TABLE[[#This Row],[location_id]],Locations[],3, "FALSE")</f>
        <v>New Zealand</v>
      </c>
      <c r="O2178" s="3">
        <f>VLOOKUP(CONS_TABLE[[#This Row],[location_id]],Locations[],4,"FALSE")</f>
        <v>1695200</v>
      </c>
      <c r="P2178">
        <f>VLOOKUP(CONS_TABLE[[#This Row],[location_id]],Locations[],5,"FALSE")</f>
        <v>343.09</v>
      </c>
    </row>
    <row r="2179" spans="1:16" x14ac:dyDescent="0.3">
      <c r="A2179">
        <v>2178</v>
      </c>
      <c r="B2179" t="s">
        <v>435</v>
      </c>
      <c r="C2179">
        <v>540</v>
      </c>
      <c r="D2179" t="str">
        <f>VLOOKUP(CONS_TABLE[[#This Row],[make_id]],Make_details[],2,"FALSE")</f>
        <v>Ford</v>
      </c>
      <c r="E2179" t="str">
        <f>VLOOKUP(CONS_TABLE[[#This Row],[make_id]],Make_details[],3,"FALSE")</f>
        <v>Standard</v>
      </c>
      <c r="F2179">
        <v>2004</v>
      </c>
      <c r="G2179" t="s">
        <v>436</v>
      </c>
      <c r="H2179" t="s">
        <v>28</v>
      </c>
      <c r="I2179" s="1">
        <v>44645</v>
      </c>
      <c r="J2179" s="1" t="str">
        <f>TEXT(CONS_TABLE[[#This Row],[date_stolen]],"YYYY")</f>
        <v>2022</v>
      </c>
      <c r="K2179" s="1" t="str">
        <f>TEXT(CONS_TABLE[[#This Row],[date_stolen]],"MMMM")</f>
        <v>March</v>
      </c>
      <c r="L2179">
        <v>105</v>
      </c>
      <c r="M2179" t="str">
        <f>VLOOKUP(CONS_TABLE[[#This Row],[location_id]],Locations[],2,"FALSE")</f>
        <v>Gisborne</v>
      </c>
      <c r="N2179" t="str">
        <f>VLOOKUP(CONS_TABLE[[#This Row],[location_id]],Locations[],3, "FALSE")</f>
        <v>New Zealand</v>
      </c>
      <c r="O2179" s="3">
        <f>VLOOKUP(CONS_TABLE[[#This Row],[location_id]],Locations[],4,"FALSE")</f>
        <v>52100</v>
      </c>
      <c r="P2179">
        <f>VLOOKUP(CONS_TABLE[[#This Row],[location_id]],Locations[],5,"FALSE")</f>
        <v>6.21</v>
      </c>
    </row>
    <row r="2180" spans="1:16" x14ac:dyDescent="0.3">
      <c r="A2180">
        <v>2179</v>
      </c>
      <c r="B2180" t="s">
        <v>90</v>
      </c>
      <c r="C2180">
        <v>576</v>
      </c>
      <c r="D2180" t="str">
        <f>VLOOKUP(CONS_TABLE[[#This Row],[make_id]],Make_details[],2,"FALSE")</f>
        <v>Mazda</v>
      </c>
      <c r="E2180" t="str">
        <f>VLOOKUP(CONS_TABLE[[#This Row],[make_id]],Make_details[],3,"FALSE")</f>
        <v>Standard</v>
      </c>
      <c r="F2180">
        <v>2005</v>
      </c>
      <c r="G2180" t="s">
        <v>698</v>
      </c>
      <c r="H2180" t="s">
        <v>45</v>
      </c>
      <c r="I2180" s="1">
        <v>44595</v>
      </c>
      <c r="J2180" s="1" t="str">
        <f>TEXT(CONS_TABLE[[#This Row],[date_stolen]],"YYYY")</f>
        <v>2022</v>
      </c>
      <c r="K2180" s="1" t="str">
        <f>TEXT(CONS_TABLE[[#This Row],[date_stolen]],"MMMM")</f>
        <v>February</v>
      </c>
      <c r="L2180">
        <v>115</v>
      </c>
      <c r="M2180" t="str">
        <f>VLOOKUP(CONS_TABLE[[#This Row],[location_id]],Locations[],2,"FALSE")</f>
        <v>Otago</v>
      </c>
      <c r="N2180" t="str">
        <f>VLOOKUP(CONS_TABLE[[#This Row],[location_id]],Locations[],3, "FALSE")</f>
        <v>New Zealand</v>
      </c>
      <c r="O2180" s="3">
        <f>VLOOKUP(CONS_TABLE[[#This Row],[location_id]],Locations[],4,"FALSE")</f>
        <v>246000</v>
      </c>
      <c r="P2180">
        <f>VLOOKUP(CONS_TABLE[[#This Row],[location_id]],Locations[],5,"FALSE")</f>
        <v>7.89</v>
      </c>
    </row>
    <row r="2181" spans="1:16" x14ac:dyDescent="0.3">
      <c r="A2181">
        <v>2180</v>
      </c>
      <c r="B2181" t="s">
        <v>90</v>
      </c>
      <c r="C2181">
        <v>576</v>
      </c>
      <c r="D2181" t="str">
        <f>VLOOKUP(CONS_TABLE[[#This Row],[make_id]],Make_details[],2,"FALSE")</f>
        <v>Mazda</v>
      </c>
      <c r="E2181" t="str">
        <f>VLOOKUP(CONS_TABLE[[#This Row],[make_id]],Make_details[],3,"FALSE")</f>
        <v>Standard</v>
      </c>
      <c r="F2181">
        <v>2005</v>
      </c>
      <c r="G2181" t="s">
        <v>698</v>
      </c>
      <c r="H2181" t="s">
        <v>45</v>
      </c>
      <c r="I2181" s="1">
        <v>44600</v>
      </c>
      <c r="J2181" s="1" t="str">
        <f>TEXT(CONS_TABLE[[#This Row],[date_stolen]],"YYYY")</f>
        <v>2022</v>
      </c>
      <c r="K2181" s="1" t="str">
        <f>TEXT(CONS_TABLE[[#This Row],[date_stolen]],"MMMM")</f>
        <v>February</v>
      </c>
      <c r="L2181">
        <v>116</v>
      </c>
      <c r="M2181" t="str">
        <f>VLOOKUP(CONS_TABLE[[#This Row],[location_id]],Locations[],2,"FALSE")</f>
        <v>Southland</v>
      </c>
      <c r="N2181" t="str">
        <f>VLOOKUP(CONS_TABLE[[#This Row],[location_id]],Locations[],3, "FALSE")</f>
        <v>New Zealand</v>
      </c>
      <c r="O2181" s="3">
        <f>VLOOKUP(CONS_TABLE[[#This Row],[location_id]],Locations[],4,"FALSE")</f>
        <v>102400</v>
      </c>
      <c r="P2181">
        <f>VLOOKUP(CONS_TABLE[[#This Row],[location_id]],Locations[],5,"FALSE")</f>
        <v>3.28</v>
      </c>
    </row>
    <row r="2182" spans="1:16" x14ac:dyDescent="0.3">
      <c r="A2182">
        <v>2181</v>
      </c>
      <c r="B2182" t="s">
        <v>235</v>
      </c>
      <c r="C2182">
        <v>619</v>
      </c>
      <c r="D2182" t="str">
        <f>VLOOKUP(CONS_TABLE[[#This Row],[make_id]],Make_details[],2,"FALSE")</f>
        <v>Toyota</v>
      </c>
      <c r="E2182" t="str">
        <f>VLOOKUP(CONS_TABLE[[#This Row],[make_id]],Make_details[],3,"FALSE")</f>
        <v>Standard</v>
      </c>
      <c r="F2182">
        <v>2008</v>
      </c>
      <c r="G2182" t="s">
        <v>467</v>
      </c>
      <c r="H2182" t="s">
        <v>10</v>
      </c>
      <c r="I2182" s="1">
        <v>44505</v>
      </c>
      <c r="J2182" s="1" t="str">
        <f>TEXT(CONS_TABLE[[#This Row],[date_stolen]],"YYYY")</f>
        <v>2021</v>
      </c>
      <c r="K2182" s="1" t="str">
        <f>TEXT(CONS_TABLE[[#This Row],[date_stolen]],"MMMM")</f>
        <v>November</v>
      </c>
      <c r="L2182">
        <v>102</v>
      </c>
      <c r="M2182" t="str">
        <f>VLOOKUP(CONS_TABLE[[#This Row],[location_id]],Locations[],2,"FALSE")</f>
        <v>Auckland</v>
      </c>
      <c r="N2182" t="str">
        <f>VLOOKUP(CONS_TABLE[[#This Row],[location_id]],Locations[],3, "FALSE")</f>
        <v>New Zealand</v>
      </c>
      <c r="O2182" s="3">
        <f>VLOOKUP(CONS_TABLE[[#This Row],[location_id]],Locations[],4,"FALSE")</f>
        <v>1695200</v>
      </c>
      <c r="P2182">
        <f>VLOOKUP(CONS_TABLE[[#This Row],[location_id]],Locations[],5,"FALSE")</f>
        <v>343.09</v>
      </c>
    </row>
    <row r="2183" spans="1:16" x14ac:dyDescent="0.3">
      <c r="A2183">
        <v>2182</v>
      </c>
      <c r="B2183" t="s">
        <v>435</v>
      </c>
      <c r="C2183">
        <v>619</v>
      </c>
      <c r="D2183" t="str">
        <f>VLOOKUP(CONS_TABLE[[#This Row],[make_id]],Make_details[],2,"FALSE")</f>
        <v>Toyota</v>
      </c>
      <c r="E2183" t="str">
        <f>VLOOKUP(CONS_TABLE[[#This Row],[make_id]],Make_details[],3,"FALSE")</f>
        <v>Standard</v>
      </c>
      <c r="F2183">
        <v>2007</v>
      </c>
      <c r="G2183" t="s">
        <v>448</v>
      </c>
      <c r="H2183" t="s">
        <v>18</v>
      </c>
      <c r="I2183" s="1">
        <v>44634</v>
      </c>
      <c r="J2183" s="1" t="str">
        <f>TEXT(CONS_TABLE[[#This Row],[date_stolen]],"YYYY")</f>
        <v>2022</v>
      </c>
      <c r="K2183" s="1" t="str">
        <f>TEXT(CONS_TABLE[[#This Row],[date_stolen]],"MMMM")</f>
        <v>March</v>
      </c>
      <c r="L2183">
        <v>109</v>
      </c>
      <c r="M2183" t="str">
        <f>VLOOKUP(CONS_TABLE[[#This Row],[location_id]],Locations[],2,"FALSE")</f>
        <v>Wellington</v>
      </c>
      <c r="N2183" t="str">
        <f>VLOOKUP(CONS_TABLE[[#This Row],[location_id]],Locations[],3, "FALSE")</f>
        <v>New Zealand</v>
      </c>
      <c r="O2183" s="3">
        <f>VLOOKUP(CONS_TABLE[[#This Row],[location_id]],Locations[],4,"FALSE")</f>
        <v>543500</v>
      </c>
      <c r="P2183">
        <f>VLOOKUP(CONS_TABLE[[#This Row],[location_id]],Locations[],5,"FALSE")</f>
        <v>67.52</v>
      </c>
    </row>
    <row r="2184" spans="1:16" x14ac:dyDescent="0.3">
      <c r="A2184">
        <v>2183</v>
      </c>
      <c r="B2184" t="s">
        <v>83</v>
      </c>
      <c r="C2184">
        <v>580</v>
      </c>
      <c r="D2184" t="str">
        <f>VLOOKUP(CONS_TABLE[[#This Row],[make_id]],Make_details[],2,"FALSE")</f>
        <v>Mitsubishi</v>
      </c>
      <c r="E2184" t="str">
        <f>VLOOKUP(CONS_TABLE[[#This Row],[make_id]],Make_details[],3,"FALSE")</f>
        <v>Standard</v>
      </c>
      <c r="F2184">
        <v>2006</v>
      </c>
      <c r="G2184" t="s">
        <v>441</v>
      </c>
      <c r="H2184" t="s">
        <v>10</v>
      </c>
      <c r="I2184" s="1">
        <v>44553</v>
      </c>
      <c r="J2184" s="1" t="str">
        <f>TEXT(CONS_TABLE[[#This Row],[date_stolen]],"YYYY")</f>
        <v>2021</v>
      </c>
      <c r="K2184" s="1" t="str">
        <f>TEXT(CONS_TABLE[[#This Row],[date_stolen]],"MMMM")</f>
        <v>December</v>
      </c>
      <c r="L2184">
        <v>103</v>
      </c>
      <c r="M2184" t="str">
        <f>VLOOKUP(CONS_TABLE[[#This Row],[location_id]],Locations[],2,"FALSE")</f>
        <v>Waikato</v>
      </c>
      <c r="N2184" t="str">
        <f>VLOOKUP(CONS_TABLE[[#This Row],[location_id]],Locations[],3, "FALSE")</f>
        <v>New Zealand</v>
      </c>
      <c r="O2184" s="3">
        <f>VLOOKUP(CONS_TABLE[[#This Row],[location_id]],Locations[],4,"FALSE")</f>
        <v>513800</v>
      </c>
      <c r="P2184">
        <f>VLOOKUP(CONS_TABLE[[#This Row],[location_id]],Locations[],5,"FALSE")</f>
        <v>21.5</v>
      </c>
    </row>
    <row r="2185" spans="1:16" x14ac:dyDescent="0.3">
      <c r="A2185">
        <v>2184</v>
      </c>
      <c r="B2185" t="s">
        <v>75</v>
      </c>
      <c r="C2185">
        <v>550</v>
      </c>
      <c r="D2185" t="str">
        <f>VLOOKUP(CONS_TABLE[[#This Row],[make_id]],Make_details[],2,"FALSE")</f>
        <v>Honda</v>
      </c>
      <c r="E2185" t="str">
        <f>VLOOKUP(CONS_TABLE[[#This Row],[make_id]],Make_details[],3,"FALSE")</f>
        <v>Standard</v>
      </c>
      <c r="F2185">
        <v>2004</v>
      </c>
      <c r="G2185" t="s">
        <v>808</v>
      </c>
      <c r="H2185" t="s">
        <v>10</v>
      </c>
      <c r="I2185" s="1">
        <v>44493</v>
      </c>
      <c r="J2185" s="1" t="str">
        <f>TEXT(CONS_TABLE[[#This Row],[date_stolen]],"YYYY")</f>
        <v>2021</v>
      </c>
      <c r="K2185" s="1" t="str">
        <f>TEXT(CONS_TABLE[[#This Row],[date_stolen]],"MMMM")</f>
        <v>October</v>
      </c>
      <c r="L2185">
        <v>114</v>
      </c>
      <c r="M2185" t="str">
        <f>VLOOKUP(CONS_TABLE[[#This Row],[location_id]],Locations[],2,"FALSE")</f>
        <v>Canterbury</v>
      </c>
      <c r="N2185" t="str">
        <f>VLOOKUP(CONS_TABLE[[#This Row],[location_id]],Locations[],3, "FALSE")</f>
        <v>New Zealand</v>
      </c>
      <c r="O2185" s="3">
        <f>VLOOKUP(CONS_TABLE[[#This Row],[location_id]],Locations[],4,"FALSE")</f>
        <v>655000</v>
      </c>
      <c r="P2185">
        <f>VLOOKUP(CONS_TABLE[[#This Row],[location_id]],Locations[],5,"FALSE")</f>
        <v>14.72</v>
      </c>
    </row>
    <row r="2186" spans="1:16" x14ac:dyDescent="0.3">
      <c r="A2186">
        <v>2185</v>
      </c>
      <c r="B2186" t="s">
        <v>90</v>
      </c>
      <c r="C2186">
        <v>580</v>
      </c>
      <c r="D2186" t="str">
        <f>VLOOKUP(CONS_TABLE[[#This Row],[make_id]],Make_details[],2,"FALSE")</f>
        <v>Mitsubishi</v>
      </c>
      <c r="E2186" t="str">
        <f>VLOOKUP(CONS_TABLE[[#This Row],[make_id]],Make_details[],3,"FALSE")</f>
        <v>Standard</v>
      </c>
      <c r="F2186">
        <v>2010</v>
      </c>
      <c r="G2186" t="s">
        <v>727</v>
      </c>
      <c r="H2186" t="s">
        <v>32</v>
      </c>
      <c r="I2186" s="1">
        <v>44604</v>
      </c>
      <c r="J2186" s="1" t="str">
        <f>TEXT(CONS_TABLE[[#This Row],[date_stolen]],"YYYY")</f>
        <v>2022</v>
      </c>
      <c r="K2186" s="1" t="str">
        <f>TEXT(CONS_TABLE[[#This Row],[date_stolen]],"MMMM")</f>
        <v>February</v>
      </c>
      <c r="L2186">
        <v>102</v>
      </c>
      <c r="M2186" t="str">
        <f>VLOOKUP(CONS_TABLE[[#This Row],[location_id]],Locations[],2,"FALSE")</f>
        <v>Auckland</v>
      </c>
      <c r="N2186" t="str">
        <f>VLOOKUP(CONS_TABLE[[#This Row],[location_id]],Locations[],3, "FALSE")</f>
        <v>New Zealand</v>
      </c>
      <c r="O2186" s="3">
        <f>VLOOKUP(CONS_TABLE[[#This Row],[location_id]],Locations[],4,"FALSE")</f>
        <v>1695200</v>
      </c>
      <c r="P2186">
        <f>VLOOKUP(CONS_TABLE[[#This Row],[location_id]],Locations[],5,"FALSE")</f>
        <v>343.09</v>
      </c>
    </row>
    <row r="2187" spans="1:16" x14ac:dyDescent="0.3">
      <c r="A2187">
        <v>2186</v>
      </c>
      <c r="B2187" t="s">
        <v>90</v>
      </c>
      <c r="C2187">
        <v>548</v>
      </c>
      <c r="D2187" t="str">
        <f>VLOOKUP(CONS_TABLE[[#This Row],[make_id]],Make_details[],2,"FALSE")</f>
        <v>Holden</v>
      </c>
      <c r="E2187" t="str">
        <f>VLOOKUP(CONS_TABLE[[#This Row],[make_id]],Make_details[],3,"FALSE")</f>
        <v>Standard</v>
      </c>
      <c r="F2187">
        <v>2010</v>
      </c>
      <c r="G2187" t="s">
        <v>593</v>
      </c>
      <c r="H2187" t="s">
        <v>18</v>
      </c>
      <c r="I2187" s="1">
        <v>44605</v>
      </c>
      <c r="J2187" s="1" t="str">
        <f>TEXT(CONS_TABLE[[#This Row],[date_stolen]],"YYYY")</f>
        <v>2022</v>
      </c>
      <c r="K2187" s="1" t="str">
        <f>TEXT(CONS_TABLE[[#This Row],[date_stolen]],"MMMM")</f>
        <v>February</v>
      </c>
      <c r="L2187">
        <v>102</v>
      </c>
      <c r="M2187" t="str">
        <f>VLOOKUP(CONS_TABLE[[#This Row],[location_id]],Locations[],2,"FALSE")</f>
        <v>Auckland</v>
      </c>
      <c r="N2187" t="str">
        <f>VLOOKUP(CONS_TABLE[[#This Row],[location_id]],Locations[],3, "FALSE")</f>
        <v>New Zealand</v>
      </c>
      <c r="O2187" s="3">
        <f>VLOOKUP(CONS_TABLE[[#This Row],[location_id]],Locations[],4,"FALSE")</f>
        <v>1695200</v>
      </c>
      <c r="P2187">
        <f>VLOOKUP(CONS_TABLE[[#This Row],[location_id]],Locations[],5,"FALSE")</f>
        <v>343.09</v>
      </c>
    </row>
    <row r="2188" spans="1:16" x14ac:dyDescent="0.3">
      <c r="A2188">
        <v>2187</v>
      </c>
      <c r="B2188" t="s">
        <v>83</v>
      </c>
      <c r="C2188">
        <v>619</v>
      </c>
      <c r="D2188" t="str">
        <f>VLOOKUP(CONS_TABLE[[#This Row],[make_id]],Make_details[],2,"FALSE")</f>
        <v>Toyota</v>
      </c>
      <c r="E2188" t="str">
        <f>VLOOKUP(CONS_TABLE[[#This Row],[make_id]],Make_details[],3,"FALSE")</f>
        <v>Standard</v>
      </c>
      <c r="F2188">
        <v>2010</v>
      </c>
      <c r="G2188" t="s">
        <v>670</v>
      </c>
      <c r="H2188" t="s">
        <v>47</v>
      </c>
      <c r="I2188" s="1">
        <v>44534</v>
      </c>
      <c r="J2188" s="1" t="str">
        <f>TEXT(CONS_TABLE[[#This Row],[date_stolen]],"YYYY")</f>
        <v>2021</v>
      </c>
      <c r="K2188" s="1" t="str">
        <f>TEXT(CONS_TABLE[[#This Row],[date_stolen]],"MMMM")</f>
        <v>December</v>
      </c>
      <c r="L2188">
        <v>103</v>
      </c>
      <c r="M2188" t="str">
        <f>VLOOKUP(CONS_TABLE[[#This Row],[location_id]],Locations[],2,"FALSE")</f>
        <v>Waikato</v>
      </c>
      <c r="N2188" t="str">
        <f>VLOOKUP(CONS_TABLE[[#This Row],[location_id]],Locations[],3, "FALSE")</f>
        <v>New Zealand</v>
      </c>
      <c r="O2188" s="3">
        <f>VLOOKUP(CONS_TABLE[[#This Row],[location_id]],Locations[],4,"FALSE")</f>
        <v>513800</v>
      </c>
      <c r="P2188">
        <f>VLOOKUP(CONS_TABLE[[#This Row],[location_id]],Locations[],5,"FALSE")</f>
        <v>21.5</v>
      </c>
    </row>
    <row r="2189" spans="1:16" x14ac:dyDescent="0.3">
      <c r="A2189">
        <v>2188</v>
      </c>
      <c r="B2189" t="s">
        <v>90</v>
      </c>
      <c r="C2189">
        <v>540</v>
      </c>
      <c r="D2189" t="str">
        <f>VLOOKUP(CONS_TABLE[[#This Row],[make_id]],Make_details[],2,"FALSE")</f>
        <v>Ford</v>
      </c>
      <c r="E2189" t="str">
        <f>VLOOKUP(CONS_TABLE[[#This Row],[make_id]],Make_details[],3,"FALSE")</f>
        <v>Standard</v>
      </c>
      <c r="F2189">
        <v>2005</v>
      </c>
      <c r="G2189" t="s">
        <v>468</v>
      </c>
      <c r="H2189" t="s">
        <v>69</v>
      </c>
      <c r="I2189" s="1">
        <v>44478</v>
      </c>
      <c r="J2189" s="1" t="str">
        <f>TEXT(CONS_TABLE[[#This Row],[date_stolen]],"YYYY")</f>
        <v>2021</v>
      </c>
      <c r="K2189" s="1" t="str">
        <f>TEXT(CONS_TABLE[[#This Row],[date_stolen]],"MMMM")</f>
        <v>October</v>
      </c>
      <c r="L2189">
        <v>102</v>
      </c>
      <c r="M2189" t="str">
        <f>VLOOKUP(CONS_TABLE[[#This Row],[location_id]],Locations[],2,"FALSE")</f>
        <v>Auckland</v>
      </c>
      <c r="N2189" t="str">
        <f>VLOOKUP(CONS_TABLE[[#This Row],[location_id]],Locations[],3, "FALSE")</f>
        <v>New Zealand</v>
      </c>
      <c r="O2189" s="3">
        <f>VLOOKUP(CONS_TABLE[[#This Row],[location_id]],Locations[],4,"FALSE")</f>
        <v>1695200</v>
      </c>
      <c r="P2189">
        <f>VLOOKUP(CONS_TABLE[[#This Row],[location_id]],Locations[],5,"FALSE")</f>
        <v>343.09</v>
      </c>
    </row>
    <row r="2190" spans="1:16" x14ac:dyDescent="0.3">
      <c r="A2190">
        <v>2189</v>
      </c>
      <c r="B2190" t="s">
        <v>235</v>
      </c>
      <c r="C2190">
        <v>587</v>
      </c>
      <c r="D2190" t="str">
        <f>VLOOKUP(CONS_TABLE[[#This Row],[make_id]],Make_details[],2,"FALSE")</f>
        <v>Nissan</v>
      </c>
      <c r="E2190" t="str">
        <f>VLOOKUP(CONS_TABLE[[#This Row],[make_id]],Make_details[],3,"FALSE")</f>
        <v>Standard</v>
      </c>
      <c r="F2190">
        <v>2005</v>
      </c>
      <c r="G2190" t="s">
        <v>812</v>
      </c>
      <c r="H2190" t="s">
        <v>32</v>
      </c>
      <c r="I2190" s="1">
        <v>44610</v>
      </c>
      <c r="J2190" s="1" t="str">
        <f>TEXT(CONS_TABLE[[#This Row],[date_stolen]],"YYYY")</f>
        <v>2022</v>
      </c>
      <c r="K2190" s="1" t="str">
        <f>TEXT(CONS_TABLE[[#This Row],[date_stolen]],"MMMM")</f>
        <v>February</v>
      </c>
      <c r="L2190">
        <v>103</v>
      </c>
      <c r="M2190" t="str">
        <f>VLOOKUP(CONS_TABLE[[#This Row],[location_id]],Locations[],2,"FALSE")</f>
        <v>Waikato</v>
      </c>
      <c r="N2190" t="str">
        <f>VLOOKUP(CONS_TABLE[[#This Row],[location_id]],Locations[],3, "FALSE")</f>
        <v>New Zealand</v>
      </c>
      <c r="O2190" s="3">
        <f>VLOOKUP(CONS_TABLE[[#This Row],[location_id]],Locations[],4,"FALSE")</f>
        <v>513800</v>
      </c>
      <c r="P2190">
        <f>VLOOKUP(CONS_TABLE[[#This Row],[location_id]],Locations[],5,"FALSE")</f>
        <v>21.5</v>
      </c>
    </row>
    <row r="2191" spans="1:16" x14ac:dyDescent="0.3">
      <c r="A2191">
        <v>2190</v>
      </c>
      <c r="B2191" t="s">
        <v>75</v>
      </c>
      <c r="C2191">
        <v>577</v>
      </c>
      <c r="D2191" t="str">
        <f>VLOOKUP(CONS_TABLE[[#This Row],[make_id]],Make_details[],2,"FALSE")</f>
        <v>Mercedes-Benz</v>
      </c>
      <c r="E2191" t="str">
        <f>VLOOKUP(CONS_TABLE[[#This Row],[make_id]],Make_details[],3,"FALSE")</f>
        <v>Luxury</v>
      </c>
      <c r="F2191">
        <v>2010</v>
      </c>
      <c r="G2191" t="s">
        <v>813</v>
      </c>
      <c r="H2191" t="s">
        <v>45</v>
      </c>
      <c r="I2191" s="1">
        <v>44649</v>
      </c>
      <c r="J2191" s="1" t="str">
        <f>TEXT(CONS_TABLE[[#This Row],[date_stolen]],"YYYY")</f>
        <v>2022</v>
      </c>
      <c r="K2191" s="1" t="str">
        <f>TEXT(CONS_TABLE[[#This Row],[date_stolen]],"MMMM")</f>
        <v>March</v>
      </c>
      <c r="L2191">
        <v>102</v>
      </c>
      <c r="M2191" t="str">
        <f>VLOOKUP(CONS_TABLE[[#This Row],[location_id]],Locations[],2,"FALSE")</f>
        <v>Auckland</v>
      </c>
      <c r="N2191" t="str">
        <f>VLOOKUP(CONS_TABLE[[#This Row],[location_id]],Locations[],3, "FALSE")</f>
        <v>New Zealand</v>
      </c>
      <c r="O2191" s="3">
        <f>VLOOKUP(CONS_TABLE[[#This Row],[location_id]],Locations[],4,"FALSE")</f>
        <v>1695200</v>
      </c>
      <c r="P2191">
        <f>VLOOKUP(CONS_TABLE[[#This Row],[location_id]],Locations[],5,"FALSE")</f>
        <v>343.09</v>
      </c>
    </row>
    <row r="2192" spans="1:16" x14ac:dyDescent="0.3">
      <c r="A2192">
        <v>2191</v>
      </c>
      <c r="B2192" t="s">
        <v>90</v>
      </c>
      <c r="C2192">
        <v>610</v>
      </c>
      <c r="D2192" t="str">
        <f>VLOOKUP(CONS_TABLE[[#This Row],[make_id]],Make_details[],2,"FALSE")</f>
        <v>Subaru</v>
      </c>
      <c r="E2192" t="str">
        <f>VLOOKUP(CONS_TABLE[[#This Row],[make_id]],Make_details[],3,"FALSE")</f>
        <v>Standard</v>
      </c>
      <c r="F2192">
        <v>2001</v>
      </c>
      <c r="G2192" t="s">
        <v>444</v>
      </c>
      <c r="H2192" t="s">
        <v>69</v>
      </c>
      <c r="I2192" s="1">
        <v>44481</v>
      </c>
      <c r="J2192" s="1" t="str">
        <f>TEXT(CONS_TABLE[[#This Row],[date_stolen]],"YYYY")</f>
        <v>2021</v>
      </c>
      <c r="K2192" s="1" t="str">
        <f>TEXT(CONS_TABLE[[#This Row],[date_stolen]],"MMMM")</f>
        <v>October</v>
      </c>
      <c r="L2192">
        <v>114</v>
      </c>
      <c r="M2192" t="str">
        <f>VLOOKUP(CONS_TABLE[[#This Row],[location_id]],Locations[],2,"FALSE")</f>
        <v>Canterbury</v>
      </c>
      <c r="N2192" t="str">
        <f>VLOOKUP(CONS_TABLE[[#This Row],[location_id]],Locations[],3, "FALSE")</f>
        <v>New Zealand</v>
      </c>
      <c r="O2192" s="3">
        <f>VLOOKUP(CONS_TABLE[[#This Row],[location_id]],Locations[],4,"FALSE")</f>
        <v>655000</v>
      </c>
      <c r="P2192">
        <f>VLOOKUP(CONS_TABLE[[#This Row],[location_id]],Locations[],5,"FALSE")</f>
        <v>14.72</v>
      </c>
    </row>
    <row r="2193" spans="1:16" x14ac:dyDescent="0.3">
      <c r="A2193">
        <v>2192</v>
      </c>
      <c r="B2193" t="s">
        <v>75</v>
      </c>
      <c r="C2193">
        <v>587</v>
      </c>
      <c r="D2193" t="str">
        <f>VLOOKUP(CONS_TABLE[[#This Row],[make_id]],Make_details[],2,"FALSE")</f>
        <v>Nissan</v>
      </c>
      <c r="E2193" t="str">
        <f>VLOOKUP(CONS_TABLE[[#This Row],[make_id]],Make_details[],3,"FALSE")</f>
        <v>Standard</v>
      </c>
      <c r="F2193">
        <v>2001</v>
      </c>
      <c r="G2193" t="s">
        <v>783</v>
      </c>
      <c r="H2193" t="s">
        <v>10</v>
      </c>
      <c r="I2193" s="1">
        <v>44510</v>
      </c>
      <c r="J2193" s="1" t="str">
        <f>TEXT(CONS_TABLE[[#This Row],[date_stolen]],"YYYY")</f>
        <v>2021</v>
      </c>
      <c r="K2193" s="1" t="str">
        <f>TEXT(CONS_TABLE[[#This Row],[date_stolen]],"MMMM")</f>
        <v>November</v>
      </c>
      <c r="L2193">
        <v>102</v>
      </c>
      <c r="M2193" t="str">
        <f>VLOOKUP(CONS_TABLE[[#This Row],[location_id]],Locations[],2,"FALSE")</f>
        <v>Auckland</v>
      </c>
      <c r="N2193" t="str">
        <f>VLOOKUP(CONS_TABLE[[#This Row],[location_id]],Locations[],3, "FALSE")</f>
        <v>New Zealand</v>
      </c>
      <c r="O2193" s="3">
        <f>VLOOKUP(CONS_TABLE[[#This Row],[location_id]],Locations[],4,"FALSE")</f>
        <v>1695200</v>
      </c>
      <c r="P2193">
        <f>VLOOKUP(CONS_TABLE[[#This Row],[location_id]],Locations[],5,"FALSE")</f>
        <v>343.09</v>
      </c>
    </row>
    <row r="2194" spans="1:16" x14ac:dyDescent="0.3">
      <c r="A2194">
        <v>2193</v>
      </c>
      <c r="B2194" t="s">
        <v>90</v>
      </c>
      <c r="C2194">
        <v>550</v>
      </c>
      <c r="D2194" t="str">
        <f>VLOOKUP(CONS_TABLE[[#This Row],[make_id]],Make_details[],2,"FALSE")</f>
        <v>Honda</v>
      </c>
      <c r="E2194" t="str">
        <f>VLOOKUP(CONS_TABLE[[#This Row],[make_id]],Make_details[],3,"FALSE")</f>
        <v>Standard</v>
      </c>
      <c r="F2194">
        <v>2001</v>
      </c>
      <c r="G2194" t="s">
        <v>458</v>
      </c>
      <c r="H2194" t="s">
        <v>10</v>
      </c>
      <c r="I2194" s="1">
        <v>44656</v>
      </c>
      <c r="J2194" s="1" t="str">
        <f>TEXT(CONS_TABLE[[#This Row],[date_stolen]],"YYYY")</f>
        <v>2022</v>
      </c>
      <c r="K2194" s="1" t="str">
        <f>TEXT(CONS_TABLE[[#This Row],[date_stolen]],"MMMM")</f>
        <v>April</v>
      </c>
      <c r="L2194">
        <v>111</v>
      </c>
      <c r="M2194" t="str">
        <f>VLOOKUP(CONS_TABLE[[#This Row],[location_id]],Locations[],2,"FALSE")</f>
        <v>Nelson</v>
      </c>
      <c r="N2194" t="str">
        <f>VLOOKUP(CONS_TABLE[[#This Row],[location_id]],Locations[],3, "FALSE")</f>
        <v>New Zealand</v>
      </c>
      <c r="O2194" s="3">
        <f>VLOOKUP(CONS_TABLE[[#This Row],[location_id]],Locations[],4,"FALSE")</f>
        <v>54500</v>
      </c>
      <c r="P2194">
        <f>VLOOKUP(CONS_TABLE[[#This Row],[location_id]],Locations[],5,"FALSE")</f>
        <v>129.15</v>
      </c>
    </row>
    <row r="2195" spans="1:16" x14ac:dyDescent="0.3">
      <c r="A2195">
        <v>2194</v>
      </c>
      <c r="B2195" t="s">
        <v>75</v>
      </c>
      <c r="C2195">
        <v>524</v>
      </c>
      <c r="D2195" t="str">
        <f>VLOOKUP(CONS_TABLE[[#This Row],[make_id]],Make_details[],2,"FALSE")</f>
        <v>Citroen</v>
      </c>
      <c r="E2195" t="str">
        <f>VLOOKUP(CONS_TABLE[[#This Row],[make_id]],Make_details[],3,"FALSE")</f>
        <v>Standard</v>
      </c>
      <c r="F2195">
        <v>2010</v>
      </c>
      <c r="G2195" t="s">
        <v>814</v>
      </c>
      <c r="H2195" t="s">
        <v>28</v>
      </c>
      <c r="I2195" s="1">
        <v>44651</v>
      </c>
      <c r="J2195" s="1" t="str">
        <f>TEXT(CONS_TABLE[[#This Row],[date_stolen]],"YYYY")</f>
        <v>2022</v>
      </c>
      <c r="K2195" s="1" t="str">
        <f>TEXT(CONS_TABLE[[#This Row],[date_stolen]],"MMMM")</f>
        <v>March</v>
      </c>
      <c r="L2195">
        <v>109</v>
      </c>
      <c r="M2195" t="str">
        <f>VLOOKUP(CONS_TABLE[[#This Row],[location_id]],Locations[],2,"FALSE")</f>
        <v>Wellington</v>
      </c>
      <c r="N2195" t="str">
        <f>VLOOKUP(CONS_TABLE[[#This Row],[location_id]],Locations[],3, "FALSE")</f>
        <v>New Zealand</v>
      </c>
      <c r="O2195" s="3">
        <f>VLOOKUP(CONS_TABLE[[#This Row],[location_id]],Locations[],4,"FALSE")</f>
        <v>543500</v>
      </c>
      <c r="P2195">
        <f>VLOOKUP(CONS_TABLE[[#This Row],[location_id]],Locations[],5,"FALSE")</f>
        <v>67.52</v>
      </c>
    </row>
    <row r="2196" spans="1:16" x14ac:dyDescent="0.3">
      <c r="A2196">
        <v>2195</v>
      </c>
      <c r="B2196" t="s">
        <v>90</v>
      </c>
      <c r="C2196">
        <v>540</v>
      </c>
      <c r="D2196" t="str">
        <f>VLOOKUP(CONS_TABLE[[#This Row],[make_id]],Make_details[],2,"FALSE")</f>
        <v>Ford</v>
      </c>
      <c r="E2196" t="str">
        <f>VLOOKUP(CONS_TABLE[[#This Row],[make_id]],Make_details[],3,"FALSE")</f>
        <v>Standard</v>
      </c>
      <c r="F2196">
        <v>2003</v>
      </c>
      <c r="G2196" t="s">
        <v>468</v>
      </c>
      <c r="H2196" t="s">
        <v>18</v>
      </c>
      <c r="I2196" s="1">
        <v>44622</v>
      </c>
      <c r="J2196" s="1" t="str">
        <f>TEXT(CONS_TABLE[[#This Row],[date_stolen]],"YYYY")</f>
        <v>2022</v>
      </c>
      <c r="K2196" s="1" t="str">
        <f>TEXT(CONS_TABLE[[#This Row],[date_stolen]],"MMMM")</f>
        <v>March</v>
      </c>
      <c r="L2196">
        <v>101</v>
      </c>
      <c r="M2196" t="str">
        <f>VLOOKUP(CONS_TABLE[[#This Row],[location_id]],Locations[],2,"FALSE")</f>
        <v>Northland</v>
      </c>
      <c r="N2196" t="str">
        <f>VLOOKUP(CONS_TABLE[[#This Row],[location_id]],Locations[],3, "FALSE")</f>
        <v>New Zealand</v>
      </c>
      <c r="O2196" s="3">
        <f>VLOOKUP(CONS_TABLE[[#This Row],[location_id]],Locations[],4,"FALSE")</f>
        <v>201500</v>
      </c>
      <c r="P2196">
        <f>VLOOKUP(CONS_TABLE[[#This Row],[location_id]],Locations[],5,"FALSE")</f>
        <v>16.11</v>
      </c>
    </row>
    <row r="2197" spans="1:16" x14ac:dyDescent="0.3">
      <c r="A2197">
        <v>2196</v>
      </c>
      <c r="B2197" t="s">
        <v>83</v>
      </c>
      <c r="C2197">
        <v>540</v>
      </c>
      <c r="D2197" t="str">
        <f>VLOOKUP(CONS_TABLE[[#This Row],[make_id]],Make_details[],2,"FALSE")</f>
        <v>Ford</v>
      </c>
      <c r="E2197" t="str">
        <f>VLOOKUP(CONS_TABLE[[#This Row],[make_id]],Make_details[],3,"FALSE")</f>
        <v>Standard</v>
      </c>
      <c r="F2197">
        <v>2007</v>
      </c>
      <c r="G2197" t="s">
        <v>815</v>
      </c>
      <c r="H2197" t="s">
        <v>45</v>
      </c>
      <c r="I2197" s="1">
        <v>44645</v>
      </c>
      <c r="J2197" s="1" t="str">
        <f>TEXT(CONS_TABLE[[#This Row],[date_stolen]],"YYYY")</f>
        <v>2022</v>
      </c>
      <c r="K2197" s="1" t="str">
        <f>TEXT(CONS_TABLE[[#This Row],[date_stolen]],"MMMM")</f>
        <v>March</v>
      </c>
      <c r="L2197">
        <v>104</v>
      </c>
      <c r="M2197" t="str">
        <f>VLOOKUP(CONS_TABLE[[#This Row],[location_id]],Locations[],2,"FALSE")</f>
        <v>Bay of Plenty</v>
      </c>
      <c r="N2197" t="str">
        <f>VLOOKUP(CONS_TABLE[[#This Row],[location_id]],Locations[],3, "FALSE")</f>
        <v>New Zealand</v>
      </c>
      <c r="O2197" s="3">
        <f>VLOOKUP(CONS_TABLE[[#This Row],[location_id]],Locations[],4,"FALSE")</f>
        <v>347700</v>
      </c>
      <c r="P2197">
        <f>VLOOKUP(CONS_TABLE[[#This Row],[location_id]],Locations[],5,"FALSE")</f>
        <v>28.8</v>
      </c>
    </row>
    <row r="2198" spans="1:16" x14ac:dyDescent="0.3">
      <c r="A2198">
        <v>2197</v>
      </c>
      <c r="B2198" t="s">
        <v>90</v>
      </c>
      <c r="C2198">
        <v>576</v>
      </c>
      <c r="D2198" t="str">
        <f>VLOOKUP(CONS_TABLE[[#This Row],[make_id]],Make_details[],2,"FALSE")</f>
        <v>Mazda</v>
      </c>
      <c r="E2198" t="str">
        <f>VLOOKUP(CONS_TABLE[[#This Row],[make_id]],Make_details[],3,"FALSE")</f>
        <v>Standard</v>
      </c>
      <c r="F2198">
        <v>2003</v>
      </c>
      <c r="G2198" t="s">
        <v>578</v>
      </c>
      <c r="H2198" t="s">
        <v>32</v>
      </c>
      <c r="I2198" s="1">
        <v>44642</v>
      </c>
      <c r="J2198" s="1" t="str">
        <f>TEXT(CONS_TABLE[[#This Row],[date_stolen]],"YYYY")</f>
        <v>2022</v>
      </c>
      <c r="K2198" s="1" t="str">
        <f>TEXT(CONS_TABLE[[#This Row],[date_stolen]],"MMMM")</f>
        <v>March</v>
      </c>
      <c r="L2198">
        <v>102</v>
      </c>
      <c r="M2198" t="str">
        <f>VLOOKUP(CONS_TABLE[[#This Row],[location_id]],Locations[],2,"FALSE")</f>
        <v>Auckland</v>
      </c>
      <c r="N2198" t="str">
        <f>VLOOKUP(CONS_TABLE[[#This Row],[location_id]],Locations[],3, "FALSE")</f>
        <v>New Zealand</v>
      </c>
      <c r="O2198" s="3">
        <f>VLOOKUP(CONS_TABLE[[#This Row],[location_id]],Locations[],4,"FALSE")</f>
        <v>1695200</v>
      </c>
      <c r="P2198">
        <f>VLOOKUP(CONS_TABLE[[#This Row],[location_id]],Locations[],5,"FALSE")</f>
        <v>343.09</v>
      </c>
    </row>
    <row r="2199" spans="1:16" x14ac:dyDescent="0.3">
      <c r="A2199">
        <v>2198</v>
      </c>
      <c r="B2199" t="s">
        <v>83</v>
      </c>
      <c r="C2199">
        <v>576</v>
      </c>
      <c r="D2199" t="str">
        <f>VLOOKUP(CONS_TABLE[[#This Row],[make_id]],Make_details[],2,"FALSE")</f>
        <v>Mazda</v>
      </c>
      <c r="E2199" t="str">
        <f>VLOOKUP(CONS_TABLE[[#This Row],[make_id]],Make_details[],3,"FALSE")</f>
        <v>Standard</v>
      </c>
      <c r="F2199">
        <v>2002</v>
      </c>
      <c r="G2199" t="s">
        <v>698</v>
      </c>
      <c r="H2199" t="s">
        <v>10</v>
      </c>
      <c r="I2199" s="1">
        <v>44642</v>
      </c>
      <c r="J2199" s="1" t="str">
        <f>TEXT(CONS_TABLE[[#This Row],[date_stolen]],"YYYY")</f>
        <v>2022</v>
      </c>
      <c r="K2199" s="1" t="str">
        <f>TEXT(CONS_TABLE[[#This Row],[date_stolen]],"MMMM")</f>
        <v>March</v>
      </c>
      <c r="L2199">
        <v>109</v>
      </c>
      <c r="M2199" t="str">
        <f>VLOOKUP(CONS_TABLE[[#This Row],[location_id]],Locations[],2,"FALSE")</f>
        <v>Wellington</v>
      </c>
      <c r="N2199" t="str">
        <f>VLOOKUP(CONS_TABLE[[#This Row],[location_id]],Locations[],3, "FALSE")</f>
        <v>New Zealand</v>
      </c>
      <c r="O2199" s="3">
        <f>VLOOKUP(CONS_TABLE[[#This Row],[location_id]],Locations[],4,"FALSE")</f>
        <v>543500</v>
      </c>
      <c r="P2199">
        <f>VLOOKUP(CONS_TABLE[[#This Row],[location_id]],Locations[],5,"FALSE")</f>
        <v>67.52</v>
      </c>
    </row>
    <row r="2200" spans="1:16" x14ac:dyDescent="0.3">
      <c r="A2200">
        <v>2199</v>
      </c>
      <c r="B2200" t="s">
        <v>90</v>
      </c>
      <c r="C2200">
        <v>619</v>
      </c>
      <c r="D2200" t="str">
        <f>VLOOKUP(CONS_TABLE[[#This Row],[make_id]],Make_details[],2,"FALSE")</f>
        <v>Toyota</v>
      </c>
      <c r="E2200" t="str">
        <f>VLOOKUP(CONS_TABLE[[#This Row],[make_id]],Make_details[],3,"FALSE")</f>
        <v>Standard</v>
      </c>
      <c r="F2200">
        <v>2001</v>
      </c>
      <c r="G2200" t="s">
        <v>766</v>
      </c>
      <c r="H2200" t="s">
        <v>69</v>
      </c>
      <c r="I2200" s="1">
        <v>44513</v>
      </c>
      <c r="J2200" s="1" t="str">
        <f>TEXT(CONS_TABLE[[#This Row],[date_stolen]],"YYYY")</f>
        <v>2021</v>
      </c>
      <c r="K2200" s="1" t="str">
        <f>TEXT(CONS_TABLE[[#This Row],[date_stolen]],"MMMM")</f>
        <v>November</v>
      </c>
      <c r="L2200">
        <v>115</v>
      </c>
      <c r="M2200" t="str">
        <f>VLOOKUP(CONS_TABLE[[#This Row],[location_id]],Locations[],2,"FALSE")</f>
        <v>Otago</v>
      </c>
      <c r="N2200" t="str">
        <f>VLOOKUP(CONS_TABLE[[#This Row],[location_id]],Locations[],3, "FALSE")</f>
        <v>New Zealand</v>
      </c>
      <c r="O2200" s="3">
        <f>VLOOKUP(CONS_TABLE[[#This Row],[location_id]],Locations[],4,"FALSE")</f>
        <v>246000</v>
      </c>
      <c r="P2200">
        <f>VLOOKUP(CONS_TABLE[[#This Row],[location_id]],Locations[],5,"FALSE")</f>
        <v>7.89</v>
      </c>
    </row>
    <row r="2201" spans="1:16" x14ac:dyDescent="0.3">
      <c r="A2201">
        <v>2200</v>
      </c>
      <c r="B2201" t="s">
        <v>90</v>
      </c>
      <c r="C2201">
        <v>576</v>
      </c>
      <c r="D2201" t="str">
        <f>VLOOKUP(CONS_TABLE[[#This Row],[make_id]],Make_details[],2,"FALSE")</f>
        <v>Mazda</v>
      </c>
      <c r="E2201" t="str">
        <f>VLOOKUP(CONS_TABLE[[#This Row],[make_id]],Make_details[],3,"FALSE")</f>
        <v>Standard</v>
      </c>
      <c r="F2201">
        <v>2002</v>
      </c>
      <c r="G2201" t="s">
        <v>698</v>
      </c>
      <c r="H2201" t="s">
        <v>10</v>
      </c>
      <c r="I2201" s="1">
        <v>44497</v>
      </c>
      <c r="J2201" s="1" t="str">
        <f>TEXT(CONS_TABLE[[#This Row],[date_stolen]],"YYYY")</f>
        <v>2021</v>
      </c>
      <c r="K2201" s="1" t="str">
        <f>TEXT(CONS_TABLE[[#This Row],[date_stolen]],"MMMM")</f>
        <v>October</v>
      </c>
      <c r="L2201">
        <v>109</v>
      </c>
      <c r="M2201" t="str">
        <f>VLOOKUP(CONS_TABLE[[#This Row],[location_id]],Locations[],2,"FALSE")</f>
        <v>Wellington</v>
      </c>
      <c r="N2201" t="str">
        <f>VLOOKUP(CONS_TABLE[[#This Row],[location_id]],Locations[],3, "FALSE")</f>
        <v>New Zealand</v>
      </c>
      <c r="O2201" s="3">
        <f>VLOOKUP(CONS_TABLE[[#This Row],[location_id]],Locations[],4,"FALSE")</f>
        <v>543500</v>
      </c>
      <c r="P2201">
        <f>VLOOKUP(CONS_TABLE[[#This Row],[location_id]],Locations[],5,"FALSE")</f>
        <v>67.52</v>
      </c>
    </row>
    <row r="2202" spans="1:16" x14ac:dyDescent="0.3">
      <c r="A2202">
        <v>2201</v>
      </c>
      <c r="B2202" t="s">
        <v>90</v>
      </c>
      <c r="C2202">
        <v>576</v>
      </c>
      <c r="D2202" t="str">
        <f>VLOOKUP(CONS_TABLE[[#This Row],[make_id]],Make_details[],2,"FALSE")</f>
        <v>Mazda</v>
      </c>
      <c r="E2202" t="str">
        <f>VLOOKUP(CONS_TABLE[[#This Row],[make_id]],Make_details[],3,"FALSE")</f>
        <v>Standard</v>
      </c>
      <c r="F2202">
        <v>2002</v>
      </c>
      <c r="G2202" t="s">
        <v>776</v>
      </c>
      <c r="H2202" t="s">
        <v>32</v>
      </c>
      <c r="I2202" s="1">
        <v>44629</v>
      </c>
      <c r="J2202" s="1" t="str">
        <f>TEXT(CONS_TABLE[[#This Row],[date_stolen]],"YYYY")</f>
        <v>2022</v>
      </c>
      <c r="K2202" s="1" t="str">
        <f>TEXT(CONS_TABLE[[#This Row],[date_stolen]],"MMMM")</f>
        <v>March</v>
      </c>
      <c r="L2202">
        <v>107</v>
      </c>
      <c r="M2202" t="str">
        <f>VLOOKUP(CONS_TABLE[[#This Row],[location_id]],Locations[],2,"FALSE")</f>
        <v>Taranaki</v>
      </c>
      <c r="N2202" t="str">
        <f>VLOOKUP(CONS_TABLE[[#This Row],[location_id]],Locations[],3, "FALSE")</f>
        <v>New Zealand</v>
      </c>
      <c r="O2202" s="3">
        <f>VLOOKUP(CONS_TABLE[[#This Row],[location_id]],Locations[],4,"FALSE")</f>
        <v>127300</v>
      </c>
      <c r="P2202">
        <f>VLOOKUP(CONS_TABLE[[#This Row],[location_id]],Locations[],5,"FALSE")</f>
        <v>17.55</v>
      </c>
    </row>
    <row r="2203" spans="1:16" x14ac:dyDescent="0.3">
      <c r="A2203">
        <v>2202</v>
      </c>
      <c r="B2203" t="s">
        <v>90</v>
      </c>
      <c r="C2203">
        <v>587</v>
      </c>
      <c r="D2203" t="str">
        <f>VLOOKUP(CONS_TABLE[[#This Row],[make_id]],Make_details[],2,"FALSE")</f>
        <v>Nissan</v>
      </c>
      <c r="E2203" t="str">
        <f>VLOOKUP(CONS_TABLE[[#This Row],[make_id]],Make_details[],3,"FALSE")</f>
        <v>Standard</v>
      </c>
      <c r="F2203">
        <v>2005</v>
      </c>
      <c r="G2203" t="s">
        <v>439</v>
      </c>
      <c r="H2203" t="s">
        <v>10</v>
      </c>
      <c r="I2203" s="1">
        <v>44655</v>
      </c>
      <c r="J2203" s="1" t="str">
        <f>TEXT(CONS_TABLE[[#This Row],[date_stolen]],"YYYY")</f>
        <v>2022</v>
      </c>
      <c r="K2203" s="1" t="str">
        <f>TEXT(CONS_TABLE[[#This Row],[date_stolen]],"MMMM")</f>
        <v>April</v>
      </c>
      <c r="L2203">
        <v>111</v>
      </c>
      <c r="M2203" t="str">
        <f>VLOOKUP(CONS_TABLE[[#This Row],[location_id]],Locations[],2,"FALSE")</f>
        <v>Nelson</v>
      </c>
      <c r="N2203" t="str">
        <f>VLOOKUP(CONS_TABLE[[#This Row],[location_id]],Locations[],3, "FALSE")</f>
        <v>New Zealand</v>
      </c>
      <c r="O2203" s="3">
        <f>VLOOKUP(CONS_TABLE[[#This Row],[location_id]],Locations[],4,"FALSE")</f>
        <v>54500</v>
      </c>
      <c r="P2203">
        <f>VLOOKUP(CONS_TABLE[[#This Row],[location_id]],Locations[],5,"FALSE")</f>
        <v>129.15</v>
      </c>
    </row>
    <row r="2204" spans="1:16" x14ac:dyDescent="0.3">
      <c r="A2204">
        <v>2203</v>
      </c>
      <c r="B2204" t="s">
        <v>83</v>
      </c>
      <c r="C2204">
        <v>550</v>
      </c>
      <c r="D2204" t="str">
        <f>VLOOKUP(CONS_TABLE[[#This Row],[make_id]],Make_details[],2,"FALSE")</f>
        <v>Honda</v>
      </c>
      <c r="E2204" t="str">
        <f>VLOOKUP(CONS_TABLE[[#This Row],[make_id]],Make_details[],3,"FALSE")</f>
        <v>Standard</v>
      </c>
      <c r="F2204">
        <v>2001</v>
      </c>
      <c r="G2204" t="s">
        <v>693</v>
      </c>
      <c r="H2204" t="s">
        <v>28</v>
      </c>
      <c r="I2204" s="1">
        <v>44524</v>
      </c>
      <c r="J2204" s="1" t="str">
        <f>TEXT(CONS_TABLE[[#This Row],[date_stolen]],"YYYY")</f>
        <v>2021</v>
      </c>
      <c r="K2204" s="1" t="str">
        <f>TEXT(CONS_TABLE[[#This Row],[date_stolen]],"MMMM")</f>
        <v>November</v>
      </c>
      <c r="L2204">
        <v>102</v>
      </c>
      <c r="M2204" t="str">
        <f>VLOOKUP(CONS_TABLE[[#This Row],[location_id]],Locations[],2,"FALSE")</f>
        <v>Auckland</v>
      </c>
      <c r="N2204" t="str">
        <f>VLOOKUP(CONS_TABLE[[#This Row],[location_id]],Locations[],3, "FALSE")</f>
        <v>New Zealand</v>
      </c>
      <c r="O2204" s="3">
        <f>VLOOKUP(CONS_TABLE[[#This Row],[location_id]],Locations[],4,"FALSE")</f>
        <v>1695200</v>
      </c>
      <c r="P2204">
        <f>VLOOKUP(CONS_TABLE[[#This Row],[location_id]],Locations[],5,"FALSE")</f>
        <v>343.09</v>
      </c>
    </row>
    <row r="2205" spans="1:16" x14ac:dyDescent="0.3">
      <c r="A2205">
        <v>2204</v>
      </c>
      <c r="B2205" t="s">
        <v>90</v>
      </c>
      <c r="C2205">
        <v>568</v>
      </c>
      <c r="D2205" t="str">
        <f>VLOOKUP(CONS_TABLE[[#This Row],[make_id]],Make_details[],2,"FALSE")</f>
        <v>Land Rover</v>
      </c>
      <c r="E2205" t="str">
        <f>VLOOKUP(CONS_TABLE[[#This Row],[make_id]],Make_details[],3,"FALSE")</f>
        <v>Luxury</v>
      </c>
      <c r="F2205">
        <v>2006</v>
      </c>
      <c r="G2205" t="s">
        <v>743</v>
      </c>
      <c r="H2205" t="s">
        <v>18</v>
      </c>
      <c r="I2205" s="1">
        <v>44483</v>
      </c>
      <c r="J2205" s="1" t="str">
        <f>TEXT(CONS_TABLE[[#This Row],[date_stolen]],"YYYY")</f>
        <v>2021</v>
      </c>
      <c r="K2205" s="1" t="str">
        <f>TEXT(CONS_TABLE[[#This Row],[date_stolen]],"MMMM")</f>
        <v>October</v>
      </c>
      <c r="L2205">
        <v>109</v>
      </c>
      <c r="M2205" t="str">
        <f>VLOOKUP(CONS_TABLE[[#This Row],[location_id]],Locations[],2,"FALSE")</f>
        <v>Wellington</v>
      </c>
      <c r="N2205" t="str">
        <f>VLOOKUP(CONS_TABLE[[#This Row],[location_id]],Locations[],3, "FALSE")</f>
        <v>New Zealand</v>
      </c>
      <c r="O2205" s="3">
        <f>VLOOKUP(CONS_TABLE[[#This Row],[location_id]],Locations[],4,"FALSE")</f>
        <v>543500</v>
      </c>
      <c r="P2205">
        <f>VLOOKUP(CONS_TABLE[[#This Row],[location_id]],Locations[],5,"FALSE")</f>
        <v>67.52</v>
      </c>
    </row>
    <row r="2206" spans="1:16" x14ac:dyDescent="0.3">
      <c r="A2206">
        <v>2205</v>
      </c>
      <c r="B2206" t="s">
        <v>90</v>
      </c>
      <c r="C2206">
        <v>610</v>
      </c>
      <c r="D2206" t="str">
        <f>VLOOKUP(CONS_TABLE[[#This Row],[make_id]],Make_details[],2,"FALSE")</f>
        <v>Subaru</v>
      </c>
      <c r="E2206" t="str">
        <f>VLOOKUP(CONS_TABLE[[#This Row],[make_id]],Make_details[],3,"FALSE")</f>
        <v>Standard</v>
      </c>
      <c r="F2206">
        <v>1997</v>
      </c>
      <c r="G2206" t="s">
        <v>674</v>
      </c>
      <c r="H2206" t="s">
        <v>10</v>
      </c>
      <c r="I2206" s="1">
        <v>44587</v>
      </c>
      <c r="J2206" s="1" t="str">
        <f>TEXT(CONS_TABLE[[#This Row],[date_stolen]],"YYYY")</f>
        <v>2022</v>
      </c>
      <c r="K2206" s="1" t="str">
        <f>TEXT(CONS_TABLE[[#This Row],[date_stolen]],"MMMM")</f>
        <v>January</v>
      </c>
      <c r="L2206">
        <v>115</v>
      </c>
      <c r="M2206" t="str">
        <f>VLOOKUP(CONS_TABLE[[#This Row],[location_id]],Locations[],2,"FALSE")</f>
        <v>Otago</v>
      </c>
      <c r="N2206" t="str">
        <f>VLOOKUP(CONS_TABLE[[#This Row],[location_id]],Locations[],3, "FALSE")</f>
        <v>New Zealand</v>
      </c>
      <c r="O2206" s="3">
        <f>VLOOKUP(CONS_TABLE[[#This Row],[location_id]],Locations[],4,"FALSE")</f>
        <v>246000</v>
      </c>
      <c r="P2206">
        <f>VLOOKUP(CONS_TABLE[[#This Row],[location_id]],Locations[],5,"FALSE")</f>
        <v>7.89</v>
      </c>
    </row>
    <row r="2207" spans="1:16" x14ac:dyDescent="0.3">
      <c r="A2207">
        <v>2206</v>
      </c>
      <c r="B2207" t="s">
        <v>486</v>
      </c>
      <c r="C2207">
        <v>587</v>
      </c>
      <c r="D2207" t="str">
        <f>VLOOKUP(CONS_TABLE[[#This Row],[make_id]],Make_details[],2,"FALSE")</f>
        <v>Nissan</v>
      </c>
      <c r="E2207" t="str">
        <f>VLOOKUP(CONS_TABLE[[#This Row],[make_id]],Make_details[],3,"FALSE")</f>
        <v>Standard</v>
      </c>
      <c r="F2207">
        <v>1996</v>
      </c>
      <c r="G2207" t="s">
        <v>140</v>
      </c>
      <c r="H2207" t="s">
        <v>32</v>
      </c>
      <c r="I2207" s="1">
        <v>44522</v>
      </c>
      <c r="J2207" s="1" t="str">
        <f>TEXT(CONS_TABLE[[#This Row],[date_stolen]],"YYYY")</f>
        <v>2021</v>
      </c>
      <c r="K2207" s="1" t="str">
        <f>TEXT(CONS_TABLE[[#This Row],[date_stolen]],"MMMM")</f>
        <v>November</v>
      </c>
      <c r="L2207">
        <v>102</v>
      </c>
      <c r="M2207" t="str">
        <f>VLOOKUP(CONS_TABLE[[#This Row],[location_id]],Locations[],2,"FALSE")</f>
        <v>Auckland</v>
      </c>
      <c r="N2207" t="str">
        <f>VLOOKUP(CONS_TABLE[[#This Row],[location_id]],Locations[],3, "FALSE")</f>
        <v>New Zealand</v>
      </c>
      <c r="O2207" s="3">
        <f>VLOOKUP(CONS_TABLE[[#This Row],[location_id]],Locations[],4,"FALSE")</f>
        <v>1695200</v>
      </c>
      <c r="P2207">
        <f>VLOOKUP(CONS_TABLE[[#This Row],[location_id]],Locations[],5,"FALSE")</f>
        <v>343.09</v>
      </c>
    </row>
    <row r="2208" spans="1:16" x14ac:dyDescent="0.3">
      <c r="A2208">
        <v>2207</v>
      </c>
      <c r="B2208" t="s">
        <v>90</v>
      </c>
      <c r="C2208">
        <v>619</v>
      </c>
      <c r="D2208" t="str">
        <f>VLOOKUP(CONS_TABLE[[#This Row],[make_id]],Make_details[],2,"FALSE")</f>
        <v>Toyota</v>
      </c>
      <c r="E2208" t="str">
        <f>VLOOKUP(CONS_TABLE[[#This Row],[make_id]],Make_details[],3,"FALSE")</f>
        <v>Standard</v>
      </c>
      <c r="F2208">
        <v>2000</v>
      </c>
      <c r="G2208" t="s">
        <v>599</v>
      </c>
      <c r="H2208" t="s">
        <v>45</v>
      </c>
      <c r="I2208" s="1">
        <v>44574</v>
      </c>
      <c r="J2208" s="1" t="str">
        <f>TEXT(CONS_TABLE[[#This Row],[date_stolen]],"YYYY")</f>
        <v>2022</v>
      </c>
      <c r="K2208" s="1" t="str">
        <f>TEXT(CONS_TABLE[[#This Row],[date_stolen]],"MMMM")</f>
        <v>January</v>
      </c>
      <c r="L2208">
        <v>109</v>
      </c>
      <c r="M2208" t="str">
        <f>VLOOKUP(CONS_TABLE[[#This Row],[location_id]],Locations[],2,"FALSE")</f>
        <v>Wellington</v>
      </c>
      <c r="N2208" t="str">
        <f>VLOOKUP(CONS_TABLE[[#This Row],[location_id]],Locations[],3, "FALSE")</f>
        <v>New Zealand</v>
      </c>
      <c r="O2208" s="3">
        <f>VLOOKUP(CONS_TABLE[[#This Row],[location_id]],Locations[],4,"FALSE")</f>
        <v>543500</v>
      </c>
      <c r="P2208">
        <f>VLOOKUP(CONS_TABLE[[#This Row],[location_id]],Locations[],5,"FALSE")</f>
        <v>67.52</v>
      </c>
    </row>
    <row r="2209" spans="1:16" x14ac:dyDescent="0.3">
      <c r="A2209">
        <v>2208</v>
      </c>
      <c r="B2209" t="s">
        <v>90</v>
      </c>
      <c r="C2209">
        <v>587</v>
      </c>
      <c r="D2209" t="str">
        <f>VLOOKUP(CONS_TABLE[[#This Row],[make_id]],Make_details[],2,"FALSE")</f>
        <v>Nissan</v>
      </c>
      <c r="E2209" t="str">
        <f>VLOOKUP(CONS_TABLE[[#This Row],[make_id]],Make_details[],3,"FALSE")</f>
        <v>Standard</v>
      </c>
      <c r="F2209">
        <v>2003</v>
      </c>
      <c r="G2209" t="s">
        <v>487</v>
      </c>
      <c r="H2209" t="s">
        <v>32</v>
      </c>
      <c r="I2209" s="1">
        <v>44650</v>
      </c>
      <c r="J2209" s="1" t="str">
        <f>TEXT(CONS_TABLE[[#This Row],[date_stolen]],"YYYY")</f>
        <v>2022</v>
      </c>
      <c r="K2209" s="1" t="str">
        <f>TEXT(CONS_TABLE[[#This Row],[date_stolen]],"MMMM")</f>
        <v>March</v>
      </c>
      <c r="L2209">
        <v>102</v>
      </c>
      <c r="M2209" t="str">
        <f>VLOOKUP(CONS_TABLE[[#This Row],[location_id]],Locations[],2,"FALSE")</f>
        <v>Auckland</v>
      </c>
      <c r="N2209" t="str">
        <f>VLOOKUP(CONS_TABLE[[#This Row],[location_id]],Locations[],3, "FALSE")</f>
        <v>New Zealand</v>
      </c>
      <c r="O2209" s="3">
        <f>VLOOKUP(CONS_TABLE[[#This Row],[location_id]],Locations[],4,"FALSE")</f>
        <v>1695200</v>
      </c>
      <c r="P2209">
        <f>VLOOKUP(CONS_TABLE[[#This Row],[location_id]],Locations[],5,"FALSE")</f>
        <v>343.09</v>
      </c>
    </row>
    <row r="2210" spans="1:16" x14ac:dyDescent="0.3">
      <c r="A2210">
        <v>2209</v>
      </c>
      <c r="B2210" t="s">
        <v>75</v>
      </c>
      <c r="C2210">
        <v>619</v>
      </c>
      <c r="D2210" t="str">
        <f>VLOOKUP(CONS_TABLE[[#This Row],[make_id]],Make_details[],2,"FALSE")</f>
        <v>Toyota</v>
      </c>
      <c r="E2210" t="str">
        <f>VLOOKUP(CONS_TABLE[[#This Row],[make_id]],Make_details[],3,"FALSE")</f>
        <v>Standard</v>
      </c>
      <c r="F2210">
        <v>2003</v>
      </c>
      <c r="G2210" t="s">
        <v>739</v>
      </c>
      <c r="H2210" t="s">
        <v>18</v>
      </c>
      <c r="I2210" s="1">
        <v>44557</v>
      </c>
      <c r="J2210" s="1" t="str">
        <f>TEXT(CONS_TABLE[[#This Row],[date_stolen]],"YYYY")</f>
        <v>2021</v>
      </c>
      <c r="K2210" s="1" t="str">
        <f>TEXT(CONS_TABLE[[#This Row],[date_stolen]],"MMMM")</f>
        <v>December</v>
      </c>
      <c r="L2210">
        <v>102</v>
      </c>
      <c r="M2210" t="str">
        <f>VLOOKUP(CONS_TABLE[[#This Row],[location_id]],Locations[],2,"FALSE")</f>
        <v>Auckland</v>
      </c>
      <c r="N2210" t="str">
        <f>VLOOKUP(CONS_TABLE[[#This Row],[location_id]],Locations[],3, "FALSE")</f>
        <v>New Zealand</v>
      </c>
      <c r="O2210" s="3">
        <f>VLOOKUP(CONS_TABLE[[#This Row],[location_id]],Locations[],4,"FALSE")</f>
        <v>1695200</v>
      </c>
      <c r="P2210">
        <f>VLOOKUP(CONS_TABLE[[#This Row],[location_id]],Locations[],5,"FALSE")</f>
        <v>343.09</v>
      </c>
    </row>
    <row r="2211" spans="1:16" x14ac:dyDescent="0.3">
      <c r="A2211">
        <v>2210</v>
      </c>
      <c r="B2211" t="s">
        <v>83</v>
      </c>
      <c r="C2211">
        <v>587</v>
      </c>
      <c r="D2211" t="str">
        <f>VLOOKUP(CONS_TABLE[[#This Row],[make_id]],Make_details[],2,"FALSE")</f>
        <v>Nissan</v>
      </c>
      <c r="E2211" t="str">
        <f>VLOOKUP(CONS_TABLE[[#This Row],[make_id]],Make_details[],3,"FALSE")</f>
        <v>Standard</v>
      </c>
      <c r="F2211">
        <v>2001</v>
      </c>
      <c r="G2211" t="s">
        <v>446</v>
      </c>
      <c r="H2211" t="s">
        <v>10</v>
      </c>
      <c r="I2211" s="1">
        <v>44623</v>
      </c>
      <c r="J2211" s="1" t="str">
        <f>TEXT(CONS_TABLE[[#This Row],[date_stolen]],"YYYY")</f>
        <v>2022</v>
      </c>
      <c r="K2211" s="1" t="str">
        <f>TEXT(CONS_TABLE[[#This Row],[date_stolen]],"MMMM")</f>
        <v>March</v>
      </c>
      <c r="L2211">
        <v>111</v>
      </c>
      <c r="M2211" t="str">
        <f>VLOOKUP(CONS_TABLE[[#This Row],[location_id]],Locations[],2,"FALSE")</f>
        <v>Nelson</v>
      </c>
      <c r="N2211" t="str">
        <f>VLOOKUP(CONS_TABLE[[#This Row],[location_id]],Locations[],3, "FALSE")</f>
        <v>New Zealand</v>
      </c>
      <c r="O2211" s="3">
        <f>VLOOKUP(CONS_TABLE[[#This Row],[location_id]],Locations[],4,"FALSE")</f>
        <v>54500</v>
      </c>
      <c r="P2211">
        <f>VLOOKUP(CONS_TABLE[[#This Row],[location_id]],Locations[],5,"FALSE")</f>
        <v>129.15</v>
      </c>
    </row>
    <row r="2212" spans="1:16" x14ac:dyDescent="0.3">
      <c r="A2212">
        <v>2211</v>
      </c>
      <c r="B2212" t="s">
        <v>90</v>
      </c>
      <c r="C2212">
        <v>512</v>
      </c>
      <c r="D2212" t="str">
        <f>VLOOKUP(CONS_TABLE[[#This Row],[make_id]],Make_details[],2,"FALSE")</f>
        <v>BMW</v>
      </c>
      <c r="E2212" t="str">
        <f>VLOOKUP(CONS_TABLE[[#This Row],[make_id]],Make_details[],3,"FALSE")</f>
        <v>Luxury</v>
      </c>
      <c r="F2212">
        <v>2010</v>
      </c>
      <c r="G2212" t="s">
        <v>816</v>
      </c>
      <c r="H2212" t="s">
        <v>32</v>
      </c>
      <c r="I2212" s="1">
        <v>44612</v>
      </c>
      <c r="J2212" s="1" t="str">
        <f>TEXT(CONS_TABLE[[#This Row],[date_stolen]],"YYYY")</f>
        <v>2022</v>
      </c>
      <c r="K2212" s="1" t="str">
        <f>TEXT(CONS_TABLE[[#This Row],[date_stolen]],"MMMM")</f>
        <v>February</v>
      </c>
      <c r="L2212">
        <v>103</v>
      </c>
      <c r="M2212" t="str">
        <f>VLOOKUP(CONS_TABLE[[#This Row],[location_id]],Locations[],2,"FALSE")</f>
        <v>Waikato</v>
      </c>
      <c r="N2212" t="str">
        <f>VLOOKUP(CONS_TABLE[[#This Row],[location_id]],Locations[],3, "FALSE")</f>
        <v>New Zealand</v>
      </c>
      <c r="O2212" s="3">
        <f>VLOOKUP(CONS_TABLE[[#This Row],[location_id]],Locations[],4,"FALSE")</f>
        <v>513800</v>
      </c>
      <c r="P2212">
        <f>VLOOKUP(CONS_TABLE[[#This Row],[location_id]],Locations[],5,"FALSE")</f>
        <v>21.5</v>
      </c>
    </row>
    <row r="2213" spans="1:16" x14ac:dyDescent="0.3">
      <c r="A2213">
        <v>2212</v>
      </c>
      <c r="B2213" t="s">
        <v>83</v>
      </c>
      <c r="C2213">
        <v>576</v>
      </c>
      <c r="D2213" t="str">
        <f>VLOOKUP(CONS_TABLE[[#This Row],[make_id]],Make_details[],2,"FALSE")</f>
        <v>Mazda</v>
      </c>
      <c r="E2213" t="str">
        <f>VLOOKUP(CONS_TABLE[[#This Row],[make_id]],Make_details[],3,"FALSE")</f>
        <v>Standard</v>
      </c>
      <c r="F2213">
        <v>2003</v>
      </c>
      <c r="G2213" t="s">
        <v>817</v>
      </c>
      <c r="H2213" t="s">
        <v>47</v>
      </c>
      <c r="I2213" s="1">
        <v>44604</v>
      </c>
      <c r="J2213" s="1" t="str">
        <f>TEXT(CONS_TABLE[[#This Row],[date_stolen]],"YYYY")</f>
        <v>2022</v>
      </c>
      <c r="K2213" s="1" t="str">
        <f>TEXT(CONS_TABLE[[#This Row],[date_stolen]],"MMMM")</f>
        <v>February</v>
      </c>
      <c r="L2213">
        <v>114</v>
      </c>
      <c r="M2213" t="str">
        <f>VLOOKUP(CONS_TABLE[[#This Row],[location_id]],Locations[],2,"FALSE")</f>
        <v>Canterbury</v>
      </c>
      <c r="N2213" t="str">
        <f>VLOOKUP(CONS_TABLE[[#This Row],[location_id]],Locations[],3, "FALSE")</f>
        <v>New Zealand</v>
      </c>
      <c r="O2213" s="3">
        <f>VLOOKUP(CONS_TABLE[[#This Row],[location_id]],Locations[],4,"FALSE")</f>
        <v>655000</v>
      </c>
      <c r="P2213">
        <f>VLOOKUP(CONS_TABLE[[#This Row],[location_id]],Locations[],5,"FALSE")</f>
        <v>14.72</v>
      </c>
    </row>
    <row r="2214" spans="1:16" x14ac:dyDescent="0.3">
      <c r="A2214">
        <v>2213</v>
      </c>
      <c r="B2214" t="s">
        <v>83</v>
      </c>
      <c r="C2214">
        <v>512</v>
      </c>
      <c r="D2214" t="str">
        <f>VLOOKUP(CONS_TABLE[[#This Row],[make_id]],Make_details[],2,"FALSE")</f>
        <v>BMW</v>
      </c>
      <c r="E2214" t="str">
        <f>VLOOKUP(CONS_TABLE[[#This Row],[make_id]],Make_details[],3,"FALSE")</f>
        <v>Luxury</v>
      </c>
      <c r="F2214">
        <v>2001</v>
      </c>
      <c r="G2214" t="s">
        <v>479</v>
      </c>
      <c r="H2214" t="s">
        <v>10</v>
      </c>
      <c r="I2214" s="1">
        <v>44521</v>
      </c>
      <c r="J2214" s="1" t="str">
        <f>TEXT(CONS_TABLE[[#This Row],[date_stolen]],"YYYY")</f>
        <v>2021</v>
      </c>
      <c r="K2214" s="1" t="str">
        <f>TEXT(CONS_TABLE[[#This Row],[date_stolen]],"MMMM")</f>
        <v>November</v>
      </c>
      <c r="L2214">
        <v>106</v>
      </c>
      <c r="M2214" t="str">
        <f>VLOOKUP(CONS_TABLE[[#This Row],[location_id]],Locations[],2,"FALSE")</f>
        <v>Hawke's Bay</v>
      </c>
      <c r="N2214" t="str">
        <f>VLOOKUP(CONS_TABLE[[#This Row],[location_id]],Locations[],3, "FALSE")</f>
        <v>New Zealand</v>
      </c>
      <c r="O2214" s="3">
        <f>VLOOKUP(CONS_TABLE[[#This Row],[location_id]],Locations[],4,"FALSE")</f>
        <v>182700</v>
      </c>
      <c r="P2214">
        <f>VLOOKUP(CONS_TABLE[[#This Row],[location_id]],Locations[],5,"FALSE")</f>
        <v>12.92</v>
      </c>
    </row>
    <row r="2215" spans="1:16" x14ac:dyDescent="0.3">
      <c r="A2215">
        <v>2214</v>
      </c>
      <c r="B2215" t="s">
        <v>83</v>
      </c>
      <c r="C2215">
        <v>610</v>
      </c>
      <c r="D2215" t="str">
        <f>VLOOKUP(CONS_TABLE[[#This Row],[make_id]],Make_details[],2,"FALSE")</f>
        <v>Subaru</v>
      </c>
      <c r="E2215" t="str">
        <f>VLOOKUP(CONS_TABLE[[#This Row],[make_id]],Make_details[],3,"FALSE")</f>
        <v>Standard</v>
      </c>
      <c r="F2215">
        <v>2001</v>
      </c>
      <c r="G2215" t="s">
        <v>475</v>
      </c>
      <c r="H2215" t="s">
        <v>10</v>
      </c>
      <c r="I2215" s="1">
        <v>44544</v>
      </c>
      <c r="J2215" s="1" t="str">
        <f>TEXT(CONS_TABLE[[#This Row],[date_stolen]],"YYYY")</f>
        <v>2021</v>
      </c>
      <c r="K2215" s="1" t="str">
        <f>TEXT(CONS_TABLE[[#This Row],[date_stolen]],"MMMM")</f>
        <v>December</v>
      </c>
      <c r="L2215">
        <v>114</v>
      </c>
      <c r="M2215" t="str">
        <f>VLOOKUP(CONS_TABLE[[#This Row],[location_id]],Locations[],2,"FALSE")</f>
        <v>Canterbury</v>
      </c>
      <c r="N2215" t="str">
        <f>VLOOKUP(CONS_TABLE[[#This Row],[location_id]],Locations[],3, "FALSE")</f>
        <v>New Zealand</v>
      </c>
      <c r="O2215" s="3">
        <f>VLOOKUP(CONS_TABLE[[#This Row],[location_id]],Locations[],4,"FALSE")</f>
        <v>655000</v>
      </c>
      <c r="P2215">
        <f>VLOOKUP(CONS_TABLE[[#This Row],[location_id]],Locations[],5,"FALSE")</f>
        <v>14.72</v>
      </c>
    </row>
    <row r="2216" spans="1:16" x14ac:dyDescent="0.3">
      <c r="A2216">
        <v>2215</v>
      </c>
      <c r="B2216" t="s">
        <v>83</v>
      </c>
      <c r="C2216">
        <v>548</v>
      </c>
      <c r="D2216" t="str">
        <f>VLOOKUP(CONS_TABLE[[#This Row],[make_id]],Make_details[],2,"FALSE")</f>
        <v>Holden</v>
      </c>
      <c r="E2216" t="str">
        <f>VLOOKUP(CONS_TABLE[[#This Row],[make_id]],Make_details[],3,"FALSE")</f>
        <v>Standard</v>
      </c>
      <c r="F2216">
        <v>2010</v>
      </c>
      <c r="G2216" t="s">
        <v>790</v>
      </c>
      <c r="H2216" t="s">
        <v>28</v>
      </c>
      <c r="I2216" s="1">
        <v>44576</v>
      </c>
      <c r="J2216" s="1" t="str">
        <f>TEXT(CONS_TABLE[[#This Row],[date_stolen]],"YYYY")</f>
        <v>2022</v>
      </c>
      <c r="K2216" s="1" t="str">
        <f>TEXT(CONS_TABLE[[#This Row],[date_stolen]],"MMMM")</f>
        <v>January</v>
      </c>
      <c r="L2216">
        <v>102</v>
      </c>
      <c r="M2216" t="str">
        <f>VLOOKUP(CONS_TABLE[[#This Row],[location_id]],Locations[],2,"FALSE")</f>
        <v>Auckland</v>
      </c>
      <c r="N2216" t="str">
        <f>VLOOKUP(CONS_TABLE[[#This Row],[location_id]],Locations[],3, "FALSE")</f>
        <v>New Zealand</v>
      </c>
      <c r="O2216" s="3">
        <f>VLOOKUP(CONS_TABLE[[#This Row],[location_id]],Locations[],4,"FALSE")</f>
        <v>1695200</v>
      </c>
      <c r="P2216">
        <f>VLOOKUP(CONS_TABLE[[#This Row],[location_id]],Locations[],5,"FALSE")</f>
        <v>343.09</v>
      </c>
    </row>
    <row r="2217" spans="1:16" x14ac:dyDescent="0.3">
      <c r="A2217">
        <v>2216</v>
      </c>
      <c r="B2217" t="s">
        <v>90</v>
      </c>
      <c r="C2217">
        <v>540</v>
      </c>
      <c r="D2217" t="str">
        <f>VLOOKUP(CONS_TABLE[[#This Row],[make_id]],Make_details[],2,"FALSE")</f>
        <v>Ford</v>
      </c>
      <c r="E2217" t="str">
        <f>VLOOKUP(CONS_TABLE[[#This Row],[make_id]],Make_details[],3,"FALSE")</f>
        <v>Standard</v>
      </c>
      <c r="F2217">
        <v>2010</v>
      </c>
      <c r="G2217" t="s">
        <v>679</v>
      </c>
      <c r="H2217" t="s">
        <v>32</v>
      </c>
      <c r="I2217" s="1">
        <v>44610</v>
      </c>
      <c r="J2217" s="1" t="str">
        <f>TEXT(CONS_TABLE[[#This Row],[date_stolen]],"YYYY")</f>
        <v>2022</v>
      </c>
      <c r="K2217" s="1" t="str">
        <f>TEXT(CONS_TABLE[[#This Row],[date_stolen]],"MMMM")</f>
        <v>February</v>
      </c>
      <c r="L2217">
        <v>114</v>
      </c>
      <c r="M2217" t="str">
        <f>VLOOKUP(CONS_TABLE[[#This Row],[location_id]],Locations[],2,"FALSE")</f>
        <v>Canterbury</v>
      </c>
      <c r="N2217" t="str">
        <f>VLOOKUP(CONS_TABLE[[#This Row],[location_id]],Locations[],3, "FALSE")</f>
        <v>New Zealand</v>
      </c>
      <c r="O2217" s="3">
        <f>VLOOKUP(CONS_TABLE[[#This Row],[location_id]],Locations[],4,"FALSE")</f>
        <v>655000</v>
      </c>
      <c r="P2217">
        <f>VLOOKUP(CONS_TABLE[[#This Row],[location_id]],Locations[],5,"FALSE")</f>
        <v>14.72</v>
      </c>
    </row>
    <row r="2218" spans="1:16" x14ac:dyDescent="0.3">
      <c r="A2218">
        <v>2217</v>
      </c>
      <c r="B2218" t="s">
        <v>83</v>
      </c>
      <c r="C2218">
        <v>576</v>
      </c>
      <c r="D2218" t="str">
        <f>VLOOKUP(CONS_TABLE[[#This Row],[make_id]],Make_details[],2,"FALSE")</f>
        <v>Mazda</v>
      </c>
      <c r="E2218" t="str">
        <f>VLOOKUP(CONS_TABLE[[#This Row],[make_id]],Make_details[],3,"FALSE")</f>
        <v>Standard</v>
      </c>
      <c r="F2218">
        <v>2003</v>
      </c>
      <c r="G2218" t="s">
        <v>698</v>
      </c>
      <c r="H2218" t="s">
        <v>10</v>
      </c>
      <c r="I2218" s="1">
        <v>44477</v>
      </c>
      <c r="J2218" s="1" t="str">
        <f>TEXT(CONS_TABLE[[#This Row],[date_stolen]],"YYYY")</f>
        <v>2021</v>
      </c>
      <c r="K2218" s="1" t="str">
        <f>TEXT(CONS_TABLE[[#This Row],[date_stolen]],"MMMM")</f>
        <v>October</v>
      </c>
      <c r="L2218">
        <v>108</v>
      </c>
      <c r="M2218" t="str">
        <f>VLOOKUP(CONS_TABLE[[#This Row],[location_id]],Locations[],2,"FALSE")</f>
        <v>Manawatū-Whanganui</v>
      </c>
      <c r="N2218" t="str">
        <f>VLOOKUP(CONS_TABLE[[#This Row],[location_id]],Locations[],3, "FALSE")</f>
        <v>New Zealand</v>
      </c>
      <c r="O2218" s="3">
        <f>VLOOKUP(CONS_TABLE[[#This Row],[location_id]],Locations[],4,"FALSE")</f>
        <v>258200</v>
      </c>
      <c r="P2218">
        <f>VLOOKUP(CONS_TABLE[[#This Row],[location_id]],Locations[],5,"FALSE")</f>
        <v>11.62</v>
      </c>
    </row>
    <row r="2219" spans="1:16" x14ac:dyDescent="0.3">
      <c r="A2219">
        <v>2218</v>
      </c>
      <c r="B2219" t="s">
        <v>90</v>
      </c>
      <c r="C2219">
        <v>619</v>
      </c>
      <c r="D2219" t="str">
        <f>VLOOKUP(CONS_TABLE[[#This Row],[make_id]],Make_details[],2,"FALSE")</f>
        <v>Toyota</v>
      </c>
      <c r="E2219" t="str">
        <f>VLOOKUP(CONS_TABLE[[#This Row],[make_id]],Make_details[],3,"FALSE")</f>
        <v>Standard</v>
      </c>
      <c r="F2219">
        <v>2003</v>
      </c>
      <c r="G2219" t="s">
        <v>682</v>
      </c>
      <c r="H2219" t="s">
        <v>10</v>
      </c>
      <c r="I2219" s="1">
        <v>44647</v>
      </c>
      <c r="J2219" s="1" t="str">
        <f>TEXT(CONS_TABLE[[#This Row],[date_stolen]],"YYYY")</f>
        <v>2022</v>
      </c>
      <c r="K2219" s="1" t="str">
        <f>TEXT(CONS_TABLE[[#This Row],[date_stolen]],"MMMM")</f>
        <v>March</v>
      </c>
      <c r="L2219">
        <v>102</v>
      </c>
      <c r="M2219" t="str">
        <f>VLOOKUP(CONS_TABLE[[#This Row],[location_id]],Locations[],2,"FALSE")</f>
        <v>Auckland</v>
      </c>
      <c r="N2219" t="str">
        <f>VLOOKUP(CONS_TABLE[[#This Row],[location_id]],Locations[],3, "FALSE")</f>
        <v>New Zealand</v>
      </c>
      <c r="O2219" s="3">
        <f>VLOOKUP(CONS_TABLE[[#This Row],[location_id]],Locations[],4,"FALSE")</f>
        <v>1695200</v>
      </c>
      <c r="P2219">
        <f>VLOOKUP(CONS_TABLE[[#This Row],[location_id]],Locations[],5,"FALSE")</f>
        <v>343.09</v>
      </c>
    </row>
    <row r="2220" spans="1:16" x14ac:dyDescent="0.3">
      <c r="A2220">
        <v>2219</v>
      </c>
      <c r="B2220" t="s">
        <v>90</v>
      </c>
      <c r="C2220">
        <v>555</v>
      </c>
      <c r="D2220" t="str">
        <f>VLOOKUP(CONS_TABLE[[#This Row],[make_id]],Make_details[],2,"FALSE")</f>
        <v>Hyundai</v>
      </c>
      <c r="E2220" t="str">
        <f>VLOOKUP(CONS_TABLE[[#This Row],[make_id]],Make_details[],3,"FALSE")</f>
        <v>Standard</v>
      </c>
      <c r="F2220">
        <v>2010</v>
      </c>
      <c r="G2220" t="s">
        <v>818</v>
      </c>
      <c r="H2220" t="s">
        <v>28</v>
      </c>
      <c r="I2220" s="1">
        <v>44632</v>
      </c>
      <c r="J2220" s="1" t="str">
        <f>TEXT(CONS_TABLE[[#This Row],[date_stolen]],"YYYY")</f>
        <v>2022</v>
      </c>
      <c r="K2220" s="1" t="str">
        <f>TEXT(CONS_TABLE[[#This Row],[date_stolen]],"MMMM")</f>
        <v>March</v>
      </c>
      <c r="L2220">
        <v>102</v>
      </c>
      <c r="M2220" t="str">
        <f>VLOOKUP(CONS_TABLE[[#This Row],[location_id]],Locations[],2,"FALSE")</f>
        <v>Auckland</v>
      </c>
      <c r="N2220" t="str">
        <f>VLOOKUP(CONS_TABLE[[#This Row],[location_id]],Locations[],3, "FALSE")</f>
        <v>New Zealand</v>
      </c>
      <c r="O2220" s="3">
        <f>VLOOKUP(CONS_TABLE[[#This Row],[location_id]],Locations[],4,"FALSE")</f>
        <v>1695200</v>
      </c>
      <c r="P2220">
        <f>VLOOKUP(CONS_TABLE[[#This Row],[location_id]],Locations[],5,"FALSE")</f>
        <v>343.09</v>
      </c>
    </row>
    <row r="2221" spans="1:16" x14ac:dyDescent="0.3">
      <c r="A2221">
        <v>2220</v>
      </c>
      <c r="B2221" t="s">
        <v>83</v>
      </c>
      <c r="C2221">
        <v>587</v>
      </c>
      <c r="D2221" t="str">
        <f>VLOOKUP(CONS_TABLE[[#This Row],[make_id]],Make_details[],2,"FALSE")</f>
        <v>Nissan</v>
      </c>
      <c r="E2221" t="str">
        <f>VLOOKUP(CONS_TABLE[[#This Row],[make_id]],Make_details[],3,"FALSE")</f>
        <v>Standard</v>
      </c>
      <c r="F2221">
        <v>2001</v>
      </c>
      <c r="G2221" t="s">
        <v>590</v>
      </c>
      <c r="H2221" t="s">
        <v>45</v>
      </c>
      <c r="I2221" s="1">
        <v>44525</v>
      </c>
      <c r="J2221" s="1" t="str">
        <f>TEXT(CONS_TABLE[[#This Row],[date_stolen]],"YYYY")</f>
        <v>2021</v>
      </c>
      <c r="K2221" s="1" t="str">
        <f>TEXT(CONS_TABLE[[#This Row],[date_stolen]],"MMMM")</f>
        <v>November</v>
      </c>
      <c r="L2221">
        <v>102</v>
      </c>
      <c r="M2221" t="str">
        <f>VLOOKUP(CONS_TABLE[[#This Row],[location_id]],Locations[],2,"FALSE")</f>
        <v>Auckland</v>
      </c>
      <c r="N2221" t="str">
        <f>VLOOKUP(CONS_TABLE[[#This Row],[location_id]],Locations[],3, "FALSE")</f>
        <v>New Zealand</v>
      </c>
      <c r="O2221" s="3">
        <f>VLOOKUP(CONS_TABLE[[#This Row],[location_id]],Locations[],4,"FALSE")</f>
        <v>1695200</v>
      </c>
      <c r="P2221">
        <f>VLOOKUP(CONS_TABLE[[#This Row],[location_id]],Locations[],5,"FALSE")</f>
        <v>343.09</v>
      </c>
    </row>
    <row r="2222" spans="1:16" x14ac:dyDescent="0.3">
      <c r="A2222">
        <v>2221</v>
      </c>
      <c r="B2222" t="s">
        <v>809</v>
      </c>
      <c r="C2222">
        <v>587</v>
      </c>
      <c r="D2222" t="str">
        <f>VLOOKUP(CONS_TABLE[[#This Row],[make_id]],Make_details[],2,"FALSE")</f>
        <v>Nissan</v>
      </c>
      <c r="E2222" t="str">
        <f>VLOOKUP(CONS_TABLE[[#This Row],[make_id]],Make_details[],3,"FALSE")</f>
        <v>Standard</v>
      </c>
      <c r="F2222">
        <v>2010</v>
      </c>
      <c r="G2222" t="s">
        <v>437</v>
      </c>
      <c r="H2222" t="s">
        <v>28</v>
      </c>
      <c r="I2222" s="1">
        <v>44602</v>
      </c>
      <c r="J2222" s="1" t="str">
        <f>TEXT(CONS_TABLE[[#This Row],[date_stolen]],"YYYY")</f>
        <v>2022</v>
      </c>
      <c r="K2222" s="1" t="str">
        <f>TEXT(CONS_TABLE[[#This Row],[date_stolen]],"MMMM")</f>
        <v>February</v>
      </c>
      <c r="L2222">
        <v>109</v>
      </c>
      <c r="M2222" t="str">
        <f>VLOOKUP(CONS_TABLE[[#This Row],[location_id]],Locations[],2,"FALSE")</f>
        <v>Wellington</v>
      </c>
      <c r="N2222" t="str">
        <f>VLOOKUP(CONS_TABLE[[#This Row],[location_id]],Locations[],3, "FALSE")</f>
        <v>New Zealand</v>
      </c>
      <c r="O2222" s="3">
        <f>VLOOKUP(CONS_TABLE[[#This Row],[location_id]],Locations[],4,"FALSE")</f>
        <v>543500</v>
      </c>
      <c r="P2222">
        <f>VLOOKUP(CONS_TABLE[[#This Row],[location_id]],Locations[],5,"FALSE")</f>
        <v>67.52</v>
      </c>
    </row>
    <row r="2223" spans="1:16" x14ac:dyDescent="0.3">
      <c r="A2223">
        <v>2222</v>
      </c>
      <c r="B2223" t="s">
        <v>90</v>
      </c>
      <c r="C2223">
        <v>548</v>
      </c>
      <c r="D2223" t="str">
        <f>VLOOKUP(CONS_TABLE[[#This Row],[make_id]],Make_details[],2,"FALSE")</f>
        <v>Holden</v>
      </c>
      <c r="E2223" t="str">
        <f>VLOOKUP(CONS_TABLE[[#This Row],[make_id]],Make_details[],3,"FALSE")</f>
        <v>Standard</v>
      </c>
      <c r="F2223">
        <v>2010</v>
      </c>
      <c r="G2223" t="s">
        <v>810</v>
      </c>
      <c r="H2223" t="s">
        <v>18</v>
      </c>
      <c r="I2223" s="1">
        <v>44653</v>
      </c>
      <c r="J2223" s="1" t="str">
        <f>TEXT(CONS_TABLE[[#This Row],[date_stolen]],"YYYY")</f>
        <v>2022</v>
      </c>
      <c r="K2223" s="1" t="str">
        <f>TEXT(CONS_TABLE[[#This Row],[date_stolen]],"MMMM")</f>
        <v>April</v>
      </c>
      <c r="L2223">
        <v>109</v>
      </c>
      <c r="M2223" t="str">
        <f>VLOOKUP(CONS_TABLE[[#This Row],[location_id]],Locations[],2,"FALSE")</f>
        <v>Wellington</v>
      </c>
      <c r="N2223" t="str">
        <f>VLOOKUP(CONS_TABLE[[#This Row],[location_id]],Locations[],3, "FALSE")</f>
        <v>New Zealand</v>
      </c>
      <c r="O2223" s="3">
        <f>VLOOKUP(CONS_TABLE[[#This Row],[location_id]],Locations[],4,"FALSE")</f>
        <v>543500</v>
      </c>
      <c r="P2223">
        <f>VLOOKUP(CONS_TABLE[[#This Row],[location_id]],Locations[],5,"FALSE")</f>
        <v>67.52</v>
      </c>
    </row>
    <row r="2224" spans="1:16" x14ac:dyDescent="0.3">
      <c r="A2224">
        <v>2223</v>
      </c>
      <c r="B2224" t="s">
        <v>75</v>
      </c>
      <c r="C2224">
        <v>633</v>
      </c>
      <c r="D2224" t="str">
        <f>VLOOKUP(CONS_TABLE[[#This Row],[make_id]],Make_details[],2,"FALSE")</f>
        <v>Volkswagen</v>
      </c>
      <c r="E2224" t="str">
        <f>VLOOKUP(CONS_TABLE[[#This Row],[make_id]],Make_details[],3,"FALSE")</f>
        <v>Standard</v>
      </c>
      <c r="F2224">
        <v>2001</v>
      </c>
      <c r="G2224" t="s">
        <v>581</v>
      </c>
      <c r="H2224" t="s">
        <v>10</v>
      </c>
      <c r="I2224" s="1">
        <v>44649</v>
      </c>
      <c r="J2224" s="1" t="str">
        <f>TEXT(CONS_TABLE[[#This Row],[date_stolen]],"YYYY")</f>
        <v>2022</v>
      </c>
      <c r="K2224" s="1" t="str">
        <f>TEXT(CONS_TABLE[[#This Row],[date_stolen]],"MMMM")</f>
        <v>March</v>
      </c>
      <c r="L2224">
        <v>102</v>
      </c>
      <c r="M2224" t="str">
        <f>VLOOKUP(CONS_TABLE[[#This Row],[location_id]],Locations[],2,"FALSE")</f>
        <v>Auckland</v>
      </c>
      <c r="N2224" t="str">
        <f>VLOOKUP(CONS_TABLE[[#This Row],[location_id]],Locations[],3, "FALSE")</f>
        <v>New Zealand</v>
      </c>
      <c r="O2224" s="3">
        <f>VLOOKUP(CONS_TABLE[[#This Row],[location_id]],Locations[],4,"FALSE")</f>
        <v>1695200</v>
      </c>
      <c r="P2224">
        <f>VLOOKUP(CONS_TABLE[[#This Row],[location_id]],Locations[],5,"FALSE")</f>
        <v>343.09</v>
      </c>
    </row>
    <row r="2225" spans="1:16" x14ac:dyDescent="0.3">
      <c r="A2225">
        <v>2224</v>
      </c>
      <c r="B2225" t="s">
        <v>90</v>
      </c>
      <c r="C2225">
        <v>610</v>
      </c>
      <c r="D2225" t="str">
        <f>VLOOKUP(CONS_TABLE[[#This Row],[make_id]],Make_details[],2,"FALSE")</f>
        <v>Subaru</v>
      </c>
      <c r="E2225" t="str">
        <f>VLOOKUP(CONS_TABLE[[#This Row],[make_id]],Make_details[],3,"FALSE")</f>
        <v>Standard</v>
      </c>
      <c r="F2225">
        <v>2001</v>
      </c>
      <c r="G2225" t="s">
        <v>444</v>
      </c>
      <c r="H2225" t="s">
        <v>69</v>
      </c>
      <c r="I2225" s="1">
        <v>44503</v>
      </c>
      <c r="J2225" s="1" t="str">
        <f>TEXT(CONS_TABLE[[#This Row],[date_stolen]],"YYYY")</f>
        <v>2021</v>
      </c>
      <c r="K2225" s="1" t="str">
        <f>TEXT(CONS_TABLE[[#This Row],[date_stolen]],"MMMM")</f>
        <v>November</v>
      </c>
      <c r="L2225">
        <v>104</v>
      </c>
      <c r="M2225" t="str">
        <f>VLOOKUP(CONS_TABLE[[#This Row],[location_id]],Locations[],2,"FALSE")</f>
        <v>Bay of Plenty</v>
      </c>
      <c r="N2225" t="str">
        <f>VLOOKUP(CONS_TABLE[[#This Row],[location_id]],Locations[],3, "FALSE")</f>
        <v>New Zealand</v>
      </c>
      <c r="O2225" s="3">
        <f>VLOOKUP(CONS_TABLE[[#This Row],[location_id]],Locations[],4,"FALSE")</f>
        <v>347700</v>
      </c>
      <c r="P2225">
        <f>VLOOKUP(CONS_TABLE[[#This Row],[location_id]],Locations[],5,"FALSE")</f>
        <v>28.8</v>
      </c>
    </row>
    <row r="2226" spans="1:16" x14ac:dyDescent="0.3">
      <c r="A2226">
        <v>2225</v>
      </c>
      <c r="B2226" t="s">
        <v>435</v>
      </c>
      <c r="C2226">
        <v>587</v>
      </c>
      <c r="D2226" t="str">
        <f>VLOOKUP(CONS_TABLE[[#This Row],[make_id]],Make_details[],2,"FALSE")</f>
        <v>Nissan</v>
      </c>
      <c r="E2226" t="str">
        <f>VLOOKUP(CONS_TABLE[[#This Row],[make_id]],Make_details[],3,"FALSE")</f>
        <v>Standard</v>
      </c>
      <c r="F2226">
        <v>2010</v>
      </c>
      <c r="G2226" t="s">
        <v>437</v>
      </c>
      <c r="H2226" t="s">
        <v>32</v>
      </c>
      <c r="I2226" s="1">
        <v>44592</v>
      </c>
      <c r="J2226" s="1" t="str">
        <f>TEXT(CONS_TABLE[[#This Row],[date_stolen]],"YYYY")</f>
        <v>2022</v>
      </c>
      <c r="K2226" s="1" t="str">
        <f>TEXT(CONS_TABLE[[#This Row],[date_stolen]],"MMMM")</f>
        <v>January</v>
      </c>
      <c r="L2226">
        <v>111</v>
      </c>
      <c r="M2226" t="str">
        <f>VLOOKUP(CONS_TABLE[[#This Row],[location_id]],Locations[],2,"FALSE")</f>
        <v>Nelson</v>
      </c>
      <c r="N2226" t="str">
        <f>VLOOKUP(CONS_TABLE[[#This Row],[location_id]],Locations[],3, "FALSE")</f>
        <v>New Zealand</v>
      </c>
      <c r="O2226" s="3">
        <f>VLOOKUP(CONS_TABLE[[#This Row],[location_id]],Locations[],4,"FALSE")</f>
        <v>54500</v>
      </c>
      <c r="P2226">
        <f>VLOOKUP(CONS_TABLE[[#This Row],[location_id]],Locations[],5,"FALSE")</f>
        <v>129.15</v>
      </c>
    </row>
    <row r="2227" spans="1:16" x14ac:dyDescent="0.3">
      <c r="A2227">
        <v>2226</v>
      </c>
      <c r="B2227" t="s">
        <v>83</v>
      </c>
      <c r="C2227">
        <v>587</v>
      </c>
      <c r="D2227" t="str">
        <f>VLOOKUP(CONS_TABLE[[#This Row],[make_id]],Make_details[],2,"FALSE")</f>
        <v>Nissan</v>
      </c>
      <c r="E2227" t="str">
        <f>VLOOKUP(CONS_TABLE[[#This Row],[make_id]],Make_details[],3,"FALSE")</f>
        <v>Standard</v>
      </c>
      <c r="F2227">
        <v>2007</v>
      </c>
      <c r="G2227" t="s">
        <v>140</v>
      </c>
      <c r="H2227" t="s">
        <v>45</v>
      </c>
      <c r="I2227" s="1">
        <v>44549</v>
      </c>
      <c r="J2227" s="1" t="str">
        <f>TEXT(CONS_TABLE[[#This Row],[date_stolen]],"YYYY")</f>
        <v>2021</v>
      </c>
      <c r="K2227" s="1" t="str">
        <f>TEXT(CONS_TABLE[[#This Row],[date_stolen]],"MMMM")</f>
        <v>December</v>
      </c>
      <c r="L2227">
        <v>102</v>
      </c>
      <c r="M2227" t="str">
        <f>VLOOKUP(CONS_TABLE[[#This Row],[location_id]],Locations[],2,"FALSE")</f>
        <v>Auckland</v>
      </c>
      <c r="N2227" t="str">
        <f>VLOOKUP(CONS_TABLE[[#This Row],[location_id]],Locations[],3, "FALSE")</f>
        <v>New Zealand</v>
      </c>
      <c r="O2227" s="3">
        <f>VLOOKUP(CONS_TABLE[[#This Row],[location_id]],Locations[],4,"FALSE")</f>
        <v>1695200</v>
      </c>
      <c r="P2227">
        <f>VLOOKUP(CONS_TABLE[[#This Row],[location_id]],Locations[],5,"FALSE")</f>
        <v>343.09</v>
      </c>
    </row>
    <row r="2228" spans="1:16" x14ac:dyDescent="0.3">
      <c r="A2228">
        <v>2227</v>
      </c>
      <c r="B2228" t="s">
        <v>75</v>
      </c>
      <c r="C2228">
        <v>619</v>
      </c>
      <c r="D2228" t="str">
        <f>VLOOKUP(CONS_TABLE[[#This Row],[make_id]],Make_details[],2,"FALSE")</f>
        <v>Toyota</v>
      </c>
      <c r="E2228" t="str">
        <f>VLOOKUP(CONS_TABLE[[#This Row],[make_id]],Make_details[],3,"FALSE")</f>
        <v>Standard</v>
      </c>
      <c r="F2228">
        <v>2010</v>
      </c>
      <c r="G2228" t="s">
        <v>460</v>
      </c>
      <c r="H2228" t="s">
        <v>32</v>
      </c>
      <c r="I2228" s="1">
        <v>44652</v>
      </c>
      <c r="J2228" s="1" t="str">
        <f>TEXT(CONS_TABLE[[#This Row],[date_stolen]],"YYYY")</f>
        <v>2022</v>
      </c>
      <c r="K2228" s="1" t="str">
        <f>TEXT(CONS_TABLE[[#This Row],[date_stolen]],"MMMM")</f>
        <v>April</v>
      </c>
      <c r="L2228">
        <v>103</v>
      </c>
      <c r="M2228" t="str">
        <f>VLOOKUP(CONS_TABLE[[#This Row],[location_id]],Locations[],2,"FALSE")</f>
        <v>Waikato</v>
      </c>
      <c r="N2228" t="str">
        <f>VLOOKUP(CONS_TABLE[[#This Row],[location_id]],Locations[],3, "FALSE")</f>
        <v>New Zealand</v>
      </c>
      <c r="O2228" s="3">
        <f>VLOOKUP(CONS_TABLE[[#This Row],[location_id]],Locations[],4,"FALSE")</f>
        <v>513800</v>
      </c>
      <c r="P2228">
        <f>VLOOKUP(CONS_TABLE[[#This Row],[location_id]],Locations[],5,"FALSE")</f>
        <v>21.5</v>
      </c>
    </row>
    <row r="2229" spans="1:16" x14ac:dyDescent="0.3">
      <c r="A2229">
        <v>2228</v>
      </c>
      <c r="B2229" t="s">
        <v>75</v>
      </c>
      <c r="C2229">
        <v>576</v>
      </c>
      <c r="D2229" t="str">
        <f>VLOOKUP(CONS_TABLE[[#This Row],[make_id]],Make_details[],2,"FALSE")</f>
        <v>Mazda</v>
      </c>
      <c r="E2229" t="str">
        <f>VLOOKUP(CONS_TABLE[[#This Row],[make_id]],Make_details[],3,"FALSE")</f>
        <v>Standard</v>
      </c>
      <c r="F2229">
        <v>2002</v>
      </c>
      <c r="G2229" t="s">
        <v>698</v>
      </c>
      <c r="H2229" t="s">
        <v>32</v>
      </c>
      <c r="I2229" s="1">
        <v>44516</v>
      </c>
      <c r="J2229" s="1" t="str">
        <f>TEXT(CONS_TABLE[[#This Row],[date_stolen]],"YYYY")</f>
        <v>2021</v>
      </c>
      <c r="K2229" s="1" t="str">
        <f>TEXT(CONS_TABLE[[#This Row],[date_stolen]],"MMMM")</f>
        <v>November</v>
      </c>
      <c r="L2229">
        <v>104</v>
      </c>
      <c r="M2229" t="str">
        <f>VLOOKUP(CONS_TABLE[[#This Row],[location_id]],Locations[],2,"FALSE")</f>
        <v>Bay of Plenty</v>
      </c>
      <c r="N2229" t="str">
        <f>VLOOKUP(CONS_TABLE[[#This Row],[location_id]],Locations[],3, "FALSE")</f>
        <v>New Zealand</v>
      </c>
      <c r="O2229" s="3">
        <f>VLOOKUP(CONS_TABLE[[#This Row],[location_id]],Locations[],4,"FALSE")</f>
        <v>347700</v>
      </c>
      <c r="P2229">
        <f>VLOOKUP(CONS_TABLE[[#This Row],[location_id]],Locations[],5,"FALSE")</f>
        <v>28.8</v>
      </c>
    </row>
    <row r="2230" spans="1:16" x14ac:dyDescent="0.3">
      <c r="A2230">
        <v>2229</v>
      </c>
      <c r="B2230" t="s">
        <v>90</v>
      </c>
      <c r="C2230">
        <v>587</v>
      </c>
      <c r="D2230" t="str">
        <f>VLOOKUP(CONS_TABLE[[#This Row],[make_id]],Make_details[],2,"FALSE")</f>
        <v>Nissan</v>
      </c>
      <c r="E2230" t="str">
        <f>VLOOKUP(CONS_TABLE[[#This Row],[make_id]],Make_details[],3,"FALSE")</f>
        <v>Standard</v>
      </c>
      <c r="F2230">
        <v>2001</v>
      </c>
      <c r="G2230" t="s">
        <v>446</v>
      </c>
      <c r="H2230" t="s">
        <v>47</v>
      </c>
      <c r="I2230" s="1">
        <v>44655</v>
      </c>
      <c r="J2230" s="1" t="str">
        <f>TEXT(CONS_TABLE[[#This Row],[date_stolen]],"YYYY")</f>
        <v>2022</v>
      </c>
      <c r="K2230" s="1" t="str">
        <f>TEXT(CONS_TABLE[[#This Row],[date_stolen]],"MMMM")</f>
        <v>April</v>
      </c>
      <c r="L2230">
        <v>114</v>
      </c>
      <c r="M2230" t="str">
        <f>VLOOKUP(CONS_TABLE[[#This Row],[location_id]],Locations[],2,"FALSE")</f>
        <v>Canterbury</v>
      </c>
      <c r="N2230" t="str">
        <f>VLOOKUP(CONS_TABLE[[#This Row],[location_id]],Locations[],3, "FALSE")</f>
        <v>New Zealand</v>
      </c>
      <c r="O2230" s="3">
        <f>VLOOKUP(CONS_TABLE[[#This Row],[location_id]],Locations[],4,"FALSE")</f>
        <v>655000</v>
      </c>
      <c r="P2230">
        <f>VLOOKUP(CONS_TABLE[[#This Row],[location_id]],Locations[],5,"FALSE")</f>
        <v>14.72</v>
      </c>
    </row>
    <row r="2231" spans="1:16" x14ac:dyDescent="0.3">
      <c r="A2231">
        <v>2230</v>
      </c>
      <c r="B2231" t="s">
        <v>83</v>
      </c>
      <c r="C2231">
        <v>576</v>
      </c>
      <c r="D2231" t="str">
        <f>VLOOKUP(CONS_TABLE[[#This Row],[make_id]],Make_details[],2,"FALSE")</f>
        <v>Mazda</v>
      </c>
      <c r="E2231" t="str">
        <f>VLOOKUP(CONS_TABLE[[#This Row],[make_id]],Make_details[],3,"FALSE")</f>
        <v>Standard</v>
      </c>
      <c r="F2231">
        <v>2002</v>
      </c>
      <c r="G2231" t="s">
        <v>698</v>
      </c>
      <c r="H2231" t="s">
        <v>32</v>
      </c>
      <c r="I2231" s="1">
        <v>44540</v>
      </c>
      <c r="J2231" s="1" t="str">
        <f>TEXT(CONS_TABLE[[#This Row],[date_stolen]],"YYYY")</f>
        <v>2021</v>
      </c>
      <c r="K2231" s="1" t="str">
        <f>TEXT(CONS_TABLE[[#This Row],[date_stolen]],"MMMM")</f>
        <v>December</v>
      </c>
      <c r="L2231">
        <v>103</v>
      </c>
      <c r="M2231" t="str">
        <f>VLOOKUP(CONS_TABLE[[#This Row],[location_id]],Locations[],2,"FALSE")</f>
        <v>Waikato</v>
      </c>
      <c r="N2231" t="str">
        <f>VLOOKUP(CONS_TABLE[[#This Row],[location_id]],Locations[],3, "FALSE")</f>
        <v>New Zealand</v>
      </c>
      <c r="O2231" s="3">
        <f>VLOOKUP(CONS_TABLE[[#This Row],[location_id]],Locations[],4,"FALSE")</f>
        <v>513800</v>
      </c>
      <c r="P2231">
        <f>VLOOKUP(CONS_TABLE[[#This Row],[location_id]],Locations[],5,"FALSE")</f>
        <v>21.5</v>
      </c>
    </row>
    <row r="2232" spans="1:16" x14ac:dyDescent="0.3">
      <c r="A2232">
        <v>2231</v>
      </c>
      <c r="B2232" t="s">
        <v>235</v>
      </c>
      <c r="C2232">
        <v>555</v>
      </c>
      <c r="D2232" t="str">
        <f>VLOOKUP(CONS_TABLE[[#This Row],[make_id]],Make_details[],2,"FALSE")</f>
        <v>Hyundai</v>
      </c>
      <c r="E2232" t="str">
        <f>VLOOKUP(CONS_TABLE[[#This Row],[make_id]],Make_details[],3,"FALSE")</f>
        <v>Standard</v>
      </c>
      <c r="F2232">
        <v>2010</v>
      </c>
      <c r="G2232" t="s">
        <v>819</v>
      </c>
      <c r="H2232" t="s">
        <v>32</v>
      </c>
      <c r="I2232" s="1">
        <v>44648</v>
      </c>
      <c r="J2232" s="1" t="str">
        <f>TEXT(CONS_TABLE[[#This Row],[date_stolen]],"YYYY")</f>
        <v>2022</v>
      </c>
      <c r="K2232" s="1" t="str">
        <f>TEXT(CONS_TABLE[[#This Row],[date_stolen]],"MMMM")</f>
        <v>March</v>
      </c>
      <c r="L2232">
        <v>102</v>
      </c>
      <c r="M2232" t="str">
        <f>VLOOKUP(CONS_TABLE[[#This Row],[location_id]],Locations[],2,"FALSE")</f>
        <v>Auckland</v>
      </c>
      <c r="N2232" t="str">
        <f>VLOOKUP(CONS_TABLE[[#This Row],[location_id]],Locations[],3, "FALSE")</f>
        <v>New Zealand</v>
      </c>
      <c r="O2232" s="3">
        <f>VLOOKUP(CONS_TABLE[[#This Row],[location_id]],Locations[],4,"FALSE")</f>
        <v>1695200</v>
      </c>
      <c r="P2232">
        <f>VLOOKUP(CONS_TABLE[[#This Row],[location_id]],Locations[],5,"FALSE")</f>
        <v>343.09</v>
      </c>
    </row>
    <row r="2233" spans="1:16" x14ac:dyDescent="0.3">
      <c r="A2233">
        <v>2232</v>
      </c>
      <c r="B2233" t="s">
        <v>90</v>
      </c>
      <c r="C2233">
        <v>587</v>
      </c>
      <c r="D2233" t="str">
        <f>VLOOKUP(CONS_TABLE[[#This Row],[make_id]],Make_details[],2,"FALSE")</f>
        <v>Nissan</v>
      </c>
      <c r="E2233" t="str">
        <f>VLOOKUP(CONS_TABLE[[#This Row],[make_id]],Make_details[],3,"FALSE")</f>
        <v>Standard</v>
      </c>
      <c r="F2233">
        <v>2010</v>
      </c>
      <c r="G2233" t="s">
        <v>820</v>
      </c>
      <c r="H2233" t="s">
        <v>45</v>
      </c>
      <c r="I2233" s="1">
        <v>44506</v>
      </c>
      <c r="J2233" s="1" t="str">
        <f>TEXT(CONS_TABLE[[#This Row],[date_stolen]],"YYYY")</f>
        <v>2021</v>
      </c>
      <c r="K2233" s="1" t="str">
        <f>TEXT(CONS_TABLE[[#This Row],[date_stolen]],"MMMM")</f>
        <v>November</v>
      </c>
      <c r="L2233">
        <v>102</v>
      </c>
      <c r="M2233" t="str">
        <f>VLOOKUP(CONS_TABLE[[#This Row],[location_id]],Locations[],2,"FALSE")</f>
        <v>Auckland</v>
      </c>
      <c r="N2233" t="str">
        <f>VLOOKUP(CONS_TABLE[[#This Row],[location_id]],Locations[],3, "FALSE")</f>
        <v>New Zealand</v>
      </c>
      <c r="O2233" s="3">
        <f>VLOOKUP(CONS_TABLE[[#This Row],[location_id]],Locations[],4,"FALSE")</f>
        <v>1695200</v>
      </c>
      <c r="P2233">
        <f>VLOOKUP(CONS_TABLE[[#This Row],[location_id]],Locations[],5,"FALSE")</f>
        <v>343.09</v>
      </c>
    </row>
    <row r="2234" spans="1:16" x14ac:dyDescent="0.3">
      <c r="A2234">
        <v>2233</v>
      </c>
      <c r="B2234" t="s">
        <v>90</v>
      </c>
      <c r="C2234">
        <v>580</v>
      </c>
      <c r="D2234" t="str">
        <f>VLOOKUP(CONS_TABLE[[#This Row],[make_id]],Make_details[],2,"FALSE")</f>
        <v>Mitsubishi</v>
      </c>
      <c r="E2234" t="str">
        <f>VLOOKUP(CONS_TABLE[[#This Row],[make_id]],Make_details[],3,"FALSE")</f>
        <v>Standard</v>
      </c>
      <c r="F2234">
        <v>2004</v>
      </c>
      <c r="G2234" t="s">
        <v>441</v>
      </c>
      <c r="H2234" t="s">
        <v>32</v>
      </c>
      <c r="I2234" s="1">
        <v>44576</v>
      </c>
      <c r="J2234" s="1" t="str">
        <f>TEXT(CONS_TABLE[[#This Row],[date_stolen]],"YYYY")</f>
        <v>2022</v>
      </c>
      <c r="K2234" s="1" t="str">
        <f>TEXT(CONS_TABLE[[#This Row],[date_stolen]],"MMMM")</f>
        <v>January</v>
      </c>
      <c r="L2234">
        <v>101</v>
      </c>
      <c r="M2234" t="str">
        <f>VLOOKUP(CONS_TABLE[[#This Row],[location_id]],Locations[],2,"FALSE")</f>
        <v>Northland</v>
      </c>
      <c r="N2234" t="str">
        <f>VLOOKUP(CONS_TABLE[[#This Row],[location_id]],Locations[],3, "FALSE")</f>
        <v>New Zealand</v>
      </c>
      <c r="O2234" s="3">
        <f>VLOOKUP(CONS_TABLE[[#This Row],[location_id]],Locations[],4,"FALSE")</f>
        <v>201500</v>
      </c>
      <c r="P2234">
        <f>VLOOKUP(CONS_TABLE[[#This Row],[location_id]],Locations[],5,"FALSE")</f>
        <v>16.11</v>
      </c>
    </row>
    <row r="2235" spans="1:16" x14ac:dyDescent="0.3">
      <c r="A2235">
        <v>2234</v>
      </c>
      <c r="B2235" t="s">
        <v>75</v>
      </c>
      <c r="C2235">
        <v>512</v>
      </c>
      <c r="D2235" t="str">
        <f>VLOOKUP(CONS_TABLE[[#This Row],[make_id]],Make_details[],2,"FALSE")</f>
        <v>BMW</v>
      </c>
      <c r="E2235" t="str">
        <f>VLOOKUP(CONS_TABLE[[#This Row],[make_id]],Make_details[],3,"FALSE")</f>
        <v>Luxury</v>
      </c>
      <c r="F2235">
        <v>2003</v>
      </c>
      <c r="G2235" t="s">
        <v>821</v>
      </c>
      <c r="H2235" t="s">
        <v>18</v>
      </c>
      <c r="I2235" s="1">
        <v>44538</v>
      </c>
      <c r="J2235" s="1" t="str">
        <f>TEXT(CONS_TABLE[[#This Row],[date_stolen]],"YYYY")</f>
        <v>2021</v>
      </c>
      <c r="K2235" s="1" t="str">
        <f>TEXT(CONS_TABLE[[#This Row],[date_stolen]],"MMMM")</f>
        <v>December</v>
      </c>
      <c r="L2235">
        <v>109</v>
      </c>
      <c r="M2235" t="str">
        <f>VLOOKUP(CONS_TABLE[[#This Row],[location_id]],Locations[],2,"FALSE")</f>
        <v>Wellington</v>
      </c>
      <c r="N2235" t="str">
        <f>VLOOKUP(CONS_TABLE[[#This Row],[location_id]],Locations[],3, "FALSE")</f>
        <v>New Zealand</v>
      </c>
      <c r="O2235" s="3">
        <f>VLOOKUP(CONS_TABLE[[#This Row],[location_id]],Locations[],4,"FALSE")</f>
        <v>543500</v>
      </c>
      <c r="P2235">
        <f>VLOOKUP(CONS_TABLE[[#This Row],[location_id]],Locations[],5,"FALSE")</f>
        <v>67.52</v>
      </c>
    </row>
    <row r="2236" spans="1:16" x14ac:dyDescent="0.3">
      <c r="A2236">
        <v>2235</v>
      </c>
      <c r="B2236" t="s">
        <v>83</v>
      </c>
      <c r="C2236">
        <v>587</v>
      </c>
      <c r="D2236" t="str">
        <f>VLOOKUP(CONS_TABLE[[#This Row],[make_id]],Make_details[],2,"FALSE")</f>
        <v>Nissan</v>
      </c>
      <c r="E2236" t="str">
        <f>VLOOKUP(CONS_TABLE[[#This Row],[make_id]],Make_details[],3,"FALSE")</f>
        <v>Standard</v>
      </c>
      <c r="F2236">
        <v>1993</v>
      </c>
      <c r="G2236" t="s">
        <v>822</v>
      </c>
      <c r="H2236" t="s">
        <v>18</v>
      </c>
      <c r="I2236" s="1">
        <v>44561</v>
      </c>
      <c r="J2236" s="1" t="str">
        <f>TEXT(CONS_TABLE[[#This Row],[date_stolen]],"YYYY")</f>
        <v>2021</v>
      </c>
      <c r="K2236" s="1" t="str">
        <f>TEXT(CONS_TABLE[[#This Row],[date_stolen]],"MMMM")</f>
        <v>December</v>
      </c>
      <c r="L2236">
        <v>102</v>
      </c>
      <c r="M2236" t="str">
        <f>VLOOKUP(CONS_TABLE[[#This Row],[location_id]],Locations[],2,"FALSE")</f>
        <v>Auckland</v>
      </c>
      <c r="N2236" t="str">
        <f>VLOOKUP(CONS_TABLE[[#This Row],[location_id]],Locations[],3, "FALSE")</f>
        <v>New Zealand</v>
      </c>
      <c r="O2236" s="3">
        <f>VLOOKUP(CONS_TABLE[[#This Row],[location_id]],Locations[],4,"FALSE")</f>
        <v>1695200</v>
      </c>
      <c r="P2236">
        <f>VLOOKUP(CONS_TABLE[[#This Row],[location_id]],Locations[],5,"FALSE")</f>
        <v>343.09</v>
      </c>
    </row>
    <row r="2237" spans="1:16" x14ac:dyDescent="0.3">
      <c r="A2237">
        <v>2236</v>
      </c>
      <c r="B2237" t="s">
        <v>75</v>
      </c>
      <c r="C2237">
        <v>576</v>
      </c>
      <c r="D2237" t="str">
        <f>VLOOKUP(CONS_TABLE[[#This Row],[make_id]],Make_details[],2,"FALSE")</f>
        <v>Mazda</v>
      </c>
      <c r="E2237" t="str">
        <f>VLOOKUP(CONS_TABLE[[#This Row],[make_id]],Make_details[],3,"FALSE")</f>
        <v>Standard</v>
      </c>
      <c r="F2237">
        <v>2005</v>
      </c>
      <c r="G2237" t="s">
        <v>578</v>
      </c>
      <c r="H2237" t="s">
        <v>28</v>
      </c>
      <c r="I2237" s="1">
        <v>44604</v>
      </c>
      <c r="J2237" s="1" t="str">
        <f>TEXT(CONS_TABLE[[#This Row],[date_stolen]],"YYYY")</f>
        <v>2022</v>
      </c>
      <c r="K2237" s="1" t="str">
        <f>TEXT(CONS_TABLE[[#This Row],[date_stolen]],"MMMM")</f>
        <v>February</v>
      </c>
      <c r="L2237">
        <v>102</v>
      </c>
      <c r="M2237" t="str">
        <f>VLOOKUP(CONS_TABLE[[#This Row],[location_id]],Locations[],2,"FALSE")</f>
        <v>Auckland</v>
      </c>
      <c r="N2237" t="str">
        <f>VLOOKUP(CONS_TABLE[[#This Row],[location_id]],Locations[],3, "FALSE")</f>
        <v>New Zealand</v>
      </c>
      <c r="O2237" s="3">
        <f>VLOOKUP(CONS_TABLE[[#This Row],[location_id]],Locations[],4,"FALSE")</f>
        <v>1695200</v>
      </c>
      <c r="P2237">
        <f>VLOOKUP(CONS_TABLE[[#This Row],[location_id]],Locations[],5,"FALSE")</f>
        <v>343.09</v>
      </c>
    </row>
    <row r="2238" spans="1:16" x14ac:dyDescent="0.3">
      <c r="A2238">
        <v>2237</v>
      </c>
      <c r="B2238" t="s">
        <v>90</v>
      </c>
      <c r="C2238">
        <v>550</v>
      </c>
      <c r="D2238" t="str">
        <f>VLOOKUP(CONS_TABLE[[#This Row],[make_id]],Make_details[],2,"FALSE")</f>
        <v>Honda</v>
      </c>
      <c r="E2238" t="str">
        <f>VLOOKUP(CONS_TABLE[[#This Row],[make_id]],Make_details[],3,"FALSE")</f>
        <v>Standard</v>
      </c>
      <c r="F2238">
        <v>2002</v>
      </c>
      <c r="G2238" t="s">
        <v>584</v>
      </c>
      <c r="H2238" t="s">
        <v>45</v>
      </c>
      <c r="I2238" s="1">
        <v>44550</v>
      </c>
      <c r="J2238" s="1" t="str">
        <f>TEXT(CONS_TABLE[[#This Row],[date_stolen]],"YYYY")</f>
        <v>2021</v>
      </c>
      <c r="K2238" s="1" t="str">
        <f>TEXT(CONS_TABLE[[#This Row],[date_stolen]],"MMMM")</f>
        <v>December</v>
      </c>
      <c r="L2238">
        <v>102</v>
      </c>
      <c r="M2238" t="str">
        <f>VLOOKUP(CONS_TABLE[[#This Row],[location_id]],Locations[],2,"FALSE")</f>
        <v>Auckland</v>
      </c>
      <c r="N2238" t="str">
        <f>VLOOKUP(CONS_TABLE[[#This Row],[location_id]],Locations[],3, "FALSE")</f>
        <v>New Zealand</v>
      </c>
      <c r="O2238" s="3">
        <f>VLOOKUP(CONS_TABLE[[#This Row],[location_id]],Locations[],4,"FALSE")</f>
        <v>1695200</v>
      </c>
      <c r="P2238">
        <f>VLOOKUP(CONS_TABLE[[#This Row],[location_id]],Locations[],5,"FALSE")</f>
        <v>343.09</v>
      </c>
    </row>
    <row r="2239" spans="1:16" x14ac:dyDescent="0.3">
      <c r="A2239">
        <v>2238</v>
      </c>
      <c r="B2239" t="s">
        <v>90</v>
      </c>
      <c r="C2239">
        <v>587</v>
      </c>
      <c r="D2239" t="str">
        <f>VLOOKUP(CONS_TABLE[[#This Row],[make_id]],Make_details[],2,"FALSE")</f>
        <v>Nissan</v>
      </c>
      <c r="E2239" t="str">
        <f>VLOOKUP(CONS_TABLE[[#This Row],[make_id]],Make_details[],3,"FALSE")</f>
        <v>Standard</v>
      </c>
      <c r="F2239">
        <v>2005</v>
      </c>
      <c r="G2239" t="s">
        <v>777</v>
      </c>
      <c r="H2239" t="s">
        <v>69</v>
      </c>
      <c r="I2239" s="1">
        <v>44580</v>
      </c>
      <c r="J2239" s="1" t="str">
        <f>TEXT(CONS_TABLE[[#This Row],[date_stolen]],"YYYY")</f>
        <v>2022</v>
      </c>
      <c r="K2239" s="1" t="str">
        <f>TEXT(CONS_TABLE[[#This Row],[date_stolen]],"MMMM")</f>
        <v>January</v>
      </c>
      <c r="L2239">
        <v>104</v>
      </c>
      <c r="M2239" t="str">
        <f>VLOOKUP(CONS_TABLE[[#This Row],[location_id]],Locations[],2,"FALSE")</f>
        <v>Bay of Plenty</v>
      </c>
      <c r="N2239" t="str">
        <f>VLOOKUP(CONS_TABLE[[#This Row],[location_id]],Locations[],3, "FALSE")</f>
        <v>New Zealand</v>
      </c>
      <c r="O2239" s="3">
        <f>VLOOKUP(CONS_TABLE[[#This Row],[location_id]],Locations[],4,"FALSE")</f>
        <v>347700</v>
      </c>
      <c r="P2239">
        <f>VLOOKUP(CONS_TABLE[[#This Row],[location_id]],Locations[],5,"FALSE")</f>
        <v>28.8</v>
      </c>
    </row>
    <row r="2240" spans="1:16" x14ac:dyDescent="0.3">
      <c r="A2240">
        <v>2239</v>
      </c>
      <c r="B2240" t="s">
        <v>90</v>
      </c>
      <c r="C2240">
        <v>576</v>
      </c>
      <c r="D2240" t="str">
        <f>VLOOKUP(CONS_TABLE[[#This Row],[make_id]],Make_details[],2,"FALSE")</f>
        <v>Mazda</v>
      </c>
      <c r="E2240" t="str">
        <f>VLOOKUP(CONS_TABLE[[#This Row],[make_id]],Make_details[],3,"FALSE")</f>
        <v>Standard</v>
      </c>
      <c r="F2240">
        <v>2004</v>
      </c>
      <c r="G2240" t="s">
        <v>596</v>
      </c>
      <c r="H2240" t="s">
        <v>45</v>
      </c>
      <c r="I2240" s="1">
        <v>44623</v>
      </c>
      <c r="J2240" s="1" t="str">
        <f>TEXT(CONS_TABLE[[#This Row],[date_stolen]],"YYYY")</f>
        <v>2022</v>
      </c>
      <c r="K2240" s="1" t="str">
        <f>TEXT(CONS_TABLE[[#This Row],[date_stolen]],"MMMM")</f>
        <v>March</v>
      </c>
      <c r="L2240">
        <v>103</v>
      </c>
      <c r="M2240" t="str">
        <f>VLOOKUP(CONS_TABLE[[#This Row],[location_id]],Locations[],2,"FALSE")</f>
        <v>Waikato</v>
      </c>
      <c r="N2240" t="str">
        <f>VLOOKUP(CONS_TABLE[[#This Row],[location_id]],Locations[],3, "FALSE")</f>
        <v>New Zealand</v>
      </c>
      <c r="O2240" s="3">
        <f>VLOOKUP(CONS_TABLE[[#This Row],[location_id]],Locations[],4,"FALSE")</f>
        <v>513800</v>
      </c>
      <c r="P2240">
        <f>VLOOKUP(CONS_TABLE[[#This Row],[location_id]],Locations[],5,"FALSE")</f>
        <v>21.5</v>
      </c>
    </row>
    <row r="2241" spans="1:16" x14ac:dyDescent="0.3">
      <c r="A2241">
        <v>2240</v>
      </c>
      <c r="B2241" t="s">
        <v>75</v>
      </c>
      <c r="C2241">
        <v>555</v>
      </c>
      <c r="D2241" t="str">
        <f>VLOOKUP(CONS_TABLE[[#This Row],[make_id]],Make_details[],2,"FALSE")</f>
        <v>Hyundai</v>
      </c>
      <c r="E2241" t="str">
        <f>VLOOKUP(CONS_TABLE[[#This Row],[make_id]],Make_details[],3,"FALSE")</f>
        <v>Standard</v>
      </c>
      <c r="F2241">
        <v>2011</v>
      </c>
      <c r="G2241" t="s">
        <v>818</v>
      </c>
      <c r="H2241" t="s">
        <v>32</v>
      </c>
      <c r="I2241" s="1">
        <v>44584</v>
      </c>
      <c r="J2241" s="1" t="str">
        <f>TEXT(CONS_TABLE[[#This Row],[date_stolen]],"YYYY")</f>
        <v>2022</v>
      </c>
      <c r="K2241" s="1" t="str">
        <f>TEXT(CONS_TABLE[[#This Row],[date_stolen]],"MMMM")</f>
        <v>January</v>
      </c>
      <c r="L2241">
        <v>102</v>
      </c>
      <c r="M2241" t="str">
        <f>VLOOKUP(CONS_TABLE[[#This Row],[location_id]],Locations[],2,"FALSE")</f>
        <v>Auckland</v>
      </c>
      <c r="N2241" t="str">
        <f>VLOOKUP(CONS_TABLE[[#This Row],[location_id]],Locations[],3, "FALSE")</f>
        <v>New Zealand</v>
      </c>
      <c r="O2241" s="3">
        <f>VLOOKUP(CONS_TABLE[[#This Row],[location_id]],Locations[],4,"FALSE")</f>
        <v>1695200</v>
      </c>
      <c r="P2241">
        <f>VLOOKUP(CONS_TABLE[[#This Row],[location_id]],Locations[],5,"FALSE")</f>
        <v>343.09</v>
      </c>
    </row>
    <row r="2242" spans="1:16" x14ac:dyDescent="0.3">
      <c r="A2242">
        <v>2241</v>
      </c>
      <c r="B2242" t="s">
        <v>75</v>
      </c>
      <c r="C2242">
        <v>576</v>
      </c>
      <c r="D2242" t="str">
        <f>VLOOKUP(CONS_TABLE[[#This Row],[make_id]],Make_details[],2,"FALSE")</f>
        <v>Mazda</v>
      </c>
      <c r="E2242" t="str">
        <f>VLOOKUP(CONS_TABLE[[#This Row],[make_id]],Make_details[],3,"FALSE")</f>
        <v>Standard</v>
      </c>
      <c r="F2242">
        <v>2004</v>
      </c>
      <c r="G2242" t="s">
        <v>823</v>
      </c>
      <c r="H2242" t="s">
        <v>28</v>
      </c>
      <c r="I2242" s="1">
        <v>44591</v>
      </c>
      <c r="J2242" s="1" t="str">
        <f>TEXT(CONS_TABLE[[#This Row],[date_stolen]],"YYYY")</f>
        <v>2022</v>
      </c>
      <c r="K2242" s="1" t="str">
        <f>TEXT(CONS_TABLE[[#This Row],[date_stolen]],"MMMM")</f>
        <v>January</v>
      </c>
      <c r="L2242">
        <v>103</v>
      </c>
      <c r="M2242" t="str">
        <f>VLOOKUP(CONS_TABLE[[#This Row],[location_id]],Locations[],2,"FALSE")</f>
        <v>Waikato</v>
      </c>
      <c r="N2242" t="str">
        <f>VLOOKUP(CONS_TABLE[[#This Row],[location_id]],Locations[],3, "FALSE")</f>
        <v>New Zealand</v>
      </c>
      <c r="O2242" s="3">
        <f>VLOOKUP(CONS_TABLE[[#This Row],[location_id]],Locations[],4,"FALSE")</f>
        <v>513800</v>
      </c>
      <c r="P2242">
        <f>VLOOKUP(CONS_TABLE[[#This Row],[location_id]],Locations[],5,"FALSE")</f>
        <v>21.5</v>
      </c>
    </row>
    <row r="2243" spans="1:16" x14ac:dyDescent="0.3">
      <c r="A2243">
        <v>2242</v>
      </c>
      <c r="B2243" t="s">
        <v>75</v>
      </c>
      <c r="C2243">
        <v>610</v>
      </c>
      <c r="D2243" t="str">
        <f>VLOOKUP(CONS_TABLE[[#This Row],[make_id]],Make_details[],2,"FALSE")</f>
        <v>Subaru</v>
      </c>
      <c r="E2243" t="str">
        <f>VLOOKUP(CONS_TABLE[[#This Row],[make_id]],Make_details[],3,"FALSE")</f>
        <v>Standard</v>
      </c>
      <c r="F2243">
        <v>2002</v>
      </c>
      <c r="G2243" t="s">
        <v>444</v>
      </c>
      <c r="H2243" t="s">
        <v>28</v>
      </c>
      <c r="I2243" s="1">
        <v>44531</v>
      </c>
      <c r="J2243" s="1" t="str">
        <f>TEXT(CONS_TABLE[[#This Row],[date_stolen]],"YYYY")</f>
        <v>2021</v>
      </c>
      <c r="K2243" s="1" t="str">
        <f>TEXT(CONS_TABLE[[#This Row],[date_stolen]],"MMMM")</f>
        <v>December</v>
      </c>
      <c r="L2243">
        <v>105</v>
      </c>
      <c r="M2243" t="str">
        <f>VLOOKUP(CONS_TABLE[[#This Row],[location_id]],Locations[],2,"FALSE")</f>
        <v>Gisborne</v>
      </c>
      <c r="N2243" t="str">
        <f>VLOOKUP(CONS_TABLE[[#This Row],[location_id]],Locations[],3, "FALSE")</f>
        <v>New Zealand</v>
      </c>
      <c r="O2243" s="3">
        <f>VLOOKUP(CONS_TABLE[[#This Row],[location_id]],Locations[],4,"FALSE")</f>
        <v>52100</v>
      </c>
      <c r="P2243">
        <f>VLOOKUP(CONS_TABLE[[#This Row],[location_id]],Locations[],5,"FALSE")</f>
        <v>6.21</v>
      </c>
    </row>
    <row r="2244" spans="1:16" x14ac:dyDescent="0.3">
      <c r="A2244">
        <v>2243</v>
      </c>
      <c r="B2244" t="s">
        <v>90</v>
      </c>
      <c r="C2244">
        <v>619</v>
      </c>
      <c r="D2244" t="str">
        <f>VLOOKUP(CONS_TABLE[[#This Row],[make_id]],Make_details[],2,"FALSE")</f>
        <v>Toyota</v>
      </c>
      <c r="E2244" t="str">
        <f>VLOOKUP(CONS_TABLE[[#This Row],[make_id]],Make_details[],3,"FALSE")</f>
        <v>Standard</v>
      </c>
      <c r="F2244">
        <v>2002</v>
      </c>
      <c r="G2244" t="s">
        <v>824</v>
      </c>
      <c r="H2244" t="s">
        <v>32</v>
      </c>
      <c r="I2244" s="1">
        <v>44651</v>
      </c>
      <c r="J2244" s="1" t="str">
        <f>TEXT(CONS_TABLE[[#This Row],[date_stolen]],"YYYY")</f>
        <v>2022</v>
      </c>
      <c r="K2244" s="1" t="str">
        <f>TEXT(CONS_TABLE[[#This Row],[date_stolen]],"MMMM")</f>
        <v>March</v>
      </c>
      <c r="L2244">
        <v>114</v>
      </c>
      <c r="M2244" t="str">
        <f>VLOOKUP(CONS_TABLE[[#This Row],[location_id]],Locations[],2,"FALSE")</f>
        <v>Canterbury</v>
      </c>
      <c r="N2244" t="str">
        <f>VLOOKUP(CONS_TABLE[[#This Row],[location_id]],Locations[],3, "FALSE")</f>
        <v>New Zealand</v>
      </c>
      <c r="O2244" s="3">
        <f>VLOOKUP(CONS_TABLE[[#This Row],[location_id]],Locations[],4,"FALSE")</f>
        <v>655000</v>
      </c>
      <c r="P2244">
        <f>VLOOKUP(CONS_TABLE[[#This Row],[location_id]],Locations[],5,"FALSE")</f>
        <v>14.72</v>
      </c>
    </row>
    <row r="2245" spans="1:16" x14ac:dyDescent="0.3">
      <c r="A2245">
        <v>2244</v>
      </c>
      <c r="B2245" t="s">
        <v>75</v>
      </c>
      <c r="C2245">
        <v>512</v>
      </c>
      <c r="D2245" t="str">
        <f>VLOOKUP(CONS_TABLE[[#This Row],[make_id]],Make_details[],2,"FALSE")</f>
        <v>BMW</v>
      </c>
      <c r="E2245" t="str">
        <f>VLOOKUP(CONS_TABLE[[#This Row],[make_id]],Make_details[],3,"FALSE")</f>
        <v>Luxury</v>
      </c>
      <c r="F2245">
        <v>1997</v>
      </c>
      <c r="G2245" t="s">
        <v>685</v>
      </c>
      <c r="H2245" t="s">
        <v>32</v>
      </c>
      <c r="I2245" s="1">
        <v>44566</v>
      </c>
      <c r="J2245" s="1" t="str">
        <f>TEXT(CONS_TABLE[[#This Row],[date_stolen]],"YYYY")</f>
        <v>2022</v>
      </c>
      <c r="K2245" s="1" t="str">
        <f>TEXT(CONS_TABLE[[#This Row],[date_stolen]],"MMMM")</f>
        <v>January</v>
      </c>
      <c r="L2245">
        <v>102</v>
      </c>
      <c r="M2245" t="str">
        <f>VLOOKUP(CONS_TABLE[[#This Row],[location_id]],Locations[],2,"FALSE")</f>
        <v>Auckland</v>
      </c>
      <c r="N2245" t="str">
        <f>VLOOKUP(CONS_TABLE[[#This Row],[location_id]],Locations[],3, "FALSE")</f>
        <v>New Zealand</v>
      </c>
      <c r="O2245" s="3">
        <f>VLOOKUP(CONS_TABLE[[#This Row],[location_id]],Locations[],4,"FALSE")</f>
        <v>1695200</v>
      </c>
      <c r="P2245">
        <f>VLOOKUP(CONS_TABLE[[#This Row],[location_id]],Locations[],5,"FALSE")</f>
        <v>343.09</v>
      </c>
    </row>
    <row r="2246" spans="1:16" x14ac:dyDescent="0.3">
      <c r="A2246">
        <v>2245</v>
      </c>
      <c r="B2246" t="s">
        <v>90</v>
      </c>
      <c r="C2246">
        <v>580</v>
      </c>
      <c r="D2246" t="str">
        <f>VLOOKUP(CONS_TABLE[[#This Row],[make_id]],Make_details[],2,"FALSE")</f>
        <v>Mitsubishi</v>
      </c>
      <c r="E2246" t="str">
        <f>VLOOKUP(CONS_TABLE[[#This Row],[make_id]],Make_details[],3,"FALSE")</f>
        <v>Standard</v>
      </c>
      <c r="F2246">
        <v>1997</v>
      </c>
      <c r="G2246" t="s">
        <v>442</v>
      </c>
      <c r="H2246" t="s">
        <v>69</v>
      </c>
      <c r="I2246" s="1">
        <v>44523</v>
      </c>
      <c r="J2246" s="1" t="str">
        <f>TEXT(CONS_TABLE[[#This Row],[date_stolen]],"YYYY")</f>
        <v>2021</v>
      </c>
      <c r="K2246" s="1" t="str">
        <f>TEXT(CONS_TABLE[[#This Row],[date_stolen]],"MMMM")</f>
        <v>November</v>
      </c>
      <c r="L2246">
        <v>101</v>
      </c>
      <c r="M2246" t="str">
        <f>VLOOKUP(CONS_TABLE[[#This Row],[location_id]],Locations[],2,"FALSE")</f>
        <v>Northland</v>
      </c>
      <c r="N2246" t="str">
        <f>VLOOKUP(CONS_TABLE[[#This Row],[location_id]],Locations[],3, "FALSE")</f>
        <v>New Zealand</v>
      </c>
      <c r="O2246" s="3">
        <f>VLOOKUP(CONS_TABLE[[#This Row],[location_id]],Locations[],4,"FALSE")</f>
        <v>201500</v>
      </c>
      <c r="P2246">
        <f>VLOOKUP(CONS_TABLE[[#This Row],[location_id]],Locations[],5,"FALSE")</f>
        <v>16.11</v>
      </c>
    </row>
    <row r="2247" spans="1:16" x14ac:dyDescent="0.3">
      <c r="A2247">
        <v>2246</v>
      </c>
      <c r="B2247" t="s">
        <v>90</v>
      </c>
      <c r="C2247">
        <v>550</v>
      </c>
      <c r="D2247" t="str">
        <f>VLOOKUP(CONS_TABLE[[#This Row],[make_id]],Make_details[],2,"FALSE")</f>
        <v>Honda</v>
      </c>
      <c r="E2247" t="str">
        <f>VLOOKUP(CONS_TABLE[[#This Row],[make_id]],Make_details[],3,"FALSE")</f>
        <v>Standard</v>
      </c>
      <c r="F2247">
        <v>2001</v>
      </c>
      <c r="G2247" t="s">
        <v>458</v>
      </c>
      <c r="H2247" t="s">
        <v>28</v>
      </c>
      <c r="I2247" s="1">
        <v>44562</v>
      </c>
      <c r="J2247" s="1" t="str">
        <f>TEXT(CONS_TABLE[[#This Row],[date_stolen]],"YYYY")</f>
        <v>2022</v>
      </c>
      <c r="K2247" s="1" t="str">
        <f>TEXT(CONS_TABLE[[#This Row],[date_stolen]],"MMMM")</f>
        <v>January</v>
      </c>
      <c r="L2247">
        <v>109</v>
      </c>
      <c r="M2247" t="str">
        <f>VLOOKUP(CONS_TABLE[[#This Row],[location_id]],Locations[],2,"FALSE")</f>
        <v>Wellington</v>
      </c>
      <c r="N2247" t="str">
        <f>VLOOKUP(CONS_TABLE[[#This Row],[location_id]],Locations[],3, "FALSE")</f>
        <v>New Zealand</v>
      </c>
      <c r="O2247" s="3">
        <f>VLOOKUP(CONS_TABLE[[#This Row],[location_id]],Locations[],4,"FALSE")</f>
        <v>543500</v>
      </c>
      <c r="P2247">
        <f>VLOOKUP(CONS_TABLE[[#This Row],[location_id]],Locations[],5,"FALSE")</f>
        <v>67.52</v>
      </c>
    </row>
    <row r="2248" spans="1:16" x14ac:dyDescent="0.3">
      <c r="A2248">
        <v>2247</v>
      </c>
      <c r="B2248" t="s">
        <v>90</v>
      </c>
      <c r="C2248">
        <v>587</v>
      </c>
      <c r="D2248" t="str">
        <f>VLOOKUP(CONS_TABLE[[#This Row],[make_id]],Make_details[],2,"FALSE")</f>
        <v>Nissan</v>
      </c>
      <c r="E2248" t="str">
        <f>VLOOKUP(CONS_TABLE[[#This Row],[make_id]],Make_details[],3,"FALSE")</f>
        <v>Standard</v>
      </c>
      <c r="F2248">
        <v>2002</v>
      </c>
      <c r="G2248" t="s">
        <v>487</v>
      </c>
      <c r="H2248" t="s">
        <v>10</v>
      </c>
      <c r="I2248" s="1">
        <v>44515</v>
      </c>
      <c r="J2248" s="1" t="str">
        <f>TEXT(CONS_TABLE[[#This Row],[date_stolen]],"YYYY")</f>
        <v>2021</v>
      </c>
      <c r="K2248" s="1" t="str">
        <f>TEXT(CONS_TABLE[[#This Row],[date_stolen]],"MMMM")</f>
        <v>November</v>
      </c>
      <c r="L2248">
        <v>108</v>
      </c>
      <c r="M2248" t="str">
        <f>VLOOKUP(CONS_TABLE[[#This Row],[location_id]],Locations[],2,"FALSE")</f>
        <v>Manawatū-Whanganui</v>
      </c>
      <c r="N2248" t="str">
        <f>VLOOKUP(CONS_TABLE[[#This Row],[location_id]],Locations[],3, "FALSE")</f>
        <v>New Zealand</v>
      </c>
      <c r="O2248" s="3">
        <f>VLOOKUP(CONS_TABLE[[#This Row],[location_id]],Locations[],4,"FALSE")</f>
        <v>258200</v>
      </c>
      <c r="P2248">
        <f>VLOOKUP(CONS_TABLE[[#This Row],[location_id]],Locations[],5,"FALSE")</f>
        <v>11.62</v>
      </c>
    </row>
    <row r="2249" spans="1:16" x14ac:dyDescent="0.3">
      <c r="A2249">
        <v>2248</v>
      </c>
      <c r="B2249" t="s">
        <v>75</v>
      </c>
      <c r="C2249">
        <v>576</v>
      </c>
      <c r="D2249" t="str">
        <f>VLOOKUP(CONS_TABLE[[#This Row],[make_id]],Make_details[],2,"FALSE")</f>
        <v>Mazda</v>
      </c>
      <c r="E2249" t="str">
        <f>VLOOKUP(CONS_TABLE[[#This Row],[make_id]],Make_details[],3,"FALSE")</f>
        <v>Standard</v>
      </c>
      <c r="F2249">
        <v>2003</v>
      </c>
      <c r="G2249" t="s">
        <v>578</v>
      </c>
      <c r="H2249" t="s">
        <v>283</v>
      </c>
      <c r="I2249" s="1">
        <v>44604</v>
      </c>
      <c r="J2249" s="1" t="str">
        <f>TEXT(CONS_TABLE[[#This Row],[date_stolen]],"YYYY")</f>
        <v>2022</v>
      </c>
      <c r="K2249" s="1" t="str">
        <f>TEXT(CONS_TABLE[[#This Row],[date_stolen]],"MMMM")</f>
        <v>February</v>
      </c>
      <c r="L2249">
        <v>109</v>
      </c>
      <c r="M2249" t="str">
        <f>VLOOKUP(CONS_TABLE[[#This Row],[location_id]],Locations[],2,"FALSE")</f>
        <v>Wellington</v>
      </c>
      <c r="N2249" t="str">
        <f>VLOOKUP(CONS_TABLE[[#This Row],[location_id]],Locations[],3, "FALSE")</f>
        <v>New Zealand</v>
      </c>
      <c r="O2249" s="3">
        <f>VLOOKUP(CONS_TABLE[[#This Row],[location_id]],Locations[],4,"FALSE")</f>
        <v>543500</v>
      </c>
      <c r="P2249">
        <f>VLOOKUP(CONS_TABLE[[#This Row],[location_id]],Locations[],5,"FALSE")</f>
        <v>67.52</v>
      </c>
    </row>
    <row r="2250" spans="1:16" x14ac:dyDescent="0.3">
      <c r="A2250">
        <v>2249</v>
      </c>
      <c r="B2250" t="s">
        <v>75</v>
      </c>
      <c r="C2250">
        <v>619</v>
      </c>
      <c r="D2250" t="str">
        <f>VLOOKUP(CONS_TABLE[[#This Row],[make_id]],Make_details[],2,"FALSE")</f>
        <v>Toyota</v>
      </c>
      <c r="E2250" t="str">
        <f>VLOOKUP(CONS_TABLE[[#This Row],[make_id]],Make_details[],3,"FALSE")</f>
        <v>Standard</v>
      </c>
      <c r="F2250">
        <v>2001</v>
      </c>
      <c r="G2250" t="s">
        <v>739</v>
      </c>
      <c r="H2250" t="s">
        <v>69</v>
      </c>
      <c r="I2250" s="1">
        <v>44624</v>
      </c>
      <c r="J2250" s="1" t="str">
        <f>TEXT(CONS_TABLE[[#This Row],[date_stolen]],"YYYY")</f>
        <v>2022</v>
      </c>
      <c r="K2250" s="1" t="str">
        <f>TEXT(CONS_TABLE[[#This Row],[date_stolen]],"MMMM")</f>
        <v>March</v>
      </c>
      <c r="L2250">
        <v>103</v>
      </c>
      <c r="M2250" t="str">
        <f>VLOOKUP(CONS_TABLE[[#This Row],[location_id]],Locations[],2,"FALSE")</f>
        <v>Waikato</v>
      </c>
      <c r="N2250" t="str">
        <f>VLOOKUP(CONS_TABLE[[#This Row],[location_id]],Locations[],3, "FALSE")</f>
        <v>New Zealand</v>
      </c>
      <c r="O2250" s="3">
        <f>VLOOKUP(CONS_TABLE[[#This Row],[location_id]],Locations[],4,"FALSE")</f>
        <v>513800</v>
      </c>
      <c r="P2250">
        <f>VLOOKUP(CONS_TABLE[[#This Row],[location_id]],Locations[],5,"FALSE")</f>
        <v>21.5</v>
      </c>
    </row>
    <row r="2251" spans="1:16" x14ac:dyDescent="0.3">
      <c r="A2251">
        <v>2250</v>
      </c>
      <c r="B2251" t="s">
        <v>435</v>
      </c>
      <c r="C2251">
        <v>540</v>
      </c>
      <c r="D2251" t="str">
        <f>VLOOKUP(CONS_TABLE[[#This Row],[make_id]],Make_details[],2,"FALSE")</f>
        <v>Ford</v>
      </c>
      <c r="E2251" t="str">
        <f>VLOOKUP(CONS_TABLE[[#This Row],[make_id]],Make_details[],3,"FALSE")</f>
        <v>Standard</v>
      </c>
      <c r="F2251">
        <v>2011</v>
      </c>
      <c r="G2251" t="s">
        <v>760</v>
      </c>
      <c r="H2251" t="s">
        <v>28</v>
      </c>
      <c r="I2251" s="1">
        <v>44633</v>
      </c>
      <c r="J2251" s="1" t="str">
        <f>TEXT(CONS_TABLE[[#This Row],[date_stolen]],"YYYY")</f>
        <v>2022</v>
      </c>
      <c r="K2251" s="1" t="str">
        <f>TEXT(CONS_TABLE[[#This Row],[date_stolen]],"MMMM")</f>
        <v>March</v>
      </c>
      <c r="L2251">
        <v>109</v>
      </c>
      <c r="M2251" t="str">
        <f>VLOOKUP(CONS_TABLE[[#This Row],[location_id]],Locations[],2,"FALSE")</f>
        <v>Wellington</v>
      </c>
      <c r="N2251" t="str">
        <f>VLOOKUP(CONS_TABLE[[#This Row],[location_id]],Locations[],3, "FALSE")</f>
        <v>New Zealand</v>
      </c>
      <c r="O2251" s="3">
        <f>VLOOKUP(CONS_TABLE[[#This Row],[location_id]],Locations[],4,"FALSE")</f>
        <v>543500</v>
      </c>
      <c r="P2251">
        <f>VLOOKUP(CONS_TABLE[[#This Row],[location_id]],Locations[],5,"FALSE")</f>
        <v>67.52</v>
      </c>
    </row>
    <row r="2252" spans="1:16" x14ac:dyDescent="0.3">
      <c r="A2252">
        <v>2251</v>
      </c>
      <c r="B2252" t="s">
        <v>435</v>
      </c>
      <c r="C2252">
        <v>540</v>
      </c>
      <c r="D2252" t="str">
        <f>VLOOKUP(CONS_TABLE[[#This Row],[make_id]],Make_details[],2,"FALSE")</f>
        <v>Ford</v>
      </c>
      <c r="E2252" t="str">
        <f>VLOOKUP(CONS_TABLE[[#This Row],[make_id]],Make_details[],3,"FALSE")</f>
        <v>Standard</v>
      </c>
      <c r="F2252">
        <v>1997</v>
      </c>
      <c r="G2252" t="s">
        <v>436</v>
      </c>
      <c r="H2252" t="s">
        <v>69</v>
      </c>
      <c r="I2252" s="1">
        <v>44594</v>
      </c>
      <c r="J2252" s="1" t="str">
        <f>TEXT(CONS_TABLE[[#This Row],[date_stolen]],"YYYY")</f>
        <v>2022</v>
      </c>
      <c r="K2252" s="1" t="str">
        <f>TEXT(CONS_TABLE[[#This Row],[date_stolen]],"MMMM")</f>
        <v>February</v>
      </c>
      <c r="L2252">
        <v>103</v>
      </c>
      <c r="M2252" t="str">
        <f>VLOOKUP(CONS_TABLE[[#This Row],[location_id]],Locations[],2,"FALSE")</f>
        <v>Waikato</v>
      </c>
      <c r="N2252" t="str">
        <f>VLOOKUP(CONS_TABLE[[#This Row],[location_id]],Locations[],3, "FALSE")</f>
        <v>New Zealand</v>
      </c>
      <c r="O2252" s="3">
        <f>VLOOKUP(CONS_TABLE[[#This Row],[location_id]],Locations[],4,"FALSE")</f>
        <v>513800</v>
      </c>
      <c r="P2252">
        <f>VLOOKUP(CONS_TABLE[[#This Row],[location_id]],Locations[],5,"FALSE")</f>
        <v>21.5</v>
      </c>
    </row>
    <row r="2253" spans="1:16" x14ac:dyDescent="0.3">
      <c r="A2253">
        <v>2252</v>
      </c>
      <c r="B2253" t="s">
        <v>83</v>
      </c>
      <c r="C2253">
        <v>550</v>
      </c>
      <c r="D2253" t="str">
        <f>VLOOKUP(CONS_TABLE[[#This Row],[make_id]],Make_details[],2,"FALSE")</f>
        <v>Honda</v>
      </c>
      <c r="E2253" t="str">
        <f>VLOOKUP(CONS_TABLE[[#This Row],[make_id]],Make_details[],3,"FALSE")</f>
        <v>Standard</v>
      </c>
      <c r="F2253">
        <v>1995</v>
      </c>
      <c r="G2253" t="s">
        <v>571</v>
      </c>
      <c r="H2253" t="s">
        <v>28</v>
      </c>
      <c r="I2253" s="1">
        <v>44573</v>
      </c>
      <c r="J2253" s="1" t="str">
        <f>TEXT(CONS_TABLE[[#This Row],[date_stolen]],"YYYY")</f>
        <v>2022</v>
      </c>
      <c r="K2253" s="1" t="str">
        <f>TEXT(CONS_TABLE[[#This Row],[date_stolen]],"MMMM")</f>
        <v>January</v>
      </c>
      <c r="L2253">
        <v>115</v>
      </c>
      <c r="M2253" t="str">
        <f>VLOOKUP(CONS_TABLE[[#This Row],[location_id]],Locations[],2,"FALSE")</f>
        <v>Otago</v>
      </c>
      <c r="N2253" t="str">
        <f>VLOOKUP(CONS_TABLE[[#This Row],[location_id]],Locations[],3, "FALSE")</f>
        <v>New Zealand</v>
      </c>
      <c r="O2253" s="3">
        <f>VLOOKUP(CONS_TABLE[[#This Row],[location_id]],Locations[],4,"FALSE")</f>
        <v>246000</v>
      </c>
      <c r="P2253">
        <f>VLOOKUP(CONS_TABLE[[#This Row],[location_id]],Locations[],5,"FALSE")</f>
        <v>7.89</v>
      </c>
    </row>
    <row r="2254" spans="1:16" x14ac:dyDescent="0.3">
      <c r="A2254">
        <v>2253</v>
      </c>
      <c r="B2254" t="s">
        <v>83</v>
      </c>
      <c r="C2254">
        <v>550</v>
      </c>
      <c r="D2254" t="str">
        <f>VLOOKUP(CONS_TABLE[[#This Row],[make_id]],Make_details[],2,"FALSE")</f>
        <v>Honda</v>
      </c>
      <c r="E2254" t="str">
        <f>VLOOKUP(CONS_TABLE[[#This Row],[make_id]],Make_details[],3,"FALSE")</f>
        <v>Standard</v>
      </c>
      <c r="F2254">
        <v>2000</v>
      </c>
      <c r="G2254" t="s">
        <v>693</v>
      </c>
      <c r="H2254" t="s">
        <v>10</v>
      </c>
      <c r="I2254" s="1">
        <v>44501</v>
      </c>
      <c r="J2254" s="1" t="str">
        <f>TEXT(CONS_TABLE[[#This Row],[date_stolen]],"YYYY")</f>
        <v>2021</v>
      </c>
      <c r="K2254" s="1" t="str">
        <f>TEXT(CONS_TABLE[[#This Row],[date_stolen]],"MMMM")</f>
        <v>November</v>
      </c>
      <c r="L2254">
        <v>109</v>
      </c>
      <c r="M2254" t="str">
        <f>VLOOKUP(CONS_TABLE[[#This Row],[location_id]],Locations[],2,"FALSE")</f>
        <v>Wellington</v>
      </c>
      <c r="N2254" t="str">
        <f>VLOOKUP(CONS_TABLE[[#This Row],[location_id]],Locations[],3, "FALSE")</f>
        <v>New Zealand</v>
      </c>
      <c r="O2254" s="3">
        <f>VLOOKUP(CONS_TABLE[[#This Row],[location_id]],Locations[],4,"FALSE")</f>
        <v>543500</v>
      </c>
      <c r="P2254">
        <f>VLOOKUP(CONS_TABLE[[#This Row],[location_id]],Locations[],5,"FALSE")</f>
        <v>67.52</v>
      </c>
    </row>
    <row r="2255" spans="1:16" x14ac:dyDescent="0.3">
      <c r="A2255">
        <v>2254</v>
      </c>
      <c r="B2255" t="s">
        <v>75</v>
      </c>
      <c r="C2255">
        <v>576</v>
      </c>
      <c r="D2255" t="str">
        <f>VLOOKUP(CONS_TABLE[[#This Row],[make_id]],Make_details[],2,"FALSE")</f>
        <v>Mazda</v>
      </c>
      <c r="E2255" t="str">
        <f>VLOOKUP(CONS_TABLE[[#This Row],[make_id]],Make_details[],3,"FALSE")</f>
        <v>Standard</v>
      </c>
      <c r="F2255">
        <v>2002</v>
      </c>
      <c r="G2255" t="s">
        <v>698</v>
      </c>
      <c r="H2255" t="s">
        <v>32</v>
      </c>
      <c r="I2255" s="1">
        <v>44489</v>
      </c>
      <c r="J2255" s="1" t="str">
        <f>TEXT(CONS_TABLE[[#This Row],[date_stolen]],"YYYY")</f>
        <v>2021</v>
      </c>
      <c r="K2255" s="1" t="str">
        <f>TEXT(CONS_TABLE[[#This Row],[date_stolen]],"MMMM")</f>
        <v>October</v>
      </c>
      <c r="L2255">
        <v>109</v>
      </c>
      <c r="M2255" t="str">
        <f>VLOOKUP(CONS_TABLE[[#This Row],[location_id]],Locations[],2,"FALSE")</f>
        <v>Wellington</v>
      </c>
      <c r="N2255" t="str">
        <f>VLOOKUP(CONS_TABLE[[#This Row],[location_id]],Locations[],3, "FALSE")</f>
        <v>New Zealand</v>
      </c>
      <c r="O2255" s="3">
        <f>VLOOKUP(CONS_TABLE[[#This Row],[location_id]],Locations[],4,"FALSE")</f>
        <v>543500</v>
      </c>
      <c r="P2255">
        <f>VLOOKUP(CONS_TABLE[[#This Row],[location_id]],Locations[],5,"FALSE")</f>
        <v>67.52</v>
      </c>
    </row>
    <row r="2256" spans="1:16" x14ac:dyDescent="0.3">
      <c r="A2256">
        <v>2255</v>
      </c>
      <c r="B2256" t="s">
        <v>75</v>
      </c>
      <c r="C2256">
        <v>576</v>
      </c>
      <c r="D2256" t="str">
        <f>VLOOKUP(CONS_TABLE[[#This Row],[make_id]],Make_details[],2,"FALSE")</f>
        <v>Mazda</v>
      </c>
      <c r="E2256" t="str">
        <f>VLOOKUP(CONS_TABLE[[#This Row],[make_id]],Make_details[],3,"FALSE")</f>
        <v>Standard</v>
      </c>
      <c r="F2256">
        <v>2003</v>
      </c>
      <c r="G2256" t="s">
        <v>578</v>
      </c>
      <c r="H2256" t="s">
        <v>618</v>
      </c>
      <c r="I2256" s="1">
        <v>44640</v>
      </c>
      <c r="J2256" s="1" t="str">
        <f>TEXT(CONS_TABLE[[#This Row],[date_stolen]],"YYYY")</f>
        <v>2022</v>
      </c>
      <c r="K2256" s="1" t="str">
        <f>TEXT(CONS_TABLE[[#This Row],[date_stolen]],"MMMM")</f>
        <v>March</v>
      </c>
      <c r="L2256">
        <v>105</v>
      </c>
      <c r="M2256" t="str">
        <f>VLOOKUP(CONS_TABLE[[#This Row],[location_id]],Locations[],2,"FALSE")</f>
        <v>Gisborne</v>
      </c>
      <c r="N2256" t="str">
        <f>VLOOKUP(CONS_TABLE[[#This Row],[location_id]],Locations[],3, "FALSE")</f>
        <v>New Zealand</v>
      </c>
      <c r="O2256" s="3">
        <f>VLOOKUP(CONS_TABLE[[#This Row],[location_id]],Locations[],4,"FALSE")</f>
        <v>52100</v>
      </c>
      <c r="P2256">
        <f>VLOOKUP(CONS_TABLE[[#This Row],[location_id]],Locations[],5,"FALSE")</f>
        <v>6.21</v>
      </c>
    </row>
    <row r="2257" spans="1:16" x14ac:dyDescent="0.3">
      <c r="A2257">
        <v>2256</v>
      </c>
      <c r="B2257" t="s">
        <v>75</v>
      </c>
      <c r="C2257">
        <v>633</v>
      </c>
      <c r="D2257" t="str">
        <f>VLOOKUP(CONS_TABLE[[#This Row],[make_id]],Make_details[],2,"FALSE")</f>
        <v>Volkswagen</v>
      </c>
      <c r="E2257" t="str">
        <f>VLOOKUP(CONS_TABLE[[#This Row],[make_id]],Make_details[],3,"FALSE")</f>
        <v>Standard</v>
      </c>
      <c r="F2257">
        <v>2004</v>
      </c>
      <c r="G2257" t="s">
        <v>581</v>
      </c>
      <c r="H2257" t="s">
        <v>18</v>
      </c>
      <c r="I2257" s="1">
        <v>44485</v>
      </c>
      <c r="J2257" s="1" t="str">
        <f>TEXT(CONS_TABLE[[#This Row],[date_stolen]],"YYYY")</f>
        <v>2021</v>
      </c>
      <c r="K2257" s="1" t="str">
        <f>TEXT(CONS_TABLE[[#This Row],[date_stolen]],"MMMM")</f>
        <v>October</v>
      </c>
      <c r="L2257">
        <v>102</v>
      </c>
      <c r="M2257" t="str">
        <f>VLOOKUP(CONS_TABLE[[#This Row],[location_id]],Locations[],2,"FALSE")</f>
        <v>Auckland</v>
      </c>
      <c r="N2257" t="str">
        <f>VLOOKUP(CONS_TABLE[[#This Row],[location_id]],Locations[],3, "FALSE")</f>
        <v>New Zealand</v>
      </c>
      <c r="O2257" s="3">
        <f>VLOOKUP(CONS_TABLE[[#This Row],[location_id]],Locations[],4,"FALSE")</f>
        <v>1695200</v>
      </c>
      <c r="P2257">
        <f>VLOOKUP(CONS_TABLE[[#This Row],[location_id]],Locations[],5,"FALSE")</f>
        <v>343.09</v>
      </c>
    </row>
    <row r="2258" spans="1:16" x14ac:dyDescent="0.3">
      <c r="A2258">
        <v>2257</v>
      </c>
      <c r="B2258" t="s">
        <v>435</v>
      </c>
      <c r="C2258">
        <v>540</v>
      </c>
      <c r="D2258" t="str">
        <f>VLOOKUP(CONS_TABLE[[#This Row],[make_id]],Make_details[],2,"FALSE")</f>
        <v>Ford</v>
      </c>
      <c r="E2258" t="str">
        <f>VLOOKUP(CONS_TABLE[[#This Row],[make_id]],Make_details[],3,"FALSE")</f>
        <v>Standard</v>
      </c>
      <c r="F2258">
        <v>1984</v>
      </c>
      <c r="G2258" t="s">
        <v>453</v>
      </c>
      <c r="H2258" t="s">
        <v>283</v>
      </c>
      <c r="I2258" s="1">
        <v>44553</v>
      </c>
      <c r="J2258" s="1" t="str">
        <f>TEXT(CONS_TABLE[[#This Row],[date_stolen]],"YYYY")</f>
        <v>2021</v>
      </c>
      <c r="K2258" s="1" t="str">
        <f>TEXT(CONS_TABLE[[#This Row],[date_stolen]],"MMMM")</f>
        <v>December</v>
      </c>
      <c r="L2258">
        <v>101</v>
      </c>
      <c r="M2258" t="str">
        <f>VLOOKUP(CONS_TABLE[[#This Row],[location_id]],Locations[],2,"FALSE")</f>
        <v>Northland</v>
      </c>
      <c r="N2258" t="str">
        <f>VLOOKUP(CONS_TABLE[[#This Row],[location_id]],Locations[],3, "FALSE")</f>
        <v>New Zealand</v>
      </c>
      <c r="O2258" s="3">
        <f>VLOOKUP(CONS_TABLE[[#This Row],[location_id]],Locations[],4,"FALSE")</f>
        <v>201500</v>
      </c>
      <c r="P2258">
        <f>VLOOKUP(CONS_TABLE[[#This Row],[location_id]],Locations[],5,"FALSE")</f>
        <v>16.11</v>
      </c>
    </row>
    <row r="2259" spans="1:16" x14ac:dyDescent="0.3">
      <c r="A2259">
        <v>2258</v>
      </c>
      <c r="B2259" t="s">
        <v>90</v>
      </c>
      <c r="C2259">
        <v>580</v>
      </c>
      <c r="D2259" t="str">
        <f>VLOOKUP(CONS_TABLE[[#This Row],[make_id]],Make_details[],2,"FALSE")</f>
        <v>Mitsubishi</v>
      </c>
      <c r="E2259" t="str">
        <f>VLOOKUP(CONS_TABLE[[#This Row],[make_id]],Make_details[],3,"FALSE")</f>
        <v>Standard</v>
      </c>
      <c r="F2259">
        <v>2007</v>
      </c>
      <c r="G2259" t="s">
        <v>727</v>
      </c>
      <c r="H2259" t="s">
        <v>18</v>
      </c>
      <c r="I2259" s="1">
        <v>44531</v>
      </c>
      <c r="J2259" s="1" t="str">
        <f>TEXT(CONS_TABLE[[#This Row],[date_stolen]],"YYYY")</f>
        <v>2021</v>
      </c>
      <c r="K2259" s="1" t="str">
        <f>TEXT(CONS_TABLE[[#This Row],[date_stolen]],"MMMM")</f>
        <v>December</v>
      </c>
      <c r="L2259">
        <v>115</v>
      </c>
      <c r="M2259" t="str">
        <f>VLOOKUP(CONS_TABLE[[#This Row],[location_id]],Locations[],2,"FALSE")</f>
        <v>Otago</v>
      </c>
      <c r="N2259" t="str">
        <f>VLOOKUP(CONS_TABLE[[#This Row],[location_id]],Locations[],3, "FALSE")</f>
        <v>New Zealand</v>
      </c>
      <c r="O2259" s="3">
        <f>VLOOKUP(CONS_TABLE[[#This Row],[location_id]],Locations[],4,"FALSE")</f>
        <v>246000</v>
      </c>
      <c r="P2259">
        <f>VLOOKUP(CONS_TABLE[[#This Row],[location_id]],Locations[],5,"FALSE")</f>
        <v>7.89</v>
      </c>
    </row>
    <row r="2260" spans="1:16" x14ac:dyDescent="0.3">
      <c r="A2260">
        <v>2259</v>
      </c>
      <c r="B2260" t="s">
        <v>809</v>
      </c>
      <c r="C2260">
        <v>587</v>
      </c>
      <c r="D2260" t="str">
        <f>VLOOKUP(CONS_TABLE[[#This Row],[make_id]],Make_details[],2,"FALSE")</f>
        <v>Nissan</v>
      </c>
      <c r="E2260" t="str">
        <f>VLOOKUP(CONS_TABLE[[#This Row],[make_id]],Make_details[],3,"FALSE")</f>
        <v>Standard</v>
      </c>
      <c r="F2260">
        <v>2011</v>
      </c>
      <c r="G2260" t="s">
        <v>437</v>
      </c>
      <c r="H2260" t="s">
        <v>10</v>
      </c>
      <c r="I2260" s="1">
        <v>44605</v>
      </c>
      <c r="J2260" s="1" t="str">
        <f>TEXT(CONS_TABLE[[#This Row],[date_stolen]],"YYYY")</f>
        <v>2022</v>
      </c>
      <c r="K2260" s="1" t="str">
        <f>TEXT(CONS_TABLE[[#This Row],[date_stolen]],"MMMM")</f>
        <v>February</v>
      </c>
      <c r="L2260">
        <v>101</v>
      </c>
      <c r="M2260" t="str">
        <f>VLOOKUP(CONS_TABLE[[#This Row],[location_id]],Locations[],2,"FALSE")</f>
        <v>Northland</v>
      </c>
      <c r="N2260" t="str">
        <f>VLOOKUP(CONS_TABLE[[#This Row],[location_id]],Locations[],3, "FALSE")</f>
        <v>New Zealand</v>
      </c>
      <c r="O2260" s="3">
        <f>VLOOKUP(CONS_TABLE[[#This Row],[location_id]],Locations[],4,"FALSE")</f>
        <v>201500</v>
      </c>
      <c r="P2260">
        <f>VLOOKUP(CONS_TABLE[[#This Row],[location_id]],Locations[],5,"FALSE")</f>
        <v>16.11</v>
      </c>
    </row>
    <row r="2261" spans="1:16" x14ac:dyDescent="0.3">
      <c r="A2261">
        <v>2260</v>
      </c>
      <c r="B2261" t="s">
        <v>83</v>
      </c>
      <c r="C2261">
        <v>610</v>
      </c>
      <c r="D2261" t="str">
        <f>VLOOKUP(CONS_TABLE[[#This Row],[make_id]],Make_details[],2,"FALSE")</f>
        <v>Subaru</v>
      </c>
      <c r="E2261" t="str">
        <f>VLOOKUP(CONS_TABLE[[#This Row],[make_id]],Make_details[],3,"FALSE")</f>
        <v>Standard</v>
      </c>
      <c r="F2261">
        <v>2002</v>
      </c>
      <c r="G2261" t="s">
        <v>444</v>
      </c>
      <c r="H2261" t="s">
        <v>10</v>
      </c>
      <c r="I2261" s="1">
        <v>44599</v>
      </c>
      <c r="J2261" s="1" t="str">
        <f>TEXT(CONS_TABLE[[#This Row],[date_stolen]],"YYYY")</f>
        <v>2022</v>
      </c>
      <c r="K2261" s="1" t="str">
        <f>TEXT(CONS_TABLE[[#This Row],[date_stolen]],"MMMM")</f>
        <v>February</v>
      </c>
      <c r="L2261">
        <v>102</v>
      </c>
      <c r="M2261" t="str">
        <f>VLOOKUP(CONS_TABLE[[#This Row],[location_id]],Locations[],2,"FALSE")</f>
        <v>Auckland</v>
      </c>
      <c r="N2261" t="str">
        <f>VLOOKUP(CONS_TABLE[[#This Row],[location_id]],Locations[],3, "FALSE")</f>
        <v>New Zealand</v>
      </c>
      <c r="O2261" s="3">
        <f>VLOOKUP(CONS_TABLE[[#This Row],[location_id]],Locations[],4,"FALSE")</f>
        <v>1695200</v>
      </c>
      <c r="P2261">
        <f>VLOOKUP(CONS_TABLE[[#This Row],[location_id]],Locations[],5,"FALSE")</f>
        <v>343.09</v>
      </c>
    </row>
    <row r="2262" spans="1:16" x14ac:dyDescent="0.3">
      <c r="A2262">
        <v>2261</v>
      </c>
      <c r="B2262" t="s">
        <v>83</v>
      </c>
      <c r="C2262">
        <v>512</v>
      </c>
      <c r="D2262" t="str">
        <f>VLOOKUP(CONS_TABLE[[#This Row],[make_id]],Make_details[],2,"FALSE")</f>
        <v>BMW</v>
      </c>
      <c r="E2262" t="str">
        <f>VLOOKUP(CONS_TABLE[[#This Row],[make_id]],Make_details[],3,"FALSE")</f>
        <v>Luxury</v>
      </c>
      <c r="F2262">
        <v>1997</v>
      </c>
      <c r="G2262" t="s">
        <v>825</v>
      </c>
      <c r="H2262" t="s">
        <v>32</v>
      </c>
      <c r="I2262" s="1">
        <v>44637</v>
      </c>
      <c r="J2262" s="1" t="str">
        <f>TEXT(CONS_TABLE[[#This Row],[date_stolen]],"YYYY")</f>
        <v>2022</v>
      </c>
      <c r="K2262" s="1" t="str">
        <f>TEXT(CONS_TABLE[[#This Row],[date_stolen]],"MMMM")</f>
        <v>March</v>
      </c>
      <c r="L2262">
        <v>102</v>
      </c>
      <c r="M2262" t="str">
        <f>VLOOKUP(CONS_TABLE[[#This Row],[location_id]],Locations[],2,"FALSE")</f>
        <v>Auckland</v>
      </c>
      <c r="N2262" t="str">
        <f>VLOOKUP(CONS_TABLE[[#This Row],[location_id]],Locations[],3, "FALSE")</f>
        <v>New Zealand</v>
      </c>
      <c r="O2262" s="3">
        <f>VLOOKUP(CONS_TABLE[[#This Row],[location_id]],Locations[],4,"FALSE")</f>
        <v>1695200</v>
      </c>
      <c r="P2262">
        <f>VLOOKUP(CONS_TABLE[[#This Row],[location_id]],Locations[],5,"FALSE")</f>
        <v>343.09</v>
      </c>
    </row>
    <row r="2263" spans="1:16" x14ac:dyDescent="0.3">
      <c r="A2263">
        <v>2262</v>
      </c>
      <c r="B2263" t="s">
        <v>75</v>
      </c>
      <c r="C2263">
        <v>619</v>
      </c>
      <c r="D2263" t="str">
        <f>VLOOKUP(CONS_TABLE[[#This Row],[make_id]],Make_details[],2,"FALSE")</f>
        <v>Toyota</v>
      </c>
      <c r="E2263" t="str">
        <f>VLOOKUP(CONS_TABLE[[#This Row],[make_id]],Make_details[],3,"FALSE")</f>
        <v>Standard</v>
      </c>
      <c r="F2263">
        <v>2011</v>
      </c>
      <c r="G2263" t="s">
        <v>826</v>
      </c>
      <c r="H2263" t="s">
        <v>32</v>
      </c>
      <c r="I2263" s="1">
        <v>44497</v>
      </c>
      <c r="J2263" s="1" t="str">
        <f>TEXT(CONS_TABLE[[#This Row],[date_stolen]],"YYYY")</f>
        <v>2021</v>
      </c>
      <c r="K2263" s="1" t="str">
        <f>TEXT(CONS_TABLE[[#This Row],[date_stolen]],"MMMM")</f>
        <v>October</v>
      </c>
      <c r="L2263">
        <v>104</v>
      </c>
      <c r="M2263" t="str">
        <f>VLOOKUP(CONS_TABLE[[#This Row],[location_id]],Locations[],2,"FALSE")</f>
        <v>Bay of Plenty</v>
      </c>
      <c r="N2263" t="str">
        <f>VLOOKUP(CONS_TABLE[[#This Row],[location_id]],Locations[],3, "FALSE")</f>
        <v>New Zealand</v>
      </c>
      <c r="O2263" s="3">
        <f>VLOOKUP(CONS_TABLE[[#This Row],[location_id]],Locations[],4,"FALSE")</f>
        <v>347700</v>
      </c>
      <c r="P2263">
        <f>VLOOKUP(CONS_TABLE[[#This Row],[location_id]],Locations[],5,"FALSE")</f>
        <v>28.8</v>
      </c>
    </row>
    <row r="2264" spans="1:16" x14ac:dyDescent="0.3">
      <c r="A2264">
        <v>2263</v>
      </c>
      <c r="B2264" t="s">
        <v>75</v>
      </c>
      <c r="C2264">
        <v>633</v>
      </c>
      <c r="D2264" t="str">
        <f>VLOOKUP(CONS_TABLE[[#This Row],[make_id]],Make_details[],2,"FALSE")</f>
        <v>Volkswagen</v>
      </c>
      <c r="E2264" t="str">
        <f>VLOOKUP(CONS_TABLE[[#This Row],[make_id]],Make_details[],3,"FALSE")</f>
        <v>Standard</v>
      </c>
      <c r="F2264">
        <v>2009</v>
      </c>
      <c r="G2264" t="s">
        <v>477</v>
      </c>
      <c r="H2264" t="s">
        <v>18</v>
      </c>
      <c r="I2264" s="1">
        <v>44650</v>
      </c>
      <c r="J2264" s="1" t="str">
        <f>TEXT(CONS_TABLE[[#This Row],[date_stolen]],"YYYY")</f>
        <v>2022</v>
      </c>
      <c r="K2264" s="1" t="str">
        <f>TEXT(CONS_TABLE[[#This Row],[date_stolen]],"MMMM")</f>
        <v>March</v>
      </c>
      <c r="L2264">
        <v>102</v>
      </c>
      <c r="M2264" t="str">
        <f>VLOOKUP(CONS_TABLE[[#This Row],[location_id]],Locations[],2,"FALSE")</f>
        <v>Auckland</v>
      </c>
      <c r="N2264" t="str">
        <f>VLOOKUP(CONS_TABLE[[#This Row],[location_id]],Locations[],3, "FALSE")</f>
        <v>New Zealand</v>
      </c>
      <c r="O2264" s="3">
        <f>VLOOKUP(CONS_TABLE[[#This Row],[location_id]],Locations[],4,"FALSE")</f>
        <v>1695200</v>
      </c>
      <c r="P2264">
        <f>VLOOKUP(CONS_TABLE[[#This Row],[location_id]],Locations[],5,"FALSE")</f>
        <v>343.09</v>
      </c>
    </row>
    <row r="2265" spans="1:16" x14ac:dyDescent="0.3">
      <c r="A2265">
        <v>2264</v>
      </c>
      <c r="B2265" t="s">
        <v>83</v>
      </c>
      <c r="C2265">
        <v>587</v>
      </c>
      <c r="D2265" t="str">
        <f>VLOOKUP(CONS_TABLE[[#This Row],[make_id]],Make_details[],2,"FALSE")</f>
        <v>Nissan</v>
      </c>
      <c r="E2265" t="str">
        <f>VLOOKUP(CONS_TABLE[[#This Row],[make_id]],Make_details[],3,"FALSE")</f>
        <v>Standard</v>
      </c>
      <c r="F2265">
        <v>2003</v>
      </c>
      <c r="G2265" t="s">
        <v>446</v>
      </c>
      <c r="H2265" t="s">
        <v>10</v>
      </c>
      <c r="I2265" s="1">
        <v>44599</v>
      </c>
      <c r="J2265" s="1" t="str">
        <f>TEXT(CONS_TABLE[[#This Row],[date_stolen]],"YYYY")</f>
        <v>2022</v>
      </c>
      <c r="K2265" s="1" t="str">
        <f>TEXT(CONS_TABLE[[#This Row],[date_stolen]],"MMMM")</f>
        <v>February</v>
      </c>
      <c r="L2265">
        <v>102</v>
      </c>
      <c r="M2265" t="str">
        <f>VLOOKUP(CONS_TABLE[[#This Row],[location_id]],Locations[],2,"FALSE")</f>
        <v>Auckland</v>
      </c>
      <c r="N2265" t="str">
        <f>VLOOKUP(CONS_TABLE[[#This Row],[location_id]],Locations[],3, "FALSE")</f>
        <v>New Zealand</v>
      </c>
      <c r="O2265" s="3">
        <f>VLOOKUP(CONS_TABLE[[#This Row],[location_id]],Locations[],4,"FALSE")</f>
        <v>1695200</v>
      </c>
      <c r="P2265">
        <f>VLOOKUP(CONS_TABLE[[#This Row],[location_id]],Locations[],5,"FALSE")</f>
        <v>343.09</v>
      </c>
    </row>
    <row r="2266" spans="1:16" x14ac:dyDescent="0.3">
      <c r="A2266">
        <v>2265</v>
      </c>
      <c r="B2266" t="s">
        <v>83</v>
      </c>
      <c r="C2266">
        <v>548</v>
      </c>
      <c r="D2266" t="str">
        <f>VLOOKUP(CONS_TABLE[[#This Row],[make_id]],Make_details[],2,"FALSE")</f>
        <v>Holden</v>
      </c>
      <c r="E2266" t="str">
        <f>VLOOKUP(CONS_TABLE[[#This Row],[make_id]],Make_details[],3,"FALSE")</f>
        <v>Standard</v>
      </c>
      <c r="F2266">
        <v>1999</v>
      </c>
      <c r="G2266" t="s">
        <v>747</v>
      </c>
      <c r="H2266" t="s">
        <v>18</v>
      </c>
      <c r="I2266" s="1">
        <v>44540</v>
      </c>
      <c r="J2266" s="1" t="str">
        <f>TEXT(CONS_TABLE[[#This Row],[date_stolen]],"YYYY")</f>
        <v>2021</v>
      </c>
      <c r="K2266" s="1" t="str">
        <f>TEXT(CONS_TABLE[[#This Row],[date_stolen]],"MMMM")</f>
        <v>December</v>
      </c>
      <c r="L2266">
        <v>102</v>
      </c>
      <c r="M2266" t="str">
        <f>VLOOKUP(CONS_TABLE[[#This Row],[location_id]],Locations[],2,"FALSE")</f>
        <v>Auckland</v>
      </c>
      <c r="N2266" t="str">
        <f>VLOOKUP(CONS_TABLE[[#This Row],[location_id]],Locations[],3, "FALSE")</f>
        <v>New Zealand</v>
      </c>
      <c r="O2266" s="3">
        <f>VLOOKUP(CONS_TABLE[[#This Row],[location_id]],Locations[],4,"FALSE")</f>
        <v>1695200</v>
      </c>
      <c r="P2266">
        <f>VLOOKUP(CONS_TABLE[[#This Row],[location_id]],Locations[],5,"FALSE")</f>
        <v>343.09</v>
      </c>
    </row>
    <row r="2267" spans="1:16" x14ac:dyDescent="0.3">
      <c r="A2267">
        <v>2266</v>
      </c>
      <c r="B2267" t="s">
        <v>90</v>
      </c>
      <c r="C2267">
        <v>576</v>
      </c>
      <c r="D2267" t="str">
        <f>VLOOKUP(CONS_TABLE[[#This Row],[make_id]],Make_details[],2,"FALSE")</f>
        <v>Mazda</v>
      </c>
      <c r="E2267" t="str">
        <f>VLOOKUP(CONS_TABLE[[#This Row],[make_id]],Make_details[],3,"FALSE")</f>
        <v>Standard</v>
      </c>
      <c r="F2267">
        <v>2002</v>
      </c>
      <c r="G2267" t="s">
        <v>698</v>
      </c>
      <c r="H2267" t="s">
        <v>10</v>
      </c>
      <c r="I2267" s="1">
        <v>44646</v>
      </c>
      <c r="J2267" s="1" t="str">
        <f>TEXT(CONS_TABLE[[#This Row],[date_stolen]],"YYYY")</f>
        <v>2022</v>
      </c>
      <c r="K2267" s="1" t="str">
        <f>TEXT(CONS_TABLE[[#This Row],[date_stolen]],"MMMM")</f>
        <v>March</v>
      </c>
      <c r="L2267">
        <v>105</v>
      </c>
      <c r="M2267" t="str">
        <f>VLOOKUP(CONS_TABLE[[#This Row],[location_id]],Locations[],2,"FALSE")</f>
        <v>Gisborne</v>
      </c>
      <c r="N2267" t="str">
        <f>VLOOKUP(CONS_TABLE[[#This Row],[location_id]],Locations[],3, "FALSE")</f>
        <v>New Zealand</v>
      </c>
      <c r="O2267" s="3">
        <f>VLOOKUP(CONS_TABLE[[#This Row],[location_id]],Locations[],4,"FALSE")</f>
        <v>52100</v>
      </c>
      <c r="P2267">
        <f>VLOOKUP(CONS_TABLE[[#This Row],[location_id]],Locations[],5,"FALSE")</f>
        <v>6.21</v>
      </c>
    </row>
    <row r="2268" spans="1:16" x14ac:dyDescent="0.3">
      <c r="A2268">
        <v>2267</v>
      </c>
      <c r="B2268" t="s">
        <v>90</v>
      </c>
      <c r="C2268">
        <v>550</v>
      </c>
      <c r="D2268" t="str">
        <f>VLOOKUP(CONS_TABLE[[#This Row],[make_id]],Make_details[],2,"FALSE")</f>
        <v>Honda</v>
      </c>
      <c r="E2268" t="str">
        <f>VLOOKUP(CONS_TABLE[[#This Row],[make_id]],Make_details[],3,"FALSE")</f>
        <v>Standard</v>
      </c>
      <c r="F2268">
        <v>2003</v>
      </c>
      <c r="G2268" t="s">
        <v>584</v>
      </c>
      <c r="H2268" t="s">
        <v>32</v>
      </c>
      <c r="I2268" s="1">
        <v>44544</v>
      </c>
      <c r="J2268" s="1" t="str">
        <f>TEXT(CONS_TABLE[[#This Row],[date_stolen]],"YYYY")</f>
        <v>2021</v>
      </c>
      <c r="K2268" s="1" t="str">
        <f>TEXT(CONS_TABLE[[#This Row],[date_stolen]],"MMMM")</f>
        <v>December</v>
      </c>
      <c r="L2268">
        <v>114</v>
      </c>
      <c r="M2268" t="str">
        <f>VLOOKUP(CONS_TABLE[[#This Row],[location_id]],Locations[],2,"FALSE")</f>
        <v>Canterbury</v>
      </c>
      <c r="N2268" t="str">
        <f>VLOOKUP(CONS_TABLE[[#This Row],[location_id]],Locations[],3, "FALSE")</f>
        <v>New Zealand</v>
      </c>
      <c r="O2268" s="3">
        <f>VLOOKUP(CONS_TABLE[[#This Row],[location_id]],Locations[],4,"FALSE")</f>
        <v>655000</v>
      </c>
      <c r="P2268">
        <f>VLOOKUP(CONS_TABLE[[#This Row],[location_id]],Locations[],5,"FALSE")</f>
        <v>14.72</v>
      </c>
    </row>
    <row r="2269" spans="1:16" x14ac:dyDescent="0.3">
      <c r="A2269">
        <v>2268</v>
      </c>
      <c r="B2269" t="s">
        <v>90</v>
      </c>
      <c r="C2269">
        <v>587</v>
      </c>
      <c r="D2269" t="str">
        <f>VLOOKUP(CONS_TABLE[[#This Row],[make_id]],Make_details[],2,"FALSE")</f>
        <v>Nissan</v>
      </c>
      <c r="E2269" t="str">
        <f>VLOOKUP(CONS_TABLE[[#This Row],[make_id]],Make_details[],3,"FALSE")</f>
        <v>Standard</v>
      </c>
      <c r="F2269">
        <v>2005</v>
      </c>
      <c r="G2269" t="s">
        <v>487</v>
      </c>
      <c r="H2269" t="s">
        <v>32</v>
      </c>
      <c r="I2269" s="1">
        <v>44642</v>
      </c>
      <c r="J2269" s="1" t="str">
        <f>TEXT(CONS_TABLE[[#This Row],[date_stolen]],"YYYY")</f>
        <v>2022</v>
      </c>
      <c r="K2269" s="1" t="str">
        <f>TEXT(CONS_TABLE[[#This Row],[date_stolen]],"MMMM")</f>
        <v>March</v>
      </c>
      <c r="L2269">
        <v>114</v>
      </c>
      <c r="M2269" t="str">
        <f>VLOOKUP(CONS_TABLE[[#This Row],[location_id]],Locations[],2,"FALSE")</f>
        <v>Canterbury</v>
      </c>
      <c r="N2269" t="str">
        <f>VLOOKUP(CONS_TABLE[[#This Row],[location_id]],Locations[],3, "FALSE")</f>
        <v>New Zealand</v>
      </c>
      <c r="O2269" s="3">
        <f>VLOOKUP(CONS_TABLE[[#This Row],[location_id]],Locations[],4,"FALSE")</f>
        <v>655000</v>
      </c>
      <c r="P2269">
        <f>VLOOKUP(CONS_TABLE[[#This Row],[location_id]],Locations[],5,"FALSE")</f>
        <v>14.72</v>
      </c>
    </row>
    <row r="2270" spans="1:16" x14ac:dyDescent="0.3">
      <c r="A2270">
        <v>2269</v>
      </c>
      <c r="B2270" t="s">
        <v>90</v>
      </c>
      <c r="C2270">
        <v>619</v>
      </c>
      <c r="D2270" t="str">
        <f>VLOOKUP(CONS_TABLE[[#This Row],[make_id]],Make_details[],2,"FALSE")</f>
        <v>Toyota</v>
      </c>
      <c r="E2270" t="str">
        <f>VLOOKUP(CONS_TABLE[[#This Row],[make_id]],Make_details[],3,"FALSE")</f>
        <v>Standard</v>
      </c>
      <c r="F2270">
        <v>2001</v>
      </c>
      <c r="G2270" t="s">
        <v>460</v>
      </c>
      <c r="H2270" t="s">
        <v>28</v>
      </c>
      <c r="I2270" s="1">
        <v>44627</v>
      </c>
      <c r="J2270" s="1" t="str">
        <f>TEXT(CONS_TABLE[[#This Row],[date_stolen]],"YYYY")</f>
        <v>2022</v>
      </c>
      <c r="K2270" s="1" t="str">
        <f>TEXT(CONS_TABLE[[#This Row],[date_stolen]],"MMMM")</f>
        <v>March</v>
      </c>
      <c r="L2270">
        <v>101</v>
      </c>
      <c r="M2270" t="str">
        <f>VLOOKUP(CONS_TABLE[[#This Row],[location_id]],Locations[],2,"FALSE")</f>
        <v>Northland</v>
      </c>
      <c r="N2270" t="str">
        <f>VLOOKUP(CONS_TABLE[[#This Row],[location_id]],Locations[],3, "FALSE")</f>
        <v>New Zealand</v>
      </c>
      <c r="O2270" s="3">
        <f>VLOOKUP(CONS_TABLE[[#This Row],[location_id]],Locations[],4,"FALSE")</f>
        <v>201500</v>
      </c>
      <c r="P2270">
        <f>VLOOKUP(CONS_TABLE[[#This Row],[location_id]],Locations[],5,"FALSE")</f>
        <v>16.11</v>
      </c>
    </row>
    <row r="2271" spans="1:16" x14ac:dyDescent="0.3">
      <c r="A2271">
        <v>2270</v>
      </c>
      <c r="B2271" t="s">
        <v>435</v>
      </c>
      <c r="C2271">
        <v>540</v>
      </c>
      <c r="D2271" t="str">
        <f>VLOOKUP(CONS_TABLE[[#This Row],[make_id]],Make_details[],2,"FALSE")</f>
        <v>Ford</v>
      </c>
      <c r="E2271" t="str">
        <f>VLOOKUP(CONS_TABLE[[#This Row],[make_id]],Make_details[],3,"FALSE")</f>
        <v>Standard</v>
      </c>
      <c r="F2271">
        <v>2005</v>
      </c>
      <c r="G2271" t="s">
        <v>436</v>
      </c>
      <c r="H2271" t="s">
        <v>18</v>
      </c>
      <c r="I2271" s="1">
        <v>44575</v>
      </c>
      <c r="J2271" s="1" t="str">
        <f>TEXT(CONS_TABLE[[#This Row],[date_stolen]],"YYYY")</f>
        <v>2022</v>
      </c>
      <c r="K2271" s="1" t="str">
        <f>TEXT(CONS_TABLE[[#This Row],[date_stolen]],"MMMM")</f>
        <v>January</v>
      </c>
      <c r="L2271">
        <v>102</v>
      </c>
      <c r="M2271" t="str">
        <f>VLOOKUP(CONS_TABLE[[#This Row],[location_id]],Locations[],2,"FALSE")</f>
        <v>Auckland</v>
      </c>
      <c r="N2271" t="str">
        <f>VLOOKUP(CONS_TABLE[[#This Row],[location_id]],Locations[],3, "FALSE")</f>
        <v>New Zealand</v>
      </c>
      <c r="O2271" s="3">
        <f>VLOOKUP(CONS_TABLE[[#This Row],[location_id]],Locations[],4,"FALSE")</f>
        <v>1695200</v>
      </c>
      <c r="P2271">
        <f>VLOOKUP(CONS_TABLE[[#This Row],[location_id]],Locations[],5,"FALSE")</f>
        <v>343.09</v>
      </c>
    </row>
    <row r="2272" spans="1:16" x14ac:dyDescent="0.3">
      <c r="A2272">
        <v>2271</v>
      </c>
      <c r="B2272" t="s">
        <v>90</v>
      </c>
      <c r="C2272">
        <v>550</v>
      </c>
      <c r="D2272" t="str">
        <f>VLOOKUP(CONS_TABLE[[#This Row],[make_id]],Make_details[],2,"FALSE")</f>
        <v>Honda</v>
      </c>
      <c r="E2272" t="str">
        <f>VLOOKUP(CONS_TABLE[[#This Row],[make_id]],Make_details[],3,"FALSE")</f>
        <v>Standard</v>
      </c>
      <c r="F2272">
        <v>1999</v>
      </c>
      <c r="G2272" t="s">
        <v>571</v>
      </c>
      <c r="H2272" t="s">
        <v>32</v>
      </c>
      <c r="I2272" s="1">
        <v>44477</v>
      </c>
      <c r="J2272" s="1" t="str">
        <f>TEXT(CONS_TABLE[[#This Row],[date_stolen]],"YYYY")</f>
        <v>2021</v>
      </c>
      <c r="K2272" s="1" t="str">
        <f>TEXT(CONS_TABLE[[#This Row],[date_stolen]],"MMMM")</f>
        <v>October</v>
      </c>
      <c r="L2272">
        <v>103</v>
      </c>
      <c r="M2272" t="str">
        <f>VLOOKUP(CONS_TABLE[[#This Row],[location_id]],Locations[],2,"FALSE")</f>
        <v>Waikato</v>
      </c>
      <c r="N2272" t="str">
        <f>VLOOKUP(CONS_TABLE[[#This Row],[location_id]],Locations[],3, "FALSE")</f>
        <v>New Zealand</v>
      </c>
      <c r="O2272" s="3">
        <f>VLOOKUP(CONS_TABLE[[#This Row],[location_id]],Locations[],4,"FALSE")</f>
        <v>513800</v>
      </c>
      <c r="P2272">
        <f>VLOOKUP(CONS_TABLE[[#This Row],[location_id]],Locations[],5,"FALSE")</f>
        <v>21.5</v>
      </c>
    </row>
    <row r="2273" spans="1:16" x14ac:dyDescent="0.3">
      <c r="A2273">
        <v>2272</v>
      </c>
      <c r="B2273" t="s">
        <v>435</v>
      </c>
      <c r="C2273">
        <v>580</v>
      </c>
      <c r="D2273" t="str">
        <f>VLOOKUP(CONS_TABLE[[#This Row],[make_id]],Make_details[],2,"FALSE")</f>
        <v>Mitsubishi</v>
      </c>
      <c r="E2273" t="str">
        <f>VLOOKUP(CONS_TABLE[[#This Row],[make_id]],Make_details[],3,"FALSE")</f>
        <v>Standard</v>
      </c>
      <c r="F2273">
        <v>2011</v>
      </c>
      <c r="G2273" t="s">
        <v>464</v>
      </c>
      <c r="H2273" t="s">
        <v>101</v>
      </c>
      <c r="I2273" s="1">
        <v>44635</v>
      </c>
      <c r="J2273" s="1" t="str">
        <f>TEXT(CONS_TABLE[[#This Row],[date_stolen]],"YYYY")</f>
        <v>2022</v>
      </c>
      <c r="K2273" s="1" t="str">
        <f>TEXT(CONS_TABLE[[#This Row],[date_stolen]],"MMMM")</f>
        <v>March</v>
      </c>
      <c r="L2273">
        <v>101</v>
      </c>
      <c r="M2273" t="str">
        <f>VLOOKUP(CONS_TABLE[[#This Row],[location_id]],Locations[],2,"FALSE")</f>
        <v>Northland</v>
      </c>
      <c r="N2273" t="str">
        <f>VLOOKUP(CONS_TABLE[[#This Row],[location_id]],Locations[],3, "FALSE")</f>
        <v>New Zealand</v>
      </c>
      <c r="O2273" s="3">
        <f>VLOOKUP(CONS_TABLE[[#This Row],[location_id]],Locations[],4,"FALSE")</f>
        <v>201500</v>
      </c>
      <c r="P2273">
        <f>VLOOKUP(CONS_TABLE[[#This Row],[location_id]],Locations[],5,"FALSE")</f>
        <v>16.11</v>
      </c>
    </row>
    <row r="2274" spans="1:16" x14ac:dyDescent="0.3">
      <c r="A2274">
        <v>2273</v>
      </c>
      <c r="B2274" t="s">
        <v>90</v>
      </c>
      <c r="C2274">
        <v>576</v>
      </c>
      <c r="D2274" t="str">
        <f>VLOOKUP(CONS_TABLE[[#This Row],[make_id]],Make_details[],2,"FALSE")</f>
        <v>Mazda</v>
      </c>
      <c r="E2274" t="str">
        <f>VLOOKUP(CONS_TABLE[[#This Row],[make_id]],Make_details[],3,"FALSE")</f>
        <v>Standard</v>
      </c>
      <c r="F2274">
        <v>2001</v>
      </c>
      <c r="G2274" t="s">
        <v>792</v>
      </c>
      <c r="H2274" t="s">
        <v>10</v>
      </c>
      <c r="I2274" s="1">
        <v>44542</v>
      </c>
      <c r="J2274" s="1" t="str">
        <f>TEXT(CONS_TABLE[[#This Row],[date_stolen]],"YYYY")</f>
        <v>2021</v>
      </c>
      <c r="K2274" s="1" t="str">
        <f>TEXT(CONS_TABLE[[#This Row],[date_stolen]],"MMMM")</f>
        <v>December</v>
      </c>
      <c r="L2274">
        <v>114</v>
      </c>
      <c r="M2274" t="str">
        <f>VLOOKUP(CONS_TABLE[[#This Row],[location_id]],Locations[],2,"FALSE")</f>
        <v>Canterbury</v>
      </c>
      <c r="N2274" t="str">
        <f>VLOOKUP(CONS_TABLE[[#This Row],[location_id]],Locations[],3, "FALSE")</f>
        <v>New Zealand</v>
      </c>
      <c r="O2274" s="3">
        <f>VLOOKUP(CONS_TABLE[[#This Row],[location_id]],Locations[],4,"FALSE")</f>
        <v>655000</v>
      </c>
      <c r="P2274">
        <f>VLOOKUP(CONS_TABLE[[#This Row],[location_id]],Locations[],5,"FALSE")</f>
        <v>14.72</v>
      </c>
    </row>
    <row r="2275" spans="1:16" x14ac:dyDescent="0.3">
      <c r="A2275">
        <v>2274</v>
      </c>
      <c r="B2275" t="s">
        <v>83</v>
      </c>
      <c r="C2275">
        <v>610</v>
      </c>
      <c r="D2275" t="str">
        <f>VLOOKUP(CONS_TABLE[[#This Row],[make_id]],Make_details[],2,"FALSE")</f>
        <v>Subaru</v>
      </c>
      <c r="E2275" t="str">
        <f>VLOOKUP(CONS_TABLE[[#This Row],[make_id]],Make_details[],3,"FALSE")</f>
        <v>Standard</v>
      </c>
      <c r="F2275">
        <v>2000</v>
      </c>
      <c r="G2275" t="s">
        <v>475</v>
      </c>
      <c r="H2275" t="s">
        <v>28</v>
      </c>
      <c r="I2275" s="1">
        <v>44540</v>
      </c>
      <c r="J2275" s="1" t="str">
        <f>TEXT(CONS_TABLE[[#This Row],[date_stolen]],"YYYY")</f>
        <v>2021</v>
      </c>
      <c r="K2275" s="1" t="str">
        <f>TEXT(CONS_TABLE[[#This Row],[date_stolen]],"MMMM")</f>
        <v>December</v>
      </c>
      <c r="L2275">
        <v>106</v>
      </c>
      <c r="M2275" t="str">
        <f>VLOOKUP(CONS_TABLE[[#This Row],[location_id]],Locations[],2,"FALSE")</f>
        <v>Hawke's Bay</v>
      </c>
      <c r="N2275" t="str">
        <f>VLOOKUP(CONS_TABLE[[#This Row],[location_id]],Locations[],3, "FALSE")</f>
        <v>New Zealand</v>
      </c>
      <c r="O2275" s="3">
        <f>VLOOKUP(CONS_TABLE[[#This Row],[location_id]],Locations[],4,"FALSE")</f>
        <v>182700</v>
      </c>
      <c r="P2275">
        <f>VLOOKUP(CONS_TABLE[[#This Row],[location_id]],Locations[],5,"FALSE")</f>
        <v>12.92</v>
      </c>
    </row>
    <row r="2276" spans="1:16" x14ac:dyDescent="0.3">
      <c r="A2276">
        <v>2275</v>
      </c>
      <c r="B2276" t="s">
        <v>75</v>
      </c>
      <c r="C2276">
        <v>587</v>
      </c>
      <c r="D2276" t="str">
        <f>VLOOKUP(CONS_TABLE[[#This Row],[make_id]],Make_details[],2,"FALSE")</f>
        <v>Nissan</v>
      </c>
      <c r="E2276" t="str">
        <f>VLOOKUP(CONS_TABLE[[#This Row],[make_id]],Make_details[],3,"FALSE")</f>
        <v>Standard</v>
      </c>
      <c r="F2276">
        <v>2002</v>
      </c>
      <c r="G2276" t="s">
        <v>827</v>
      </c>
      <c r="H2276" t="s">
        <v>123</v>
      </c>
      <c r="I2276" s="1">
        <v>44609</v>
      </c>
      <c r="J2276" s="1" t="str">
        <f>TEXT(CONS_TABLE[[#This Row],[date_stolen]],"YYYY")</f>
        <v>2022</v>
      </c>
      <c r="K2276" s="1" t="str">
        <f>TEXT(CONS_TABLE[[#This Row],[date_stolen]],"MMMM")</f>
        <v>February</v>
      </c>
      <c r="L2276">
        <v>109</v>
      </c>
      <c r="M2276" t="str">
        <f>VLOOKUP(CONS_TABLE[[#This Row],[location_id]],Locations[],2,"FALSE")</f>
        <v>Wellington</v>
      </c>
      <c r="N2276" t="str">
        <f>VLOOKUP(CONS_TABLE[[#This Row],[location_id]],Locations[],3, "FALSE")</f>
        <v>New Zealand</v>
      </c>
      <c r="O2276" s="3">
        <f>VLOOKUP(CONS_TABLE[[#This Row],[location_id]],Locations[],4,"FALSE")</f>
        <v>543500</v>
      </c>
      <c r="P2276">
        <f>VLOOKUP(CONS_TABLE[[#This Row],[location_id]],Locations[],5,"FALSE")</f>
        <v>67.52</v>
      </c>
    </row>
    <row r="2277" spans="1:16" x14ac:dyDescent="0.3">
      <c r="A2277">
        <v>2276</v>
      </c>
      <c r="B2277" t="s">
        <v>90</v>
      </c>
      <c r="C2277">
        <v>576</v>
      </c>
      <c r="D2277" t="str">
        <f>VLOOKUP(CONS_TABLE[[#This Row],[make_id]],Make_details[],2,"FALSE")</f>
        <v>Mazda</v>
      </c>
      <c r="E2277" t="str">
        <f>VLOOKUP(CONS_TABLE[[#This Row],[make_id]],Make_details[],3,"FALSE")</f>
        <v>Standard</v>
      </c>
      <c r="F2277">
        <v>2002</v>
      </c>
      <c r="G2277" t="s">
        <v>698</v>
      </c>
      <c r="H2277" t="s">
        <v>45</v>
      </c>
      <c r="I2277" s="1">
        <v>44651</v>
      </c>
      <c r="J2277" s="1" t="str">
        <f>TEXT(CONS_TABLE[[#This Row],[date_stolen]],"YYYY")</f>
        <v>2022</v>
      </c>
      <c r="K2277" s="1" t="str">
        <f>TEXT(CONS_TABLE[[#This Row],[date_stolen]],"MMMM")</f>
        <v>March</v>
      </c>
      <c r="L2277">
        <v>105</v>
      </c>
      <c r="M2277" t="str">
        <f>VLOOKUP(CONS_TABLE[[#This Row],[location_id]],Locations[],2,"FALSE")</f>
        <v>Gisborne</v>
      </c>
      <c r="N2277" t="str">
        <f>VLOOKUP(CONS_TABLE[[#This Row],[location_id]],Locations[],3, "FALSE")</f>
        <v>New Zealand</v>
      </c>
      <c r="O2277" s="3">
        <f>VLOOKUP(CONS_TABLE[[#This Row],[location_id]],Locations[],4,"FALSE")</f>
        <v>52100</v>
      </c>
      <c r="P2277">
        <f>VLOOKUP(CONS_TABLE[[#This Row],[location_id]],Locations[],5,"FALSE")</f>
        <v>6.21</v>
      </c>
    </row>
    <row r="2278" spans="1:16" x14ac:dyDescent="0.3">
      <c r="A2278">
        <v>2277</v>
      </c>
      <c r="B2278" t="s">
        <v>75</v>
      </c>
      <c r="C2278">
        <v>580</v>
      </c>
      <c r="D2278" t="str">
        <f>VLOOKUP(CONS_TABLE[[#This Row],[make_id]],Make_details[],2,"FALSE")</f>
        <v>Mitsubishi</v>
      </c>
      <c r="E2278" t="str">
        <f>VLOOKUP(CONS_TABLE[[#This Row],[make_id]],Make_details[],3,"FALSE")</f>
        <v>Standard</v>
      </c>
      <c r="F2278">
        <v>2004</v>
      </c>
      <c r="G2278" t="s">
        <v>607</v>
      </c>
      <c r="H2278" t="s">
        <v>45</v>
      </c>
      <c r="I2278" s="1">
        <v>44595</v>
      </c>
      <c r="J2278" s="1" t="str">
        <f>TEXT(CONS_TABLE[[#This Row],[date_stolen]],"YYYY")</f>
        <v>2022</v>
      </c>
      <c r="K2278" s="1" t="str">
        <f>TEXT(CONS_TABLE[[#This Row],[date_stolen]],"MMMM")</f>
        <v>February</v>
      </c>
      <c r="L2278">
        <v>102</v>
      </c>
      <c r="M2278" t="str">
        <f>VLOOKUP(CONS_TABLE[[#This Row],[location_id]],Locations[],2,"FALSE")</f>
        <v>Auckland</v>
      </c>
      <c r="N2278" t="str">
        <f>VLOOKUP(CONS_TABLE[[#This Row],[location_id]],Locations[],3, "FALSE")</f>
        <v>New Zealand</v>
      </c>
      <c r="O2278" s="3">
        <f>VLOOKUP(CONS_TABLE[[#This Row],[location_id]],Locations[],4,"FALSE")</f>
        <v>1695200</v>
      </c>
      <c r="P2278">
        <f>VLOOKUP(CONS_TABLE[[#This Row],[location_id]],Locations[],5,"FALSE")</f>
        <v>343.09</v>
      </c>
    </row>
    <row r="2279" spans="1:16" x14ac:dyDescent="0.3">
      <c r="A2279">
        <v>2278</v>
      </c>
      <c r="B2279" t="s">
        <v>491</v>
      </c>
      <c r="C2279">
        <v>587</v>
      </c>
      <c r="D2279" t="str">
        <f>VLOOKUP(CONS_TABLE[[#This Row],[make_id]],Make_details[],2,"FALSE")</f>
        <v>Nissan</v>
      </c>
      <c r="E2279" t="str">
        <f>VLOOKUP(CONS_TABLE[[#This Row],[make_id]],Make_details[],3,"FALSE")</f>
        <v>Standard</v>
      </c>
      <c r="F2279">
        <v>1994</v>
      </c>
      <c r="G2279" t="s">
        <v>691</v>
      </c>
      <c r="H2279" t="s">
        <v>32</v>
      </c>
      <c r="I2279" s="1">
        <v>44482</v>
      </c>
      <c r="J2279" s="1" t="str">
        <f>TEXT(CONS_TABLE[[#This Row],[date_stolen]],"YYYY")</f>
        <v>2021</v>
      </c>
      <c r="K2279" s="1" t="str">
        <f>TEXT(CONS_TABLE[[#This Row],[date_stolen]],"MMMM")</f>
        <v>October</v>
      </c>
      <c r="L2279">
        <v>114</v>
      </c>
      <c r="M2279" t="str">
        <f>VLOOKUP(CONS_TABLE[[#This Row],[location_id]],Locations[],2,"FALSE")</f>
        <v>Canterbury</v>
      </c>
      <c r="N2279" t="str">
        <f>VLOOKUP(CONS_TABLE[[#This Row],[location_id]],Locations[],3, "FALSE")</f>
        <v>New Zealand</v>
      </c>
      <c r="O2279" s="3">
        <f>VLOOKUP(CONS_TABLE[[#This Row],[location_id]],Locations[],4,"FALSE")</f>
        <v>655000</v>
      </c>
      <c r="P2279">
        <f>VLOOKUP(CONS_TABLE[[#This Row],[location_id]],Locations[],5,"FALSE")</f>
        <v>14.72</v>
      </c>
    </row>
    <row r="2280" spans="1:16" x14ac:dyDescent="0.3">
      <c r="A2280">
        <v>2279</v>
      </c>
      <c r="B2280" t="s">
        <v>435</v>
      </c>
      <c r="C2280">
        <v>619</v>
      </c>
      <c r="D2280" t="str">
        <f>VLOOKUP(CONS_TABLE[[#This Row],[make_id]],Make_details[],2,"FALSE")</f>
        <v>Toyota</v>
      </c>
      <c r="E2280" t="str">
        <f>VLOOKUP(CONS_TABLE[[#This Row],[make_id]],Make_details[],3,"FALSE")</f>
        <v>Standard</v>
      </c>
      <c r="F2280">
        <v>2011</v>
      </c>
      <c r="G2280" t="s">
        <v>448</v>
      </c>
      <c r="H2280" t="s">
        <v>18</v>
      </c>
      <c r="I2280" s="1">
        <v>44640</v>
      </c>
      <c r="J2280" s="1" t="str">
        <f>TEXT(CONS_TABLE[[#This Row],[date_stolen]],"YYYY")</f>
        <v>2022</v>
      </c>
      <c r="K2280" s="1" t="str">
        <f>TEXT(CONS_TABLE[[#This Row],[date_stolen]],"MMMM")</f>
        <v>March</v>
      </c>
      <c r="L2280">
        <v>105</v>
      </c>
      <c r="M2280" t="str">
        <f>VLOOKUP(CONS_TABLE[[#This Row],[location_id]],Locations[],2,"FALSE")</f>
        <v>Gisborne</v>
      </c>
      <c r="N2280" t="str">
        <f>VLOOKUP(CONS_TABLE[[#This Row],[location_id]],Locations[],3, "FALSE")</f>
        <v>New Zealand</v>
      </c>
      <c r="O2280" s="3">
        <f>VLOOKUP(CONS_TABLE[[#This Row],[location_id]],Locations[],4,"FALSE")</f>
        <v>52100</v>
      </c>
      <c r="P2280">
        <f>VLOOKUP(CONS_TABLE[[#This Row],[location_id]],Locations[],5,"FALSE")</f>
        <v>6.21</v>
      </c>
    </row>
    <row r="2281" spans="1:16" x14ac:dyDescent="0.3">
      <c r="A2281">
        <v>2280</v>
      </c>
      <c r="B2281" t="s">
        <v>75</v>
      </c>
      <c r="C2281">
        <v>576</v>
      </c>
      <c r="D2281" t="str">
        <f>VLOOKUP(CONS_TABLE[[#This Row],[make_id]],Make_details[],2,"FALSE")</f>
        <v>Mazda</v>
      </c>
      <c r="E2281" t="str">
        <f>VLOOKUP(CONS_TABLE[[#This Row],[make_id]],Make_details[],3,"FALSE")</f>
        <v>Standard</v>
      </c>
      <c r="F2281">
        <v>2005</v>
      </c>
      <c r="G2281" t="s">
        <v>823</v>
      </c>
      <c r="H2281" t="s">
        <v>10</v>
      </c>
      <c r="I2281" s="1">
        <v>44631</v>
      </c>
      <c r="J2281" s="1" t="str">
        <f>TEXT(CONS_TABLE[[#This Row],[date_stolen]],"YYYY")</f>
        <v>2022</v>
      </c>
      <c r="K2281" s="1" t="str">
        <f>TEXT(CONS_TABLE[[#This Row],[date_stolen]],"MMMM")</f>
        <v>March</v>
      </c>
      <c r="L2281">
        <v>114</v>
      </c>
      <c r="M2281" t="str">
        <f>VLOOKUP(CONS_TABLE[[#This Row],[location_id]],Locations[],2,"FALSE")</f>
        <v>Canterbury</v>
      </c>
      <c r="N2281" t="str">
        <f>VLOOKUP(CONS_TABLE[[#This Row],[location_id]],Locations[],3, "FALSE")</f>
        <v>New Zealand</v>
      </c>
      <c r="O2281" s="3">
        <f>VLOOKUP(CONS_TABLE[[#This Row],[location_id]],Locations[],4,"FALSE")</f>
        <v>655000</v>
      </c>
      <c r="P2281">
        <f>VLOOKUP(CONS_TABLE[[#This Row],[location_id]],Locations[],5,"FALSE")</f>
        <v>14.72</v>
      </c>
    </row>
    <row r="2282" spans="1:16" x14ac:dyDescent="0.3">
      <c r="A2282">
        <v>2281</v>
      </c>
      <c r="B2282" t="s">
        <v>90</v>
      </c>
      <c r="C2282">
        <v>610</v>
      </c>
      <c r="D2282" t="str">
        <f>VLOOKUP(CONS_TABLE[[#This Row],[make_id]],Make_details[],2,"FALSE")</f>
        <v>Subaru</v>
      </c>
      <c r="E2282" t="str">
        <f>VLOOKUP(CONS_TABLE[[#This Row],[make_id]],Make_details[],3,"FALSE")</f>
        <v>Standard</v>
      </c>
      <c r="F2282">
        <v>2002</v>
      </c>
      <c r="G2282" t="s">
        <v>674</v>
      </c>
      <c r="H2282" t="s">
        <v>283</v>
      </c>
      <c r="I2282" s="1">
        <v>44622</v>
      </c>
      <c r="J2282" s="1" t="str">
        <f>TEXT(CONS_TABLE[[#This Row],[date_stolen]],"YYYY")</f>
        <v>2022</v>
      </c>
      <c r="K2282" s="1" t="str">
        <f>TEXT(CONS_TABLE[[#This Row],[date_stolen]],"MMMM")</f>
        <v>March</v>
      </c>
      <c r="L2282">
        <v>101</v>
      </c>
      <c r="M2282" t="str">
        <f>VLOOKUP(CONS_TABLE[[#This Row],[location_id]],Locations[],2,"FALSE")</f>
        <v>Northland</v>
      </c>
      <c r="N2282" t="str">
        <f>VLOOKUP(CONS_TABLE[[#This Row],[location_id]],Locations[],3, "FALSE")</f>
        <v>New Zealand</v>
      </c>
      <c r="O2282" s="3">
        <f>VLOOKUP(CONS_TABLE[[#This Row],[location_id]],Locations[],4,"FALSE")</f>
        <v>201500</v>
      </c>
      <c r="P2282">
        <f>VLOOKUP(CONS_TABLE[[#This Row],[location_id]],Locations[],5,"FALSE")</f>
        <v>16.11</v>
      </c>
    </row>
    <row r="2283" spans="1:16" x14ac:dyDescent="0.3">
      <c r="A2283">
        <v>2282</v>
      </c>
      <c r="B2283" t="s">
        <v>90</v>
      </c>
      <c r="C2283">
        <v>540</v>
      </c>
      <c r="D2283" t="str">
        <f>VLOOKUP(CONS_TABLE[[#This Row],[make_id]],Make_details[],2,"FALSE")</f>
        <v>Ford</v>
      </c>
      <c r="E2283" t="str">
        <f>VLOOKUP(CONS_TABLE[[#This Row],[make_id]],Make_details[],3,"FALSE")</f>
        <v>Standard</v>
      </c>
      <c r="F2283">
        <v>2011</v>
      </c>
      <c r="G2283" t="s">
        <v>440</v>
      </c>
      <c r="H2283" t="s">
        <v>45</v>
      </c>
      <c r="I2283" s="1">
        <v>44581</v>
      </c>
      <c r="J2283" s="1" t="str">
        <f>TEXT(CONS_TABLE[[#This Row],[date_stolen]],"YYYY")</f>
        <v>2022</v>
      </c>
      <c r="K2283" s="1" t="str">
        <f>TEXT(CONS_TABLE[[#This Row],[date_stolen]],"MMMM")</f>
        <v>January</v>
      </c>
      <c r="L2283">
        <v>102</v>
      </c>
      <c r="M2283" t="str">
        <f>VLOOKUP(CONS_TABLE[[#This Row],[location_id]],Locations[],2,"FALSE")</f>
        <v>Auckland</v>
      </c>
      <c r="N2283" t="str">
        <f>VLOOKUP(CONS_TABLE[[#This Row],[location_id]],Locations[],3, "FALSE")</f>
        <v>New Zealand</v>
      </c>
      <c r="O2283" s="3">
        <f>VLOOKUP(CONS_TABLE[[#This Row],[location_id]],Locations[],4,"FALSE")</f>
        <v>1695200</v>
      </c>
      <c r="P2283">
        <f>VLOOKUP(CONS_TABLE[[#This Row],[location_id]],Locations[],5,"FALSE")</f>
        <v>343.09</v>
      </c>
    </row>
    <row r="2284" spans="1:16" x14ac:dyDescent="0.3">
      <c r="A2284">
        <v>2283</v>
      </c>
      <c r="B2284" t="s">
        <v>90</v>
      </c>
      <c r="C2284">
        <v>548</v>
      </c>
      <c r="D2284" t="str">
        <f>VLOOKUP(CONS_TABLE[[#This Row],[make_id]],Make_details[],2,"FALSE")</f>
        <v>Holden</v>
      </c>
      <c r="E2284" t="str">
        <f>VLOOKUP(CONS_TABLE[[#This Row],[make_id]],Make_details[],3,"FALSE")</f>
        <v>Standard</v>
      </c>
      <c r="F2284">
        <v>2011</v>
      </c>
      <c r="G2284" t="s">
        <v>810</v>
      </c>
      <c r="H2284" t="s">
        <v>18</v>
      </c>
      <c r="I2284" s="1">
        <v>44624</v>
      </c>
      <c r="J2284" s="1" t="str">
        <f>TEXT(CONS_TABLE[[#This Row],[date_stolen]],"YYYY")</f>
        <v>2022</v>
      </c>
      <c r="K2284" s="1" t="str">
        <f>TEXT(CONS_TABLE[[#This Row],[date_stolen]],"MMMM")</f>
        <v>March</v>
      </c>
      <c r="L2284">
        <v>102</v>
      </c>
      <c r="M2284" t="str">
        <f>VLOOKUP(CONS_TABLE[[#This Row],[location_id]],Locations[],2,"FALSE")</f>
        <v>Auckland</v>
      </c>
      <c r="N2284" t="str">
        <f>VLOOKUP(CONS_TABLE[[#This Row],[location_id]],Locations[],3, "FALSE")</f>
        <v>New Zealand</v>
      </c>
      <c r="O2284" s="3">
        <f>VLOOKUP(CONS_TABLE[[#This Row],[location_id]],Locations[],4,"FALSE")</f>
        <v>1695200</v>
      </c>
      <c r="P2284">
        <f>VLOOKUP(CONS_TABLE[[#This Row],[location_id]],Locations[],5,"FALSE")</f>
        <v>343.09</v>
      </c>
    </row>
    <row r="2285" spans="1:16" x14ac:dyDescent="0.3">
      <c r="A2285">
        <v>2284</v>
      </c>
      <c r="B2285" t="s">
        <v>83</v>
      </c>
      <c r="C2285">
        <v>548</v>
      </c>
      <c r="D2285" t="str">
        <f>VLOOKUP(CONS_TABLE[[#This Row],[make_id]],Make_details[],2,"FALSE")</f>
        <v>Holden</v>
      </c>
      <c r="E2285" t="str">
        <f>VLOOKUP(CONS_TABLE[[#This Row],[make_id]],Make_details[],3,"FALSE")</f>
        <v>Standard</v>
      </c>
      <c r="F2285">
        <v>1972</v>
      </c>
      <c r="G2285" t="s">
        <v>828</v>
      </c>
      <c r="H2285" t="s">
        <v>28</v>
      </c>
      <c r="I2285" s="1">
        <v>44604</v>
      </c>
      <c r="J2285" s="1" t="str">
        <f>TEXT(CONS_TABLE[[#This Row],[date_stolen]],"YYYY")</f>
        <v>2022</v>
      </c>
      <c r="K2285" s="1" t="str">
        <f>TEXT(CONS_TABLE[[#This Row],[date_stolen]],"MMMM")</f>
        <v>February</v>
      </c>
      <c r="L2285">
        <v>105</v>
      </c>
      <c r="M2285" t="str">
        <f>VLOOKUP(CONS_TABLE[[#This Row],[location_id]],Locations[],2,"FALSE")</f>
        <v>Gisborne</v>
      </c>
      <c r="N2285" t="str">
        <f>VLOOKUP(CONS_TABLE[[#This Row],[location_id]],Locations[],3, "FALSE")</f>
        <v>New Zealand</v>
      </c>
      <c r="O2285" s="3">
        <f>VLOOKUP(CONS_TABLE[[#This Row],[location_id]],Locations[],4,"FALSE")</f>
        <v>52100</v>
      </c>
      <c r="P2285">
        <f>VLOOKUP(CONS_TABLE[[#This Row],[location_id]],Locations[],5,"FALSE")</f>
        <v>6.21</v>
      </c>
    </row>
    <row r="2286" spans="1:16" x14ac:dyDescent="0.3">
      <c r="A2286">
        <v>2285</v>
      </c>
      <c r="B2286" t="s">
        <v>435</v>
      </c>
      <c r="C2286">
        <v>587</v>
      </c>
      <c r="D2286" t="str">
        <f>VLOOKUP(CONS_TABLE[[#This Row],[make_id]],Make_details[],2,"FALSE")</f>
        <v>Nissan</v>
      </c>
      <c r="E2286" t="str">
        <f>VLOOKUP(CONS_TABLE[[#This Row],[make_id]],Make_details[],3,"FALSE")</f>
        <v>Standard</v>
      </c>
      <c r="F2286">
        <v>2011</v>
      </c>
      <c r="G2286" t="s">
        <v>437</v>
      </c>
      <c r="H2286" t="s">
        <v>10</v>
      </c>
      <c r="I2286" s="1">
        <v>44544</v>
      </c>
      <c r="J2286" s="1" t="str">
        <f>TEXT(CONS_TABLE[[#This Row],[date_stolen]],"YYYY")</f>
        <v>2021</v>
      </c>
      <c r="K2286" s="1" t="str">
        <f>TEXT(CONS_TABLE[[#This Row],[date_stolen]],"MMMM")</f>
        <v>December</v>
      </c>
      <c r="L2286">
        <v>102</v>
      </c>
      <c r="M2286" t="str">
        <f>VLOOKUP(CONS_TABLE[[#This Row],[location_id]],Locations[],2,"FALSE")</f>
        <v>Auckland</v>
      </c>
      <c r="N2286" t="str">
        <f>VLOOKUP(CONS_TABLE[[#This Row],[location_id]],Locations[],3, "FALSE")</f>
        <v>New Zealand</v>
      </c>
      <c r="O2286" s="3">
        <f>VLOOKUP(CONS_TABLE[[#This Row],[location_id]],Locations[],4,"FALSE")</f>
        <v>1695200</v>
      </c>
      <c r="P2286">
        <f>VLOOKUP(CONS_TABLE[[#This Row],[location_id]],Locations[],5,"FALSE")</f>
        <v>343.09</v>
      </c>
    </row>
    <row r="2287" spans="1:16" x14ac:dyDescent="0.3">
      <c r="A2287">
        <v>2286</v>
      </c>
      <c r="B2287" t="s">
        <v>75</v>
      </c>
      <c r="C2287">
        <v>592</v>
      </c>
      <c r="D2287" t="str">
        <f>VLOOKUP(CONS_TABLE[[#This Row],[make_id]],Make_details[],2,"FALSE")</f>
        <v>Peugeot</v>
      </c>
      <c r="E2287" t="str">
        <f>VLOOKUP(CONS_TABLE[[#This Row],[make_id]],Make_details[],3,"FALSE")</f>
        <v>Standard</v>
      </c>
      <c r="F2287">
        <v>2003</v>
      </c>
      <c r="G2287">
        <v>307</v>
      </c>
      <c r="H2287" t="s">
        <v>28</v>
      </c>
      <c r="I2287" s="1">
        <v>44636</v>
      </c>
      <c r="J2287" s="1" t="str">
        <f>TEXT(CONS_TABLE[[#This Row],[date_stolen]],"YYYY")</f>
        <v>2022</v>
      </c>
      <c r="K2287" s="1" t="str">
        <f>TEXT(CONS_TABLE[[#This Row],[date_stolen]],"MMMM")</f>
        <v>March</v>
      </c>
      <c r="L2287">
        <v>114</v>
      </c>
      <c r="M2287" t="str">
        <f>VLOOKUP(CONS_TABLE[[#This Row],[location_id]],Locations[],2,"FALSE")</f>
        <v>Canterbury</v>
      </c>
      <c r="N2287" t="str">
        <f>VLOOKUP(CONS_TABLE[[#This Row],[location_id]],Locations[],3, "FALSE")</f>
        <v>New Zealand</v>
      </c>
      <c r="O2287" s="3">
        <f>VLOOKUP(CONS_TABLE[[#This Row],[location_id]],Locations[],4,"FALSE")</f>
        <v>655000</v>
      </c>
      <c r="P2287">
        <f>VLOOKUP(CONS_TABLE[[#This Row],[location_id]],Locations[],5,"FALSE")</f>
        <v>14.72</v>
      </c>
    </row>
    <row r="2288" spans="1:16" x14ac:dyDescent="0.3">
      <c r="A2288">
        <v>2287</v>
      </c>
      <c r="B2288" t="s">
        <v>83</v>
      </c>
      <c r="C2288">
        <v>512</v>
      </c>
      <c r="D2288" t="str">
        <f>VLOOKUP(CONS_TABLE[[#This Row],[make_id]],Make_details[],2,"FALSE")</f>
        <v>BMW</v>
      </c>
      <c r="E2288" t="str">
        <f>VLOOKUP(CONS_TABLE[[#This Row],[make_id]],Make_details[],3,"FALSE")</f>
        <v>Luxury</v>
      </c>
      <c r="F2288">
        <v>2001</v>
      </c>
      <c r="G2288" t="s">
        <v>479</v>
      </c>
      <c r="H2288" t="s">
        <v>28</v>
      </c>
      <c r="I2288" s="1">
        <v>44494</v>
      </c>
      <c r="J2288" s="1" t="str">
        <f>TEXT(CONS_TABLE[[#This Row],[date_stolen]],"YYYY")</f>
        <v>2021</v>
      </c>
      <c r="K2288" s="1" t="str">
        <f>TEXT(CONS_TABLE[[#This Row],[date_stolen]],"MMMM")</f>
        <v>October</v>
      </c>
      <c r="L2288">
        <v>114</v>
      </c>
      <c r="M2288" t="str">
        <f>VLOOKUP(CONS_TABLE[[#This Row],[location_id]],Locations[],2,"FALSE")</f>
        <v>Canterbury</v>
      </c>
      <c r="N2288" t="str">
        <f>VLOOKUP(CONS_TABLE[[#This Row],[location_id]],Locations[],3, "FALSE")</f>
        <v>New Zealand</v>
      </c>
      <c r="O2288" s="3">
        <f>VLOOKUP(CONS_TABLE[[#This Row],[location_id]],Locations[],4,"FALSE")</f>
        <v>655000</v>
      </c>
      <c r="P2288">
        <f>VLOOKUP(CONS_TABLE[[#This Row],[location_id]],Locations[],5,"FALSE")</f>
        <v>14.72</v>
      </c>
    </row>
    <row r="2289" spans="1:16" x14ac:dyDescent="0.3">
      <c r="A2289">
        <v>2288</v>
      </c>
      <c r="B2289" t="s">
        <v>90</v>
      </c>
      <c r="C2289">
        <v>550</v>
      </c>
      <c r="D2289" t="str">
        <f>VLOOKUP(CONS_TABLE[[#This Row],[make_id]],Make_details[],2,"FALSE")</f>
        <v>Honda</v>
      </c>
      <c r="E2289" t="str">
        <f>VLOOKUP(CONS_TABLE[[#This Row],[make_id]],Make_details[],3,"FALSE")</f>
        <v>Standard</v>
      </c>
      <c r="F2289">
        <v>2000</v>
      </c>
      <c r="G2289" t="s">
        <v>584</v>
      </c>
      <c r="H2289" t="s">
        <v>45</v>
      </c>
      <c r="I2289" s="1">
        <v>44588</v>
      </c>
      <c r="J2289" s="1" t="str">
        <f>TEXT(CONS_TABLE[[#This Row],[date_stolen]],"YYYY")</f>
        <v>2022</v>
      </c>
      <c r="K2289" s="1" t="str">
        <f>TEXT(CONS_TABLE[[#This Row],[date_stolen]],"MMMM")</f>
        <v>January</v>
      </c>
      <c r="L2289">
        <v>102</v>
      </c>
      <c r="M2289" t="str">
        <f>VLOOKUP(CONS_TABLE[[#This Row],[location_id]],Locations[],2,"FALSE")</f>
        <v>Auckland</v>
      </c>
      <c r="N2289" t="str">
        <f>VLOOKUP(CONS_TABLE[[#This Row],[location_id]],Locations[],3, "FALSE")</f>
        <v>New Zealand</v>
      </c>
      <c r="O2289" s="3">
        <f>VLOOKUP(CONS_TABLE[[#This Row],[location_id]],Locations[],4,"FALSE")</f>
        <v>1695200</v>
      </c>
      <c r="P2289">
        <f>VLOOKUP(CONS_TABLE[[#This Row],[location_id]],Locations[],5,"FALSE")</f>
        <v>343.09</v>
      </c>
    </row>
    <row r="2290" spans="1:16" x14ac:dyDescent="0.3">
      <c r="A2290">
        <v>2289</v>
      </c>
      <c r="B2290" t="s">
        <v>83</v>
      </c>
      <c r="C2290">
        <v>550</v>
      </c>
      <c r="D2290" t="str">
        <f>VLOOKUP(CONS_TABLE[[#This Row],[make_id]],Make_details[],2,"FALSE")</f>
        <v>Honda</v>
      </c>
      <c r="E2290" t="str">
        <f>VLOOKUP(CONS_TABLE[[#This Row],[make_id]],Make_details[],3,"FALSE")</f>
        <v>Standard</v>
      </c>
      <c r="F2290">
        <v>2001</v>
      </c>
      <c r="G2290" t="s">
        <v>571</v>
      </c>
      <c r="H2290" t="s">
        <v>10</v>
      </c>
      <c r="I2290" s="1">
        <v>44588</v>
      </c>
      <c r="J2290" s="1" t="str">
        <f>TEXT(CONS_TABLE[[#This Row],[date_stolen]],"YYYY")</f>
        <v>2022</v>
      </c>
      <c r="K2290" s="1" t="str">
        <f>TEXT(CONS_TABLE[[#This Row],[date_stolen]],"MMMM")</f>
        <v>January</v>
      </c>
      <c r="L2290">
        <v>107</v>
      </c>
      <c r="M2290" t="str">
        <f>VLOOKUP(CONS_TABLE[[#This Row],[location_id]],Locations[],2,"FALSE")</f>
        <v>Taranaki</v>
      </c>
      <c r="N2290" t="str">
        <f>VLOOKUP(CONS_TABLE[[#This Row],[location_id]],Locations[],3, "FALSE")</f>
        <v>New Zealand</v>
      </c>
      <c r="O2290" s="3">
        <f>VLOOKUP(CONS_TABLE[[#This Row],[location_id]],Locations[],4,"FALSE")</f>
        <v>127300</v>
      </c>
      <c r="P2290">
        <f>VLOOKUP(CONS_TABLE[[#This Row],[location_id]],Locations[],5,"FALSE")</f>
        <v>17.55</v>
      </c>
    </row>
    <row r="2291" spans="1:16" x14ac:dyDescent="0.3">
      <c r="A2291">
        <v>2290</v>
      </c>
      <c r="B2291" t="s">
        <v>83</v>
      </c>
      <c r="C2291">
        <v>550</v>
      </c>
      <c r="D2291" t="str">
        <f>VLOOKUP(CONS_TABLE[[#This Row],[make_id]],Make_details[],2,"FALSE")</f>
        <v>Honda</v>
      </c>
      <c r="E2291" t="str">
        <f>VLOOKUP(CONS_TABLE[[#This Row],[make_id]],Make_details[],3,"FALSE")</f>
        <v>Standard</v>
      </c>
      <c r="F2291">
        <v>2005</v>
      </c>
      <c r="G2291" t="s">
        <v>571</v>
      </c>
      <c r="H2291" t="s">
        <v>10</v>
      </c>
      <c r="I2291" s="1">
        <v>44614</v>
      </c>
      <c r="J2291" s="1" t="str">
        <f>TEXT(CONS_TABLE[[#This Row],[date_stolen]],"YYYY")</f>
        <v>2022</v>
      </c>
      <c r="K2291" s="1" t="str">
        <f>TEXT(CONS_TABLE[[#This Row],[date_stolen]],"MMMM")</f>
        <v>February</v>
      </c>
      <c r="L2291">
        <v>102</v>
      </c>
      <c r="M2291" t="str">
        <f>VLOOKUP(CONS_TABLE[[#This Row],[location_id]],Locations[],2,"FALSE")</f>
        <v>Auckland</v>
      </c>
      <c r="N2291" t="str">
        <f>VLOOKUP(CONS_TABLE[[#This Row],[location_id]],Locations[],3, "FALSE")</f>
        <v>New Zealand</v>
      </c>
      <c r="O2291" s="3">
        <f>VLOOKUP(CONS_TABLE[[#This Row],[location_id]],Locations[],4,"FALSE")</f>
        <v>1695200</v>
      </c>
      <c r="P2291">
        <f>VLOOKUP(CONS_TABLE[[#This Row],[location_id]],Locations[],5,"FALSE")</f>
        <v>343.09</v>
      </c>
    </row>
    <row r="2292" spans="1:16" x14ac:dyDescent="0.3">
      <c r="A2292">
        <v>2291</v>
      </c>
      <c r="B2292" t="s">
        <v>90</v>
      </c>
      <c r="C2292">
        <v>531</v>
      </c>
      <c r="D2292" t="str">
        <f>VLOOKUP(CONS_TABLE[[#This Row],[make_id]],Make_details[],2,"FALSE")</f>
        <v>Daihatsu</v>
      </c>
      <c r="E2292" t="str">
        <f>VLOOKUP(CONS_TABLE[[#This Row],[make_id]],Make_details[],3,"FALSE")</f>
        <v>Standard</v>
      </c>
      <c r="F2292">
        <v>1991</v>
      </c>
      <c r="G2292" t="s">
        <v>829</v>
      </c>
      <c r="H2292" t="s">
        <v>18</v>
      </c>
      <c r="I2292" s="1">
        <v>44481</v>
      </c>
      <c r="J2292" s="1" t="str">
        <f>TEXT(CONS_TABLE[[#This Row],[date_stolen]],"YYYY")</f>
        <v>2021</v>
      </c>
      <c r="K2292" s="1" t="str">
        <f>TEXT(CONS_TABLE[[#This Row],[date_stolen]],"MMMM")</f>
        <v>October</v>
      </c>
      <c r="L2292">
        <v>104</v>
      </c>
      <c r="M2292" t="str">
        <f>VLOOKUP(CONS_TABLE[[#This Row],[location_id]],Locations[],2,"FALSE")</f>
        <v>Bay of Plenty</v>
      </c>
      <c r="N2292" t="str">
        <f>VLOOKUP(CONS_TABLE[[#This Row],[location_id]],Locations[],3, "FALSE")</f>
        <v>New Zealand</v>
      </c>
      <c r="O2292" s="3">
        <f>VLOOKUP(CONS_TABLE[[#This Row],[location_id]],Locations[],4,"FALSE")</f>
        <v>347700</v>
      </c>
      <c r="P2292">
        <f>VLOOKUP(CONS_TABLE[[#This Row],[location_id]],Locations[],5,"FALSE")</f>
        <v>28.8</v>
      </c>
    </row>
    <row r="2293" spans="1:16" x14ac:dyDescent="0.3">
      <c r="A2293">
        <v>2292</v>
      </c>
      <c r="B2293" t="s">
        <v>75</v>
      </c>
      <c r="C2293">
        <v>587</v>
      </c>
      <c r="D2293" t="str">
        <f>VLOOKUP(CONS_TABLE[[#This Row],[make_id]],Make_details[],2,"FALSE")</f>
        <v>Nissan</v>
      </c>
      <c r="E2293" t="str">
        <f>VLOOKUP(CONS_TABLE[[#This Row],[make_id]],Make_details[],3,"FALSE")</f>
        <v>Standard</v>
      </c>
      <c r="F2293">
        <v>2003</v>
      </c>
      <c r="G2293" t="s">
        <v>827</v>
      </c>
      <c r="H2293" t="s">
        <v>32</v>
      </c>
      <c r="I2293" s="1">
        <v>44552</v>
      </c>
      <c r="J2293" s="1" t="str">
        <f>TEXT(CONS_TABLE[[#This Row],[date_stolen]],"YYYY")</f>
        <v>2021</v>
      </c>
      <c r="K2293" s="1" t="str">
        <f>TEXT(CONS_TABLE[[#This Row],[date_stolen]],"MMMM")</f>
        <v>December</v>
      </c>
      <c r="L2293">
        <v>102</v>
      </c>
      <c r="M2293" t="str">
        <f>VLOOKUP(CONS_TABLE[[#This Row],[location_id]],Locations[],2,"FALSE")</f>
        <v>Auckland</v>
      </c>
      <c r="N2293" t="str">
        <f>VLOOKUP(CONS_TABLE[[#This Row],[location_id]],Locations[],3, "FALSE")</f>
        <v>New Zealand</v>
      </c>
      <c r="O2293" s="3">
        <f>VLOOKUP(CONS_TABLE[[#This Row],[location_id]],Locations[],4,"FALSE")</f>
        <v>1695200</v>
      </c>
      <c r="P2293">
        <f>VLOOKUP(CONS_TABLE[[#This Row],[location_id]],Locations[],5,"FALSE")</f>
        <v>343.09</v>
      </c>
    </row>
    <row r="2294" spans="1:16" x14ac:dyDescent="0.3">
      <c r="A2294">
        <v>2293</v>
      </c>
      <c r="B2294" t="s">
        <v>83</v>
      </c>
      <c r="C2294">
        <v>619</v>
      </c>
      <c r="D2294" t="str">
        <f>VLOOKUP(CONS_TABLE[[#This Row],[make_id]],Make_details[],2,"FALSE")</f>
        <v>Toyota</v>
      </c>
      <c r="E2294" t="str">
        <f>VLOOKUP(CONS_TABLE[[#This Row],[make_id]],Make_details[],3,"FALSE")</f>
        <v>Standard</v>
      </c>
      <c r="F2294">
        <v>2002</v>
      </c>
      <c r="G2294" t="s">
        <v>802</v>
      </c>
      <c r="H2294" t="s">
        <v>32</v>
      </c>
      <c r="I2294" s="1">
        <v>44636</v>
      </c>
      <c r="J2294" s="1" t="str">
        <f>TEXT(CONS_TABLE[[#This Row],[date_stolen]],"YYYY")</f>
        <v>2022</v>
      </c>
      <c r="K2294" s="1" t="str">
        <f>TEXT(CONS_TABLE[[#This Row],[date_stolen]],"MMMM")</f>
        <v>March</v>
      </c>
      <c r="L2294">
        <v>114</v>
      </c>
      <c r="M2294" t="str">
        <f>VLOOKUP(CONS_TABLE[[#This Row],[location_id]],Locations[],2,"FALSE")</f>
        <v>Canterbury</v>
      </c>
      <c r="N2294" t="str">
        <f>VLOOKUP(CONS_TABLE[[#This Row],[location_id]],Locations[],3, "FALSE")</f>
        <v>New Zealand</v>
      </c>
      <c r="O2294" s="3">
        <f>VLOOKUP(CONS_TABLE[[#This Row],[location_id]],Locations[],4,"FALSE")</f>
        <v>655000</v>
      </c>
      <c r="P2294">
        <f>VLOOKUP(CONS_TABLE[[#This Row],[location_id]],Locations[],5,"FALSE")</f>
        <v>14.72</v>
      </c>
    </row>
    <row r="2295" spans="1:16" x14ac:dyDescent="0.3">
      <c r="A2295">
        <v>2294</v>
      </c>
      <c r="B2295" t="s">
        <v>83</v>
      </c>
      <c r="C2295">
        <v>548</v>
      </c>
      <c r="D2295" t="str">
        <f>VLOOKUP(CONS_TABLE[[#This Row],[make_id]],Make_details[],2,"FALSE")</f>
        <v>Holden</v>
      </c>
      <c r="E2295" t="str">
        <f>VLOOKUP(CONS_TABLE[[#This Row],[make_id]],Make_details[],3,"FALSE")</f>
        <v>Standard</v>
      </c>
      <c r="F2295">
        <v>2001</v>
      </c>
      <c r="G2295" t="s">
        <v>443</v>
      </c>
      <c r="H2295" t="s">
        <v>32</v>
      </c>
      <c r="I2295" s="1">
        <v>44557</v>
      </c>
      <c r="J2295" s="1" t="str">
        <f>TEXT(CONS_TABLE[[#This Row],[date_stolen]],"YYYY")</f>
        <v>2021</v>
      </c>
      <c r="K2295" s="1" t="str">
        <f>TEXT(CONS_TABLE[[#This Row],[date_stolen]],"MMMM")</f>
        <v>December</v>
      </c>
      <c r="L2295">
        <v>105</v>
      </c>
      <c r="M2295" t="str">
        <f>VLOOKUP(CONS_TABLE[[#This Row],[location_id]],Locations[],2,"FALSE")</f>
        <v>Gisborne</v>
      </c>
      <c r="N2295" t="str">
        <f>VLOOKUP(CONS_TABLE[[#This Row],[location_id]],Locations[],3, "FALSE")</f>
        <v>New Zealand</v>
      </c>
      <c r="O2295" s="3">
        <f>VLOOKUP(CONS_TABLE[[#This Row],[location_id]],Locations[],4,"FALSE")</f>
        <v>52100</v>
      </c>
      <c r="P2295">
        <f>VLOOKUP(CONS_TABLE[[#This Row],[location_id]],Locations[],5,"FALSE")</f>
        <v>6.21</v>
      </c>
    </row>
    <row r="2296" spans="1:16" x14ac:dyDescent="0.3">
      <c r="A2296">
        <v>2295</v>
      </c>
      <c r="B2296" t="s">
        <v>90</v>
      </c>
      <c r="C2296">
        <v>548</v>
      </c>
      <c r="D2296" t="str">
        <f>VLOOKUP(CONS_TABLE[[#This Row],[make_id]],Make_details[],2,"FALSE")</f>
        <v>Holden</v>
      </c>
      <c r="E2296" t="str">
        <f>VLOOKUP(CONS_TABLE[[#This Row],[make_id]],Make_details[],3,"FALSE")</f>
        <v>Standard</v>
      </c>
      <c r="F2296">
        <v>2008</v>
      </c>
      <c r="G2296" t="s">
        <v>593</v>
      </c>
      <c r="H2296" t="s">
        <v>47</v>
      </c>
      <c r="I2296" s="1">
        <v>44486</v>
      </c>
      <c r="J2296" s="1" t="str">
        <f>TEXT(CONS_TABLE[[#This Row],[date_stolen]],"YYYY")</f>
        <v>2021</v>
      </c>
      <c r="K2296" s="1" t="str">
        <f>TEXT(CONS_TABLE[[#This Row],[date_stolen]],"MMMM")</f>
        <v>October</v>
      </c>
      <c r="L2296">
        <v>103</v>
      </c>
      <c r="M2296" t="str">
        <f>VLOOKUP(CONS_TABLE[[#This Row],[location_id]],Locations[],2,"FALSE")</f>
        <v>Waikato</v>
      </c>
      <c r="N2296" t="str">
        <f>VLOOKUP(CONS_TABLE[[#This Row],[location_id]],Locations[],3, "FALSE")</f>
        <v>New Zealand</v>
      </c>
      <c r="O2296" s="3">
        <f>VLOOKUP(CONS_TABLE[[#This Row],[location_id]],Locations[],4,"FALSE")</f>
        <v>513800</v>
      </c>
      <c r="P2296">
        <f>VLOOKUP(CONS_TABLE[[#This Row],[location_id]],Locations[],5,"FALSE")</f>
        <v>21.5</v>
      </c>
    </row>
    <row r="2297" spans="1:16" x14ac:dyDescent="0.3">
      <c r="A2297">
        <v>2296</v>
      </c>
      <c r="B2297" t="s">
        <v>90</v>
      </c>
      <c r="C2297">
        <v>619</v>
      </c>
      <c r="D2297" t="str">
        <f>VLOOKUP(CONS_TABLE[[#This Row],[make_id]],Make_details[],2,"FALSE")</f>
        <v>Toyota</v>
      </c>
      <c r="E2297" t="str">
        <f>VLOOKUP(CONS_TABLE[[#This Row],[make_id]],Make_details[],3,"FALSE")</f>
        <v>Standard</v>
      </c>
      <c r="F2297">
        <v>2003</v>
      </c>
      <c r="G2297" t="s">
        <v>594</v>
      </c>
      <c r="H2297" t="s">
        <v>10</v>
      </c>
      <c r="I2297" s="1">
        <v>44603</v>
      </c>
      <c r="J2297" s="1" t="str">
        <f>TEXT(CONS_TABLE[[#This Row],[date_stolen]],"YYYY")</f>
        <v>2022</v>
      </c>
      <c r="K2297" s="1" t="str">
        <f>TEXT(CONS_TABLE[[#This Row],[date_stolen]],"MMMM")</f>
        <v>February</v>
      </c>
      <c r="L2297">
        <v>104</v>
      </c>
      <c r="M2297" t="str">
        <f>VLOOKUP(CONS_TABLE[[#This Row],[location_id]],Locations[],2,"FALSE")</f>
        <v>Bay of Plenty</v>
      </c>
      <c r="N2297" t="str">
        <f>VLOOKUP(CONS_TABLE[[#This Row],[location_id]],Locations[],3, "FALSE")</f>
        <v>New Zealand</v>
      </c>
      <c r="O2297" s="3">
        <f>VLOOKUP(CONS_TABLE[[#This Row],[location_id]],Locations[],4,"FALSE")</f>
        <v>347700</v>
      </c>
      <c r="P2297">
        <f>VLOOKUP(CONS_TABLE[[#This Row],[location_id]],Locations[],5,"FALSE")</f>
        <v>28.8</v>
      </c>
    </row>
    <row r="2298" spans="1:16" x14ac:dyDescent="0.3">
      <c r="A2298">
        <v>2297</v>
      </c>
      <c r="B2298" t="s">
        <v>90</v>
      </c>
      <c r="C2298">
        <v>580</v>
      </c>
      <c r="D2298" t="str">
        <f>VLOOKUP(CONS_TABLE[[#This Row],[make_id]],Make_details[],2,"FALSE")</f>
        <v>Mitsubishi</v>
      </c>
      <c r="E2298" t="str">
        <f>VLOOKUP(CONS_TABLE[[#This Row],[make_id]],Make_details[],3,"FALSE")</f>
        <v>Standard</v>
      </c>
      <c r="F2298">
        <v>2011</v>
      </c>
      <c r="G2298" t="s">
        <v>676</v>
      </c>
      <c r="H2298" t="s">
        <v>101</v>
      </c>
      <c r="I2298" s="1">
        <v>44589</v>
      </c>
      <c r="J2298" s="1" t="str">
        <f>TEXT(CONS_TABLE[[#This Row],[date_stolen]],"YYYY")</f>
        <v>2022</v>
      </c>
      <c r="K2298" s="1" t="str">
        <f>TEXT(CONS_TABLE[[#This Row],[date_stolen]],"MMMM")</f>
        <v>January</v>
      </c>
      <c r="L2298">
        <v>101</v>
      </c>
      <c r="M2298" t="str">
        <f>VLOOKUP(CONS_TABLE[[#This Row],[location_id]],Locations[],2,"FALSE")</f>
        <v>Northland</v>
      </c>
      <c r="N2298" t="str">
        <f>VLOOKUP(CONS_TABLE[[#This Row],[location_id]],Locations[],3, "FALSE")</f>
        <v>New Zealand</v>
      </c>
      <c r="O2298" s="3">
        <f>VLOOKUP(CONS_TABLE[[#This Row],[location_id]],Locations[],4,"FALSE")</f>
        <v>201500</v>
      </c>
      <c r="P2298">
        <f>VLOOKUP(CONS_TABLE[[#This Row],[location_id]],Locations[],5,"FALSE")</f>
        <v>16.11</v>
      </c>
    </row>
    <row r="2299" spans="1:16" x14ac:dyDescent="0.3">
      <c r="A2299">
        <v>2298</v>
      </c>
      <c r="B2299" t="s">
        <v>90</v>
      </c>
      <c r="C2299">
        <v>576</v>
      </c>
      <c r="D2299" t="str">
        <f>VLOOKUP(CONS_TABLE[[#This Row],[make_id]],Make_details[],2,"FALSE")</f>
        <v>Mazda</v>
      </c>
      <c r="E2299" t="str">
        <f>VLOOKUP(CONS_TABLE[[#This Row],[make_id]],Make_details[],3,"FALSE")</f>
        <v>Standard</v>
      </c>
      <c r="F2299">
        <v>2011</v>
      </c>
      <c r="G2299" t="s">
        <v>830</v>
      </c>
      <c r="H2299" t="s">
        <v>18</v>
      </c>
      <c r="I2299" s="1">
        <v>44549</v>
      </c>
      <c r="J2299" s="1" t="str">
        <f>TEXT(CONS_TABLE[[#This Row],[date_stolen]],"YYYY")</f>
        <v>2021</v>
      </c>
      <c r="K2299" s="1" t="str">
        <f>TEXT(CONS_TABLE[[#This Row],[date_stolen]],"MMMM")</f>
        <v>December</v>
      </c>
      <c r="L2299">
        <v>102</v>
      </c>
      <c r="M2299" t="str">
        <f>VLOOKUP(CONS_TABLE[[#This Row],[location_id]],Locations[],2,"FALSE")</f>
        <v>Auckland</v>
      </c>
      <c r="N2299" t="str">
        <f>VLOOKUP(CONS_TABLE[[#This Row],[location_id]],Locations[],3, "FALSE")</f>
        <v>New Zealand</v>
      </c>
      <c r="O2299" s="3">
        <f>VLOOKUP(CONS_TABLE[[#This Row],[location_id]],Locations[],4,"FALSE")</f>
        <v>1695200</v>
      </c>
      <c r="P2299">
        <f>VLOOKUP(CONS_TABLE[[#This Row],[location_id]],Locations[],5,"FALSE")</f>
        <v>343.09</v>
      </c>
    </row>
    <row r="2300" spans="1:16" x14ac:dyDescent="0.3">
      <c r="A2300">
        <v>2299</v>
      </c>
      <c r="B2300" t="s">
        <v>75</v>
      </c>
      <c r="C2300">
        <v>610</v>
      </c>
      <c r="D2300" t="str">
        <f>VLOOKUP(CONS_TABLE[[#This Row],[make_id]],Make_details[],2,"FALSE")</f>
        <v>Subaru</v>
      </c>
      <c r="E2300" t="str">
        <f>VLOOKUP(CONS_TABLE[[#This Row],[make_id]],Make_details[],3,"FALSE")</f>
        <v>Standard</v>
      </c>
      <c r="F2300">
        <v>2001</v>
      </c>
      <c r="G2300" t="s">
        <v>444</v>
      </c>
      <c r="H2300" t="s">
        <v>69</v>
      </c>
      <c r="I2300" s="1">
        <v>44632</v>
      </c>
      <c r="J2300" s="1" t="str">
        <f>TEXT(CONS_TABLE[[#This Row],[date_stolen]],"YYYY")</f>
        <v>2022</v>
      </c>
      <c r="K2300" s="1" t="str">
        <f>TEXT(CONS_TABLE[[#This Row],[date_stolen]],"MMMM")</f>
        <v>March</v>
      </c>
      <c r="L2300">
        <v>102</v>
      </c>
      <c r="M2300" t="str">
        <f>VLOOKUP(CONS_TABLE[[#This Row],[location_id]],Locations[],2,"FALSE")</f>
        <v>Auckland</v>
      </c>
      <c r="N2300" t="str">
        <f>VLOOKUP(CONS_TABLE[[#This Row],[location_id]],Locations[],3, "FALSE")</f>
        <v>New Zealand</v>
      </c>
      <c r="O2300" s="3">
        <f>VLOOKUP(CONS_TABLE[[#This Row],[location_id]],Locations[],4,"FALSE")</f>
        <v>1695200</v>
      </c>
      <c r="P2300">
        <f>VLOOKUP(CONS_TABLE[[#This Row],[location_id]],Locations[],5,"FALSE")</f>
        <v>343.09</v>
      </c>
    </row>
    <row r="2301" spans="1:16" x14ac:dyDescent="0.3">
      <c r="A2301">
        <v>2300</v>
      </c>
      <c r="B2301" t="s">
        <v>90</v>
      </c>
      <c r="C2301">
        <v>577</v>
      </c>
      <c r="D2301" t="str">
        <f>VLOOKUP(CONS_TABLE[[#This Row],[make_id]],Make_details[],2,"FALSE")</f>
        <v>Mercedes-Benz</v>
      </c>
      <c r="E2301" t="str">
        <f>VLOOKUP(CONS_TABLE[[#This Row],[make_id]],Make_details[],3,"FALSE")</f>
        <v>Luxury</v>
      </c>
      <c r="F2301">
        <v>2000</v>
      </c>
      <c r="G2301" t="s">
        <v>831</v>
      </c>
      <c r="H2301" t="s">
        <v>10</v>
      </c>
      <c r="I2301" s="1">
        <v>44607</v>
      </c>
      <c r="J2301" s="1" t="str">
        <f>TEXT(CONS_TABLE[[#This Row],[date_stolen]],"YYYY")</f>
        <v>2022</v>
      </c>
      <c r="K2301" s="1" t="str">
        <f>TEXT(CONS_TABLE[[#This Row],[date_stolen]],"MMMM")</f>
        <v>February</v>
      </c>
      <c r="L2301">
        <v>114</v>
      </c>
      <c r="M2301" t="str">
        <f>VLOOKUP(CONS_TABLE[[#This Row],[location_id]],Locations[],2,"FALSE")</f>
        <v>Canterbury</v>
      </c>
      <c r="N2301" t="str">
        <f>VLOOKUP(CONS_TABLE[[#This Row],[location_id]],Locations[],3, "FALSE")</f>
        <v>New Zealand</v>
      </c>
      <c r="O2301" s="3">
        <f>VLOOKUP(CONS_TABLE[[#This Row],[location_id]],Locations[],4,"FALSE")</f>
        <v>655000</v>
      </c>
      <c r="P2301">
        <f>VLOOKUP(CONS_TABLE[[#This Row],[location_id]],Locations[],5,"FALSE")</f>
        <v>14.72</v>
      </c>
    </row>
    <row r="2302" spans="1:16" x14ac:dyDescent="0.3">
      <c r="A2302">
        <v>2301</v>
      </c>
      <c r="B2302" t="s">
        <v>83</v>
      </c>
      <c r="C2302">
        <v>619</v>
      </c>
      <c r="D2302" t="str">
        <f>VLOOKUP(CONS_TABLE[[#This Row],[make_id]],Make_details[],2,"FALSE")</f>
        <v>Toyota</v>
      </c>
      <c r="E2302" t="str">
        <f>VLOOKUP(CONS_TABLE[[#This Row],[make_id]],Make_details[],3,"FALSE")</f>
        <v>Standard</v>
      </c>
      <c r="F2302">
        <v>2007</v>
      </c>
      <c r="G2302" t="s">
        <v>769</v>
      </c>
      <c r="H2302" t="s">
        <v>69</v>
      </c>
      <c r="I2302" s="1">
        <v>44580</v>
      </c>
      <c r="J2302" s="1" t="str">
        <f>TEXT(CONS_TABLE[[#This Row],[date_stolen]],"YYYY")</f>
        <v>2022</v>
      </c>
      <c r="K2302" s="1" t="str">
        <f>TEXT(CONS_TABLE[[#This Row],[date_stolen]],"MMMM")</f>
        <v>January</v>
      </c>
      <c r="L2302">
        <v>103</v>
      </c>
      <c r="M2302" t="str">
        <f>VLOOKUP(CONS_TABLE[[#This Row],[location_id]],Locations[],2,"FALSE")</f>
        <v>Waikato</v>
      </c>
      <c r="N2302" t="str">
        <f>VLOOKUP(CONS_TABLE[[#This Row],[location_id]],Locations[],3, "FALSE")</f>
        <v>New Zealand</v>
      </c>
      <c r="O2302" s="3">
        <f>VLOOKUP(CONS_TABLE[[#This Row],[location_id]],Locations[],4,"FALSE")</f>
        <v>513800</v>
      </c>
      <c r="P2302">
        <f>VLOOKUP(CONS_TABLE[[#This Row],[location_id]],Locations[],5,"FALSE")</f>
        <v>21.5</v>
      </c>
    </row>
    <row r="2303" spans="1:16" x14ac:dyDescent="0.3">
      <c r="A2303">
        <v>2302</v>
      </c>
      <c r="B2303" t="s">
        <v>90</v>
      </c>
      <c r="C2303">
        <v>610</v>
      </c>
      <c r="D2303" t="str">
        <f>VLOOKUP(CONS_TABLE[[#This Row],[make_id]],Make_details[],2,"FALSE")</f>
        <v>Subaru</v>
      </c>
      <c r="E2303" t="str">
        <f>VLOOKUP(CONS_TABLE[[#This Row],[make_id]],Make_details[],3,"FALSE")</f>
        <v>Standard</v>
      </c>
      <c r="F2303">
        <v>2002</v>
      </c>
      <c r="G2303" t="s">
        <v>674</v>
      </c>
      <c r="H2303" t="s">
        <v>18</v>
      </c>
      <c r="I2303" s="1">
        <v>44528</v>
      </c>
      <c r="J2303" s="1" t="str">
        <f>TEXT(CONS_TABLE[[#This Row],[date_stolen]],"YYYY")</f>
        <v>2021</v>
      </c>
      <c r="K2303" s="1" t="str">
        <f>TEXT(CONS_TABLE[[#This Row],[date_stolen]],"MMMM")</f>
        <v>November</v>
      </c>
      <c r="L2303">
        <v>109</v>
      </c>
      <c r="M2303" t="str">
        <f>VLOOKUP(CONS_TABLE[[#This Row],[location_id]],Locations[],2,"FALSE")</f>
        <v>Wellington</v>
      </c>
      <c r="N2303" t="str">
        <f>VLOOKUP(CONS_TABLE[[#This Row],[location_id]],Locations[],3, "FALSE")</f>
        <v>New Zealand</v>
      </c>
      <c r="O2303" s="3">
        <f>VLOOKUP(CONS_TABLE[[#This Row],[location_id]],Locations[],4,"FALSE")</f>
        <v>543500</v>
      </c>
      <c r="P2303">
        <f>VLOOKUP(CONS_TABLE[[#This Row],[location_id]],Locations[],5,"FALSE")</f>
        <v>67.52</v>
      </c>
    </row>
    <row r="2304" spans="1:16" x14ac:dyDescent="0.3">
      <c r="A2304">
        <v>2303</v>
      </c>
      <c r="B2304" t="s">
        <v>75</v>
      </c>
      <c r="C2304">
        <v>576</v>
      </c>
      <c r="D2304" t="str">
        <f>VLOOKUP(CONS_TABLE[[#This Row],[make_id]],Make_details[],2,"FALSE")</f>
        <v>Mazda</v>
      </c>
      <c r="E2304" t="str">
        <f>VLOOKUP(CONS_TABLE[[#This Row],[make_id]],Make_details[],3,"FALSE")</f>
        <v>Standard</v>
      </c>
      <c r="F2304">
        <v>2004</v>
      </c>
      <c r="G2304" t="s">
        <v>578</v>
      </c>
      <c r="H2304" t="s">
        <v>28</v>
      </c>
      <c r="I2304" s="1">
        <v>44656</v>
      </c>
      <c r="J2304" s="1" t="str">
        <f>TEXT(CONS_TABLE[[#This Row],[date_stolen]],"YYYY")</f>
        <v>2022</v>
      </c>
      <c r="K2304" s="1" t="str">
        <f>TEXT(CONS_TABLE[[#This Row],[date_stolen]],"MMMM")</f>
        <v>April</v>
      </c>
      <c r="L2304">
        <v>105</v>
      </c>
      <c r="M2304" t="str">
        <f>VLOOKUP(CONS_TABLE[[#This Row],[location_id]],Locations[],2,"FALSE")</f>
        <v>Gisborne</v>
      </c>
      <c r="N2304" t="str">
        <f>VLOOKUP(CONS_TABLE[[#This Row],[location_id]],Locations[],3, "FALSE")</f>
        <v>New Zealand</v>
      </c>
      <c r="O2304" s="3">
        <f>VLOOKUP(CONS_TABLE[[#This Row],[location_id]],Locations[],4,"FALSE")</f>
        <v>52100</v>
      </c>
      <c r="P2304">
        <f>VLOOKUP(CONS_TABLE[[#This Row],[location_id]],Locations[],5,"FALSE")</f>
        <v>6.21</v>
      </c>
    </row>
    <row r="2305" spans="1:16" x14ac:dyDescent="0.3">
      <c r="A2305">
        <v>2304</v>
      </c>
      <c r="B2305" t="s">
        <v>83</v>
      </c>
      <c r="C2305">
        <v>576</v>
      </c>
      <c r="D2305" t="str">
        <f>VLOOKUP(CONS_TABLE[[#This Row],[make_id]],Make_details[],2,"FALSE")</f>
        <v>Mazda</v>
      </c>
      <c r="E2305" t="str">
        <f>VLOOKUP(CONS_TABLE[[#This Row],[make_id]],Make_details[],3,"FALSE")</f>
        <v>Standard</v>
      </c>
      <c r="F2305">
        <v>2006</v>
      </c>
      <c r="G2305" t="s">
        <v>698</v>
      </c>
      <c r="H2305" t="s">
        <v>32</v>
      </c>
      <c r="I2305" s="1">
        <v>44583</v>
      </c>
      <c r="J2305" s="1" t="str">
        <f>TEXT(CONS_TABLE[[#This Row],[date_stolen]],"YYYY")</f>
        <v>2022</v>
      </c>
      <c r="K2305" s="1" t="str">
        <f>TEXT(CONS_TABLE[[#This Row],[date_stolen]],"MMMM")</f>
        <v>January</v>
      </c>
      <c r="L2305">
        <v>107</v>
      </c>
      <c r="M2305" t="str">
        <f>VLOOKUP(CONS_TABLE[[#This Row],[location_id]],Locations[],2,"FALSE")</f>
        <v>Taranaki</v>
      </c>
      <c r="N2305" t="str">
        <f>VLOOKUP(CONS_TABLE[[#This Row],[location_id]],Locations[],3, "FALSE")</f>
        <v>New Zealand</v>
      </c>
      <c r="O2305" s="3">
        <f>VLOOKUP(CONS_TABLE[[#This Row],[location_id]],Locations[],4,"FALSE")</f>
        <v>127300</v>
      </c>
      <c r="P2305">
        <f>VLOOKUP(CONS_TABLE[[#This Row],[location_id]],Locations[],5,"FALSE")</f>
        <v>17.55</v>
      </c>
    </row>
    <row r="2306" spans="1:16" x14ac:dyDescent="0.3">
      <c r="A2306">
        <v>2305</v>
      </c>
      <c r="B2306" t="s">
        <v>75</v>
      </c>
      <c r="C2306">
        <v>633</v>
      </c>
      <c r="D2306" t="str">
        <f>VLOOKUP(CONS_TABLE[[#This Row],[make_id]],Make_details[],2,"FALSE")</f>
        <v>Volkswagen</v>
      </c>
      <c r="E2306" t="str">
        <f>VLOOKUP(CONS_TABLE[[#This Row],[make_id]],Make_details[],3,"FALSE")</f>
        <v>Standard</v>
      </c>
      <c r="F2306">
        <v>2011</v>
      </c>
      <c r="G2306" t="s">
        <v>581</v>
      </c>
      <c r="H2306" t="s">
        <v>18</v>
      </c>
      <c r="I2306" s="1">
        <v>44617</v>
      </c>
      <c r="J2306" s="1" t="str">
        <f>TEXT(CONS_TABLE[[#This Row],[date_stolen]],"YYYY")</f>
        <v>2022</v>
      </c>
      <c r="K2306" s="1" t="str">
        <f>TEXT(CONS_TABLE[[#This Row],[date_stolen]],"MMMM")</f>
        <v>February</v>
      </c>
      <c r="L2306">
        <v>102</v>
      </c>
      <c r="M2306" t="str">
        <f>VLOOKUP(CONS_TABLE[[#This Row],[location_id]],Locations[],2,"FALSE")</f>
        <v>Auckland</v>
      </c>
      <c r="N2306" t="str">
        <f>VLOOKUP(CONS_TABLE[[#This Row],[location_id]],Locations[],3, "FALSE")</f>
        <v>New Zealand</v>
      </c>
      <c r="O2306" s="3">
        <f>VLOOKUP(CONS_TABLE[[#This Row],[location_id]],Locations[],4,"FALSE")</f>
        <v>1695200</v>
      </c>
      <c r="P2306">
        <f>VLOOKUP(CONS_TABLE[[#This Row],[location_id]],Locations[],5,"FALSE")</f>
        <v>343.09</v>
      </c>
    </row>
    <row r="2307" spans="1:16" x14ac:dyDescent="0.3">
      <c r="A2307">
        <v>2306</v>
      </c>
      <c r="B2307" t="s">
        <v>90</v>
      </c>
      <c r="C2307">
        <v>576</v>
      </c>
      <c r="D2307" t="str">
        <f>VLOOKUP(CONS_TABLE[[#This Row],[make_id]],Make_details[],2,"FALSE")</f>
        <v>Mazda</v>
      </c>
      <c r="E2307" t="str">
        <f>VLOOKUP(CONS_TABLE[[#This Row],[make_id]],Make_details[],3,"FALSE")</f>
        <v>Standard</v>
      </c>
      <c r="F2307">
        <v>2002</v>
      </c>
      <c r="G2307" t="s">
        <v>572</v>
      </c>
      <c r="H2307" t="s">
        <v>69</v>
      </c>
      <c r="I2307" s="1">
        <v>44557</v>
      </c>
      <c r="J2307" s="1" t="str">
        <f>TEXT(CONS_TABLE[[#This Row],[date_stolen]],"YYYY")</f>
        <v>2021</v>
      </c>
      <c r="K2307" s="1" t="str">
        <f>TEXT(CONS_TABLE[[#This Row],[date_stolen]],"MMMM")</f>
        <v>December</v>
      </c>
      <c r="L2307">
        <v>109</v>
      </c>
      <c r="M2307" t="str">
        <f>VLOOKUP(CONS_TABLE[[#This Row],[location_id]],Locations[],2,"FALSE")</f>
        <v>Wellington</v>
      </c>
      <c r="N2307" t="str">
        <f>VLOOKUP(CONS_TABLE[[#This Row],[location_id]],Locations[],3, "FALSE")</f>
        <v>New Zealand</v>
      </c>
      <c r="O2307" s="3">
        <f>VLOOKUP(CONS_TABLE[[#This Row],[location_id]],Locations[],4,"FALSE")</f>
        <v>543500</v>
      </c>
      <c r="P2307">
        <f>VLOOKUP(CONS_TABLE[[#This Row],[location_id]],Locations[],5,"FALSE")</f>
        <v>67.52</v>
      </c>
    </row>
    <row r="2308" spans="1:16" x14ac:dyDescent="0.3">
      <c r="A2308">
        <v>2307</v>
      </c>
      <c r="B2308" t="s">
        <v>8</v>
      </c>
      <c r="C2308">
        <v>514</v>
      </c>
      <c r="D2308" t="str">
        <f>VLOOKUP(CONS_TABLE[[#This Row],[make_id]],Make_details[],2,"FALSE")</f>
        <v>Briford</v>
      </c>
      <c r="E2308" t="str">
        <f>VLOOKUP(CONS_TABLE[[#This Row],[make_id]],Make_details[],3,"FALSE")</f>
        <v>Standard</v>
      </c>
      <c r="F2308">
        <v>2005</v>
      </c>
      <c r="G2308" t="s">
        <v>832</v>
      </c>
      <c r="H2308" t="s">
        <v>47</v>
      </c>
      <c r="I2308" s="1">
        <v>44615</v>
      </c>
      <c r="J2308" s="1" t="str">
        <f>TEXT(CONS_TABLE[[#This Row],[date_stolen]],"YYYY")</f>
        <v>2022</v>
      </c>
      <c r="K2308" s="1" t="str">
        <f>TEXT(CONS_TABLE[[#This Row],[date_stolen]],"MMMM")</f>
        <v>February</v>
      </c>
      <c r="L2308">
        <v>114</v>
      </c>
      <c r="M2308" t="str">
        <f>VLOOKUP(CONS_TABLE[[#This Row],[location_id]],Locations[],2,"FALSE")</f>
        <v>Canterbury</v>
      </c>
      <c r="N2308" t="str">
        <f>VLOOKUP(CONS_TABLE[[#This Row],[location_id]],Locations[],3, "FALSE")</f>
        <v>New Zealand</v>
      </c>
      <c r="O2308" s="3">
        <f>VLOOKUP(CONS_TABLE[[#This Row],[location_id]],Locations[],4,"FALSE")</f>
        <v>655000</v>
      </c>
      <c r="P2308">
        <f>VLOOKUP(CONS_TABLE[[#This Row],[location_id]],Locations[],5,"FALSE")</f>
        <v>14.72</v>
      </c>
    </row>
    <row r="2309" spans="1:16" x14ac:dyDescent="0.3">
      <c r="A2309">
        <v>2308</v>
      </c>
      <c r="B2309" t="s">
        <v>37</v>
      </c>
      <c r="C2309">
        <v>623</v>
      </c>
      <c r="D2309" t="str">
        <f>VLOOKUP(CONS_TABLE[[#This Row],[make_id]],Make_details[],2,"FALSE")</f>
        <v>Trailer</v>
      </c>
      <c r="E2309" t="str">
        <f>VLOOKUP(CONS_TABLE[[#This Row],[make_id]],Make_details[],3,"FALSE")</f>
        <v>Standard</v>
      </c>
      <c r="F2309">
        <v>2006</v>
      </c>
      <c r="G2309" t="s">
        <v>833</v>
      </c>
      <c r="H2309" t="s">
        <v>18</v>
      </c>
      <c r="I2309" s="1">
        <v>44620</v>
      </c>
      <c r="J2309" s="1" t="str">
        <f>TEXT(CONS_TABLE[[#This Row],[date_stolen]],"YYYY")</f>
        <v>2022</v>
      </c>
      <c r="K2309" s="1" t="str">
        <f>TEXT(CONS_TABLE[[#This Row],[date_stolen]],"MMMM")</f>
        <v>February</v>
      </c>
      <c r="L2309">
        <v>102</v>
      </c>
      <c r="M2309" t="str">
        <f>VLOOKUP(CONS_TABLE[[#This Row],[location_id]],Locations[],2,"FALSE")</f>
        <v>Auckland</v>
      </c>
      <c r="N2309" t="str">
        <f>VLOOKUP(CONS_TABLE[[#This Row],[location_id]],Locations[],3, "FALSE")</f>
        <v>New Zealand</v>
      </c>
      <c r="O2309" s="3">
        <f>VLOOKUP(CONS_TABLE[[#This Row],[location_id]],Locations[],4,"FALSE")</f>
        <v>1695200</v>
      </c>
      <c r="P2309">
        <f>VLOOKUP(CONS_TABLE[[#This Row],[location_id]],Locations[],5,"FALSE")</f>
        <v>343.09</v>
      </c>
    </row>
    <row r="2310" spans="1:16" x14ac:dyDescent="0.3">
      <c r="A2310">
        <v>2309</v>
      </c>
      <c r="B2310" t="s">
        <v>11</v>
      </c>
      <c r="C2310">
        <v>623</v>
      </c>
      <c r="D2310" t="str">
        <f>VLOOKUP(CONS_TABLE[[#This Row],[make_id]],Make_details[],2,"FALSE")</f>
        <v>Trailer</v>
      </c>
      <c r="E2310" t="str">
        <f>VLOOKUP(CONS_TABLE[[#This Row],[make_id]],Make_details[],3,"FALSE")</f>
        <v>Standard</v>
      </c>
      <c r="F2310">
        <v>2005</v>
      </c>
      <c r="G2310" t="s">
        <v>834</v>
      </c>
      <c r="H2310" t="s">
        <v>18</v>
      </c>
      <c r="I2310" s="1">
        <v>44577</v>
      </c>
      <c r="J2310" s="1" t="str">
        <f>TEXT(CONS_TABLE[[#This Row],[date_stolen]],"YYYY")</f>
        <v>2022</v>
      </c>
      <c r="K2310" s="1" t="str">
        <f>TEXT(CONS_TABLE[[#This Row],[date_stolen]],"MMMM")</f>
        <v>January</v>
      </c>
      <c r="L2310">
        <v>102</v>
      </c>
      <c r="M2310" t="str">
        <f>VLOOKUP(CONS_TABLE[[#This Row],[location_id]],Locations[],2,"FALSE")</f>
        <v>Auckland</v>
      </c>
      <c r="N2310" t="str">
        <f>VLOOKUP(CONS_TABLE[[#This Row],[location_id]],Locations[],3, "FALSE")</f>
        <v>New Zealand</v>
      </c>
      <c r="O2310" s="3">
        <f>VLOOKUP(CONS_TABLE[[#This Row],[location_id]],Locations[],4,"FALSE")</f>
        <v>1695200</v>
      </c>
      <c r="P2310">
        <f>VLOOKUP(CONS_TABLE[[#This Row],[location_id]],Locations[],5,"FALSE")</f>
        <v>343.09</v>
      </c>
    </row>
    <row r="2311" spans="1:16" x14ac:dyDescent="0.3">
      <c r="A2311">
        <v>2310</v>
      </c>
      <c r="B2311" t="s">
        <v>8</v>
      </c>
      <c r="C2311">
        <v>549</v>
      </c>
      <c r="D2311" t="str">
        <f>VLOOKUP(CONS_TABLE[[#This Row],[make_id]],Make_details[],2,"FALSE")</f>
        <v>Homebuilt</v>
      </c>
      <c r="E2311" t="str">
        <f>VLOOKUP(CONS_TABLE[[#This Row],[make_id]],Make_details[],3,"FALSE")</f>
        <v>Standard</v>
      </c>
      <c r="F2311">
        <v>1989</v>
      </c>
      <c r="G2311" t="s">
        <v>46</v>
      </c>
      <c r="H2311" t="s">
        <v>47</v>
      </c>
      <c r="I2311" s="1">
        <v>44571</v>
      </c>
      <c r="J2311" s="1" t="str">
        <f>TEXT(CONS_TABLE[[#This Row],[date_stolen]],"YYYY")</f>
        <v>2022</v>
      </c>
      <c r="K2311" s="1" t="str">
        <f>TEXT(CONS_TABLE[[#This Row],[date_stolen]],"MMMM")</f>
        <v>January</v>
      </c>
      <c r="L2311">
        <v>114</v>
      </c>
      <c r="M2311" t="str">
        <f>VLOOKUP(CONS_TABLE[[#This Row],[location_id]],Locations[],2,"FALSE")</f>
        <v>Canterbury</v>
      </c>
      <c r="N2311" t="str">
        <f>VLOOKUP(CONS_TABLE[[#This Row],[location_id]],Locations[],3, "FALSE")</f>
        <v>New Zealand</v>
      </c>
      <c r="O2311" s="3">
        <f>VLOOKUP(CONS_TABLE[[#This Row],[location_id]],Locations[],4,"FALSE")</f>
        <v>655000</v>
      </c>
      <c r="P2311">
        <f>VLOOKUP(CONS_TABLE[[#This Row],[location_id]],Locations[],5,"FALSE")</f>
        <v>14.72</v>
      </c>
    </row>
    <row r="2312" spans="1:16" x14ac:dyDescent="0.3">
      <c r="A2312">
        <v>2311</v>
      </c>
      <c r="B2312" t="s">
        <v>8</v>
      </c>
      <c r="C2312">
        <v>549</v>
      </c>
      <c r="D2312" t="str">
        <f>VLOOKUP(CONS_TABLE[[#This Row],[make_id]],Make_details[],2,"FALSE")</f>
        <v>Homebuilt</v>
      </c>
      <c r="E2312" t="str">
        <f>VLOOKUP(CONS_TABLE[[#This Row],[make_id]],Make_details[],3,"FALSE")</f>
        <v>Standard</v>
      </c>
      <c r="F2312">
        <v>1989</v>
      </c>
      <c r="G2312" t="s">
        <v>835</v>
      </c>
      <c r="H2312" t="s">
        <v>28</v>
      </c>
      <c r="I2312" s="1">
        <v>44503</v>
      </c>
      <c r="J2312" s="1" t="str">
        <f>TEXT(CONS_TABLE[[#This Row],[date_stolen]],"YYYY")</f>
        <v>2021</v>
      </c>
      <c r="K2312" s="1" t="str">
        <f>TEXT(CONS_TABLE[[#This Row],[date_stolen]],"MMMM")</f>
        <v>November</v>
      </c>
      <c r="L2312">
        <v>114</v>
      </c>
      <c r="M2312" t="str">
        <f>VLOOKUP(CONS_TABLE[[#This Row],[location_id]],Locations[],2,"FALSE")</f>
        <v>Canterbury</v>
      </c>
      <c r="N2312" t="str">
        <f>VLOOKUP(CONS_TABLE[[#This Row],[location_id]],Locations[],3, "FALSE")</f>
        <v>New Zealand</v>
      </c>
      <c r="O2312" s="3">
        <f>VLOOKUP(CONS_TABLE[[#This Row],[location_id]],Locations[],4,"FALSE")</f>
        <v>655000</v>
      </c>
      <c r="P2312">
        <f>VLOOKUP(CONS_TABLE[[#This Row],[location_id]],Locations[],5,"FALSE")</f>
        <v>14.72</v>
      </c>
    </row>
    <row r="2313" spans="1:16" x14ac:dyDescent="0.3">
      <c r="A2313">
        <v>2312</v>
      </c>
      <c r="B2313" t="s">
        <v>8</v>
      </c>
      <c r="C2313">
        <v>514</v>
      </c>
      <c r="D2313" t="str">
        <f>VLOOKUP(CONS_TABLE[[#This Row],[make_id]],Make_details[],2,"FALSE")</f>
        <v>Briford</v>
      </c>
      <c r="E2313" t="str">
        <f>VLOOKUP(CONS_TABLE[[#This Row],[make_id]],Make_details[],3,"FALSE")</f>
        <v>Standard</v>
      </c>
      <c r="F2313">
        <v>2005</v>
      </c>
      <c r="G2313" t="s">
        <v>836</v>
      </c>
      <c r="H2313" t="s">
        <v>10</v>
      </c>
      <c r="I2313" s="1">
        <v>44496</v>
      </c>
      <c r="J2313" s="1" t="str">
        <f>TEXT(CONS_TABLE[[#This Row],[date_stolen]],"YYYY")</f>
        <v>2021</v>
      </c>
      <c r="K2313" s="1" t="str">
        <f>TEXT(CONS_TABLE[[#This Row],[date_stolen]],"MMMM")</f>
        <v>October</v>
      </c>
      <c r="L2313">
        <v>102</v>
      </c>
      <c r="M2313" t="str">
        <f>VLOOKUP(CONS_TABLE[[#This Row],[location_id]],Locations[],2,"FALSE")</f>
        <v>Auckland</v>
      </c>
      <c r="N2313" t="str">
        <f>VLOOKUP(CONS_TABLE[[#This Row],[location_id]],Locations[],3, "FALSE")</f>
        <v>New Zealand</v>
      </c>
      <c r="O2313" s="3">
        <f>VLOOKUP(CONS_TABLE[[#This Row],[location_id]],Locations[],4,"FALSE")</f>
        <v>1695200</v>
      </c>
      <c r="P2313">
        <f>VLOOKUP(CONS_TABLE[[#This Row],[location_id]],Locations[],5,"FALSE")</f>
        <v>343.09</v>
      </c>
    </row>
    <row r="2314" spans="1:16" x14ac:dyDescent="0.3">
      <c r="A2314">
        <v>2313</v>
      </c>
      <c r="B2314" t="s">
        <v>8</v>
      </c>
      <c r="C2314">
        <v>623</v>
      </c>
      <c r="D2314" t="str">
        <f>VLOOKUP(CONS_TABLE[[#This Row],[make_id]],Make_details[],2,"FALSE")</f>
        <v>Trailer</v>
      </c>
      <c r="E2314" t="str">
        <f>VLOOKUP(CONS_TABLE[[#This Row],[make_id]],Make_details[],3,"FALSE")</f>
        <v>Standard</v>
      </c>
      <c r="F2314">
        <v>2006</v>
      </c>
      <c r="G2314" t="s">
        <v>837</v>
      </c>
      <c r="H2314" t="s">
        <v>28</v>
      </c>
      <c r="I2314" s="1">
        <v>44576</v>
      </c>
      <c r="J2314" s="1" t="str">
        <f>TEXT(CONS_TABLE[[#This Row],[date_stolen]],"YYYY")</f>
        <v>2022</v>
      </c>
      <c r="K2314" s="1" t="str">
        <f>TEXT(CONS_TABLE[[#This Row],[date_stolen]],"MMMM")</f>
        <v>January</v>
      </c>
      <c r="L2314">
        <v>115</v>
      </c>
      <c r="M2314" t="str">
        <f>VLOOKUP(CONS_TABLE[[#This Row],[location_id]],Locations[],2,"FALSE")</f>
        <v>Otago</v>
      </c>
      <c r="N2314" t="str">
        <f>VLOOKUP(CONS_TABLE[[#This Row],[location_id]],Locations[],3, "FALSE")</f>
        <v>New Zealand</v>
      </c>
      <c r="O2314" s="3">
        <f>VLOOKUP(CONS_TABLE[[#This Row],[location_id]],Locations[],4,"FALSE")</f>
        <v>246000</v>
      </c>
      <c r="P2314">
        <f>VLOOKUP(CONS_TABLE[[#This Row],[location_id]],Locations[],5,"FALSE")</f>
        <v>7.89</v>
      </c>
    </row>
    <row r="2315" spans="1:16" x14ac:dyDescent="0.3">
      <c r="A2315">
        <v>2314</v>
      </c>
      <c r="B2315" t="s">
        <v>75</v>
      </c>
      <c r="C2315">
        <v>576</v>
      </c>
      <c r="D2315" t="str">
        <f>VLOOKUP(CONS_TABLE[[#This Row],[make_id]],Make_details[],2,"FALSE")</f>
        <v>Mazda</v>
      </c>
      <c r="E2315" t="str">
        <f>VLOOKUP(CONS_TABLE[[#This Row],[make_id]],Make_details[],3,"FALSE")</f>
        <v>Standard</v>
      </c>
      <c r="F2315">
        <v>2002</v>
      </c>
      <c r="G2315" t="s">
        <v>572</v>
      </c>
      <c r="H2315" t="s">
        <v>10</v>
      </c>
      <c r="I2315" s="1">
        <v>44574</v>
      </c>
      <c r="J2315" s="1" t="str">
        <f>TEXT(CONS_TABLE[[#This Row],[date_stolen]],"YYYY")</f>
        <v>2022</v>
      </c>
      <c r="K2315" s="1" t="str">
        <f>TEXT(CONS_TABLE[[#This Row],[date_stolen]],"MMMM")</f>
        <v>January</v>
      </c>
      <c r="L2315">
        <v>102</v>
      </c>
      <c r="M2315" t="str">
        <f>VLOOKUP(CONS_TABLE[[#This Row],[location_id]],Locations[],2,"FALSE")</f>
        <v>Auckland</v>
      </c>
      <c r="N2315" t="str">
        <f>VLOOKUP(CONS_TABLE[[#This Row],[location_id]],Locations[],3, "FALSE")</f>
        <v>New Zealand</v>
      </c>
      <c r="O2315" s="3">
        <f>VLOOKUP(CONS_TABLE[[#This Row],[location_id]],Locations[],4,"FALSE")</f>
        <v>1695200</v>
      </c>
      <c r="P2315">
        <f>VLOOKUP(CONS_TABLE[[#This Row],[location_id]],Locations[],5,"FALSE")</f>
        <v>343.09</v>
      </c>
    </row>
    <row r="2316" spans="1:16" x14ac:dyDescent="0.3">
      <c r="A2316">
        <v>2315</v>
      </c>
      <c r="B2316" t="s">
        <v>75</v>
      </c>
      <c r="C2316">
        <v>633</v>
      </c>
      <c r="D2316" t="str">
        <f>VLOOKUP(CONS_TABLE[[#This Row],[make_id]],Make_details[],2,"FALSE")</f>
        <v>Volkswagen</v>
      </c>
      <c r="E2316" t="str">
        <f>VLOOKUP(CONS_TABLE[[#This Row],[make_id]],Make_details[],3,"FALSE")</f>
        <v>Standard</v>
      </c>
      <c r="F2316">
        <v>2003</v>
      </c>
      <c r="G2316" t="s">
        <v>838</v>
      </c>
      <c r="H2316" t="s">
        <v>18</v>
      </c>
      <c r="I2316" s="1">
        <v>44652</v>
      </c>
      <c r="J2316" s="1" t="str">
        <f>TEXT(CONS_TABLE[[#This Row],[date_stolen]],"YYYY")</f>
        <v>2022</v>
      </c>
      <c r="K2316" s="1" t="str">
        <f>TEXT(CONS_TABLE[[#This Row],[date_stolen]],"MMMM")</f>
        <v>April</v>
      </c>
      <c r="L2316">
        <v>102</v>
      </c>
      <c r="M2316" t="str">
        <f>VLOOKUP(CONS_TABLE[[#This Row],[location_id]],Locations[],2,"FALSE")</f>
        <v>Auckland</v>
      </c>
      <c r="N2316" t="str">
        <f>VLOOKUP(CONS_TABLE[[#This Row],[location_id]],Locations[],3, "FALSE")</f>
        <v>New Zealand</v>
      </c>
      <c r="O2316" s="3">
        <f>VLOOKUP(CONS_TABLE[[#This Row],[location_id]],Locations[],4,"FALSE")</f>
        <v>1695200</v>
      </c>
      <c r="P2316">
        <f>VLOOKUP(CONS_TABLE[[#This Row],[location_id]],Locations[],5,"FALSE")</f>
        <v>343.09</v>
      </c>
    </row>
    <row r="2317" spans="1:16" x14ac:dyDescent="0.3">
      <c r="A2317">
        <v>2316</v>
      </c>
      <c r="B2317" t="s">
        <v>435</v>
      </c>
      <c r="C2317">
        <v>580</v>
      </c>
      <c r="D2317" t="str">
        <f>VLOOKUP(CONS_TABLE[[#This Row],[make_id]],Make_details[],2,"FALSE")</f>
        <v>Mitsubishi</v>
      </c>
      <c r="E2317" t="str">
        <f>VLOOKUP(CONS_TABLE[[#This Row],[make_id]],Make_details[],3,"FALSE")</f>
        <v>Standard</v>
      </c>
      <c r="F2317">
        <v>1992</v>
      </c>
      <c r="G2317" t="s">
        <v>469</v>
      </c>
      <c r="H2317" t="s">
        <v>47</v>
      </c>
      <c r="I2317" s="1">
        <v>44627</v>
      </c>
      <c r="J2317" s="1" t="str">
        <f>TEXT(CONS_TABLE[[#This Row],[date_stolen]],"YYYY")</f>
        <v>2022</v>
      </c>
      <c r="K2317" s="1" t="str">
        <f>TEXT(CONS_TABLE[[#This Row],[date_stolen]],"MMMM")</f>
        <v>March</v>
      </c>
      <c r="L2317">
        <v>102</v>
      </c>
      <c r="M2317" t="str">
        <f>VLOOKUP(CONS_TABLE[[#This Row],[location_id]],Locations[],2,"FALSE")</f>
        <v>Auckland</v>
      </c>
      <c r="N2317" t="str">
        <f>VLOOKUP(CONS_TABLE[[#This Row],[location_id]],Locations[],3, "FALSE")</f>
        <v>New Zealand</v>
      </c>
      <c r="O2317" s="3">
        <f>VLOOKUP(CONS_TABLE[[#This Row],[location_id]],Locations[],4,"FALSE")</f>
        <v>1695200</v>
      </c>
      <c r="P2317">
        <f>VLOOKUP(CONS_TABLE[[#This Row],[location_id]],Locations[],5,"FALSE")</f>
        <v>343.09</v>
      </c>
    </row>
    <row r="2318" spans="1:16" x14ac:dyDescent="0.3">
      <c r="A2318">
        <v>2317</v>
      </c>
      <c r="B2318" t="s">
        <v>235</v>
      </c>
      <c r="C2318">
        <v>576</v>
      </c>
      <c r="D2318" t="str">
        <f>VLOOKUP(CONS_TABLE[[#This Row],[make_id]],Make_details[],2,"FALSE")</f>
        <v>Mazda</v>
      </c>
      <c r="E2318" t="str">
        <f>VLOOKUP(CONS_TABLE[[#This Row],[make_id]],Make_details[],3,"FALSE")</f>
        <v>Standard</v>
      </c>
      <c r="F2318">
        <v>2006</v>
      </c>
      <c r="G2318" t="s">
        <v>723</v>
      </c>
      <c r="H2318" t="s">
        <v>32</v>
      </c>
      <c r="I2318" s="1">
        <v>44651</v>
      </c>
      <c r="J2318" s="1" t="str">
        <f>TEXT(CONS_TABLE[[#This Row],[date_stolen]],"YYYY")</f>
        <v>2022</v>
      </c>
      <c r="K2318" s="1" t="str">
        <f>TEXT(CONS_TABLE[[#This Row],[date_stolen]],"MMMM")</f>
        <v>March</v>
      </c>
      <c r="L2318">
        <v>102</v>
      </c>
      <c r="M2318" t="str">
        <f>VLOOKUP(CONS_TABLE[[#This Row],[location_id]],Locations[],2,"FALSE")</f>
        <v>Auckland</v>
      </c>
      <c r="N2318" t="str">
        <f>VLOOKUP(CONS_TABLE[[#This Row],[location_id]],Locations[],3, "FALSE")</f>
        <v>New Zealand</v>
      </c>
      <c r="O2318" s="3">
        <f>VLOOKUP(CONS_TABLE[[#This Row],[location_id]],Locations[],4,"FALSE")</f>
        <v>1695200</v>
      </c>
      <c r="P2318">
        <f>VLOOKUP(CONS_TABLE[[#This Row],[location_id]],Locations[],5,"FALSE")</f>
        <v>343.09</v>
      </c>
    </row>
    <row r="2319" spans="1:16" x14ac:dyDescent="0.3">
      <c r="A2319">
        <v>2318</v>
      </c>
      <c r="B2319" t="s">
        <v>75</v>
      </c>
      <c r="C2319">
        <v>576</v>
      </c>
      <c r="D2319" t="str">
        <f>VLOOKUP(CONS_TABLE[[#This Row],[make_id]],Make_details[],2,"FALSE")</f>
        <v>Mazda</v>
      </c>
      <c r="E2319" t="str">
        <f>VLOOKUP(CONS_TABLE[[#This Row],[make_id]],Make_details[],3,"FALSE")</f>
        <v>Standard</v>
      </c>
      <c r="F2319">
        <v>2011</v>
      </c>
      <c r="G2319" t="s">
        <v>731</v>
      </c>
      <c r="H2319" t="s">
        <v>32</v>
      </c>
      <c r="I2319" s="1">
        <v>44550</v>
      </c>
      <c r="J2319" s="1" t="str">
        <f>TEXT(CONS_TABLE[[#This Row],[date_stolen]],"YYYY")</f>
        <v>2021</v>
      </c>
      <c r="K2319" s="1" t="str">
        <f>TEXT(CONS_TABLE[[#This Row],[date_stolen]],"MMMM")</f>
        <v>December</v>
      </c>
      <c r="L2319">
        <v>109</v>
      </c>
      <c r="M2319" t="str">
        <f>VLOOKUP(CONS_TABLE[[#This Row],[location_id]],Locations[],2,"FALSE")</f>
        <v>Wellington</v>
      </c>
      <c r="N2319" t="str">
        <f>VLOOKUP(CONS_TABLE[[#This Row],[location_id]],Locations[],3, "FALSE")</f>
        <v>New Zealand</v>
      </c>
      <c r="O2319" s="3">
        <f>VLOOKUP(CONS_TABLE[[#This Row],[location_id]],Locations[],4,"FALSE")</f>
        <v>543500</v>
      </c>
      <c r="P2319">
        <f>VLOOKUP(CONS_TABLE[[#This Row],[location_id]],Locations[],5,"FALSE")</f>
        <v>67.52</v>
      </c>
    </row>
    <row r="2320" spans="1:16" x14ac:dyDescent="0.3">
      <c r="A2320">
        <v>2319</v>
      </c>
      <c r="B2320" t="s">
        <v>435</v>
      </c>
      <c r="C2320">
        <v>576</v>
      </c>
      <c r="D2320" t="str">
        <f>VLOOKUP(CONS_TABLE[[#This Row],[make_id]],Make_details[],2,"FALSE")</f>
        <v>Mazda</v>
      </c>
      <c r="E2320" t="str">
        <f>VLOOKUP(CONS_TABLE[[#This Row],[make_id]],Make_details[],3,"FALSE")</f>
        <v>Standard</v>
      </c>
      <c r="F2320">
        <v>2011</v>
      </c>
      <c r="G2320" t="s">
        <v>839</v>
      </c>
      <c r="H2320" t="s">
        <v>32</v>
      </c>
      <c r="I2320" s="1">
        <v>44618</v>
      </c>
      <c r="J2320" s="1" t="str">
        <f>TEXT(CONS_TABLE[[#This Row],[date_stolen]],"YYYY")</f>
        <v>2022</v>
      </c>
      <c r="K2320" s="1" t="str">
        <f>TEXT(CONS_TABLE[[#This Row],[date_stolen]],"MMMM")</f>
        <v>February</v>
      </c>
      <c r="L2320">
        <v>104</v>
      </c>
      <c r="M2320" t="str">
        <f>VLOOKUP(CONS_TABLE[[#This Row],[location_id]],Locations[],2,"FALSE")</f>
        <v>Bay of Plenty</v>
      </c>
      <c r="N2320" t="str">
        <f>VLOOKUP(CONS_TABLE[[#This Row],[location_id]],Locations[],3, "FALSE")</f>
        <v>New Zealand</v>
      </c>
      <c r="O2320" s="3">
        <f>VLOOKUP(CONS_TABLE[[#This Row],[location_id]],Locations[],4,"FALSE")</f>
        <v>347700</v>
      </c>
      <c r="P2320">
        <f>VLOOKUP(CONS_TABLE[[#This Row],[location_id]],Locations[],5,"FALSE")</f>
        <v>28.8</v>
      </c>
    </row>
    <row r="2321" spans="1:16" x14ac:dyDescent="0.3">
      <c r="A2321">
        <v>2320</v>
      </c>
      <c r="B2321" t="s">
        <v>83</v>
      </c>
      <c r="C2321">
        <v>548</v>
      </c>
      <c r="D2321" t="str">
        <f>VLOOKUP(CONS_TABLE[[#This Row],[make_id]],Make_details[],2,"FALSE")</f>
        <v>Holden</v>
      </c>
      <c r="E2321" t="str">
        <f>VLOOKUP(CONS_TABLE[[#This Row],[make_id]],Make_details[],3,"FALSE")</f>
        <v>Standard</v>
      </c>
      <c r="F2321">
        <v>2011</v>
      </c>
      <c r="G2321" t="s">
        <v>593</v>
      </c>
      <c r="H2321" t="s">
        <v>32</v>
      </c>
      <c r="I2321" s="1">
        <v>44655</v>
      </c>
      <c r="J2321" s="1" t="str">
        <f>TEXT(CONS_TABLE[[#This Row],[date_stolen]],"YYYY")</f>
        <v>2022</v>
      </c>
      <c r="K2321" s="1" t="str">
        <f>TEXT(CONS_TABLE[[#This Row],[date_stolen]],"MMMM")</f>
        <v>April</v>
      </c>
      <c r="L2321">
        <v>104</v>
      </c>
      <c r="M2321" t="str">
        <f>VLOOKUP(CONS_TABLE[[#This Row],[location_id]],Locations[],2,"FALSE")</f>
        <v>Bay of Plenty</v>
      </c>
      <c r="N2321" t="str">
        <f>VLOOKUP(CONS_TABLE[[#This Row],[location_id]],Locations[],3, "FALSE")</f>
        <v>New Zealand</v>
      </c>
      <c r="O2321" s="3">
        <f>VLOOKUP(CONS_TABLE[[#This Row],[location_id]],Locations[],4,"FALSE")</f>
        <v>347700</v>
      </c>
      <c r="P2321">
        <f>VLOOKUP(CONS_TABLE[[#This Row],[location_id]],Locations[],5,"FALSE")</f>
        <v>28.8</v>
      </c>
    </row>
    <row r="2322" spans="1:16" x14ac:dyDescent="0.3">
      <c r="A2322">
        <v>2321</v>
      </c>
      <c r="B2322" t="s">
        <v>90</v>
      </c>
      <c r="C2322">
        <v>550</v>
      </c>
      <c r="D2322" t="str">
        <f>VLOOKUP(CONS_TABLE[[#This Row],[make_id]],Make_details[],2,"FALSE")</f>
        <v>Honda</v>
      </c>
      <c r="E2322" t="str">
        <f>VLOOKUP(CONS_TABLE[[#This Row],[make_id]],Make_details[],3,"FALSE")</f>
        <v>Standard</v>
      </c>
      <c r="F2322">
        <v>2002</v>
      </c>
      <c r="G2322" t="s">
        <v>784</v>
      </c>
      <c r="H2322" t="s">
        <v>28</v>
      </c>
      <c r="I2322" s="1">
        <v>44651</v>
      </c>
      <c r="J2322" s="1" t="str">
        <f>TEXT(CONS_TABLE[[#This Row],[date_stolen]],"YYYY")</f>
        <v>2022</v>
      </c>
      <c r="K2322" s="1" t="str">
        <f>TEXT(CONS_TABLE[[#This Row],[date_stolen]],"MMMM")</f>
        <v>March</v>
      </c>
      <c r="L2322">
        <v>102</v>
      </c>
      <c r="M2322" t="str">
        <f>VLOOKUP(CONS_TABLE[[#This Row],[location_id]],Locations[],2,"FALSE")</f>
        <v>Auckland</v>
      </c>
      <c r="N2322" t="str">
        <f>VLOOKUP(CONS_TABLE[[#This Row],[location_id]],Locations[],3, "FALSE")</f>
        <v>New Zealand</v>
      </c>
      <c r="O2322" s="3">
        <f>VLOOKUP(CONS_TABLE[[#This Row],[location_id]],Locations[],4,"FALSE")</f>
        <v>1695200</v>
      </c>
      <c r="P2322">
        <f>VLOOKUP(CONS_TABLE[[#This Row],[location_id]],Locations[],5,"FALSE")</f>
        <v>343.09</v>
      </c>
    </row>
    <row r="2323" spans="1:16" x14ac:dyDescent="0.3">
      <c r="A2323">
        <v>2322</v>
      </c>
      <c r="B2323" t="s">
        <v>83</v>
      </c>
      <c r="C2323">
        <v>576</v>
      </c>
      <c r="D2323" t="str">
        <f>VLOOKUP(CONS_TABLE[[#This Row],[make_id]],Make_details[],2,"FALSE")</f>
        <v>Mazda</v>
      </c>
      <c r="E2323" t="str">
        <f>VLOOKUP(CONS_TABLE[[#This Row],[make_id]],Make_details[],3,"FALSE")</f>
        <v>Standard</v>
      </c>
      <c r="F2323">
        <v>2002</v>
      </c>
      <c r="G2323" t="s">
        <v>698</v>
      </c>
      <c r="H2323" t="s">
        <v>45</v>
      </c>
      <c r="I2323" s="1">
        <v>44607</v>
      </c>
      <c r="J2323" s="1" t="str">
        <f>TEXT(CONS_TABLE[[#This Row],[date_stolen]],"YYYY")</f>
        <v>2022</v>
      </c>
      <c r="K2323" s="1" t="str">
        <f>TEXT(CONS_TABLE[[#This Row],[date_stolen]],"MMMM")</f>
        <v>February</v>
      </c>
      <c r="L2323">
        <v>102</v>
      </c>
      <c r="M2323" t="str">
        <f>VLOOKUP(CONS_TABLE[[#This Row],[location_id]],Locations[],2,"FALSE")</f>
        <v>Auckland</v>
      </c>
      <c r="N2323" t="str">
        <f>VLOOKUP(CONS_TABLE[[#This Row],[location_id]],Locations[],3, "FALSE")</f>
        <v>New Zealand</v>
      </c>
      <c r="O2323" s="3">
        <f>VLOOKUP(CONS_TABLE[[#This Row],[location_id]],Locations[],4,"FALSE")</f>
        <v>1695200</v>
      </c>
      <c r="P2323">
        <f>VLOOKUP(CONS_TABLE[[#This Row],[location_id]],Locations[],5,"FALSE")</f>
        <v>343.09</v>
      </c>
    </row>
    <row r="2324" spans="1:16" x14ac:dyDescent="0.3">
      <c r="A2324">
        <v>2323</v>
      </c>
      <c r="B2324" t="s">
        <v>90</v>
      </c>
      <c r="C2324">
        <v>619</v>
      </c>
      <c r="D2324" t="str">
        <f>VLOOKUP(CONS_TABLE[[#This Row],[make_id]],Make_details[],2,"FALSE")</f>
        <v>Toyota</v>
      </c>
      <c r="E2324" t="str">
        <f>VLOOKUP(CONS_TABLE[[#This Row],[make_id]],Make_details[],3,"FALSE")</f>
        <v>Standard</v>
      </c>
      <c r="F2324">
        <v>2004</v>
      </c>
      <c r="G2324" t="s">
        <v>599</v>
      </c>
      <c r="H2324" t="s">
        <v>32</v>
      </c>
      <c r="I2324" s="1">
        <v>44613</v>
      </c>
      <c r="J2324" s="1" t="str">
        <f>TEXT(CONS_TABLE[[#This Row],[date_stolen]],"YYYY")</f>
        <v>2022</v>
      </c>
      <c r="K2324" s="1" t="str">
        <f>TEXT(CONS_TABLE[[#This Row],[date_stolen]],"MMMM")</f>
        <v>February</v>
      </c>
      <c r="L2324">
        <v>102</v>
      </c>
      <c r="M2324" t="str">
        <f>VLOOKUP(CONS_TABLE[[#This Row],[location_id]],Locations[],2,"FALSE")</f>
        <v>Auckland</v>
      </c>
      <c r="N2324" t="str">
        <f>VLOOKUP(CONS_TABLE[[#This Row],[location_id]],Locations[],3, "FALSE")</f>
        <v>New Zealand</v>
      </c>
      <c r="O2324" s="3">
        <f>VLOOKUP(CONS_TABLE[[#This Row],[location_id]],Locations[],4,"FALSE")</f>
        <v>1695200</v>
      </c>
      <c r="P2324">
        <f>VLOOKUP(CONS_TABLE[[#This Row],[location_id]],Locations[],5,"FALSE")</f>
        <v>343.09</v>
      </c>
    </row>
    <row r="2325" spans="1:16" x14ac:dyDescent="0.3">
      <c r="A2325">
        <v>2324</v>
      </c>
      <c r="B2325" t="s">
        <v>90</v>
      </c>
      <c r="C2325">
        <v>548</v>
      </c>
      <c r="D2325" t="str">
        <f>VLOOKUP(CONS_TABLE[[#This Row],[make_id]],Make_details[],2,"FALSE")</f>
        <v>Holden</v>
      </c>
      <c r="E2325" t="str">
        <f>VLOOKUP(CONS_TABLE[[#This Row],[make_id]],Make_details[],3,"FALSE")</f>
        <v>Standard</v>
      </c>
      <c r="F2325">
        <v>2010</v>
      </c>
      <c r="G2325" t="s">
        <v>810</v>
      </c>
      <c r="H2325" t="s">
        <v>18</v>
      </c>
      <c r="I2325" s="1">
        <v>44606</v>
      </c>
      <c r="J2325" s="1" t="str">
        <f>TEXT(CONS_TABLE[[#This Row],[date_stolen]],"YYYY")</f>
        <v>2022</v>
      </c>
      <c r="K2325" s="1" t="str">
        <f>TEXT(CONS_TABLE[[#This Row],[date_stolen]],"MMMM")</f>
        <v>February</v>
      </c>
      <c r="L2325">
        <v>106</v>
      </c>
      <c r="M2325" t="str">
        <f>VLOOKUP(CONS_TABLE[[#This Row],[location_id]],Locations[],2,"FALSE")</f>
        <v>Hawke's Bay</v>
      </c>
      <c r="N2325" t="str">
        <f>VLOOKUP(CONS_TABLE[[#This Row],[location_id]],Locations[],3, "FALSE")</f>
        <v>New Zealand</v>
      </c>
      <c r="O2325" s="3">
        <f>VLOOKUP(CONS_TABLE[[#This Row],[location_id]],Locations[],4,"FALSE")</f>
        <v>182700</v>
      </c>
      <c r="P2325">
        <f>VLOOKUP(CONS_TABLE[[#This Row],[location_id]],Locations[],5,"FALSE")</f>
        <v>12.92</v>
      </c>
    </row>
    <row r="2326" spans="1:16" x14ac:dyDescent="0.3">
      <c r="A2326">
        <v>2325</v>
      </c>
      <c r="B2326" t="s">
        <v>83</v>
      </c>
      <c r="C2326">
        <v>587</v>
      </c>
      <c r="D2326" t="str">
        <f>VLOOKUP(CONS_TABLE[[#This Row],[make_id]],Make_details[],2,"FALSE")</f>
        <v>Nissan</v>
      </c>
      <c r="E2326" t="str">
        <f>VLOOKUP(CONS_TABLE[[#This Row],[make_id]],Make_details[],3,"FALSE")</f>
        <v>Standard</v>
      </c>
      <c r="F2326">
        <v>2005</v>
      </c>
      <c r="G2326" t="s">
        <v>590</v>
      </c>
      <c r="H2326" t="s">
        <v>45</v>
      </c>
      <c r="I2326" s="1">
        <v>44515</v>
      </c>
      <c r="J2326" s="1" t="str">
        <f>TEXT(CONS_TABLE[[#This Row],[date_stolen]],"YYYY")</f>
        <v>2021</v>
      </c>
      <c r="K2326" s="1" t="str">
        <f>TEXT(CONS_TABLE[[#This Row],[date_stolen]],"MMMM")</f>
        <v>November</v>
      </c>
      <c r="L2326">
        <v>108</v>
      </c>
      <c r="M2326" t="str">
        <f>VLOOKUP(CONS_TABLE[[#This Row],[location_id]],Locations[],2,"FALSE")</f>
        <v>Manawatū-Whanganui</v>
      </c>
      <c r="N2326" t="str">
        <f>VLOOKUP(CONS_TABLE[[#This Row],[location_id]],Locations[],3, "FALSE")</f>
        <v>New Zealand</v>
      </c>
      <c r="O2326" s="3">
        <f>VLOOKUP(CONS_TABLE[[#This Row],[location_id]],Locations[],4,"FALSE")</f>
        <v>258200</v>
      </c>
      <c r="P2326">
        <f>VLOOKUP(CONS_TABLE[[#This Row],[location_id]],Locations[],5,"FALSE")</f>
        <v>11.62</v>
      </c>
    </row>
    <row r="2327" spans="1:16" x14ac:dyDescent="0.3">
      <c r="A2327">
        <v>2326</v>
      </c>
      <c r="B2327" t="s">
        <v>83</v>
      </c>
      <c r="C2327">
        <v>576</v>
      </c>
      <c r="D2327" t="str">
        <f>VLOOKUP(CONS_TABLE[[#This Row],[make_id]],Make_details[],2,"FALSE")</f>
        <v>Mazda</v>
      </c>
      <c r="E2327" t="str">
        <f>VLOOKUP(CONS_TABLE[[#This Row],[make_id]],Make_details[],3,"FALSE")</f>
        <v>Standard</v>
      </c>
      <c r="F2327">
        <v>2003</v>
      </c>
      <c r="G2327" t="s">
        <v>698</v>
      </c>
      <c r="H2327" t="s">
        <v>10</v>
      </c>
      <c r="I2327" s="1">
        <v>44576</v>
      </c>
      <c r="J2327" s="1" t="str">
        <f>TEXT(CONS_TABLE[[#This Row],[date_stolen]],"YYYY")</f>
        <v>2022</v>
      </c>
      <c r="K2327" s="1" t="str">
        <f>TEXT(CONS_TABLE[[#This Row],[date_stolen]],"MMMM")</f>
        <v>January</v>
      </c>
      <c r="L2327">
        <v>108</v>
      </c>
      <c r="M2327" t="str">
        <f>VLOOKUP(CONS_TABLE[[#This Row],[location_id]],Locations[],2,"FALSE")</f>
        <v>Manawatū-Whanganui</v>
      </c>
      <c r="N2327" t="str">
        <f>VLOOKUP(CONS_TABLE[[#This Row],[location_id]],Locations[],3, "FALSE")</f>
        <v>New Zealand</v>
      </c>
      <c r="O2327" s="3">
        <f>VLOOKUP(CONS_TABLE[[#This Row],[location_id]],Locations[],4,"FALSE")</f>
        <v>258200</v>
      </c>
      <c r="P2327">
        <f>VLOOKUP(CONS_TABLE[[#This Row],[location_id]],Locations[],5,"FALSE")</f>
        <v>11.62</v>
      </c>
    </row>
    <row r="2328" spans="1:16" x14ac:dyDescent="0.3">
      <c r="A2328">
        <v>2327</v>
      </c>
      <c r="B2328" t="s">
        <v>83</v>
      </c>
      <c r="C2328">
        <v>576</v>
      </c>
      <c r="D2328" t="str">
        <f>VLOOKUP(CONS_TABLE[[#This Row],[make_id]],Make_details[],2,"FALSE")</f>
        <v>Mazda</v>
      </c>
      <c r="E2328" t="str">
        <f>VLOOKUP(CONS_TABLE[[#This Row],[make_id]],Make_details[],3,"FALSE")</f>
        <v>Standard</v>
      </c>
      <c r="F2328">
        <v>2006</v>
      </c>
      <c r="G2328" t="s">
        <v>823</v>
      </c>
      <c r="H2328" t="s">
        <v>28</v>
      </c>
      <c r="I2328" s="1">
        <v>44655</v>
      </c>
      <c r="J2328" s="1" t="str">
        <f>TEXT(CONS_TABLE[[#This Row],[date_stolen]],"YYYY")</f>
        <v>2022</v>
      </c>
      <c r="K2328" s="1" t="str">
        <f>TEXT(CONS_TABLE[[#This Row],[date_stolen]],"MMMM")</f>
        <v>April</v>
      </c>
      <c r="L2328">
        <v>109</v>
      </c>
      <c r="M2328" t="str">
        <f>VLOOKUP(CONS_TABLE[[#This Row],[location_id]],Locations[],2,"FALSE")</f>
        <v>Wellington</v>
      </c>
      <c r="N2328" t="str">
        <f>VLOOKUP(CONS_TABLE[[#This Row],[location_id]],Locations[],3, "FALSE")</f>
        <v>New Zealand</v>
      </c>
      <c r="O2328" s="3">
        <f>VLOOKUP(CONS_TABLE[[#This Row],[location_id]],Locations[],4,"FALSE")</f>
        <v>543500</v>
      </c>
      <c r="P2328">
        <f>VLOOKUP(CONS_TABLE[[#This Row],[location_id]],Locations[],5,"FALSE")</f>
        <v>67.52</v>
      </c>
    </row>
    <row r="2329" spans="1:16" x14ac:dyDescent="0.3">
      <c r="A2329">
        <v>2328</v>
      </c>
      <c r="B2329" t="s">
        <v>83</v>
      </c>
      <c r="C2329">
        <v>587</v>
      </c>
      <c r="D2329" t="str">
        <f>VLOOKUP(CONS_TABLE[[#This Row],[make_id]],Make_details[],2,"FALSE")</f>
        <v>Nissan</v>
      </c>
      <c r="E2329" t="str">
        <f>VLOOKUP(CONS_TABLE[[#This Row],[make_id]],Make_details[],3,"FALSE")</f>
        <v>Standard</v>
      </c>
      <c r="F2329">
        <v>2006</v>
      </c>
      <c r="G2329" t="s">
        <v>359</v>
      </c>
      <c r="H2329" t="s">
        <v>10</v>
      </c>
      <c r="I2329" s="1">
        <v>44610</v>
      </c>
      <c r="J2329" s="1" t="str">
        <f>TEXT(CONS_TABLE[[#This Row],[date_stolen]],"YYYY")</f>
        <v>2022</v>
      </c>
      <c r="K2329" s="1" t="str">
        <f>TEXT(CONS_TABLE[[#This Row],[date_stolen]],"MMMM")</f>
        <v>February</v>
      </c>
      <c r="L2329">
        <v>102</v>
      </c>
      <c r="M2329" t="str">
        <f>VLOOKUP(CONS_TABLE[[#This Row],[location_id]],Locations[],2,"FALSE")</f>
        <v>Auckland</v>
      </c>
      <c r="N2329" t="str">
        <f>VLOOKUP(CONS_TABLE[[#This Row],[location_id]],Locations[],3, "FALSE")</f>
        <v>New Zealand</v>
      </c>
      <c r="O2329" s="3">
        <f>VLOOKUP(CONS_TABLE[[#This Row],[location_id]],Locations[],4,"FALSE")</f>
        <v>1695200</v>
      </c>
      <c r="P2329">
        <f>VLOOKUP(CONS_TABLE[[#This Row],[location_id]],Locations[],5,"FALSE")</f>
        <v>343.09</v>
      </c>
    </row>
    <row r="2330" spans="1:16" x14ac:dyDescent="0.3">
      <c r="A2330">
        <v>2329</v>
      </c>
      <c r="B2330" t="s">
        <v>90</v>
      </c>
      <c r="C2330">
        <v>610</v>
      </c>
      <c r="D2330" t="str">
        <f>VLOOKUP(CONS_TABLE[[#This Row],[make_id]],Make_details[],2,"FALSE")</f>
        <v>Subaru</v>
      </c>
      <c r="E2330" t="str">
        <f>VLOOKUP(CONS_TABLE[[#This Row],[make_id]],Make_details[],3,"FALSE")</f>
        <v>Standard</v>
      </c>
      <c r="F2330">
        <v>2003</v>
      </c>
      <c r="G2330" t="s">
        <v>475</v>
      </c>
      <c r="H2330" t="s">
        <v>283</v>
      </c>
      <c r="I2330" s="1">
        <v>44613</v>
      </c>
      <c r="J2330" s="1" t="str">
        <f>TEXT(CONS_TABLE[[#This Row],[date_stolen]],"YYYY")</f>
        <v>2022</v>
      </c>
      <c r="K2330" s="1" t="str">
        <f>TEXT(CONS_TABLE[[#This Row],[date_stolen]],"MMMM")</f>
        <v>February</v>
      </c>
      <c r="L2330">
        <v>115</v>
      </c>
      <c r="M2330" t="str">
        <f>VLOOKUP(CONS_TABLE[[#This Row],[location_id]],Locations[],2,"FALSE")</f>
        <v>Otago</v>
      </c>
      <c r="N2330" t="str">
        <f>VLOOKUP(CONS_TABLE[[#This Row],[location_id]],Locations[],3, "FALSE")</f>
        <v>New Zealand</v>
      </c>
      <c r="O2330" s="3">
        <f>VLOOKUP(CONS_TABLE[[#This Row],[location_id]],Locations[],4,"FALSE")</f>
        <v>246000</v>
      </c>
      <c r="P2330">
        <f>VLOOKUP(CONS_TABLE[[#This Row],[location_id]],Locations[],5,"FALSE")</f>
        <v>7.89</v>
      </c>
    </row>
    <row r="2331" spans="1:16" x14ac:dyDescent="0.3">
      <c r="A2331">
        <v>2330</v>
      </c>
      <c r="B2331" t="s">
        <v>90</v>
      </c>
      <c r="C2331">
        <v>619</v>
      </c>
      <c r="D2331" t="str">
        <f>VLOOKUP(CONS_TABLE[[#This Row],[make_id]],Make_details[],2,"FALSE")</f>
        <v>Toyota</v>
      </c>
      <c r="E2331" t="str">
        <f>VLOOKUP(CONS_TABLE[[#This Row],[make_id]],Make_details[],3,"FALSE")</f>
        <v>Standard</v>
      </c>
      <c r="F2331">
        <v>2011</v>
      </c>
      <c r="G2331" t="s">
        <v>604</v>
      </c>
      <c r="H2331" t="s">
        <v>10</v>
      </c>
      <c r="I2331" s="1">
        <v>44603</v>
      </c>
      <c r="J2331" s="1" t="str">
        <f>TEXT(CONS_TABLE[[#This Row],[date_stolen]],"YYYY")</f>
        <v>2022</v>
      </c>
      <c r="K2331" s="1" t="str">
        <f>TEXT(CONS_TABLE[[#This Row],[date_stolen]],"MMMM")</f>
        <v>February</v>
      </c>
      <c r="L2331">
        <v>102</v>
      </c>
      <c r="M2331" t="str">
        <f>VLOOKUP(CONS_TABLE[[#This Row],[location_id]],Locations[],2,"FALSE")</f>
        <v>Auckland</v>
      </c>
      <c r="N2331" t="str">
        <f>VLOOKUP(CONS_TABLE[[#This Row],[location_id]],Locations[],3, "FALSE")</f>
        <v>New Zealand</v>
      </c>
      <c r="O2331" s="3">
        <f>VLOOKUP(CONS_TABLE[[#This Row],[location_id]],Locations[],4,"FALSE")</f>
        <v>1695200</v>
      </c>
      <c r="P2331">
        <f>VLOOKUP(CONS_TABLE[[#This Row],[location_id]],Locations[],5,"FALSE")</f>
        <v>343.09</v>
      </c>
    </row>
    <row r="2332" spans="1:16" x14ac:dyDescent="0.3">
      <c r="A2332">
        <v>2331</v>
      </c>
      <c r="B2332" t="s">
        <v>83</v>
      </c>
      <c r="C2332">
        <v>580</v>
      </c>
      <c r="D2332" t="str">
        <f>VLOOKUP(CONS_TABLE[[#This Row],[make_id]],Make_details[],2,"FALSE")</f>
        <v>Mitsubishi</v>
      </c>
      <c r="E2332" t="str">
        <f>VLOOKUP(CONS_TABLE[[#This Row],[make_id]],Make_details[],3,"FALSE")</f>
        <v>Standard</v>
      </c>
      <c r="F2332">
        <v>2000</v>
      </c>
      <c r="G2332" t="s">
        <v>441</v>
      </c>
      <c r="H2332" t="s">
        <v>45</v>
      </c>
      <c r="I2332" s="1">
        <v>44490</v>
      </c>
      <c r="J2332" s="1" t="str">
        <f>TEXT(CONS_TABLE[[#This Row],[date_stolen]],"YYYY")</f>
        <v>2021</v>
      </c>
      <c r="K2332" s="1" t="str">
        <f>TEXT(CONS_TABLE[[#This Row],[date_stolen]],"MMMM")</f>
        <v>October</v>
      </c>
      <c r="L2332">
        <v>102</v>
      </c>
      <c r="M2332" t="str">
        <f>VLOOKUP(CONS_TABLE[[#This Row],[location_id]],Locations[],2,"FALSE")</f>
        <v>Auckland</v>
      </c>
      <c r="N2332" t="str">
        <f>VLOOKUP(CONS_TABLE[[#This Row],[location_id]],Locations[],3, "FALSE")</f>
        <v>New Zealand</v>
      </c>
      <c r="O2332" s="3">
        <f>VLOOKUP(CONS_TABLE[[#This Row],[location_id]],Locations[],4,"FALSE")</f>
        <v>1695200</v>
      </c>
      <c r="P2332">
        <f>VLOOKUP(CONS_TABLE[[#This Row],[location_id]],Locations[],5,"FALSE")</f>
        <v>343.09</v>
      </c>
    </row>
    <row r="2333" spans="1:16" x14ac:dyDescent="0.3">
      <c r="A2333">
        <v>2332</v>
      </c>
      <c r="B2333" t="s">
        <v>83</v>
      </c>
      <c r="C2333">
        <v>619</v>
      </c>
      <c r="D2333" t="str">
        <f>VLOOKUP(CONS_TABLE[[#This Row],[make_id]],Make_details[],2,"FALSE")</f>
        <v>Toyota</v>
      </c>
      <c r="E2333" t="str">
        <f>VLOOKUP(CONS_TABLE[[#This Row],[make_id]],Make_details[],3,"FALSE")</f>
        <v>Standard</v>
      </c>
      <c r="F2333">
        <v>2001</v>
      </c>
      <c r="G2333" t="s">
        <v>694</v>
      </c>
      <c r="H2333" t="s">
        <v>10</v>
      </c>
      <c r="I2333" s="1">
        <v>44487</v>
      </c>
      <c r="J2333" s="1" t="str">
        <f>TEXT(CONS_TABLE[[#This Row],[date_stolen]],"YYYY")</f>
        <v>2021</v>
      </c>
      <c r="K2333" s="1" t="str">
        <f>TEXT(CONS_TABLE[[#This Row],[date_stolen]],"MMMM")</f>
        <v>October</v>
      </c>
      <c r="L2333">
        <v>114</v>
      </c>
      <c r="M2333" t="str">
        <f>VLOOKUP(CONS_TABLE[[#This Row],[location_id]],Locations[],2,"FALSE")</f>
        <v>Canterbury</v>
      </c>
      <c r="N2333" t="str">
        <f>VLOOKUP(CONS_TABLE[[#This Row],[location_id]],Locations[],3, "FALSE")</f>
        <v>New Zealand</v>
      </c>
      <c r="O2333" s="3">
        <f>VLOOKUP(CONS_TABLE[[#This Row],[location_id]],Locations[],4,"FALSE")</f>
        <v>655000</v>
      </c>
      <c r="P2333">
        <f>VLOOKUP(CONS_TABLE[[#This Row],[location_id]],Locations[],5,"FALSE")</f>
        <v>14.72</v>
      </c>
    </row>
    <row r="2334" spans="1:16" x14ac:dyDescent="0.3">
      <c r="A2334">
        <v>2333</v>
      </c>
      <c r="B2334" t="s">
        <v>90</v>
      </c>
      <c r="C2334">
        <v>610</v>
      </c>
      <c r="D2334" t="str">
        <f>VLOOKUP(CONS_TABLE[[#This Row],[make_id]],Make_details[],2,"FALSE")</f>
        <v>Subaru</v>
      </c>
      <c r="E2334" t="str">
        <f>VLOOKUP(CONS_TABLE[[#This Row],[make_id]],Make_details[],3,"FALSE")</f>
        <v>Standard</v>
      </c>
      <c r="F2334">
        <v>2002</v>
      </c>
      <c r="G2334" t="s">
        <v>475</v>
      </c>
      <c r="H2334" t="s">
        <v>10</v>
      </c>
      <c r="I2334" s="1">
        <v>44651</v>
      </c>
      <c r="J2334" s="1" t="str">
        <f>TEXT(CONS_TABLE[[#This Row],[date_stolen]],"YYYY")</f>
        <v>2022</v>
      </c>
      <c r="K2334" s="1" t="str">
        <f>TEXT(CONS_TABLE[[#This Row],[date_stolen]],"MMMM")</f>
        <v>March</v>
      </c>
      <c r="L2334">
        <v>102</v>
      </c>
      <c r="M2334" t="str">
        <f>VLOOKUP(CONS_TABLE[[#This Row],[location_id]],Locations[],2,"FALSE")</f>
        <v>Auckland</v>
      </c>
      <c r="N2334" t="str">
        <f>VLOOKUP(CONS_TABLE[[#This Row],[location_id]],Locations[],3, "FALSE")</f>
        <v>New Zealand</v>
      </c>
      <c r="O2334" s="3">
        <f>VLOOKUP(CONS_TABLE[[#This Row],[location_id]],Locations[],4,"FALSE")</f>
        <v>1695200</v>
      </c>
      <c r="P2334">
        <f>VLOOKUP(CONS_TABLE[[#This Row],[location_id]],Locations[],5,"FALSE")</f>
        <v>343.09</v>
      </c>
    </row>
    <row r="2335" spans="1:16" x14ac:dyDescent="0.3">
      <c r="A2335">
        <v>2334</v>
      </c>
      <c r="B2335" t="s">
        <v>83</v>
      </c>
      <c r="C2335">
        <v>610</v>
      </c>
      <c r="D2335" t="str">
        <f>VLOOKUP(CONS_TABLE[[#This Row],[make_id]],Make_details[],2,"FALSE")</f>
        <v>Subaru</v>
      </c>
      <c r="E2335" t="str">
        <f>VLOOKUP(CONS_TABLE[[#This Row],[make_id]],Make_details[],3,"FALSE")</f>
        <v>Standard</v>
      </c>
      <c r="F2335">
        <v>2002</v>
      </c>
      <c r="G2335" t="s">
        <v>475</v>
      </c>
      <c r="H2335" t="s">
        <v>45</v>
      </c>
      <c r="I2335" s="1">
        <v>44556</v>
      </c>
      <c r="J2335" s="1" t="str">
        <f>TEXT(CONS_TABLE[[#This Row],[date_stolen]],"YYYY")</f>
        <v>2021</v>
      </c>
      <c r="K2335" s="1" t="str">
        <f>TEXT(CONS_TABLE[[#This Row],[date_stolen]],"MMMM")</f>
        <v>December</v>
      </c>
      <c r="L2335">
        <v>107</v>
      </c>
      <c r="M2335" t="str">
        <f>VLOOKUP(CONS_TABLE[[#This Row],[location_id]],Locations[],2,"FALSE")</f>
        <v>Taranaki</v>
      </c>
      <c r="N2335" t="str">
        <f>VLOOKUP(CONS_TABLE[[#This Row],[location_id]],Locations[],3, "FALSE")</f>
        <v>New Zealand</v>
      </c>
      <c r="O2335" s="3">
        <f>VLOOKUP(CONS_TABLE[[#This Row],[location_id]],Locations[],4,"FALSE")</f>
        <v>127300</v>
      </c>
      <c r="P2335">
        <f>VLOOKUP(CONS_TABLE[[#This Row],[location_id]],Locations[],5,"FALSE")</f>
        <v>17.55</v>
      </c>
    </row>
    <row r="2336" spans="1:16" x14ac:dyDescent="0.3">
      <c r="A2336">
        <v>2335</v>
      </c>
      <c r="B2336" t="s">
        <v>435</v>
      </c>
      <c r="C2336">
        <v>540</v>
      </c>
      <c r="D2336" t="str">
        <f>VLOOKUP(CONS_TABLE[[#This Row],[make_id]],Make_details[],2,"FALSE")</f>
        <v>Ford</v>
      </c>
      <c r="E2336" t="str">
        <f>VLOOKUP(CONS_TABLE[[#This Row],[make_id]],Make_details[],3,"FALSE")</f>
        <v>Standard</v>
      </c>
      <c r="F2336">
        <v>2003</v>
      </c>
      <c r="G2336" t="s">
        <v>436</v>
      </c>
      <c r="H2336" t="s">
        <v>28</v>
      </c>
      <c r="I2336" s="1">
        <v>44594</v>
      </c>
      <c r="J2336" s="1" t="str">
        <f>TEXT(CONS_TABLE[[#This Row],[date_stolen]],"YYYY")</f>
        <v>2022</v>
      </c>
      <c r="K2336" s="1" t="str">
        <f>TEXT(CONS_TABLE[[#This Row],[date_stolen]],"MMMM")</f>
        <v>February</v>
      </c>
      <c r="L2336">
        <v>104</v>
      </c>
      <c r="M2336" t="str">
        <f>VLOOKUP(CONS_TABLE[[#This Row],[location_id]],Locations[],2,"FALSE")</f>
        <v>Bay of Plenty</v>
      </c>
      <c r="N2336" t="str">
        <f>VLOOKUP(CONS_TABLE[[#This Row],[location_id]],Locations[],3, "FALSE")</f>
        <v>New Zealand</v>
      </c>
      <c r="O2336" s="3">
        <f>VLOOKUP(CONS_TABLE[[#This Row],[location_id]],Locations[],4,"FALSE")</f>
        <v>347700</v>
      </c>
      <c r="P2336">
        <f>VLOOKUP(CONS_TABLE[[#This Row],[location_id]],Locations[],5,"FALSE")</f>
        <v>28.8</v>
      </c>
    </row>
    <row r="2337" spans="1:16" x14ac:dyDescent="0.3">
      <c r="A2337">
        <v>2336</v>
      </c>
      <c r="B2337" t="s">
        <v>83</v>
      </c>
      <c r="C2337">
        <v>577</v>
      </c>
      <c r="D2337" t="str">
        <f>VLOOKUP(CONS_TABLE[[#This Row],[make_id]],Make_details[],2,"FALSE")</f>
        <v>Mercedes-Benz</v>
      </c>
      <c r="E2337" t="str">
        <f>VLOOKUP(CONS_TABLE[[#This Row],[make_id]],Make_details[],3,"FALSE")</f>
        <v>Luxury</v>
      </c>
      <c r="F2337">
        <v>2004</v>
      </c>
      <c r="G2337" t="s">
        <v>840</v>
      </c>
      <c r="H2337" t="s">
        <v>18</v>
      </c>
      <c r="I2337" s="1">
        <v>44518</v>
      </c>
      <c r="J2337" s="1" t="str">
        <f>TEXT(CONS_TABLE[[#This Row],[date_stolen]],"YYYY")</f>
        <v>2021</v>
      </c>
      <c r="K2337" s="1" t="str">
        <f>TEXT(CONS_TABLE[[#This Row],[date_stolen]],"MMMM")</f>
        <v>November</v>
      </c>
      <c r="L2337">
        <v>102</v>
      </c>
      <c r="M2337" t="str">
        <f>VLOOKUP(CONS_TABLE[[#This Row],[location_id]],Locations[],2,"FALSE")</f>
        <v>Auckland</v>
      </c>
      <c r="N2337" t="str">
        <f>VLOOKUP(CONS_TABLE[[#This Row],[location_id]],Locations[],3, "FALSE")</f>
        <v>New Zealand</v>
      </c>
      <c r="O2337" s="3">
        <f>VLOOKUP(CONS_TABLE[[#This Row],[location_id]],Locations[],4,"FALSE")</f>
        <v>1695200</v>
      </c>
      <c r="P2337">
        <f>VLOOKUP(CONS_TABLE[[#This Row],[location_id]],Locations[],5,"FALSE")</f>
        <v>343.09</v>
      </c>
    </row>
    <row r="2338" spans="1:16" x14ac:dyDescent="0.3">
      <c r="A2338">
        <v>2337</v>
      </c>
      <c r="B2338" t="s">
        <v>90</v>
      </c>
      <c r="C2338">
        <v>610</v>
      </c>
      <c r="D2338" t="str">
        <f>VLOOKUP(CONS_TABLE[[#This Row],[make_id]],Make_details[],2,"FALSE")</f>
        <v>Subaru</v>
      </c>
      <c r="E2338" t="str">
        <f>VLOOKUP(CONS_TABLE[[#This Row],[make_id]],Make_details[],3,"FALSE")</f>
        <v>Standard</v>
      </c>
      <c r="F2338">
        <v>2002</v>
      </c>
      <c r="G2338" t="s">
        <v>444</v>
      </c>
      <c r="H2338" t="s">
        <v>32</v>
      </c>
      <c r="I2338" s="1">
        <v>44625</v>
      </c>
      <c r="J2338" s="1" t="str">
        <f>TEXT(CONS_TABLE[[#This Row],[date_stolen]],"YYYY")</f>
        <v>2022</v>
      </c>
      <c r="K2338" s="1" t="str">
        <f>TEXT(CONS_TABLE[[#This Row],[date_stolen]],"MMMM")</f>
        <v>March</v>
      </c>
      <c r="L2338">
        <v>104</v>
      </c>
      <c r="M2338" t="str">
        <f>VLOOKUP(CONS_TABLE[[#This Row],[location_id]],Locations[],2,"FALSE")</f>
        <v>Bay of Plenty</v>
      </c>
      <c r="N2338" t="str">
        <f>VLOOKUP(CONS_TABLE[[#This Row],[location_id]],Locations[],3, "FALSE")</f>
        <v>New Zealand</v>
      </c>
      <c r="O2338" s="3">
        <f>VLOOKUP(CONS_TABLE[[#This Row],[location_id]],Locations[],4,"FALSE")</f>
        <v>347700</v>
      </c>
      <c r="P2338">
        <f>VLOOKUP(CONS_TABLE[[#This Row],[location_id]],Locations[],5,"FALSE")</f>
        <v>28.8</v>
      </c>
    </row>
    <row r="2339" spans="1:16" x14ac:dyDescent="0.3">
      <c r="A2339">
        <v>2338</v>
      </c>
      <c r="B2339" t="s">
        <v>83</v>
      </c>
      <c r="C2339">
        <v>522</v>
      </c>
      <c r="D2339" t="str">
        <f>VLOOKUP(CONS_TABLE[[#This Row],[make_id]],Make_details[],2,"FALSE")</f>
        <v>Chevrolet</v>
      </c>
      <c r="E2339" t="str">
        <f>VLOOKUP(CONS_TABLE[[#This Row],[make_id]],Make_details[],3,"FALSE")</f>
        <v>Standard</v>
      </c>
      <c r="F2339">
        <v>1972</v>
      </c>
      <c r="G2339" t="s">
        <v>841</v>
      </c>
      <c r="H2339" t="s">
        <v>47</v>
      </c>
      <c r="I2339" s="1">
        <v>44629</v>
      </c>
      <c r="J2339" s="1" t="str">
        <f>TEXT(CONS_TABLE[[#This Row],[date_stolen]],"YYYY")</f>
        <v>2022</v>
      </c>
      <c r="K2339" s="1" t="str">
        <f>TEXT(CONS_TABLE[[#This Row],[date_stolen]],"MMMM")</f>
        <v>March</v>
      </c>
      <c r="L2339">
        <v>104</v>
      </c>
      <c r="M2339" t="str">
        <f>VLOOKUP(CONS_TABLE[[#This Row],[location_id]],Locations[],2,"FALSE")</f>
        <v>Bay of Plenty</v>
      </c>
      <c r="N2339" t="str">
        <f>VLOOKUP(CONS_TABLE[[#This Row],[location_id]],Locations[],3, "FALSE")</f>
        <v>New Zealand</v>
      </c>
      <c r="O2339" s="3">
        <f>VLOOKUP(CONS_TABLE[[#This Row],[location_id]],Locations[],4,"FALSE")</f>
        <v>347700</v>
      </c>
      <c r="P2339">
        <f>VLOOKUP(CONS_TABLE[[#This Row],[location_id]],Locations[],5,"FALSE")</f>
        <v>28.8</v>
      </c>
    </row>
    <row r="2340" spans="1:16" x14ac:dyDescent="0.3">
      <c r="A2340">
        <v>2339</v>
      </c>
      <c r="B2340" t="s">
        <v>90</v>
      </c>
      <c r="C2340">
        <v>580</v>
      </c>
      <c r="D2340" t="str">
        <f>VLOOKUP(CONS_TABLE[[#This Row],[make_id]],Make_details[],2,"FALSE")</f>
        <v>Mitsubishi</v>
      </c>
      <c r="E2340" t="str">
        <f>VLOOKUP(CONS_TABLE[[#This Row],[make_id]],Make_details[],3,"FALSE")</f>
        <v>Standard</v>
      </c>
      <c r="F2340">
        <v>2000</v>
      </c>
      <c r="G2340" t="s">
        <v>442</v>
      </c>
      <c r="H2340" t="s">
        <v>10</v>
      </c>
      <c r="I2340" s="1">
        <v>44522</v>
      </c>
      <c r="J2340" s="1" t="str">
        <f>TEXT(CONS_TABLE[[#This Row],[date_stolen]],"YYYY")</f>
        <v>2021</v>
      </c>
      <c r="K2340" s="1" t="str">
        <f>TEXT(CONS_TABLE[[#This Row],[date_stolen]],"MMMM")</f>
        <v>November</v>
      </c>
      <c r="L2340">
        <v>102</v>
      </c>
      <c r="M2340" t="str">
        <f>VLOOKUP(CONS_TABLE[[#This Row],[location_id]],Locations[],2,"FALSE")</f>
        <v>Auckland</v>
      </c>
      <c r="N2340" t="str">
        <f>VLOOKUP(CONS_TABLE[[#This Row],[location_id]],Locations[],3, "FALSE")</f>
        <v>New Zealand</v>
      </c>
      <c r="O2340" s="3">
        <f>VLOOKUP(CONS_TABLE[[#This Row],[location_id]],Locations[],4,"FALSE")</f>
        <v>1695200</v>
      </c>
      <c r="P2340">
        <f>VLOOKUP(CONS_TABLE[[#This Row],[location_id]],Locations[],5,"FALSE")</f>
        <v>343.09</v>
      </c>
    </row>
    <row r="2341" spans="1:16" x14ac:dyDescent="0.3">
      <c r="A2341">
        <v>2340</v>
      </c>
      <c r="B2341" t="s">
        <v>90</v>
      </c>
      <c r="C2341">
        <v>619</v>
      </c>
      <c r="D2341" t="str">
        <f>VLOOKUP(CONS_TABLE[[#This Row],[make_id]],Make_details[],2,"FALSE")</f>
        <v>Toyota</v>
      </c>
      <c r="E2341" t="str">
        <f>VLOOKUP(CONS_TABLE[[#This Row],[make_id]],Make_details[],3,"FALSE")</f>
        <v>Standard</v>
      </c>
      <c r="F2341">
        <v>1991</v>
      </c>
      <c r="G2341" t="s">
        <v>448</v>
      </c>
      <c r="H2341" t="s">
        <v>45</v>
      </c>
      <c r="I2341" s="1">
        <v>44531</v>
      </c>
      <c r="J2341" s="1" t="str">
        <f>TEXT(CONS_TABLE[[#This Row],[date_stolen]],"YYYY")</f>
        <v>2021</v>
      </c>
      <c r="K2341" s="1" t="str">
        <f>TEXT(CONS_TABLE[[#This Row],[date_stolen]],"MMMM")</f>
        <v>December</v>
      </c>
      <c r="L2341">
        <v>114</v>
      </c>
      <c r="M2341" t="str">
        <f>VLOOKUP(CONS_TABLE[[#This Row],[location_id]],Locations[],2,"FALSE")</f>
        <v>Canterbury</v>
      </c>
      <c r="N2341" t="str">
        <f>VLOOKUP(CONS_TABLE[[#This Row],[location_id]],Locations[],3, "FALSE")</f>
        <v>New Zealand</v>
      </c>
      <c r="O2341" s="3">
        <f>VLOOKUP(CONS_TABLE[[#This Row],[location_id]],Locations[],4,"FALSE")</f>
        <v>655000</v>
      </c>
      <c r="P2341">
        <f>VLOOKUP(CONS_TABLE[[#This Row],[location_id]],Locations[],5,"FALSE")</f>
        <v>14.72</v>
      </c>
    </row>
    <row r="2342" spans="1:16" x14ac:dyDescent="0.3">
      <c r="A2342">
        <v>2341</v>
      </c>
      <c r="B2342" t="s">
        <v>90</v>
      </c>
      <c r="C2342">
        <v>576</v>
      </c>
      <c r="D2342" t="str">
        <f>VLOOKUP(CONS_TABLE[[#This Row],[make_id]],Make_details[],2,"FALSE")</f>
        <v>Mazda</v>
      </c>
      <c r="E2342" t="str">
        <f>VLOOKUP(CONS_TABLE[[#This Row],[make_id]],Make_details[],3,"FALSE")</f>
        <v>Standard</v>
      </c>
      <c r="F2342">
        <v>2005</v>
      </c>
      <c r="G2342" t="s">
        <v>698</v>
      </c>
      <c r="H2342" t="s">
        <v>28</v>
      </c>
      <c r="I2342" s="1">
        <v>44625</v>
      </c>
      <c r="J2342" s="1" t="str">
        <f>TEXT(CONS_TABLE[[#This Row],[date_stolen]],"YYYY")</f>
        <v>2022</v>
      </c>
      <c r="K2342" s="1" t="str">
        <f>TEXT(CONS_TABLE[[#This Row],[date_stolen]],"MMMM")</f>
        <v>March</v>
      </c>
      <c r="L2342">
        <v>107</v>
      </c>
      <c r="M2342" t="str">
        <f>VLOOKUP(CONS_TABLE[[#This Row],[location_id]],Locations[],2,"FALSE")</f>
        <v>Taranaki</v>
      </c>
      <c r="N2342" t="str">
        <f>VLOOKUP(CONS_TABLE[[#This Row],[location_id]],Locations[],3, "FALSE")</f>
        <v>New Zealand</v>
      </c>
      <c r="O2342" s="3">
        <f>VLOOKUP(CONS_TABLE[[#This Row],[location_id]],Locations[],4,"FALSE")</f>
        <v>127300</v>
      </c>
      <c r="P2342">
        <f>VLOOKUP(CONS_TABLE[[#This Row],[location_id]],Locations[],5,"FALSE")</f>
        <v>17.55</v>
      </c>
    </row>
    <row r="2343" spans="1:16" x14ac:dyDescent="0.3">
      <c r="A2343">
        <v>2342</v>
      </c>
      <c r="B2343" t="s">
        <v>83</v>
      </c>
      <c r="C2343">
        <v>512</v>
      </c>
      <c r="D2343" t="str">
        <f>VLOOKUP(CONS_TABLE[[#This Row],[make_id]],Make_details[],2,"FALSE")</f>
        <v>BMW</v>
      </c>
      <c r="E2343" t="str">
        <f>VLOOKUP(CONS_TABLE[[#This Row],[make_id]],Make_details[],3,"FALSE")</f>
        <v>Luxury</v>
      </c>
      <c r="F2343">
        <v>2005</v>
      </c>
      <c r="G2343" t="s">
        <v>707</v>
      </c>
      <c r="H2343" t="s">
        <v>10</v>
      </c>
      <c r="I2343" s="1">
        <v>44633</v>
      </c>
      <c r="J2343" s="1" t="str">
        <f>TEXT(CONS_TABLE[[#This Row],[date_stolen]],"YYYY")</f>
        <v>2022</v>
      </c>
      <c r="K2343" s="1" t="str">
        <f>TEXT(CONS_TABLE[[#This Row],[date_stolen]],"MMMM")</f>
        <v>March</v>
      </c>
      <c r="L2343">
        <v>102</v>
      </c>
      <c r="M2343" t="str">
        <f>VLOOKUP(CONS_TABLE[[#This Row],[location_id]],Locations[],2,"FALSE")</f>
        <v>Auckland</v>
      </c>
      <c r="N2343" t="str">
        <f>VLOOKUP(CONS_TABLE[[#This Row],[location_id]],Locations[],3, "FALSE")</f>
        <v>New Zealand</v>
      </c>
      <c r="O2343" s="3">
        <f>VLOOKUP(CONS_TABLE[[#This Row],[location_id]],Locations[],4,"FALSE")</f>
        <v>1695200</v>
      </c>
      <c r="P2343">
        <f>VLOOKUP(CONS_TABLE[[#This Row],[location_id]],Locations[],5,"FALSE")</f>
        <v>343.09</v>
      </c>
    </row>
    <row r="2344" spans="1:16" x14ac:dyDescent="0.3">
      <c r="A2344">
        <v>2343</v>
      </c>
      <c r="B2344" t="s">
        <v>809</v>
      </c>
      <c r="C2344">
        <v>587</v>
      </c>
      <c r="D2344" t="str">
        <f>VLOOKUP(CONS_TABLE[[#This Row],[make_id]],Make_details[],2,"FALSE")</f>
        <v>Nissan</v>
      </c>
      <c r="E2344" t="str">
        <f>VLOOKUP(CONS_TABLE[[#This Row],[make_id]],Make_details[],3,"FALSE")</f>
        <v>Standard</v>
      </c>
      <c r="F2344">
        <v>2011</v>
      </c>
      <c r="G2344" t="s">
        <v>437</v>
      </c>
      <c r="H2344" t="s">
        <v>69</v>
      </c>
      <c r="I2344" s="1">
        <v>44539</v>
      </c>
      <c r="J2344" s="1" t="str">
        <f>TEXT(CONS_TABLE[[#This Row],[date_stolen]],"YYYY")</f>
        <v>2021</v>
      </c>
      <c r="K2344" s="1" t="str">
        <f>TEXT(CONS_TABLE[[#This Row],[date_stolen]],"MMMM")</f>
        <v>December</v>
      </c>
      <c r="L2344">
        <v>115</v>
      </c>
      <c r="M2344" t="str">
        <f>VLOOKUP(CONS_TABLE[[#This Row],[location_id]],Locations[],2,"FALSE")</f>
        <v>Otago</v>
      </c>
      <c r="N2344" t="str">
        <f>VLOOKUP(CONS_TABLE[[#This Row],[location_id]],Locations[],3, "FALSE")</f>
        <v>New Zealand</v>
      </c>
      <c r="O2344" s="3">
        <f>VLOOKUP(CONS_TABLE[[#This Row],[location_id]],Locations[],4,"FALSE")</f>
        <v>246000</v>
      </c>
      <c r="P2344">
        <f>VLOOKUP(CONS_TABLE[[#This Row],[location_id]],Locations[],5,"FALSE")</f>
        <v>7.89</v>
      </c>
    </row>
    <row r="2345" spans="1:16" x14ac:dyDescent="0.3">
      <c r="A2345">
        <v>2344</v>
      </c>
      <c r="B2345" t="s">
        <v>83</v>
      </c>
      <c r="C2345">
        <v>587</v>
      </c>
      <c r="D2345" t="str">
        <f>VLOOKUP(CONS_TABLE[[#This Row],[make_id]],Make_details[],2,"FALSE")</f>
        <v>Nissan</v>
      </c>
      <c r="E2345" t="str">
        <f>VLOOKUP(CONS_TABLE[[#This Row],[make_id]],Make_details[],3,"FALSE")</f>
        <v>Standard</v>
      </c>
      <c r="F2345">
        <v>2006</v>
      </c>
      <c r="G2345" t="s">
        <v>359</v>
      </c>
      <c r="H2345" t="s">
        <v>32</v>
      </c>
      <c r="I2345" s="1">
        <v>44604</v>
      </c>
      <c r="J2345" s="1" t="str">
        <f>TEXT(CONS_TABLE[[#This Row],[date_stolen]],"YYYY")</f>
        <v>2022</v>
      </c>
      <c r="K2345" s="1" t="str">
        <f>TEXT(CONS_TABLE[[#This Row],[date_stolen]],"MMMM")</f>
        <v>February</v>
      </c>
      <c r="L2345">
        <v>102</v>
      </c>
      <c r="M2345" t="str">
        <f>VLOOKUP(CONS_TABLE[[#This Row],[location_id]],Locations[],2,"FALSE")</f>
        <v>Auckland</v>
      </c>
      <c r="N2345" t="str">
        <f>VLOOKUP(CONS_TABLE[[#This Row],[location_id]],Locations[],3, "FALSE")</f>
        <v>New Zealand</v>
      </c>
      <c r="O2345" s="3">
        <f>VLOOKUP(CONS_TABLE[[#This Row],[location_id]],Locations[],4,"FALSE")</f>
        <v>1695200</v>
      </c>
      <c r="P2345">
        <f>VLOOKUP(CONS_TABLE[[#This Row],[location_id]],Locations[],5,"FALSE")</f>
        <v>343.09</v>
      </c>
    </row>
    <row r="2346" spans="1:16" x14ac:dyDescent="0.3">
      <c r="A2346">
        <v>2345</v>
      </c>
      <c r="B2346" t="s">
        <v>83</v>
      </c>
      <c r="C2346">
        <v>550</v>
      </c>
      <c r="D2346" t="str">
        <f>VLOOKUP(CONS_TABLE[[#This Row],[make_id]],Make_details[],2,"FALSE")</f>
        <v>Honda</v>
      </c>
      <c r="E2346" t="str">
        <f>VLOOKUP(CONS_TABLE[[#This Row],[make_id]],Make_details[],3,"FALSE")</f>
        <v>Standard</v>
      </c>
      <c r="F2346">
        <v>2002</v>
      </c>
      <c r="G2346" t="s">
        <v>571</v>
      </c>
      <c r="H2346" t="s">
        <v>45</v>
      </c>
      <c r="I2346" s="1">
        <v>44618</v>
      </c>
      <c r="J2346" s="1" t="str">
        <f>TEXT(CONS_TABLE[[#This Row],[date_stolen]],"YYYY")</f>
        <v>2022</v>
      </c>
      <c r="K2346" s="1" t="str">
        <f>TEXT(CONS_TABLE[[#This Row],[date_stolen]],"MMMM")</f>
        <v>February</v>
      </c>
      <c r="L2346">
        <v>102</v>
      </c>
      <c r="M2346" t="str">
        <f>VLOOKUP(CONS_TABLE[[#This Row],[location_id]],Locations[],2,"FALSE")</f>
        <v>Auckland</v>
      </c>
      <c r="N2346" t="str">
        <f>VLOOKUP(CONS_TABLE[[#This Row],[location_id]],Locations[],3, "FALSE")</f>
        <v>New Zealand</v>
      </c>
      <c r="O2346" s="3">
        <f>VLOOKUP(CONS_TABLE[[#This Row],[location_id]],Locations[],4,"FALSE")</f>
        <v>1695200</v>
      </c>
      <c r="P2346">
        <f>VLOOKUP(CONS_TABLE[[#This Row],[location_id]],Locations[],5,"FALSE")</f>
        <v>343.09</v>
      </c>
    </row>
    <row r="2347" spans="1:16" x14ac:dyDescent="0.3">
      <c r="A2347">
        <v>2346</v>
      </c>
      <c r="B2347" t="s">
        <v>75</v>
      </c>
      <c r="C2347">
        <v>633</v>
      </c>
      <c r="D2347" t="str">
        <f>VLOOKUP(CONS_TABLE[[#This Row],[make_id]],Make_details[],2,"FALSE")</f>
        <v>Volkswagen</v>
      </c>
      <c r="E2347" t="str">
        <f>VLOOKUP(CONS_TABLE[[#This Row],[make_id]],Make_details[],3,"FALSE")</f>
        <v>Standard</v>
      </c>
      <c r="F2347">
        <v>2003</v>
      </c>
      <c r="G2347" t="s">
        <v>581</v>
      </c>
      <c r="H2347" t="s">
        <v>28</v>
      </c>
      <c r="I2347" s="1">
        <v>44617</v>
      </c>
      <c r="J2347" s="1" t="str">
        <f>TEXT(CONS_TABLE[[#This Row],[date_stolen]],"YYYY")</f>
        <v>2022</v>
      </c>
      <c r="K2347" s="1" t="str">
        <f>TEXT(CONS_TABLE[[#This Row],[date_stolen]],"MMMM")</f>
        <v>February</v>
      </c>
      <c r="L2347">
        <v>102</v>
      </c>
      <c r="M2347" t="str">
        <f>VLOOKUP(CONS_TABLE[[#This Row],[location_id]],Locations[],2,"FALSE")</f>
        <v>Auckland</v>
      </c>
      <c r="N2347" t="str">
        <f>VLOOKUP(CONS_TABLE[[#This Row],[location_id]],Locations[],3, "FALSE")</f>
        <v>New Zealand</v>
      </c>
      <c r="O2347" s="3">
        <f>VLOOKUP(CONS_TABLE[[#This Row],[location_id]],Locations[],4,"FALSE")</f>
        <v>1695200</v>
      </c>
      <c r="P2347">
        <f>VLOOKUP(CONS_TABLE[[#This Row],[location_id]],Locations[],5,"FALSE")</f>
        <v>343.09</v>
      </c>
    </row>
    <row r="2348" spans="1:16" x14ac:dyDescent="0.3">
      <c r="A2348">
        <v>2347</v>
      </c>
      <c r="B2348" t="s">
        <v>435</v>
      </c>
      <c r="C2348">
        <v>619</v>
      </c>
      <c r="D2348" t="str">
        <f>VLOOKUP(CONS_TABLE[[#This Row],[make_id]],Make_details[],2,"FALSE")</f>
        <v>Toyota</v>
      </c>
      <c r="E2348" t="str">
        <f>VLOOKUP(CONS_TABLE[[#This Row],[make_id]],Make_details[],3,"FALSE")</f>
        <v>Standard</v>
      </c>
      <c r="F2348">
        <v>2011</v>
      </c>
      <c r="G2348" t="s">
        <v>448</v>
      </c>
      <c r="H2348" t="s">
        <v>283</v>
      </c>
      <c r="I2348" s="1">
        <v>44540</v>
      </c>
      <c r="J2348" s="1" t="str">
        <f>TEXT(CONS_TABLE[[#This Row],[date_stolen]],"YYYY")</f>
        <v>2021</v>
      </c>
      <c r="K2348" s="1" t="str">
        <f>TEXT(CONS_TABLE[[#This Row],[date_stolen]],"MMMM")</f>
        <v>December</v>
      </c>
      <c r="L2348">
        <v>105</v>
      </c>
      <c r="M2348" t="str">
        <f>VLOOKUP(CONS_TABLE[[#This Row],[location_id]],Locations[],2,"FALSE")</f>
        <v>Gisborne</v>
      </c>
      <c r="N2348" t="str">
        <f>VLOOKUP(CONS_TABLE[[#This Row],[location_id]],Locations[],3, "FALSE")</f>
        <v>New Zealand</v>
      </c>
      <c r="O2348" s="3">
        <f>VLOOKUP(CONS_TABLE[[#This Row],[location_id]],Locations[],4,"FALSE")</f>
        <v>52100</v>
      </c>
      <c r="P2348">
        <f>VLOOKUP(CONS_TABLE[[#This Row],[location_id]],Locations[],5,"FALSE")</f>
        <v>6.21</v>
      </c>
    </row>
    <row r="2349" spans="1:16" x14ac:dyDescent="0.3">
      <c r="A2349">
        <v>2348</v>
      </c>
      <c r="B2349" t="s">
        <v>83</v>
      </c>
      <c r="C2349">
        <v>512</v>
      </c>
      <c r="D2349" t="str">
        <f>VLOOKUP(CONS_TABLE[[#This Row],[make_id]],Make_details[],2,"FALSE")</f>
        <v>BMW</v>
      </c>
      <c r="E2349" t="str">
        <f>VLOOKUP(CONS_TABLE[[#This Row],[make_id]],Make_details[],3,"FALSE")</f>
        <v>Luxury</v>
      </c>
      <c r="F2349">
        <v>2000</v>
      </c>
      <c r="G2349" t="s">
        <v>479</v>
      </c>
      <c r="H2349" t="s">
        <v>10</v>
      </c>
      <c r="I2349" s="1">
        <v>44564</v>
      </c>
      <c r="J2349" s="1" t="str">
        <f>TEXT(CONS_TABLE[[#This Row],[date_stolen]],"YYYY")</f>
        <v>2022</v>
      </c>
      <c r="K2349" s="1" t="str">
        <f>TEXT(CONS_TABLE[[#This Row],[date_stolen]],"MMMM")</f>
        <v>January</v>
      </c>
      <c r="L2349">
        <v>102</v>
      </c>
      <c r="M2349" t="str">
        <f>VLOOKUP(CONS_TABLE[[#This Row],[location_id]],Locations[],2,"FALSE")</f>
        <v>Auckland</v>
      </c>
      <c r="N2349" t="str">
        <f>VLOOKUP(CONS_TABLE[[#This Row],[location_id]],Locations[],3, "FALSE")</f>
        <v>New Zealand</v>
      </c>
      <c r="O2349" s="3">
        <f>VLOOKUP(CONS_TABLE[[#This Row],[location_id]],Locations[],4,"FALSE")</f>
        <v>1695200</v>
      </c>
      <c r="P2349">
        <f>VLOOKUP(CONS_TABLE[[#This Row],[location_id]],Locations[],5,"FALSE")</f>
        <v>343.09</v>
      </c>
    </row>
    <row r="2350" spans="1:16" x14ac:dyDescent="0.3">
      <c r="A2350">
        <v>2349</v>
      </c>
      <c r="B2350" t="s">
        <v>809</v>
      </c>
      <c r="C2350">
        <v>587</v>
      </c>
      <c r="D2350" t="str">
        <f>VLOOKUP(CONS_TABLE[[#This Row],[make_id]],Make_details[],2,"FALSE")</f>
        <v>Nissan</v>
      </c>
      <c r="E2350" t="str">
        <f>VLOOKUP(CONS_TABLE[[#This Row],[make_id]],Make_details[],3,"FALSE")</f>
        <v>Standard</v>
      </c>
      <c r="F2350">
        <v>2011</v>
      </c>
      <c r="G2350" t="s">
        <v>437</v>
      </c>
      <c r="H2350" t="s">
        <v>10</v>
      </c>
      <c r="I2350" s="1">
        <v>44569</v>
      </c>
      <c r="J2350" s="1" t="str">
        <f>TEXT(CONS_TABLE[[#This Row],[date_stolen]],"YYYY")</f>
        <v>2022</v>
      </c>
      <c r="K2350" s="1" t="str">
        <f>TEXT(CONS_TABLE[[#This Row],[date_stolen]],"MMMM")</f>
        <v>January</v>
      </c>
      <c r="L2350">
        <v>102</v>
      </c>
      <c r="M2350" t="str">
        <f>VLOOKUP(CONS_TABLE[[#This Row],[location_id]],Locations[],2,"FALSE")</f>
        <v>Auckland</v>
      </c>
      <c r="N2350" t="str">
        <f>VLOOKUP(CONS_TABLE[[#This Row],[location_id]],Locations[],3, "FALSE")</f>
        <v>New Zealand</v>
      </c>
      <c r="O2350" s="3">
        <f>VLOOKUP(CONS_TABLE[[#This Row],[location_id]],Locations[],4,"FALSE")</f>
        <v>1695200</v>
      </c>
      <c r="P2350">
        <f>VLOOKUP(CONS_TABLE[[#This Row],[location_id]],Locations[],5,"FALSE")</f>
        <v>343.09</v>
      </c>
    </row>
    <row r="2351" spans="1:16" x14ac:dyDescent="0.3">
      <c r="A2351">
        <v>2350</v>
      </c>
      <c r="B2351" t="s">
        <v>90</v>
      </c>
      <c r="C2351">
        <v>610</v>
      </c>
      <c r="D2351" t="str">
        <f>VLOOKUP(CONS_TABLE[[#This Row],[make_id]],Make_details[],2,"FALSE")</f>
        <v>Subaru</v>
      </c>
      <c r="E2351" t="str">
        <f>VLOOKUP(CONS_TABLE[[#This Row],[make_id]],Make_details[],3,"FALSE")</f>
        <v>Standard</v>
      </c>
      <c r="F2351">
        <v>2002</v>
      </c>
      <c r="G2351" t="s">
        <v>475</v>
      </c>
      <c r="H2351" t="s">
        <v>32</v>
      </c>
      <c r="I2351" s="1">
        <v>44560</v>
      </c>
      <c r="J2351" s="1" t="str">
        <f>TEXT(CONS_TABLE[[#This Row],[date_stolen]],"YYYY")</f>
        <v>2021</v>
      </c>
      <c r="K2351" s="1" t="str">
        <f>TEXT(CONS_TABLE[[#This Row],[date_stolen]],"MMMM")</f>
        <v>December</v>
      </c>
      <c r="L2351">
        <v>101</v>
      </c>
      <c r="M2351" t="str">
        <f>VLOOKUP(CONS_TABLE[[#This Row],[location_id]],Locations[],2,"FALSE")</f>
        <v>Northland</v>
      </c>
      <c r="N2351" t="str">
        <f>VLOOKUP(CONS_TABLE[[#This Row],[location_id]],Locations[],3, "FALSE")</f>
        <v>New Zealand</v>
      </c>
      <c r="O2351" s="3">
        <f>VLOOKUP(CONS_TABLE[[#This Row],[location_id]],Locations[],4,"FALSE")</f>
        <v>201500</v>
      </c>
      <c r="P2351">
        <f>VLOOKUP(CONS_TABLE[[#This Row],[location_id]],Locations[],5,"FALSE")</f>
        <v>16.11</v>
      </c>
    </row>
    <row r="2352" spans="1:16" x14ac:dyDescent="0.3">
      <c r="A2352">
        <v>2351</v>
      </c>
      <c r="B2352" t="s">
        <v>435</v>
      </c>
      <c r="C2352">
        <v>540</v>
      </c>
      <c r="D2352" t="str">
        <f>VLOOKUP(CONS_TABLE[[#This Row],[make_id]],Make_details[],2,"FALSE")</f>
        <v>Ford</v>
      </c>
      <c r="E2352" t="str">
        <f>VLOOKUP(CONS_TABLE[[#This Row],[make_id]],Make_details[],3,"FALSE")</f>
        <v>Standard</v>
      </c>
      <c r="F2352">
        <v>2011</v>
      </c>
      <c r="G2352" t="s">
        <v>760</v>
      </c>
      <c r="H2352" t="s">
        <v>69</v>
      </c>
      <c r="I2352" s="1">
        <v>44535</v>
      </c>
      <c r="J2352" s="1" t="str">
        <f>TEXT(CONS_TABLE[[#This Row],[date_stolen]],"YYYY")</f>
        <v>2021</v>
      </c>
      <c r="K2352" s="1" t="str">
        <f>TEXT(CONS_TABLE[[#This Row],[date_stolen]],"MMMM")</f>
        <v>December</v>
      </c>
      <c r="L2352">
        <v>108</v>
      </c>
      <c r="M2352" t="str">
        <f>VLOOKUP(CONS_TABLE[[#This Row],[location_id]],Locations[],2,"FALSE")</f>
        <v>Manawatū-Whanganui</v>
      </c>
      <c r="N2352" t="str">
        <f>VLOOKUP(CONS_TABLE[[#This Row],[location_id]],Locations[],3, "FALSE")</f>
        <v>New Zealand</v>
      </c>
      <c r="O2352" s="3">
        <f>VLOOKUP(CONS_TABLE[[#This Row],[location_id]],Locations[],4,"FALSE")</f>
        <v>258200</v>
      </c>
      <c r="P2352">
        <f>VLOOKUP(CONS_TABLE[[#This Row],[location_id]],Locations[],5,"FALSE")</f>
        <v>11.62</v>
      </c>
    </row>
    <row r="2353" spans="1:16" x14ac:dyDescent="0.3">
      <c r="A2353">
        <v>2352</v>
      </c>
      <c r="B2353" t="s">
        <v>83</v>
      </c>
      <c r="C2353">
        <v>619</v>
      </c>
      <c r="D2353" t="str">
        <f>VLOOKUP(CONS_TABLE[[#This Row],[make_id]],Make_details[],2,"FALSE")</f>
        <v>Toyota</v>
      </c>
      <c r="E2353" t="str">
        <f>VLOOKUP(CONS_TABLE[[#This Row],[make_id]],Make_details[],3,"FALSE")</f>
        <v>Standard</v>
      </c>
      <c r="F2353">
        <v>2000</v>
      </c>
      <c r="G2353" t="s">
        <v>694</v>
      </c>
      <c r="H2353" t="s">
        <v>10</v>
      </c>
      <c r="I2353" s="1">
        <v>44644</v>
      </c>
      <c r="J2353" s="1" t="str">
        <f>TEXT(CONS_TABLE[[#This Row],[date_stolen]],"YYYY")</f>
        <v>2022</v>
      </c>
      <c r="K2353" s="1" t="str">
        <f>TEXT(CONS_TABLE[[#This Row],[date_stolen]],"MMMM")</f>
        <v>March</v>
      </c>
      <c r="L2353">
        <v>102</v>
      </c>
      <c r="M2353" t="str">
        <f>VLOOKUP(CONS_TABLE[[#This Row],[location_id]],Locations[],2,"FALSE")</f>
        <v>Auckland</v>
      </c>
      <c r="N2353" t="str">
        <f>VLOOKUP(CONS_TABLE[[#This Row],[location_id]],Locations[],3, "FALSE")</f>
        <v>New Zealand</v>
      </c>
      <c r="O2353" s="3">
        <f>VLOOKUP(CONS_TABLE[[#This Row],[location_id]],Locations[],4,"FALSE")</f>
        <v>1695200</v>
      </c>
      <c r="P2353">
        <f>VLOOKUP(CONS_TABLE[[#This Row],[location_id]],Locations[],5,"FALSE")</f>
        <v>343.09</v>
      </c>
    </row>
    <row r="2354" spans="1:16" x14ac:dyDescent="0.3">
      <c r="A2354">
        <v>2353</v>
      </c>
      <c r="B2354" t="s">
        <v>75</v>
      </c>
      <c r="C2354">
        <v>619</v>
      </c>
      <c r="D2354" t="str">
        <f>VLOOKUP(CONS_TABLE[[#This Row],[make_id]],Make_details[],2,"FALSE")</f>
        <v>Toyota</v>
      </c>
      <c r="E2354" t="str">
        <f>VLOOKUP(CONS_TABLE[[#This Row],[make_id]],Make_details[],3,"FALSE")</f>
        <v>Standard</v>
      </c>
      <c r="F2354">
        <v>2011</v>
      </c>
      <c r="G2354" t="s">
        <v>711</v>
      </c>
      <c r="H2354" t="s">
        <v>10</v>
      </c>
      <c r="I2354" s="1">
        <v>44582</v>
      </c>
      <c r="J2354" s="1" t="str">
        <f>TEXT(CONS_TABLE[[#This Row],[date_stolen]],"YYYY")</f>
        <v>2022</v>
      </c>
      <c r="K2354" s="1" t="str">
        <f>TEXT(CONS_TABLE[[#This Row],[date_stolen]],"MMMM")</f>
        <v>January</v>
      </c>
      <c r="L2354">
        <v>114</v>
      </c>
      <c r="M2354" t="str">
        <f>VLOOKUP(CONS_TABLE[[#This Row],[location_id]],Locations[],2,"FALSE")</f>
        <v>Canterbury</v>
      </c>
      <c r="N2354" t="str">
        <f>VLOOKUP(CONS_TABLE[[#This Row],[location_id]],Locations[],3, "FALSE")</f>
        <v>New Zealand</v>
      </c>
      <c r="O2354" s="3">
        <f>VLOOKUP(CONS_TABLE[[#This Row],[location_id]],Locations[],4,"FALSE")</f>
        <v>655000</v>
      </c>
      <c r="P2354">
        <f>VLOOKUP(CONS_TABLE[[#This Row],[location_id]],Locations[],5,"FALSE")</f>
        <v>14.72</v>
      </c>
    </row>
    <row r="2355" spans="1:16" x14ac:dyDescent="0.3">
      <c r="A2355">
        <v>2354</v>
      </c>
      <c r="B2355" t="s">
        <v>75</v>
      </c>
      <c r="C2355">
        <v>619</v>
      </c>
      <c r="D2355" t="str">
        <f>VLOOKUP(CONS_TABLE[[#This Row],[make_id]],Make_details[],2,"FALSE")</f>
        <v>Toyota</v>
      </c>
      <c r="E2355" t="str">
        <f>VLOOKUP(CONS_TABLE[[#This Row],[make_id]],Make_details[],3,"FALSE")</f>
        <v>Standard</v>
      </c>
      <c r="F2355">
        <v>2000</v>
      </c>
      <c r="G2355" t="s">
        <v>795</v>
      </c>
      <c r="H2355" t="s">
        <v>283</v>
      </c>
      <c r="I2355" s="1">
        <v>44625</v>
      </c>
      <c r="J2355" s="1" t="str">
        <f>TEXT(CONS_TABLE[[#This Row],[date_stolen]],"YYYY")</f>
        <v>2022</v>
      </c>
      <c r="K2355" s="1" t="str">
        <f>TEXT(CONS_TABLE[[#This Row],[date_stolen]],"MMMM")</f>
        <v>March</v>
      </c>
      <c r="L2355">
        <v>102</v>
      </c>
      <c r="M2355" t="str">
        <f>VLOOKUP(CONS_TABLE[[#This Row],[location_id]],Locations[],2,"FALSE")</f>
        <v>Auckland</v>
      </c>
      <c r="N2355" t="str">
        <f>VLOOKUP(CONS_TABLE[[#This Row],[location_id]],Locations[],3, "FALSE")</f>
        <v>New Zealand</v>
      </c>
      <c r="O2355" s="3">
        <f>VLOOKUP(CONS_TABLE[[#This Row],[location_id]],Locations[],4,"FALSE")</f>
        <v>1695200</v>
      </c>
      <c r="P2355">
        <f>VLOOKUP(CONS_TABLE[[#This Row],[location_id]],Locations[],5,"FALSE")</f>
        <v>343.09</v>
      </c>
    </row>
    <row r="2356" spans="1:16" x14ac:dyDescent="0.3">
      <c r="A2356">
        <v>2355</v>
      </c>
      <c r="B2356" t="s">
        <v>75</v>
      </c>
      <c r="C2356">
        <v>550</v>
      </c>
      <c r="D2356" t="str">
        <f>VLOOKUP(CONS_TABLE[[#This Row],[make_id]],Make_details[],2,"FALSE")</f>
        <v>Honda</v>
      </c>
      <c r="E2356" t="str">
        <f>VLOOKUP(CONS_TABLE[[#This Row],[make_id]],Make_details[],3,"FALSE")</f>
        <v>Standard</v>
      </c>
      <c r="F2356">
        <v>2000</v>
      </c>
      <c r="G2356" t="s">
        <v>458</v>
      </c>
      <c r="H2356" t="s">
        <v>28</v>
      </c>
      <c r="I2356" s="1">
        <v>44578</v>
      </c>
      <c r="J2356" s="1" t="str">
        <f>TEXT(CONS_TABLE[[#This Row],[date_stolen]],"YYYY")</f>
        <v>2022</v>
      </c>
      <c r="K2356" s="1" t="str">
        <f>TEXT(CONS_TABLE[[#This Row],[date_stolen]],"MMMM")</f>
        <v>January</v>
      </c>
      <c r="L2356">
        <v>102</v>
      </c>
      <c r="M2356" t="str">
        <f>VLOOKUP(CONS_TABLE[[#This Row],[location_id]],Locations[],2,"FALSE")</f>
        <v>Auckland</v>
      </c>
      <c r="N2356" t="str">
        <f>VLOOKUP(CONS_TABLE[[#This Row],[location_id]],Locations[],3, "FALSE")</f>
        <v>New Zealand</v>
      </c>
      <c r="O2356" s="3">
        <f>VLOOKUP(CONS_TABLE[[#This Row],[location_id]],Locations[],4,"FALSE")</f>
        <v>1695200</v>
      </c>
      <c r="P2356">
        <f>VLOOKUP(CONS_TABLE[[#This Row],[location_id]],Locations[],5,"FALSE")</f>
        <v>343.09</v>
      </c>
    </row>
    <row r="2357" spans="1:16" x14ac:dyDescent="0.3">
      <c r="A2357">
        <v>2356</v>
      </c>
      <c r="B2357" t="s">
        <v>75</v>
      </c>
      <c r="C2357">
        <v>619</v>
      </c>
      <c r="D2357" t="str">
        <f>VLOOKUP(CONS_TABLE[[#This Row],[make_id]],Make_details[],2,"FALSE")</f>
        <v>Toyota</v>
      </c>
      <c r="E2357" t="str">
        <f>VLOOKUP(CONS_TABLE[[#This Row],[make_id]],Make_details[],3,"FALSE")</f>
        <v>Standard</v>
      </c>
      <c r="F2357">
        <v>2011</v>
      </c>
      <c r="G2357" t="s">
        <v>711</v>
      </c>
      <c r="H2357" t="s">
        <v>69</v>
      </c>
      <c r="I2357" s="1">
        <v>44519</v>
      </c>
      <c r="J2357" s="1" t="str">
        <f>TEXT(CONS_TABLE[[#This Row],[date_stolen]],"YYYY")</f>
        <v>2021</v>
      </c>
      <c r="K2357" s="1" t="str">
        <f>TEXT(CONS_TABLE[[#This Row],[date_stolen]],"MMMM")</f>
        <v>November</v>
      </c>
      <c r="L2357">
        <v>102</v>
      </c>
      <c r="M2357" t="str">
        <f>VLOOKUP(CONS_TABLE[[#This Row],[location_id]],Locations[],2,"FALSE")</f>
        <v>Auckland</v>
      </c>
      <c r="N2357" t="str">
        <f>VLOOKUP(CONS_TABLE[[#This Row],[location_id]],Locations[],3, "FALSE")</f>
        <v>New Zealand</v>
      </c>
      <c r="O2357" s="3">
        <f>VLOOKUP(CONS_TABLE[[#This Row],[location_id]],Locations[],4,"FALSE")</f>
        <v>1695200</v>
      </c>
      <c r="P2357">
        <f>VLOOKUP(CONS_TABLE[[#This Row],[location_id]],Locations[],5,"FALSE")</f>
        <v>343.09</v>
      </c>
    </row>
    <row r="2358" spans="1:16" x14ac:dyDescent="0.3">
      <c r="A2358">
        <v>2357</v>
      </c>
      <c r="B2358" t="s">
        <v>83</v>
      </c>
      <c r="C2358">
        <v>619</v>
      </c>
      <c r="D2358" t="str">
        <f>VLOOKUP(CONS_TABLE[[#This Row],[make_id]],Make_details[],2,"FALSE")</f>
        <v>Toyota</v>
      </c>
      <c r="E2358" t="str">
        <f>VLOOKUP(CONS_TABLE[[#This Row],[make_id]],Make_details[],3,"FALSE")</f>
        <v>Standard</v>
      </c>
      <c r="F2358">
        <v>2004</v>
      </c>
      <c r="G2358" t="s">
        <v>842</v>
      </c>
      <c r="H2358" t="s">
        <v>10</v>
      </c>
      <c r="I2358" s="1">
        <v>44655</v>
      </c>
      <c r="J2358" s="1" t="str">
        <f>TEXT(CONS_TABLE[[#This Row],[date_stolen]],"YYYY")</f>
        <v>2022</v>
      </c>
      <c r="K2358" s="1" t="str">
        <f>TEXT(CONS_TABLE[[#This Row],[date_stolen]],"MMMM")</f>
        <v>April</v>
      </c>
      <c r="L2358">
        <v>102</v>
      </c>
      <c r="M2358" t="str">
        <f>VLOOKUP(CONS_TABLE[[#This Row],[location_id]],Locations[],2,"FALSE")</f>
        <v>Auckland</v>
      </c>
      <c r="N2358" t="str">
        <f>VLOOKUP(CONS_TABLE[[#This Row],[location_id]],Locations[],3, "FALSE")</f>
        <v>New Zealand</v>
      </c>
      <c r="O2358" s="3">
        <f>VLOOKUP(CONS_TABLE[[#This Row],[location_id]],Locations[],4,"FALSE")</f>
        <v>1695200</v>
      </c>
      <c r="P2358">
        <f>VLOOKUP(CONS_TABLE[[#This Row],[location_id]],Locations[],5,"FALSE")</f>
        <v>343.09</v>
      </c>
    </row>
    <row r="2359" spans="1:16" x14ac:dyDescent="0.3">
      <c r="A2359">
        <v>2358</v>
      </c>
      <c r="B2359" t="s">
        <v>90</v>
      </c>
      <c r="C2359">
        <v>619</v>
      </c>
      <c r="D2359" t="str">
        <f>VLOOKUP(CONS_TABLE[[#This Row],[make_id]],Make_details[],2,"FALSE")</f>
        <v>Toyota</v>
      </c>
      <c r="E2359" t="str">
        <f>VLOOKUP(CONS_TABLE[[#This Row],[make_id]],Make_details[],3,"FALSE")</f>
        <v>Standard</v>
      </c>
      <c r="F2359">
        <v>2002</v>
      </c>
      <c r="G2359" t="s">
        <v>843</v>
      </c>
      <c r="H2359" t="s">
        <v>10</v>
      </c>
      <c r="I2359" s="1">
        <v>44603</v>
      </c>
      <c r="J2359" s="1" t="str">
        <f>TEXT(CONS_TABLE[[#This Row],[date_stolen]],"YYYY")</f>
        <v>2022</v>
      </c>
      <c r="K2359" s="1" t="str">
        <f>TEXT(CONS_TABLE[[#This Row],[date_stolen]],"MMMM")</f>
        <v>February</v>
      </c>
      <c r="L2359">
        <v>102</v>
      </c>
      <c r="M2359" t="str">
        <f>VLOOKUP(CONS_TABLE[[#This Row],[location_id]],Locations[],2,"FALSE")</f>
        <v>Auckland</v>
      </c>
      <c r="N2359" t="str">
        <f>VLOOKUP(CONS_TABLE[[#This Row],[location_id]],Locations[],3, "FALSE")</f>
        <v>New Zealand</v>
      </c>
      <c r="O2359" s="3">
        <f>VLOOKUP(CONS_TABLE[[#This Row],[location_id]],Locations[],4,"FALSE")</f>
        <v>1695200</v>
      </c>
      <c r="P2359">
        <f>VLOOKUP(CONS_TABLE[[#This Row],[location_id]],Locations[],5,"FALSE")</f>
        <v>343.09</v>
      </c>
    </row>
    <row r="2360" spans="1:16" x14ac:dyDescent="0.3">
      <c r="A2360">
        <v>2359</v>
      </c>
      <c r="B2360" t="s">
        <v>90</v>
      </c>
      <c r="C2360">
        <v>576</v>
      </c>
      <c r="D2360" t="str">
        <f>VLOOKUP(CONS_TABLE[[#This Row],[make_id]],Make_details[],2,"FALSE")</f>
        <v>Mazda</v>
      </c>
      <c r="E2360" t="str">
        <f>VLOOKUP(CONS_TABLE[[#This Row],[make_id]],Make_details[],3,"FALSE")</f>
        <v>Standard</v>
      </c>
      <c r="F2360">
        <v>2006</v>
      </c>
      <c r="G2360" t="s">
        <v>698</v>
      </c>
      <c r="H2360" t="s">
        <v>45</v>
      </c>
      <c r="I2360" s="1">
        <v>44620</v>
      </c>
      <c r="J2360" s="1" t="str">
        <f>TEXT(CONS_TABLE[[#This Row],[date_stolen]],"YYYY")</f>
        <v>2022</v>
      </c>
      <c r="K2360" s="1" t="str">
        <f>TEXT(CONS_TABLE[[#This Row],[date_stolen]],"MMMM")</f>
        <v>February</v>
      </c>
      <c r="L2360">
        <v>109</v>
      </c>
      <c r="M2360" t="str">
        <f>VLOOKUP(CONS_TABLE[[#This Row],[location_id]],Locations[],2,"FALSE")</f>
        <v>Wellington</v>
      </c>
      <c r="N2360" t="str">
        <f>VLOOKUP(CONS_TABLE[[#This Row],[location_id]],Locations[],3, "FALSE")</f>
        <v>New Zealand</v>
      </c>
      <c r="O2360" s="3">
        <f>VLOOKUP(CONS_TABLE[[#This Row],[location_id]],Locations[],4,"FALSE")</f>
        <v>543500</v>
      </c>
      <c r="P2360">
        <f>VLOOKUP(CONS_TABLE[[#This Row],[location_id]],Locations[],5,"FALSE")</f>
        <v>67.52</v>
      </c>
    </row>
    <row r="2361" spans="1:16" x14ac:dyDescent="0.3">
      <c r="A2361">
        <v>2360</v>
      </c>
      <c r="B2361" t="s">
        <v>90</v>
      </c>
      <c r="C2361">
        <v>610</v>
      </c>
      <c r="D2361" t="str">
        <f>VLOOKUP(CONS_TABLE[[#This Row],[make_id]],Make_details[],2,"FALSE")</f>
        <v>Subaru</v>
      </c>
      <c r="E2361" t="str">
        <f>VLOOKUP(CONS_TABLE[[#This Row],[make_id]],Make_details[],3,"FALSE")</f>
        <v>Standard</v>
      </c>
      <c r="F2361">
        <v>2006</v>
      </c>
      <c r="G2361" t="s">
        <v>444</v>
      </c>
      <c r="H2361" t="s">
        <v>10</v>
      </c>
      <c r="I2361" s="1">
        <v>44567</v>
      </c>
      <c r="J2361" s="1" t="str">
        <f>TEXT(CONS_TABLE[[#This Row],[date_stolen]],"YYYY")</f>
        <v>2022</v>
      </c>
      <c r="K2361" s="1" t="str">
        <f>TEXT(CONS_TABLE[[#This Row],[date_stolen]],"MMMM")</f>
        <v>January</v>
      </c>
      <c r="L2361">
        <v>101</v>
      </c>
      <c r="M2361" t="str">
        <f>VLOOKUP(CONS_TABLE[[#This Row],[location_id]],Locations[],2,"FALSE")</f>
        <v>Northland</v>
      </c>
      <c r="N2361" t="str">
        <f>VLOOKUP(CONS_TABLE[[#This Row],[location_id]],Locations[],3, "FALSE")</f>
        <v>New Zealand</v>
      </c>
      <c r="O2361" s="3">
        <f>VLOOKUP(CONS_TABLE[[#This Row],[location_id]],Locations[],4,"FALSE")</f>
        <v>201500</v>
      </c>
      <c r="P2361">
        <f>VLOOKUP(CONS_TABLE[[#This Row],[location_id]],Locations[],5,"FALSE")</f>
        <v>16.11</v>
      </c>
    </row>
    <row r="2362" spans="1:16" x14ac:dyDescent="0.3">
      <c r="A2362">
        <v>2361</v>
      </c>
      <c r="B2362" t="s">
        <v>90</v>
      </c>
      <c r="C2362">
        <v>507</v>
      </c>
      <c r="D2362" t="str">
        <f>VLOOKUP(CONS_TABLE[[#This Row],[make_id]],Make_details[],2,"FALSE")</f>
        <v>Audi</v>
      </c>
      <c r="E2362" t="str">
        <f>VLOOKUP(CONS_TABLE[[#This Row],[make_id]],Make_details[],3,"FALSE")</f>
        <v>Standard</v>
      </c>
      <c r="F2362">
        <v>2005</v>
      </c>
      <c r="G2362" t="s">
        <v>844</v>
      </c>
      <c r="H2362" t="s">
        <v>18</v>
      </c>
      <c r="I2362" s="1">
        <v>44507</v>
      </c>
      <c r="J2362" s="1" t="str">
        <f>TEXT(CONS_TABLE[[#This Row],[date_stolen]],"YYYY")</f>
        <v>2021</v>
      </c>
      <c r="K2362" s="1" t="str">
        <f>TEXT(CONS_TABLE[[#This Row],[date_stolen]],"MMMM")</f>
        <v>November</v>
      </c>
      <c r="L2362">
        <v>101</v>
      </c>
      <c r="M2362" t="str">
        <f>VLOOKUP(CONS_TABLE[[#This Row],[location_id]],Locations[],2,"FALSE")</f>
        <v>Northland</v>
      </c>
      <c r="N2362" t="str">
        <f>VLOOKUP(CONS_TABLE[[#This Row],[location_id]],Locations[],3, "FALSE")</f>
        <v>New Zealand</v>
      </c>
      <c r="O2362" s="3">
        <f>VLOOKUP(CONS_TABLE[[#This Row],[location_id]],Locations[],4,"FALSE")</f>
        <v>201500</v>
      </c>
      <c r="P2362">
        <f>VLOOKUP(CONS_TABLE[[#This Row],[location_id]],Locations[],5,"FALSE")</f>
        <v>16.11</v>
      </c>
    </row>
    <row r="2363" spans="1:16" x14ac:dyDescent="0.3">
      <c r="A2363">
        <v>2362</v>
      </c>
      <c r="B2363" t="s">
        <v>435</v>
      </c>
      <c r="C2363">
        <v>540</v>
      </c>
      <c r="D2363" t="str">
        <f>VLOOKUP(CONS_TABLE[[#This Row],[make_id]],Make_details[],2,"FALSE")</f>
        <v>Ford</v>
      </c>
      <c r="E2363" t="str">
        <f>VLOOKUP(CONS_TABLE[[#This Row],[make_id]],Make_details[],3,"FALSE")</f>
        <v>Standard</v>
      </c>
      <c r="F2363">
        <v>2004</v>
      </c>
      <c r="G2363" t="s">
        <v>436</v>
      </c>
      <c r="H2363" t="s">
        <v>45</v>
      </c>
      <c r="I2363" s="1">
        <v>44574</v>
      </c>
      <c r="J2363" s="1" t="str">
        <f>TEXT(CONS_TABLE[[#This Row],[date_stolen]],"YYYY")</f>
        <v>2022</v>
      </c>
      <c r="K2363" s="1" t="str">
        <f>TEXT(CONS_TABLE[[#This Row],[date_stolen]],"MMMM")</f>
        <v>January</v>
      </c>
      <c r="L2363">
        <v>103</v>
      </c>
      <c r="M2363" t="str">
        <f>VLOOKUP(CONS_TABLE[[#This Row],[location_id]],Locations[],2,"FALSE")</f>
        <v>Waikato</v>
      </c>
      <c r="N2363" t="str">
        <f>VLOOKUP(CONS_TABLE[[#This Row],[location_id]],Locations[],3, "FALSE")</f>
        <v>New Zealand</v>
      </c>
      <c r="O2363" s="3">
        <f>VLOOKUP(CONS_TABLE[[#This Row],[location_id]],Locations[],4,"FALSE")</f>
        <v>513800</v>
      </c>
      <c r="P2363">
        <f>VLOOKUP(CONS_TABLE[[#This Row],[location_id]],Locations[],5,"FALSE")</f>
        <v>21.5</v>
      </c>
    </row>
    <row r="2364" spans="1:16" x14ac:dyDescent="0.3">
      <c r="A2364">
        <v>2363</v>
      </c>
      <c r="B2364" t="s">
        <v>75</v>
      </c>
      <c r="C2364">
        <v>576</v>
      </c>
      <c r="D2364" t="str">
        <f>VLOOKUP(CONS_TABLE[[#This Row],[make_id]],Make_details[],2,"FALSE")</f>
        <v>Mazda</v>
      </c>
      <c r="E2364" t="str">
        <f>VLOOKUP(CONS_TABLE[[#This Row],[make_id]],Make_details[],3,"FALSE")</f>
        <v>Standard</v>
      </c>
      <c r="F2364">
        <v>2004</v>
      </c>
      <c r="G2364" t="s">
        <v>578</v>
      </c>
      <c r="H2364" t="s">
        <v>10</v>
      </c>
      <c r="I2364" s="1">
        <v>44609</v>
      </c>
      <c r="J2364" s="1" t="str">
        <f>TEXT(CONS_TABLE[[#This Row],[date_stolen]],"YYYY")</f>
        <v>2022</v>
      </c>
      <c r="K2364" s="1" t="str">
        <f>TEXT(CONS_TABLE[[#This Row],[date_stolen]],"MMMM")</f>
        <v>February</v>
      </c>
      <c r="L2364">
        <v>107</v>
      </c>
      <c r="M2364" t="str">
        <f>VLOOKUP(CONS_TABLE[[#This Row],[location_id]],Locations[],2,"FALSE")</f>
        <v>Taranaki</v>
      </c>
      <c r="N2364" t="str">
        <f>VLOOKUP(CONS_TABLE[[#This Row],[location_id]],Locations[],3, "FALSE")</f>
        <v>New Zealand</v>
      </c>
      <c r="O2364" s="3">
        <f>VLOOKUP(CONS_TABLE[[#This Row],[location_id]],Locations[],4,"FALSE")</f>
        <v>127300</v>
      </c>
      <c r="P2364">
        <f>VLOOKUP(CONS_TABLE[[#This Row],[location_id]],Locations[],5,"FALSE")</f>
        <v>17.55</v>
      </c>
    </row>
    <row r="2365" spans="1:16" x14ac:dyDescent="0.3">
      <c r="A2365">
        <v>2364</v>
      </c>
      <c r="B2365" t="s">
        <v>83</v>
      </c>
      <c r="C2365">
        <v>548</v>
      </c>
      <c r="D2365" t="str">
        <f>VLOOKUP(CONS_TABLE[[#This Row],[make_id]],Make_details[],2,"FALSE")</f>
        <v>Holden</v>
      </c>
      <c r="E2365" t="str">
        <f>VLOOKUP(CONS_TABLE[[#This Row],[make_id]],Make_details[],3,"FALSE")</f>
        <v>Standard</v>
      </c>
      <c r="F2365">
        <v>1999</v>
      </c>
      <c r="G2365" t="s">
        <v>747</v>
      </c>
      <c r="H2365" t="s">
        <v>101</v>
      </c>
      <c r="I2365" s="1">
        <v>44488</v>
      </c>
      <c r="J2365" s="1" t="str">
        <f>TEXT(CONS_TABLE[[#This Row],[date_stolen]],"YYYY")</f>
        <v>2021</v>
      </c>
      <c r="K2365" s="1" t="str">
        <f>TEXT(CONS_TABLE[[#This Row],[date_stolen]],"MMMM")</f>
        <v>October</v>
      </c>
      <c r="L2365">
        <v>114</v>
      </c>
      <c r="M2365" t="str">
        <f>VLOOKUP(CONS_TABLE[[#This Row],[location_id]],Locations[],2,"FALSE")</f>
        <v>Canterbury</v>
      </c>
      <c r="N2365" t="str">
        <f>VLOOKUP(CONS_TABLE[[#This Row],[location_id]],Locations[],3, "FALSE")</f>
        <v>New Zealand</v>
      </c>
      <c r="O2365" s="3">
        <f>VLOOKUP(CONS_TABLE[[#This Row],[location_id]],Locations[],4,"FALSE")</f>
        <v>655000</v>
      </c>
      <c r="P2365">
        <f>VLOOKUP(CONS_TABLE[[#This Row],[location_id]],Locations[],5,"FALSE")</f>
        <v>14.72</v>
      </c>
    </row>
    <row r="2366" spans="1:16" x14ac:dyDescent="0.3">
      <c r="A2366">
        <v>2365</v>
      </c>
      <c r="B2366" t="s">
        <v>16</v>
      </c>
      <c r="C2366">
        <v>536</v>
      </c>
      <c r="D2366" t="str">
        <f>VLOOKUP(CONS_TABLE[[#This Row],[make_id]],Make_details[],2,"FALSE")</f>
        <v>Ducati</v>
      </c>
      <c r="E2366" t="str">
        <f>VLOOKUP(CONS_TABLE[[#This Row],[make_id]],Make_details[],3,"FALSE")</f>
        <v>Standard</v>
      </c>
      <c r="F2366">
        <v>2021</v>
      </c>
      <c r="G2366" t="s">
        <v>845</v>
      </c>
      <c r="H2366" t="s">
        <v>69</v>
      </c>
      <c r="I2366" s="1">
        <v>44586</v>
      </c>
      <c r="J2366" s="1" t="str">
        <f>TEXT(CONS_TABLE[[#This Row],[date_stolen]],"YYYY")</f>
        <v>2022</v>
      </c>
      <c r="K2366" s="1" t="str">
        <f>TEXT(CONS_TABLE[[#This Row],[date_stolen]],"MMMM")</f>
        <v>January</v>
      </c>
      <c r="L2366">
        <v>102</v>
      </c>
      <c r="M2366" t="str">
        <f>VLOOKUP(CONS_TABLE[[#This Row],[location_id]],Locations[],2,"FALSE")</f>
        <v>Auckland</v>
      </c>
      <c r="N2366" t="str">
        <f>VLOOKUP(CONS_TABLE[[#This Row],[location_id]],Locations[],3, "FALSE")</f>
        <v>New Zealand</v>
      </c>
      <c r="O2366" s="3">
        <f>VLOOKUP(CONS_TABLE[[#This Row],[location_id]],Locations[],4,"FALSE")</f>
        <v>1695200</v>
      </c>
      <c r="P2366">
        <f>VLOOKUP(CONS_TABLE[[#This Row],[location_id]],Locations[],5,"FALSE")</f>
        <v>343.09</v>
      </c>
    </row>
    <row r="2367" spans="1:16" x14ac:dyDescent="0.3">
      <c r="A2367">
        <v>2366</v>
      </c>
      <c r="B2367" t="s">
        <v>90</v>
      </c>
      <c r="C2367">
        <v>580</v>
      </c>
      <c r="D2367" t="str">
        <f>VLOOKUP(CONS_TABLE[[#This Row],[make_id]],Make_details[],2,"FALSE")</f>
        <v>Mitsubishi</v>
      </c>
      <c r="E2367" t="str">
        <f>VLOOKUP(CONS_TABLE[[#This Row],[make_id]],Make_details[],3,"FALSE")</f>
        <v>Standard</v>
      </c>
      <c r="F2367">
        <v>2002</v>
      </c>
      <c r="G2367" t="s">
        <v>846</v>
      </c>
      <c r="H2367" t="s">
        <v>18</v>
      </c>
      <c r="I2367" s="1">
        <v>44616</v>
      </c>
      <c r="J2367" s="1" t="str">
        <f>TEXT(CONS_TABLE[[#This Row],[date_stolen]],"YYYY")</f>
        <v>2022</v>
      </c>
      <c r="K2367" s="1" t="str">
        <f>TEXT(CONS_TABLE[[#This Row],[date_stolen]],"MMMM")</f>
        <v>February</v>
      </c>
      <c r="L2367">
        <v>108</v>
      </c>
      <c r="M2367" t="str">
        <f>VLOOKUP(CONS_TABLE[[#This Row],[location_id]],Locations[],2,"FALSE")</f>
        <v>Manawatū-Whanganui</v>
      </c>
      <c r="N2367" t="str">
        <f>VLOOKUP(CONS_TABLE[[#This Row],[location_id]],Locations[],3, "FALSE")</f>
        <v>New Zealand</v>
      </c>
      <c r="O2367" s="3">
        <f>VLOOKUP(CONS_TABLE[[#This Row],[location_id]],Locations[],4,"FALSE")</f>
        <v>258200</v>
      </c>
      <c r="P2367">
        <f>VLOOKUP(CONS_TABLE[[#This Row],[location_id]],Locations[],5,"FALSE")</f>
        <v>11.62</v>
      </c>
    </row>
    <row r="2368" spans="1:16" x14ac:dyDescent="0.3">
      <c r="A2368">
        <v>2367</v>
      </c>
      <c r="B2368" t="s">
        <v>75</v>
      </c>
      <c r="C2368">
        <v>587</v>
      </c>
      <c r="D2368" t="str">
        <f>VLOOKUP(CONS_TABLE[[#This Row],[make_id]],Make_details[],2,"FALSE")</f>
        <v>Nissan</v>
      </c>
      <c r="E2368" t="str">
        <f>VLOOKUP(CONS_TABLE[[#This Row],[make_id]],Make_details[],3,"FALSE")</f>
        <v>Standard</v>
      </c>
      <c r="F2368">
        <v>2002</v>
      </c>
      <c r="G2368" t="s">
        <v>827</v>
      </c>
      <c r="H2368" t="s">
        <v>66</v>
      </c>
      <c r="I2368" s="1">
        <v>44532</v>
      </c>
      <c r="J2368" s="1" t="str">
        <f>TEXT(CONS_TABLE[[#This Row],[date_stolen]],"YYYY")</f>
        <v>2021</v>
      </c>
      <c r="K2368" s="1" t="str">
        <f>TEXT(CONS_TABLE[[#This Row],[date_stolen]],"MMMM")</f>
        <v>December</v>
      </c>
      <c r="L2368">
        <v>109</v>
      </c>
      <c r="M2368" t="str">
        <f>VLOOKUP(CONS_TABLE[[#This Row],[location_id]],Locations[],2,"FALSE")</f>
        <v>Wellington</v>
      </c>
      <c r="N2368" t="str">
        <f>VLOOKUP(CONS_TABLE[[#This Row],[location_id]],Locations[],3, "FALSE")</f>
        <v>New Zealand</v>
      </c>
      <c r="O2368" s="3">
        <f>VLOOKUP(CONS_TABLE[[#This Row],[location_id]],Locations[],4,"FALSE")</f>
        <v>543500</v>
      </c>
      <c r="P2368">
        <f>VLOOKUP(CONS_TABLE[[#This Row],[location_id]],Locations[],5,"FALSE")</f>
        <v>67.52</v>
      </c>
    </row>
    <row r="2369" spans="1:16" x14ac:dyDescent="0.3">
      <c r="A2369">
        <v>2368</v>
      </c>
      <c r="B2369" t="s">
        <v>75</v>
      </c>
      <c r="C2369">
        <v>576</v>
      </c>
      <c r="D2369" t="str">
        <f>VLOOKUP(CONS_TABLE[[#This Row],[make_id]],Make_details[],2,"FALSE")</f>
        <v>Mazda</v>
      </c>
      <c r="E2369" t="str">
        <f>VLOOKUP(CONS_TABLE[[#This Row],[make_id]],Make_details[],3,"FALSE")</f>
        <v>Standard</v>
      </c>
      <c r="F2369">
        <v>2001</v>
      </c>
      <c r="G2369" t="s">
        <v>572</v>
      </c>
      <c r="H2369" t="s">
        <v>32</v>
      </c>
      <c r="I2369" s="1">
        <v>44498</v>
      </c>
      <c r="J2369" s="1" t="str">
        <f>TEXT(CONS_TABLE[[#This Row],[date_stolen]],"YYYY")</f>
        <v>2021</v>
      </c>
      <c r="K2369" s="1" t="str">
        <f>TEXT(CONS_TABLE[[#This Row],[date_stolen]],"MMMM")</f>
        <v>October</v>
      </c>
      <c r="L2369">
        <v>102</v>
      </c>
      <c r="M2369" t="str">
        <f>VLOOKUP(CONS_TABLE[[#This Row],[location_id]],Locations[],2,"FALSE")</f>
        <v>Auckland</v>
      </c>
      <c r="N2369" t="str">
        <f>VLOOKUP(CONS_TABLE[[#This Row],[location_id]],Locations[],3, "FALSE")</f>
        <v>New Zealand</v>
      </c>
      <c r="O2369" s="3">
        <f>VLOOKUP(CONS_TABLE[[#This Row],[location_id]],Locations[],4,"FALSE")</f>
        <v>1695200</v>
      </c>
      <c r="P2369">
        <f>VLOOKUP(CONS_TABLE[[#This Row],[location_id]],Locations[],5,"FALSE")</f>
        <v>343.09</v>
      </c>
    </row>
    <row r="2370" spans="1:16" x14ac:dyDescent="0.3">
      <c r="A2370">
        <v>2369</v>
      </c>
      <c r="B2370" t="s">
        <v>83</v>
      </c>
      <c r="C2370">
        <v>619</v>
      </c>
      <c r="D2370" t="str">
        <f>VLOOKUP(CONS_TABLE[[#This Row],[make_id]],Make_details[],2,"FALSE")</f>
        <v>Toyota</v>
      </c>
      <c r="E2370" t="str">
        <f>VLOOKUP(CONS_TABLE[[#This Row],[make_id]],Make_details[],3,"FALSE")</f>
        <v>Standard</v>
      </c>
      <c r="F2370">
        <v>2006</v>
      </c>
      <c r="G2370" t="s">
        <v>847</v>
      </c>
      <c r="H2370" t="s">
        <v>10</v>
      </c>
      <c r="I2370" s="1">
        <v>44647</v>
      </c>
      <c r="J2370" s="1" t="str">
        <f>TEXT(CONS_TABLE[[#This Row],[date_stolen]],"YYYY")</f>
        <v>2022</v>
      </c>
      <c r="K2370" s="1" t="str">
        <f>TEXT(CONS_TABLE[[#This Row],[date_stolen]],"MMMM")</f>
        <v>March</v>
      </c>
      <c r="L2370">
        <v>115</v>
      </c>
      <c r="M2370" t="str">
        <f>VLOOKUP(CONS_TABLE[[#This Row],[location_id]],Locations[],2,"FALSE")</f>
        <v>Otago</v>
      </c>
      <c r="N2370" t="str">
        <f>VLOOKUP(CONS_TABLE[[#This Row],[location_id]],Locations[],3, "FALSE")</f>
        <v>New Zealand</v>
      </c>
      <c r="O2370" s="3">
        <f>VLOOKUP(CONS_TABLE[[#This Row],[location_id]],Locations[],4,"FALSE")</f>
        <v>246000</v>
      </c>
      <c r="P2370">
        <f>VLOOKUP(CONS_TABLE[[#This Row],[location_id]],Locations[],5,"FALSE")</f>
        <v>7.89</v>
      </c>
    </row>
    <row r="2371" spans="1:16" x14ac:dyDescent="0.3">
      <c r="A2371">
        <v>2370</v>
      </c>
      <c r="B2371" t="s">
        <v>75</v>
      </c>
      <c r="C2371">
        <v>540</v>
      </c>
      <c r="D2371" t="str">
        <f>VLOOKUP(CONS_TABLE[[#This Row],[make_id]],Make_details[],2,"FALSE")</f>
        <v>Ford</v>
      </c>
      <c r="E2371" t="str">
        <f>VLOOKUP(CONS_TABLE[[#This Row],[make_id]],Make_details[],3,"FALSE")</f>
        <v>Standard</v>
      </c>
      <c r="F2371">
        <v>2012</v>
      </c>
      <c r="G2371" t="s">
        <v>440</v>
      </c>
      <c r="H2371" t="s">
        <v>45</v>
      </c>
      <c r="I2371" s="1">
        <v>44599</v>
      </c>
      <c r="J2371" s="1" t="str">
        <f>TEXT(CONS_TABLE[[#This Row],[date_stolen]],"YYYY")</f>
        <v>2022</v>
      </c>
      <c r="K2371" s="1" t="str">
        <f>TEXT(CONS_TABLE[[#This Row],[date_stolen]],"MMMM")</f>
        <v>February</v>
      </c>
      <c r="L2371">
        <v>108</v>
      </c>
      <c r="M2371" t="str">
        <f>VLOOKUP(CONS_TABLE[[#This Row],[location_id]],Locations[],2,"FALSE")</f>
        <v>Manawatū-Whanganui</v>
      </c>
      <c r="N2371" t="str">
        <f>VLOOKUP(CONS_TABLE[[#This Row],[location_id]],Locations[],3, "FALSE")</f>
        <v>New Zealand</v>
      </c>
      <c r="O2371" s="3">
        <f>VLOOKUP(CONS_TABLE[[#This Row],[location_id]],Locations[],4,"FALSE")</f>
        <v>258200</v>
      </c>
      <c r="P2371">
        <f>VLOOKUP(CONS_TABLE[[#This Row],[location_id]],Locations[],5,"FALSE")</f>
        <v>11.62</v>
      </c>
    </row>
    <row r="2372" spans="1:16" x14ac:dyDescent="0.3">
      <c r="A2372">
        <v>2371</v>
      </c>
      <c r="B2372" t="s">
        <v>75</v>
      </c>
      <c r="C2372">
        <v>619</v>
      </c>
      <c r="D2372" t="str">
        <f>VLOOKUP(CONS_TABLE[[#This Row],[make_id]],Make_details[],2,"FALSE")</f>
        <v>Toyota</v>
      </c>
      <c r="E2372" t="str">
        <f>VLOOKUP(CONS_TABLE[[#This Row],[make_id]],Make_details[],3,"FALSE")</f>
        <v>Standard</v>
      </c>
      <c r="F2372">
        <v>2001</v>
      </c>
      <c r="G2372" t="s">
        <v>767</v>
      </c>
      <c r="H2372" t="s">
        <v>47</v>
      </c>
      <c r="I2372" s="1">
        <v>44563</v>
      </c>
      <c r="J2372" s="1" t="str">
        <f>TEXT(CONS_TABLE[[#This Row],[date_stolen]],"YYYY")</f>
        <v>2022</v>
      </c>
      <c r="K2372" s="1" t="str">
        <f>TEXT(CONS_TABLE[[#This Row],[date_stolen]],"MMMM")</f>
        <v>January</v>
      </c>
      <c r="L2372">
        <v>109</v>
      </c>
      <c r="M2372" t="str">
        <f>VLOOKUP(CONS_TABLE[[#This Row],[location_id]],Locations[],2,"FALSE")</f>
        <v>Wellington</v>
      </c>
      <c r="N2372" t="str">
        <f>VLOOKUP(CONS_TABLE[[#This Row],[location_id]],Locations[],3, "FALSE")</f>
        <v>New Zealand</v>
      </c>
      <c r="O2372" s="3">
        <f>VLOOKUP(CONS_TABLE[[#This Row],[location_id]],Locations[],4,"FALSE")</f>
        <v>543500</v>
      </c>
      <c r="P2372">
        <f>VLOOKUP(CONS_TABLE[[#This Row],[location_id]],Locations[],5,"FALSE")</f>
        <v>67.52</v>
      </c>
    </row>
    <row r="2373" spans="1:16" x14ac:dyDescent="0.3">
      <c r="A2373">
        <v>2372</v>
      </c>
      <c r="B2373" t="s">
        <v>83</v>
      </c>
      <c r="C2373">
        <v>587</v>
      </c>
      <c r="D2373" t="str">
        <f>VLOOKUP(CONS_TABLE[[#This Row],[make_id]],Make_details[],2,"FALSE")</f>
        <v>Nissan</v>
      </c>
      <c r="E2373" t="str">
        <f>VLOOKUP(CONS_TABLE[[#This Row],[make_id]],Make_details[],3,"FALSE")</f>
        <v>Standard</v>
      </c>
      <c r="F2373">
        <v>2006</v>
      </c>
      <c r="G2373" t="s">
        <v>359</v>
      </c>
      <c r="H2373" t="s">
        <v>32</v>
      </c>
      <c r="I2373" s="1">
        <v>44606</v>
      </c>
      <c r="J2373" s="1" t="str">
        <f>TEXT(CONS_TABLE[[#This Row],[date_stolen]],"YYYY")</f>
        <v>2022</v>
      </c>
      <c r="K2373" s="1" t="str">
        <f>TEXT(CONS_TABLE[[#This Row],[date_stolen]],"MMMM")</f>
        <v>February</v>
      </c>
      <c r="L2373">
        <v>103</v>
      </c>
      <c r="M2373" t="str">
        <f>VLOOKUP(CONS_TABLE[[#This Row],[location_id]],Locations[],2,"FALSE")</f>
        <v>Waikato</v>
      </c>
      <c r="N2373" t="str">
        <f>VLOOKUP(CONS_TABLE[[#This Row],[location_id]],Locations[],3, "FALSE")</f>
        <v>New Zealand</v>
      </c>
      <c r="O2373" s="3">
        <f>VLOOKUP(CONS_TABLE[[#This Row],[location_id]],Locations[],4,"FALSE")</f>
        <v>513800</v>
      </c>
      <c r="P2373">
        <f>VLOOKUP(CONS_TABLE[[#This Row],[location_id]],Locations[],5,"FALSE")</f>
        <v>21.5</v>
      </c>
    </row>
    <row r="2374" spans="1:16" x14ac:dyDescent="0.3">
      <c r="A2374">
        <v>2373</v>
      </c>
      <c r="B2374" t="s">
        <v>75</v>
      </c>
      <c r="C2374">
        <v>619</v>
      </c>
      <c r="D2374" t="str">
        <f>VLOOKUP(CONS_TABLE[[#This Row],[make_id]],Make_details[],2,"FALSE")</f>
        <v>Toyota</v>
      </c>
      <c r="E2374" t="str">
        <f>VLOOKUP(CONS_TABLE[[#This Row],[make_id]],Make_details[],3,"FALSE")</f>
        <v>Standard</v>
      </c>
      <c r="F2374">
        <v>2002</v>
      </c>
      <c r="G2374" t="s">
        <v>848</v>
      </c>
      <c r="H2374" t="s">
        <v>69</v>
      </c>
      <c r="I2374" s="1">
        <v>44641</v>
      </c>
      <c r="J2374" s="1" t="str">
        <f>TEXT(CONS_TABLE[[#This Row],[date_stolen]],"YYYY")</f>
        <v>2022</v>
      </c>
      <c r="K2374" s="1" t="str">
        <f>TEXT(CONS_TABLE[[#This Row],[date_stolen]],"MMMM")</f>
        <v>March</v>
      </c>
      <c r="L2374">
        <v>102</v>
      </c>
      <c r="M2374" t="str">
        <f>VLOOKUP(CONS_TABLE[[#This Row],[location_id]],Locations[],2,"FALSE")</f>
        <v>Auckland</v>
      </c>
      <c r="N2374" t="str">
        <f>VLOOKUP(CONS_TABLE[[#This Row],[location_id]],Locations[],3, "FALSE")</f>
        <v>New Zealand</v>
      </c>
      <c r="O2374" s="3">
        <f>VLOOKUP(CONS_TABLE[[#This Row],[location_id]],Locations[],4,"FALSE")</f>
        <v>1695200</v>
      </c>
      <c r="P2374">
        <f>VLOOKUP(CONS_TABLE[[#This Row],[location_id]],Locations[],5,"FALSE")</f>
        <v>343.09</v>
      </c>
    </row>
    <row r="2375" spans="1:16" x14ac:dyDescent="0.3">
      <c r="A2375">
        <v>2374</v>
      </c>
      <c r="B2375" t="s">
        <v>90</v>
      </c>
      <c r="C2375">
        <v>548</v>
      </c>
      <c r="D2375" t="str">
        <f>VLOOKUP(CONS_TABLE[[#This Row],[make_id]],Make_details[],2,"FALSE")</f>
        <v>Holden</v>
      </c>
      <c r="E2375" t="str">
        <f>VLOOKUP(CONS_TABLE[[#This Row],[make_id]],Make_details[],3,"FALSE")</f>
        <v>Standard</v>
      </c>
      <c r="F2375">
        <v>2006</v>
      </c>
      <c r="G2375" t="s">
        <v>593</v>
      </c>
      <c r="H2375" t="s">
        <v>18</v>
      </c>
      <c r="I2375" s="1">
        <v>44633</v>
      </c>
      <c r="J2375" s="1" t="str">
        <f>TEXT(CONS_TABLE[[#This Row],[date_stolen]],"YYYY")</f>
        <v>2022</v>
      </c>
      <c r="K2375" s="1" t="str">
        <f>TEXT(CONS_TABLE[[#This Row],[date_stolen]],"MMMM")</f>
        <v>March</v>
      </c>
      <c r="L2375">
        <v>102</v>
      </c>
      <c r="M2375" t="str">
        <f>VLOOKUP(CONS_TABLE[[#This Row],[location_id]],Locations[],2,"FALSE")</f>
        <v>Auckland</v>
      </c>
      <c r="N2375" t="str">
        <f>VLOOKUP(CONS_TABLE[[#This Row],[location_id]],Locations[],3, "FALSE")</f>
        <v>New Zealand</v>
      </c>
      <c r="O2375" s="3">
        <f>VLOOKUP(CONS_TABLE[[#This Row],[location_id]],Locations[],4,"FALSE")</f>
        <v>1695200</v>
      </c>
      <c r="P2375">
        <f>VLOOKUP(CONS_TABLE[[#This Row],[location_id]],Locations[],5,"FALSE")</f>
        <v>343.09</v>
      </c>
    </row>
    <row r="2376" spans="1:16" x14ac:dyDescent="0.3">
      <c r="A2376">
        <v>2375</v>
      </c>
      <c r="B2376" t="s">
        <v>435</v>
      </c>
      <c r="C2376">
        <v>556</v>
      </c>
      <c r="D2376" t="str">
        <f>VLOOKUP(CONS_TABLE[[#This Row],[make_id]],Make_details[],2,"FALSE")</f>
        <v>Isuzu</v>
      </c>
      <c r="E2376" t="str">
        <f>VLOOKUP(CONS_TABLE[[#This Row],[make_id]],Make_details[],3,"FALSE")</f>
        <v>Standard</v>
      </c>
      <c r="F2376">
        <v>2012</v>
      </c>
      <c r="G2376" t="s">
        <v>849</v>
      </c>
      <c r="H2376" t="s">
        <v>101</v>
      </c>
      <c r="I2376" s="1">
        <v>44635</v>
      </c>
      <c r="J2376" s="1" t="str">
        <f>TEXT(CONS_TABLE[[#This Row],[date_stolen]],"YYYY")</f>
        <v>2022</v>
      </c>
      <c r="K2376" s="1" t="str">
        <f>TEXT(CONS_TABLE[[#This Row],[date_stolen]],"MMMM")</f>
        <v>March</v>
      </c>
      <c r="L2376">
        <v>103</v>
      </c>
      <c r="M2376" t="str">
        <f>VLOOKUP(CONS_TABLE[[#This Row],[location_id]],Locations[],2,"FALSE")</f>
        <v>Waikato</v>
      </c>
      <c r="N2376" t="str">
        <f>VLOOKUP(CONS_TABLE[[#This Row],[location_id]],Locations[],3, "FALSE")</f>
        <v>New Zealand</v>
      </c>
      <c r="O2376" s="3">
        <f>VLOOKUP(CONS_TABLE[[#This Row],[location_id]],Locations[],4,"FALSE")</f>
        <v>513800</v>
      </c>
      <c r="P2376">
        <f>VLOOKUP(CONS_TABLE[[#This Row],[location_id]],Locations[],5,"FALSE")</f>
        <v>21.5</v>
      </c>
    </row>
    <row r="2377" spans="1:16" x14ac:dyDescent="0.3">
      <c r="A2377">
        <v>2376</v>
      </c>
      <c r="B2377" t="s">
        <v>435</v>
      </c>
      <c r="C2377">
        <v>548</v>
      </c>
      <c r="D2377" t="str">
        <f>VLOOKUP(CONS_TABLE[[#This Row],[make_id]],Make_details[],2,"FALSE")</f>
        <v>Holden</v>
      </c>
      <c r="E2377" t="str">
        <f>VLOOKUP(CONS_TABLE[[#This Row],[make_id]],Make_details[],3,"FALSE")</f>
        <v>Standard</v>
      </c>
      <c r="F2377">
        <v>2009</v>
      </c>
      <c r="G2377" t="s">
        <v>794</v>
      </c>
      <c r="H2377" t="s">
        <v>32</v>
      </c>
      <c r="I2377" s="1">
        <v>44578</v>
      </c>
      <c r="J2377" s="1" t="str">
        <f>TEXT(CONS_TABLE[[#This Row],[date_stolen]],"YYYY")</f>
        <v>2022</v>
      </c>
      <c r="K2377" s="1" t="str">
        <f>TEXT(CONS_TABLE[[#This Row],[date_stolen]],"MMMM")</f>
        <v>January</v>
      </c>
      <c r="L2377">
        <v>103</v>
      </c>
      <c r="M2377" t="str">
        <f>VLOOKUP(CONS_TABLE[[#This Row],[location_id]],Locations[],2,"FALSE")</f>
        <v>Waikato</v>
      </c>
      <c r="N2377" t="str">
        <f>VLOOKUP(CONS_TABLE[[#This Row],[location_id]],Locations[],3, "FALSE")</f>
        <v>New Zealand</v>
      </c>
      <c r="O2377" s="3">
        <f>VLOOKUP(CONS_TABLE[[#This Row],[location_id]],Locations[],4,"FALSE")</f>
        <v>513800</v>
      </c>
      <c r="P2377">
        <f>VLOOKUP(CONS_TABLE[[#This Row],[location_id]],Locations[],5,"FALSE")</f>
        <v>21.5</v>
      </c>
    </row>
    <row r="2378" spans="1:16" x14ac:dyDescent="0.3">
      <c r="A2378">
        <v>2377</v>
      </c>
      <c r="B2378" t="s">
        <v>83</v>
      </c>
      <c r="C2378">
        <v>577</v>
      </c>
      <c r="D2378" t="str">
        <f>VLOOKUP(CONS_TABLE[[#This Row],[make_id]],Make_details[],2,"FALSE")</f>
        <v>Mercedes-Benz</v>
      </c>
      <c r="E2378" t="str">
        <f>VLOOKUP(CONS_TABLE[[#This Row],[make_id]],Make_details[],3,"FALSE")</f>
        <v>Luxury</v>
      </c>
      <c r="F2378">
        <v>2011</v>
      </c>
      <c r="G2378" t="s">
        <v>524</v>
      </c>
      <c r="H2378" t="s">
        <v>32</v>
      </c>
      <c r="I2378" s="1">
        <v>44481</v>
      </c>
      <c r="J2378" s="1" t="str">
        <f>TEXT(CONS_TABLE[[#This Row],[date_stolen]],"YYYY")</f>
        <v>2021</v>
      </c>
      <c r="K2378" s="1" t="str">
        <f>TEXT(CONS_TABLE[[#This Row],[date_stolen]],"MMMM")</f>
        <v>October</v>
      </c>
      <c r="L2378">
        <v>102</v>
      </c>
      <c r="M2378" t="str">
        <f>VLOOKUP(CONS_TABLE[[#This Row],[location_id]],Locations[],2,"FALSE")</f>
        <v>Auckland</v>
      </c>
      <c r="N2378" t="str">
        <f>VLOOKUP(CONS_TABLE[[#This Row],[location_id]],Locations[],3, "FALSE")</f>
        <v>New Zealand</v>
      </c>
      <c r="O2378" s="3">
        <f>VLOOKUP(CONS_TABLE[[#This Row],[location_id]],Locations[],4,"FALSE")</f>
        <v>1695200</v>
      </c>
      <c r="P2378">
        <f>VLOOKUP(CONS_TABLE[[#This Row],[location_id]],Locations[],5,"FALSE")</f>
        <v>343.09</v>
      </c>
    </row>
    <row r="2379" spans="1:16" x14ac:dyDescent="0.3">
      <c r="A2379">
        <v>2378</v>
      </c>
      <c r="B2379" t="s">
        <v>235</v>
      </c>
      <c r="C2379">
        <v>611</v>
      </c>
      <c r="D2379" t="str">
        <f>VLOOKUP(CONS_TABLE[[#This Row],[make_id]],Make_details[],2,"FALSE")</f>
        <v>Suzuki</v>
      </c>
      <c r="E2379" t="str">
        <f>VLOOKUP(CONS_TABLE[[#This Row],[make_id]],Make_details[],3,"FALSE")</f>
        <v>Standard</v>
      </c>
      <c r="F2379">
        <v>1989</v>
      </c>
      <c r="G2379" t="s">
        <v>850</v>
      </c>
      <c r="H2379" t="s">
        <v>32</v>
      </c>
      <c r="I2379" s="1">
        <v>44633</v>
      </c>
      <c r="J2379" s="1" t="str">
        <f>TEXT(CONS_TABLE[[#This Row],[date_stolen]],"YYYY")</f>
        <v>2022</v>
      </c>
      <c r="K2379" s="1" t="str">
        <f>TEXT(CONS_TABLE[[#This Row],[date_stolen]],"MMMM")</f>
        <v>March</v>
      </c>
      <c r="L2379">
        <v>102</v>
      </c>
      <c r="M2379" t="str">
        <f>VLOOKUP(CONS_TABLE[[#This Row],[location_id]],Locations[],2,"FALSE")</f>
        <v>Auckland</v>
      </c>
      <c r="N2379" t="str">
        <f>VLOOKUP(CONS_TABLE[[#This Row],[location_id]],Locations[],3, "FALSE")</f>
        <v>New Zealand</v>
      </c>
      <c r="O2379" s="3">
        <f>VLOOKUP(CONS_TABLE[[#This Row],[location_id]],Locations[],4,"FALSE")</f>
        <v>1695200</v>
      </c>
      <c r="P2379">
        <f>VLOOKUP(CONS_TABLE[[#This Row],[location_id]],Locations[],5,"FALSE")</f>
        <v>343.09</v>
      </c>
    </row>
    <row r="2380" spans="1:16" x14ac:dyDescent="0.3">
      <c r="A2380">
        <v>2379</v>
      </c>
      <c r="B2380" t="s">
        <v>90</v>
      </c>
      <c r="C2380">
        <v>619</v>
      </c>
      <c r="D2380" t="str">
        <f>VLOOKUP(CONS_TABLE[[#This Row],[make_id]],Make_details[],2,"FALSE")</f>
        <v>Toyota</v>
      </c>
      <c r="E2380" t="str">
        <f>VLOOKUP(CONS_TABLE[[#This Row],[make_id]],Make_details[],3,"FALSE")</f>
        <v>Standard</v>
      </c>
      <c r="F2380">
        <v>2003</v>
      </c>
      <c r="G2380" t="s">
        <v>682</v>
      </c>
      <c r="H2380" t="s">
        <v>10</v>
      </c>
      <c r="I2380" s="1">
        <v>44579</v>
      </c>
      <c r="J2380" s="1" t="str">
        <f>TEXT(CONS_TABLE[[#This Row],[date_stolen]],"YYYY")</f>
        <v>2022</v>
      </c>
      <c r="K2380" s="1" t="str">
        <f>TEXT(CONS_TABLE[[#This Row],[date_stolen]],"MMMM")</f>
        <v>January</v>
      </c>
      <c r="L2380">
        <v>109</v>
      </c>
      <c r="M2380" t="str">
        <f>VLOOKUP(CONS_TABLE[[#This Row],[location_id]],Locations[],2,"FALSE")</f>
        <v>Wellington</v>
      </c>
      <c r="N2380" t="str">
        <f>VLOOKUP(CONS_TABLE[[#This Row],[location_id]],Locations[],3, "FALSE")</f>
        <v>New Zealand</v>
      </c>
      <c r="O2380" s="3">
        <f>VLOOKUP(CONS_TABLE[[#This Row],[location_id]],Locations[],4,"FALSE")</f>
        <v>543500</v>
      </c>
      <c r="P2380">
        <f>VLOOKUP(CONS_TABLE[[#This Row],[location_id]],Locations[],5,"FALSE")</f>
        <v>67.52</v>
      </c>
    </row>
    <row r="2381" spans="1:16" x14ac:dyDescent="0.3">
      <c r="A2381">
        <v>2380</v>
      </c>
      <c r="B2381" t="s">
        <v>75</v>
      </c>
      <c r="C2381">
        <v>576</v>
      </c>
      <c r="D2381" t="str">
        <f>VLOOKUP(CONS_TABLE[[#This Row],[make_id]],Make_details[],2,"FALSE")</f>
        <v>Mazda</v>
      </c>
      <c r="E2381" t="str">
        <f>VLOOKUP(CONS_TABLE[[#This Row],[make_id]],Make_details[],3,"FALSE")</f>
        <v>Standard</v>
      </c>
      <c r="F2381">
        <v>2002</v>
      </c>
      <c r="G2381" t="s">
        <v>578</v>
      </c>
      <c r="H2381" t="s">
        <v>123</v>
      </c>
      <c r="I2381" s="1">
        <v>44609</v>
      </c>
      <c r="J2381" s="1" t="str">
        <f>TEXT(CONS_TABLE[[#This Row],[date_stolen]],"YYYY")</f>
        <v>2022</v>
      </c>
      <c r="K2381" s="1" t="str">
        <f>TEXT(CONS_TABLE[[#This Row],[date_stolen]],"MMMM")</f>
        <v>February</v>
      </c>
      <c r="L2381">
        <v>102</v>
      </c>
      <c r="M2381" t="str">
        <f>VLOOKUP(CONS_TABLE[[#This Row],[location_id]],Locations[],2,"FALSE")</f>
        <v>Auckland</v>
      </c>
      <c r="N2381" t="str">
        <f>VLOOKUP(CONS_TABLE[[#This Row],[location_id]],Locations[],3, "FALSE")</f>
        <v>New Zealand</v>
      </c>
      <c r="O2381" s="3">
        <f>VLOOKUP(CONS_TABLE[[#This Row],[location_id]],Locations[],4,"FALSE")</f>
        <v>1695200</v>
      </c>
      <c r="P2381">
        <f>VLOOKUP(CONS_TABLE[[#This Row],[location_id]],Locations[],5,"FALSE")</f>
        <v>343.09</v>
      </c>
    </row>
    <row r="2382" spans="1:16" x14ac:dyDescent="0.3">
      <c r="A2382">
        <v>2381</v>
      </c>
      <c r="B2382" t="s">
        <v>90</v>
      </c>
      <c r="C2382">
        <v>619</v>
      </c>
      <c r="D2382" t="str">
        <f>VLOOKUP(CONS_TABLE[[#This Row],[make_id]],Make_details[],2,"FALSE")</f>
        <v>Toyota</v>
      </c>
      <c r="E2382" t="str">
        <f>VLOOKUP(CONS_TABLE[[#This Row],[make_id]],Make_details[],3,"FALSE")</f>
        <v>Standard</v>
      </c>
      <c r="F2382">
        <v>1997</v>
      </c>
      <c r="G2382" t="s">
        <v>448</v>
      </c>
      <c r="H2382" t="s">
        <v>18</v>
      </c>
      <c r="I2382" s="1">
        <v>44639</v>
      </c>
      <c r="J2382" s="1" t="str">
        <f>TEXT(CONS_TABLE[[#This Row],[date_stolen]],"YYYY")</f>
        <v>2022</v>
      </c>
      <c r="K2382" s="1" t="str">
        <f>TEXT(CONS_TABLE[[#This Row],[date_stolen]],"MMMM")</f>
        <v>March</v>
      </c>
      <c r="L2382">
        <v>114</v>
      </c>
      <c r="M2382" t="str">
        <f>VLOOKUP(CONS_TABLE[[#This Row],[location_id]],Locations[],2,"FALSE")</f>
        <v>Canterbury</v>
      </c>
      <c r="N2382" t="str">
        <f>VLOOKUP(CONS_TABLE[[#This Row],[location_id]],Locations[],3, "FALSE")</f>
        <v>New Zealand</v>
      </c>
      <c r="O2382" s="3">
        <f>VLOOKUP(CONS_TABLE[[#This Row],[location_id]],Locations[],4,"FALSE")</f>
        <v>655000</v>
      </c>
      <c r="P2382">
        <f>VLOOKUP(CONS_TABLE[[#This Row],[location_id]],Locations[],5,"FALSE")</f>
        <v>14.72</v>
      </c>
    </row>
    <row r="2383" spans="1:16" x14ac:dyDescent="0.3">
      <c r="A2383">
        <v>2382</v>
      </c>
      <c r="B2383" t="s">
        <v>671</v>
      </c>
      <c r="C2383">
        <v>512</v>
      </c>
      <c r="D2383" t="str">
        <f>VLOOKUP(CONS_TABLE[[#This Row],[make_id]],Make_details[],2,"FALSE")</f>
        <v>BMW</v>
      </c>
      <c r="E2383" t="str">
        <f>VLOOKUP(CONS_TABLE[[#This Row],[make_id]],Make_details[],3,"FALSE")</f>
        <v>Luxury</v>
      </c>
      <c r="F2383">
        <v>2003</v>
      </c>
      <c r="G2383" t="s">
        <v>805</v>
      </c>
      <c r="H2383" t="s">
        <v>45</v>
      </c>
      <c r="I2383" s="1">
        <v>44509</v>
      </c>
      <c r="J2383" s="1" t="str">
        <f>TEXT(CONS_TABLE[[#This Row],[date_stolen]],"YYYY")</f>
        <v>2021</v>
      </c>
      <c r="K2383" s="1" t="str">
        <f>TEXT(CONS_TABLE[[#This Row],[date_stolen]],"MMMM")</f>
        <v>November</v>
      </c>
      <c r="L2383">
        <v>102</v>
      </c>
      <c r="M2383" t="str">
        <f>VLOOKUP(CONS_TABLE[[#This Row],[location_id]],Locations[],2,"FALSE")</f>
        <v>Auckland</v>
      </c>
      <c r="N2383" t="str">
        <f>VLOOKUP(CONS_TABLE[[#This Row],[location_id]],Locations[],3, "FALSE")</f>
        <v>New Zealand</v>
      </c>
      <c r="O2383" s="3">
        <f>VLOOKUP(CONS_TABLE[[#This Row],[location_id]],Locations[],4,"FALSE")</f>
        <v>1695200</v>
      </c>
      <c r="P2383">
        <f>VLOOKUP(CONS_TABLE[[#This Row],[location_id]],Locations[],5,"FALSE")</f>
        <v>343.09</v>
      </c>
    </row>
    <row r="2384" spans="1:16" x14ac:dyDescent="0.3">
      <c r="A2384">
        <v>2383</v>
      </c>
      <c r="B2384" t="s">
        <v>75</v>
      </c>
      <c r="C2384">
        <v>576</v>
      </c>
      <c r="D2384" t="str">
        <f>VLOOKUP(CONS_TABLE[[#This Row],[make_id]],Make_details[],2,"FALSE")</f>
        <v>Mazda</v>
      </c>
      <c r="E2384" t="str">
        <f>VLOOKUP(CONS_TABLE[[#This Row],[make_id]],Make_details[],3,"FALSE")</f>
        <v>Standard</v>
      </c>
      <c r="F2384">
        <v>2004</v>
      </c>
      <c r="G2384" t="s">
        <v>578</v>
      </c>
      <c r="H2384" t="s">
        <v>10</v>
      </c>
      <c r="I2384" s="1">
        <v>44616</v>
      </c>
      <c r="J2384" s="1" t="str">
        <f>TEXT(CONS_TABLE[[#This Row],[date_stolen]],"YYYY")</f>
        <v>2022</v>
      </c>
      <c r="K2384" s="1" t="str">
        <f>TEXT(CONS_TABLE[[#This Row],[date_stolen]],"MMMM")</f>
        <v>February</v>
      </c>
      <c r="L2384">
        <v>103</v>
      </c>
      <c r="M2384" t="str">
        <f>VLOOKUP(CONS_TABLE[[#This Row],[location_id]],Locations[],2,"FALSE")</f>
        <v>Waikato</v>
      </c>
      <c r="N2384" t="str">
        <f>VLOOKUP(CONS_TABLE[[#This Row],[location_id]],Locations[],3, "FALSE")</f>
        <v>New Zealand</v>
      </c>
      <c r="O2384" s="3">
        <f>VLOOKUP(CONS_TABLE[[#This Row],[location_id]],Locations[],4,"FALSE")</f>
        <v>513800</v>
      </c>
      <c r="P2384">
        <f>VLOOKUP(CONS_TABLE[[#This Row],[location_id]],Locations[],5,"FALSE")</f>
        <v>21.5</v>
      </c>
    </row>
    <row r="2385" spans="1:16" x14ac:dyDescent="0.3">
      <c r="A2385">
        <v>2384</v>
      </c>
      <c r="B2385" t="s">
        <v>75</v>
      </c>
      <c r="C2385">
        <v>540</v>
      </c>
      <c r="D2385" t="str">
        <f>VLOOKUP(CONS_TABLE[[#This Row],[make_id]],Make_details[],2,"FALSE")</f>
        <v>Ford</v>
      </c>
      <c r="E2385" t="str">
        <f>VLOOKUP(CONS_TABLE[[#This Row],[make_id]],Make_details[],3,"FALSE")</f>
        <v>Standard</v>
      </c>
      <c r="F2385">
        <v>2012</v>
      </c>
      <c r="G2385" t="s">
        <v>440</v>
      </c>
      <c r="H2385" t="s">
        <v>18</v>
      </c>
      <c r="I2385" s="1">
        <v>44654</v>
      </c>
      <c r="J2385" s="1" t="str">
        <f>TEXT(CONS_TABLE[[#This Row],[date_stolen]],"YYYY")</f>
        <v>2022</v>
      </c>
      <c r="K2385" s="1" t="str">
        <f>TEXT(CONS_TABLE[[#This Row],[date_stolen]],"MMMM")</f>
        <v>April</v>
      </c>
      <c r="L2385">
        <v>102</v>
      </c>
      <c r="M2385" t="str">
        <f>VLOOKUP(CONS_TABLE[[#This Row],[location_id]],Locations[],2,"FALSE")</f>
        <v>Auckland</v>
      </c>
      <c r="N2385" t="str">
        <f>VLOOKUP(CONS_TABLE[[#This Row],[location_id]],Locations[],3, "FALSE")</f>
        <v>New Zealand</v>
      </c>
      <c r="O2385" s="3">
        <f>VLOOKUP(CONS_TABLE[[#This Row],[location_id]],Locations[],4,"FALSE")</f>
        <v>1695200</v>
      </c>
      <c r="P2385">
        <f>VLOOKUP(CONS_TABLE[[#This Row],[location_id]],Locations[],5,"FALSE")</f>
        <v>343.09</v>
      </c>
    </row>
    <row r="2386" spans="1:16" x14ac:dyDescent="0.3">
      <c r="A2386">
        <v>2385</v>
      </c>
      <c r="B2386" t="s">
        <v>83</v>
      </c>
      <c r="C2386">
        <v>610</v>
      </c>
      <c r="D2386" t="str">
        <f>VLOOKUP(CONS_TABLE[[#This Row],[make_id]],Make_details[],2,"FALSE")</f>
        <v>Subaru</v>
      </c>
      <c r="E2386" t="str">
        <f>VLOOKUP(CONS_TABLE[[#This Row],[make_id]],Make_details[],3,"FALSE")</f>
        <v>Standard</v>
      </c>
      <c r="F2386">
        <v>2003</v>
      </c>
      <c r="G2386" t="s">
        <v>475</v>
      </c>
      <c r="H2386" t="s">
        <v>28</v>
      </c>
      <c r="I2386" s="1">
        <v>44547</v>
      </c>
      <c r="J2386" s="1" t="str">
        <f>TEXT(CONS_TABLE[[#This Row],[date_stolen]],"YYYY")</f>
        <v>2021</v>
      </c>
      <c r="K2386" s="1" t="str">
        <f>TEXT(CONS_TABLE[[#This Row],[date_stolen]],"MMMM")</f>
        <v>December</v>
      </c>
      <c r="L2386">
        <v>109</v>
      </c>
      <c r="M2386" t="str">
        <f>VLOOKUP(CONS_TABLE[[#This Row],[location_id]],Locations[],2,"FALSE")</f>
        <v>Wellington</v>
      </c>
      <c r="N2386" t="str">
        <f>VLOOKUP(CONS_TABLE[[#This Row],[location_id]],Locations[],3, "FALSE")</f>
        <v>New Zealand</v>
      </c>
      <c r="O2386" s="3">
        <f>VLOOKUP(CONS_TABLE[[#This Row],[location_id]],Locations[],4,"FALSE")</f>
        <v>543500</v>
      </c>
      <c r="P2386">
        <f>VLOOKUP(CONS_TABLE[[#This Row],[location_id]],Locations[],5,"FALSE")</f>
        <v>67.52</v>
      </c>
    </row>
    <row r="2387" spans="1:16" x14ac:dyDescent="0.3">
      <c r="A2387">
        <v>2386</v>
      </c>
      <c r="B2387" t="s">
        <v>90</v>
      </c>
      <c r="C2387">
        <v>576</v>
      </c>
      <c r="D2387" t="str">
        <f>VLOOKUP(CONS_TABLE[[#This Row],[make_id]],Make_details[],2,"FALSE")</f>
        <v>Mazda</v>
      </c>
      <c r="E2387" t="str">
        <f>VLOOKUP(CONS_TABLE[[#This Row],[make_id]],Make_details[],3,"FALSE")</f>
        <v>Standard</v>
      </c>
      <c r="F2387">
        <v>2003</v>
      </c>
      <c r="G2387" t="s">
        <v>776</v>
      </c>
      <c r="H2387" t="s">
        <v>45</v>
      </c>
      <c r="I2387" s="1">
        <v>44654</v>
      </c>
      <c r="J2387" s="1" t="str">
        <f>TEXT(CONS_TABLE[[#This Row],[date_stolen]],"YYYY")</f>
        <v>2022</v>
      </c>
      <c r="K2387" s="1" t="str">
        <f>TEXT(CONS_TABLE[[#This Row],[date_stolen]],"MMMM")</f>
        <v>April</v>
      </c>
      <c r="L2387">
        <v>102</v>
      </c>
      <c r="M2387" t="str">
        <f>VLOOKUP(CONS_TABLE[[#This Row],[location_id]],Locations[],2,"FALSE")</f>
        <v>Auckland</v>
      </c>
      <c r="N2387" t="str">
        <f>VLOOKUP(CONS_TABLE[[#This Row],[location_id]],Locations[],3, "FALSE")</f>
        <v>New Zealand</v>
      </c>
      <c r="O2387" s="3">
        <f>VLOOKUP(CONS_TABLE[[#This Row],[location_id]],Locations[],4,"FALSE")</f>
        <v>1695200</v>
      </c>
      <c r="P2387">
        <f>VLOOKUP(CONS_TABLE[[#This Row],[location_id]],Locations[],5,"FALSE")</f>
        <v>343.09</v>
      </c>
    </row>
    <row r="2388" spans="1:16" x14ac:dyDescent="0.3">
      <c r="A2388">
        <v>2387</v>
      </c>
      <c r="B2388" t="s">
        <v>75</v>
      </c>
      <c r="C2388">
        <v>610</v>
      </c>
      <c r="D2388" t="str">
        <f>VLOOKUP(CONS_TABLE[[#This Row],[make_id]],Make_details[],2,"FALSE")</f>
        <v>Subaru</v>
      </c>
      <c r="E2388" t="str">
        <f>VLOOKUP(CONS_TABLE[[#This Row],[make_id]],Make_details[],3,"FALSE")</f>
        <v>Standard</v>
      </c>
      <c r="F2388">
        <v>1998</v>
      </c>
      <c r="G2388" t="s">
        <v>444</v>
      </c>
      <c r="H2388" t="s">
        <v>18</v>
      </c>
      <c r="I2388" s="1">
        <v>44637</v>
      </c>
      <c r="J2388" s="1" t="str">
        <f>TEXT(CONS_TABLE[[#This Row],[date_stolen]],"YYYY")</f>
        <v>2022</v>
      </c>
      <c r="K2388" s="1" t="str">
        <f>TEXT(CONS_TABLE[[#This Row],[date_stolen]],"MMMM")</f>
        <v>March</v>
      </c>
      <c r="L2388">
        <v>109</v>
      </c>
      <c r="M2388" t="str">
        <f>VLOOKUP(CONS_TABLE[[#This Row],[location_id]],Locations[],2,"FALSE")</f>
        <v>Wellington</v>
      </c>
      <c r="N2388" t="str">
        <f>VLOOKUP(CONS_TABLE[[#This Row],[location_id]],Locations[],3, "FALSE")</f>
        <v>New Zealand</v>
      </c>
      <c r="O2388" s="3">
        <f>VLOOKUP(CONS_TABLE[[#This Row],[location_id]],Locations[],4,"FALSE")</f>
        <v>543500</v>
      </c>
      <c r="P2388">
        <f>VLOOKUP(CONS_TABLE[[#This Row],[location_id]],Locations[],5,"FALSE")</f>
        <v>67.52</v>
      </c>
    </row>
    <row r="2389" spans="1:16" x14ac:dyDescent="0.3">
      <c r="A2389">
        <v>2388</v>
      </c>
      <c r="B2389" t="s">
        <v>90</v>
      </c>
      <c r="C2389">
        <v>610</v>
      </c>
      <c r="D2389" t="str">
        <f>VLOOKUP(CONS_TABLE[[#This Row],[make_id]],Make_details[],2,"FALSE")</f>
        <v>Subaru</v>
      </c>
      <c r="E2389" t="str">
        <f>VLOOKUP(CONS_TABLE[[#This Row],[make_id]],Make_details[],3,"FALSE")</f>
        <v>Standard</v>
      </c>
      <c r="F2389">
        <v>2002</v>
      </c>
      <c r="G2389" t="s">
        <v>475</v>
      </c>
      <c r="H2389" t="s">
        <v>10</v>
      </c>
      <c r="I2389" s="1">
        <v>44558</v>
      </c>
      <c r="J2389" s="1" t="str">
        <f>TEXT(CONS_TABLE[[#This Row],[date_stolen]],"YYYY")</f>
        <v>2021</v>
      </c>
      <c r="K2389" s="1" t="str">
        <f>TEXT(CONS_TABLE[[#This Row],[date_stolen]],"MMMM")</f>
        <v>December</v>
      </c>
      <c r="L2389">
        <v>109</v>
      </c>
      <c r="M2389" t="str">
        <f>VLOOKUP(CONS_TABLE[[#This Row],[location_id]],Locations[],2,"FALSE")</f>
        <v>Wellington</v>
      </c>
      <c r="N2389" t="str">
        <f>VLOOKUP(CONS_TABLE[[#This Row],[location_id]],Locations[],3, "FALSE")</f>
        <v>New Zealand</v>
      </c>
      <c r="O2389" s="3">
        <f>VLOOKUP(CONS_TABLE[[#This Row],[location_id]],Locations[],4,"FALSE")</f>
        <v>543500</v>
      </c>
      <c r="P2389">
        <f>VLOOKUP(CONS_TABLE[[#This Row],[location_id]],Locations[],5,"FALSE")</f>
        <v>67.52</v>
      </c>
    </row>
    <row r="2390" spans="1:16" x14ac:dyDescent="0.3">
      <c r="A2390">
        <v>2389</v>
      </c>
      <c r="B2390" t="s">
        <v>90</v>
      </c>
      <c r="C2390">
        <v>610</v>
      </c>
      <c r="D2390" t="str">
        <f>VLOOKUP(CONS_TABLE[[#This Row],[make_id]],Make_details[],2,"FALSE")</f>
        <v>Subaru</v>
      </c>
      <c r="E2390" t="str">
        <f>VLOOKUP(CONS_TABLE[[#This Row],[make_id]],Make_details[],3,"FALSE")</f>
        <v>Standard</v>
      </c>
      <c r="F2390">
        <v>2009</v>
      </c>
      <c r="G2390" t="s">
        <v>475</v>
      </c>
      <c r="H2390" t="s">
        <v>18</v>
      </c>
      <c r="I2390" s="1">
        <v>44654</v>
      </c>
      <c r="J2390" s="1" t="str">
        <f>TEXT(CONS_TABLE[[#This Row],[date_stolen]],"YYYY")</f>
        <v>2022</v>
      </c>
      <c r="K2390" s="1" t="str">
        <f>TEXT(CONS_TABLE[[#This Row],[date_stolen]],"MMMM")</f>
        <v>April</v>
      </c>
      <c r="L2390">
        <v>101</v>
      </c>
      <c r="M2390" t="str">
        <f>VLOOKUP(CONS_TABLE[[#This Row],[location_id]],Locations[],2,"FALSE")</f>
        <v>Northland</v>
      </c>
      <c r="N2390" t="str">
        <f>VLOOKUP(CONS_TABLE[[#This Row],[location_id]],Locations[],3, "FALSE")</f>
        <v>New Zealand</v>
      </c>
      <c r="O2390" s="3">
        <f>VLOOKUP(CONS_TABLE[[#This Row],[location_id]],Locations[],4,"FALSE")</f>
        <v>201500</v>
      </c>
      <c r="P2390">
        <f>VLOOKUP(CONS_TABLE[[#This Row],[location_id]],Locations[],5,"FALSE")</f>
        <v>16.11</v>
      </c>
    </row>
    <row r="2391" spans="1:16" x14ac:dyDescent="0.3">
      <c r="A2391">
        <v>2390</v>
      </c>
      <c r="B2391" t="s">
        <v>75</v>
      </c>
      <c r="C2391">
        <v>587</v>
      </c>
      <c r="D2391" t="str">
        <f>VLOOKUP(CONS_TABLE[[#This Row],[make_id]],Make_details[],2,"FALSE")</f>
        <v>Nissan</v>
      </c>
      <c r="E2391" t="str">
        <f>VLOOKUP(CONS_TABLE[[#This Row],[make_id]],Make_details[],3,"FALSE")</f>
        <v>Standard</v>
      </c>
      <c r="F2391">
        <v>2000</v>
      </c>
      <c r="G2391" t="s">
        <v>783</v>
      </c>
      <c r="H2391" t="s">
        <v>69</v>
      </c>
      <c r="I2391" s="1">
        <v>44559</v>
      </c>
      <c r="J2391" s="1" t="str">
        <f>TEXT(CONS_TABLE[[#This Row],[date_stolen]],"YYYY")</f>
        <v>2021</v>
      </c>
      <c r="K2391" s="1" t="str">
        <f>TEXT(CONS_TABLE[[#This Row],[date_stolen]],"MMMM")</f>
        <v>December</v>
      </c>
      <c r="L2391">
        <v>102</v>
      </c>
      <c r="M2391" t="str">
        <f>VLOOKUP(CONS_TABLE[[#This Row],[location_id]],Locations[],2,"FALSE")</f>
        <v>Auckland</v>
      </c>
      <c r="N2391" t="str">
        <f>VLOOKUP(CONS_TABLE[[#This Row],[location_id]],Locations[],3, "FALSE")</f>
        <v>New Zealand</v>
      </c>
      <c r="O2391" s="3">
        <f>VLOOKUP(CONS_TABLE[[#This Row],[location_id]],Locations[],4,"FALSE")</f>
        <v>1695200</v>
      </c>
      <c r="P2391">
        <f>VLOOKUP(CONS_TABLE[[#This Row],[location_id]],Locations[],5,"FALSE")</f>
        <v>343.09</v>
      </c>
    </row>
    <row r="2392" spans="1:16" x14ac:dyDescent="0.3">
      <c r="A2392">
        <v>2391</v>
      </c>
      <c r="B2392" t="s">
        <v>90</v>
      </c>
      <c r="C2392">
        <v>555</v>
      </c>
      <c r="D2392" t="str">
        <f>VLOOKUP(CONS_TABLE[[#This Row],[make_id]],Make_details[],2,"FALSE")</f>
        <v>Hyundai</v>
      </c>
      <c r="E2392" t="str">
        <f>VLOOKUP(CONS_TABLE[[#This Row],[make_id]],Make_details[],3,"FALSE")</f>
        <v>Standard</v>
      </c>
      <c r="F2392">
        <v>2012</v>
      </c>
      <c r="G2392" t="s">
        <v>818</v>
      </c>
      <c r="H2392" t="s">
        <v>28</v>
      </c>
      <c r="I2392" s="1">
        <v>44552</v>
      </c>
      <c r="J2392" s="1" t="str">
        <f>TEXT(CONS_TABLE[[#This Row],[date_stolen]],"YYYY")</f>
        <v>2021</v>
      </c>
      <c r="K2392" s="1" t="str">
        <f>TEXT(CONS_TABLE[[#This Row],[date_stolen]],"MMMM")</f>
        <v>December</v>
      </c>
      <c r="L2392">
        <v>114</v>
      </c>
      <c r="M2392" t="str">
        <f>VLOOKUP(CONS_TABLE[[#This Row],[location_id]],Locations[],2,"FALSE")</f>
        <v>Canterbury</v>
      </c>
      <c r="N2392" t="str">
        <f>VLOOKUP(CONS_TABLE[[#This Row],[location_id]],Locations[],3, "FALSE")</f>
        <v>New Zealand</v>
      </c>
      <c r="O2392" s="3">
        <f>VLOOKUP(CONS_TABLE[[#This Row],[location_id]],Locations[],4,"FALSE")</f>
        <v>655000</v>
      </c>
      <c r="P2392">
        <f>VLOOKUP(CONS_TABLE[[#This Row],[location_id]],Locations[],5,"FALSE")</f>
        <v>14.72</v>
      </c>
    </row>
    <row r="2393" spans="1:16" x14ac:dyDescent="0.3">
      <c r="A2393">
        <v>2392</v>
      </c>
      <c r="B2393" t="s">
        <v>90</v>
      </c>
      <c r="C2393">
        <v>580</v>
      </c>
      <c r="D2393" t="str">
        <f>VLOOKUP(CONS_TABLE[[#This Row],[make_id]],Make_details[],2,"FALSE")</f>
        <v>Mitsubishi</v>
      </c>
      <c r="E2393" t="str">
        <f>VLOOKUP(CONS_TABLE[[#This Row],[make_id]],Make_details[],3,"FALSE")</f>
        <v>Standard</v>
      </c>
      <c r="F2393">
        <v>2012</v>
      </c>
      <c r="G2393" t="s">
        <v>727</v>
      </c>
      <c r="H2393" t="s">
        <v>69</v>
      </c>
      <c r="I2393" s="1">
        <v>44610</v>
      </c>
      <c r="J2393" s="1" t="str">
        <f>TEXT(CONS_TABLE[[#This Row],[date_stolen]],"YYYY")</f>
        <v>2022</v>
      </c>
      <c r="K2393" s="1" t="str">
        <f>TEXT(CONS_TABLE[[#This Row],[date_stolen]],"MMMM")</f>
        <v>February</v>
      </c>
      <c r="L2393">
        <v>102</v>
      </c>
      <c r="M2393" t="str">
        <f>VLOOKUP(CONS_TABLE[[#This Row],[location_id]],Locations[],2,"FALSE")</f>
        <v>Auckland</v>
      </c>
      <c r="N2393" t="str">
        <f>VLOOKUP(CONS_TABLE[[#This Row],[location_id]],Locations[],3, "FALSE")</f>
        <v>New Zealand</v>
      </c>
      <c r="O2393" s="3">
        <f>VLOOKUP(CONS_TABLE[[#This Row],[location_id]],Locations[],4,"FALSE")</f>
        <v>1695200</v>
      </c>
      <c r="P2393">
        <f>VLOOKUP(CONS_TABLE[[#This Row],[location_id]],Locations[],5,"FALSE")</f>
        <v>343.09</v>
      </c>
    </row>
    <row r="2394" spans="1:16" x14ac:dyDescent="0.3">
      <c r="A2394">
        <v>2393</v>
      </c>
      <c r="B2394" t="s">
        <v>75</v>
      </c>
      <c r="C2394">
        <v>512</v>
      </c>
      <c r="D2394" t="str">
        <f>VLOOKUP(CONS_TABLE[[#This Row],[make_id]],Make_details[],2,"FALSE")</f>
        <v>BMW</v>
      </c>
      <c r="E2394" t="str">
        <f>VLOOKUP(CONS_TABLE[[#This Row],[make_id]],Make_details[],3,"FALSE")</f>
        <v>Luxury</v>
      </c>
      <c r="F2394">
        <v>2002</v>
      </c>
      <c r="G2394" t="s">
        <v>685</v>
      </c>
      <c r="H2394" t="s">
        <v>69</v>
      </c>
      <c r="I2394" s="1">
        <v>44492</v>
      </c>
      <c r="J2394" s="1" t="str">
        <f>TEXT(CONS_TABLE[[#This Row],[date_stolen]],"YYYY")</f>
        <v>2021</v>
      </c>
      <c r="K2394" s="1" t="str">
        <f>TEXT(CONS_TABLE[[#This Row],[date_stolen]],"MMMM")</f>
        <v>October</v>
      </c>
      <c r="L2394">
        <v>115</v>
      </c>
      <c r="M2394" t="str">
        <f>VLOOKUP(CONS_TABLE[[#This Row],[location_id]],Locations[],2,"FALSE")</f>
        <v>Otago</v>
      </c>
      <c r="N2394" t="str">
        <f>VLOOKUP(CONS_TABLE[[#This Row],[location_id]],Locations[],3, "FALSE")</f>
        <v>New Zealand</v>
      </c>
      <c r="O2394" s="3">
        <f>VLOOKUP(CONS_TABLE[[#This Row],[location_id]],Locations[],4,"FALSE")</f>
        <v>246000</v>
      </c>
      <c r="P2394">
        <f>VLOOKUP(CONS_TABLE[[#This Row],[location_id]],Locations[],5,"FALSE")</f>
        <v>7.89</v>
      </c>
    </row>
    <row r="2395" spans="1:16" x14ac:dyDescent="0.3">
      <c r="A2395">
        <v>2394</v>
      </c>
      <c r="B2395" t="s">
        <v>83</v>
      </c>
      <c r="C2395">
        <v>576</v>
      </c>
      <c r="D2395" t="str">
        <f>VLOOKUP(CONS_TABLE[[#This Row],[make_id]],Make_details[],2,"FALSE")</f>
        <v>Mazda</v>
      </c>
      <c r="E2395" t="str">
        <f>VLOOKUP(CONS_TABLE[[#This Row],[make_id]],Make_details[],3,"FALSE")</f>
        <v>Standard</v>
      </c>
      <c r="F2395">
        <v>2005</v>
      </c>
      <c r="G2395" t="s">
        <v>823</v>
      </c>
      <c r="H2395" t="s">
        <v>32</v>
      </c>
      <c r="I2395" s="1">
        <v>44501</v>
      </c>
      <c r="J2395" s="1" t="str">
        <f>TEXT(CONS_TABLE[[#This Row],[date_stolen]],"YYYY")</f>
        <v>2021</v>
      </c>
      <c r="K2395" s="1" t="str">
        <f>TEXT(CONS_TABLE[[#This Row],[date_stolen]],"MMMM")</f>
        <v>November</v>
      </c>
      <c r="L2395">
        <v>102</v>
      </c>
      <c r="M2395" t="str">
        <f>VLOOKUP(CONS_TABLE[[#This Row],[location_id]],Locations[],2,"FALSE")</f>
        <v>Auckland</v>
      </c>
      <c r="N2395" t="str">
        <f>VLOOKUP(CONS_TABLE[[#This Row],[location_id]],Locations[],3, "FALSE")</f>
        <v>New Zealand</v>
      </c>
      <c r="O2395" s="3">
        <f>VLOOKUP(CONS_TABLE[[#This Row],[location_id]],Locations[],4,"FALSE")</f>
        <v>1695200</v>
      </c>
      <c r="P2395">
        <f>VLOOKUP(CONS_TABLE[[#This Row],[location_id]],Locations[],5,"FALSE")</f>
        <v>343.09</v>
      </c>
    </row>
    <row r="2396" spans="1:16" x14ac:dyDescent="0.3">
      <c r="A2396">
        <v>2395</v>
      </c>
      <c r="B2396" t="s">
        <v>90</v>
      </c>
      <c r="C2396">
        <v>548</v>
      </c>
      <c r="D2396" t="str">
        <f>VLOOKUP(CONS_TABLE[[#This Row],[make_id]],Make_details[],2,"FALSE")</f>
        <v>Holden</v>
      </c>
      <c r="E2396" t="str">
        <f>VLOOKUP(CONS_TABLE[[#This Row],[make_id]],Make_details[],3,"FALSE")</f>
        <v>Standard</v>
      </c>
      <c r="F2396">
        <v>2012</v>
      </c>
      <c r="G2396" t="s">
        <v>810</v>
      </c>
      <c r="H2396" t="s">
        <v>32</v>
      </c>
      <c r="I2396" s="1">
        <v>44596</v>
      </c>
      <c r="J2396" s="1" t="str">
        <f>TEXT(CONS_TABLE[[#This Row],[date_stolen]],"YYYY")</f>
        <v>2022</v>
      </c>
      <c r="K2396" s="1" t="str">
        <f>TEXT(CONS_TABLE[[#This Row],[date_stolen]],"MMMM")</f>
        <v>February</v>
      </c>
      <c r="L2396">
        <v>102</v>
      </c>
      <c r="M2396" t="str">
        <f>VLOOKUP(CONS_TABLE[[#This Row],[location_id]],Locations[],2,"FALSE")</f>
        <v>Auckland</v>
      </c>
      <c r="N2396" t="str">
        <f>VLOOKUP(CONS_TABLE[[#This Row],[location_id]],Locations[],3, "FALSE")</f>
        <v>New Zealand</v>
      </c>
      <c r="O2396" s="3">
        <f>VLOOKUP(CONS_TABLE[[#This Row],[location_id]],Locations[],4,"FALSE")</f>
        <v>1695200</v>
      </c>
      <c r="P2396">
        <f>VLOOKUP(CONS_TABLE[[#This Row],[location_id]],Locations[],5,"FALSE")</f>
        <v>343.09</v>
      </c>
    </row>
    <row r="2397" spans="1:16" x14ac:dyDescent="0.3">
      <c r="A2397">
        <v>2396</v>
      </c>
      <c r="B2397" t="s">
        <v>435</v>
      </c>
      <c r="C2397">
        <v>580</v>
      </c>
      <c r="D2397" t="str">
        <f>VLOOKUP(CONS_TABLE[[#This Row],[make_id]],Make_details[],2,"FALSE")</f>
        <v>Mitsubishi</v>
      </c>
      <c r="E2397" t="str">
        <f>VLOOKUP(CONS_TABLE[[#This Row],[make_id]],Make_details[],3,"FALSE")</f>
        <v>Standard</v>
      </c>
      <c r="F2397">
        <v>2001</v>
      </c>
      <c r="G2397" t="s">
        <v>469</v>
      </c>
      <c r="H2397" t="s">
        <v>47</v>
      </c>
      <c r="I2397" s="1">
        <v>44654</v>
      </c>
      <c r="J2397" s="1" t="str">
        <f>TEXT(CONS_TABLE[[#This Row],[date_stolen]],"YYYY")</f>
        <v>2022</v>
      </c>
      <c r="K2397" s="1" t="str">
        <f>TEXT(CONS_TABLE[[#This Row],[date_stolen]],"MMMM")</f>
        <v>April</v>
      </c>
      <c r="L2397">
        <v>102</v>
      </c>
      <c r="M2397" t="str">
        <f>VLOOKUP(CONS_TABLE[[#This Row],[location_id]],Locations[],2,"FALSE")</f>
        <v>Auckland</v>
      </c>
      <c r="N2397" t="str">
        <f>VLOOKUP(CONS_TABLE[[#This Row],[location_id]],Locations[],3, "FALSE")</f>
        <v>New Zealand</v>
      </c>
      <c r="O2397" s="3">
        <f>VLOOKUP(CONS_TABLE[[#This Row],[location_id]],Locations[],4,"FALSE")</f>
        <v>1695200</v>
      </c>
      <c r="P2397">
        <f>VLOOKUP(CONS_TABLE[[#This Row],[location_id]],Locations[],5,"FALSE")</f>
        <v>343.09</v>
      </c>
    </row>
    <row r="2398" spans="1:16" x14ac:dyDescent="0.3">
      <c r="A2398">
        <v>2397</v>
      </c>
      <c r="B2398" t="s">
        <v>235</v>
      </c>
      <c r="C2398">
        <v>580</v>
      </c>
      <c r="D2398" t="str">
        <f>VLOOKUP(CONS_TABLE[[#This Row],[make_id]],Make_details[],2,"FALSE")</f>
        <v>Mitsubishi</v>
      </c>
      <c r="E2398" t="str">
        <f>VLOOKUP(CONS_TABLE[[#This Row],[make_id]],Make_details[],3,"FALSE")</f>
        <v>Standard</v>
      </c>
      <c r="F2398">
        <v>2012</v>
      </c>
      <c r="G2398" t="s">
        <v>730</v>
      </c>
      <c r="H2398" t="s">
        <v>32</v>
      </c>
      <c r="I2398" s="1">
        <v>44505</v>
      </c>
      <c r="J2398" s="1" t="str">
        <f>TEXT(CONS_TABLE[[#This Row],[date_stolen]],"YYYY")</f>
        <v>2021</v>
      </c>
      <c r="K2398" s="1" t="str">
        <f>TEXT(CONS_TABLE[[#This Row],[date_stolen]],"MMMM")</f>
        <v>November</v>
      </c>
      <c r="L2398">
        <v>109</v>
      </c>
      <c r="M2398" t="str">
        <f>VLOOKUP(CONS_TABLE[[#This Row],[location_id]],Locations[],2,"FALSE")</f>
        <v>Wellington</v>
      </c>
      <c r="N2398" t="str">
        <f>VLOOKUP(CONS_TABLE[[#This Row],[location_id]],Locations[],3, "FALSE")</f>
        <v>New Zealand</v>
      </c>
      <c r="O2398" s="3">
        <f>VLOOKUP(CONS_TABLE[[#This Row],[location_id]],Locations[],4,"FALSE")</f>
        <v>543500</v>
      </c>
      <c r="P2398">
        <f>VLOOKUP(CONS_TABLE[[#This Row],[location_id]],Locations[],5,"FALSE")</f>
        <v>67.52</v>
      </c>
    </row>
    <row r="2399" spans="1:16" x14ac:dyDescent="0.3">
      <c r="A2399">
        <v>2398</v>
      </c>
      <c r="B2399" t="s">
        <v>90</v>
      </c>
      <c r="C2399">
        <v>550</v>
      </c>
      <c r="D2399" t="str">
        <f>VLOOKUP(CONS_TABLE[[#This Row],[make_id]],Make_details[],2,"FALSE")</f>
        <v>Honda</v>
      </c>
      <c r="E2399" t="str">
        <f>VLOOKUP(CONS_TABLE[[#This Row],[make_id]],Make_details[],3,"FALSE")</f>
        <v>Standard</v>
      </c>
      <c r="F2399">
        <v>2001</v>
      </c>
      <c r="G2399" t="s">
        <v>784</v>
      </c>
      <c r="H2399" t="s">
        <v>618</v>
      </c>
      <c r="I2399" s="1">
        <v>44542</v>
      </c>
      <c r="J2399" s="1" t="str">
        <f>TEXT(CONS_TABLE[[#This Row],[date_stolen]],"YYYY")</f>
        <v>2021</v>
      </c>
      <c r="K2399" s="1" t="str">
        <f>TEXT(CONS_TABLE[[#This Row],[date_stolen]],"MMMM")</f>
        <v>December</v>
      </c>
      <c r="L2399">
        <v>101</v>
      </c>
      <c r="M2399" t="str">
        <f>VLOOKUP(CONS_TABLE[[#This Row],[location_id]],Locations[],2,"FALSE")</f>
        <v>Northland</v>
      </c>
      <c r="N2399" t="str">
        <f>VLOOKUP(CONS_TABLE[[#This Row],[location_id]],Locations[],3, "FALSE")</f>
        <v>New Zealand</v>
      </c>
      <c r="O2399" s="3">
        <f>VLOOKUP(CONS_TABLE[[#This Row],[location_id]],Locations[],4,"FALSE")</f>
        <v>201500</v>
      </c>
      <c r="P2399">
        <f>VLOOKUP(CONS_TABLE[[#This Row],[location_id]],Locations[],5,"FALSE")</f>
        <v>16.11</v>
      </c>
    </row>
    <row r="2400" spans="1:16" x14ac:dyDescent="0.3">
      <c r="A2400">
        <v>2399</v>
      </c>
      <c r="B2400" t="s">
        <v>75</v>
      </c>
      <c r="C2400">
        <v>576</v>
      </c>
      <c r="D2400" t="str">
        <f>VLOOKUP(CONS_TABLE[[#This Row],[make_id]],Make_details[],2,"FALSE")</f>
        <v>Mazda</v>
      </c>
      <c r="E2400" t="str">
        <f>VLOOKUP(CONS_TABLE[[#This Row],[make_id]],Make_details[],3,"FALSE")</f>
        <v>Standard</v>
      </c>
      <c r="F2400">
        <v>2006</v>
      </c>
      <c r="G2400" t="s">
        <v>578</v>
      </c>
      <c r="H2400" t="s">
        <v>10</v>
      </c>
      <c r="I2400" s="1">
        <v>44533</v>
      </c>
      <c r="J2400" s="1" t="str">
        <f>TEXT(CONS_TABLE[[#This Row],[date_stolen]],"YYYY")</f>
        <v>2021</v>
      </c>
      <c r="K2400" s="1" t="str">
        <f>TEXT(CONS_TABLE[[#This Row],[date_stolen]],"MMMM")</f>
        <v>December</v>
      </c>
      <c r="L2400">
        <v>109</v>
      </c>
      <c r="M2400" t="str">
        <f>VLOOKUP(CONS_TABLE[[#This Row],[location_id]],Locations[],2,"FALSE")</f>
        <v>Wellington</v>
      </c>
      <c r="N2400" t="str">
        <f>VLOOKUP(CONS_TABLE[[#This Row],[location_id]],Locations[],3, "FALSE")</f>
        <v>New Zealand</v>
      </c>
      <c r="O2400" s="3">
        <f>VLOOKUP(CONS_TABLE[[#This Row],[location_id]],Locations[],4,"FALSE")</f>
        <v>543500</v>
      </c>
      <c r="P2400">
        <f>VLOOKUP(CONS_TABLE[[#This Row],[location_id]],Locations[],5,"FALSE")</f>
        <v>67.52</v>
      </c>
    </row>
    <row r="2401" spans="1:16" x14ac:dyDescent="0.3">
      <c r="A2401">
        <v>2400</v>
      </c>
      <c r="B2401" t="s">
        <v>90</v>
      </c>
      <c r="C2401">
        <v>610</v>
      </c>
      <c r="D2401" t="str">
        <f>VLOOKUP(CONS_TABLE[[#This Row],[make_id]],Make_details[],2,"FALSE")</f>
        <v>Subaru</v>
      </c>
      <c r="E2401" t="str">
        <f>VLOOKUP(CONS_TABLE[[#This Row],[make_id]],Make_details[],3,"FALSE")</f>
        <v>Standard</v>
      </c>
      <c r="F2401">
        <v>2012</v>
      </c>
      <c r="G2401" t="s">
        <v>674</v>
      </c>
      <c r="H2401" t="s">
        <v>32</v>
      </c>
      <c r="I2401" s="1">
        <v>44542</v>
      </c>
      <c r="J2401" s="1" t="str">
        <f>TEXT(CONS_TABLE[[#This Row],[date_stolen]],"YYYY")</f>
        <v>2021</v>
      </c>
      <c r="K2401" s="1" t="str">
        <f>TEXT(CONS_TABLE[[#This Row],[date_stolen]],"MMMM")</f>
        <v>December</v>
      </c>
      <c r="L2401">
        <v>104</v>
      </c>
      <c r="M2401" t="str">
        <f>VLOOKUP(CONS_TABLE[[#This Row],[location_id]],Locations[],2,"FALSE")</f>
        <v>Bay of Plenty</v>
      </c>
      <c r="N2401" t="str">
        <f>VLOOKUP(CONS_TABLE[[#This Row],[location_id]],Locations[],3, "FALSE")</f>
        <v>New Zealand</v>
      </c>
      <c r="O2401" s="3">
        <f>VLOOKUP(CONS_TABLE[[#This Row],[location_id]],Locations[],4,"FALSE")</f>
        <v>347700</v>
      </c>
      <c r="P2401">
        <f>VLOOKUP(CONS_TABLE[[#This Row],[location_id]],Locations[],5,"FALSE")</f>
        <v>28.8</v>
      </c>
    </row>
    <row r="2402" spans="1:16" x14ac:dyDescent="0.3">
      <c r="A2402">
        <v>2401</v>
      </c>
      <c r="B2402" t="s">
        <v>90</v>
      </c>
      <c r="C2402">
        <v>592</v>
      </c>
      <c r="D2402" t="str">
        <f>VLOOKUP(CONS_TABLE[[#This Row],[make_id]],Make_details[],2,"FALSE")</f>
        <v>Peugeot</v>
      </c>
      <c r="E2402" t="str">
        <f>VLOOKUP(CONS_TABLE[[#This Row],[make_id]],Make_details[],3,"FALSE")</f>
        <v>Standard</v>
      </c>
      <c r="F2402">
        <v>2012</v>
      </c>
      <c r="G2402">
        <v>308</v>
      </c>
      <c r="H2402" t="s">
        <v>28</v>
      </c>
      <c r="I2402" s="1">
        <v>44535</v>
      </c>
      <c r="J2402" s="1" t="str">
        <f>TEXT(CONS_TABLE[[#This Row],[date_stolen]],"YYYY")</f>
        <v>2021</v>
      </c>
      <c r="K2402" s="1" t="str">
        <f>TEXT(CONS_TABLE[[#This Row],[date_stolen]],"MMMM")</f>
        <v>December</v>
      </c>
      <c r="L2402">
        <v>115</v>
      </c>
      <c r="M2402" t="str">
        <f>VLOOKUP(CONS_TABLE[[#This Row],[location_id]],Locations[],2,"FALSE")</f>
        <v>Otago</v>
      </c>
      <c r="N2402" t="str">
        <f>VLOOKUP(CONS_TABLE[[#This Row],[location_id]],Locations[],3, "FALSE")</f>
        <v>New Zealand</v>
      </c>
      <c r="O2402" s="3">
        <f>VLOOKUP(CONS_TABLE[[#This Row],[location_id]],Locations[],4,"FALSE")</f>
        <v>246000</v>
      </c>
      <c r="P2402">
        <f>VLOOKUP(CONS_TABLE[[#This Row],[location_id]],Locations[],5,"FALSE")</f>
        <v>7.89</v>
      </c>
    </row>
    <row r="2403" spans="1:16" x14ac:dyDescent="0.3">
      <c r="A2403">
        <v>2402</v>
      </c>
      <c r="B2403" t="s">
        <v>75</v>
      </c>
      <c r="C2403">
        <v>576</v>
      </c>
      <c r="D2403" t="str">
        <f>VLOOKUP(CONS_TABLE[[#This Row],[make_id]],Make_details[],2,"FALSE")</f>
        <v>Mazda</v>
      </c>
      <c r="E2403" t="str">
        <f>VLOOKUP(CONS_TABLE[[#This Row],[make_id]],Make_details[],3,"FALSE")</f>
        <v>Standard</v>
      </c>
      <c r="F2403">
        <v>2004</v>
      </c>
      <c r="G2403" t="s">
        <v>578</v>
      </c>
      <c r="H2403" t="s">
        <v>28</v>
      </c>
      <c r="I2403" s="1">
        <v>44655</v>
      </c>
      <c r="J2403" s="1" t="str">
        <f>TEXT(CONS_TABLE[[#This Row],[date_stolen]],"YYYY")</f>
        <v>2022</v>
      </c>
      <c r="K2403" s="1" t="str">
        <f>TEXT(CONS_TABLE[[#This Row],[date_stolen]],"MMMM")</f>
        <v>April</v>
      </c>
      <c r="L2403">
        <v>102</v>
      </c>
      <c r="M2403" t="str">
        <f>VLOOKUP(CONS_TABLE[[#This Row],[location_id]],Locations[],2,"FALSE")</f>
        <v>Auckland</v>
      </c>
      <c r="N2403" t="str">
        <f>VLOOKUP(CONS_TABLE[[#This Row],[location_id]],Locations[],3, "FALSE")</f>
        <v>New Zealand</v>
      </c>
      <c r="O2403" s="3">
        <f>VLOOKUP(CONS_TABLE[[#This Row],[location_id]],Locations[],4,"FALSE")</f>
        <v>1695200</v>
      </c>
      <c r="P2403">
        <f>VLOOKUP(CONS_TABLE[[#This Row],[location_id]],Locations[],5,"FALSE")</f>
        <v>343.09</v>
      </c>
    </row>
    <row r="2404" spans="1:16" x14ac:dyDescent="0.3">
      <c r="A2404">
        <v>2403</v>
      </c>
      <c r="B2404" t="s">
        <v>75</v>
      </c>
      <c r="C2404">
        <v>550</v>
      </c>
      <c r="D2404" t="str">
        <f>VLOOKUP(CONS_TABLE[[#This Row],[make_id]],Make_details[],2,"FALSE")</f>
        <v>Honda</v>
      </c>
      <c r="E2404" t="str">
        <f>VLOOKUP(CONS_TABLE[[#This Row],[make_id]],Make_details[],3,"FALSE")</f>
        <v>Standard</v>
      </c>
      <c r="F2404">
        <v>2002</v>
      </c>
      <c r="G2404" t="s">
        <v>458</v>
      </c>
      <c r="H2404" t="s">
        <v>10</v>
      </c>
      <c r="I2404" s="1">
        <v>44534</v>
      </c>
      <c r="J2404" s="1" t="str">
        <f>TEXT(CONS_TABLE[[#This Row],[date_stolen]],"YYYY")</f>
        <v>2021</v>
      </c>
      <c r="K2404" s="1" t="str">
        <f>TEXT(CONS_TABLE[[#This Row],[date_stolen]],"MMMM")</f>
        <v>December</v>
      </c>
      <c r="L2404">
        <v>102</v>
      </c>
      <c r="M2404" t="str">
        <f>VLOOKUP(CONS_TABLE[[#This Row],[location_id]],Locations[],2,"FALSE")</f>
        <v>Auckland</v>
      </c>
      <c r="N2404" t="str">
        <f>VLOOKUP(CONS_TABLE[[#This Row],[location_id]],Locations[],3, "FALSE")</f>
        <v>New Zealand</v>
      </c>
      <c r="O2404" s="3">
        <f>VLOOKUP(CONS_TABLE[[#This Row],[location_id]],Locations[],4,"FALSE")</f>
        <v>1695200</v>
      </c>
      <c r="P2404">
        <f>VLOOKUP(CONS_TABLE[[#This Row],[location_id]],Locations[],5,"FALSE")</f>
        <v>343.09</v>
      </c>
    </row>
    <row r="2405" spans="1:16" x14ac:dyDescent="0.3">
      <c r="A2405">
        <v>2404</v>
      </c>
      <c r="B2405" t="s">
        <v>75</v>
      </c>
      <c r="C2405">
        <v>611</v>
      </c>
      <c r="D2405" t="str">
        <f>VLOOKUP(CONS_TABLE[[#This Row],[make_id]],Make_details[],2,"FALSE")</f>
        <v>Suzuki</v>
      </c>
      <c r="E2405" t="str">
        <f>VLOOKUP(CONS_TABLE[[#This Row],[make_id]],Make_details[],3,"FALSE")</f>
        <v>Standard</v>
      </c>
      <c r="F2405">
        <v>2006</v>
      </c>
      <c r="G2405" t="s">
        <v>684</v>
      </c>
      <c r="H2405" t="s">
        <v>10</v>
      </c>
      <c r="I2405" s="1">
        <v>44587</v>
      </c>
      <c r="J2405" s="1" t="str">
        <f>TEXT(CONS_TABLE[[#This Row],[date_stolen]],"YYYY")</f>
        <v>2022</v>
      </c>
      <c r="K2405" s="1" t="str">
        <f>TEXT(CONS_TABLE[[#This Row],[date_stolen]],"MMMM")</f>
        <v>January</v>
      </c>
      <c r="L2405">
        <v>101</v>
      </c>
      <c r="M2405" t="str">
        <f>VLOOKUP(CONS_TABLE[[#This Row],[location_id]],Locations[],2,"FALSE")</f>
        <v>Northland</v>
      </c>
      <c r="N2405" t="str">
        <f>VLOOKUP(CONS_TABLE[[#This Row],[location_id]],Locations[],3, "FALSE")</f>
        <v>New Zealand</v>
      </c>
      <c r="O2405" s="3">
        <f>VLOOKUP(CONS_TABLE[[#This Row],[location_id]],Locations[],4,"FALSE")</f>
        <v>201500</v>
      </c>
      <c r="P2405">
        <f>VLOOKUP(CONS_TABLE[[#This Row],[location_id]],Locations[],5,"FALSE")</f>
        <v>16.11</v>
      </c>
    </row>
    <row r="2406" spans="1:16" x14ac:dyDescent="0.3">
      <c r="A2406">
        <v>2405</v>
      </c>
      <c r="B2406" t="s">
        <v>90</v>
      </c>
      <c r="C2406">
        <v>587</v>
      </c>
      <c r="D2406" t="str">
        <f>VLOOKUP(CONS_TABLE[[#This Row],[make_id]],Make_details[],2,"FALSE")</f>
        <v>Nissan</v>
      </c>
      <c r="E2406" t="str">
        <f>VLOOKUP(CONS_TABLE[[#This Row],[make_id]],Make_details[],3,"FALSE")</f>
        <v>Standard</v>
      </c>
      <c r="F2406">
        <v>2006</v>
      </c>
      <c r="G2406" t="s">
        <v>812</v>
      </c>
      <c r="H2406" t="s">
        <v>10</v>
      </c>
      <c r="I2406" s="1">
        <v>44655</v>
      </c>
      <c r="J2406" s="1" t="str">
        <f>TEXT(CONS_TABLE[[#This Row],[date_stolen]],"YYYY")</f>
        <v>2022</v>
      </c>
      <c r="K2406" s="1" t="str">
        <f>TEXT(CONS_TABLE[[#This Row],[date_stolen]],"MMMM")</f>
        <v>April</v>
      </c>
      <c r="L2406">
        <v>102</v>
      </c>
      <c r="M2406" t="str">
        <f>VLOOKUP(CONS_TABLE[[#This Row],[location_id]],Locations[],2,"FALSE")</f>
        <v>Auckland</v>
      </c>
      <c r="N2406" t="str">
        <f>VLOOKUP(CONS_TABLE[[#This Row],[location_id]],Locations[],3, "FALSE")</f>
        <v>New Zealand</v>
      </c>
      <c r="O2406" s="3">
        <f>VLOOKUP(CONS_TABLE[[#This Row],[location_id]],Locations[],4,"FALSE")</f>
        <v>1695200</v>
      </c>
      <c r="P2406">
        <f>VLOOKUP(CONS_TABLE[[#This Row],[location_id]],Locations[],5,"FALSE")</f>
        <v>343.09</v>
      </c>
    </row>
    <row r="2407" spans="1:16" x14ac:dyDescent="0.3">
      <c r="A2407">
        <v>2406</v>
      </c>
      <c r="B2407" t="s">
        <v>83</v>
      </c>
      <c r="C2407">
        <v>550</v>
      </c>
      <c r="D2407" t="str">
        <f>VLOOKUP(CONS_TABLE[[#This Row],[make_id]],Make_details[],2,"FALSE")</f>
        <v>Honda</v>
      </c>
      <c r="E2407" t="str">
        <f>VLOOKUP(CONS_TABLE[[#This Row],[make_id]],Make_details[],3,"FALSE")</f>
        <v>Standard</v>
      </c>
      <c r="F2407">
        <v>2000</v>
      </c>
      <c r="G2407" t="s">
        <v>693</v>
      </c>
      <c r="H2407" t="s">
        <v>18</v>
      </c>
      <c r="I2407" s="1">
        <v>44627</v>
      </c>
      <c r="J2407" s="1" t="str">
        <f>TEXT(CONS_TABLE[[#This Row],[date_stolen]],"YYYY")</f>
        <v>2022</v>
      </c>
      <c r="K2407" s="1" t="str">
        <f>TEXT(CONS_TABLE[[#This Row],[date_stolen]],"MMMM")</f>
        <v>March</v>
      </c>
      <c r="L2407">
        <v>102</v>
      </c>
      <c r="M2407" t="str">
        <f>VLOOKUP(CONS_TABLE[[#This Row],[location_id]],Locations[],2,"FALSE")</f>
        <v>Auckland</v>
      </c>
      <c r="N2407" t="str">
        <f>VLOOKUP(CONS_TABLE[[#This Row],[location_id]],Locations[],3, "FALSE")</f>
        <v>New Zealand</v>
      </c>
      <c r="O2407" s="3">
        <f>VLOOKUP(CONS_TABLE[[#This Row],[location_id]],Locations[],4,"FALSE")</f>
        <v>1695200</v>
      </c>
      <c r="P2407">
        <f>VLOOKUP(CONS_TABLE[[#This Row],[location_id]],Locations[],5,"FALSE")</f>
        <v>343.09</v>
      </c>
    </row>
    <row r="2408" spans="1:16" x14ac:dyDescent="0.3">
      <c r="A2408">
        <v>2407</v>
      </c>
      <c r="B2408" t="s">
        <v>435</v>
      </c>
      <c r="C2408">
        <v>619</v>
      </c>
      <c r="D2408" t="str">
        <f>VLOOKUP(CONS_TABLE[[#This Row],[make_id]],Make_details[],2,"FALSE")</f>
        <v>Toyota</v>
      </c>
      <c r="E2408" t="str">
        <f>VLOOKUP(CONS_TABLE[[#This Row],[make_id]],Make_details[],3,"FALSE")</f>
        <v>Standard</v>
      </c>
      <c r="F2408">
        <v>2012</v>
      </c>
      <c r="G2408" t="s">
        <v>448</v>
      </c>
      <c r="H2408" t="s">
        <v>32</v>
      </c>
      <c r="I2408" s="1">
        <v>44648</v>
      </c>
      <c r="J2408" s="1" t="str">
        <f>TEXT(CONS_TABLE[[#This Row],[date_stolen]],"YYYY")</f>
        <v>2022</v>
      </c>
      <c r="K2408" s="1" t="str">
        <f>TEXT(CONS_TABLE[[#This Row],[date_stolen]],"MMMM")</f>
        <v>March</v>
      </c>
      <c r="L2408">
        <v>108</v>
      </c>
      <c r="M2408" t="str">
        <f>VLOOKUP(CONS_TABLE[[#This Row],[location_id]],Locations[],2,"FALSE")</f>
        <v>Manawatū-Whanganui</v>
      </c>
      <c r="N2408" t="str">
        <f>VLOOKUP(CONS_TABLE[[#This Row],[location_id]],Locations[],3, "FALSE")</f>
        <v>New Zealand</v>
      </c>
      <c r="O2408" s="3">
        <f>VLOOKUP(CONS_TABLE[[#This Row],[location_id]],Locations[],4,"FALSE")</f>
        <v>258200</v>
      </c>
      <c r="P2408">
        <f>VLOOKUP(CONS_TABLE[[#This Row],[location_id]],Locations[],5,"FALSE")</f>
        <v>11.62</v>
      </c>
    </row>
    <row r="2409" spans="1:16" x14ac:dyDescent="0.3">
      <c r="A2409">
        <v>2408</v>
      </c>
      <c r="B2409" t="s">
        <v>83</v>
      </c>
      <c r="C2409">
        <v>512</v>
      </c>
      <c r="D2409" t="str">
        <f>VLOOKUP(CONS_TABLE[[#This Row],[make_id]],Make_details[],2,"FALSE")</f>
        <v>BMW</v>
      </c>
      <c r="E2409" t="str">
        <f>VLOOKUP(CONS_TABLE[[#This Row],[make_id]],Make_details[],3,"FALSE")</f>
        <v>Luxury</v>
      </c>
      <c r="F2409">
        <v>2002</v>
      </c>
      <c r="G2409" t="s">
        <v>851</v>
      </c>
      <c r="H2409" t="s">
        <v>10</v>
      </c>
      <c r="I2409" s="1">
        <v>44529</v>
      </c>
      <c r="J2409" s="1" t="str">
        <f>TEXT(CONS_TABLE[[#This Row],[date_stolen]],"YYYY")</f>
        <v>2021</v>
      </c>
      <c r="K2409" s="1" t="str">
        <f>TEXT(CONS_TABLE[[#This Row],[date_stolen]],"MMMM")</f>
        <v>November</v>
      </c>
      <c r="L2409">
        <v>102</v>
      </c>
      <c r="M2409" t="str">
        <f>VLOOKUP(CONS_TABLE[[#This Row],[location_id]],Locations[],2,"FALSE")</f>
        <v>Auckland</v>
      </c>
      <c r="N2409" t="str">
        <f>VLOOKUP(CONS_TABLE[[#This Row],[location_id]],Locations[],3, "FALSE")</f>
        <v>New Zealand</v>
      </c>
      <c r="O2409" s="3">
        <f>VLOOKUP(CONS_TABLE[[#This Row],[location_id]],Locations[],4,"FALSE")</f>
        <v>1695200</v>
      </c>
      <c r="P2409">
        <f>VLOOKUP(CONS_TABLE[[#This Row],[location_id]],Locations[],5,"FALSE")</f>
        <v>343.09</v>
      </c>
    </row>
    <row r="2410" spans="1:16" x14ac:dyDescent="0.3">
      <c r="A2410">
        <v>2409</v>
      </c>
      <c r="B2410" t="s">
        <v>83</v>
      </c>
      <c r="C2410">
        <v>587</v>
      </c>
      <c r="D2410" t="str">
        <f>VLOOKUP(CONS_TABLE[[#This Row],[make_id]],Make_details[],2,"FALSE")</f>
        <v>Nissan</v>
      </c>
      <c r="E2410" t="str">
        <f>VLOOKUP(CONS_TABLE[[#This Row],[make_id]],Make_details[],3,"FALSE")</f>
        <v>Standard</v>
      </c>
      <c r="F2410">
        <v>2004</v>
      </c>
      <c r="G2410" t="s">
        <v>140</v>
      </c>
      <c r="H2410" t="s">
        <v>45</v>
      </c>
      <c r="I2410" s="1">
        <v>44652</v>
      </c>
      <c r="J2410" s="1" t="str">
        <f>TEXT(CONS_TABLE[[#This Row],[date_stolen]],"YYYY")</f>
        <v>2022</v>
      </c>
      <c r="K2410" s="1" t="str">
        <f>TEXT(CONS_TABLE[[#This Row],[date_stolen]],"MMMM")</f>
        <v>April</v>
      </c>
      <c r="L2410">
        <v>114</v>
      </c>
      <c r="M2410" t="str">
        <f>VLOOKUP(CONS_TABLE[[#This Row],[location_id]],Locations[],2,"FALSE")</f>
        <v>Canterbury</v>
      </c>
      <c r="N2410" t="str">
        <f>VLOOKUP(CONS_TABLE[[#This Row],[location_id]],Locations[],3, "FALSE")</f>
        <v>New Zealand</v>
      </c>
      <c r="O2410" s="3">
        <f>VLOOKUP(CONS_TABLE[[#This Row],[location_id]],Locations[],4,"FALSE")</f>
        <v>655000</v>
      </c>
      <c r="P2410">
        <f>VLOOKUP(CONS_TABLE[[#This Row],[location_id]],Locations[],5,"FALSE")</f>
        <v>14.72</v>
      </c>
    </row>
    <row r="2411" spans="1:16" x14ac:dyDescent="0.3">
      <c r="A2411">
        <v>2410</v>
      </c>
      <c r="B2411" t="s">
        <v>90</v>
      </c>
      <c r="C2411">
        <v>610</v>
      </c>
      <c r="D2411" t="str">
        <f>VLOOKUP(CONS_TABLE[[#This Row],[make_id]],Make_details[],2,"FALSE")</f>
        <v>Subaru</v>
      </c>
      <c r="E2411" t="str">
        <f>VLOOKUP(CONS_TABLE[[#This Row],[make_id]],Make_details[],3,"FALSE")</f>
        <v>Standard</v>
      </c>
      <c r="F2411">
        <v>2005</v>
      </c>
      <c r="G2411" t="s">
        <v>674</v>
      </c>
      <c r="H2411" t="s">
        <v>10</v>
      </c>
      <c r="I2411" s="1">
        <v>44588</v>
      </c>
      <c r="J2411" s="1" t="str">
        <f>TEXT(CONS_TABLE[[#This Row],[date_stolen]],"YYYY")</f>
        <v>2022</v>
      </c>
      <c r="K2411" s="1" t="str">
        <f>TEXT(CONS_TABLE[[#This Row],[date_stolen]],"MMMM")</f>
        <v>January</v>
      </c>
      <c r="L2411">
        <v>109</v>
      </c>
      <c r="M2411" t="str">
        <f>VLOOKUP(CONS_TABLE[[#This Row],[location_id]],Locations[],2,"FALSE")</f>
        <v>Wellington</v>
      </c>
      <c r="N2411" t="str">
        <f>VLOOKUP(CONS_TABLE[[#This Row],[location_id]],Locations[],3, "FALSE")</f>
        <v>New Zealand</v>
      </c>
      <c r="O2411" s="3">
        <f>VLOOKUP(CONS_TABLE[[#This Row],[location_id]],Locations[],4,"FALSE")</f>
        <v>543500</v>
      </c>
      <c r="P2411">
        <f>VLOOKUP(CONS_TABLE[[#This Row],[location_id]],Locations[],5,"FALSE")</f>
        <v>67.52</v>
      </c>
    </row>
    <row r="2412" spans="1:16" x14ac:dyDescent="0.3">
      <c r="A2412">
        <v>2411</v>
      </c>
      <c r="B2412" t="s">
        <v>75</v>
      </c>
      <c r="C2412">
        <v>619</v>
      </c>
      <c r="D2412" t="str">
        <f>VLOOKUP(CONS_TABLE[[#This Row],[make_id]],Make_details[],2,"FALSE")</f>
        <v>Toyota</v>
      </c>
      <c r="E2412" t="str">
        <f>VLOOKUP(CONS_TABLE[[#This Row],[make_id]],Make_details[],3,"FALSE")</f>
        <v>Standard</v>
      </c>
      <c r="F2412">
        <v>1999</v>
      </c>
      <c r="G2412" t="s">
        <v>739</v>
      </c>
      <c r="H2412" t="s">
        <v>283</v>
      </c>
      <c r="I2412" s="1">
        <v>44547</v>
      </c>
      <c r="J2412" s="1" t="str">
        <f>TEXT(CONS_TABLE[[#This Row],[date_stolen]],"YYYY")</f>
        <v>2021</v>
      </c>
      <c r="K2412" s="1" t="str">
        <f>TEXT(CONS_TABLE[[#This Row],[date_stolen]],"MMMM")</f>
        <v>December</v>
      </c>
      <c r="L2412">
        <v>105</v>
      </c>
      <c r="M2412" t="str">
        <f>VLOOKUP(CONS_TABLE[[#This Row],[location_id]],Locations[],2,"FALSE")</f>
        <v>Gisborne</v>
      </c>
      <c r="N2412" t="str">
        <f>VLOOKUP(CONS_TABLE[[#This Row],[location_id]],Locations[],3, "FALSE")</f>
        <v>New Zealand</v>
      </c>
      <c r="O2412" s="3">
        <f>VLOOKUP(CONS_TABLE[[#This Row],[location_id]],Locations[],4,"FALSE")</f>
        <v>52100</v>
      </c>
      <c r="P2412">
        <f>VLOOKUP(CONS_TABLE[[#This Row],[location_id]],Locations[],5,"FALSE")</f>
        <v>6.21</v>
      </c>
    </row>
    <row r="2413" spans="1:16" x14ac:dyDescent="0.3">
      <c r="A2413">
        <v>2412</v>
      </c>
      <c r="B2413" t="s">
        <v>90</v>
      </c>
      <c r="C2413">
        <v>587</v>
      </c>
      <c r="D2413" t="str">
        <f>VLOOKUP(CONS_TABLE[[#This Row],[make_id]],Make_details[],2,"FALSE")</f>
        <v>Nissan</v>
      </c>
      <c r="E2413" t="str">
        <f>VLOOKUP(CONS_TABLE[[#This Row],[make_id]],Make_details[],3,"FALSE")</f>
        <v>Standard</v>
      </c>
      <c r="F2413">
        <v>2005</v>
      </c>
      <c r="G2413" t="s">
        <v>852</v>
      </c>
      <c r="H2413" t="s">
        <v>28</v>
      </c>
      <c r="I2413" s="1">
        <v>44559</v>
      </c>
      <c r="J2413" s="1" t="str">
        <f>TEXT(CONS_TABLE[[#This Row],[date_stolen]],"YYYY")</f>
        <v>2021</v>
      </c>
      <c r="K2413" s="1" t="str">
        <f>TEXT(CONS_TABLE[[#This Row],[date_stolen]],"MMMM")</f>
        <v>December</v>
      </c>
      <c r="L2413">
        <v>105</v>
      </c>
      <c r="M2413" t="str">
        <f>VLOOKUP(CONS_TABLE[[#This Row],[location_id]],Locations[],2,"FALSE")</f>
        <v>Gisborne</v>
      </c>
      <c r="N2413" t="str">
        <f>VLOOKUP(CONS_TABLE[[#This Row],[location_id]],Locations[],3, "FALSE")</f>
        <v>New Zealand</v>
      </c>
      <c r="O2413" s="3">
        <f>VLOOKUP(CONS_TABLE[[#This Row],[location_id]],Locations[],4,"FALSE")</f>
        <v>52100</v>
      </c>
      <c r="P2413">
        <f>VLOOKUP(CONS_TABLE[[#This Row],[location_id]],Locations[],5,"FALSE")</f>
        <v>6.21</v>
      </c>
    </row>
    <row r="2414" spans="1:16" x14ac:dyDescent="0.3">
      <c r="A2414">
        <v>2413</v>
      </c>
      <c r="B2414" t="s">
        <v>90</v>
      </c>
      <c r="C2414">
        <v>550</v>
      </c>
      <c r="D2414" t="str">
        <f>VLOOKUP(CONS_TABLE[[#This Row],[make_id]],Make_details[],2,"FALSE")</f>
        <v>Honda</v>
      </c>
      <c r="E2414" t="str">
        <f>VLOOKUP(CONS_TABLE[[#This Row],[make_id]],Make_details[],3,"FALSE")</f>
        <v>Standard</v>
      </c>
      <c r="F2414">
        <v>1996</v>
      </c>
      <c r="G2414" t="s">
        <v>456</v>
      </c>
      <c r="H2414" t="s">
        <v>618</v>
      </c>
      <c r="I2414" s="1">
        <v>44653</v>
      </c>
      <c r="J2414" s="1" t="str">
        <f>TEXT(CONS_TABLE[[#This Row],[date_stolen]],"YYYY")</f>
        <v>2022</v>
      </c>
      <c r="K2414" s="1" t="str">
        <f>TEXT(CONS_TABLE[[#This Row],[date_stolen]],"MMMM")</f>
        <v>April</v>
      </c>
      <c r="L2414">
        <v>108</v>
      </c>
      <c r="M2414" t="str">
        <f>VLOOKUP(CONS_TABLE[[#This Row],[location_id]],Locations[],2,"FALSE")</f>
        <v>Manawatū-Whanganui</v>
      </c>
      <c r="N2414" t="str">
        <f>VLOOKUP(CONS_TABLE[[#This Row],[location_id]],Locations[],3, "FALSE")</f>
        <v>New Zealand</v>
      </c>
      <c r="O2414" s="3">
        <f>VLOOKUP(CONS_TABLE[[#This Row],[location_id]],Locations[],4,"FALSE")</f>
        <v>258200</v>
      </c>
      <c r="P2414">
        <f>VLOOKUP(CONS_TABLE[[#This Row],[location_id]],Locations[],5,"FALSE")</f>
        <v>11.62</v>
      </c>
    </row>
    <row r="2415" spans="1:16" x14ac:dyDescent="0.3">
      <c r="A2415">
        <v>2414</v>
      </c>
      <c r="B2415" t="s">
        <v>83</v>
      </c>
      <c r="C2415">
        <v>576</v>
      </c>
      <c r="D2415" t="str">
        <f>VLOOKUP(CONS_TABLE[[#This Row],[make_id]],Make_details[],2,"FALSE")</f>
        <v>Mazda</v>
      </c>
      <c r="E2415" t="str">
        <f>VLOOKUP(CONS_TABLE[[#This Row],[make_id]],Make_details[],3,"FALSE")</f>
        <v>Standard</v>
      </c>
      <c r="F2415">
        <v>2003</v>
      </c>
      <c r="G2415" t="s">
        <v>817</v>
      </c>
      <c r="H2415" t="s">
        <v>28</v>
      </c>
      <c r="I2415" s="1">
        <v>44494</v>
      </c>
      <c r="J2415" s="1" t="str">
        <f>TEXT(CONS_TABLE[[#This Row],[date_stolen]],"YYYY")</f>
        <v>2021</v>
      </c>
      <c r="K2415" s="1" t="str">
        <f>TEXT(CONS_TABLE[[#This Row],[date_stolen]],"MMMM")</f>
        <v>October</v>
      </c>
      <c r="L2415">
        <v>102</v>
      </c>
      <c r="M2415" t="str">
        <f>VLOOKUP(CONS_TABLE[[#This Row],[location_id]],Locations[],2,"FALSE")</f>
        <v>Auckland</v>
      </c>
      <c r="N2415" t="str">
        <f>VLOOKUP(CONS_TABLE[[#This Row],[location_id]],Locations[],3, "FALSE")</f>
        <v>New Zealand</v>
      </c>
      <c r="O2415" s="3">
        <f>VLOOKUP(CONS_TABLE[[#This Row],[location_id]],Locations[],4,"FALSE")</f>
        <v>1695200</v>
      </c>
      <c r="P2415">
        <f>VLOOKUP(CONS_TABLE[[#This Row],[location_id]],Locations[],5,"FALSE")</f>
        <v>343.09</v>
      </c>
    </row>
    <row r="2416" spans="1:16" x14ac:dyDescent="0.3">
      <c r="A2416">
        <v>2415</v>
      </c>
      <c r="B2416" t="s">
        <v>83</v>
      </c>
      <c r="C2416">
        <v>548</v>
      </c>
      <c r="D2416" t="str">
        <f>VLOOKUP(CONS_TABLE[[#This Row],[make_id]],Make_details[],2,"FALSE")</f>
        <v>Holden</v>
      </c>
      <c r="E2416" t="str">
        <f>VLOOKUP(CONS_TABLE[[#This Row],[make_id]],Make_details[],3,"FALSE")</f>
        <v>Standard</v>
      </c>
      <c r="F2416">
        <v>2001</v>
      </c>
      <c r="G2416" t="s">
        <v>443</v>
      </c>
      <c r="H2416" t="s">
        <v>28</v>
      </c>
      <c r="I2416" s="1">
        <v>44478</v>
      </c>
      <c r="J2416" s="1" t="str">
        <f>TEXT(CONS_TABLE[[#This Row],[date_stolen]],"YYYY")</f>
        <v>2021</v>
      </c>
      <c r="K2416" s="1" t="str">
        <f>TEXT(CONS_TABLE[[#This Row],[date_stolen]],"MMMM")</f>
        <v>October</v>
      </c>
      <c r="L2416">
        <v>103</v>
      </c>
      <c r="M2416" t="str">
        <f>VLOOKUP(CONS_TABLE[[#This Row],[location_id]],Locations[],2,"FALSE")</f>
        <v>Waikato</v>
      </c>
      <c r="N2416" t="str">
        <f>VLOOKUP(CONS_TABLE[[#This Row],[location_id]],Locations[],3, "FALSE")</f>
        <v>New Zealand</v>
      </c>
      <c r="O2416" s="3">
        <f>VLOOKUP(CONS_TABLE[[#This Row],[location_id]],Locations[],4,"FALSE")</f>
        <v>513800</v>
      </c>
      <c r="P2416">
        <f>VLOOKUP(CONS_TABLE[[#This Row],[location_id]],Locations[],5,"FALSE")</f>
        <v>21.5</v>
      </c>
    </row>
    <row r="2417" spans="1:16" x14ac:dyDescent="0.3">
      <c r="A2417">
        <v>2416</v>
      </c>
      <c r="B2417" t="s">
        <v>75</v>
      </c>
      <c r="C2417">
        <v>587</v>
      </c>
      <c r="D2417" t="str">
        <f>VLOOKUP(CONS_TABLE[[#This Row],[make_id]],Make_details[],2,"FALSE")</f>
        <v>Nissan</v>
      </c>
      <c r="E2417" t="str">
        <f>VLOOKUP(CONS_TABLE[[#This Row],[make_id]],Make_details[],3,"FALSE")</f>
        <v>Standard</v>
      </c>
      <c r="F2417">
        <v>2006</v>
      </c>
      <c r="G2417" t="s">
        <v>359</v>
      </c>
      <c r="H2417" t="s">
        <v>10</v>
      </c>
      <c r="I2417" s="1">
        <v>44656</v>
      </c>
      <c r="J2417" s="1" t="str">
        <f>TEXT(CONS_TABLE[[#This Row],[date_stolen]],"YYYY")</f>
        <v>2022</v>
      </c>
      <c r="K2417" s="1" t="str">
        <f>TEXT(CONS_TABLE[[#This Row],[date_stolen]],"MMMM")</f>
        <v>April</v>
      </c>
      <c r="L2417">
        <v>103</v>
      </c>
      <c r="M2417" t="str">
        <f>VLOOKUP(CONS_TABLE[[#This Row],[location_id]],Locations[],2,"FALSE")</f>
        <v>Waikato</v>
      </c>
      <c r="N2417" t="str">
        <f>VLOOKUP(CONS_TABLE[[#This Row],[location_id]],Locations[],3, "FALSE")</f>
        <v>New Zealand</v>
      </c>
      <c r="O2417" s="3">
        <f>VLOOKUP(CONS_TABLE[[#This Row],[location_id]],Locations[],4,"FALSE")</f>
        <v>513800</v>
      </c>
      <c r="P2417">
        <f>VLOOKUP(CONS_TABLE[[#This Row],[location_id]],Locations[],5,"FALSE")</f>
        <v>21.5</v>
      </c>
    </row>
    <row r="2418" spans="1:16" x14ac:dyDescent="0.3">
      <c r="A2418">
        <v>2417</v>
      </c>
      <c r="B2418" t="s">
        <v>90</v>
      </c>
      <c r="C2418">
        <v>576</v>
      </c>
      <c r="D2418" t="str">
        <f>VLOOKUP(CONS_TABLE[[#This Row],[make_id]],Make_details[],2,"FALSE")</f>
        <v>Mazda</v>
      </c>
      <c r="E2418" t="str">
        <f>VLOOKUP(CONS_TABLE[[#This Row],[make_id]],Make_details[],3,"FALSE")</f>
        <v>Standard</v>
      </c>
      <c r="F2418">
        <v>2003</v>
      </c>
      <c r="G2418" t="s">
        <v>698</v>
      </c>
      <c r="H2418" t="s">
        <v>10</v>
      </c>
      <c r="I2418" s="1">
        <v>44603</v>
      </c>
      <c r="J2418" s="1" t="str">
        <f>TEXT(CONS_TABLE[[#This Row],[date_stolen]],"YYYY")</f>
        <v>2022</v>
      </c>
      <c r="K2418" s="1" t="str">
        <f>TEXT(CONS_TABLE[[#This Row],[date_stolen]],"MMMM")</f>
        <v>February</v>
      </c>
      <c r="L2418">
        <v>102</v>
      </c>
      <c r="M2418" t="str">
        <f>VLOOKUP(CONS_TABLE[[#This Row],[location_id]],Locations[],2,"FALSE")</f>
        <v>Auckland</v>
      </c>
      <c r="N2418" t="str">
        <f>VLOOKUP(CONS_TABLE[[#This Row],[location_id]],Locations[],3, "FALSE")</f>
        <v>New Zealand</v>
      </c>
      <c r="O2418" s="3">
        <f>VLOOKUP(CONS_TABLE[[#This Row],[location_id]],Locations[],4,"FALSE")</f>
        <v>1695200</v>
      </c>
      <c r="P2418">
        <f>VLOOKUP(CONS_TABLE[[#This Row],[location_id]],Locations[],5,"FALSE")</f>
        <v>343.09</v>
      </c>
    </row>
    <row r="2419" spans="1:16" x14ac:dyDescent="0.3">
      <c r="A2419">
        <v>2418</v>
      </c>
      <c r="B2419" t="s">
        <v>75</v>
      </c>
      <c r="C2419">
        <v>576</v>
      </c>
      <c r="D2419" t="str">
        <f>VLOOKUP(CONS_TABLE[[#This Row],[make_id]],Make_details[],2,"FALSE")</f>
        <v>Mazda</v>
      </c>
      <c r="E2419" t="str">
        <f>VLOOKUP(CONS_TABLE[[#This Row],[make_id]],Make_details[],3,"FALSE")</f>
        <v>Standard</v>
      </c>
      <c r="F2419">
        <v>2005</v>
      </c>
      <c r="G2419" t="s">
        <v>578</v>
      </c>
      <c r="H2419" t="s">
        <v>10</v>
      </c>
      <c r="I2419" s="1">
        <v>44639</v>
      </c>
      <c r="J2419" s="1" t="str">
        <f>TEXT(CONS_TABLE[[#This Row],[date_stolen]],"YYYY")</f>
        <v>2022</v>
      </c>
      <c r="K2419" s="1" t="str">
        <f>TEXT(CONS_TABLE[[#This Row],[date_stolen]],"MMMM")</f>
        <v>March</v>
      </c>
      <c r="L2419">
        <v>103</v>
      </c>
      <c r="M2419" t="str">
        <f>VLOOKUP(CONS_TABLE[[#This Row],[location_id]],Locations[],2,"FALSE")</f>
        <v>Waikato</v>
      </c>
      <c r="N2419" t="str">
        <f>VLOOKUP(CONS_TABLE[[#This Row],[location_id]],Locations[],3, "FALSE")</f>
        <v>New Zealand</v>
      </c>
      <c r="O2419" s="3">
        <f>VLOOKUP(CONS_TABLE[[#This Row],[location_id]],Locations[],4,"FALSE")</f>
        <v>513800</v>
      </c>
      <c r="P2419">
        <f>VLOOKUP(CONS_TABLE[[#This Row],[location_id]],Locations[],5,"FALSE")</f>
        <v>21.5</v>
      </c>
    </row>
    <row r="2420" spans="1:16" x14ac:dyDescent="0.3">
      <c r="A2420">
        <v>2419</v>
      </c>
      <c r="B2420" t="s">
        <v>75</v>
      </c>
      <c r="C2420">
        <v>576</v>
      </c>
      <c r="D2420" t="str">
        <f>VLOOKUP(CONS_TABLE[[#This Row],[make_id]],Make_details[],2,"FALSE")</f>
        <v>Mazda</v>
      </c>
      <c r="E2420" t="str">
        <f>VLOOKUP(CONS_TABLE[[#This Row],[make_id]],Make_details[],3,"FALSE")</f>
        <v>Standard</v>
      </c>
      <c r="F2420">
        <v>2004</v>
      </c>
      <c r="G2420" t="s">
        <v>578</v>
      </c>
      <c r="H2420" t="s">
        <v>28</v>
      </c>
      <c r="I2420" s="1">
        <v>44577</v>
      </c>
      <c r="J2420" s="1" t="str">
        <f>TEXT(CONS_TABLE[[#This Row],[date_stolen]],"YYYY")</f>
        <v>2022</v>
      </c>
      <c r="K2420" s="1" t="str">
        <f>TEXT(CONS_TABLE[[#This Row],[date_stolen]],"MMMM")</f>
        <v>January</v>
      </c>
      <c r="L2420">
        <v>103</v>
      </c>
      <c r="M2420" t="str">
        <f>VLOOKUP(CONS_TABLE[[#This Row],[location_id]],Locations[],2,"FALSE")</f>
        <v>Waikato</v>
      </c>
      <c r="N2420" t="str">
        <f>VLOOKUP(CONS_TABLE[[#This Row],[location_id]],Locations[],3, "FALSE")</f>
        <v>New Zealand</v>
      </c>
      <c r="O2420" s="3">
        <f>VLOOKUP(CONS_TABLE[[#This Row],[location_id]],Locations[],4,"FALSE")</f>
        <v>513800</v>
      </c>
      <c r="P2420">
        <f>VLOOKUP(CONS_TABLE[[#This Row],[location_id]],Locations[],5,"FALSE")</f>
        <v>21.5</v>
      </c>
    </row>
    <row r="2421" spans="1:16" x14ac:dyDescent="0.3">
      <c r="A2421">
        <v>2420</v>
      </c>
      <c r="B2421" t="s">
        <v>435</v>
      </c>
      <c r="C2421">
        <v>576</v>
      </c>
      <c r="D2421" t="str">
        <f>VLOOKUP(CONS_TABLE[[#This Row],[make_id]],Make_details[],2,"FALSE")</f>
        <v>Mazda</v>
      </c>
      <c r="E2421" t="str">
        <f>VLOOKUP(CONS_TABLE[[#This Row],[make_id]],Make_details[],3,"FALSE")</f>
        <v>Standard</v>
      </c>
      <c r="F2421">
        <v>2002</v>
      </c>
      <c r="G2421" t="s">
        <v>450</v>
      </c>
      <c r="H2421" t="s">
        <v>69</v>
      </c>
      <c r="I2421" s="1">
        <v>44651</v>
      </c>
      <c r="J2421" s="1" t="str">
        <f>TEXT(CONS_TABLE[[#This Row],[date_stolen]],"YYYY")</f>
        <v>2022</v>
      </c>
      <c r="K2421" s="1" t="str">
        <f>TEXT(CONS_TABLE[[#This Row],[date_stolen]],"MMMM")</f>
        <v>March</v>
      </c>
      <c r="L2421">
        <v>102</v>
      </c>
      <c r="M2421" t="str">
        <f>VLOOKUP(CONS_TABLE[[#This Row],[location_id]],Locations[],2,"FALSE")</f>
        <v>Auckland</v>
      </c>
      <c r="N2421" t="str">
        <f>VLOOKUP(CONS_TABLE[[#This Row],[location_id]],Locations[],3, "FALSE")</f>
        <v>New Zealand</v>
      </c>
      <c r="O2421" s="3">
        <f>VLOOKUP(CONS_TABLE[[#This Row],[location_id]],Locations[],4,"FALSE")</f>
        <v>1695200</v>
      </c>
      <c r="P2421">
        <f>VLOOKUP(CONS_TABLE[[#This Row],[location_id]],Locations[],5,"FALSE")</f>
        <v>343.09</v>
      </c>
    </row>
    <row r="2422" spans="1:16" x14ac:dyDescent="0.3">
      <c r="A2422">
        <v>2421</v>
      </c>
      <c r="B2422" t="s">
        <v>435</v>
      </c>
      <c r="C2422">
        <v>540</v>
      </c>
      <c r="D2422" t="str">
        <f>VLOOKUP(CONS_TABLE[[#This Row],[make_id]],Make_details[],2,"FALSE")</f>
        <v>Ford</v>
      </c>
      <c r="E2422" t="str">
        <f>VLOOKUP(CONS_TABLE[[#This Row],[make_id]],Make_details[],3,"FALSE")</f>
        <v>Standard</v>
      </c>
      <c r="F2422">
        <v>2012</v>
      </c>
      <c r="G2422" t="s">
        <v>760</v>
      </c>
      <c r="H2422" t="s">
        <v>32</v>
      </c>
      <c r="I2422" s="1">
        <v>44605</v>
      </c>
      <c r="J2422" s="1" t="str">
        <f>TEXT(CONS_TABLE[[#This Row],[date_stolen]],"YYYY")</f>
        <v>2022</v>
      </c>
      <c r="K2422" s="1" t="str">
        <f>TEXT(CONS_TABLE[[#This Row],[date_stolen]],"MMMM")</f>
        <v>February</v>
      </c>
      <c r="L2422">
        <v>104</v>
      </c>
      <c r="M2422" t="str">
        <f>VLOOKUP(CONS_TABLE[[#This Row],[location_id]],Locations[],2,"FALSE")</f>
        <v>Bay of Plenty</v>
      </c>
      <c r="N2422" t="str">
        <f>VLOOKUP(CONS_TABLE[[#This Row],[location_id]],Locations[],3, "FALSE")</f>
        <v>New Zealand</v>
      </c>
      <c r="O2422" s="3">
        <f>VLOOKUP(CONS_TABLE[[#This Row],[location_id]],Locations[],4,"FALSE")</f>
        <v>347700</v>
      </c>
      <c r="P2422">
        <f>VLOOKUP(CONS_TABLE[[#This Row],[location_id]],Locations[],5,"FALSE")</f>
        <v>28.8</v>
      </c>
    </row>
    <row r="2423" spans="1:16" x14ac:dyDescent="0.3">
      <c r="A2423">
        <v>2422</v>
      </c>
      <c r="B2423" t="s">
        <v>90</v>
      </c>
      <c r="C2423">
        <v>619</v>
      </c>
      <c r="D2423" t="str">
        <f>VLOOKUP(CONS_TABLE[[#This Row],[make_id]],Make_details[],2,"FALSE")</f>
        <v>Toyota</v>
      </c>
      <c r="E2423" t="str">
        <f>VLOOKUP(CONS_TABLE[[#This Row],[make_id]],Make_details[],3,"FALSE")</f>
        <v>Standard</v>
      </c>
      <c r="F2423">
        <v>1999</v>
      </c>
      <c r="G2423" t="s">
        <v>599</v>
      </c>
      <c r="H2423" t="s">
        <v>10</v>
      </c>
      <c r="I2423" s="1">
        <v>44641</v>
      </c>
      <c r="J2423" s="1" t="str">
        <f>TEXT(CONS_TABLE[[#This Row],[date_stolen]],"YYYY")</f>
        <v>2022</v>
      </c>
      <c r="K2423" s="1" t="str">
        <f>TEXT(CONS_TABLE[[#This Row],[date_stolen]],"MMMM")</f>
        <v>March</v>
      </c>
      <c r="L2423">
        <v>102</v>
      </c>
      <c r="M2423" t="str">
        <f>VLOOKUP(CONS_TABLE[[#This Row],[location_id]],Locations[],2,"FALSE")</f>
        <v>Auckland</v>
      </c>
      <c r="N2423" t="str">
        <f>VLOOKUP(CONS_TABLE[[#This Row],[location_id]],Locations[],3, "FALSE")</f>
        <v>New Zealand</v>
      </c>
      <c r="O2423" s="3">
        <f>VLOOKUP(CONS_TABLE[[#This Row],[location_id]],Locations[],4,"FALSE")</f>
        <v>1695200</v>
      </c>
      <c r="P2423">
        <f>VLOOKUP(CONS_TABLE[[#This Row],[location_id]],Locations[],5,"FALSE")</f>
        <v>343.09</v>
      </c>
    </row>
    <row r="2424" spans="1:16" x14ac:dyDescent="0.3">
      <c r="A2424">
        <v>2423</v>
      </c>
      <c r="B2424" t="s">
        <v>83</v>
      </c>
      <c r="C2424">
        <v>548</v>
      </c>
      <c r="D2424" t="str">
        <f>VLOOKUP(CONS_TABLE[[#This Row],[make_id]],Make_details[],2,"FALSE")</f>
        <v>Holden</v>
      </c>
      <c r="E2424" t="str">
        <f>VLOOKUP(CONS_TABLE[[#This Row],[make_id]],Make_details[],3,"FALSE")</f>
        <v>Standard</v>
      </c>
      <c r="F2424">
        <v>2012</v>
      </c>
      <c r="G2424" t="s">
        <v>790</v>
      </c>
      <c r="H2424" t="s">
        <v>45</v>
      </c>
      <c r="I2424" s="1">
        <v>44619</v>
      </c>
      <c r="J2424" s="1" t="str">
        <f>TEXT(CONS_TABLE[[#This Row],[date_stolen]],"YYYY")</f>
        <v>2022</v>
      </c>
      <c r="K2424" s="1" t="str">
        <f>TEXT(CONS_TABLE[[#This Row],[date_stolen]],"MMMM")</f>
        <v>February</v>
      </c>
      <c r="L2424">
        <v>102</v>
      </c>
      <c r="M2424" t="str">
        <f>VLOOKUP(CONS_TABLE[[#This Row],[location_id]],Locations[],2,"FALSE")</f>
        <v>Auckland</v>
      </c>
      <c r="N2424" t="str">
        <f>VLOOKUP(CONS_TABLE[[#This Row],[location_id]],Locations[],3, "FALSE")</f>
        <v>New Zealand</v>
      </c>
      <c r="O2424" s="3">
        <f>VLOOKUP(CONS_TABLE[[#This Row],[location_id]],Locations[],4,"FALSE")</f>
        <v>1695200</v>
      </c>
      <c r="P2424">
        <f>VLOOKUP(CONS_TABLE[[#This Row],[location_id]],Locations[],5,"FALSE")</f>
        <v>343.09</v>
      </c>
    </row>
    <row r="2425" spans="1:16" x14ac:dyDescent="0.3">
      <c r="A2425">
        <v>2424</v>
      </c>
      <c r="B2425" t="s">
        <v>435</v>
      </c>
      <c r="C2425">
        <v>540</v>
      </c>
      <c r="D2425" t="str">
        <f>VLOOKUP(CONS_TABLE[[#This Row],[make_id]],Make_details[],2,"FALSE")</f>
        <v>Ford</v>
      </c>
      <c r="E2425" t="str">
        <f>VLOOKUP(CONS_TABLE[[#This Row],[make_id]],Make_details[],3,"FALSE")</f>
        <v>Standard</v>
      </c>
      <c r="F2425">
        <v>2002</v>
      </c>
      <c r="G2425" t="s">
        <v>436</v>
      </c>
      <c r="H2425" t="s">
        <v>47</v>
      </c>
      <c r="I2425" s="1">
        <v>44631</v>
      </c>
      <c r="J2425" s="1" t="str">
        <f>TEXT(CONS_TABLE[[#This Row],[date_stolen]],"YYYY")</f>
        <v>2022</v>
      </c>
      <c r="K2425" s="1" t="str">
        <f>TEXT(CONS_TABLE[[#This Row],[date_stolen]],"MMMM")</f>
        <v>March</v>
      </c>
      <c r="L2425">
        <v>115</v>
      </c>
      <c r="M2425" t="str">
        <f>VLOOKUP(CONS_TABLE[[#This Row],[location_id]],Locations[],2,"FALSE")</f>
        <v>Otago</v>
      </c>
      <c r="N2425" t="str">
        <f>VLOOKUP(CONS_TABLE[[#This Row],[location_id]],Locations[],3, "FALSE")</f>
        <v>New Zealand</v>
      </c>
      <c r="O2425" s="3">
        <f>VLOOKUP(CONS_TABLE[[#This Row],[location_id]],Locations[],4,"FALSE")</f>
        <v>246000</v>
      </c>
      <c r="P2425">
        <f>VLOOKUP(CONS_TABLE[[#This Row],[location_id]],Locations[],5,"FALSE")</f>
        <v>7.89</v>
      </c>
    </row>
    <row r="2426" spans="1:16" x14ac:dyDescent="0.3">
      <c r="A2426">
        <v>2425</v>
      </c>
      <c r="B2426" t="s">
        <v>90</v>
      </c>
      <c r="C2426">
        <v>576</v>
      </c>
      <c r="D2426" t="str">
        <f>VLOOKUP(CONS_TABLE[[#This Row],[make_id]],Make_details[],2,"FALSE")</f>
        <v>Mazda</v>
      </c>
      <c r="E2426" t="str">
        <f>VLOOKUP(CONS_TABLE[[#This Row],[make_id]],Make_details[],3,"FALSE")</f>
        <v>Standard</v>
      </c>
      <c r="F2426">
        <v>2006</v>
      </c>
      <c r="G2426" t="s">
        <v>698</v>
      </c>
      <c r="H2426" t="s">
        <v>18</v>
      </c>
      <c r="I2426" s="1">
        <v>44536</v>
      </c>
      <c r="J2426" s="1" t="str">
        <f>TEXT(CONS_TABLE[[#This Row],[date_stolen]],"YYYY")</f>
        <v>2021</v>
      </c>
      <c r="K2426" s="1" t="str">
        <f>TEXT(CONS_TABLE[[#This Row],[date_stolen]],"MMMM")</f>
        <v>December</v>
      </c>
      <c r="L2426">
        <v>109</v>
      </c>
      <c r="M2426" t="str">
        <f>VLOOKUP(CONS_TABLE[[#This Row],[location_id]],Locations[],2,"FALSE")</f>
        <v>Wellington</v>
      </c>
      <c r="N2426" t="str">
        <f>VLOOKUP(CONS_TABLE[[#This Row],[location_id]],Locations[],3, "FALSE")</f>
        <v>New Zealand</v>
      </c>
      <c r="O2426" s="3">
        <f>VLOOKUP(CONS_TABLE[[#This Row],[location_id]],Locations[],4,"FALSE")</f>
        <v>543500</v>
      </c>
      <c r="P2426">
        <f>VLOOKUP(CONS_TABLE[[#This Row],[location_id]],Locations[],5,"FALSE")</f>
        <v>67.52</v>
      </c>
    </row>
    <row r="2427" spans="1:16" x14ac:dyDescent="0.3">
      <c r="A2427">
        <v>2426</v>
      </c>
      <c r="B2427" t="s">
        <v>83</v>
      </c>
      <c r="C2427">
        <v>548</v>
      </c>
      <c r="D2427" t="str">
        <f>VLOOKUP(CONS_TABLE[[#This Row],[make_id]],Make_details[],2,"FALSE")</f>
        <v>Holden</v>
      </c>
      <c r="E2427" t="str">
        <f>VLOOKUP(CONS_TABLE[[#This Row],[make_id]],Make_details[],3,"FALSE")</f>
        <v>Standard</v>
      </c>
      <c r="F2427">
        <v>2003</v>
      </c>
      <c r="G2427" t="s">
        <v>593</v>
      </c>
      <c r="H2427" t="s">
        <v>69</v>
      </c>
      <c r="I2427" s="1">
        <v>44549</v>
      </c>
      <c r="J2427" s="1" t="str">
        <f>TEXT(CONS_TABLE[[#This Row],[date_stolen]],"YYYY")</f>
        <v>2021</v>
      </c>
      <c r="K2427" s="1" t="str">
        <f>TEXT(CONS_TABLE[[#This Row],[date_stolen]],"MMMM")</f>
        <v>December</v>
      </c>
      <c r="L2427">
        <v>102</v>
      </c>
      <c r="M2427" t="str">
        <f>VLOOKUP(CONS_TABLE[[#This Row],[location_id]],Locations[],2,"FALSE")</f>
        <v>Auckland</v>
      </c>
      <c r="N2427" t="str">
        <f>VLOOKUP(CONS_TABLE[[#This Row],[location_id]],Locations[],3, "FALSE")</f>
        <v>New Zealand</v>
      </c>
      <c r="O2427" s="3">
        <f>VLOOKUP(CONS_TABLE[[#This Row],[location_id]],Locations[],4,"FALSE")</f>
        <v>1695200</v>
      </c>
      <c r="P2427">
        <f>VLOOKUP(CONS_TABLE[[#This Row],[location_id]],Locations[],5,"FALSE")</f>
        <v>343.09</v>
      </c>
    </row>
    <row r="2428" spans="1:16" x14ac:dyDescent="0.3">
      <c r="A2428">
        <v>2427</v>
      </c>
      <c r="B2428" t="s">
        <v>90</v>
      </c>
      <c r="C2428">
        <v>576</v>
      </c>
      <c r="D2428" t="str">
        <f>VLOOKUP(CONS_TABLE[[#This Row],[make_id]],Make_details[],2,"FALSE")</f>
        <v>Mazda</v>
      </c>
      <c r="E2428" t="str">
        <f>VLOOKUP(CONS_TABLE[[#This Row],[make_id]],Make_details[],3,"FALSE")</f>
        <v>Standard</v>
      </c>
      <c r="F2428">
        <v>2002</v>
      </c>
      <c r="G2428" t="s">
        <v>698</v>
      </c>
      <c r="H2428" t="s">
        <v>32</v>
      </c>
      <c r="I2428" s="1">
        <v>44643</v>
      </c>
      <c r="J2428" s="1" t="str">
        <f>TEXT(CONS_TABLE[[#This Row],[date_stolen]],"YYYY")</f>
        <v>2022</v>
      </c>
      <c r="K2428" s="1" t="str">
        <f>TEXT(CONS_TABLE[[#This Row],[date_stolen]],"MMMM")</f>
        <v>March</v>
      </c>
      <c r="L2428">
        <v>102</v>
      </c>
      <c r="M2428" t="str">
        <f>VLOOKUP(CONS_TABLE[[#This Row],[location_id]],Locations[],2,"FALSE")</f>
        <v>Auckland</v>
      </c>
      <c r="N2428" t="str">
        <f>VLOOKUP(CONS_TABLE[[#This Row],[location_id]],Locations[],3, "FALSE")</f>
        <v>New Zealand</v>
      </c>
      <c r="O2428" s="3">
        <f>VLOOKUP(CONS_TABLE[[#This Row],[location_id]],Locations[],4,"FALSE")</f>
        <v>1695200</v>
      </c>
      <c r="P2428">
        <f>VLOOKUP(CONS_TABLE[[#This Row],[location_id]],Locations[],5,"FALSE")</f>
        <v>343.09</v>
      </c>
    </row>
    <row r="2429" spans="1:16" x14ac:dyDescent="0.3">
      <c r="A2429">
        <v>2428</v>
      </c>
      <c r="B2429" t="s">
        <v>75</v>
      </c>
      <c r="C2429">
        <v>611</v>
      </c>
      <c r="D2429" t="str">
        <f>VLOOKUP(CONS_TABLE[[#This Row],[make_id]],Make_details[],2,"FALSE")</f>
        <v>Suzuki</v>
      </c>
      <c r="E2429" t="str">
        <f>VLOOKUP(CONS_TABLE[[#This Row],[make_id]],Make_details[],3,"FALSE")</f>
        <v>Standard</v>
      </c>
      <c r="F2429">
        <v>2006</v>
      </c>
      <c r="G2429" t="s">
        <v>684</v>
      </c>
      <c r="H2429" t="s">
        <v>66</v>
      </c>
      <c r="I2429" s="1">
        <v>44547</v>
      </c>
      <c r="J2429" s="1" t="str">
        <f>TEXT(CONS_TABLE[[#This Row],[date_stolen]],"YYYY")</f>
        <v>2021</v>
      </c>
      <c r="K2429" s="1" t="str">
        <f>TEXT(CONS_TABLE[[#This Row],[date_stolen]],"MMMM")</f>
        <v>December</v>
      </c>
      <c r="L2429">
        <v>109</v>
      </c>
      <c r="M2429" t="str">
        <f>VLOOKUP(CONS_TABLE[[#This Row],[location_id]],Locations[],2,"FALSE")</f>
        <v>Wellington</v>
      </c>
      <c r="N2429" t="str">
        <f>VLOOKUP(CONS_TABLE[[#This Row],[location_id]],Locations[],3, "FALSE")</f>
        <v>New Zealand</v>
      </c>
      <c r="O2429" s="3">
        <f>VLOOKUP(CONS_TABLE[[#This Row],[location_id]],Locations[],4,"FALSE")</f>
        <v>543500</v>
      </c>
      <c r="P2429">
        <f>VLOOKUP(CONS_TABLE[[#This Row],[location_id]],Locations[],5,"FALSE")</f>
        <v>67.52</v>
      </c>
    </row>
    <row r="2430" spans="1:16" x14ac:dyDescent="0.3">
      <c r="A2430">
        <v>2429</v>
      </c>
      <c r="B2430" t="s">
        <v>435</v>
      </c>
      <c r="C2430">
        <v>576</v>
      </c>
      <c r="D2430" t="str">
        <f>VLOOKUP(CONS_TABLE[[#This Row],[make_id]],Make_details[],2,"FALSE")</f>
        <v>Mazda</v>
      </c>
      <c r="E2430" t="str">
        <f>VLOOKUP(CONS_TABLE[[#This Row],[make_id]],Make_details[],3,"FALSE")</f>
        <v>Standard</v>
      </c>
      <c r="F2430">
        <v>2006</v>
      </c>
      <c r="G2430" t="s">
        <v>723</v>
      </c>
      <c r="H2430" t="s">
        <v>32</v>
      </c>
      <c r="I2430" s="1">
        <v>44499</v>
      </c>
      <c r="J2430" s="1" t="str">
        <f>TEXT(CONS_TABLE[[#This Row],[date_stolen]],"YYYY")</f>
        <v>2021</v>
      </c>
      <c r="K2430" s="1" t="str">
        <f>TEXT(CONS_TABLE[[#This Row],[date_stolen]],"MMMM")</f>
        <v>October</v>
      </c>
      <c r="L2430">
        <v>102</v>
      </c>
      <c r="M2430" t="str">
        <f>VLOOKUP(CONS_TABLE[[#This Row],[location_id]],Locations[],2,"FALSE")</f>
        <v>Auckland</v>
      </c>
      <c r="N2430" t="str">
        <f>VLOOKUP(CONS_TABLE[[#This Row],[location_id]],Locations[],3, "FALSE")</f>
        <v>New Zealand</v>
      </c>
      <c r="O2430" s="3">
        <f>VLOOKUP(CONS_TABLE[[#This Row],[location_id]],Locations[],4,"FALSE")</f>
        <v>1695200</v>
      </c>
      <c r="P2430">
        <f>VLOOKUP(CONS_TABLE[[#This Row],[location_id]],Locations[],5,"FALSE")</f>
        <v>343.09</v>
      </c>
    </row>
    <row r="2431" spans="1:16" x14ac:dyDescent="0.3">
      <c r="A2431">
        <v>2430</v>
      </c>
      <c r="B2431" t="s">
        <v>75</v>
      </c>
      <c r="C2431">
        <v>633</v>
      </c>
      <c r="D2431" t="str">
        <f>VLOOKUP(CONS_TABLE[[#This Row],[make_id]],Make_details[],2,"FALSE")</f>
        <v>Volkswagen</v>
      </c>
      <c r="E2431" t="str">
        <f>VLOOKUP(CONS_TABLE[[#This Row],[make_id]],Make_details[],3,"FALSE")</f>
        <v>Standard</v>
      </c>
      <c r="F2431">
        <v>2003</v>
      </c>
      <c r="G2431" t="s">
        <v>581</v>
      </c>
      <c r="H2431" t="s">
        <v>18</v>
      </c>
      <c r="I2431" s="1">
        <v>44578</v>
      </c>
      <c r="J2431" s="1" t="str">
        <f>TEXT(CONS_TABLE[[#This Row],[date_stolen]],"YYYY")</f>
        <v>2022</v>
      </c>
      <c r="K2431" s="1" t="str">
        <f>TEXT(CONS_TABLE[[#This Row],[date_stolen]],"MMMM")</f>
        <v>January</v>
      </c>
      <c r="L2431">
        <v>111</v>
      </c>
      <c r="M2431" t="str">
        <f>VLOOKUP(CONS_TABLE[[#This Row],[location_id]],Locations[],2,"FALSE")</f>
        <v>Nelson</v>
      </c>
      <c r="N2431" t="str">
        <f>VLOOKUP(CONS_TABLE[[#This Row],[location_id]],Locations[],3, "FALSE")</f>
        <v>New Zealand</v>
      </c>
      <c r="O2431" s="3">
        <f>VLOOKUP(CONS_TABLE[[#This Row],[location_id]],Locations[],4,"FALSE")</f>
        <v>54500</v>
      </c>
      <c r="P2431">
        <f>VLOOKUP(CONS_TABLE[[#This Row],[location_id]],Locations[],5,"FALSE")</f>
        <v>129.15</v>
      </c>
    </row>
    <row r="2432" spans="1:16" x14ac:dyDescent="0.3">
      <c r="A2432">
        <v>2431</v>
      </c>
      <c r="B2432" t="s">
        <v>435</v>
      </c>
      <c r="C2432">
        <v>587</v>
      </c>
      <c r="D2432" t="str">
        <f>VLOOKUP(CONS_TABLE[[#This Row],[make_id]],Make_details[],2,"FALSE")</f>
        <v>Nissan</v>
      </c>
      <c r="E2432" t="str">
        <f>VLOOKUP(CONS_TABLE[[#This Row],[make_id]],Make_details[],3,"FALSE")</f>
        <v>Standard</v>
      </c>
      <c r="F2432">
        <v>2012</v>
      </c>
      <c r="G2432" t="s">
        <v>437</v>
      </c>
      <c r="H2432" t="s">
        <v>10</v>
      </c>
      <c r="I2432" s="1">
        <v>44614</v>
      </c>
      <c r="J2432" s="1" t="str">
        <f>TEXT(CONS_TABLE[[#This Row],[date_stolen]],"YYYY")</f>
        <v>2022</v>
      </c>
      <c r="K2432" s="1" t="str">
        <f>TEXT(CONS_TABLE[[#This Row],[date_stolen]],"MMMM")</f>
        <v>February</v>
      </c>
      <c r="L2432">
        <v>114</v>
      </c>
      <c r="M2432" t="str">
        <f>VLOOKUP(CONS_TABLE[[#This Row],[location_id]],Locations[],2,"FALSE")</f>
        <v>Canterbury</v>
      </c>
      <c r="N2432" t="str">
        <f>VLOOKUP(CONS_TABLE[[#This Row],[location_id]],Locations[],3, "FALSE")</f>
        <v>New Zealand</v>
      </c>
      <c r="O2432" s="3">
        <f>VLOOKUP(CONS_TABLE[[#This Row],[location_id]],Locations[],4,"FALSE")</f>
        <v>655000</v>
      </c>
      <c r="P2432">
        <f>VLOOKUP(CONS_TABLE[[#This Row],[location_id]],Locations[],5,"FALSE")</f>
        <v>14.72</v>
      </c>
    </row>
    <row r="2433" spans="1:16" x14ac:dyDescent="0.3">
      <c r="A2433">
        <v>2432</v>
      </c>
      <c r="B2433" t="s">
        <v>90</v>
      </c>
      <c r="C2433">
        <v>576</v>
      </c>
      <c r="D2433" t="str">
        <f>VLOOKUP(CONS_TABLE[[#This Row],[make_id]],Make_details[],2,"FALSE")</f>
        <v>Mazda</v>
      </c>
      <c r="E2433" t="str">
        <f>VLOOKUP(CONS_TABLE[[#This Row],[make_id]],Make_details[],3,"FALSE")</f>
        <v>Standard</v>
      </c>
      <c r="F2433">
        <v>2002</v>
      </c>
      <c r="G2433" t="s">
        <v>698</v>
      </c>
      <c r="H2433" t="s">
        <v>69</v>
      </c>
      <c r="I2433" s="1">
        <v>44546</v>
      </c>
      <c r="J2433" s="1" t="str">
        <f>TEXT(CONS_TABLE[[#This Row],[date_stolen]],"YYYY")</f>
        <v>2021</v>
      </c>
      <c r="K2433" s="1" t="str">
        <f>TEXT(CONS_TABLE[[#This Row],[date_stolen]],"MMMM")</f>
        <v>December</v>
      </c>
      <c r="L2433">
        <v>109</v>
      </c>
      <c r="M2433" t="str">
        <f>VLOOKUP(CONS_TABLE[[#This Row],[location_id]],Locations[],2,"FALSE")</f>
        <v>Wellington</v>
      </c>
      <c r="N2433" t="str">
        <f>VLOOKUP(CONS_TABLE[[#This Row],[location_id]],Locations[],3, "FALSE")</f>
        <v>New Zealand</v>
      </c>
      <c r="O2433" s="3">
        <f>VLOOKUP(CONS_TABLE[[#This Row],[location_id]],Locations[],4,"FALSE")</f>
        <v>543500</v>
      </c>
      <c r="P2433">
        <f>VLOOKUP(CONS_TABLE[[#This Row],[location_id]],Locations[],5,"FALSE")</f>
        <v>67.52</v>
      </c>
    </row>
    <row r="2434" spans="1:16" x14ac:dyDescent="0.3">
      <c r="A2434">
        <v>2433</v>
      </c>
      <c r="B2434" t="s">
        <v>90</v>
      </c>
      <c r="C2434">
        <v>610</v>
      </c>
      <c r="D2434" t="str">
        <f>VLOOKUP(CONS_TABLE[[#This Row],[make_id]],Make_details[],2,"FALSE")</f>
        <v>Subaru</v>
      </c>
      <c r="E2434" t="str">
        <f>VLOOKUP(CONS_TABLE[[#This Row],[make_id]],Make_details[],3,"FALSE")</f>
        <v>Standard</v>
      </c>
      <c r="F2434">
        <v>2000</v>
      </c>
      <c r="G2434" t="s">
        <v>475</v>
      </c>
      <c r="H2434" t="s">
        <v>18</v>
      </c>
      <c r="I2434" s="1">
        <v>44526</v>
      </c>
      <c r="J2434" s="1" t="str">
        <f>TEXT(CONS_TABLE[[#This Row],[date_stolen]],"YYYY")</f>
        <v>2021</v>
      </c>
      <c r="K2434" s="1" t="str">
        <f>TEXT(CONS_TABLE[[#This Row],[date_stolen]],"MMMM")</f>
        <v>November</v>
      </c>
      <c r="L2434">
        <v>104</v>
      </c>
      <c r="M2434" t="str">
        <f>VLOOKUP(CONS_TABLE[[#This Row],[location_id]],Locations[],2,"FALSE")</f>
        <v>Bay of Plenty</v>
      </c>
      <c r="N2434" t="str">
        <f>VLOOKUP(CONS_TABLE[[#This Row],[location_id]],Locations[],3, "FALSE")</f>
        <v>New Zealand</v>
      </c>
      <c r="O2434" s="3">
        <f>VLOOKUP(CONS_TABLE[[#This Row],[location_id]],Locations[],4,"FALSE")</f>
        <v>347700</v>
      </c>
      <c r="P2434">
        <f>VLOOKUP(CONS_TABLE[[#This Row],[location_id]],Locations[],5,"FALSE")</f>
        <v>28.8</v>
      </c>
    </row>
    <row r="2435" spans="1:16" x14ac:dyDescent="0.3">
      <c r="A2435">
        <v>2434</v>
      </c>
      <c r="B2435" t="s">
        <v>83</v>
      </c>
      <c r="C2435">
        <v>610</v>
      </c>
      <c r="D2435" t="str">
        <f>VLOOKUP(CONS_TABLE[[#This Row],[make_id]],Make_details[],2,"FALSE")</f>
        <v>Subaru</v>
      </c>
      <c r="E2435" t="str">
        <f>VLOOKUP(CONS_TABLE[[#This Row],[make_id]],Make_details[],3,"FALSE")</f>
        <v>Standard</v>
      </c>
      <c r="F2435">
        <v>2009</v>
      </c>
      <c r="G2435" t="s">
        <v>475</v>
      </c>
      <c r="H2435" t="s">
        <v>18</v>
      </c>
      <c r="I2435" s="1">
        <v>44645</v>
      </c>
      <c r="J2435" s="1" t="str">
        <f>TEXT(CONS_TABLE[[#This Row],[date_stolen]],"YYYY")</f>
        <v>2022</v>
      </c>
      <c r="K2435" s="1" t="str">
        <f>TEXT(CONS_TABLE[[#This Row],[date_stolen]],"MMMM")</f>
        <v>March</v>
      </c>
      <c r="L2435">
        <v>111</v>
      </c>
      <c r="M2435" t="str">
        <f>VLOOKUP(CONS_TABLE[[#This Row],[location_id]],Locations[],2,"FALSE")</f>
        <v>Nelson</v>
      </c>
      <c r="N2435" t="str">
        <f>VLOOKUP(CONS_TABLE[[#This Row],[location_id]],Locations[],3, "FALSE")</f>
        <v>New Zealand</v>
      </c>
      <c r="O2435" s="3">
        <f>VLOOKUP(CONS_TABLE[[#This Row],[location_id]],Locations[],4,"FALSE")</f>
        <v>54500</v>
      </c>
      <c r="P2435">
        <f>VLOOKUP(CONS_TABLE[[#This Row],[location_id]],Locations[],5,"FALSE")</f>
        <v>129.15</v>
      </c>
    </row>
    <row r="2436" spans="1:16" x14ac:dyDescent="0.3">
      <c r="A2436">
        <v>2435</v>
      </c>
      <c r="B2436" t="s">
        <v>235</v>
      </c>
      <c r="C2436">
        <v>619</v>
      </c>
      <c r="D2436" t="str">
        <f>VLOOKUP(CONS_TABLE[[#This Row],[make_id]],Make_details[],2,"FALSE")</f>
        <v>Toyota</v>
      </c>
      <c r="E2436" t="str">
        <f>VLOOKUP(CONS_TABLE[[#This Row],[make_id]],Make_details[],3,"FALSE")</f>
        <v>Standard</v>
      </c>
      <c r="F2436">
        <v>2012</v>
      </c>
      <c r="G2436" t="s">
        <v>467</v>
      </c>
      <c r="H2436" t="s">
        <v>32</v>
      </c>
      <c r="I2436" s="1">
        <v>44522</v>
      </c>
      <c r="J2436" s="1" t="str">
        <f>TEXT(CONS_TABLE[[#This Row],[date_stolen]],"YYYY")</f>
        <v>2021</v>
      </c>
      <c r="K2436" s="1" t="str">
        <f>TEXT(CONS_TABLE[[#This Row],[date_stolen]],"MMMM")</f>
        <v>November</v>
      </c>
      <c r="L2436">
        <v>102</v>
      </c>
      <c r="M2436" t="str">
        <f>VLOOKUP(CONS_TABLE[[#This Row],[location_id]],Locations[],2,"FALSE")</f>
        <v>Auckland</v>
      </c>
      <c r="N2436" t="str">
        <f>VLOOKUP(CONS_TABLE[[#This Row],[location_id]],Locations[],3, "FALSE")</f>
        <v>New Zealand</v>
      </c>
      <c r="O2436" s="3">
        <f>VLOOKUP(CONS_TABLE[[#This Row],[location_id]],Locations[],4,"FALSE")</f>
        <v>1695200</v>
      </c>
      <c r="P2436">
        <f>VLOOKUP(CONS_TABLE[[#This Row],[location_id]],Locations[],5,"FALSE")</f>
        <v>343.09</v>
      </c>
    </row>
    <row r="2437" spans="1:16" x14ac:dyDescent="0.3">
      <c r="A2437">
        <v>2436</v>
      </c>
      <c r="B2437" t="s">
        <v>90</v>
      </c>
      <c r="C2437">
        <v>540</v>
      </c>
      <c r="D2437" t="str">
        <f>VLOOKUP(CONS_TABLE[[#This Row],[make_id]],Make_details[],2,"FALSE")</f>
        <v>Ford</v>
      </c>
      <c r="E2437" t="str">
        <f>VLOOKUP(CONS_TABLE[[#This Row],[make_id]],Make_details[],3,"FALSE")</f>
        <v>Standard</v>
      </c>
      <c r="F2437">
        <v>2002</v>
      </c>
      <c r="G2437" t="s">
        <v>489</v>
      </c>
      <c r="H2437" t="s">
        <v>47</v>
      </c>
      <c r="I2437" s="1">
        <v>44627</v>
      </c>
      <c r="J2437" s="1" t="str">
        <f>TEXT(CONS_TABLE[[#This Row],[date_stolen]],"YYYY")</f>
        <v>2022</v>
      </c>
      <c r="K2437" s="1" t="str">
        <f>TEXT(CONS_TABLE[[#This Row],[date_stolen]],"MMMM")</f>
        <v>March</v>
      </c>
      <c r="L2437">
        <v>104</v>
      </c>
      <c r="M2437" t="str">
        <f>VLOOKUP(CONS_TABLE[[#This Row],[location_id]],Locations[],2,"FALSE")</f>
        <v>Bay of Plenty</v>
      </c>
      <c r="N2437" t="str">
        <f>VLOOKUP(CONS_TABLE[[#This Row],[location_id]],Locations[],3, "FALSE")</f>
        <v>New Zealand</v>
      </c>
      <c r="O2437" s="3">
        <f>VLOOKUP(CONS_TABLE[[#This Row],[location_id]],Locations[],4,"FALSE")</f>
        <v>347700</v>
      </c>
      <c r="P2437">
        <f>VLOOKUP(CONS_TABLE[[#This Row],[location_id]],Locations[],5,"FALSE")</f>
        <v>28.8</v>
      </c>
    </row>
    <row r="2438" spans="1:16" x14ac:dyDescent="0.3">
      <c r="A2438">
        <v>2437</v>
      </c>
      <c r="B2438" t="s">
        <v>435</v>
      </c>
      <c r="C2438">
        <v>548</v>
      </c>
      <c r="D2438" t="str">
        <f>VLOOKUP(CONS_TABLE[[#This Row],[make_id]],Make_details[],2,"FALSE")</f>
        <v>Holden</v>
      </c>
      <c r="E2438" t="str">
        <f>VLOOKUP(CONS_TABLE[[#This Row],[make_id]],Make_details[],3,"FALSE")</f>
        <v>Standard</v>
      </c>
      <c r="F2438">
        <v>2012</v>
      </c>
      <c r="G2438" t="s">
        <v>794</v>
      </c>
      <c r="H2438" t="s">
        <v>10</v>
      </c>
      <c r="I2438" s="1">
        <v>44569</v>
      </c>
      <c r="J2438" s="1" t="str">
        <f>TEXT(CONS_TABLE[[#This Row],[date_stolen]],"YYYY")</f>
        <v>2022</v>
      </c>
      <c r="K2438" s="1" t="str">
        <f>TEXT(CONS_TABLE[[#This Row],[date_stolen]],"MMMM")</f>
        <v>January</v>
      </c>
      <c r="L2438">
        <v>107</v>
      </c>
      <c r="M2438" t="str">
        <f>VLOOKUP(CONS_TABLE[[#This Row],[location_id]],Locations[],2,"FALSE")</f>
        <v>Taranaki</v>
      </c>
      <c r="N2438" t="str">
        <f>VLOOKUP(CONS_TABLE[[#This Row],[location_id]],Locations[],3, "FALSE")</f>
        <v>New Zealand</v>
      </c>
      <c r="O2438" s="3">
        <f>VLOOKUP(CONS_TABLE[[#This Row],[location_id]],Locations[],4,"FALSE")</f>
        <v>127300</v>
      </c>
      <c r="P2438">
        <f>VLOOKUP(CONS_TABLE[[#This Row],[location_id]],Locations[],5,"FALSE")</f>
        <v>17.55</v>
      </c>
    </row>
    <row r="2439" spans="1:16" x14ac:dyDescent="0.3">
      <c r="A2439">
        <v>2438</v>
      </c>
      <c r="B2439" t="s">
        <v>90</v>
      </c>
      <c r="C2439">
        <v>587</v>
      </c>
      <c r="D2439" t="str">
        <f>VLOOKUP(CONS_TABLE[[#This Row],[make_id]],Make_details[],2,"FALSE")</f>
        <v>Nissan</v>
      </c>
      <c r="E2439" t="str">
        <f>VLOOKUP(CONS_TABLE[[#This Row],[make_id]],Make_details[],3,"FALSE")</f>
        <v>Standard</v>
      </c>
      <c r="F2439">
        <v>2001</v>
      </c>
      <c r="G2439" t="s">
        <v>677</v>
      </c>
      <c r="H2439" t="s">
        <v>32</v>
      </c>
      <c r="I2439" s="1">
        <v>44634</v>
      </c>
      <c r="J2439" s="1" t="str">
        <f>TEXT(CONS_TABLE[[#This Row],[date_stolen]],"YYYY")</f>
        <v>2022</v>
      </c>
      <c r="K2439" s="1" t="str">
        <f>TEXT(CONS_TABLE[[#This Row],[date_stolen]],"MMMM")</f>
        <v>March</v>
      </c>
      <c r="L2439">
        <v>111</v>
      </c>
      <c r="M2439" t="str">
        <f>VLOOKUP(CONS_TABLE[[#This Row],[location_id]],Locations[],2,"FALSE")</f>
        <v>Nelson</v>
      </c>
      <c r="N2439" t="str">
        <f>VLOOKUP(CONS_TABLE[[#This Row],[location_id]],Locations[],3, "FALSE")</f>
        <v>New Zealand</v>
      </c>
      <c r="O2439" s="3">
        <f>VLOOKUP(CONS_TABLE[[#This Row],[location_id]],Locations[],4,"FALSE")</f>
        <v>54500</v>
      </c>
      <c r="P2439">
        <f>VLOOKUP(CONS_TABLE[[#This Row],[location_id]],Locations[],5,"FALSE")</f>
        <v>129.15</v>
      </c>
    </row>
    <row r="2440" spans="1:16" x14ac:dyDescent="0.3">
      <c r="A2440">
        <v>2439</v>
      </c>
      <c r="B2440" t="s">
        <v>75</v>
      </c>
      <c r="C2440">
        <v>540</v>
      </c>
      <c r="D2440" t="str">
        <f>VLOOKUP(CONS_TABLE[[#This Row],[make_id]],Make_details[],2,"FALSE")</f>
        <v>Ford</v>
      </c>
      <c r="E2440" t="str">
        <f>VLOOKUP(CONS_TABLE[[#This Row],[make_id]],Make_details[],3,"FALSE")</f>
        <v>Standard</v>
      </c>
      <c r="F2440">
        <v>2012</v>
      </c>
      <c r="G2440" t="s">
        <v>76</v>
      </c>
      <c r="H2440" t="s">
        <v>18</v>
      </c>
      <c r="I2440" s="1">
        <v>44652</v>
      </c>
      <c r="J2440" s="1" t="str">
        <f>TEXT(CONS_TABLE[[#This Row],[date_stolen]],"YYYY")</f>
        <v>2022</v>
      </c>
      <c r="K2440" s="1" t="str">
        <f>TEXT(CONS_TABLE[[#This Row],[date_stolen]],"MMMM")</f>
        <v>April</v>
      </c>
      <c r="L2440">
        <v>102</v>
      </c>
      <c r="M2440" t="str">
        <f>VLOOKUP(CONS_TABLE[[#This Row],[location_id]],Locations[],2,"FALSE")</f>
        <v>Auckland</v>
      </c>
      <c r="N2440" t="str">
        <f>VLOOKUP(CONS_TABLE[[#This Row],[location_id]],Locations[],3, "FALSE")</f>
        <v>New Zealand</v>
      </c>
      <c r="O2440" s="3">
        <f>VLOOKUP(CONS_TABLE[[#This Row],[location_id]],Locations[],4,"FALSE")</f>
        <v>1695200</v>
      </c>
      <c r="P2440">
        <f>VLOOKUP(CONS_TABLE[[#This Row],[location_id]],Locations[],5,"FALSE")</f>
        <v>343.09</v>
      </c>
    </row>
    <row r="2441" spans="1:16" x14ac:dyDescent="0.3">
      <c r="A2441">
        <v>2440</v>
      </c>
      <c r="B2441" t="s">
        <v>486</v>
      </c>
      <c r="C2441">
        <v>507</v>
      </c>
      <c r="D2441" t="str">
        <f>VLOOKUP(CONS_TABLE[[#This Row],[make_id]],Make_details[],2,"FALSE")</f>
        <v>Audi</v>
      </c>
      <c r="E2441" t="str">
        <f>VLOOKUP(CONS_TABLE[[#This Row],[make_id]],Make_details[],3,"FALSE")</f>
        <v>Standard</v>
      </c>
      <c r="F2441">
        <v>2011</v>
      </c>
      <c r="G2441" t="s">
        <v>853</v>
      </c>
      <c r="H2441" t="s">
        <v>45</v>
      </c>
      <c r="I2441" s="1">
        <v>44577</v>
      </c>
      <c r="J2441" s="1" t="str">
        <f>TEXT(CONS_TABLE[[#This Row],[date_stolen]],"YYYY")</f>
        <v>2022</v>
      </c>
      <c r="K2441" s="1" t="str">
        <f>TEXT(CONS_TABLE[[#This Row],[date_stolen]],"MMMM")</f>
        <v>January</v>
      </c>
      <c r="L2441">
        <v>102</v>
      </c>
      <c r="M2441" t="str">
        <f>VLOOKUP(CONS_TABLE[[#This Row],[location_id]],Locations[],2,"FALSE")</f>
        <v>Auckland</v>
      </c>
      <c r="N2441" t="str">
        <f>VLOOKUP(CONS_TABLE[[#This Row],[location_id]],Locations[],3, "FALSE")</f>
        <v>New Zealand</v>
      </c>
      <c r="O2441" s="3">
        <f>VLOOKUP(CONS_TABLE[[#This Row],[location_id]],Locations[],4,"FALSE")</f>
        <v>1695200</v>
      </c>
      <c r="P2441">
        <f>VLOOKUP(CONS_TABLE[[#This Row],[location_id]],Locations[],5,"FALSE")</f>
        <v>343.09</v>
      </c>
    </row>
    <row r="2442" spans="1:16" x14ac:dyDescent="0.3">
      <c r="A2442">
        <v>2441</v>
      </c>
      <c r="B2442" t="s">
        <v>75</v>
      </c>
      <c r="C2442">
        <v>587</v>
      </c>
      <c r="D2442" t="str">
        <f>VLOOKUP(CONS_TABLE[[#This Row],[make_id]],Make_details[],2,"FALSE")</f>
        <v>Nissan</v>
      </c>
      <c r="E2442" t="str">
        <f>VLOOKUP(CONS_TABLE[[#This Row],[make_id]],Make_details[],3,"FALSE")</f>
        <v>Standard</v>
      </c>
      <c r="F2442">
        <v>2005</v>
      </c>
      <c r="G2442" t="s">
        <v>359</v>
      </c>
      <c r="H2442" t="s">
        <v>10</v>
      </c>
      <c r="I2442" s="1">
        <v>44530</v>
      </c>
      <c r="J2442" s="1" t="str">
        <f>TEXT(CONS_TABLE[[#This Row],[date_stolen]],"YYYY")</f>
        <v>2021</v>
      </c>
      <c r="K2442" s="1" t="str">
        <f>TEXT(CONS_TABLE[[#This Row],[date_stolen]],"MMMM")</f>
        <v>November</v>
      </c>
      <c r="L2442">
        <v>109</v>
      </c>
      <c r="M2442" t="str">
        <f>VLOOKUP(CONS_TABLE[[#This Row],[location_id]],Locations[],2,"FALSE")</f>
        <v>Wellington</v>
      </c>
      <c r="N2442" t="str">
        <f>VLOOKUP(CONS_TABLE[[#This Row],[location_id]],Locations[],3, "FALSE")</f>
        <v>New Zealand</v>
      </c>
      <c r="O2442" s="3">
        <f>VLOOKUP(CONS_TABLE[[#This Row],[location_id]],Locations[],4,"FALSE")</f>
        <v>543500</v>
      </c>
      <c r="P2442">
        <f>VLOOKUP(CONS_TABLE[[#This Row],[location_id]],Locations[],5,"FALSE")</f>
        <v>67.52</v>
      </c>
    </row>
    <row r="2443" spans="1:16" x14ac:dyDescent="0.3">
      <c r="A2443">
        <v>2442</v>
      </c>
      <c r="B2443" t="s">
        <v>83</v>
      </c>
      <c r="C2443">
        <v>576</v>
      </c>
      <c r="D2443" t="str">
        <f>VLOOKUP(CONS_TABLE[[#This Row],[make_id]],Make_details[],2,"FALSE")</f>
        <v>Mazda</v>
      </c>
      <c r="E2443" t="str">
        <f>VLOOKUP(CONS_TABLE[[#This Row],[make_id]],Make_details[],3,"FALSE")</f>
        <v>Standard</v>
      </c>
      <c r="F2443">
        <v>2005</v>
      </c>
      <c r="G2443" t="s">
        <v>823</v>
      </c>
      <c r="H2443" t="s">
        <v>32</v>
      </c>
      <c r="I2443" s="1">
        <v>44645</v>
      </c>
      <c r="J2443" s="1" t="str">
        <f>TEXT(CONS_TABLE[[#This Row],[date_stolen]],"YYYY")</f>
        <v>2022</v>
      </c>
      <c r="K2443" s="1" t="str">
        <f>TEXT(CONS_TABLE[[#This Row],[date_stolen]],"MMMM")</f>
        <v>March</v>
      </c>
      <c r="L2443">
        <v>105</v>
      </c>
      <c r="M2443" t="str">
        <f>VLOOKUP(CONS_TABLE[[#This Row],[location_id]],Locations[],2,"FALSE")</f>
        <v>Gisborne</v>
      </c>
      <c r="N2443" t="str">
        <f>VLOOKUP(CONS_TABLE[[#This Row],[location_id]],Locations[],3, "FALSE")</f>
        <v>New Zealand</v>
      </c>
      <c r="O2443" s="3">
        <f>VLOOKUP(CONS_TABLE[[#This Row],[location_id]],Locations[],4,"FALSE")</f>
        <v>52100</v>
      </c>
      <c r="P2443">
        <f>VLOOKUP(CONS_TABLE[[#This Row],[location_id]],Locations[],5,"FALSE")</f>
        <v>6.21</v>
      </c>
    </row>
    <row r="2444" spans="1:16" x14ac:dyDescent="0.3">
      <c r="A2444">
        <v>2443</v>
      </c>
      <c r="B2444" t="s">
        <v>435</v>
      </c>
      <c r="C2444">
        <v>580</v>
      </c>
      <c r="D2444" t="str">
        <f>VLOOKUP(CONS_TABLE[[#This Row],[make_id]],Make_details[],2,"FALSE")</f>
        <v>Mitsubishi</v>
      </c>
      <c r="E2444" t="str">
        <f>VLOOKUP(CONS_TABLE[[#This Row],[make_id]],Make_details[],3,"FALSE")</f>
        <v>Standard</v>
      </c>
      <c r="F2444">
        <v>2012</v>
      </c>
      <c r="G2444" t="s">
        <v>464</v>
      </c>
      <c r="H2444" t="s">
        <v>10</v>
      </c>
      <c r="I2444" s="1">
        <v>44572</v>
      </c>
      <c r="J2444" s="1" t="str">
        <f>TEXT(CONS_TABLE[[#This Row],[date_stolen]],"YYYY")</f>
        <v>2022</v>
      </c>
      <c r="K2444" s="1" t="str">
        <f>TEXT(CONS_TABLE[[#This Row],[date_stolen]],"MMMM")</f>
        <v>January</v>
      </c>
      <c r="L2444">
        <v>115</v>
      </c>
      <c r="M2444" t="str">
        <f>VLOOKUP(CONS_TABLE[[#This Row],[location_id]],Locations[],2,"FALSE")</f>
        <v>Otago</v>
      </c>
      <c r="N2444" t="str">
        <f>VLOOKUP(CONS_TABLE[[#This Row],[location_id]],Locations[],3, "FALSE")</f>
        <v>New Zealand</v>
      </c>
      <c r="O2444" s="3">
        <f>VLOOKUP(CONS_TABLE[[#This Row],[location_id]],Locations[],4,"FALSE")</f>
        <v>246000</v>
      </c>
      <c r="P2444">
        <f>VLOOKUP(CONS_TABLE[[#This Row],[location_id]],Locations[],5,"FALSE")</f>
        <v>7.89</v>
      </c>
    </row>
    <row r="2445" spans="1:16" x14ac:dyDescent="0.3">
      <c r="A2445">
        <v>2444</v>
      </c>
      <c r="B2445" t="s">
        <v>83</v>
      </c>
      <c r="C2445">
        <v>548</v>
      </c>
      <c r="D2445" t="str">
        <f>VLOOKUP(CONS_TABLE[[#This Row],[make_id]],Make_details[],2,"FALSE")</f>
        <v>Holden</v>
      </c>
      <c r="E2445" t="str">
        <f>VLOOKUP(CONS_TABLE[[#This Row],[make_id]],Make_details[],3,"FALSE")</f>
        <v>Standard</v>
      </c>
      <c r="F2445">
        <v>2001</v>
      </c>
      <c r="G2445" t="s">
        <v>443</v>
      </c>
      <c r="H2445" t="s">
        <v>10</v>
      </c>
      <c r="I2445" s="1">
        <v>44615</v>
      </c>
      <c r="J2445" s="1" t="str">
        <f>TEXT(CONS_TABLE[[#This Row],[date_stolen]],"YYYY")</f>
        <v>2022</v>
      </c>
      <c r="K2445" s="1" t="str">
        <f>TEXT(CONS_TABLE[[#This Row],[date_stolen]],"MMMM")</f>
        <v>February</v>
      </c>
      <c r="L2445">
        <v>103</v>
      </c>
      <c r="M2445" t="str">
        <f>VLOOKUP(CONS_TABLE[[#This Row],[location_id]],Locations[],2,"FALSE")</f>
        <v>Waikato</v>
      </c>
      <c r="N2445" t="str">
        <f>VLOOKUP(CONS_TABLE[[#This Row],[location_id]],Locations[],3, "FALSE")</f>
        <v>New Zealand</v>
      </c>
      <c r="O2445" s="3">
        <f>VLOOKUP(CONS_TABLE[[#This Row],[location_id]],Locations[],4,"FALSE")</f>
        <v>513800</v>
      </c>
      <c r="P2445">
        <f>VLOOKUP(CONS_TABLE[[#This Row],[location_id]],Locations[],5,"FALSE")</f>
        <v>21.5</v>
      </c>
    </row>
    <row r="2446" spans="1:16" x14ac:dyDescent="0.3">
      <c r="A2446">
        <v>2445</v>
      </c>
      <c r="B2446" t="s">
        <v>75</v>
      </c>
      <c r="C2446">
        <v>619</v>
      </c>
      <c r="D2446" t="str">
        <f>VLOOKUP(CONS_TABLE[[#This Row],[make_id]],Make_details[],2,"FALSE")</f>
        <v>Toyota</v>
      </c>
      <c r="E2446" t="str">
        <f>VLOOKUP(CONS_TABLE[[#This Row],[make_id]],Make_details[],3,"FALSE")</f>
        <v>Standard</v>
      </c>
      <c r="F2446">
        <v>2005</v>
      </c>
      <c r="G2446" t="s">
        <v>460</v>
      </c>
      <c r="H2446" t="s">
        <v>28</v>
      </c>
      <c r="I2446" s="1">
        <v>44568</v>
      </c>
      <c r="J2446" s="1" t="str">
        <f>TEXT(CONS_TABLE[[#This Row],[date_stolen]],"YYYY")</f>
        <v>2022</v>
      </c>
      <c r="K2446" s="1" t="str">
        <f>TEXT(CONS_TABLE[[#This Row],[date_stolen]],"MMMM")</f>
        <v>January</v>
      </c>
      <c r="L2446">
        <v>111</v>
      </c>
      <c r="M2446" t="str">
        <f>VLOOKUP(CONS_TABLE[[#This Row],[location_id]],Locations[],2,"FALSE")</f>
        <v>Nelson</v>
      </c>
      <c r="N2446" t="str">
        <f>VLOOKUP(CONS_TABLE[[#This Row],[location_id]],Locations[],3, "FALSE")</f>
        <v>New Zealand</v>
      </c>
      <c r="O2446" s="3">
        <f>VLOOKUP(CONS_TABLE[[#This Row],[location_id]],Locations[],4,"FALSE")</f>
        <v>54500</v>
      </c>
      <c r="P2446">
        <f>VLOOKUP(CONS_TABLE[[#This Row],[location_id]],Locations[],5,"FALSE")</f>
        <v>129.15</v>
      </c>
    </row>
    <row r="2447" spans="1:16" x14ac:dyDescent="0.3">
      <c r="A2447">
        <v>2446</v>
      </c>
      <c r="B2447" t="s">
        <v>435</v>
      </c>
      <c r="C2447">
        <v>619</v>
      </c>
      <c r="D2447" t="str">
        <f>VLOOKUP(CONS_TABLE[[#This Row],[make_id]],Make_details[],2,"FALSE")</f>
        <v>Toyota</v>
      </c>
      <c r="E2447" t="str">
        <f>VLOOKUP(CONS_TABLE[[#This Row],[make_id]],Make_details[],3,"FALSE")</f>
        <v>Standard</v>
      </c>
      <c r="F2447">
        <v>2001</v>
      </c>
      <c r="G2447" t="s">
        <v>448</v>
      </c>
      <c r="H2447" t="s">
        <v>32</v>
      </c>
      <c r="I2447" s="1">
        <v>44586</v>
      </c>
      <c r="J2447" s="1" t="str">
        <f>TEXT(CONS_TABLE[[#This Row],[date_stolen]],"YYYY")</f>
        <v>2022</v>
      </c>
      <c r="K2447" s="1" t="str">
        <f>TEXT(CONS_TABLE[[#This Row],[date_stolen]],"MMMM")</f>
        <v>January</v>
      </c>
      <c r="L2447">
        <v>109</v>
      </c>
      <c r="M2447" t="str">
        <f>VLOOKUP(CONS_TABLE[[#This Row],[location_id]],Locations[],2,"FALSE")</f>
        <v>Wellington</v>
      </c>
      <c r="N2447" t="str">
        <f>VLOOKUP(CONS_TABLE[[#This Row],[location_id]],Locations[],3, "FALSE")</f>
        <v>New Zealand</v>
      </c>
      <c r="O2447" s="3">
        <f>VLOOKUP(CONS_TABLE[[#This Row],[location_id]],Locations[],4,"FALSE")</f>
        <v>543500</v>
      </c>
      <c r="P2447">
        <f>VLOOKUP(CONS_TABLE[[#This Row],[location_id]],Locations[],5,"FALSE")</f>
        <v>67.52</v>
      </c>
    </row>
    <row r="2448" spans="1:16" x14ac:dyDescent="0.3">
      <c r="A2448">
        <v>2447</v>
      </c>
      <c r="B2448" t="s">
        <v>75</v>
      </c>
      <c r="C2448">
        <v>576</v>
      </c>
      <c r="D2448" t="str">
        <f>VLOOKUP(CONS_TABLE[[#This Row],[make_id]],Make_details[],2,"FALSE")</f>
        <v>Mazda</v>
      </c>
      <c r="E2448" t="str">
        <f>VLOOKUP(CONS_TABLE[[#This Row],[make_id]],Make_details[],3,"FALSE")</f>
        <v>Standard</v>
      </c>
      <c r="F2448">
        <v>2005</v>
      </c>
      <c r="G2448" t="s">
        <v>578</v>
      </c>
      <c r="H2448" t="s">
        <v>10</v>
      </c>
      <c r="I2448" s="1">
        <v>44638</v>
      </c>
      <c r="J2448" s="1" t="str">
        <f>TEXT(CONS_TABLE[[#This Row],[date_stolen]],"YYYY")</f>
        <v>2022</v>
      </c>
      <c r="K2448" s="1" t="str">
        <f>TEXT(CONS_TABLE[[#This Row],[date_stolen]],"MMMM")</f>
        <v>March</v>
      </c>
      <c r="L2448">
        <v>109</v>
      </c>
      <c r="M2448" t="str">
        <f>VLOOKUP(CONS_TABLE[[#This Row],[location_id]],Locations[],2,"FALSE")</f>
        <v>Wellington</v>
      </c>
      <c r="N2448" t="str">
        <f>VLOOKUP(CONS_TABLE[[#This Row],[location_id]],Locations[],3, "FALSE")</f>
        <v>New Zealand</v>
      </c>
      <c r="O2448" s="3">
        <f>VLOOKUP(CONS_TABLE[[#This Row],[location_id]],Locations[],4,"FALSE")</f>
        <v>543500</v>
      </c>
      <c r="P2448">
        <f>VLOOKUP(CONS_TABLE[[#This Row],[location_id]],Locations[],5,"FALSE")</f>
        <v>67.52</v>
      </c>
    </row>
    <row r="2449" spans="1:16" x14ac:dyDescent="0.3">
      <c r="A2449">
        <v>2448</v>
      </c>
      <c r="B2449" t="s">
        <v>83</v>
      </c>
      <c r="C2449">
        <v>587</v>
      </c>
      <c r="D2449" t="str">
        <f>VLOOKUP(CONS_TABLE[[#This Row],[make_id]],Make_details[],2,"FALSE")</f>
        <v>Nissan</v>
      </c>
      <c r="E2449" t="str">
        <f>VLOOKUP(CONS_TABLE[[#This Row],[make_id]],Make_details[],3,"FALSE")</f>
        <v>Standard</v>
      </c>
      <c r="F2449">
        <v>2004</v>
      </c>
      <c r="G2449" t="s">
        <v>359</v>
      </c>
      <c r="H2449" t="s">
        <v>28</v>
      </c>
      <c r="I2449" s="1">
        <v>44656</v>
      </c>
      <c r="J2449" s="1" t="str">
        <f>TEXT(CONS_TABLE[[#This Row],[date_stolen]],"YYYY")</f>
        <v>2022</v>
      </c>
      <c r="K2449" s="1" t="str">
        <f>TEXT(CONS_TABLE[[#This Row],[date_stolen]],"MMMM")</f>
        <v>April</v>
      </c>
      <c r="L2449">
        <v>102</v>
      </c>
      <c r="M2449" t="str">
        <f>VLOOKUP(CONS_TABLE[[#This Row],[location_id]],Locations[],2,"FALSE")</f>
        <v>Auckland</v>
      </c>
      <c r="N2449" t="str">
        <f>VLOOKUP(CONS_TABLE[[#This Row],[location_id]],Locations[],3, "FALSE")</f>
        <v>New Zealand</v>
      </c>
      <c r="O2449" s="3">
        <f>VLOOKUP(CONS_TABLE[[#This Row],[location_id]],Locations[],4,"FALSE")</f>
        <v>1695200</v>
      </c>
      <c r="P2449">
        <f>VLOOKUP(CONS_TABLE[[#This Row],[location_id]],Locations[],5,"FALSE")</f>
        <v>343.09</v>
      </c>
    </row>
    <row r="2450" spans="1:16" x14ac:dyDescent="0.3">
      <c r="A2450">
        <v>2449</v>
      </c>
      <c r="B2450" t="s">
        <v>435</v>
      </c>
      <c r="C2450">
        <v>540</v>
      </c>
      <c r="D2450" t="str">
        <f>VLOOKUP(CONS_TABLE[[#This Row],[make_id]],Make_details[],2,"FALSE")</f>
        <v>Ford</v>
      </c>
      <c r="E2450" t="str">
        <f>VLOOKUP(CONS_TABLE[[#This Row],[make_id]],Make_details[],3,"FALSE")</f>
        <v>Standard</v>
      </c>
      <c r="F2450">
        <v>2006</v>
      </c>
      <c r="G2450" t="s">
        <v>854</v>
      </c>
      <c r="H2450" t="s">
        <v>45</v>
      </c>
      <c r="I2450" s="1">
        <v>44603</v>
      </c>
      <c r="J2450" s="1" t="str">
        <f>TEXT(CONS_TABLE[[#This Row],[date_stolen]],"YYYY")</f>
        <v>2022</v>
      </c>
      <c r="K2450" s="1" t="str">
        <f>TEXT(CONS_TABLE[[#This Row],[date_stolen]],"MMMM")</f>
        <v>February</v>
      </c>
      <c r="L2450">
        <v>104</v>
      </c>
      <c r="M2450" t="str">
        <f>VLOOKUP(CONS_TABLE[[#This Row],[location_id]],Locations[],2,"FALSE")</f>
        <v>Bay of Plenty</v>
      </c>
      <c r="N2450" t="str">
        <f>VLOOKUP(CONS_TABLE[[#This Row],[location_id]],Locations[],3, "FALSE")</f>
        <v>New Zealand</v>
      </c>
      <c r="O2450" s="3">
        <f>VLOOKUP(CONS_TABLE[[#This Row],[location_id]],Locations[],4,"FALSE")</f>
        <v>347700</v>
      </c>
      <c r="P2450">
        <f>VLOOKUP(CONS_TABLE[[#This Row],[location_id]],Locations[],5,"FALSE")</f>
        <v>28.8</v>
      </c>
    </row>
    <row r="2451" spans="1:16" x14ac:dyDescent="0.3">
      <c r="A2451">
        <v>2450</v>
      </c>
      <c r="B2451" t="s">
        <v>83</v>
      </c>
      <c r="C2451">
        <v>619</v>
      </c>
      <c r="D2451" t="str">
        <f>VLOOKUP(CONS_TABLE[[#This Row],[make_id]],Make_details[],2,"FALSE")</f>
        <v>Toyota</v>
      </c>
      <c r="E2451" t="str">
        <f>VLOOKUP(CONS_TABLE[[#This Row],[make_id]],Make_details[],3,"FALSE")</f>
        <v>Standard</v>
      </c>
      <c r="F2451">
        <v>2004</v>
      </c>
      <c r="G2451" t="s">
        <v>670</v>
      </c>
      <c r="H2451" t="s">
        <v>283</v>
      </c>
      <c r="I2451" s="1">
        <v>44539</v>
      </c>
      <c r="J2451" s="1" t="str">
        <f>TEXT(CONS_TABLE[[#This Row],[date_stolen]],"YYYY")</f>
        <v>2021</v>
      </c>
      <c r="K2451" s="1" t="str">
        <f>TEXT(CONS_TABLE[[#This Row],[date_stolen]],"MMMM")</f>
        <v>December</v>
      </c>
      <c r="L2451">
        <v>102</v>
      </c>
      <c r="M2451" t="str">
        <f>VLOOKUP(CONS_TABLE[[#This Row],[location_id]],Locations[],2,"FALSE")</f>
        <v>Auckland</v>
      </c>
      <c r="N2451" t="str">
        <f>VLOOKUP(CONS_TABLE[[#This Row],[location_id]],Locations[],3, "FALSE")</f>
        <v>New Zealand</v>
      </c>
      <c r="O2451" s="3">
        <f>VLOOKUP(CONS_TABLE[[#This Row],[location_id]],Locations[],4,"FALSE")</f>
        <v>1695200</v>
      </c>
      <c r="P2451">
        <f>VLOOKUP(CONS_TABLE[[#This Row],[location_id]],Locations[],5,"FALSE")</f>
        <v>343.09</v>
      </c>
    </row>
    <row r="2452" spans="1:16" x14ac:dyDescent="0.3">
      <c r="A2452">
        <v>2451</v>
      </c>
      <c r="B2452" t="s">
        <v>435</v>
      </c>
      <c r="C2452">
        <v>576</v>
      </c>
      <c r="D2452" t="str">
        <f>VLOOKUP(CONS_TABLE[[#This Row],[make_id]],Make_details[],2,"FALSE")</f>
        <v>Mazda</v>
      </c>
      <c r="E2452" t="str">
        <f>VLOOKUP(CONS_TABLE[[#This Row],[make_id]],Make_details[],3,"FALSE")</f>
        <v>Standard</v>
      </c>
      <c r="F2452">
        <v>2002</v>
      </c>
      <c r="G2452" t="s">
        <v>450</v>
      </c>
      <c r="H2452" t="s">
        <v>32</v>
      </c>
      <c r="I2452" s="1">
        <v>44637</v>
      </c>
      <c r="J2452" s="1" t="str">
        <f>TEXT(CONS_TABLE[[#This Row],[date_stolen]],"YYYY")</f>
        <v>2022</v>
      </c>
      <c r="K2452" s="1" t="str">
        <f>TEXT(CONS_TABLE[[#This Row],[date_stolen]],"MMMM")</f>
        <v>March</v>
      </c>
      <c r="L2452">
        <v>109</v>
      </c>
      <c r="M2452" t="str">
        <f>VLOOKUP(CONS_TABLE[[#This Row],[location_id]],Locations[],2,"FALSE")</f>
        <v>Wellington</v>
      </c>
      <c r="N2452" t="str">
        <f>VLOOKUP(CONS_TABLE[[#This Row],[location_id]],Locations[],3, "FALSE")</f>
        <v>New Zealand</v>
      </c>
      <c r="O2452" s="3">
        <f>VLOOKUP(CONS_TABLE[[#This Row],[location_id]],Locations[],4,"FALSE")</f>
        <v>543500</v>
      </c>
      <c r="P2452">
        <f>VLOOKUP(CONS_TABLE[[#This Row],[location_id]],Locations[],5,"FALSE")</f>
        <v>67.52</v>
      </c>
    </row>
    <row r="2453" spans="1:16" x14ac:dyDescent="0.3">
      <c r="A2453">
        <v>2452</v>
      </c>
      <c r="B2453" t="s">
        <v>83</v>
      </c>
      <c r="C2453">
        <v>576</v>
      </c>
      <c r="D2453" t="str">
        <f>VLOOKUP(CONS_TABLE[[#This Row],[make_id]],Make_details[],2,"FALSE")</f>
        <v>Mazda</v>
      </c>
      <c r="E2453" t="str">
        <f>VLOOKUP(CONS_TABLE[[#This Row],[make_id]],Make_details[],3,"FALSE")</f>
        <v>Standard</v>
      </c>
      <c r="F2453">
        <v>2003</v>
      </c>
      <c r="G2453" t="s">
        <v>698</v>
      </c>
      <c r="H2453" t="s">
        <v>32</v>
      </c>
      <c r="I2453" s="1">
        <v>44504</v>
      </c>
      <c r="J2453" s="1" t="str">
        <f>TEXT(CONS_TABLE[[#This Row],[date_stolen]],"YYYY")</f>
        <v>2021</v>
      </c>
      <c r="K2453" s="1" t="str">
        <f>TEXT(CONS_TABLE[[#This Row],[date_stolen]],"MMMM")</f>
        <v>November</v>
      </c>
      <c r="L2453">
        <v>109</v>
      </c>
      <c r="M2453" t="str">
        <f>VLOOKUP(CONS_TABLE[[#This Row],[location_id]],Locations[],2,"FALSE")</f>
        <v>Wellington</v>
      </c>
      <c r="N2453" t="str">
        <f>VLOOKUP(CONS_TABLE[[#This Row],[location_id]],Locations[],3, "FALSE")</f>
        <v>New Zealand</v>
      </c>
      <c r="O2453" s="3">
        <f>VLOOKUP(CONS_TABLE[[#This Row],[location_id]],Locations[],4,"FALSE")</f>
        <v>543500</v>
      </c>
      <c r="P2453">
        <f>VLOOKUP(CONS_TABLE[[#This Row],[location_id]],Locations[],5,"FALSE")</f>
        <v>67.52</v>
      </c>
    </row>
    <row r="2454" spans="1:16" x14ac:dyDescent="0.3">
      <c r="A2454">
        <v>2453</v>
      </c>
      <c r="B2454" t="s">
        <v>83</v>
      </c>
      <c r="C2454">
        <v>540</v>
      </c>
      <c r="D2454" t="str">
        <f>VLOOKUP(CONS_TABLE[[#This Row],[make_id]],Make_details[],2,"FALSE")</f>
        <v>Ford</v>
      </c>
      <c r="E2454" t="str">
        <f>VLOOKUP(CONS_TABLE[[#This Row],[make_id]],Make_details[],3,"FALSE")</f>
        <v>Standard</v>
      </c>
      <c r="F2454">
        <v>2002</v>
      </c>
      <c r="G2454" t="s">
        <v>453</v>
      </c>
      <c r="H2454" t="s">
        <v>10</v>
      </c>
      <c r="I2454" s="1">
        <v>44604</v>
      </c>
      <c r="J2454" s="1" t="str">
        <f>TEXT(CONS_TABLE[[#This Row],[date_stolen]],"YYYY")</f>
        <v>2022</v>
      </c>
      <c r="K2454" s="1" t="str">
        <f>TEXT(CONS_TABLE[[#This Row],[date_stolen]],"MMMM")</f>
        <v>February</v>
      </c>
      <c r="L2454">
        <v>114</v>
      </c>
      <c r="M2454" t="str">
        <f>VLOOKUP(CONS_TABLE[[#This Row],[location_id]],Locations[],2,"FALSE")</f>
        <v>Canterbury</v>
      </c>
      <c r="N2454" t="str">
        <f>VLOOKUP(CONS_TABLE[[#This Row],[location_id]],Locations[],3, "FALSE")</f>
        <v>New Zealand</v>
      </c>
      <c r="O2454" s="3">
        <f>VLOOKUP(CONS_TABLE[[#This Row],[location_id]],Locations[],4,"FALSE")</f>
        <v>655000</v>
      </c>
      <c r="P2454">
        <f>VLOOKUP(CONS_TABLE[[#This Row],[location_id]],Locations[],5,"FALSE")</f>
        <v>14.72</v>
      </c>
    </row>
    <row r="2455" spans="1:16" x14ac:dyDescent="0.3">
      <c r="A2455">
        <v>2454</v>
      </c>
      <c r="B2455" t="s">
        <v>90</v>
      </c>
      <c r="C2455">
        <v>619</v>
      </c>
      <c r="D2455" t="str">
        <f>VLOOKUP(CONS_TABLE[[#This Row],[make_id]],Make_details[],2,"FALSE")</f>
        <v>Toyota</v>
      </c>
      <c r="E2455" t="str">
        <f>VLOOKUP(CONS_TABLE[[#This Row],[make_id]],Make_details[],3,"FALSE")</f>
        <v>Standard</v>
      </c>
      <c r="F2455">
        <v>1988</v>
      </c>
      <c r="G2455" t="s">
        <v>485</v>
      </c>
      <c r="H2455" t="s">
        <v>32</v>
      </c>
      <c r="I2455" s="1">
        <v>44653</v>
      </c>
      <c r="J2455" s="1" t="str">
        <f>TEXT(CONS_TABLE[[#This Row],[date_stolen]],"YYYY")</f>
        <v>2022</v>
      </c>
      <c r="K2455" s="1" t="str">
        <f>TEXT(CONS_TABLE[[#This Row],[date_stolen]],"MMMM")</f>
        <v>April</v>
      </c>
      <c r="L2455">
        <v>114</v>
      </c>
      <c r="M2455" t="str">
        <f>VLOOKUP(CONS_TABLE[[#This Row],[location_id]],Locations[],2,"FALSE")</f>
        <v>Canterbury</v>
      </c>
      <c r="N2455" t="str">
        <f>VLOOKUP(CONS_TABLE[[#This Row],[location_id]],Locations[],3, "FALSE")</f>
        <v>New Zealand</v>
      </c>
      <c r="O2455" s="3">
        <f>VLOOKUP(CONS_TABLE[[#This Row],[location_id]],Locations[],4,"FALSE")</f>
        <v>655000</v>
      </c>
      <c r="P2455">
        <f>VLOOKUP(CONS_TABLE[[#This Row],[location_id]],Locations[],5,"FALSE")</f>
        <v>14.72</v>
      </c>
    </row>
    <row r="2456" spans="1:16" x14ac:dyDescent="0.3">
      <c r="A2456">
        <v>2455</v>
      </c>
      <c r="B2456" t="s">
        <v>435</v>
      </c>
      <c r="C2456">
        <v>540</v>
      </c>
      <c r="D2456" t="str">
        <f>VLOOKUP(CONS_TABLE[[#This Row],[make_id]],Make_details[],2,"FALSE")</f>
        <v>Ford</v>
      </c>
      <c r="E2456" t="str">
        <f>VLOOKUP(CONS_TABLE[[#This Row],[make_id]],Make_details[],3,"FALSE")</f>
        <v>Standard</v>
      </c>
      <c r="F2456">
        <v>2012</v>
      </c>
      <c r="G2456" t="s">
        <v>760</v>
      </c>
      <c r="H2456" t="s">
        <v>45</v>
      </c>
      <c r="I2456" s="1">
        <v>44578</v>
      </c>
      <c r="J2456" s="1" t="str">
        <f>TEXT(CONS_TABLE[[#This Row],[date_stolen]],"YYYY")</f>
        <v>2022</v>
      </c>
      <c r="K2456" s="1" t="str">
        <f>TEXT(CONS_TABLE[[#This Row],[date_stolen]],"MMMM")</f>
        <v>January</v>
      </c>
      <c r="L2456">
        <v>102</v>
      </c>
      <c r="M2456" t="str">
        <f>VLOOKUP(CONS_TABLE[[#This Row],[location_id]],Locations[],2,"FALSE")</f>
        <v>Auckland</v>
      </c>
      <c r="N2456" t="str">
        <f>VLOOKUP(CONS_TABLE[[#This Row],[location_id]],Locations[],3, "FALSE")</f>
        <v>New Zealand</v>
      </c>
      <c r="O2456" s="3">
        <f>VLOOKUP(CONS_TABLE[[#This Row],[location_id]],Locations[],4,"FALSE")</f>
        <v>1695200</v>
      </c>
      <c r="P2456">
        <f>VLOOKUP(CONS_TABLE[[#This Row],[location_id]],Locations[],5,"FALSE")</f>
        <v>343.09</v>
      </c>
    </row>
    <row r="2457" spans="1:16" x14ac:dyDescent="0.3">
      <c r="A2457">
        <v>2456</v>
      </c>
      <c r="B2457" t="s">
        <v>83</v>
      </c>
      <c r="C2457">
        <v>548</v>
      </c>
      <c r="D2457" t="str">
        <f>VLOOKUP(CONS_TABLE[[#This Row],[make_id]],Make_details[],2,"FALSE")</f>
        <v>Holden</v>
      </c>
      <c r="E2457" t="str">
        <f>VLOOKUP(CONS_TABLE[[#This Row],[make_id]],Make_details[],3,"FALSE")</f>
        <v>Standard</v>
      </c>
      <c r="F2457">
        <v>2012</v>
      </c>
      <c r="G2457" t="s">
        <v>790</v>
      </c>
      <c r="H2457" t="s">
        <v>10</v>
      </c>
      <c r="I2457" s="1">
        <v>44627</v>
      </c>
      <c r="J2457" s="1" t="str">
        <f>TEXT(CONS_TABLE[[#This Row],[date_stolen]],"YYYY")</f>
        <v>2022</v>
      </c>
      <c r="K2457" s="1" t="str">
        <f>TEXT(CONS_TABLE[[#This Row],[date_stolen]],"MMMM")</f>
        <v>March</v>
      </c>
      <c r="L2457">
        <v>102</v>
      </c>
      <c r="M2457" t="str">
        <f>VLOOKUP(CONS_TABLE[[#This Row],[location_id]],Locations[],2,"FALSE")</f>
        <v>Auckland</v>
      </c>
      <c r="N2457" t="str">
        <f>VLOOKUP(CONS_TABLE[[#This Row],[location_id]],Locations[],3, "FALSE")</f>
        <v>New Zealand</v>
      </c>
      <c r="O2457" s="3">
        <f>VLOOKUP(CONS_TABLE[[#This Row],[location_id]],Locations[],4,"FALSE")</f>
        <v>1695200</v>
      </c>
      <c r="P2457">
        <f>VLOOKUP(CONS_TABLE[[#This Row],[location_id]],Locations[],5,"FALSE")</f>
        <v>343.09</v>
      </c>
    </row>
    <row r="2458" spans="1:16" x14ac:dyDescent="0.3">
      <c r="A2458">
        <v>2457</v>
      </c>
      <c r="B2458" t="s">
        <v>435</v>
      </c>
      <c r="C2458">
        <v>540</v>
      </c>
      <c r="D2458" t="str">
        <f>VLOOKUP(CONS_TABLE[[#This Row],[make_id]],Make_details[],2,"FALSE")</f>
        <v>Ford</v>
      </c>
      <c r="E2458" t="str">
        <f>VLOOKUP(CONS_TABLE[[#This Row],[make_id]],Make_details[],3,"FALSE")</f>
        <v>Standard</v>
      </c>
      <c r="F2458">
        <v>2008</v>
      </c>
      <c r="G2458" t="s">
        <v>760</v>
      </c>
      <c r="H2458" t="s">
        <v>69</v>
      </c>
      <c r="I2458" s="1">
        <v>44626</v>
      </c>
      <c r="J2458" s="1" t="str">
        <f>TEXT(CONS_TABLE[[#This Row],[date_stolen]],"YYYY")</f>
        <v>2022</v>
      </c>
      <c r="K2458" s="1" t="str">
        <f>TEXT(CONS_TABLE[[#This Row],[date_stolen]],"MMMM")</f>
        <v>March</v>
      </c>
      <c r="L2458">
        <v>114</v>
      </c>
      <c r="M2458" t="str">
        <f>VLOOKUP(CONS_TABLE[[#This Row],[location_id]],Locations[],2,"FALSE")</f>
        <v>Canterbury</v>
      </c>
      <c r="N2458" t="str">
        <f>VLOOKUP(CONS_TABLE[[#This Row],[location_id]],Locations[],3, "FALSE")</f>
        <v>New Zealand</v>
      </c>
      <c r="O2458" s="3">
        <f>VLOOKUP(CONS_TABLE[[#This Row],[location_id]],Locations[],4,"FALSE")</f>
        <v>655000</v>
      </c>
      <c r="P2458">
        <f>VLOOKUP(CONS_TABLE[[#This Row],[location_id]],Locations[],5,"FALSE")</f>
        <v>14.72</v>
      </c>
    </row>
    <row r="2459" spans="1:16" x14ac:dyDescent="0.3">
      <c r="A2459">
        <v>2458</v>
      </c>
      <c r="B2459" t="s">
        <v>491</v>
      </c>
      <c r="C2459">
        <v>580</v>
      </c>
      <c r="D2459" t="str">
        <f>VLOOKUP(CONS_TABLE[[#This Row],[make_id]],Make_details[],2,"FALSE")</f>
        <v>Mitsubishi</v>
      </c>
      <c r="E2459" t="str">
        <f>VLOOKUP(CONS_TABLE[[#This Row],[make_id]],Make_details[],3,"FALSE")</f>
        <v>Standard</v>
      </c>
      <c r="F2459">
        <v>2008</v>
      </c>
      <c r="G2459" t="s">
        <v>469</v>
      </c>
      <c r="H2459" t="s">
        <v>32</v>
      </c>
      <c r="I2459" s="1">
        <v>44614</v>
      </c>
      <c r="J2459" s="1" t="str">
        <f>TEXT(CONS_TABLE[[#This Row],[date_stolen]],"YYYY")</f>
        <v>2022</v>
      </c>
      <c r="K2459" s="1" t="str">
        <f>TEXT(CONS_TABLE[[#This Row],[date_stolen]],"MMMM")</f>
        <v>February</v>
      </c>
      <c r="L2459">
        <v>102</v>
      </c>
      <c r="M2459" t="str">
        <f>VLOOKUP(CONS_TABLE[[#This Row],[location_id]],Locations[],2,"FALSE")</f>
        <v>Auckland</v>
      </c>
      <c r="N2459" t="str">
        <f>VLOOKUP(CONS_TABLE[[#This Row],[location_id]],Locations[],3, "FALSE")</f>
        <v>New Zealand</v>
      </c>
      <c r="O2459" s="3">
        <f>VLOOKUP(CONS_TABLE[[#This Row],[location_id]],Locations[],4,"FALSE")</f>
        <v>1695200</v>
      </c>
      <c r="P2459">
        <f>VLOOKUP(CONS_TABLE[[#This Row],[location_id]],Locations[],5,"FALSE")</f>
        <v>343.09</v>
      </c>
    </row>
    <row r="2460" spans="1:16" x14ac:dyDescent="0.3">
      <c r="A2460">
        <v>2459</v>
      </c>
      <c r="B2460" t="s">
        <v>83</v>
      </c>
      <c r="C2460">
        <v>587</v>
      </c>
      <c r="D2460" t="str">
        <f>VLOOKUP(CONS_TABLE[[#This Row],[make_id]],Make_details[],2,"FALSE")</f>
        <v>Nissan</v>
      </c>
      <c r="E2460" t="str">
        <f>VLOOKUP(CONS_TABLE[[#This Row],[make_id]],Make_details[],3,"FALSE")</f>
        <v>Standard</v>
      </c>
      <c r="F2460">
        <v>2005</v>
      </c>
      <c r="G2460" t="s">
        <v>359</v>
      </c>
      <c r="H2460" t="s">
        <v>28</v>
      </c>
      <c r="I2460" s="1">
        <v>44656</v>
      </c>
      <c r="J2460" s="1" t="str">
        <f>TEXT(CONS_TABLE[[#This Row],[date_stolen]],"YYYY")</f>
        <v>2022</v>
      </c>
      <c r="K2460" s="1" t="str">
        <f>TEXT(CONS_TABLE[[#This Row],[date_stolen]],"MMMM")</f>
        <v>April</v>
      </c>
      <c r="L2460">
        <v>102</v>
      </c>
      <c r="M2460" t="str">
        <f>VLOOKUP(CONS_TABLE[[#This Row],[location_id]],Locations[],2,"FALSE")</f>
        <v>Auckland</v>
      </c>
      <c r="N2460" t="str">
        <f>VLOOKUP(CONS_TABLE[[#This Row],[location_id]],Locations[],3, "FALSE")</f>
        <v>New Zealand</v>
      </c>
      <c r="O2460" s="3">
        <f>VLOOKUP(CONS_TABLE[[#This Row],[location_id]],Locations[],4,"FALSE")</f>
        <v>1695200</v>
      </c>
      <c r="P2460">
        <f>VLOOKUP(CONS_TABLE[[#This Row],[location_id]],Locations[],5,"FALSE")</f>
        <v>343.09</v>
      </c>
    </row>
    <row r="2461" spans="1:16" x14ac:dyDescent="0.3">
      <c r="A2461">
        <v>2460</v>
      </c>
      <c r="B2461" t="s">
        <v>235</v>
      </c>
      <c r="C2461">
        <v>619</v>
      </c>
      <c r="D2461" t="str">
        <f>VLOOKUP(CONS_TABLE[[#This Row],[make_id]],Make_details[],2,"FALSE")</f>
        <v>Toyota</v>
      </c>
      <c r="E2461" t="str">
        <f>VLOOKUP(CONS_TABLE[[#This Row],[make_id]],Make_details[],3,"FALSE")</f>
        <v>Standard</v>
      </c>
      <c r="F2461">
        <v>2000</v>
      </c>
      <c r="G2461" t="s">
        <v>467</v>
      </c>
      <c r="H2461" t="s">
        <v>32</v>
      </c>
      <c r="I2461" s="1">
        <v>44483</v>
      </c>
      <c r="J2461" s="1" t="str">
        <f>TEXT(CONS_TABLE[[#This Row],[date_stolen]],"YYYY")</f>
        <v>2021</v>
      </c>
      <c r="K2461" s="1" t="str">
        <f>TEXT(CONS_TABLE[[#This Row],[date_stolen]],"MMMM")</f>
        <v>October</v>
      </c>
      <c r="L2461">
        <v>102</v>
      </c>
      <c r="M2461" t="str">
        <f>VLOOKUP(CONS_TABLE[[#This Row],[location_id]],Locations[],2,"FALSE")</f>
        <v>Auckland</v>
      </c>
      <c r="N2461" t="str">
        <f>VLOOKUP(CONS_TABLE[[#This Row],[location_id]],Locations[],3, "FALSE")</f>
        <v>New Zealand</v>
      </c>
      <c r="O2461" s="3">
        <f>VLOOKUP(CONS_TABLE[[#This Row],[location_id]],Locations[],4,"FALSE")</f>
        <v>1695200</v>
      </c>
      <c r="P2461">
        <f>VLOOKUP(CONS_TABLE[[#This Row],[location_id]],Locations[],5,"FALSE")</f>
        <v>343.09</v>
      </c>
    </row>
    <row r="2462" spans="1:16" x14ac:dyDescent="0.3">
      <c r="A2462">
        <v>2461</v>
      </c>
      <c r="B2462" t="s">
        <v>83</v>
      </c>
      <c r="C2462">
        <v>580</v>
      </c>
      <c r="D2462" t="str">
        <f>VLOOKUP(CONS_TABLE[[#This Row],[make_id]],Make_details[],2,"FALSE")</f>
        <v>Mitsubishi</v>
      </c>
      <c r="E2462" t="str">
        <f>VLOOKUP(CONS_TABLE[[#This Row],[make_id]],Make_details[],3,"FALSE")</f>
        <v>Standard</v>
      </c>
      <c r="F2462">
        <v>1999</v>
      </c>
      <c r="G2462" t="s">
        <v>580</v>
      </c>
      <c r="H2462" t="s">
        <v>28</v>
      </c>
      <c r="I2462" s="1">
        <v>44562</v>
      </c>
      <c r="J2462" s="1" t="str">
        <f>TEXT(CONS_TABLE[[#This Row],[date_stolen]],"YYYY")</f>
        <v>2022</v>
      </c>
      <c r="K2462" s="1" t="str">
        <f>TEXT(CONS_TABLE[[#This Row],[date_stolen]],"MMMM")</f>
        <v>January</v>
      </c>
      <c r="L2462">
        <v>107</v>
      </c>
      <c r="M2462" t="str">
        <f>VLOOKUP(CONS_TABLE[[#This Row],[location_id]],Locations[],2,"FALSE")</f>
        <v>Taranaki</v>
      </c>
      <c r="N2462" t="str">
        <f>VLOOKUP(CONS_TABLE[[#This Row],[location_id]],Locations[],3, "FALSE")</f>
        <v>New Zealand</v>
      </c>
      <c r="O2462" s="3">
        <f>VLOOKUP(CONS_TABLE[[#This Row],[location_id]],Locations[],4,"FALSE")</f>
        <v>127300</v>
      </c>
      <c r="P2462">
        <f>VLOOKUP(CONS_TABLE[[#This Row],[location_id]],Locations[],5,"FALSE")</f>
        <v>17.55</v>
      </c>
    </row>
    <row r="2463" spans="1:16" x14ac:dyDescent="0.3">
      <c r="A2463">
        <v>2462</v>
      </c>
      <c r="B2463" t="s">
        <v>83</v>
      </c>
      <c r="C2463">
        <v>587</v>
      </c>
      <c r="D2463" t="str">
        <f>VLOOKUP(CONS_TABLE[[#This Row],[make_id]],Make_details[],2,"FALSE")</f>
        <v>Nissan</v>
      </c>
      <c r="E2463" t="str">
        <f>VLOOKUP(CONS_TABLE[[#This Row],[make_id]],Make_details[],3,"FALSE")</f>
        <v>Standard</v>
      </c>
      <c r="F2463">
        <v>2007</v>
      </c>
      <c r="G2463" t="s">
        <v>359</v>
      </c>
      <c r="H2463" t="s">
        <v>32</v>
      </c>
      <c r="I2463" s="1">
        <v>44530</v>
      </c>
      <c r="J2463" s="1" t="str">
        <f>TEXT(CONS_TABLE[[#This Row],[date_stolen]],"YYYY")</f>
        <v>2021</v>
      </c>
      <c r="K2463" s="1" t="str">
        <f>TEXT(CONS_TABLE[[#This Row],[date_stolen]],"MMMM")</f>
        <v>November</v>
      </c>
      <c r="L2463">
        <v>102</v>
      </c>
      <c r="M2463" t="str">
        <f>VLOOKUP(CONS_TABLE[[#This Row],[location_id]],Locations[],2,"FALSE")</f>
        <v>Auckland</v>
      </c>
      <c r="N2463" t="str">
        <f>VLOOKUP(CONS_TABLE[[#This Row],[location_id]],Locations[],3, "FALSE")</f>
        <v>New Zealand</v>
      </c>
      <c r="O2463" s="3">
        <f>VLOOKUP(CONS_TABLE[[#This Row],[location_id]],Locations[],4,"FALSE")</f>
        <v>1695200</v>
      </c>
      <c r="P2463">
        <f>VLOOKUP(CONS_TABLE[[#This Row],[location_id]],Locations[],5,"FALSE")</f>
        <v>343.09</v>
      </c>
    </row>
    <row r="2464" spans="1:16" x14ac:dyDescent="0.3">
      <c r="A2464">
        <v>2463</v>
      </c>
      <c r="B2464" t="s">
        <v>90</v>
      </c>
      <c r="C2464">
        <v>619</v>
      </c>
      <c r="D2464" t="str">
        <f>VLOOKUP(CONS_TABLE[[#This Row],[make_id]],Make_details[],2,"FALSE")</f>
        <v>Toyota</v>
      </c>
      <c r="E2464" t="str">
        <f>VLOOKUP(CONS_TABLE[[#This Row],[make_id]],Make_details[],3,"FALSE")</f>
        <v>Standard</v>
      </c>
      <c r="F2464">
        <v>1994</v>
      </c>
      <c r="G2464" t="s">
        <v>467</v>
      </c>
      <c r="H2464" t="s">
        <v>283</v>
      </c>
      <c r="I2464" s="1">
        <v>44651</v>
      </c>
      <c r="J2464" s="1" t="str">
        <f>TEXT(CONS_TABLE[[#This Row],[date_stolen]],"YYYY")</f>
        <v>2022</v>
      </c>
      <c r="K2464" s="1" t="str">
        <f>TEXT(CONS_TABLE[[#This Row],[date_stolen]],"MMMM")</f>
        <v>March</v>
      </c>
      <c r="L2464">
        <v>109</v>
      </c>
      <c r="M2464" t="str">
        <f>VLOOKUP(CONS_TABLE[[#This Row],[location_id]],Locations[],2,"FALSE")</f>
        <v>Wellington</v>
      </c>
      <c r="N2464" t="str">
        <f>VLOOKUP(CONS_TABLE[[#This Row],[location_id]],Locations[],3, "FALSE")</f>
        <v>New Zealand</v>
      </c>
      <c r="O2464" s="3">
        <f>VLOOKUP(CONS_TABLE[[#This Row],[location_id]],Locations[],4,"FALSE")</f>
        <v>543500</v>
      </c>
      <c r="P2464">
        <f>VLOOKUP(CONS_TABLE[[#This Row],[location_id]],Locations[],5,"FALSE")</f>
        <v>67.52</v>
      </c>
    </row>
    <row r="2465" spans="1:16" x14ac:dyDescent="0.3">
      <c r="A2465">
        <v>2464</v>
      </c>
      <c r="B2465" t="s">
        <v>75</v>
      </c>
      <c r="C2465">
        <v>611</v>
      </c>
      <c r="D2465" t="str">
        <f>VLOOKUP(CONS_TABLE[[#This Row],[make_id]],Make_details[],2,"FALSE")</f>
        <v>Suzuki</v>
      </c>
      <c r="E2465" t="str">
        <f>VLOOKUP(CONS_TABLE[[#This Row],[make_id]],Make_details[],3,"FALSE")</f>
        <v>Standard</v>
      </c>
      <c r="F2465">
        <v>2006</v>
      </c>
      <c r="G2465" t="s">
        <v>684</v>
      </c>
      <c r="H2465" t="s">
        <v>123</v>
      </c>
      <c r="I2465" s="1">
        <v>44595</v>
      </c>
      <c r="J2465" s="1" t="str">
        <f>TEXT(CONS_TABLE[[#This Row],[date_stolen]],"YYYY")</f>
        <v>2022</v>
      </c>
      <c r="K2465" s="1" t="str">
        <f>TEXT(CONS_TABLE[[#This Row],[date_stolen]],"MMMM")</f>
        <v>February</v>
      </c>
      <c r="L2465">
        <v>104</v>
      </c>
      <c r="M2465" t="str">
        <f>VLOOKUP(CONS_TABLE[[#This Row],[location_id]],Locations[],2,"FALSE")</f>
        <v>Bay of Plenty</v>
      </c>
      <c r="N2465" t="str">
        <f>VLOOKUP(CONS_TABLE[[#This Row],[location_id]],Locations[],3, "FALSE")</f>
        <v>New Zealand</v>
      </c>
      <c r="O2465" s="3">
        <f>VLOOKUP(CONS_TABLE[[#This Row],[location_id]],Locations[],4,"FALSE")</f>
        <v>347700</v>
      </c>
      <c r="P2465">
        <f>VLOOKUP(CONS_TABLE[[#This Row],[location_id]],Locations[],5,"FALSE")</f>
        <v>28.8</v>
      </c>
    </row>
    <row r="2466" spans="1:16" x14ac:dyDescent="0.3">
      <c r="A2466">
        <v>2465</v>
      </c>
      <c r="B2466" t="s">
        <v>75</v>
      </c>
      <c r="C2466">
        <v>576</v>
      </c>
      <c r="D2466" t="str">
        <f>VLOOKUP(CONS_TABLE[[#This Row],[make_id]],Make_details[],2,"FALSE")</f>
        <v>Mazda</v>
      </c>
      <c r="E2466" t="str">
        <f>VLOOKUP(CONS_TABLE[[#This Row],[make_id]],Make_details[],3,"FALSE")</f>
        <v>Standard</v>
      </c>
      <c r="F2466">
        <v>2002</v>
      </c>
      <c r="G2466" t="s">
        <v>698</v>
      </c>
      <c r="H2466" t="s">
        <v>10</v>
      </c>
      <c r="I2466" s="1">
        <v>44511</v>
      </c>
      <c r="J2466" s="1" t="str">
        <f>TEXT(CONS_TABLE[[#This Row],[date_stolen]],"YYYY")</f>
        <v>2021</v>
      </c>
      <c r="K2466" s="1" t="str">
        <f>TEXT(CONS_TABLE[[#This Row],[date_stolen]],"MMMM")</f>
        <v>November</v>
      </c>
      <c r="L2466">
        <v>114</v>
      </c>
      <c r="M2466" t="str">
        <f>VLOOKUP(CONS_TABLE[[#This Row],[location_id]],Locations[],2,"FALSE")</f>
        <v>Canterbury</v>
      </c>
      <c r="N2466" t="str">
        <f>VLOOKUP(CONS_TABLE[[#This Row],[location_id]],Locations[],3, "FALSE")</f>
        <v>New Zealand</v>
      </c>
      <c r="O2466" s="3">
        <f>VLOOKUP(CONS_TABLE[[#This Row],[location_id]],Locations[],4,"FALSE")</f>
        <v>655000</v>
      </c>
      <c r="P2466">
        <f>VLOOKUP(CONS_TABLE[[#This Row],[location_id]],Locations[],5,"FALSE")</f>
        <v>14.72</v>
      </c>
    </row>
    <row r="2467" spans="1:16" x14ac:dyDescent="0.3">
      <c r="A2467">
        <v>2466</v>
      </c>
      <c r="B2467" t="s">
        <v>90</v>
      </c>
      <c r="C2467">
        <v>540</v>
      </c>
      <c r="D2467" t="str">
        <f>VLOOKUP(CONS_TABLE[[#This Row],[make_id]],Make_details[],2,"FALSE")</f>
        <v>Ford</v>
      </c>
      <c r="E2467" t="str">
        <f>VLOOKUP(CONS_TABLE[[#This Row],[make_id]],Make_details[],3,"FALSE")</f>
        <v>Standard</v>
      </c>
      <c r="F2467">
        <v>2012</v>
      </c>
      <c r="G2467" t="s">
        <v>679</v>
      </c>
      <c r="H2467" t="s">
        <v>32</v>
      </c>
      <c r="I2467" s="1">
        <v>44481</v>
      </c>
      <c r="J2467" s="1" t="str">
        <f>TEXT(CONS_TABLE[[#This Row],[date_stolen]],"YYYY")</f>
        <v>2021</v>
      </c>
      <c r="K2467" s="1" t="str">
        <f>TEXT(CONS_TABLE[[#This Row],[date_stolen]],"MMMM")</f>
        <v>October</v>
      </c>
      <c r="L2467">
        <v>102</v>
      </c>
      <c r="M2467" t="str">
        <f>VLOOKUP(CONS_TABLE[[#This Row],[location_id]],Locations[],2,"FALSE")</f>
        <v>Auckland</v>
      </c>
      <c r="N2467" t="str">
        <f>VLOOKUP(CONS_TABLE[[#This Row],[location_id]],Locations[],3, "FALSE")</f>
        <v>New Zealand</v>
      </c>
      <c r="O2467" s="3">
        <f>VLOOKUP(CONS_TABLE[[#This Row],[location_id]],Locations[],4,"FALSE")</f>
        <v>1695200</v>
      </c>
      <c r="P2467">
        <f>VLOOKUP(CONS_TABLE[[#This Row],[location_id]],Locations[],5,"FALSE")</f>
        <v>343.09</v>
      </c>
    </row>
    <row r="2468" spans="1:16" x14ac:dyDescent="0.3">
      <c r="A2468">
        <v>2467</v>
      </c>
      <c r="B2468" t="s">
        <v>435</v>
      </c>
      <c r="C2468">
        <v>540</v>
      </c>
      <c r="D2468" t="str">
        <f>VLOOKUP(CONS_TABLE[[#This Row],[make_id]],Make_details[],2,"FALSE")</f>
        <v>Ford</v>
      </c>
      <c r="E2468" t="str">
        <f>VLOOKUP(CONS_TABLE[[#This Row],[make_id]],Make_details[],3,"FALSE")</f>
        <v>Standard</v>
      </c>
      <c r="F2468">
        <v>2001</v>
      </c>
      <c r="G2468" t="s">
        <v>436</v>
      </c>
      <c r="H2468" t="s">
        <v>47</v>
      </c>
      <c r="I2468" s="1">
        <v>44624</v>
      </c>
      <c r="J2468" s="1" t="str">
        <f>TEXT(CONS_TABLE[[#This Row],[date_stolen]],"YYYY")</f>
        <v>2022</v>
      </c>
      <c r="K2468" s="1" t="str">
        <f>TEXT(CONS_TABLE[[#This Row],[date_stolen]],"MMMM")</f>
        <v>March</v>
      </c>
      <c r="L2468">
        <v>104</v>
      </c>
      <c r="M2468" t="str">
        <f>VLOOKUP(CONS_TABLE[[#This Row],[location_id]],Locations[],2,"FALSE")</f>
        <v>Bay of Plenty</v>
      </c>
      <c r="N2468" t="str">
        <f>VLOOKUP(CONS_TABLE[[#This Row],[location_id]],Locations[],3, "FALSE")</f>
        <v>New Zealand</v>
      </c>
      <c r="O2468" s="3">
        <f>VLOOKUP(CONS_TABLE[[#This Row],[location_id]],Locations[],4,"FALSE")</f>
        <v>347700</v>
      </c>
      <c r="P2468">
        <f>VLOOKUP(CONS_TABLE[[#This Row],[location_id]],Locations[],5,"FALSE")</f>
        <v>28.8</v>
      </c>
    </row>
    <row r="2469" spans="1:16" x14ac:dyDescent="0.3">
      <c r="A2469">
        <v>2468</v>
      </c>
      <c r="B2469" t="s">
        <v>671</v>
      </c>
      <c r="C2469">
        <v>634</v>
      </c>
      <c r="D2469" t="str">
        <f>VLOOKUP(CONS_TABLE[[#This Row],[make_id]],Make_details[],2,"FALSE")</f>
        <v>Volvo</v>
      </c>
      <c r="E2469" t="str">
        <f>VLOOKUP(CONS_TABLE[[#This Row],[make_id]],Make_details[],3,"FALSE")</f>
        <v>Luxury</v>
      </c>
      <c r="F2469">
        <v>2003</v>
      </c>
      <c r="G2469" t="s">
        <v>855</v>
      </c>
      <c r="H2469" t="s">
        <v>32</v>
      </c>
      <c r="I2469" s="1">
        <v>44483</v>
      </c>
      <c r="J2469" s="1" t="str">
        <f>TEXT(CONS_TABLE[[#This Row],[date_stolen]],"YYYY")</f>
        <v>2021</v>
      </c>
      <c r="K2469" s="1" t="str">
        <f>TEXT(CONS_TABLE[[#This Row],[date_stolen]],"MMMM")</f>
        <v>October</v>
      </c>
      <c r="L2469">
        <v>102</v>
      </c>
      <c r="M2469" t="str">
        <f>VLOOKUP(CONS_TABLE[[#This Row],[location_id]],Locations[],2,"FALSE")</f>
        <v>Auckland</v>
      </c>
      <c r="N2469" t="str">
        <f>VLOOKUP(CONS_TABLE[[#This Row],[location_id]],Locations[],3, "FALSE")</f>
        <v>New Zealand</v>
      </c>
      <c r="O2469" s="3">
        <f>VLOOKUP(CONS_TABLE[[#This Row],[location_id]],Locations[],4,"FALSE")</f>
        <v>1695200</v>
      </c>
      <c r="P2469">
        <f>VLOOKUP(CONS_TABLE[[#This Row],[location_id]],Locations[],5,"FALSE")</f>
        <v>343.09</v>
      </c>
    </row>
    <row r="2470" spans="1:16" x14ac:dyDescent="0.3">
      <c r="A2470">
        <v>2469</v>
      </c>
      <c r="B2470" t="s">
        <v>75</v>
      </c>
      <c r="C2470">
        <v>611</v>
      </c>
      <c r="D2470" t="str">
        <f>VLOOKUP(CONS_TABLE[[#This Row],[make_id]],Make_details[],2,"FALSE")</f>
        <v>Suzuki</v>
      </c>
      <c r="E2470" t="str">
        <f>VLOOKUP(CONS_TABLE[[#This Row],[make_id]],Make_details[],3,"FALSE")</f>
        <v>Standard</v>
      </c>
      <c r="F2470">
        <v>2012</v>
      </c>
      <c r="G2470" t="s">
        <v>684</v>
      </c>
      <c r="H2470" t="s">
        <v>123</v>
      </c>
      <c r="I2470" s="1">
        <v>44642</v>
      </c>
      <c r="J2470" s="1" t="str">
        <f>TEXT(CONS_TABLE[[#This Row],[date_stolen]],"YYYY")</f>
        <v>2022</v>
      </c>
      <c r="K2470" s="1" t="str">
        <f>TEXT(CONS_TABLE[[#This Row],[date_stolen]],"MMMM")</f>
        <v>March</v>
      </c>
      <c r="L2470">
        <v>102</v>
      </c>
      <c r="M2470" t="str">
        <f>VLOOKUP(CONS_TABLE[[#This Row],[location_id]],Locations[],2,"FALSE")</f>
        <v>Auckland</v>
      </c>
      <c r="N2470" t="str">
        <f>VLOOKUP(CONS_TABLE[[#This Row],[location_id]],Locations[],3, "FALSE")</f>
        <v>New Zealand</v>
      </c>
      <c r="O2470" s="3">
        <f>VLOOKUP(CONS_TABLE[[#This Row],[location_id]],Locations[],4,"FALSE")</f>
        <v>1695200</v>
      </c>
      <c r="P2470">
        <f>VLOOKUP(CONS_TABLE[[#This Row],[location_id]],Locations[],5,"FALSE")</f>
        <v>343.09</v>
      </c>
    </row>
    <row r="2471" spans="1:16" x14ac:dyDescent="0.3">
      <c r="A2471">
        <v>2470</v>
      </c>
      <c r="B2471" t="s">
        <v>90</v>
      </c>
      <c r="C2471">
        <v>610</v>
      </c>
      <c r="D2471" t="str">
        <f>VLOOKUP(CONS_TABLE[[#This Row],[make_id]],Make_details[],2,"FALSE")</f>
        <v>Subaru</v>
      </c>
      <c r="E2471" t="str">
        <f>VLOOKUP(CONS_TABLE[[#This Row],[make_id]],Make_details[],3,"FALSE")</f>
        <v>Standard</v>
      </c>
      <c r="F2471">
        <v>2005</v>
      </c>
      <c r="G2471" t="s">
        <v>475</v>
      </c>
      <c r="H2471" t="s">
        <v>18</v>
      </c>
      <c r="I2471" s="1">
        <v>44647</v>
      </c>
      <c r="J2471" s="1" t="str">
        <f>TEXT(CONS_TABLE[[#This Row],[date_stolen]],"YYYY")</f>
        <v>2022</v>
      </c>
      <c r="K2471" s="1" t="str">
        <f>TEXT(CONS_TABLE[[#This Row],[date_stolen]],"MMMM")</f>
        <v>March</v>
      </c>
      <c r="L2471">
        <v>109</v>
      </c>
      <c r="M2471" t="str">
        <f>VLOOKUP(CONS_TABLE[[#This Row],[location_id]],Locations[],2,"FALSE")</f>
        <v>Wellington</v>
      </c>
      <c r="N2471" t="str">
        <f>VLOOKUP(CONS_TABLE[[#This Row],[location_id]],Locations[],3, "FALSE")</f>
        <v>New Zealand</v>
      </c>
      <c r="O2471" s="3">
        <f>VLOOKUP(CONS_TABLE[[#This Row],[location_id]],Locations[],4,"FALSE")</f>
        <v>543500</v>
      </c>
      <c r="P2471">
        <f>VLOOKUP(CONS_TABLE[[#This Row],[location_id]],Locations[],5,"FALSE")</f>
        <v>67.52</v>
      </c>
    </row>
    <row r="2472" spans="1:16" x14ac:dyDescent="0.3">
      <c r="A2472">
        <v>2471</v>
      </c>
      <c r="B2472" t="s">
        <v>90</v>
      </c>
      <c r="C2472">
        <v>548</v>
      </c>
      <c r="D2472" t="str">
        <f>VLOOKUP(CONS_TABLE[[#This Row],[make_id]],Make_details[],2,"FALSE")</f>
        <v>Holden</v>
      </c>
      <c r="E2472" t="str">
        <f>VLOOKUP(CONS_TABLE[[#This Row],[make_id]],Make_details[],3,"FALSE")</f>
        <v>Standard</v>
      </c>
      <c r="F2472">
        <v>2012</v>
      </c>
      <c r="G2472" t="s">
        <v>593</v>
      </c>
      <c r="H2472" t="s">
        <v>47</v>
      </c>
      <c r="I2472" s="1">
        <v>44638</v>
      </c>
      <c r="J2472" s="1" t="str">
        <f>TEXT(CONS_TABLE[[#This Row],[date_stolen]],"YYYY")</f>
        <v>2022</v>
      </c>
      <c r="K2472" s="1" t="str">
        <f>TEXT(CONS_TABLE[[#This Row],[date_stolen]],"MMMM")</f>
        <v>March</v>
      </c>
      <c r="L2472">
        <v>106</v>
      </c>
      <c r="M2472" t="str">
        <f>VLOOKUP(CONS_TABLE[[#This Row],[location_id]],Locations[],2,"FALSE")</f>
        <v>Hawke's Bay</v>
      </c>
      <c r="N2472" t="str">
        <f>VLOOKUP(CONS_TABLE[[#This Row],[location_id]],Locations[],3, "FALSE")</f>
        <v>New Zealand</v>
      </c>
      <c r="O2472" s="3">
        <f>VLOOKUP(CONS_TABLE[[#This Row],[location_id]],Locations[],4,"FALSE")</f>
        <v>182700</v>
      </c>
      <c r="P2472">
        <f>VLOOKUP(CONS_TABLE[[#This Row],[location_id]],Locations[],5,"FALSE")</f>
        <v>12.92</v>
      </c>
    </row>
    <row r="2473" spans="1:16" x14ac:dyDescent="0.3">
      <c r="A2473">
        <v>2472</v>
      </c>
      <c r="B2473" t="s">
        <v>75</v>
      </c>
      <c r="C2473">
        <v>587</v>
      </c>
      <c r="D2473" t="str">
        <f>VLOOKUP(CONS_TABLE[[#This Row],[make_id]],Make_details[],2,"FALSE")</f>
        <v>Nissan</v>
      </c>
      <c r="E2473" t="str">
        <f>VLOOKUP(CONS_TABLE[[#This Row],[make_id]],Make_details[],3,"FALSE")</f>
        <v>Standard</v>
      </c>
      <c r="F2473">
        <v>2005</v>
      </c>
      <c r="G2473" t="s">
        <v>359</v>
      </c>
      <c r="H2473" t="s">
        <v>10</v>
      </c>
      <c r="I2473" s="1">
        <v>44649</v>
      </c>
      <c r="J2473" s="1" t="str">
        <f>TEXT(CONS_TABLE[[#This Row],[date_stolen]],"YYYY")</f>
        <v>2022</v>
      </c>
      <c r="K2473" s="1" t="str">
        <f>TEXT(CONS_TABLE[[#This Row],[date_stolen]],"MMMM")</f>
        <v>March</v>
      </c>
      <c r="L2473">
        <v>114</v>
      </c>
      <c r="M2473" t="str">
        <f>VLOOKUP(CONS_TABLE[[#This Row],[location_id]],Locations[],2,"FALSE")</f>
        <v>Canterbury</v>
      </c>
      <c r="N2473" t="str">
        <f>VLOOKUP(CONS_TABLE[[#This Row],[location_id]],Locations[],3, "FALSE")</f>
        <v>New Zealand</v>
      </c>
      <c r="O2473" s="3">
        <f>VLOOKUP(CONS_TABLE[[#This Row],[location_id]],Locations[],4,"FALSE")</f>
        <v>655000</v>
      </c>
      <c r="P2473">
        <f>VLOOKUP(CONS_TABLE[[#This Row],[location_id]],Locations[],5,"FALSE")</f>
        <v>14.72</v>
      </c>
    </row>
    <row r="2474" spans="1:16" x14ac:dyDescent="0.3">
      <c r="A2474">
        <v>2473</v>
      </c>
      <c r="B2474" t="s">
        <v>90</v>
      </c>
      <c r="C2474">
        <v>580</v>
      </c>
      <c r="D2474" t="str">
        <f>VLOOKUP(CONS_TABLE[[#This Row],[make_id]],Make_details[],2,"FALSE")</f>
        <v>Mitsubishi</v>
      </c>
      <c r="E2474" t="str">
        <f>VLOOKUP(CONS_TABLE[[#This Row],[make_id]],Make_details[],3,"FALSE")</f>
        <v>Standard</v>
      </c>
      <c r="F2474">
        <v>2012</v>
      </c>
      <c r="G2474" t="s">
        <v>727</v>
      </c>
      <c r="H2474" t="s">
        <v>32</v>
      </c>
      <c r="I2474" s="1">
        <v>44507</v>
      </c>
      <c r="J2474" s="1" t="str">
        <f>TEXT(CONS_TABLE[[#This Row],[date_stolen]],"YYYY")</f>
        <v>2021</v>
      </c>
      <c r="K2474" s="1" t="str">
        <f>TEXT(CONS_TABLE[[#This Row],[date_stolen]],"MMMM")</f>
        <v>November</v>
      </c>
      <c r="L2474">
        <v>114</v>
      </c>
      <c r="M2474" t="str">
        <f>VLOOKUP(CONS_TABLE[[#This Row],[location_id]],Locations[],2,"FALSE")</f>
        <v>Canterbury</v>
      </c>
      <c r="N2474" t="str">
        <f>VLOOKUP(CONS_TABLE[[#This Row],[location_id]],Locations[],3, "FALSE")</f>
        <v>New Zealand</v>
      </c>
      <c r="O2474" s="3">
        <f>VLOOKUP(CONS_TABLE[[#This Row],[location_id]],Locations[],4,"FALSE")</f>
        <v>655000</v>
      </c>
      <c r="P2474">
        <f>VLOOKUP(CONS_TABLE[[#This Row],[location_id]],Locations[],5,"FALSE")</f>
        <v>14.72</v>
      </c>
    </row>
    <row r="2475" spans="1:16" x14ac:dyDescent="0.3">
      <c r="A2475">
        <v>2474</v>
      </c>
      <c r="B2475" t="s">
        <v>90</v>
      </c>
      <c r="C2475">
        <v>610</v>
      </c>
      <c r="D2475" t="str">
        <f>VLOOKUP(CONS_TABLE[[#This Row],[make_id]],Make_details[],2,"FALSE")</f>
        <v>Subaru</v>
      </c>
      <c r="E2475" t="str">
        <f>VLOOKUP(CONS_TABLE[[#This Row],[make_id]],Make_details[],3,"FALSE")</f>
        <v>Standard</v>
      </c>
      <c r="F2475">
        <v>2009</v>
      </c>
      <c r="G2475" t="s">
        <v>475</v>
      </c>
      <c r="H2475" t="s">
        <v>32</v>
      </c>
      <c r="I2475" s="1">
        <v>44497</v>
      </c>
      <c r="J2475" s="1" t="str">
        <f>TEXT(CONS_TABLE[[#This Row],[date_stolen]],"YYYY")</f>
        <v>2021</v>
      </c>
      <c r="K2475" s="1" t="str">
        <f>TEXT(CONS_TABLE[[#This Row],[date_stolen]],"MMMM")</f>
        <v>October</v>
      </c>
      <c r="L2475">
        <v>114</v>
      </c>
      <c r="M2475" t="str">
        <f>VLOOKUP(CONS_TABLE[[#This Row],[location_id]],Locations[],2,"FALSE")</f>
        <v>Canterbury</v>
      </c>
      <c r="N2475" t="str">
        <f>VLOOKUP(CONS_TABLE[[#This Row],[location_id]],Locations[],3, "FALSE")</f>
        <v>New Zealand</v>
      </c>
      <c r="O2475" s="3">
        <f>VLOOKUP(CONS_TABLE[[#This Row],[location_id]],Locations[],4,"FALSE")</f>
        <v>655000</v>
      </c>
      <c r="P2475">
        <f>VLOOKUP(CONS_TABLE[[#This Row],[location_id]],Locations[],5,"FALSE")</f>
        <v>14.72</v>
      </c>
    </row>
    <row r="2476" spans="1:16" x14ac:dyDescent="0.3">
      <c r="A2476">
        <v>2475</v>
      </c>
      <c r="B2476" t="s">
        <v>75</v>
      </c>
      <c r="C2476">
        <v>611</v>
      </c>
      <c r="D2476" t="str">
        <f>VLOOKUP(CONS_TABLE[[#This Row],[make_id]],Make_details[],2,"FALSE")</f>
        <v>Suzuki</v>
      </c>
      <c r="E2476" t="str">
        <f>VLOOKUP(CONS_TABLE[[#This Row],[make_id]],Make_details[],3,"FALSE")</f>
        <v>Standard</v>
      </c>
      <c r="F2476">
        <v>2012</v>
      </c>
      <c r="G2476" t="s">
        <v>684</v>
      </c>
      <c r="H2476" t="s">
        <v>10</v>
      </c>
      <c r="I2476" s="1">
        <v>44642</v>
      </c>
      <c r="J2476" s="1" t="str">
        <f>TEXT(CONS_TABLE[[#This Row],[date_stolen]],"YYYY")</f>
        <v>2022</v>
      </c>
      <c r="K2476" s="1" t="str">
        <f>TEXT(CONS_TABLE[[#This Row],[date_stolen]],"MMMM")</f>
        <v>March</v>
      </c>
      <c r="L2476">
        <v>102</v>
      </c>
      <c r="M2476" t="str">
        <f>VLOOKUP(CONS_TABLE[[#This Row],[location_id]],Locations[],2,"FALSE")</f>
        <v>Auckland</v>
      </c>
      <c r="N2476" t="str">
        <f>VLOOKUP(CONS_TABLE[[#This Row],[location_id]],Locations[],3, "FALSE")</f>
        <v>New Zealand</v>
      </c>
      <c r="O2476" s="3">
        <f>VLOOKUP(CONS_TABLE[[#This Row],[location_id]],Locations[],4,"FALSE")</f>
        <v>1695200</v>
      </c>
      <c r="P2476">
        <f>VLOOKUP(CONS_TABLE[[#This Row],[location_id]],Locations[],5,"FALSE")</f>
        <v>343.09</v>
      </c>
    </row>
    <row r="2477" spans="1:16" x14ac:dyDescent="0.3">
      <c r="A2477">
        <v>2476</v>
      </c>
      <c r="B2477" t="s">
        <v>90</v>
      </c>
      <c r="C2477">
        <v>580</v>
      </c>
      <c r="D2477" t="str">
        <f>VLOOKUP(CONS_TABLE[[#This Row],[make_id]],Make_details[],2,"FALSE")</f>
        <v>Mitsubishi</v>
      </c>
      <c r="E2477" t="str">
        <f>VLOOKUP(CONS_TABLE[[#This Row],[make_id]],Make_details[],3,"FALSE")</f>
        <v>Standard</v>
      </c>
      <c r="F2477">
        <v>2005</v>
      </c>
      <c r="G2477" t="s">
        <v>727</v>
      </c>
      <c r="H2477" t="s">
        <v>18</v>
      </c>
      <c r="I2477" s="1">
        <v>44640</v>
      </c>
      <c r="J2477" s="1" t="str">
        <f>TEXT(CONS_TABLE[[#This Row],[date_stolen]],"YYYY")</f>
        <v>2022</v>
      </c>
      <c r="K2477" s="1" t="str">
        <f>TEXT(CONS_TABLE[[#This Row],[date_stolen]],"MMMM")</f>
        <v>March</v>
      </c>
      <c r="L2477">
        <v>102</v>
      </c>
      <c r="M2477" t="str">
        <f>VLOOKUP(CONS_TABLE[[#This Row],[location_id]],Locations[],2,"FALSE")</f>
        <v>Auckland</v>
      </c>
      <c r="N2477" t="str">
        <f>VLOOKUP(CONS_TABLE[[#This Row],[location_id]],Locations[],3, "FALSE")</f>
        <v>New Zealand</v>
      </c>
      <c r="O2477" s="3">
        <f>VLOOKUP(CONS_TABLE[[#This Row],[location_id]],Locations[],4,"FALSE")</f>
        <v>1695200</v>
      </c>
      <c r="P2477">
        <f>VLOOKUP(CONS_TABLE[[#This Row],[location_id]],Locations[],5,"FALSE")</f>
        <v>343.09</v>
      </c>
    </row>
    <row r="2478" spans="1:16" x14ac:dyDescent="0.3">
      <c r="A2478">
        <v>2477</v>
      </c>
      <c r="B2478" t="s">
        <v>83</v>
      </c>
      <c r="C2478">
        <v>587</v>
      </c>
      <c r="D2478" t="str">
        <f>VLOOKUP(CONS_TABLE[[#This Row],[make_id]],Make_details[],2,"FALSE")</f>
        <v>Nissan</v>
      </c>
      <c r="E2478" t="str">
        <f>VLOOKUP(CONS_TABLE[[#This Row],[make_id]],Make_details[],3,"FALSE")</f>
        <v>Standard</v>
      </c>
      <c r="F2478">
        <v>2005</v>
      </c>
      <c r="G2478" t="s">
        <v>590</v>
      </c>
      <c r="H2478" t="s">
        <v>47</v>
      </c>
      <c r="I2478" s="1">
        <v>44568</v>
      </c>
      <c r="J2478" s="1" t="str">
        <f>TEXT(CONS_TABLE[[#This Row],[date_stolen]],"YYYY")</f>
        <v>2022</v>
      </c>
      <c r="K2478" s="1" t="str">
        <f>TEXT(CONS_TABLE[[#This Row],[date_stolen]],"MMMM")</f>
        <v>January</v>
      </c>
      <c r="L2478">
        <v>107</v>
      </c>
      <c r="M2478" t="str">
        <f>VLOOKUP(CONS_TABLE[[#This Row],[location_id]],Locations[],2,"FALSE")</f>
        <v>Taranaki</v>
      </c>
      <c r="N2478" t="str">
        <f>VLOOKUP(CONS_TABLE[[#This Row],[location_id]],Locations[],3, "FALSE")</f>
        <v>New Zealand</v>
      </c>
      <c r="O2478" s="3">
        <f>VLOOKUP(CONS_TABLE[[#This Row],[location_id]],Locations[],4,"FALSE")</f>
        <v>127300</v>
      </c>
      <c r="P2478">
        <f>VLOOKUP(CONS_TABLE[[#This Row],[location_id]],Locations[],5,"FALSE")</f>
        <v>17.55</v>
      </c>
    </row>
    <row r="2479" spans="1:16" x14ac:dyDescent="0.3">
      <c r="A2479">
        <v>2478</v>
      </c>
      <c r="B2479" t="s">
        <v>75</v>
      </c>
      <c r="C2479">
        <v>587</v>
      </c>
      <c r="D2479" t="str">
        <f>VLOOKUP(CONS_TABLE[[#This Row],[make_id]],Make_details[],2,"FALSE")</f>
        <v>Nissan</v>
      </c>
      <c r="E2479" t="str">
        <f>VLOOKUP(CONS_TABLE[[#This Row],[make_id]],Make_details[],3,"FALSE")</f>
        <v>Standard</v>
      </c>
      <c r="F2479">
        <v>2004</v>
      </c>
      <c r="G2479" t="s">
        <v>783</v>
      </c>
      <c r="H2479" t="s">
        <v>45</v>
      </c>
      <c r="I2479" s="1">
        <v>44656</v>
      </c>
      <c r="J2479" s="1" t="str">
        <f>TEXT(CONS_TABLE[[#This Row],[date_stolen]],"YYYY")</f>
        <v>2022</v>
      </c>
      <c r="K2479" s="1" t="str">
        <f>TEXT(CONS_TABLE[[#This Row],[date_stolen]],"MMMM")</f>
        <v>April</v>
      </c>
      <c r="L2479">
        <v>103</v>
      </c>
      <c r="M2479" t="str">
        <f>VLOOKUP(CONS_TABLE[[#This Row],[location_id]],Locations[],2,"FALSE")</f>
        <v>Waikato</v>
      </c>
      <c r="N2479" t="str">
        <f>VLOOKUP(CONS_TABLE[[#This Row],[location_id]],Locations[],3, "FALSE")</f>
        <v>New Zealand</v>
      </c>
      <c r="O2479" s="3">
        <f>VLOOKUP(CONS_TABLE[[#This Row],[location_id]],Locations[],4,"FALSE")</f>
        <v>513800</v>
      </c>
      <c r="P2479">
        <f>VLOOKUP(CONS_TABLE[[#This Row],[location_id]],Locations[],5,"FALSE")</f>
        <v>21.5</v>
      </c>
    </row>
    <row r="2480" spans="1:16" x14ac:dyDescent="0.3">
      <c r="A2480">
        <v>2479</v>
      </c>
      <c r="B2480" t="s">
        <v>90</v>
      </c>
      <c r="C2480">
        <v>619</v>
      </c>
      <c r="D2480" t="str">
        <f>VLOOKUP(CONS_TABLE[[#This Row],[make_id]],Make_details[],2,"FALSE")</f>
        <v>Toyota</v>
      </c>
      <c r="E2480" t="str">
        <f>VLOOKUP(CONS_TABLE[[#This Row],[make_id]],Make_details[],3,"FALSE")</f>
        <v>Standard</v>
      </c>
      <c r="F2480">
        <v>1999</v>
      </c>
      <c r="G2480" t="s">
        <v>448</v>
      </c>
      <c r="H2480" t="s">
        <v>32</v>
      </c>
      <c r="I2480" s="1">
        <v>44560</v>
      </c>
      <c r="J2480" s="1" t="str">
        <f>TEXT(CONS_TABLE[[#This Row],[date_stolen]],"YYYY")</f>
        <v>2021</v>
      </c>
      <c r="K2480" s="1" t="str">
        <f>TEXT(CONS_TABLE[[#This Row],[date_stolen]],"MMMM")</f>
        <v>December</v>
      </c>
      <c r="L2480">
        <v>104</v>
      </c>
      <c r="M2480" t="str">
        <f>VLOOKUP(CONS_TABLE[[#This Row],[location_id]],Locations[],2,"FALSE")</f>
        <v>Bay of Plenty</v>
      </c>
      <c r="N2480" t="str">
        <f>VLOOKUP(CONS_TABLE[[#This Row],[location_id]],Locations[],3, "FALSE")</f>
        <v>New Zealand</v>
      </c>
      <c r="O2480" s="3">
        <f>VLOOKUP(CONS_TABLE[[#This Row],[location_id]],Locations[],4,"FALSE")</f>
        <v>347700</v>
      </c>
      <c r="P2480">
        <f>VLOOKUP(CONS_TABLE[[#This Row],[location_id]],Locations[],5,"FALSE")</f>
        <v>28.8</v>
      </c>
    </row>
    <row r="2481" spans="1:16" x14ac:dyDescent="0.3">
      <c r="A2481">
        <v>2480</v>
      </c>
      <c r="B2481" t="s">
        <v>435</v>
      </c>
      <c r="C2481">
        <v>619</v>
      </c>
      <c r="D2481" t="str">
        <f>VLOOKUP(CONS_TABLE[[#This Row],[make_id]],Make_details[],2,"FALSE")</f>
        <v>Toyota</v>
      </c>
      <c r="E2481" t="str">
        <f>VLOOKUP(CONS_TABLE[[#This Row],[make_id]],Make_details[],3,"FALSE")</f>
        <v>Standard</v>
      </c>
      <c r="F2481">
        <v>2012</v>
      </c>
      <c r="G2481" t="s">
        <v>448</v>
      </c>
      <c r="H2481" t="s">
        <v>32</v>
      </c>
      <c r="I2481" s="1">
        <v>44591</v>
      </c>
      <c r="J2481" s="1" t="str">
        <f>TEXT(CONS_TABLE[[#This Row],[date_stolen]],"YYYY")</f>
        <v>2022</v>
      </c>
      <c r="K2481" s="1" t="str">
        <f>TEXT(CONS_TABLE[[#This Row],[date_stolen]],"MMMM")</f>
        <v>January</v>
      </c>
      <c r="L2481">
        <v>101</v>
      </c>
      <c r="M2481" t="str">
        <f>VLOOKUP(CONS_TABLE[[#This Row],[location_id]],Locations[],2,"FALSE")</f>
        <v>Northland</v>
      </c>
      <c r="N2481" t="str">
        <f>VLOOKUP(CONS_TABLE[[#This Row],[location_id]],Locations[],3, "FALSE")</f>
        <v>New Zealand</v>
      </c>
      <c r="O2481" s="3">
        <f>VLOOKUP(CONS_TABLE[[#This Row],[location_id]],Locations[],4,"FALSE")</f>
        <v>201500</v>
      </c>
      <c r="P2481">
        <f>VLOOKUP(CONS_TABLE[[#This Row],[location_id]],Locations[],5,"FALSE")</f>
        <v>16.11</v>
      </c>
    </row>
    <row r="2482" spans="1:16" x14ac:dyDescent="0.3">
      <c r="A2482">
        <v>2481</v>
      </c>
      <c r="B2482" t="s">
        <v>83</v>
      </c>
      <c r="C2482">
        <v>619</v>
      </c>
      <c r="D2482" t="str">
        <f>VLOOKUP(CONS_TABLE[[#This Row],[make_id]],Make_details[],2,"FALSE")</f>
        <v>Toyota</v>
      </c>
      <c r="E2482" t="str">
        <f>VLOOKUP(CONS_TABLE[[#This Row],[make_id]],Make_details[],3,"FALSE")</f>
        <v>Standard</v>
      </c>
      <c r="F2482">
        <v>2005</v>
      </c>
      <c r="G2482" t="s">
        <v>842</v>
      </c>
      <c r="H2482" t="s">
        <v>10</v>
      </c>
      <c r="I2482" s="1">
        <v>44547</v>
      </c>
      <c r="J2482" s="1" t="str">
        <f>TEXT(CONS_TABLE[[#This Row],[date_stolen]],"YYYY")</f>
        <v>2021</v>
      </c>
      <c r="K2482" s="1" t="str">
        <f>TEXT(CONS_TABLE[[#This Row],[date_stolen]],"MMMM")</f>
        <v>December</v>
      </c>
      <c r="L2482">
        <v>114</v>
      </c>
      <c r="M2482" t="str">
        <f>VLOOKUP(CONS_TABLE[[#This Row],[location_id]],Locations[],2,"FALSE")</f>
        <v>Canterbury</v>
      </c>
      <c r="N2482" t="str">
        <f>VLOOKUP(CONS_TABLE[[#This Row],[location_id]],Locations[],3, "FALSE")</f>
        <v>New Zealand</v>
      </c>
      <c r="O2482" s="3">
        <f>VLOOKUP(CONS_TABLE[[#This Row],[location_id]],Locations[],4,"FALSE")</f>
        <v>655000</v>
      </c>
      <c r="P2482">
        <f>VLOOKUP(CONS_TABLE[[#This Row],[location_id]],Locations[],5,"FALSE")</f>
        <v>14.72</v>
      </c>
    </row>
    <row r="2483" spans="1:16" x14ac:dyDescent="0.3">
      <c r="A2483">
        <v>2482</v>
      </c>
      <c r="B2483" t="s">
        <v>90</v>
      </c>
      <c r="C2483">
        <v>580</v>
      </c>
      <c r="D2483" t="str">
        <f>VLOOKUP(CONS_TABLE[[#This Row],[make_id]],Make_details[],2,"FALSE")</f>
        <v>Mitsubishi</v>
      </c>
      <c r="E2483" t="str">
        <f>VLOOKUP(CONS_TABLE[[#This Row],[make_id]],Make_details[],3,"FALSE")</f>
        <v>Standard</v>
      </c>
      <c r="F2483">
        <v>2007</v>
      </c>
      <c r="G2483" t="s">
        <v>727</v>
      </c>
      <c r="H2483" t="s">
        <v>10</v>
      </c>
      <c r="I2483" s="1">
        <v>44542</v>
      </c>
      <c r="J2483" s="1" t="str">
        <f>TEXT(CONS_TABLE[[#This Row],[date_stolen]],"YYYY")</f>
        <v>2021</v>
      </c>
      <c r="K2483" s="1" t="str">
        <f>TEXT(CONS_TABLE[[#This Row],[date_stolen]],"MMMM")</f>
        <v>December</v>
      </c>
      <c r="L2483">
        <v>108</v>
      </c>
      <c r="M2483" t="str">
        <f>VLOOKUP(CONS_TABLE[[#This Row],[location_id]],Locations[],2,"FALSE")</f>
        <v>Manawatū-Whanganui</v>
      </c>
      <c r="N2483" t="str">
        <f>VLOOKUP(CONS_TABLE[[#This Row],[location_id]],Locations[],3, "FALSE")</f>
        <v>New Zealand</v>
      </c>
      <c r="O2483" s="3">
        <f>VLOOKUP(CONS_TABLE[[#This Row],[location_id]],Locations[],4,"FALSE")</f>
        <v>258200</v>
      </c>
      <c r="P2483">
        <f>VLOOKUP(CONS_TABLE[[#This Row],[location_id]],Locations[],5,"FALSE")</f>
        <v>11.62</v>
      </c>
    </row>
    <row r="2484" spans="1:16" x14ac:dyDescent="0.3">
      <c r="A2484">
        <v>2483</v>
      </c>
      <c r="B2484" t="s">
        <v>90</v>
      </c>
      <c r="C2484">
        <v>559</v>
      </c>
      <c r="D2484" t="str">
        <f>VLOOKUP(CONS_TABLE[[#This Row],[make_id]],Make_details[],2,"FALSE")</f>
        <v>Jeep</v>
      </c>
      <c r="E2484" t="str">
        <f>VLOOKUP(CONS_TABLE[[#This Row],[make_id]],Make_details[],3,"FALSE")</f>
        <v>Standard</v>
      </c>
      <c r="F2484">
        <v>2018</v>
      </c>
      <c r="G2484" t="s">
        <v>856</v>
      </c>
      <c r="H2484" t="s">
        <v>18</v>
      </c>
      <c r="I2484" s="1">
        <v>44641</v>
      </c>
      <c r="J2484" s="1" t="str">
        <f>TEXT(CONS_TABLE[[#This Row],[date_stolen]],"YYYY")</f>
        <v>2022</v>
      </c>
      <c r="K2484" s="1" t="str">
        <f>TEXT(CONS_TABLE[[#This Row],[date_stolen]],"MMMM")</f>
        <v>March</v>
      </c>
      <c r="L2484">
        <v>102</v>
      </c>
      <c r="M2484" t="str">
        <f>VLOOKUP(CONS_TABLE[[#This Row],[location_id]],Locations[],2,"FALSE")</f>
        <v>Auckland</v>
      </c>
      <c r="N2484" t="str">
        <f>VLOOKUP(CONS_TABLE[[#This Row],[location_id]],Locations[],3, "FALSE")</f>
        <v>New Zealand</v>
      </c>
      <c r="O2484" s="3">
        <f>VLOOKUP(CONS_TABLE[[#This Row],[location_id]],Locations[],4,"FALSE")</f>
        <v>1695200</v>
      </c>
      <c r="P2484">
        <f>VLOOKUP(CONS_TABLE[[#This Row],[location_id]],Locations[],5,"FALSE")</f>
        <v>343.09</v>
      </c>
    </row>
    <row r="2485" spans="1:16" x14ac:dyDescent="0.3">
      <c r="A2485">
        <v>2484</v>
      </c>
      <c r="B2485" t="s">
        <v>75</v>
      </c>
      <c r="C2485">
        <v>550</v>
      </c>
      <c r="D2485" t="str">
        <f>VLOOKUP(CONS_TABLE[[#This Row],[make_id]],Make_details[],2,"FALSE")</f>
        <v>Honda</v>
      </c>
      <c r="E2485" t="str">
        <f>VLOOKUP(CONS_TABLE[[#This Row],[make_id]],Make_details[],3,"FALSE")</f>
        <v>Standard</v>
      </c>
      <c r="F2485">
        <v>1997</v>
      </c>
      <c r="G2485" t="s">
        <v>458</v>
      </c>
      <c r="H2485" t="s">
        <v>47</v>
      </c>
      <c r="I2485" s="1">
        <v>44541</v>
      </c>
      <c r="J2485" s="1" t="str">
        <f>TEXT(CONS_TABLE[[#This Row],[date_stolen]],"YYYY")</f>
        <v>2021</v>
      </c>
      <c r="K2485" s="1" t="str">
        <f>TEXT(CONS_TABLE[[#This Row],[date_stolen]],"MMMM")</f>
        <v>December</v>
      </c>
      <c r="L2485">
        <v>109</v>
      </c>
      <c r="M2485" t="str">
        <f>VLOOKUP(CONS_TABLE[[#This Row],[location_id]],Locations[],2,"FALSE")</f>
        <v>Wellington</v>
      </c>
      <c r="N2485" t="str">
        <f>VLOOKUP(CONS_TABLE[[#This Row],[location_id]],Locations[],3, "FALSE")</f>
        <v>New Zealand</v>
      </c>
      <c r="O2485" s="3">
        <f>VLOOKUP(CONS_TABLE[[#This Row],[location_id]],Locations[],4,"FALSE")</f>
        <v>543500</v>
      </c>
      <c r="P2485">
        <f>VLOOKUP(CONS_TABLE[[#This Row],[location_id]],Locations[],5,"FALSE")</f>
        <v>67.52</v>
      </c>
    </row>
    <row r="2486" spans="1:16" x14ac:dyDescent="0.3">
      <c r="A2486">
        <v>2485</v>
      </c>
      <c r="B2486" t="s">
        <v>90</v>
      </c>
      <c r="C2486">
        <v>550</v>
      </c>
      <c r="D2486" t="str">
        <f>VLOOKUP(CONS_TABLE[[#This Row],[make_id]],Make_details[],2,"FALSE")</f>
        <v>Honda</v>
      </c>
      <c r="E2486" t="str">
        <f>VLOOKUP(CONS_TABLE[[#This Row],[make_id]],Make_details[],3,"FALSE")</f>
        <v>Standard</v>
      </c>
      <c r="F2486">
        <v>2005</v>
      </c>
      <c r="G2486" t="s">
        <v>857</v>
      </c>
      <c r="H2486" t="s">
        <v>28</v>
      </c>
      <c r="I2486" s="1">
        <v>44484</v>
      </c>
      <c r="J2486" s="1" t="str">
        <f>TEXT(CONS_TABLE[[#This Row],[date_stolen]],"YYYY")</f>
        <v>2021</v>
      </c>
      <c r="K2486" s="1" t="str">
        <f>TEXT(CONS_TABLE[[#This Row],[date_stolen]],"MMMM")</f>
        <v>October</v>
      </c>
      <c r="L2486">
        <v>102</v>
      </c>
      <c r="M2486" t="str">
        <f>VLOOKUP(CONS_TABLE[[#This Row],[location_id]],Locations[],2,"FALSE")</f>
        <v>Auckland</v>
      </c>
      <c r="N2486" t="str">
        <f>VLOOKUP(CONS_TABLE[[#This Row],[location_id]],Locations[],3, "FALSE")</f>
        <v>New Zealand</v>
      </c>
      <c r="O2486" s="3">
        <f>VLOOKUP(CONS_TABLE[[#This Row],[location_id]],Locations[],4,"FALSE")</f>
        <v>1695200</v>
      </c>
      <c r="P2486">
        <f>VLOOKUP(CONS_TABLE[[#This Row],[location_id]],Locations[],5,"FALSE")</f>
        <v>343.09</v>
      </c>
    </row>
    <row r="2487" spans="1:16" x14ac:dyDescent="0.3">
      <c r="A2487">
        <v>2486</v>
      </c>
      <c r="B2487" t="s">
        <v>90</v>
      </c>
      <c r="C2487">
        <v>576</v>
      </c>
      <c r="D2487" t="str">
        <f>VLOOKUP(CONS_TABLE[[#This Row],[make_id]],Make_details[],2,"FALSE")</f>
        <v>Mazda</v>
      </c>
      <c r="E2487" t="str">
        <f>VLOOKUP(CONS_TABLE[[#This Row],[make_id]],Make_details[],3,"FALSE")</f>
        <v>Standard</v>
      </c>
      <c r="F2487">
        <v>2007</v>
      </c>
      <c r="G2487" t="s">
        <v>698</v>
      </c>
      <c r="H2487" t="s">
        <v>10</v>
      </c>
      <c r="I2487" s="1">
        <v>44655</v>
      </c>
      <c r="J2487" s="1" t="str">
        <f>TEXT(CONS_TABLE[[#This Row],[date_stolen]],"YYYY")</f>
        <v>2022</v>
      </c>
      <c r="K2487" s="1" t="str">
        <f>TEXT(CONS_TABLE[[#This Row],[date_stolen]],"MMMM")</f>
        <v>April</v>
      </c>
      <c r="L2487">
        <v>109</v>
      </c>
      <c r="M2487" t="str">
        <f>VLOOKUP(CONS_TABLE[[#This Row],[location_id]],Locations[],2,"FALSE")</f>
        <v>Wellington</v>
      </c>
      <c r="N2487" t="str">
        <f>VLOOKUP(CONS_TABLE[[#This Row],[location_id]],Locations[],3, "FALSE")</f>
        <v>New Zealand</v>
      </c>
      <c r="O2487" s="3">
        <f>VLOOKUP(CONS_TABLE[[#This Row],[location_id]],Locations[],4,"FALSE")</f>
        <v>543500</v>
      </c>
      <c r="P2487">
        <f>VLOOKUP(CONS_TABLE[[#This Row],[location_id]],Locations[],5,"FALSE")</f>
        <v>67.52</v>
      </c>
    </row>
    <row r="2488" spans="1:16" x14ac:dyDescent="0.3">
      <c r="A2488">
        <v>2487</v>
      </c>
      <c r="B2488" t="s">
        <v>83</v>
      </c>
      <c r="C2488">
        <v>512</v>
      </c>
      <c r="D2488" t="str">
        <f>VLOOKUP(CONS_TABLE[[#This Row],[make_id]],Make_details[],2,"FALSE")</f>
        <v>BMW</v>
      </c>
      <c r="E2488" t="str">
        <f>VLOOKUP(CONS_TABLE[[#This Row],[make_id]],Make_details[],3,"FALSE")</f>
        <v>Luxury</v>
      </c>
      <c r="F2488">
        <v>2001</v>
      </c>
      <c r="G2488" t="s">
        <v>858</v>
      </c>
      <c r="H2488" t="s">
        <v>28</v>
      </c>
      <c r="I2488" s="1">
        <v>44617</v>
      </c>
      <c r="J2488" s="1" t="str">
        <f>TEXT(CONS_TABLE[[#This Row],[date_stolen]],"YYYY")</f>
        <v>2022</v>
      </c>
      <c r="K2488" s="1" t="str">
        <f>TEXT(CONS_TABLE[[#This Row],[date_stolen]],"MMMM")</f>
        <v>February</v>
      </c>
      <c r="L2488">
        <v>102</v>
      </c>
      <c r="M2488" t="str">
        <f>VLOOKUP(CONS_TABLE[[#This Row],[location_id]],Locations[],2,"FALSE")</f>
        <v>Auckland</v>
      </c>
      <c r="N2488" t="str">
        <f>VLOOKUP(CONS_TABLE[[#This Row],[location_id]],Locations[],3, "FALSE")</f>
        <v>New Zealand</v>
      </c>
      <c r="O2488" s="3">
        <f>VLOOKUP(CONS_TABLE[[#This Row],[location_id]],Locations[],4,"FALSE")</f>
        <v>1695200</v>
      </c>
      <c r="P2488">
        <f>VLOOKUP(CONS_TABLE[[#This Row],[location_id]],Locations[],5,"FALSE")</f>
        <v>343.09</v>
      </c>
    </row>
    <row r="2489" spans="1:16" x14ac:dyDescent="0.3">
      <c r="A2489">
        <v>2488</v>
      </c>
      <c r="B2489" t="s">
        <v>90</v>
      </c>
      <c r="C2489">
        <v>580</v>
      </c>
      <c r="D2489" t="str">
        <f>VLOOKUP(CONS_TABLE[[#This Row],[make_id]],Make_details[],2,"FALSE")</f>
        <v>Mitsubishi</v>
      </c>
      <c r="E2489" t="str">
        <f>VLOOKUP(CONS_TABLE[[#This Row],[make_id]],Make_details[],3,"FALSE")</f>
        <v>Standard</v>
      </c>
      <c r="F2489">
        <v>2005</v>
      </c>
      <c r="G2489" t="s">
        <v>727</v>
      </c>
      <c r="H2489" t="s">
        <v>45</v>
      </c>
      <c r="I2489" s="1">
        <v>44532</v>
      </c>
      <c r="J2489" s="1" t="str">
        <f>TEXT(CONS_TABLE[[#This Row],[date_stolen]],"YYYY")</f>
        <v>2021</v>
      </c>
      <c r="K2489" s="1" t="str">
        <f>TEXT(CONS_TABLE[[#This Row],[date_stolen]],"MMMM")</f>
        <v>December</v>
      </c>
      <c r="L2489">
        <v>114</v>
      </c>
      <c r="M2489" t="str">
        <f>VLOOKUP(CONS_TABLE[[#This Row],[location_id]],Locations[],2,"FALSE")</f>
        <v>Canterbury</v>
      </c>
      <c r="N2489" t="str">
        <f>VLOOKUP(CONS_TABLE[[#This Row],[location_id]],Locations[],3, "FALSE")</f>
        <v>New Zealand</v>
      </c>
      <c r="O2489" s="3">
        <f>VLOOKUP(CONS_TABLE[[#This Row],[location_id]],Locations[],4,"FALSE")</f>
        <v>655000</v>
      </c>
      <c r="P2489">
        <f>VLOOKUP(CONS_TABLE[[#This Row],[location_id]],Locations[],5,"FALSE")</f>
        <v>14.72</v>
      </c>
    </row>
    <row r="2490" spans="1:16" x14ac:dyDescent="0.3">
      <c r="A2490">
        <v>2489</v>
      </c>
      <c r="B2490" t="s">
        <v>90</v>
      </c>
      <c r="C2490">
        <v>619</v>
      </c>
      <c r="D2490" t="str">
        <f>VLOOKUP(CONS_TABLE[[#This Row],[make_id]],Make_details[],2,"FALSE")</f>
        <v>Toyota</v>
      </c>
      <c r="E2490" t="str">
        <f>VLOOKUP(CONS_TABLE[[#This Row],[make_id]],Make_details[],3,"FALSE")</f>
        <v>Standard</v>
      </c>
      <c r="F2490">
        <v>2005</v>
      </c>
      <c r="G2490" t="s">
        <v>682</v>
      </c>
      <c r="H2490" t="s">
        <v>32</v>
      </c>
      <c r="I2490" s="1">
        <v>44643</v>
      </c>
      <c r="J2490" s="1" t="str">
        <f>TEXT(CONS_TABLE[[#This Row],[date_stolen]],"YYYY")</f>
        <v>2022</v>
      </c>
      <c r="K2490" s="1" t="str">
        <f>TEXT(CONS_TABLE[[#This Row],[date_stolen]],"MMMM")</f>
        <v>March</v>
      </c>
      <c r="L2490">
        <v>102</v>
      </c>
      <c r="M2490" t="str">
        <f>VLOOKUP(CONS_TABLE[[#This Row],[location_id]],Locations[],2,"FALSE")</f>
        <v>Auckland</v>
      </c>
      <c r="N2490" t="str">
        <f>VLOOKUP(CONS_TABLE[[#This Row],[location_id]],Locations[],3, "FALSE")</f>
        <v>New Zealand</v>
      </c>
      <c r="O2490" s="3">
        <f>VLOOKUP(CONS_TABLE[[#This Row],[location_id]],Locations[],4,"FALSE")</f>
        <v>1695200</v>
      </c>
      <c r="P2490">
        <f>VLOOKUP(CONS_TABLE[[#This Row],[location_id]],Locations[],5,"FALSE")</f>
        <v>343.09</v>
      </c>
    </row>
    <row r="2491" spans="1:16" x14ac:dyDescent="0.3">
      <c r="A2491">
        <v>2490</v>
      </c>
      <c r="B2491" t="s">
        <v>90</v>
      </c>
      <c r="C2491">
        <v>610</v>
      </c>
      <c r="D2491" t="str">
        <f>VLOOKUP(CONS_TABLE[[#This Row],[make_id]],Make_details[],2,"FALSE")</f>
        <v>Subaru</v>
      </c>
      <c r="E2491" t="str">
        <f>VLOOKUP(CONS_TABLE[[#This Row],[make_id]],Make_details[],3,"FALSE")</f>
        <v>Standard</v>
      </c>
      <c r="F2491">
        <v>2003</v>
      </c>
      <c r="G2491" t="s">
        <v>444</v>
      </c>
      <c r="H2491" t="s">
        <v>10</v>
      </c>
      <c r="I2491" s="1">
        <v>44654</v>
      </c>
      <c r="J2491" s="1" t="str">
        <f>TEXT(CONS_TABLE[[#This Row],[date_stolen]],"YYYY")</f>
        <v>2022</v>
      </c>
      <c r="K2491" s="1" t="str">
        <f>TEXT(CONS_TABLE[[#This Row],[date_stolen]],"MMMM")</f>
        <v>April</v>
      </c>
      <c r="L2491">
        <v>103</v>
      </c>
      <c r="M2491" t="str">
        <f>VLOOKUP(CONS_TABLE[[#This Row],[location_id]],Locations[],2,"FALSE")</f>
        <v>Waikato</v>
      </c>
      <c r="N2491" t="str">
        <f>VLOOKUP(CONS_TABLE[[#This Row],[location_id]],Locations[],3, "FALSE")</f>
        <v>New Zealand</v>
      </c>
      <c r="O2491" s="3">
        <f>VLOOKUP(CONS_TABLE[[#This Row],[location_id]],Locations[],4,"FALSE")</f>
        <v>513800</v>
      </c>
      <c r="P2491">
        <f>VLOOKUP(CONS_TABLE[[#This Row],[location_id]],Locations[],5,"FALSE")</f>
        <v>21.5</v>
      </c>
    </row>
    <row r="2492" spans="1:16" x14ac:dyDescent="0.3">
      <c r="A2492">
        <v>2491</v>
      </c>
      <c r="B2492" t="s">
        <v>90</v>
      </c>
      <c r="C2492">
        <v>619</v>
      </c>
      <c r="D2492" t="str">
        <f>VLOOKUP(CONS_TABLE[[#This Row],[make_id]],Make_details[],2,"FALSE")</f>
        <v>Toyota</v>
      </c>
      <c r="E2492" t="str">
        <f>VLOOKUP(CONS_TABLE[[#This Row],[make_id]],Make_details[],3,"FALSE")</f>
        <v>Standard</v>
      </c>
      <c r="F2492">
        <v>1996</v>
      </c>
      <c r="G2492" t="s">
        <v>594</v>
      </c>
      <c r="H2492" t="s">
        <v>69</v>
      </c>
      <c r="I2492" s="1">
        <v>44645</v>
      </c>
      <c r="J2492" s="1" t="str">
        <f>TEXT(CONS_TABLE[[#This Row],[date_stolen]],"YYYY")</f>
        <v>2022</v>
      </c>
      <c r="K2492" s="1" t="str">
        <f>TEXT(CONS_TABLE[[#This Row],[date_stolen]],"MMMM")</f>
        <v>March</v>
      </c>
      <c r="L2492">
        <v>115</v>
      </c>
      <c r="M2492" t="str">
        <f>VLOOKUP(CONS_TABLE[[#This Row],[location_id]],Locations[],2,"FALSE")</f>
        <v>Otago</v>
      </c>
      <c r="N2492" t="str">
        <f>VLOOKUP(CONS_TABLE[[#This Row],[location_id]],Locations[],3, "FALSE")</f>
        <v>New Zealand</v>
      </c>
      <c r="O2492" s="3">
        <f>VLOOKUP(CONS_TABLE[[#This Row],[location_id]],Locations[],4,"FALSE")</f>
        <v>246000</v>
      </c>
      <c r="P2492">
        <f>VLOOKUP(CONS_TABLE[[#This Row],[location_id]],Locations[],5,"FALSE")</f>
        <v>7.89</v>
      </c>
    </row>
    <row r="2493" spans="1:16" x14ac:dyDescent="0.3">
      <c r="A2493">
        <v>2492</v>
      </c>
      <c r="B2493" t="s">
        <v>435</v>
      </c>
      <c r="C2493">
        <v>619</v>
      </c>
      <c r="D2493" t="str">
        <f>VLOOKUP(CONS_TABLE[[#This Row],[make_id]],Make_details[],2,"FALSE")</f>
        <v>Toyota</v>
      </c>
      <c r="E2493" t="str">
        <f>VLOOKUP(CONS_TABLE[[#This Row],[make_id]],Make_details[],3,"FALSE")</f>
        <v>Standard</v>
      </c>
      <c r="F2493">
        <v>2012</v>
      </c>
      <c r="G2493" t="s">
        <v>448</v>
      </c>
      <c r="H2493" t="s">
        <v>18</v>
      </c>
      <c r="I2493" s="1">
        <v>44506</v>
      </c>
      <c r="J2493" s="1" t="str">
        <f>TEXT(CONS_TABLE[[#This Row],[date_stolen]],"YYYY")</f>
        <v>2021</v>
      </c>
      <c r="K2493" s="1" t="str">
        <f>TEXT(CONS_TABLE[[#This Row],[date_stolen]],"MMMM")</f>
        <v>November</v>
      </c>
      <c r="L2493">
        <v>114</v>
      </c>
      <c r="M2493" t="str">
        <f>VLOOKUP(CONS_TABLE[[#This Row],[location_id]],Locations[],2,"FALSE")</f>
        <v>Canterbury</v>
      </c>
      <c r="N2493" t="str">
        <f>VLOOKUP(CONS_TABLE[[#This Row],[location_id]],Locations[],3, "FALSE")</f>
        <v>New Zealand</v>
      </c>
      <c r="O2493" s="3">
        <f>VLOOKUP(CONS_TABLE[[#This Row],[location_id]],Locations[],4,"FALSE")</f>
        <v>655000</v>
      </c>
      <c r="P2493">
        <f>VLOOKUP(CONS_TABLE[[#This Row],[location_id]],Locations[],5,"FALSE")</f>
        <v>14.72</v>
      </c>
    </row>
    <row r="2494" spans="1:16" x14ac:dyDescent="0.3">
      <c r="A2494">
        <v>2493</v>
      </c>
      <c r="B2494" t="s">
        <v>75</v>
      </c>
      <c r="C2494">
        <v>576</v>
      </c>
      <c r="D2494" t="str">
        <f>VLOOKUP(CONS_TABLE[[#This Row],[make_id]],Make_details[],2,"FALSE")</f>
        <v>Mazda</v>
      </c>
      <c r="E2494" t="str">
        <f>VLOOKUP(CONS_TABLE[[#This Row],[make_id]],Make_details[],3,"FALSE")</f>
        <v>Standard</v>
      </c>
      <c r="F2494">
        <v>2005</v>
      </c>
      <c r="G2494" t="s">
        <v>578</v>
      </c>
      <c r="H2494" t="s">
        <v>10</v>
      </c>
      <c r="I2494" s="1">
        <v>44601</v>
      </c>
      <c r="J2494" s="1" t="str">
        <f>TEXT(CONS_TABLE[[#This Row],[date_stolen]],"YYYY")</f>
        <v>2022</v>
      </c>
      <c r="K2494" s="1" t="str">
        <f>TEXT(CONS_TABLE[[#This Row],[date_stolen]],"MMMM")</f>
        <v>February</v>
      </c>
      <c r="L2494">
        <v>103</v>
      </c>
      <c r="M2494" t="str">
        <f>VLOOKUP(CONS_TABLE[[#This Row],[location_id]],Locations[],2,"FALSE")</f>
        <v>Waikato</v>
      </c>
      <c r="N2494" t="str">
        <f>VLOOKUP(CONS_TABLE[[#This Row],[location_id]],Locations[],3, "FALSE")</f>
        <v>New Zealand</v>
      </c>
      <c r="O2494" s="3">
        <f>VLOOKUP(CONS_TABLE[[#This Row],[location_id]],Locations[],4,"FALSE")</f>
        <v>513800</v>
      </c>
      <c r="P2494">
        <f>VLOOKUP(CONS_TABLE[[#This Row],[location_id]],Locations[],5,"FALSE")</f>
        <v>21.5</v>
      </c>
    </row>
    <row r="2495" spans="1:16" x14ac:dyDescent="0.3">
      <c r="A2495">
        <v>2494</v>
      </c>
      <c r="B2495" t="s">
        <v>75</v>
      </c>
      <c r="C2495">
        <v>587</v>
      </c>
      <c r="D2495" t="str">
        <f>VLOOKUP(CONS_TABLE[[#This Row],[make_id]],Make_details[],2,"FALSE")</f>
        <v>Nissan</v>
      </c>
      <c r="E2495" t="str">
        <f>VLOOKUP(CONS_TABLE[[#This Row],[make_id]],Make_details[],3,"FALSE")</f>
        <v>Standard</v>
      </c>
      <c r="F2495">
        <v>2005</v>
      </c>
      <c r="G2495" t="s">
        <v>359</v>
      </c>
      <c r="H2495" t="s">
        <v>10</v>
      </c>
      <c r="I2495" s="1">
        <v>44655</v>
      </c>
      <c r="J2495" s="1" t="str">
        <f>TEXT(CONS_TABLE[[#This Row],[date_stolen]],"YYYY")</f>
        <v>2022</v>
      </c>
      <c r="K2495" s="1" t="str">
        <f>TEXT(CONS_TABLE[[#This Row],[date_stolen]],"MMMM")</f>
        <v>April</v>
      </c>
      <c r="L2495">
        <v>101</v>
      </c>
      <c r="M2495" t="str">
        <f>VLOOKUP(CONS_TABLE[[#This Row],[location_id]],Locations[],2,"FALSE")</f>
        <v>Northland</v>
      </c>
      <c r="N2495" t="str">
        <f>VLOOKUP(CONS_TABLE[[#This Row],[location_id]],Locations[],3, "FALSE")</f>
        <v>New Zealand</v>
      </c>
      <c r="O2495" s="3">
        <f>VLOOKUP(CONS_TABLE[[#This Row],[location_id]],Locations[],4,"FALSE")</f>
        <v>201500</v>
      </c>
      <c r="P2495">
        <f>VLOOKUP(CONS_TABLE[[#This Row],[location_id]],Locations[],5,"FALSE")</f>
        <v>16.11</v>
      </c>
    </row>
    <row r="2496" spans="1:16" x14ac:dyDescent="0.3">
      <c r="A2496">
        <v>2495</v>
      </c>
      <c r="B2496" t="s">
        <v>83</v>
      </c>
      <c r="C2496">
        <v>580</v>
      </c>
      <c r="D2496" t="str">
        <f>VLOOKUP(CONS_TABLE[[#This Row],[make_id]],Make_details[],2,"FALSE")</f>
        <v>Mitsubishi</v>
      </c>
      <c r="E2496" t="str">
        <f>VLOOKUP(CONS_TABLE[[#This Row],[make_id]],Make_details[],3,"FALSE")</f>
        <v>Standard</v>
      </c>
      <c r="F2496">
        <v>1996</v>
      </c>
      <c r="G2496" t="s">
        <v>476</v>
      </c>
      <c r="H2496" t="s">
        <v>10</v>
      </c>
      <c r="I2496" s="1">
        <v>44562</v>
      </c>
      <c r="J2496" s="1" t="str">
        <f>TEXT(CONS_TABLE[[#This Row],[date_stolen]],"YYYY")</f>
        <v>2022</v>
      </c>
      <c r="K2496" s="1" t="str">
        <f>TEXT(CONS_TABLE[[#This Row],[date_stolen]],"MMMM")</f>
        <v>January</v>
      </c>
      <c r="L2496">
        <v>102</v>
      </c>
      <c r="M2496" t="str">
        <f>VLOOKUP(CONS_TABLE[[#This Row],[location_id]],Locations[],2,"FALSE")</f>
        <v>Auckland</v>
      </c>
      <c r="N2496" t="str">
        <f>VLOOKUP(CONS_TABLE[[#This Row],[location_id]],Locations[],3, "FALSE")</f>
        <v>New Zealand</v>
      </c>
      <c r="O2496" s="3">
        <f>VLOOKUP(CONS_TABLE[[#This Row],[location_id]],Locations[],4,"FALSE")</f>
        <v>1695200</v>
      </c>
      <c r="P2496">
        <f>VLOOKUP(CONS_TABLE[[#This Row],[location_id]],Locations[],5,"FALSE")</f>
        <v>343.09</v>
      </c>
    </row>
    <row r="2497" spans="1:16" x14ac:dyDescent="0.3">
      <c r="A2497">
        <v>2496</v>
      </c>
      <c r="B2497" t="s">
        <v>75</v>
      </c>
      <c r="C2497">
        <v>548</v>
      </c>
      <c r="D2497" t="str">
        <f>VLOOKUP(CONS_TABLE[[#This Row],[make_id]],Make_details[],2,"FALSE")</f>
        <v>Holden</v>
      </c>
      <c r="E2497" t="str">
        <f>VLOOKUP(CONS_TABLE[[#This Row],[make_id]],Make_details[],3,"FALSE")</f>
        <v>Standard</v>
      </c>
      <c r="F2497">
        <v>2012</v>
      </c>
      <c r="G2497" t="s">
        <v>859</v>
      </c>
      <c r="H2497" t="s">
        <v>10</v>
      </c>
      <c r="I2497" s="1">
        <v>44621</v>
      </c>
      <c r="J2497" s="1" t="str">
        <f>TEXT(CONS_TABLE[[#This Row],[date_stolen]],"YYYY")</f>
        <v>2022</v>
      </c>
      <c r="K2497" s="1" t="str">
        <f>TEXT(CONS_TABLE[[#This Row],[date_stolen]],"MMMM")</f>
        <v>March</v>
      </c>
      <c r="L2497">
        <v>102</v>
      </c>
      <c r="M2497" t="str">
        <f>VLOOKUP(CONS_TABLE[[#This Row],[location_id]],Locations[],2,"FALSE")</f>
        <v>Auckland</v>
      </c>
      <c r="N2497" t="str">
        <f>VLOOKUP(CONS_TABLE[[#This Row],[location_id]],Locations[],3, "FALSE")</f>
        <v>New Zealand</v>
      </c>
      <c r="O2497" s="3">
        <f>VLOOKUP(CONS_TABLE[[#This Row],[location_id]],Locations[],4,"FALSE")</f>
        <v>1695200</v>
      </c>
      <c r="P2497">
        <f>VLOOKUP(CONS_TABLE[[#This Row],[location_id]],Locations[],5,"FALSE")</f>
        <v>343.09</v>
      </c>
    </row>
    <row r="2498" spans="1:16" x14ac:dyDescent="0.3">
      <c r="A2498">
        <v>2497</v>
      </c>
      <c r="B2498" t="s">
        <v>83</v>
      </c>
      <c r="C2498">
        <v>592</v>
      </c>
      <c r="D2498" t="str">
        <f>VLOOKUP(CONS_TABLE[[#This Row],[make_id]],Make_details[],2,"FALSE")</f>
        <v>Peugeot</v>
      </c>
      <c r="E2498" t="str">
        <f>VLOOKUP(CONS_TABLE[[#This Row],[make_id]],Make_details[],3,"FALSE")</f>
        <v>Standard</v>
      </c>
      <c r="F2498">
        <v>2009</v>
      </c>
      <c r="G2498">
        <v>407</v>
      </c>
      <c r="H2498" t="s">
        <v>18</v>
      </c>
      <c r="I2498" s="1">
        <v>44535</v>
      </c>
      <c r="J2498" s="1" t="str">
        <f>TEXT(CONS_TABLE[[#This Row],[date_stolen]],"YYYY")</f>
        <v>2021</v>
      </c>
      <c r="K2498" s="1" t="str">
        <f>TEXT(CONS_TABLE[[#This Row],[date_stolen]],"MMMM")</f>
        <v>December</v>
      </c>
      <c r="L2498">
        <v>104</v>
      </c>
      <c r="M2498" t="str">
        <f>VLOOKUP(CONS_TABLE[[#This Row],[location_id]],Locations[],2,"FALSE")</f>
        <v>Bay of Plenty</v>
      </c>
      <c r="N2498" t="str">
        <f>VLOOKUP(CONS_TABLE[[#This Row],[location_id]],Locations[],3, "FALSE")</f>
        <v>New Zealand</v>
      </c>
      <c r="O2498" s="3">
        <f>VLOOKUP(CONS_TABLE[[#This Row],[location_id]],Locations[],4,"FALSE")</f>
        <v>347700</v>
      </c>
      <c r="P2498">
        <f>VLOOKUP(CONS_TABLE[[#This Row],[location_id]],Locations[],5,"FALSE")</f>
        <v>28.8</v>
      </c>
    </row>
    <row r="2499" spans="1:16" x14ac:dyDescent="0.3">
      <c r="A2499">
        <v>2498</v>
      </c>
      <c r="B2499" t="s">
        <v>75</v>
      </c>
      <c r="C2499">
        <v>521</v>
      </c>
      <c r="D2499" t="str">
        <f>VLOOKUP(CONS_TABLE[[#This Row],[make_id]],Make_details[],2,"FALSE")</f>
        <v>Chery</v>
      </c>
      <c r="E2499" t="str">
        <f>VLOOKUP(CONS_TABLE[[#This Row],[make_id]],Make_details[],3,"FALSE")</f>
        <v>Standard</v>
      </c>
      <c r="F2499">
        <v>2012</v>
      </c>
      <c r="G2499" t="s">
        <v>860</v>
      </c>
      <c r="H2499" t="s">
        <v>18</v>
      </c>
      <c r="I2499" s="1">
        <v>44591</v>
      </c>
      <c r="J2499" s="1" t="str">
        <f>TEXT(CONS_TABLE[[#This Row],[date_stolen]],"YYYY")</f>
        <v>2022</v>
      </c>
      <c r="K2499" s="1" t="str">
        <f>TEXT(CONS_TABLE[[#This Row],[date_stolen]],"MMMM")</f>
        <v>January</v>
      </c>
      <c r="L2499">
        <v>102</v>
      </c>
      <c r="M2499" t="str">
        <f>VLOOKUP(CONS_TABLE[[#This Row],[location_id]],Locations[],2,"FALSE")</f>
        <v>Auckland</v>
      </c>
      <c r="N2499" t="str">
        <f>VLOOKUP(CONS_TABLE[[#This Row],[location_id]],Locations[],3, "FALSE")</f>
        <v>New Zealand</v>
      </c>
      <c r="O2499" s="3">
        <f>VLOOKUP(CONS_TABLE[[#This Row],[location_id]],Locations[],4,"FALSE")</f>
        <v>1695200</v>
      </c>
      <c r="P2499">
        <f>VLOOKUP(CONS_TABLE[[#This Row],[location_id]],Locations[],5,"FALSE")</f>
        <v>343.09</v>
      </c>
    </row>
    <row r="2500" spans="1:16" x14ac:dyDescent="0.3">
      <c r="A2500">
        <v>2499</v>
      </c>
      <c r="B2500" t="s">
        <v>83</v>
      </c>
      <c r="C2500">
        <v>540</v>
      </c>
      <c r="D2500" t="str">
        <f>VLOOKUP(CONS_TABLE[[#This Row],[make_id]],Make_details[],2,"FALSE")</f>
        <v>Ford</v>
      </c>
      <c r="E2500" t="str">
        <f>VLOOKUP(CONS_TABLE[[#This Row],[make_id]],Make_details[],3,"FALSE")</f>
        <v>Standard</v>
      </c>
      <c r="F2500">
        <v>2012</v>
      </c>
      <c r="G2500" t="s">
        <v>453</v>
      </c>
      <c r="H2500" t="s">
        <v>69</v>
      </c>
      <c r="I2500" s="1">
        <v>44541</v>
      </c>
      <c r="J2500" s="1" t="str">
        <f>TEXT(CONS_TABLE[[#This Row],[date_stolen]],"YYYY")</f>
        <v>2021</v>
      </c>
      <c r="K2500" s="1" t="str">
        <f>TEXT(CONS_TABLE[[#This Row],[date_stolen]],"MMMM")</f>
        <v>December</v>
      </c>
      <c r="L2500">
        <v>105</v>
      </c>
      <c r="M2500" t="str">
        <f>VLOOKUP(CONS_TABLE[[#This Row],[location_id]],Locations[],2,"FALSE")</f>
        <v>Gisborne</v>
      </c>
      <c r="N2500" t="str">
        <f>VLOOKUP(CONS_TABLE[[#This Row],[location_id]],Locations[],3, "FALSE")</f>
        <v>New Zealand</v>
      </c>
      <c r="O2500" s="3">
        <f>VLOOKUP(CONS_TABLE[[#This Row],[location_id]],Locations[],4,"FALSE")</f>
        <v>52100</v>
      </c>
      <c r="P2500">
        <f>VLOOKUP(CONS_TABLE[[#This Row],[location_id]],Locations[],5,"FALSE")</f>
        <v>6.21</v>
      </c>
    </row>
    <row r="2501" spans="1:16" x14ac:dyDescent="0.3">
      <c r="A2501">
        <v>2500</v>
      </c>
      <c r="B2501" t="s">
        <v>90</v>
      </c>
      <c r="C2501">
        <v>633</v>
      </c>
      <c r="D2501" t="str">
        <f>VLOOKUP(CONS_TABLE[[#This Row],[make_id]],Make_details[],2,"FALSE")</f>
        <v>Volkswagen</v>
      </c>
      <c r="E2501" t="str">
        <f>VLOOKUP(CONS_TABLE[[#This Row],[make_id]],Make_details[],3,"FALSE")</f>
        <v>Standard</v>
      </c>
      <c r="F2501">
        <v>2007</v>
      </c>
      <c r="G2501" t="s">
        <v>581</v>
      </c>
      <c r="H2501" t="s">
        <v>28</v>
      </c>
      <c r="I2501" s="1">
        <v>44624</v>
      </c>
      <c r="J2501" s="1" t="str">
        <f>TEXT(CONS_TABLE[[#This Row],[date_stolen]],"YYYY")</f>
        <v>2022</v>
      </c>
      <c r="K2501" s="1" t="str">
        <f>TEXT(CONS_TABLE[[#This Row],[date_stolen]],"MMMM")</f>
        <v>March</v>
      </c>
      <c r="L2501">
        <v>108</v>
      </c>
      <c r="M2501" t="str">
        <f>VLOOKUP(CONS_TABLE[[#This Row],[location_id]],Locations[],2,"FALSE")</f>
        <v>Manawatū-Whanganui</v>
      </c>
      <c r="N2501" t="str">
        <f>VLOOKUP(CONS_TABLE[[#This Row],[location_id]],Locations[],3, "FALSE")</f>
        <v>New Zealand</v>
      </c>
      <c r="O2501" s="3">
        <f>VLOOKUP(CONS_TABLE[[#This Row],[location_id]],Locations[],4,"FALSE")</f>
        <v>258200</v>
      </c>
      <c r="P2501">
        <f>VLOOKUP(CONS_TABLE[[#This Row],[location_id]],Locations[],5,"FALSE")</f>
        <v>11.62</v>
      </c>
    </row>
    <row r="2502" spans="1:16" x14ac:dyDescent="0.3">
      <c r="A2502">
        <v>2501</v>
      </c>
      <c r="B2502" t="s">
        <v>90</v>
      </c>
      <c r="C2502">
        <v>550</v>
      </c>
      <c r="D2502" t="str">
        <f>VLOOKUP(CONS_TABLE[[#This Row],[make_id]],Make_details[],2,"FALSE")</f>
        <v>Honda</v>
      </c>
      <c r="E2502" t="str">
        <f>VLOOKUP(CONS_TABLE[[#This Row],[make_id]],Make_details[],3,"FALSE")</f>
        <v>Standard</v>
      </c>
      <c r="F2502">
        <v>2005</v>
      </c>
      <c r="G2502" t="s">
        <v>584</v>
      </c>
      <c r="H2502" t="s">
        <v>32</v>
      </c>
      <c r="I2502" s="1">
        <v>44647</v>
      </c>
      <c r="J2502" s="1" t="str">
        <f>TEXT(CONS_TABLE[[#This Row],[date_stolen]],"YYYY")</f>
        <v>2022</v>
      </c>
      <c r="K2502" s="1" t="str">
        <f>TEXT(CONS_TABLE[[#This Row],[date_stolen]],"MMMM")</f>
        <v>March</v>
      </c>
      <c r="L2502">
        <v>102</v>
      </c>
      <c r="M2502" t="str">
        <f>VLOOKUP(CONS_TABLE[[#This Row],[location_id]],Locations[],2,"FALSE")</f>
        <v>Auckland</v>
      </c>
      <c r="N2502" t="str">
        <f>VLOOKUP(CONS_TABLE[[#This Row],[location_id]],Locations[],3, "FALSE")</f>
        <v>New Zealand</v>
      </c>
      <c r="O2502" s="3">
        <f>VLOOKUP(CONS_TABLE[[#This Row],[location_id]],Locations[],4,"FALSE")</f>
        <v>1695200</v>
      </c>
      <c r="P2502">
        <f>VLOOKUP(CONS_TABLE[[#This Row],[location_id]],Locations[],5,"FALSE")</f>
        <v>343.09</v>
      </c>
    </row>
    <row r="2503" spans="1:16" x14ac:dyDescent="0.3">
      <c r="A2503">
        <v>2502</v>
      </c>
      <c r="B2503" t="s">
        <v>435</v>
      </c>
      <c r="C2503">
        <v>587</v>
      </c>
      <c r="D2503" t="str">
        <f>VLOOKUP(CONS_TABLE[[#This Row],[make_id]],Make_details[],2,"FALSE")</f>
        <v>Nissan</v>
      </c>
      <c r="E2503" t="str">
        <f>VLOOKUP(CONS_TABLE[[#This Row],[make_id]],Make_details[],3,"FALSE")</f>
        <v>Standard</v>
      </c>
      <c r="F2503">
        <v>2012</v>
      </c>
      <c r="G2503" t="s">
        <v>437</v>
      </c>
      <c r="H2503" t="s">
        <v>10</v>
      </c>
      <c r="I2503" s="1">
        <v>44511</v>
      </c>
      <c r="J2503" s="1" t="str">
        <f>TEXT(CONS_TABLE[[#This Row],[date_stolen]],"YYYY")</f>
        <v>2021</v>
      </c>
      <c r="K2503" s="1" t="str">
        <f>TEXT(CONS_TABLE[[#This Row],[date_stolen]],"MMMM")</f>
        <v>November</v>
      </c>
      <c r="L2503">
        <v>101</v>
      </c>
      <c r="M2503" t="str">
        <f>VLOOKUP(CONS_TABLE[[#This Row],[location_id]],Locations[],2,"FALSE")</f>
        <v>Northland</v>
      </c>
      <c r="N2503" t="str">
        <f>VLOOKUP(CONS_TABLE[[#This Row],[location_id]],Locations[],3, "FALSE")</f>
        <v>New Zealand</v>
      </c>
      <c r="O2503" s="3">
        <f>VLOOKUP(CONS_TABLE[[#This Row],[location_id]],Locations[],4,"FALSE")</f>
        <v>201500</v>
      </c>
      <c r="P2503">
        <f>VLOOKUP(CONS_TABLE[[#This Row],[location_id]],Locations[],5,"FALSE")</f>
        <v>16.11</v>
      </c>
    </row>
    <row r="2504" spans="1:16" x14ac:dyDescent="0.3">
      <c r="A2504">
        <v>2503</v>
      </c>
      <c r="B2504" t="s">
        <v>75</v>
      </c>
      <c r="C2504">
        <v>576</v>
      </c>
      <c r="D2504" t="str">
        <f>VLOOKUP(CONS_TABLE[[#This Row],[make_id]],Make_details[],2,"FALSE")</f>
        <v>Mazda</v>
      </c>
      <c r="E2504" t="str">
        <f>VLOOKUP(CONS_TABLE[[#This Row],[make_id]],Make_details[],3,"FALSE")</f>
        <v>Standard</v>
      </c>
      <c r="F2504">
        <v>2005</v>
      </c>
      <c r="G2504" t="s">
        <v>578</v>
      </c>
      <c r="H2504" t="s">
        <v>28</v>
      </c>
      <c r="I2504" s="1">
        <v>44655</v>
      </c>
      <c r="J2504" s="1" t="str">
        <f>TEXT(CONS_TABLE[[#This Row],[date_stolen]],"YYYY")</f>
        <v>2022</v>
      </c>
      <c r="K2504" s="1" t="str">
        <f>TEXT(CONS_TABLE[[#This Row],[date_stolen]],"MMMM")</f>
        <v>April</v>
      </c>
      <c r="L2504">
        <v>102</v>
      </c>
      <c r="M2504" t="str">
        <f>VLOOKUP(CONS_TABLE[[#This Row],[location_id]],Locations[],2,"FALSE")</f>
        <v>Auckland</v>
      </c>
      <c r="N2504" t="str">
        <f>VLOOKUP(CONS_TABLE[[#This Row],[location_id]],Locations[],3, "FALSE")</f>
        <v>New Zealand</v>
      </c>
      <c r="O2504" s="3">
        <f>VLOOKUP(CONS_TABLE[[#This Row],[location_id]],Locations[],4,"FALSE")</f>
        <v>1695200</v>
      </c>
      <c r="P2504">
        <f>VLOOKUP(CONS_TABLE[[#This Row],[location_id]],Locations[],5,"FALSE")</f>
        <v>343.09</v>
      </c>
    </row>
    <row r="2505" spans="1:16" x14ac:dyDescent="0.3">
      <c r="A2505">
        <v>2504</v>
      </c>
      <c r="B2505" t="s">
        <v>75</v>
      </c>
      <c r="C2505">
        <v>619</v>
      </c>
      <c r="D2505" t="str">
        <f>VLOOKUP(CONS_TABLE[[#This Row],[make_id]],Make_details[],2,"FALSE")</f>
        <v>Toyota</v>
      </c>
      <c r="E2505" t="str">
        <f>VLOOKUP(CONS_TABLE[[#This Row],[make_id]],Make_details[],3,"FALSE")</f>
        <v>Standard</v>
      </c>
      <c r="F2505">
        <v>2012</v>
      </c>
      <c r="G2505" t="s">
        <v>460</v>
      </c>
      <c r="H2505" t="s">
        <v>10</v>
      </c>
      <c r="I2505" s="1">
        <v>44651</v>
      </c>
      <c r="J2505" s="1" t="str">
        <f>TEXT(CONS_TABLE[[#This Row],[date_stolen]],"YYYY")</f>
        <v>2022</v>
      </c>
      <c r="K2505" s="1" t="str">
        <f>TEXT(CONS_TABLE[[#This Row],[date_stolen]],"MMMM")</f>
        <v>March</v>
      </c>
      <c r="L2505">
        <v>104</v>
      </c>
      <c r="M2505" t="str">
        <f>VLOOKUP(CONS_TABLE[[#This Row],[location_id]],Locations[],2,"FALSE")</f>
        <v>Bay of Plenty</v>
      </c>
      <c r="N2505" t="str">
        <f>VLOOKUP(CONS_TABLE[[#This Row],[location_id]],Locations[],3, "FALSE")</f>
        <v>New Zealand</v>
      </c>
      <c r="O2505" s="3">
        <f>VLOOKUP(CONS_TABLE[[#This Row],[location_id]],Locations[],4,"FALSE")</f>
        <v>347700</v>
      </c>
      <c r="P2505">
        <f>VLOOKUP(CONS_TABLE[[#This Row],[location_id]],Locations[],5,"FALSE")</f>
        <v>28.8</v>
      </c>
    </row>
    <row r="2506" spans="1:16" x14ac:dyDescent="0.3">
      <c r="A2506">
        <v>2505</v>
      </c>
      <c r="B2506" t="s">
        <v>75</v>
      </c>
      <c r="C2506">
        <v>611</v>
      </c>
      <c r="D2506" t="str">
        <f>VLOOKUP(CONS_TABLE[[#This Row],[make_id]],Make_details[],2,"FALSE")</f>
        <v>Suzuki</v>
      </c>
      <c r="E2506" t="str">
        <f>VLOOKUP(CONS_TABLE[[#This Row],[make_id]],Make_details[],3,"FALSE")</f>
        <v>Standard</v>
      </c>
      <c r="F2506">
        <v>2005</v>
      </c>
      <c r="G2506" t="s">
        <v>684</v>
      </c>
      <c r="H2506" t="s">
        <v>10</v>
      </c>
      <c r="I2506" s="1">
        <v>44575</v>
      </c>
      <c r="J2506" s="1" t="str">
        <f>TEXT(CONS_TABLE[[#This Row],[date_stolen]],"YYYY")</f>
        <v>2022</v>
      </c>
      <c r="K2506" s="1" t="str">
        <f>TEXT(CONS_TABLE[[#This Row],[date_stolen]],"MMMM")</f>
        <v>January</v>
      </c>
      <c r="L2506">
        <v>108</v>
      </c>
      <c r="M2506" t="str">
        <f>VLOOKUP(CONS_TABLE[[#This Row],[location_id]],Locations[],2,"FALSE")</f>
        <v>Manawatū-Whanganui</v>
      </c>
      <c r="N2506" t="str">
        <f>VLOOKUP(CONS_TABLE[[#This Row],[location_id]],Locations[],3, "FALSE")</f>
        <v>New Zealand</v>
      </c>
      <c r="O2506" s="3">
        <f>VLOOKUP(CONS_TABLE[[#This Row],[location_id]],Locations[],4,"FALSE")</f>
        <v>258200</v>
      </c>
      <c r="P2506">
        <f>VLOOKUP(CONS_TABLE[[#This Row],[location_id]],Locations[],5,"FALSE")</f>
        <v>11.62</v>
      </c>
    </row>
    <row r="2507" spans="1:16" x14ac:dyDescent="0.3">
      <c r="A2507">
        <v>2506</v>
      </c>
      <c r="B2507" t="s">
        <v>83</v>
      </c>
      <c r="C2507">
        <v>548</v>
      </c>
      <c r="D2507" t="str">
        <f>VLOOKUP(CONS_TABLE[[#This Row],[make_id]],Make_details[],2,"FALSE")</f>
        <v>Holden</v>
      </c>
      <c r="E2507" t="str">
        <f>VLOOKUP(CONS_TABLE[[#This Row],[make_id]],Make_details[],3,"FALSE")</f>
        <v>Standard</v>
      </c>
      <c r="F2507">
        <v>2007</v>
      </c>
      <c r="G2507" t="s">
        <v>593</v>
      </c>
      <c r="H2507" t="s">
        <v>47</v>
      </c>
      <c r="I2507" s="1">
        <v>44553</v>
      </c>
      <c r="J2507" s="1" t="str">
        <f>TEXT(CONS_TABLE[[#This Row],[date_stolen]],"YYYY")</f>
        <v>2021</v>
      </c>
      <c r="K2507" s="1" t="str">
        <f>TEXT(CONS_TABLE[[#This Row],[date_stolen]],"MMMM")</f>
        <v>December</v>
      </c>
      <c r="L2507">
        <v>111</v>
      </c>
      <c r="M2507" t="str">
        <f>VLOOKUP(CONS_TABLE[[#This Row],[location_id]],Locations[],2,"FALSE")</f>
        <v>Nelson</v>
      </c>
      <c r="N2507" t="str">
        <f>VLOOKUP(CONS_TABLE[[#This Row],[location_id]],Locations[],3, "FALSE")</f>
        <v>New Zealand</v>
      </c>
      <c r="O2507" s="3">
        <f>VLOOKUP(CONS_TABLE[[#This Row],[location_id]],Locations[],4,"FALSE")</f>
        <v>54500</v>
      </c>
      <c r="P2507">
        <f>VLOOKUP(CONS_TABLE[[#This Row],[location_id]],Locations[],5,"FALSE")</f>
        <v>129.15</v>
      </c>
    </row>
    <row r="2508" spans="1:16" x14ac:dyDescent="0.3">
      <c r="A2508">
        <v>2507</v>
      </c>
      <c r="B2508" t="s">
        <v>75</v>
      </c>
      <c r="C2508">
        <v>619</v>
      </c>
      <c r="D2508" t="str">
        <f>VLOOKUP(CONS_TABLE[[#This Row],[make_id]],Make_details[],2,"FALSE")</f>
        <v>Toyota</v>
      </c>
      <c r="E2508" t="str">
        <f>VLOOKUP(CONS_TABLE[[#This Row],[make_id]],Make_details[],3,"FALSE")</f>
        <v>Standard</v>
      </c>
      <c r="F2508">
        <v>2013</v>
      </c>
      <c r="G2508" t="s">
        <v>711</v>
      </c>
      <c r="H2508" t="s">
        <v>28</v>
      </c>
      <c r="I2508" s="1">
        <v>44599</v>
      </c>
      <c r="J2508" s="1" t="str">
        <f>TEXT(CONS_TABLE[[#This Row],[date_stolen]],"YYYY")</f>
        <v>2022</v>
      </c>
      <c r="K2508" s="1" t="str">
        <f>TEXT(CONS_TABLE[[#This Row],[date_stolen]],"MMMM")</f>
        <v>February</v>
      </c>
      <c r="L2508">
        <v>103</v>
      </c>
      <c r="M2508" t="str">
        <f>VLOOKUP(CONS_TABLE[[#This Row],[location_id]],Locations[],2,"FALSE")</f>
        <v>Waikato</v>
      </c>
      <c r="N2508" t="str">
        <f>VLOOKUP(CONS_TABLE[[#This Row],[location_id]],Locations[],3, "FALSE")</f>
        <v>New Zealand</v>
      </c>
      <c r="O2508" s="3">
        <f>VLOOKUP(CONS_TABLE[[#This Row],[location_id]],Locations[],4,"FALSE")</f>
        <v>513800</v>
      </c>
      <c r="P2508">
        <f>VLOOKUP(CONS_TABLE[[#This Row],[location_id]],Locations[],5,"FALSE")</f>
        <v>21.5</v>
      </c>
    </row>
    <row r="2509" spans="1:16" x14ac:dyDescent="0.3">
      <c r="A2509">
        <v>2508</v>
      </c>
      <c r="B2509" t="s">
        <v>75</v>
      </c>
      <c r="C2509">
        <v>619</v>
      </c>
      <c r="D2509" t="str">
        <f>VLOOKUP(CONS_TABLE[[#This Row],[make_id]],Make_details[],2,"FALSE")</f>
        <v>Toyota</v>
      </c>
      <c r="E2509" t="str">
        <f>VLOOKUP(CONS_TABLE[[#This Row],[make_id]],Make_details[],3,"FALSE")</f>
        <v>Standard</v>
      </c>
      <c r="F2509">
        <v>2003</v>
      </c>
      <c r="G2509" t="s">
        <v>594</v>
      </c>
      <c r="H2509" t="s">
        <v>123</v>
      </c>
      <c r="I2509" s="1">
        <v>44650</v>
      </c>
      <c r="J2509" s="1" t="str">
        <f>TEXT(CONS_TABLE[[#This Row],[date_stolen]],"YYYY")</f>
        <v>2022</v>
      </c>
      <c r="K2509" s="1" t="str">
        <f>TEXT(CONS_TABLE[[#This Row],[date_stolen]],"MMMM")</f>
        <v>March</v>
      </c>
      <c r="L2509">
        <v>102</v>
      </c>
      <c r="M2509" t="str">
        <f>VLOOKUP(CONS_TABLE[[#This Row],[location_id]],Locations[],2,"FALSE")</f>
        <v>Auckland</v>
      </c>
      <c r="N2509" t="str">
        <f>VLOOKUP(CONS_TABLE[[#This Row],[location_id]],Locations[],3, "FALSE")</f>
        <v>New Zealand</v>
      </c>
      <c r="O2509" s="3">
        <f>VLOOKUP(CONS_TABLE[[#This Row],[location_id]],Locations[],4,"FALSE")</f>
        <v>1695200</v>
      </c>
      <c r="P2509">
        <f>VLOOKUP(CONS_TABLE[[#This Row],[location_id]],Locations[],5,"FALSE")</f>
        <v>343.09</v>
      </c>
    </row>
    <row r="2510" spans="1:16" x14ac:dyDescent="0.3">
      <c r="A2510">
        <v>2509</v>
      </c>
      <c r="B2510" t="s">
        <v>90</v>
      </c>
      <c r="C2510">
        <v>610</v>
      </c>
      <c r="D2510" t="str">
        <f>VLOOKUP(CONS_TABLE[[#This Row],[make_id]],Make_details[],2,"FALSE")</f>
        <v>Subaru</v>
      </c>
      <c r="E2510" t="str">
        <f>VLOOKUP(CONS_TABLE[[#This Row],[make_id]],Make_details[],3,"FALSE")</f>
        <v>Standard</v>
      </c>
      <c r="F2510">
        <v>2006</v>
      </c>
      <c r="G2510" t="s">
        <v>475</v>
      </c>
      <c r="H2510" t="s">
        <v>10</v>
      </c>
      <c r="I2510" s="1">
        <v>44644</v>
      </c>
      <c r="J2510" s="1" t="str">
        <f>TEXT(CONS_TABLE[[#This Row],[date_stolen]],"YYYY")</f>
        <v>2022</v>
      </c>
      <c r="K2510" s="1" t="str">
        <f>TEXT(CONS_TABLE[[#This Row],[date_stolen]],"MMMM")</f>
        <v>March</v>
      </c>
      <c r="L2510">
        <v>102</v>
      </c>
      <c r="M2510" t="str">
        <f>VLOOKUP(CONS_TABLE[[#This Row],[location_id]],Locations[],2,"FALSE")</f>
        <v>Auckland</v>
      </c>
      <c r="N2510" t="str">
        <f>VLOOKUP(CONS_TABLE[[#This Row],[location_id]],Locations[],3, "FALSE")</f>
        <v>New Zealand</v>
      </c>
      <c r="O2510" s="3">
        <f>VLOOKUP(CONS_TABLE[[#This Row],[location_id]],Locations[],4,"FALSE")</f>
        <v>1695200</v>
      </c>
      <c r="P2510">
        <f>VLOOKUP(CONS_TABLE[[#This Row],[location_id]],Locations[],5,"FALSE")</f>
        <v>343.09</v>
      </c>
    </row>
    <row r="2511" spans="1:16" x14ac:dyDescent="0.3">
      <c r="A2511">
        <v>2510</v>
      </c>
      <c r="B2511" t="s">
        <v>75</v>
      </c>
      <c r="C2511">
        <v>576</v>
      </c>
      <c r="D2511" t="str">
        <f>VLOOKUP(CONS_TABLE[[#This Row],[make_id]],Make_details[],2,"FALSE")</f>
        <v>Mazda</v>
      </c>
      <c r="E2511" t="str">
        <f>VLOOKUP(CONS_TABLE[[#This Row],[make_id]],Make_details[],3,"FALSE")</f>
        <v>Standard</v>
      </c>
      <c r="F2511">
        <v>2001</v>
      </c>
      <c r="G2511">
        <v>626</v>
      </c>
      <c r="H2511" t="s">
        <v>47</v>
      </c>
      <c r="I2511" s="1">
        <v>44574</v>
      </c>
      <c r="J2511" s="1" t="str">
        <f>TEXT(CONS_TABLE[[#This Row],[date_stolen]],"YYYY")</f>
        <v>2022</v>
      </c>
      <c r="K2511" s="1" t="str">
        <f>TEXT(CONS_TABLE[[#This Row],[date_stolen]],"MMMM")</f>
        <v>January</v>
      </c>
      <c r="L2511">
        <v>102</v>
      </c>
      <c r="M2511" t="str">
        <f>VLOOKUP(CONS_TABLE[[#This Row],[location_id]],Locations[],2,"FALSE")</f>
        <v>Auckland</v>
      </c>
      <c r="N2511" t="str">
        <f>VLOOKUP(CONS_TABLE[[#This Row],[location_id]],Locations[],3, "FALSE")</f>
        <v>New Zealand</v>
      </c>
      <c r="O2511" s="3">
        <f>VLOOKUP(CONS_TABLE[[#This Row],[location_id]],Locations[],4,"FALSE")</f>
        <v>1695200</v>
      </c>
      <c r="P2511">
        <f>VLOOKUP(CONS_TABLE[[#This Row],[location_id]],Locations[],5,"FALSE")</f>
        <v>343.09</v>
      </c>
    </row>
    <row r="2512" spans="1:16" x14ac:dyDescent="0.3">
      <c r="A2512">
        <v>2511</v>
      </c>
      <c r="B2512" t="s">
        <v>83</v>
      </c>
      <c r="C2512">
        <v>550</v>
      </c>
      <c r="D2512" t="str">
        <f>VLOOKUP(CONS_TABLE[[#This Row],[make_id]],Make_details[],2,"FALSE")</f>
        <v>Honda</v>
      </c>
      <c r="E2512" t="str">
        <f>VLOOKUP(CONS_TABLE[[#This Row],[make_id]],Make_details[],3,"FALSE")</f>
        <v>Standard</v>
      </c>
      <c r="F2512">
        <v>2005</v>
      </c>
      <c r="G2512" t="s">
        <v>571</v>
      </c>
      <c r="H2512" t="s">
        <v>18</v>
      </c>
      <c r="I2512" s="1">
        <v>44648</v>
      </c>
      <c r="J2512" s="1" t="str">
        <f>TEXT(CONS_TABLE[[#This Row],[date_stolen]],"YYYY")</f>
        <v>2022</v>
      </c>
      <c r="K2512" s="1" t="str">
        <f>TEXT(CONS_TABLE[[#This Row],[date_stolen]],"MMMM")</f>
        <v>March</v>
      </c>
      <c r="L2512">
        <v>102</v>
      </c>
      <c r="M2512" t="str">
        <f>VLOOKUP(CONS_TABLE[[#This Row],[location_id]],Locations[],2,"FALSE")</f>
        <v>Auckland</v>
      </c>
      <c r="N2512" t="str">
        <f>VLOOKUP(CONS_TABLE[[#This Row],[location_id]],Locations[],3, "FALSE")</f>
        <v>New Zealand</v>
      </c>
      <c r="O2512" s="3">
        <f>VLOOKUP(CONS_TABLE[[#This Row],[location_id]],Locations[],4,"FALSE")</f>
        <v>1695200</v>
      </c>
      <c r="P2512">
        <f>VLOOKUP(CONS_TABLE[[#This Row],[location_id]],Locations[],5,"FALSE")</f>
        <v>343.09</v>
      </c>
    </row>
    <row r="2513" spans="1:16" x14ac:dyDescent="0.3">
      <c r="A2513">
        <v>2512</v>
      </c>
      <c r="B2513" t="s">
        <v>75</v>
      </c>
      <c r="C2513">
        <v>587</v>
      </c>
      <c r="D2513" t="str">
        <f>VLOOKUP(CONS_TABLE[[#This Row],[make_id]],Make_details[],2,"FALSE")</f>
        <v>Nissan</v>
      </c>
      <c r="E2513" t="str">
        <f>VLOOKUP(CONS_TABLE[[#This Row],[make_id]],Make_details[],3,"FALSE")</f>
        <v>Standard</v>
      </c>
      <c r="F2513">
        <v>2005</v>
      </c>
      <c r="G2513" t="s">
        <v>359</v>
      </c>
      <c r="H2513" t="s">
        <v>10</v>
      </c>
      <c r="I2513" s="1">
        <v>44600</v>
      </c>
      <c r="J2513" s="1" t="str">
        <f>TEXT(CONS_TABLE[[#This Row],[date_stolen]],"YYYY")</f>
        <v>2022</v>
      </c>
      <c r="K2513" s="1" t="str">
        <f>TEXT(CONS_TABLE[[#This Row],[date_stolen]],"MMMM")</f>
        <v>February</v>
      </c>
      <c r="L2513">
        <v>102</v>
      </c>
      <c r="M2513" t="str">
        <f>VLOOKUP(CONS_TABLE[[#This Row],[location_id]],Locations[],2,"FALSE")</f>
        <v>Auckland</v>
      </c>
      <c r="N2513" t="str">
        <f>VLOOKUP(CONS_TABLE[[#This Row],[location_id]],Locations[],3, "FALSE")</f>
        <v>New Zealand</v>
      </c>
      <c r="O2513" s="3">
        <f>VLOOKUP(CONS_TABLE[[#This Row],[location_id]],Locations[],4,"FALSE")</f>
        <v>1695200</v>
      </c>
      <c r="P2513">
        <f>VLOOKUP(CONS_TABLE[[#This Row],[location_id]],Locations[],5,"FALSE")</f>
        <v>343.09</v>
      </c>
    </row>
    <row r="2514" spans="1:16" x14ac:dyDescent="0.3">
      <c r="A2514">
        <v>2513</v>
      </c>
      <c r="B2514" t="s">
        <v>90</v>
      </c>
      <c r="C2514">
        <v>576</v>
      </c>
      <c r="D2514" t="str">
        <f>VLOOKUP(CONS_TABLE[[#This Row],[make_id]],Make_details[],2,"FALSE")</f>
        <v>Mazda</v>
      </c>
      <c r="E2514" t="str">
        <f>VLOOKUP(CONS_TABLE[[#This Row],[make_id]],Make_details[],3,"FALSE")</f>
        <v>Standard</v>
      </c>
      <c r="F2514">
        <v>2007</v>
      </c>
      <c r="G2514" t="s">
        <v>698</v>
      </c>
      <c r="H2514" t="s">
        <v>10</v>
      </c>
      <c r="I2514" s="1">
        <v>44569</v>
      </c>
      <c r="J2514" s="1" t="str">
        <f>TEXT(CONS_TABLE[[#This Row],[date_stolen]],"YYYY")</f>
        <v>2022</v>
      </c>
      <c r="K2514" s="1" t="str">
        <f>TEXT(CONS_TABLE[[#This Row],[date_stolen]],"MMMM")</f>
        <v>January</v>
      </c>
      <c r="L2514">
        <v>103</v>
      </c>
      <c r="M2514" t="str">
        <f>VLOOKUP(CONS_TABLE[[#This Row],[location_id]],Locations[],2,"FALSE")</f>
        <v>Waikato</v>
      </c>
      <c r="N2514" t="str">
        <f>VLOOKUP(CONS_TABLE[[#This Row],[location_id]],Locations[],3, "FALSE")</f>
        <v>New Zealand</v>
      </c>
      <c r="O2514" s="3">
        <f>VLOOKUP(CONS_TABLE[[#This Row],[location_id]],Locations[],4,"FALSE")</f>
        <v>513800</v>
      </c>
      <c r="P2514">
        <f>VLOOKUP(CONS_TABLE[[#This Row],[location_id]],Locations[],5,"FALSE")</f>
        <v>21.5</v>
      </c>
    </row>
    <row r="2515" spans="1:16" x14ac:dyDescent="0.3">
      <c r="A2515">
        <v>2514</v>
      </c>
      <c r="B2515" t="s">
        <v>83</v>
      </c>
      <c r="C2515">
        <v>577</v>
      </c>
      <c r="D2515" t="str">
        <f>VLOOKUP(CONS_TABLE[[#This Row],[make_id]],Make_details[],2,"FALSE")</f>
        <v>Mercedes-Benz</v>
      </c>
      <c r="E2515" t="str">
        <f>VLOOKUP(CONS_TABLE[[#This Row],[make_id]],Make_details[],3,"FALSE")</f>
        <v>Luxury</v>
      </c>
      <c r="F2515">
        <v>2008</v>
      </c>
      <c r="G2515" t="s">
        <v>861</v>
      </c>
      <c r="H2515" t="s">
        <v>10</v>
      </c>
      <c r="I2515" s="1">
        <v>44542</v>
      </c>
      <c r="J2515" s="1" t="str">
        <f>TEXT(CONS_TABLE[[#This Row],[date_stolen]],"YYYY")</f>
        <v>2021</v>
      </c>
      <c r="K2515" s="1" t="str">
        <f>TEXT(CONS_TABLE[[#This Row],[date_stolen]],"MMMM")</f>
        <v>December</v>
      </c>
      <c r="L2515">
        <v>104</v>
      </c>
      <c r="M2515" t="str">
        <f>VLOOKUP(CONS_TABLE[[#This Row],[location_id]],Locations[],2,"FALSE")</f>
        <v>Bay of Plenty</v>
      </c>
      <c r="N2515" t="str">
        <f>VLOOKUP(CONS_TABLE[[#This Row],[location_id]],Locations[],3, "FALSE")</f>
        <v>New Zealand</v>
      </c>
      <c r="O2515" s="3">
        <f>VLOOKUP(CONS_TABLE[[#This Row],[location_id]],Locations[],4,"FALSE")</f>
        <v>347700</v>
      </c>
      <c r="P2515">
        <f>VLOOKUP(CONS_TABLE[[#This Row],[location_id]],Locations[],5,"FALSE")</f>
        <v>28.8</v>
      </c>
    </row>
    <row r="2516" spans="1:16" x14ac:dyDescent="0.3">
      <c r="A2516">
        <v>2515</v>
      </c>
      <c r="B2516" t="s">
        <v>83</v>
      </c>
      <c r="C2516">
        <v>587</v>
      </c>
      <c r="D2516" t="str">
        <f>VLOOKUP(CONS_TABLE[[#This Row],[make_id]],Make_details[],2,"FALSE")</f>
        <v>Nissan</v>
      </c>
      <c r="E2516" t="str">
        <f>VLOOKUP(CONS_TABLE[[#This Row],[make_id]],Make_details[],3,"FALSE")</f>
        <v>Standard</v>
      </c>
      <c r="F2516">
        <v>2007</v>
      </c>
      <c r="G2516" t="s">
        <v>590</v>
      </c>
      <c r="H2516" t="s">
        <v>69</v>
      </c>
      <c r="I2516" s="1">
        <v>44521</v>
      </c>
      <c r="J2516" s="1" t="str">
        <f>TEXT(CONS_TABLE[[#This Row],[date_stolen]],"YYYY")</f>
        <v>2021</v>
      </c>
      <c r="K2516" s="1" t="str">
        <f>TEXT(CONS_TABLE[[#This Row],[date_stolen]],"MMMM")</f>
        <v>November</v>
      </c>
      <c r="L2516">
        <v>102</v>
      </c>
      <c r="M2516" t="str">
        <f>VLOOKUP(CONS_TABLE[[#This Row],[location_id]],Locations[],2,"FALSE")</f>
        <v>Auckland</v>
      </c>
      <c r="N2516" t="str">
        <f>VLOOKUP(CONS_TABLE[[#This Row],[location_id]],Locations[],3, "FALSE")</f>
        <v>New Zealand</v>
      </c>
      <c r="O2516" s="3">
        <f>VLOOKUP(CONS_TABLE[[#This Row],[location_id]],Locations[],4,"FALSE")</f>
        <v>1695200</v>
      </c>
      <c r="P2516">
        <f>VLOOKUP(CONS_TABLE[[#This Row],[location_id]],Locations[],5,"FALSE")</f>
        <v>343.09</v>
      </c>
    </row>
    <row r="2517" spans="1:16" x14ac:dyDescent="0.3">
      <c r="A2517">
        <v>2516</v>
      </c>
      <c r="B2517" t="s">
        <v>75</v>
      </c>
      <c r="C2517">
        <v>550</v>
      </c>
      <c r="D2517" t="str">
        <f>VLOOKUP(CONS_TABLE[[#This Row],[make_id]],Make_details[],2,"FALSE")</f>
        <v>Honda</v>
      </c>
      <c r="E2517" t="str">
        <f>VLOOKUP(CONS_TABLE[[#This Row],[make_id]],Make_details[],3,"FALSE")</f>
        <v>Standard</v>
      </c>
      <c r="F2517">
        <v>2004</v>
      </c>
      <c r="G2517" t="s">
        <v>808</v>
      </c>
      <c r="H2517" t="s">
        <v>69</v>
      </c>
      <c r="I2517" s="1">
        <v>44632</v>
      </c>
      <c r="J2517" s="1" t="str">
        <f>TEXT(CONS_TABLE[[#This Row],[date_stolen]],"YYYY")</f>
        <v>2022</v>
      </c>
      <c r="K2517" s="1" t="str">
        <f>TEXT(CONS_TABLE[[#This Row],[date_stolen]],"MMMM")</f>
        <v>March</v>
      </c>
      <c r="L2517">
        <v>103</v>
      </c>
      <c r="M2517" t="str">
        <f>VLOOKUP(CONS_TABLE[[#This Row],[location_id]],Locations[],2,"FALSE")</f>
        <v>Waikato</v>
      </c>
      <c r="N2517" t="str">
        <f>VLOOKUP(CONS_TABLE[[#This Row],[location_id]],Locations[],3, "FALSE")</f>
        <v>New Zealand</v>
      </c>
      <c r="O2517" s="3">
        <f>VLOOKUP(CONS_TABLE[[#This Row],[location_id]],Locations[],4,"FALSE")</f>
        <v>513800</v>
      </c>
      <c r="P2517">
        <f>VLOOKUP(CONS_TABLE[[#This Row],[location_id]],Locations[],5,"FALSE")</f>
        <v>21.5</v>
      </c>
    </row>
    <row r="2518" spans="1:16" x14ac:dyDescent="0.3">
      <c r="A2518">
        <v>2517</v>
      </c>
      <c r="B2518" t="s">
        <v>83</v>
      </c>
      <c r="C2518">
        <v>610</v>
      </c>
      <c r="D2518" t="str">
        <f>VLOOKUP(CONS_TABLE[[#This Row],[make_id]],Make_details[],2,"FALSE")</f>
        <v>Subaru</v>
      </c>
      <c r="E2518" t="str">
        <f>VLOOKUP(CONS_TABLE[[#This Row],[make_id]],Make_details[],3,"FALSE")</f>
        <v>Standard</v>
      </c>
      <c r="F2518">
        <v>2004</v>
      </c>
      <c r="G2518" t="s">
        <v>475</v>
      </c>
      <c r="H2518" t="s">
        <v>28</v>
      </c>
      <c r="I2518" s="1">
        <v>44547</v>
      </c>
      <c r="J2518" s="1" t="str">
        <f>TEXT(CONS_TABLE[[#This Row],[date_stolen]],"YYYY")</f>
        <v>2021</v>
      </c>
      <c r="K2518" s="1" t="str">
        <f>TEXT(CONS_TABLE[[#This Row],[date_stolen]],"MMMM")</f>
        <v>December</v>
      </c>
      <c r="L2518">
        <v>102</v>
      </c>
      <c r="M2518" t="str">
        <f>VLOOKUP(CONS_TABLE[[#This Row],[location_id]],Locations[],2,"FALSE")</f>
        <v>Auckland</v>
      </c>
      <c r="N2518" t="str">
        <f>VLOOKUP(CONS_TABLE[[#This Row],[location_id]],Locations[],3, "FALSE")</f>
        <v>New Zealand</v>
      </c>
      <c r="O2518" s="3">
        <f>VLOOKUP(CONS_TABLE[[#This Row],[location_id]],Locations[],4,"FALSE")</f>
        <v>1695200</v>
      </c>
      <c r="P2518">
        <f>VLOOKUP(CONS_TABLE[[#This Row],[location_id]],Locations[],5,"FALSE")</f>
        <v>343.09</v>
      </c>
    </row>
    <row r="2519" spans="1:16" x14ac:dyDescent="0.3">
      <c r="A2519">
        <v>2518</v>
      </c>
      <c r="B2519" t="s">
        <v>75</v>
      </c>
      <c r="C2519">
        <v>611</v>
      </c>
      <c r="D2519" t="str">
        <f>VLOOKUP(CONS_TABLE[[#This Row],[make_id]],Make_details[],2,"FALSE")</f>
        <v>Suzuki</v>
      </c>
      <c r="E2519" t="str">
        <f>VLOOKUP(CONS_TABLE[[#This Row],[make_id]],Make_details[],3,"FALSE")</f>
        <v>Standard</v>
      </c>
      <c r="F2519">
        <v>2006</v>
      </c>
      <c r="G2519" t="s">
        <v>684</v>
      </c>
      <c r="H2519" t="s">
        <v>32</v>
      </c>
      <c r="I2519" s="1">
        <v>44552</v>
      </c>
      <c r="J2519" s="1" t="str">
        <f>TEXT(CONS_TABLE[[#This Row],[date_stolen]],"YYYY")</f>
        <v>2021</v>
      </c>
      <c r="K2519" s="1" t="str">
        <f>TEXT(CONS_TABLE[[#This Row],[date_stolen]],"MMMM")</f>
        <v>December</v>
      </c>
      <c r="L2519">
        <v>103</v>
      </c>
      <c r="M2519" t="str">
        <f>VLOOKUP(CONS_TABLE[[#This Row],[location_id]],Locations[],2,"FALSE")</f>
        <v>Waikato</v>
      </c>
      <c r="N2519" t="str">
        <f>VLOOKUP(CONS_TABLE[[#This Row],[location_id]],Locations[],3, "FALSE")</f>
        <v>New Zealand</v>
      </c>
      <c r="O2519" s="3">
        <f>VLOOKUP(CONS_TABLE[[#This Row],[location_id]],Locations[],4,"FALSE")</f>
        <v>513800</v>
      </c>
      <c r="P2519">
        <f>VLOOKUP(CONS_TABLE[[#This Row],[location_id]],Locations[],5,"FALSE")</f>
        <v>21.5</v>
      </c>
    </row>
    <row r="2520" spans="1:16" x14ac:dyDescent="0.3">
      <c r="A2520">
        <v>2519</v>
      </c>
      <c r="B2520" t="s">
        <v>435</v>
      </c>
      <c r="C2520">
        <v>580</v>
      </c>
      <c r="D2520" t="str">
        <f>VLOOKUP(CONS_TABLE[[#This Row],[make_id]],Make_details[],2,"FALSE")</f>
        <v>Mitsubishi</v>
      </c>
      <c r="E2520" t="str">
        <f>VLOOKUP(CONS_TABLE[[#This Row],[make_id]],Make_details[],3,"FALSE")</f>
        <v>Standard</v>
      </c>
      <c r="F2520">
        <v>1997</v>
      </c>
      <c r="G2520" t="s">
        <v>469</v>
      </c>
      <c r="H2520" t="s">
        <v>47</v>
      </c>
      <c r="I2520" s="1">
        <v>44481</v>
      </c>
      <c r="J2520" s="1" t="str">
        <f>TEXT(CONS_TABLE[[#This Row],[date_stolen]],"YYYY")</f>
        <v>2021</v>
      </c>
      <c r="K2520" s="1" t="str">
        <f>TEXT(CONS_TABLE[[#This Row],[date_stolen]],"MMMM")</f>
        <v>October</v>
      </c>
      <c r="L2520">
        <v>104</v>
      </c>
      <c r="M2520" t="str">
        <f>VLOOKUP(CONS_TABLE[[#This Row],[location_id]],Locations[],2,"FALSE")</f>
        <v>Bay of Plenty</v>
      </c>
      <c r="N2520" t="str">
        <f>VLOOKUP(CONS_TABLE[[#This Row],[location_id]],Locations[],3, "FALSE")</f>
        <v>New Zealand</v>
      </c>
      <c r="O2520" s="3">
        <f>VLOOKUP(CONS_TABLE[[#This Row],[location_id]],Locations[],4,"FALSE")</f>
        <v>347700</v>
      </c>
      <c r="P2520">
        <f>VLOOKUP(CONS_TABLE[[#This Row],[location_id]],Locations[],5,"FALSE")</f>
        <v>28.8</v>
      </c>
    </row>
    <row r="2521" spans="1:16" x14ac:dyDescent="0.3">
      <c r="A2521">
        <v>2520</v>
      </c>
      <c r="B2521" t="s">
        <v>75</v>
      </c>
      <c r="C2521">
        <v>576</v>
      </c>
      <c r="D2521" t="str">
        <f>VLOOKUP(CONS_TABLE[[#This Row],[make_id]],Make_details[],2,"FALSE")</f>
        <v>Mazda</v>
      </c>
      <c r="E2521" t="str">
        <f>VLOOKUP(CONS_TABLE[[#This Row],[make_id]],Make_details[],3,"FALSE")</f>
        <v>Standard</v>
      </c>
      <c r="F2521">
        <v>2005</v>
      </c>
      <c r="G2521" t="s">
        <v>578</v>
      </c>
      <c r="H2521" t="s">
        <v>10</v>
      </c>
      <c r="I2521" s="1">
        <v>44620</v>
      </c>
      <c r="J2521" s="1" t="str">
        <f>TEXT(CONS_TABLE[[#This Row],[date_stolen]],"YYYY")</f>
        <v>2022</v>
      </c>
      <c r="K2521" s="1" t="str">
        <f>TEXT(CONS_TABLE[[#This Row],[date_stolen]],"MMMM")</f>
        <v>February</v>
      </c>
      <c r="L2521">
        <v>102</v>
      </c>
      <c r="M2521" t="str">
        <f>VLOOKUP(CONS_TABLE[[#This Row],[location_id]],Locations[],2,"FALSE")</f>
        <v>Auckland</v>
      </c>
      <c r="N2521" t="str">
        <f>VLOOKUP(CONS_TABLE[[#This Row],[location_id]],Locations[],3, "FALSE")</f>
        <v>New Zealand</v>
      </c>
      <c r="O2521" s="3">
        <f>VLOOKUP(CONS_TABLE[[#This Row],[location_id]],Locations[],4,"FALSE")</f>
        <v>1695200</v>
      </c>
      <c r="P2521">
        <f>VLOOKUP(CONS_TABLE[[#This Row],[location_id]],Locations[],5,"FALSE")</f>
        <v>343.09</v>
      </c>
    </row>
    <row r="2522" spans="1:16" x14ac:dyDescent="0.3">
      <c r="A2522">
        <v>2521</v>
      </c>
      <c r="B2522" t="s">
        <v>90</v>
      </c>
      <c r="C2522">
        <v>619</v>
      </c>
      <c r="D2522" t="str">
        <f>VLOOKUP(CONS_TABLE[[#This Row],[make_id]],Make_details[],2,"FALSE")</f>
        <v>Toyota</v>
      </c>
      <c r="E2522" t="str">
        <f>VLOOKUP(CONS_TABLE[[#This Row],[make_id]],Make_details[],3,"FALSE")</f>
        <v>Standard</v>
      </c>
      <c r="F2522">
        <v>2000</v>
      </c>
      <c r="G2522" t="s">
        <v>485</v>
      </c>
      <c r="H2522" t="s">
        <v>10</v>
      </c>
      <c r="I2522" s="1">
        <v>44531</v>
      </c>
      <c r="J2522" s="1" t="str">
        <f>TEXT(CONS_TABLE[[#This Row],[date_stolen]],"YYYY")</f>
        <v>2021</v>
      </c>
      <c r="K2522" s="1" t="str">
        <f>TEXT(CONS_TABLE[[#This Row],[date_stolen]],"MMMM")</f>
        <v>December</v>
      </c>
      <c r="L2522">
        <v>102</v>
      </c>
      <c r="M2522" t="str">
        <f>VLOOKUP(CONS_TABLE[[#This Row],[location_id]],Locations[],2,"FALSE")</f>
        <v>Auckland</v>
      </c>
      <c r="N2522" t="str">
        <f>VLOOKUP(CONS_TABLE[[#This Row],[location_id]],Locations[],3, "FALSE")</f>
        <v>New Zealand</v>
      </c>
      <c r="O2522" s="3">
        <f>VLOOKUP(CONS_TABLE[[#This Row],[location_id]],Locations[],4,"FALSE")</f>
        <v>1695200</v>
      </c>
      <c r="P2522">
        <f>VLOOKUP(CONS_TABLE[[#This Row],[location_id]],Locations[],5,"FALSE")</f>
        <v>343.09</v>
      </c>
    </row>
    <row r="2523" spans="1:16" x14ac:dyDescent="0.3">
      <c r="A2523">
        <v>2522</v>
      </c>
      <c r="B2523" t="s">
        <v>83</v>
      </c>
      <c r="C2523">
        <v>550</v>
      </c>
      <c r="D2523" t="str">
        <f>VLOOKUP(CONS_TABLE[[#This Row],[make_id]],Make_details[],2,"FALSE")</f>
        <v>Honda</v>
      </c>
      <c r="E2523" t="str">
        <f>VLOOKUP(CONS_TABLE[[#This Row],[make_id]],Make_details[],3,"FALSE")</f>
        <v>Standard</v>
      </c>
      <c r="F2523">
        <v>2001</v>
      </c>
      <c r="G2523" t="s">
        <v>571</v>
      </c>
      <c r="H2523" t="s">
        <v>18</v>
      </c>
      <c r="I2523" s="1">
        <v>44506</v>
      </c>
      <c r="J2523" s="1" t="str">
        <f>TEXT(CONS_TABLE[[#This Row],[date_stolen]],"YYYY")</f>
        <v>2021</v>
      </c>
      <c r="K2523" s="1" t="str">
        <f>TEXT(CONS_TABLE[[#This Row],[date_stolen]],"MMMM")</f>
        <v>November</v>
      </c>
      <c r="L2523">
        <v>102</v>
      </c>
      <c r="M2523" t="str">
        <f>VLOOKUP(CONS_TABLE[[#This Row],[location_id]],Locations[],2,"FALSE")</f>
        <v>Auckland</v>
      </c>
      <c r="N2523" t="str">
        <f>VLOOKUP(CONS_TABLE[[#This Row],[location_id]],Locations[],3, "FALSE")</f>
        <v>New Zealand</v>
      </c>
      <c r="O2523" s="3">
        <f>VLOOKUP(CONS_TABLE[[#This Row],[location_id]],Locations[],4,"FALSE")</f>
        <v>1695200</v>
      </c>
      <c r="P2523">
        <f>VLOOKUP(CONS_TABLE[[#This Row],[location_id]],Locations[],5,"FALSE")</f>
        <v>343.09</v>
      </c>
    </row>
    <row r="2524" spans="1:16" x14ac:dyDescent="0.3">
      <c r="A2524">
        <v>2523</v>
      </c>
      <c r="B2524" t="s">
        <v>90</v>
      </c>
      <c r="C2524">
        <v>576</v>
      </c>
      <c r="D2524" t="str">
        <f>VLOOKUP(CONS_TABLE[[#This Row],[make_id]],Make_details[],2,"FALSE")</f>
        <v>Mazda</v>
      </c>
      <c r="E2524" t="str">
        <f>VLOOKUP(CONS_TABLE[[#This Row],[make_id]],Make_details[],3,"FALSE")</f>
        <v>Standard</v>
      </c>
      <c r="F2524">
        <v>2006</v>
      </c>
      <c r="G2524" t="s">
        <v>698</v>
      </c>
      <c r="H2524" t="s">
        <v>18</v>
      </c>
      <c r="I2524" s="1">
        <v>44591</v>
      </c>
      <c r="J2524" s="1" t="str">
        <f>TEXT(CONS_TABLE[[#This Row],[date_stolen]],"YYYY")</f>
        <v>2022</v>
      </c>
      <c r="K2524" s="1" t="str">
        <f>TEXT(CONS_TABLE[[#This Row],[date_stolen]],"MMMM")</f>
        <v>January</v>
      </c>
      <c r="L2524">
        <v>102</v>
      </c>
      <c r="M2524" t="str">
        <f>VLOOKUP(CONS_TABLE[[#This Row],[location_id]],Locations[],2,"FALSE")</f>
        <v>Auckland</v>
      </c>
      <c r="N2524" t="str">
        <f>VLOOKUP(CONS_TABLE[[#This Row],[location_id]],Locations[],3, "FALSE")</f>
        <v>New Zealand</v>
      </c>
      <c r="O2524" s="3">
        <f>VLOOKUP(CONS_TABLE[[#This Row],[location_id]],Locations[],4,"FALSE")</f>
        <v>1695200</v>
      </c>
      <c r="P2524">
        <f>VLOOKUP(CONS_TABLE[[#This Row],[location_id]],Locations[],5,"FALSE")</f>
        <v>343.09</v>
      </c>
    </row>
    <row r="2525" spans="1:16" x14ac:dyDescent="0.3">
      <c r="A2525">
        <v>2524</v>
      </c>
      <c r="B2525" t="s">
        <v>75</v>
      </c>
      <c r="C2525">
        <v>576</v>
      </c>
      <c r="D2525" t="str">
        <f>VLOOKUP(CONS_TABLE[[#This Row],[make_id]],Make_details[],2,"FALSE")</f>
        <v>Mazda</v>
      </c>
      <c r="E2525" t="str">
        <f>VLOOKUP(CONS_TABLE[[#This Row],[make_id]],Make_details[],3,"FALSE")</f>
        <v>Standard</v>
      </c>
      <c r="F2525">
        <v>2005</v>
      </c>
      <c r="G2525" t="s">
        <v>578</v>
      </c>
      <c r="H2525" t="s">
        <v>32</v>
      </c>
      <c r="I2525" s="1">
        <v>44657</v>
      </c>
      <c r="J2525" s="1" t="str">
        <f>TEXT(CONS_TABLE[[#This Row],[date_stolen]],"YYYY")</f>
        <v>2022</v>
      </c>
      <c r="K2525" s="1" t="str">
        <f>TEXT(CONS_TABLE[[#This Row],[date_stolen]],"MMMM")</f>
        <v>April</v>
      </c>
      <c r="L2525">
        <v>102</v>
      </c>
      <c r="M2525" t="str">
        <f>VLOOKUP(CONS_TABLE[[#This Row],[location_id]],Locations[],2,"FALSE")</f>
        <v>Auckland</v>
      </c>
      <c r="N2525" t="str">
        <f>VLOOKUP(CONS_TABLE[[#This Row],[location_id]],Locations[],3, "FALSE")</f>
        <v>New Zealand</v>
      </c>
      <c r="O2525" s="3">
        <f>VLOOKUP(CONS_TABLE[[#This Row],[location_id]],Locations[],4,"FALSE")</f>
        <v>1695200</v>
      </c>
      <c r="P2525">
        <f>VLOOKUP(CONS_TABLE[[#This Row],[location_id]],Locations[],5,"FALSE")</f>
        <v>343.09</v>
      </c>
    </row>
    <row r="2526" spans="1:16" x14ac:dyDescent="0.3">
      <c r="A2526">
        <v>2525</v>
      </c>
      <c r="B2526" t="s">
        <v>435</v>
      </c>
      <c r="C2526">
        <v>619</v>
      </c>
      <c r="D2526" t="str">
        <f>VLOOKUP(CONS_TABLE[[#This Row],[make_id]],Make_details[],2,"FALSE")</f>
        <v>Toyota</v>
      </c>
      <c r="E2526" t="str">
        <f>VLOOKUP(CONS_TABLE[[#This Row],[make_id]],Make_details[],3,"FALSE")</f>
        <v>Standard</v>
      </c>
      <c r="F2526">
        <v>2013</v>
      </c>
      <c r="G2526" t="s">
        <v>448</v>
      </c>
      <c r="H2526" t="s">
        <v>32</v>
      </c>
      <c r="I2526" s="1">
        <v>44524</v>
      </c>
      <c r="J2526" s="1" t="str">
        <f>TEXT(CONS_TABLE[[#This Row],[date_stolen]],"YYYY")</f>
        <v>2021</v>
      </c>
      <c r="K2526" s="1" t="str">
        <f>TEXT(CONS_TABLE[[#This Row],[date_stolen]],"MMMM")</f>
        <v>November</v>
      </c>
      <c r="L2526">
        <v>108</v>
      </c>
      <c r="M2526" t="str">
        <f>VLOOKUP(CONS_TABLE[[#This Row],[location_id]],Locations[],2,"FALSE")</f>
        <v>Manawatū-Whanganui</v>
      </c>
      <c r="N2526" t="str">
        <f>VLOOKUP(CONS_TABLE[[#This Row],[location_id]],Locations[],3, "FALSE")</f>
        <v>New Zealand</v>
      </c>
      <c r="O2526" s="3">
        <f>VLOOKUP(CONS_TABLE[[#This Row],[location_id]],Locations[],4,"FALSE")</f>
        <v>258200</v>
      </c>
      <c r="P2526">
        <f>VLOOKUP(CONS_TABLE[[#This Row],[location_id]],Locations[],5,"FALSE")</f>
        <v>11.62</v>
      </c>
    </row>
    <row r="2527" spans="1:16" x14ac:dyDescent="0.3">
      <c r="A2527">
        <v>2526</v>
      </c>
      <c r="B2527" t="s">
        <v>435</v>
      </c>
      <c r="C2527">
        <v>540</v>
      </c>
      <c r="D2527" t="str">
        <f>VLOOKUP(CONS_TABLE[[#This Row],[make_id]],Make_details[],2,"FALSE")</f>
        <v>Ford</v>
      </c>
      <c r="E2527" t="str">
        <f>VLOOKUP(CONS_TABLE[[#This Row],[make_id]],Make_details[],3,"FALSE")</f>
        <v>Standard</v>
      </c>
      <c r="F2527">
        <v>2013</v>
      </c>
      <c r="G2527" t="s">
        <v>760</v>
      </c>
      <c r="H2527" t="s">
        <v>10</v>
      </c>
      <c r="I2527" s="1">
        <v>44523</v>
      </c>
      <c r="J2527" s="1" t="str">
        <f>TEXT(CONS_TABLE[[#This Row],[date_stolen]],"YYYY")</f>
        <v>2021</v>
      </c>
      <c r="K2527" s="1" t="str">
        <f>TEXT(CONS_TABLE[[#This Row],[date_stolen]],"MMMM")</f>
        <v>November</v>
      </c>
      <c r="L2527">
        <v>104</v>
      </c>
      <c r="M2527" t="str">
        <f>VLOOKUP(CONS_TABLE[[#This Row],[location_id]],Locations[],2,"FALSE")</f>
        <v>Bay of Plenty</v>
      </c>
      <c r="N2527" t="str">
        <f>VLOOKUP(CONS_TABLE[[#This Row],[location_id]],Locations[],3, "FALSE")</f>
        <v>New Zealand</v>
      </c>
      <c r="O2527" s="3">
        <f>VLOOKUP(CONS_TABLE[[#This Row],[location_id]],Locations[],4,"FALSE")</f>
        <v>347700</v>
      </c>
      <c r="P2527">
        <f>VLOOKUP(CONS_TABLE[[#This Row],[location_id]],Locations[],5,"FALSE")</f>
        <v>28.8</v>
      </c>
    </row>
    <row r="2528" spans="1:16" x14ac:dyDescent="0.3">
      <c r="A2528">
        <v>2527</v>
      </c>
      <c r="B2528" t="s">
        <v>90</v>
      </c>
      <c r="C2528">
        <v>619</v>
      </c>
      <c r="D2528" t="str">
        <f>VLOOKUP(CONS_TABLE[[#This Row],[make_id]],Make_details[],2,"FALSE")</f>
        <v>Toyota</v>
      </c>
      <c r="E2528" t="str">
        <f>VLOOKUP(CONS_TABLE[[#This Row],[make_id]],Make_details[],3,"FALSE")</f>
        <v>Standard</v>
      </c>
      <c r="F2528">
        <v>1998</v>
      </c>
      <c r="G2528" t="s">
        <v>862</v>
      </c>
      <c r="H2528" t="s">
        <v>32</v>
      </c>
      <c r="I2528" s="1">
        <v>44607</v>
      </c>
      <c r="J2528" s="1" t="str">
        <f>TEXT(CONS_TABLE[[#This Row],[date_stolen]],"YYYY")</f>
        <v>2022</v>
      </c>
      <c r="K2528" s="1" t="str">
        <f>TEXT(CONS_TABLE[[#This Row],[date_stolen]],"MMMM")</f>
        <v>February</v>
      </c>
      <c r="L2528">
        <v>102</v>
      </c>
      <c r="M2528" t="str">
        <f>VLOOKUP(CONS_TABLE[[#This Row],[location_id]],Locations[],2,"FALSE")</f>
        <v>Auckland</v>
      </c>
      <c r="N2528" t="str">
        <f>VLOOKUP(CONS_TABLE[[#This Row],[location_id]],Locations[],3, "FALSE")</f>
        <v>New Zealand</v>
      </c>
      <c r="O2528" s="3">
        <f>VLOOKUP(CONS_TABLE[[#This Row],[location_id]],Locations[],4,"FALSE")</f>
        <v>1695200</v>
      </c>
      <c r="P2528">
        <f>VLOOKUP(CONS_TABLE[[#This Row],[location_id]],Locations[],5,"FALSE")</f>
        <v>343.09</v>
      </c>
    </row>
    <row r="2529" spans="1:16" x14ac:dyDescent="0.3">
      <c r="A2529">
        <v>2528</v>
      </c>
      <c r="B2529" t="s">
        <v>435</v>
      </c>
      <c r="C2529">
        <v>587</v>
      </c>
      <c r="D2529" t="str">
        <f>VLOOKUP(CONS_TABLE[[#This Row],[make_id]],Make_details[],2,"FALSE")</f>
        <v>Nissan</v>
      </c>
      <c r="E2529" t="str">
        <f>VLOOKUP(CONS_TABLE[[#This Row],[make_id]],Make_details[],3,"FALSE")</f>
        <v>Standard</v>
      </c>
      <c r="F2529">
        <v>2013</v>
      </c>
      <c r="G2529" t="s">
        <v>437</v>
      </c>
      <c r="H2529" t="s">
        <v>18</v>
      </c>
      <c r="I2529" s="1">
        <v>44598</v>
      </c>
      <c r="J2529" s="1" t="str">
        <f>TEXT(CONS_TABLE[[#This Row],[date_stolen]],"YYYY")</f>
        <v>2022</v>
      </c>
      <c r="K2529" s="1" t="str">
        <f>TEXT(CONS_TABLE[[#This Row],[date_stolen]],"MMMM")</f>
        <v>February</v>
      </c>
      <c r="L2529">
        <v>103</v>
      </c>
      <c r="M2529" t="str">
        <f>VLOOKUP(CONS_TABLE[[#This Row],[location_id]],Locations[],2,"FALSE")</f>
        <v>Waikato</v>
      </c>
      <c r="N2529" t="str">
        <f>VLOOKUP(CONS_TABLE[[#This Row],[location_id]],Locations[],3, "FALSE")</f>
        <v>New Zealand</v>
      </c>
      <c r="O2529" s="3">
        <f>VLOOKUP(CONS_TABLE[[#This Row],[location_id]],Locations[],4,"FALSE")</f>
        <v>513800</v>
      </c>
      <c r="P2529">
        <f>VLOOKUP(CONS_TABLE[[#This Row],[location_id]],Locations[],5,"FALSE")</f>
        <v>21.5</v>
      </c>
    </row>
    <row r="2530" spans="1:16" x14ac:dyDescent="0.3">
      <c r="A2530">
        <v>2529</v>
      </c>
      <c r="B2530" t="s">
        <v>83</v>
      </c>
      <c r="C2530">
        <v>587</v>
      </c>
      <c r="D2530" t="str">
        <f>VLOOKUP(CONS_TABLE[[#This Row],[make_id]],Make_details[],2,"FALSE")</f>
        <v>Nissan</v>
      </c>
      <c r="E2530" t="str">
        <f>VLOOKUP(CONS_TABLE[[#This Row],[make_id]],Make_details[],3,"FALSE")</f>
        <v>Standard</v>
      </c>
      <c r="F2530">
        <v>2005</v>
      </c>
      <c r="G2530" t="s">
        <v>863</v>
      </c>
      <c r="H2530" t="s">
        <v>10</v>
      </c>
      <c r="I2530" s="1">
        <v>44650</v>
      </c>
      <c r="J2530" s="1" t="str">
        <f>TEXT(CONS_TABLE[[#This Row],[date_stolen]],"YYYY")</f>
        <v>2022</v>
      </c>
      <c r="K2530" s="1" t="str">
        <f>TEXT(CONS_TABLE[[#This Row],[date_stolen]],"MMMM")</f>
        <v>March</v>
      </c>
      <c r="L2530">
        <v>102</v>
      </c>
      <c r="M2530" t="str">
        <f>VLOOKUP(CONS_TABLE[[#This Row],[location_id]],Locations[],2,"FALSE")</f>
        <v>Auckland</v>
      </c>
      <c r="N2530" t="str">
        <f>VLOOKUP(CONS_TABLE[[#This Row],[location_id]],Locations[],3, "FALSE")</f>
        <v>New Zealand</v>
      </c>
      <c r="O2530" s="3">
        <f>VLOOKUP(CONS_TABLE[[#This Row],[location_id]],Locations[],4,"FALSE")</f>
        <v>1695200</v>
      </c>
      <c r="P2530">
        <f>VLOOKUP(CONS_TABLE[[#This Row],[location_id]],Locations[],5,"FALSE")</f>
        <v>343.09</v>
      </c>
    </row>
    <row r="2531" spans="1:16" x14ac:dyDescent="0.3">
      <c r="A2531">
        <v>2530</v>
      </c>
      <c r="B2531" t="s">
        <v>809</v>
      </c>
      <c r="C2531">
        <v>587</v>
      </c>
      <c r="D2531" t="str">
        <f>VLOOKUP(CONS_TABLE[[#This Row],[make_id]],Make_details[],2,"FALSE")</f>
        <v>Nissan</v>
      </c>
      <c r="E2531" t="str">
        <f>VLOOKUP(CONS_TABLE[[#This Row],[make_id]],Make_details[],3,"FALSE")</f>
        <v>Standard</v>
      </c>
      <c r="F2531">
        <v>2013</v>
      </c>
      <c r="G2531" t="s">
        <v>437</v>
      </c>
      <c r="H2531" t="s">
        <v>10</v>
      </c>
      <c r="I2531" s="1">
        <v>44562</v>
      </c>
      <c r="J2531" s="1" t="str">
        <f>TEXT(CONS_TABLE[[#This Row],[date_stolen]],"YYYY")</f>
        <v>2022</v>
      </c>
      <c r="K2531" s="1" t="str">
        <f>TEXT(CONS_TABLE[[#This Row],[date_stolen]],"MMMM")</f>
        <v>January</v>
      </c>
      <c r="L2531">
        <v>103</v>
      </c>
      <c r="M2531" t="str">
        <f>VLOOKUP(CONS_TABLE[[#This Row],[location_id]],Locations[],2,"FALSE")</f>
        <v>Waikato</v>
      </c>
      <c r="N2531" t="str">
        <f>VLOOKUP(CONS_TABLE[[#This Row],[location_id]],Locations[],3, "FALSE")</f>
        <v>New Zealand</v>
      </c>
      <c r="O2531" s="3">
        <f>VLOOKUP(CONS_TABLE[[#This Row],[location_id]],Locations[],4,"FALSE")</f>
        <v>513800</v>
      </c>
      <c r="P2531">
        <f>VLOOKUP(CONS_TABLE[[#This Row],[location_id]],Locations[],5,"FALSE")</f>
        <v>21.5</v>
      </c>
    </row>
    <row r="2532" spans="1:16" x14ac:dyDescent="0.3">
      <c r="A2532">
        <v>2531</v>
      </c>
      <c r="B2532" t="s">
        <v>75</v>
      </c>
      <c r="C2532">
        <v>619</v>
      </c>
      <c r="D2532" t="str">
        <f>VLOOKUP(CONS_TABLE[[#This Row],[make_id]],Make_details[],2,"FALSE")</f>
        <v>Toyota</v>
      </c>
      <c r="E2532" t="str">
        <f>VLOOKUP(CONS_TABLE[[#This Row],[make_id]],Make_details[],3,"FALSE")</f>
        <v>Standard</v>
      </c>
      <c r="F2532">
        <v>2013</v>
      </c>
      <c r="G2532" t="s">
        <v>460</v>
      </c>
      <c r="H2532" t="s">
        <v>10</v>
      </c>
      <c r="I2532" s="1">
        <v>44543</v>
      </c>
      <c r="J2532" s="1" t="str">
        <f>TEXT(CONS_TABLE[[#This Row],[date_stolen]],"YYYY")</f>
        <v>2021</v>
      </c>
      <c r="K2532" s="1" t="str">
        <f>TEXT(CONS_TABLE[[#This Row],[date_stolen]],"MMMM")</f>
        <v>December</v>
      </c>
      <c r="L2532">
        <v>101</v>
      </c>
      <c r="M2532" t="str">
        <f>VLOOKUP(CONS_TABLE[[#This Row],[location_id]],Locations[],2,"FALSE")</f>
        <v>Northland</v>
      </c>
      <c r="N2532" t="str">
        <f>VLOOKUP(CONS_TABLE[[#This Row],[location_id]],Locations[],3, "FALSE")</f>
        <v>New Zealand</v>
      </c>
      <c r="O2532" s="3">
        <f>VLOOKUP(CONS_TABLE[[#This Row],[location_id]],Locations[],4,"FALSE")</f>
        <v>201500</v>
      </c>
      <c r="P2532">
        <f>VLOOKUP(CONS_TABLE[[#This Row],[location_id]],Locations[],5,"FALSE")</f>
        <v>16.11</v>
      </c>
    </row>
    <row r="2533" spans="1:16" x14ac:dyDescent="0.3">
      <c r="A2533">
        <v>2532</v>
      </c>
      <c r="B2533" t="s">
        <v>83</v>
      </c>
      <c r="C2533">
        <v>619</v>
      </c>
      <c r="D2533" t="str">
        <f>VLOOKUP(CONS_TABLE[[#This Row],[make_id]],Make_details[],2,"FALSE")</f>
        <v>Toyota</v>
      </c>
      <c r="E2533" t="str">
        <f>VLOOKUP(CONS_TABLE[[#This Row],[make_id]],Make_details[],3,"FALSE")</f>
        <v>Standard</v>
      </c>
      <c r="F2533">
        <v>2004</v>
      </c>
      <c r="G2533" t="s">
        <v>612</v>
      </c>
      <c r="H2533" t="s">
        <v>28</v>
      </c>
      <c r="I2533" s="1">
        <v>44606</v>
      </c>
      <c r="J2533" s="1" t="str">
        <f>TEXT(CONS_TABLE[[#This Row],[date_stolen]],"YYYY")</f>
        <v>2022</v>
      </c>
      <c r="K2533" s="1" t="str">
        <f>TEXT(CONS_TABLE[[#This Row],[date_stolen]],"MMMM")</f>
        <v>February</v>
      </c>
      <c r="L2533">
        <v>102</v>
      </c>
      <c r="M2533" t="str">
        <f>VLOOKUP(CONS_TABLE[[#This Row],[location_id]],Locations[],2,"FALSE")</f>
        <v>Auckland</v>
      </c>
      <c r="N2533" t="str">
        <f>VLOOKUP(CONS_TABLE[[#This Row],[location_id]],Locations[],3, "FALSE")</f>
        <v>New Zealand</v>
      </c>
      <c r="O2533" s="3">
        <f>VLOOKUP(CONS_TABLE[[#This Row],[location_id]],Locations[],4,"FALSE")</f>
        <v>1695200</v>
      </c>
      <c r="P2533">
        <f>VLOOKUP(CONS_TABLE[[#This Row],[location_id]],Locations[],5,"FALSE")</f>
        <v>343.09</v>
      </c>
    </row>
    <row r="2534" spans="1:16" x14ac:dyDescent="0.3">
      <c r="A2534">
        <v>2533</v>
      </c>
      <c r="B2534" t="s">
        <v>83</v>
      </c>
      <c r="C2534">
        <v>577</v>
      </c>
      <c r="D2534" t="str">
        <f>VLOOKUP(CONS_TABLE[[#This Row],[make_id]],Make_details[],2,"FALSE")</f>
        <v>Mercedes-Benz</v>
      </c>
      <c r="E2534" t="str">
        <f>VLOOKUP(CONS_TABLE[[#This Row],[make_id]],Make_details[],3,"FALSE")</f>
        <v>Luxury</v>
      </c>
      <c r="F2534">
        <v>2006</v>
      </c>
      <c r="G2534" t="s">
        <v>861</v>
      </c>
      <c r="H2534" t="s">
        <v>10</v>
      </c>
      <c r="I2534" s="1">
        <v>44517</v>
      </c>
      <c r="J2534" s="1" t="str">
        <f>TEXT(CONS_TABLE[[#This Row],[date_stolen]],"YYYY")</f>
        <v>2021</v>
      </c>
      <c r="K2534" s="1" t="str">
        <f>TEXT(CONS_TABLE[[#This Row],[date_stolen]],"MMMM")</f>
        <v>November</v>
      </c>
      <c r="L2534">
        <v>102</v>
      </c>
      <c r="M2534" t="str">
        <f>VLOOKUP(CONS_TABLE[[#This Row],[location_id]],Locations[],2,"FALSE")</f>
        <v>Auckland</v>
      </c>
      <c r="N2534" t="str">
        <f>VLOOKUP(CONS_TABLE[[#This Row],[location_id]],Locations[],3, "FALSE")</f>
        <v>New Zealand</v>
      </c>
      <c r="O2534" s="3">
        <f>VLOOKUP(CONS_TABLE[[#This Row],[location_id]],Locations[],4,"FALSE")</f>
        <v>1695200</v>
      </c>
      <c r="P2534">
        <f>VLOOKUP(CONS_TABLE[[#This Row],[location_id]],Locations[],5,"FALSE")</f>
        <v>343.09</v>
      </c>
    </row>
    <row r="2535" spans="1:16" x14ac:dyDescent="0.3">
      <c r="A2535">
        <v>2534</v>
      </c>
      <c r="B2535" t="s">
        <v>90</v>
      </c>
      <c r="C2535">
        <v>576</v>
      </c>
      <c r="D2535" t="str">
        <f>VLOOKUP(CONS_TABLE[[#This Row],[make_id]],Make_details[],2,"FALSE")</f>
        <v>Mazda</v>
      </c>
      <c r="E2535" t="str">
        <f>VLOOKUP(CONS_TABLE[[#This Row],[make_id]],Make_details[],3,"FALSE")</f>
        <v>Standard</v>
      </c>
      <c r="F2535">
        <v>1999</v>
      </c>
      <c r="G2535" t="s">
        <v>572</v>
      </c>
      <c r="H2535" t="s">
        <v>10</v>
      </c>
      <c r="I2535" s="1">
        <v>44574</v>
      </c>
      <c r="J2535" s="1" t="str">
        <f>TEXT(CONS_TABLE[[#This Row],[date_stolen]],"YYYY")</f>
        <v>2022</v>
      </c>
      <c r="K2535" s="1" t="str">
        <f>TEXT(CONS_TABLE[[#This Row],[date_stolen]],"MMMM")</f>
        <v>January</v>
      </c>
      <c r="L2535">
        <v>107</v>
      </c>
      <c r="M2535" t="str">
        <f>VLOOKUP(CONS_TABLE[[#This Row],[location_id]],Locations[],2,"FALSE")</f>
        <v>Taranaki</v>
      </c>
      <c r="N2535" t="str">
        <f>VLOOKUP(CONS_TABLE[[#This Row],[location_id]],Locations[],3, "FALSE")</f>
        <v>New Zealand</v>
      </c>
      <c r="O2535" s="3">
        <f>VLOOKUP(CONS_TABLE[[#This Row],[location_id]],Locations[],4,"FALSE")</f>
        <v>127300</v>
      </c>
      <c r="P2535">
        <f>VLOOKUP(CONS_TABLE[[#This Row],[location_id]],Locations[],5,"FALSE")</f>
        <v>17.55</v>
      </c>
    </row>
    <row r="2536" spans="1:16" x14ac:dyDescent="0.3">
      <c r="A2536">
        <v>2535</v>
      </c>
      <c r="B2536" t="s">
        <v>75</v>
      </c>
      <c r="C2536">
        <v>587</v>
      </c>
      <c r="D2536" t="str">
        <f>VLOOKUP(CONS_TABLE[[#This Row],[make_id]],Make_details[],2,"FALSE")</f>
        <v>Nissan</v>
      </c>
      <c r="E2536" t="str">
        <f>VLOOKUP(CONS_TABLE[[#This Row],[make_id]],Make_details[],3,"FALSE")</f>
        <v>Standard</v>
      </c>
      <c r="F2536">
        <v>2005</v>
      </c>
      <c r="G2536" t="s">
        <v>359</v>
      </c>
      <c r="H2536" t="s">
        <v>18</v>
      </c>
      <c r="I2536" s="1">
        <v>44653</v>
      </c>
      <c r="J2536" s="1" t="str">
        <f>TEXT(CONS_TABLE[[#This Row],[date_stolen]],"YYYY")</f>
        <v>2022</v>
      </c>
      <c r="K2536" s="1" t="str">
        <f>TEXT(CONS_TABLE[[#This Row],[date_stolen]],"MMMM")</f>
        <v>April</v>
      </c>
      <c r="L2536">
        <v>102</v>
      </c>
      <c r="M2536" t="str">
        <f>VLOOKUP(CONS_TABLE[[#This Row],[location_id]],Locations[],2,"FALSE")</f>
        <v>Auckland</v>
      </c>
      <c r="N2536" t="str">
        <f>VLOOKUP(CONS_TABLE[[#This Row],[location_id]],Locations[],3, "FALSE")</f>
        <v>New Zealand</v>
      </c>
      <c r="O2536" s="3">
        <f>VLOOKUP(CONS_TABLE[[#This Row],[location_id]],Locations[],4,"FALSE")</f>
        <v>1695200</v>
      </c>
      <c r="P2536">
        <f>VLOOKUP(CONS_TABLE[[#This Row],[location_id]],Locations[],5,"FALSE")</f>
        <v>343.09</v>
      </c>
    </row>
    <row r="2537" spans="1:16" x14ac:dyDescent="0.3">
      <c r="A2537">
        <v>2536</v>
      </c>
      <c r="B2537" t="s">
        <v>90</v>
      </c>
      <c r="C2537">
        <v>507</v>
      </c>
      <c r="D2537" t="str">
        <f>VLOOKUP(CONS_TABLE[[#This Row],[make_id]],Make_details[],2,"FALSE")</f>
        <v>Audi</v>
      </c>
      <c r="E2537" t="str">
        <f>VLOOKUP(CONS_TABLE[[#This Row],[make_id]],Make_details[],3,"FALSE")</f>
        <v>Standard</v>
      </c>
      <c r="F2537">
        <v>2004</v>
      </c>
      <c r="G2537" t="s">
        <v>609</v>
      </c>
      <c r="H2537" t="s">
        <v>18</v>
      </c>
      <c r="I2537" s="1">
        <v>44616</v>
      </c>
      <c r="J2537" s="1" t="str">
        <f>TEXT(CONS_TABLE[[#This Row],[date_stolen]],"YYYY")</f>
        <v>2022</v>
      </c>
      <c r="K2537" s="1" t="str">
        <f>TEXT(CONS_TABLE[[#This Row],[date_stolen]],"MMMM")</f>
        <v>February</v>
      </c>
      <c r="L2537">
        <v>114</v>
      </c>
      <c r="M2537" t="str">
        <f>VLOOKUP(CONS_TABLE[[#This Row],[location_id]],Locations[],2,"FALSE")</f>
        <v>Canterbury</v>
      </c>
      <c r="N2537" t="str">
        <f>VLOOKUP(CONS_TABLE[[#This Row],[location_id]],Locations[],3, "FALSE")</f>
        <v>New Zealand</v>
      </c>
      <c r="O2537" s="3">
        <f>VLOOKUP(CONS_TABLE[[#This Row],[location_id]],Locations[],4,"FALSE")</f>
        <v>655000</v>
      </c>
      <c r="P2537">
        <f>VLOOKUP(CONS_TABLE[[#This Row],[location_id]],Locations[],5,"FALSE")</f>
        <v>14.72</v>
      </c>
    </row>
    <row r="2538" spans="1:16" x14ac:dyDescent="0.3">
      <c r="A2538">
        <v>2537</v>
      </c>
      <c r="B2538" t="s">
        <v>90</v>
      </c>
      <c r="C2538">
        <v>548</v>
      </c>
      <c r="D2538" t="str">
        <f>VLOOKUP(CONS_TABLE[[#This Row],[make_id]],Make_details[],2,"FALSE")</f>
        <v>Holden</v>
      </c>
      <c r="E2538" t="str">
        <f>VLOOKUP(CONS_TABLE[[#This Row],[make_id]],Make_details[],3,"FALSE")</f>
        <v>Standard</v>
      </c>
      <c r="F2538">
        <v>2010</v>
      </c>
      <c r="G2538" t="s">
        <v>593</v>
      </c>
      <c r="H2538" t="s">
        <v>18</v>
      </c>
      <c r="I2538" s="1">
        <v>44510</v>
      </c>
      <c r="J2538" s="1" t="str">
        <f>TEXT(CONS_TABLE[[#This Row],[date_stolen]],"YYYY")</f>
        <v>2021</v>
      </c>
      <c r="K2538" s="1" t="str">
        <f>TEXT(CONS_TABLE[[#This Row],[date_stolen]],"MMMM")</f>
        <v>November</v>
      </c>
      <c r="L2538">
        <v>107</v>
      </c>
      <c r="M2538" t="str">
        <f>VLOOKUP(CONS_TABLE[[#This Row],[location_id]],Locations[],2,"FALSE")</f>
        <v>Taranaki</v>
      </c>
      <c r="N2538" t="str">
        <f>VLOOKUP(CONS_TABLE[[#This Row],[location_id]],Locations[],3, "FALSE")</f>
        <v>New Zealand</v>
      </c>
      <c r="O2538" s="3">
        <f>VLOOKUP(CONS_TABLE[[#This Row],[location_id]],Locations[],4,"FALSE")</f>
        <v>127300</v>
      </c>
      <c r="P2538">
        <f>VLOOKUP(CONS_TABLE[[#This Row],[location_id]],Locations[],5,"FALSE")</f>
        <v>17.55</v>
      </c>
    </row>
    <row r="2539" spans="1:16" x14ac:dyDescent="0.3">
      <c r="A2539">
        <v>2538</v>
      </c>
      <c r="B2539" t="s">
        <v>75</v>
      </c>
      <c r="C2539">
        <v>611</v>
      </c>
      <c r="D2539" t="str">
        <f>VLOOKUP(CONS_TABLE[[#This Row],[make_id]],Make_details[],2,"FALSE")</f>
        <v>Suzuki</v>
      </c>
      <c r="E2539" t="str">
        <f>VLOOKUP(CONS_TABLE[[#This Row],[make_id]],Make_details[],3,"FALSE")</f>
        <v>Standard</v>
      </c>
      <c r="F2539">
        <v>2009</v>
      </c>
      <c r="G2539" t="s">
        <v>684</v>
      </c>
      <c r="H2539" t="s">
        <v>18</v>
      </c>
      <c r="I2539" s="1">
        <v>44479</v>
      </c>
      <c r="J2539" s="1" t="str">
        <f>TEXT(CONS_TABLE[[#This Row],[date_stolen]],"YYYY")</f>
        <v>2021</v>
      </c>
      <c r="K2539" s="1" t="str">
        <f>TEXT(CONS_TABLE[[#This Row],[date_stolen]],"MMMM")</f>
        <v>October</v>
      </c>
      <c r="L2539">
        <v>101</v>
      </c>
      <c r="M2539" t="str">
        <f>VLOOKUP(CONS_TABLE[[#This Row],[location_id]],Locations[],2,"FALSE")</f>
        <v>Northland</v>
      </c>
      <c r="N2539" t="str">
        <f>VLOOKUP(CONS_TABLE[[#This Row],[location_id]],Locations[],3, "FALSE")</f>
        <v>New Zealand</v>
      </c>
      <c r="O2539" s="3">
        <f>VLOOKUP(CONS_TABLE[[#This Row],[location_id]],Locations[],4,"FALSE")</f>
        <v>201500</v>
      </c>
      <c r="P2539">
        <f>VLOOKUP(CONS_TABLE[[#This Row],[location_id]],Locations[],5,"FALSE")</f>
        <v>16.11</v>
      </c>
    </row>
    <row r="2540" spans="1:16" x14ac:dyDescent="0.3">
      <c r="A2540">
        <v>2539</v>
      </c>
      <c r="B2540" t="s">
        <v>486</v>
      </c>
      <c r="C2540">
        <v>577</v>
      </c>
      <c r="D2540" t="str">
        <f>VLOOKUP(CONS_TABLE[[#This Row],[make_id]],Make_details[],2,"FALSE")</f>
        <v>Mercedes-Benz</v>
      </c>
      <c r="E2540" t="str">
        <f>VLOOKUP(CONS_TABLE[[#This Row],[make_id]],Make_details[],3,"FALSE")</f>
        <v>Luxury</v>
      </c>
      <c r="F2540">
        <v>2016</v>
      </c>
      <c r="G2540" t="s">
        <v>725</v>
      </c>
      <c r="H2540" t="s">
        <v>32</v>
      </c>
      <c r="I2540" s="1">
        <v>44624</v>
      </c>
      <c r="J2540" s="1" t="str">
        <f>TEXT(CONS_TABLE[[#This Row],[date_stolen]],"YYYY")</f>
        <v>2022</v>
      </c>
      <c r="K2540" s="1" t="str">
        <f>TEXT(CONS_TABLE[[#This Row],[date_stolen]],"MMMM")</f>
        <v>March</v>
      </c>
      <c r="L2540">
        <v>114</v>
      </c>
      <c r="M2540" t="str">
        <f>VLOOKUP(CONS_TABLE[[#This Row],[location_id]],Locations[],2,"FALSE")</f>
        <v>Canterbury</v>
      </c>
      <c r="N2540" t="str">
        <f>VLOOKUP(CONS_TABLE[[#This Row],[location_id]],Locations[],3, "FALSE")</f>
        <v>New Zealand</v>
      </c>
      <c r="O2540" s="3">
        <f>VLOOKUP(CONS_TABLE[[#This Row],[location_id]],Locations[],4,"FALSE")</f>
        <v>655000</v>
      </c>
      <c r="P2540">
        <f>VLOOKUP(CONS_TABLE[[#This Row],[location_id]],Locations[],5,"FALSE")</f>
        <v>14.72</v>
      </c>
    </row>
    <row r="2541" spans="1:16" x14ac:dyDescent="0.3">
      <c r="A2541">
        <v>2540</v>
      </c>
      <c r="B2541" t="s">
        <v>90</v>
      </c>
      <c r="C2541">
        <v>576</v>
      </c>
      <c r="D2541" t="str">
        <f>VLOOKUP(CONS_TABLE[[#This Row],[make_id]],Make_details[],2,"FALSE")</f>
        <v>Mazda</v>
      </c>
      <c r="E2541" t="str">
        <f>VLOOKUP(CONS_TABLE[[#This Row],[make_id]],Make_details[],3,"FALSE")</f>
        <v>Standard</v>
      </c>
      <c r="F2541">
        <v>2004</v>
      </c>
      <c r="G2541" t="s">
        <v>823</v>
      </c>
      <c r="H2541" t="s">
        <v>45</v>
      </c>
      <c r="I2541" s="1">
        <v>44507</v>
      </c>
      <c r="J2541" s="1" t="str">
        <f>TEXT(CONS_TABLE[[#This Row],[date_stolen]],"YYYY")</f>
        <v>2021</v>
      </c>
      <c r="K2541" s="1" t="str">
        <f>TEXT(CONS_TABLE[[#This Row],[date_stolen]],"MMMM")</f>
        <v>November</v>
      </c>
      <c r="L2541">
        <v>104</v>
      </c>
      <c r="M2541" t="str">
        <f>VLOOKUP(CONS_TABLE[[#This Row],[location_id]],Locations[],2,"FALSE")</f>
        <v>Bay of Plenty</v>
      </c>
      <c r="N2541" t="str">
        <f>VLOOKUP(CONS_TABLE[[#This Row],[location_id]],Locations[],3, "FALSE")</f>
        <v>New Zealand</v>
      </c>
      <c r="O2541" s="3">
        <f>VLOOKUP(CONS_TABLE[[#This Row],[location_id]],Locations[],4,"FALSE")</f>
        <v>347700</v>
      </c>
      <c r="P2541">
        <f>VLOOKUP(CONS_TABLE[[#This Row],[location_id]],Locations[],5,"FALSE")</f>
        <v>28.8</v>
      </c>
    </row>
    <row r="2542" spans="1:16" x14ac:dyDescent="0.3">
      <c r="A2542">
        <v>2541</v>
      </c>
      <c r="B2542" t="s">
        <v>435</v>
      </c>
      <c r="C2542">
        <v>587</v>
      </c>
      <c r="D2542" t="str">
        <f>VLOOKUP(CONS_TABLE[[#This Row],[make_id]],Make_details[],2,"FALSE")</f>
        <v>Nissan</v>
      </c>
      <c r="E2542" t="str">
        <f>VLOOKUP(CONS_TABLE[[#This Row],[make_id]],Make_details[],3,"FALSE")</f>
        <v>Standard</v>
      </c>
      <c r="F2542">
        <v>1991</v>
      </c>
      <c r="G2542" t="s">
        <v>437</v>
      </c>
      <c r="H2542" t="s">
        <v>28</v>
      </c>
      <c r="I2542" s="1">
        <v>44569</v>
      </c>
      <c r="J2542" s="1" t="str">
        <f>TEXT(CONS_TABLE[[#This Row],[date_stolen]],"YYYY")</f>
        <v>2022</v>
      </c>
      <c r="K2542" s="1" t="str">
        <f>TEXT(CONS_TABLE[[#This Row],[date_stolen]],"MMMM")</f>
        <v>January</v>
      </c>
      <c r="L2542">
        <v>108</v>
      </c>
      <c r="M2542" t="str">
        <f>VLOOKUP(CONS_TABLE[[#This Row],[location_id]],Locations[],2,"FALSE")</f>
        <v>Manawatū-Whanganui</v>
      </c>
      <c r="N2542" t="str">
        <f>VLOOKUP(CONS_TABLE[[#This Row],[location_id]],Locations[],3, "FALSE")</f>
        <v>New Zealand</v>
      </c>
      <c r="O2542" s="3">
        <f>VLOOKUP(CONS_TABLE[[#This Row],[location_id]],Locations[],4,"FALSE")</f>
        <v>258200</v>
      </c>
      <c r="P2542">
        <f>VLOOKUP(CONS_TABLE[[#This Row],[location_id]],Locations[],5,"FALSE")</f>
        <v>11.62</v>
      </c>
    </row>
    <row r="2543" spans="1:16" x14ac:dyDescent="0.3">
      <c r="A2543">
        <v>2542</v>
      </c>
      <c r="B2543" t="s">
        <v>83</v>
      </c>
      <c r="C2543">
        <v>633</v>
      </c>
      <c r="D2543" t="str">
        <f>VLOOKUP(CONS_TABLE[[#This Row],[make_id]],Make_details[],2,"FALSE")</f>
        <v>Volkswagen</v>
      </c>
      <c r="E2543" t="str">
        <f>VLOOKUP(CONS_TABLE[[#This Row],[make_id]],Make_details[],3,"FALSE")</f>
        <v>Standard</v>
      </c>
      <c r="F2543">
        <v>2006</v>
      </c>
      <c r="G2543" t="s">
        <v>686</v>
      </c>
      <c r="H2543" t="s">
        <v>32</v>
      </c>
      <c r="I2543" s="1">
        <v>44646</v>
      </c>
      <c r="J2543" s="1" t="str">
        <f>TEXT(CONS_TABLE[[#This Row],[date_stolen]],"YYYY")</f>
        <v>2022</v>
      </c>
      <c r="K2543" s="1" t="str">
        <f>TEXT(CONS_TABLE[[#This Row],[date_stolen]],"MMMM")</f>
        <v>March</v>
      </c>
      <c r="L2543">
        <v>102</v>
      </c>
      <c r="M2543" t="str">
        <f>VLOOKUP(CONS_TABLE[[#This Row],[location_id]],Locations[],2,"FALSE")</f>
        <v>Auckland</v>
      </c>
      <c r="N2543" t="str">
        <f>VLOOKUP(CONS_TABLE[[#This Row],[location_id]],Locations[],3, "FALSE")</f>
        <v>New Zealand</v>
      </c>
      <c r="O2543" s="3">
        <f>VLOOKUP(CONS_TABLE[[#This Row],[location_id]],Locations[],4,"FALSE")</f>
        <v>1695200</v>
      </c>
      <c r="P2543">
        <f>VLOOKUP(CONS_TABLE[[#This Row],[location_id]],Locations[],5,"FALSE")</f>
        <v>343.09</v>
      </c>
    </row>
    <row r="2544" spans="1:16" x14ac:dyDescent="0.3">
      <c r="A2544">
        <v>2543</v>
      </c>
      <c r="B2544" t="s">
        <v>90</v>
      </c>
      <c r="C2544">
        <v>576</v>
      </c>
      <c r="D2544" t="str">
        <f>VLOOKUP(CONS_TABLE[[#This Row],[make_id]],Make_details[],2,"FALSE")</f>
        <v>Mazda</v>
      </c>
      <c r="E2544" t="str">
        <f>VLOOKUP(CONS_TABLE[[#This Row],[make_id]],Make_details[],3,"FALSE")</f>
        <v>Standard</v>
      </c>
      <c r="F2544">
        <v>2008</v>
      </c>
      <c r="G2544" t="s">
        <v>823</v>
      </c>
      <c r="H2544" t="s">
        <v>18</v>
      </c>
      <c r="I2544" s="1">
        <v>44636</v>
      </c>
      <c r="J2544" s="1" t="str">
        <f>TEXT(CONS_TABLE[[#This Row],[date_stolen]],"YYYY")</f>
        <v>2022</v>
      </c>
      <c r="K2544" s="1" t="str">
        <f>TEXT(CONS_TABLE[[#This Row],[date_stolen]],"MMMM")</f>
        <v>March</v>
      </c>
      <c r="L2544">
        <v>104</v>
      </c>
      <c r="M2544" t="str">
        <f>VLOOKUP(CONS_TABLE[[#This Row],[location_id]],Locations[],2,"FALSE")</f>
        <v>Bay of Plenty</v>
      </c>
      <c r="N2544" t="str">
        <f>VLOOKUP(CONS_TABLE[[#This Row],[location_id]],Locations[],3, "FALSE")</f>
        <v>New Zealand</v>
      </c>
      <c r="O2544" s="3">
        <f>VLOOKUP(CONS_TABLE[[#This Row],[location_id]],Locations[],4,"FALSE")</f>
        <v>347700</v>
      </c>
      <c r="P2544">
        <f>VLOOKUP(CONS_TABLE[[#This Row],[location_id]],Locations[],5,"FALSE")</f>
        <v>28.8</v>
      </c>
    </row>
    <row r="2545" spans="1:16" x14ac:dyDescent="0.3">
      <c r="A2545">
        <v>2544</v>
      </c>
      <c r="B2545" t="s">
        <v>90</v>
      </c>
      <c r="C2545">
        <v>548</v>
      </c>
      <c r="D2545" t="str">
        <f>VLOOKUP(CONS_TABLE[[#This Row],[make_id]],Make_details[],2,"FALSE")</f>
        <v>Holden</v>
      </c>
      <c r="E2545" t="str">
        <f>VLOOKUP(CONS_TABLE[[#This Row],[make_id]],Make_details[],3,"FALSE")</f>
        <v>Standard</v>
      </c>
      <c r="F2545">
        <v>2013</v>
      </c>
      <c r="G2545" t="s">
        <v>810</v>
      </c>
      <c r="H2545" t="s">
        <v>32</v>
      </c>
      <c r="I2545" s="1">
        <v>44618</v>
      </c>
      <c r="J2545" s="1" t="str">
        <f>TEXT(CONS_TABLE[[#This Row],[date_stolen]],"YYYY")</f>
        <v>2022</v>
      </c>
      <c r="K2545" s="1" t="str">
        <f>TEXT(CONS_TABLE[[#This Row],[date_stolen]],"MMMM")</f>
        <v>February</v>
      </c>
      <c r="L2545">
        <v>102</v>
      </c>
      <c r="M2545" t="str">
        <f>VLOOKUP(CONS_TABLE[[#This Row],[location_id]],Locations[],2,"FALSE")</f>
        <v>Auckland</v>
      </c>
      <c r="N2545" t="str">
        <f>VLOOKUP(CONS_TABLE[[#This Row],[location_id]],Locations[],3, "FALSE")</f>
        <v>New Zealand</v>
      </c>
      <c r="O2545" s="3">
        <f>VLOOKUP(CONS_TABLE[[#This Row],[location_id]],Locations[],4,"FALSE")</f>
        <v>1695200</v>
      </c>
      <c r="P2545">
        <f>VLOOKUP(CONS_TABLE[[#This Row],[location_id]],Locations[],5,"FALSE")</f>
        <v>343.09</v>
      </c>
    </row>
    <row r="2546" spans="1:16" x14ac:dyDescent="0.3">
      <c r="A2546">
        <v>2545</v>
      </c>
      <c r="B2546" t="s">
        <v>83</v>
      </c>
      <c r="C2546">
        <v>512</v>
      </c>
      <c r="D2546" t="str">
        <f>VLOOKUP(CONS_TABLE[[#This Row],[make_id]],Make_details[],2,"FALSE")</f>
        <v>BMW</v>
      </c>
      <c r="E2546" t="str">
        <f>VLOOKUP(CONS_TABLE[[#This Row],[make_id]],Make_details[],3,"FALSE")</f>
        <v>Luxury</v>
      </c>
      <c r="F2546">
        <v>2007</v>
      </c>
      <c r="G2546" t="s">
        <v>707</v>
      </c>
      <c r="H2546" t="s">
        <v>18</v>
      </c>
      <c r="I2546" s="1">
        <v>44480</v>
      </c>
      <c r="J2546" s="1" t="str">
        <f>TEXT(CONS_TABLE[[#This Row],[date_stolen]],"YYYY")</f>
        <v>2021</v>
      </c>
      <c r="K2546" s="1" t="str">
        <f>TEXT(CONS_TABLE[[#This Row],[date_stolen]],"MMMM")</f>
        <v>October</v>
      </c>
      <c r="L2546">
        <v>102</v>
      </c>
      <c r="M2546" t="str">
        <f>VLOOKUP(CONS_TABLE[[#This Row],[location_id]],Locations[],2,"FALSE")</f>
        <v>Auckland</v>
      </c>
      <c r="N2546" t="str">
        <f>VLOOKUP(CONS_TABLE[[#This Row],[location_id]],Locations[],3, "FALSE")</f>
        <v>New Zealand</v>
      </c>
      <c r="O2546" s="3">
        <f>VLOOKUP(CONS_TABLE[[#This Row],[location_id]],Locations[],4,"FALSE")</f>
        <v>1695200</v>
      </c>
      <c r="P2546">
        <f>VLOOKUP(CONS_TABLE[[#This Row],[location_id]],Locations[],5,"FALSE")</f>
        <v>343.09</v>
      </c>
    </row>
    <row r="2547" spans="1:16" x14ac:dyDescent="0.3">
      <c r="A2547">
        <v>2546</v>
      </c>
      <c r="B2547" t="s">
        <v>486</v>
      </c>
      <c r="C2547">
        <v>576</v>
      </c>
      <c r="D2547" t="str">
        <f>VLOOKUP(CONS_TABLE[[#This Row],[make_id]],Make_details[],2,"FALSE")</f>
        <v>Mazda</v>
      </c>
      <c r="E2547" t="str">
        <f>VLOOKUP(CONS_TABLE[[#This Row],[make_id]],Make_details[],3,"FALSE")</f>
        <v>Standard</v>
      </c>
      <c r="F2547">
        <v>1998</v>
      </c>
      <c r="G2547" t="s">
        <v>864</v>
      </c>
      <c r="H2547" t="s">
        <v>47</v>
      </c>
      <c r="I2547" s="1">
        <v>44487</v>
      </c>
      <c r="J2547" s="1" t="str">
        <f>TEXT(CONS_TABLE[[#This Row],[date_stolen]],"YYYY")</f>
        <v>2021</v>
      </c>
      <c r="K2547" s="1" t="str">
        <f>TEXT(CONS_TABLE[[#This Row],[date_stolen]],"MMMM")</f>
        <v>October</v>
      </c>
      <c r="L2547">
        <v>105</v>
      </c>
      <c r="M2547" t="str">
        <f>VLOOKUP(CONS_TABLE[[#This Row],[location_id]],Locations[],2,"FALSE")</f>
        <v>Gisborne</v>
      </c>
      <c r="N2547" t="str">
        <f>VLOOKUP(CONS_TABLE[[#This Row],[location_id]],Locations[],3, "FALSE")</f>
        <v>New Zealand</v>
      </c>
      <c r="O2547" s="3">
        <f>VLOOKUP(CONS_TABLE[[#This Row],[location_id]],Locations[],4,"FALSE")</f>
        <v>52100</v>
      </c>
      <c r="P2547">
        <f>VLOOKUP(CONS_TABLE[[#This Row],[location_id]],Locations[],5,"FALSE")</f>
        <v>6.21</v>
      </c>
    </row>
    <row r="2548" spans="1:16" x14ac:dyDescent="0.3">
      <c r="A2548">
        <v>2547</v>
      </c>
      <c r="B2548" t="s">
        <v>90</v>
      </c>
      <c r="C2548">
        <v>580</v>
      </c>
      <c r="D2548" t="str">
        <f>VLOOKUP(CONS_TABLE[[#This Row],[make_id]],Make_details[],2,"FALSE")</f>
        <v>Mitsubishi</v>
      </c>
      <c r="E2548" t="str">
        <f>VLOOKUP(CONS_TABLE[[#This Row],[make_id]],Make_details[],3,"FALSE")</f>
        <v>Standard</v>
      </c>
      <c r="F2548">
        <v>2014</v>
      </c>
      <c r="G2548" t="s">
        <v>727</v>
      </c>
      <c r="H2548" t="s">
        <v>18</v>
      </c>
      <c r="I2548" s="1">
        <v>44485</v>
      </c>
      <c r="J2548" s="1" t="str">
        <f>TEXT(CONS_TABLE[[#This Row],[date_stolen]],"YYYY")</f>
        <v>2021</v>
      </c>
      <c r="K2548" s="1" t="str">
        <f>TEXT(CONS_TABLE[[#This Row],[date_stolen]],"MMMM")</f>
        <v>October</v>
      </c>
      <c r="L2548">
        <v>106</v>
      </c>
      <c r="M2548" t="str">
        <f>VLOOKUP(CONS_TABLE[[#This Row],[location_id]],Locations[],2,"FALSE")</f>
        <v>Hawke's Bay</v>
      </c>
      <c r="N2548" t="str">
        <f>VLOOKUP(CONS_TABLE[[#This Row],[location_id]],Locations[],3, "FALSE")</f>
        <v>New Zealand</v>
      </c>
      <c r="O2548" s="3">
        <f>VLOOKUP(CONS_TABLE[[#This Row],[location_id]],Locations[],4,"FALSE")</f>
        <v>182700</v>
      </c>
      <c r="P2548">
        <f>VLOOKUP(CONS_TABLE[[#This Row],[location_id]],Locations[],5,"FALSE")</f>
        <v>12.92</v>
      </c>
    </row>
    <row r="2549" spans="1:16" x14ac:dyDescent="0.3">
      <c r="A2549">
        <v>2548</v>
      </c>
      <c r="B2549" t="s">
        <v>90</v>
      </c>
      <c r="C2549">
        <v>619</v>
      </c>
      <c r="D2549" t="str">
        <f>VLOOKUP(CONS_TABLE[[#This Row],[make_id]],Make_details[],2,"FALSE")</f>
        <v>Toyota</v>
      </c>
      <c r="E2549" t="str">
        <f>VLOOKUP(CONS_TABLE[[#This Row],[make_id]],Make_details[],3,"FALSE")</f>
        <v>Standard</v>
      </c>
      <c r="F2549">
        <v>2004</v>
      </c>
      <c r="G2549" t="s">
        <v>682</v>
      </c>
      <c r="H2549" t="s">
        <v>10</v>
      </c>
      <c r="I2549" s="1">
        <v>44545</v>
      </c>
      <c r="J2549" s="1" t="str">
        <f>TEXT(CONS_TABLE[[#This Row],[date_stolen]],"YYYY")</f>
        <v>2021</v>
      </c>
      <c r="K2549" s="1" t="str">
        <f>TEXT(CONS_TABLE[[#This Row],[date_stolen]],"MMMM")</f>
        <v>December</v>
      </c>
      <c r="L2549">
        <v>102</v>
      </c>
      <c r="M2549" t="str">
        <f>VLOOKUP(CONS_TABLE[[#This Row],[location_id]],Locations[],2,"FALSE")</f>
        <v>Auckland</v>
      </c>
      <c r="N2549" t="str">
        <f>VLOOKUP(CONS_TABLE[[#This Row],[location_id]],Locations[],3, "FALSE")</f>
        <v>New Zealand</v>
      </c>
      <c r="O2549" s="3">
        <f>VLOOKUP(CONS_TABLE[[#This Row],[location_id]],Locations[],4,"FALSE")</f>
        <v>1695200</v>
      </c>
      <c r="P2549">
        <f>VLOOKUP(CONS_TABLE[[#This Row],[location_id]],Locations[],5,"FALSE")</f>
        <v>343.09</v>
      </c>
    </row>
    <row r="2550" spans="1:16" x14ac:dyDescent="0.3">
      <c r="A2550">
        <v>2549</v>
      </c>
      <c r="B2550" t="s">
        <v>75</v>
      </c>
      <c r="C2550">
        <v>619</v>
      </c>
      <c r="D2550" t="str">
        <f>VLOOKUP(CONS_TABLE[[#This Row],[make_id]],Make_details[],2,"FALSE")</f>
        <v>Toyota</v>
      </c>
      <c r="E2550" t="str">
        <f>VLOOKUP(CONS_TABLE[[#This Row],[make_id]],Make_details[],3,"FALSE")</f>
        <v>Standard</v>
      </c>
      <c r="F2550">
        <v>2004</v>
      </c>
      <c r="G2550" t="s">
        <v>739</v>
      </c>
      <c r="H2550" t="s">
        <v>69</v>
      </c>
      <c r="I2550" s="1">
        <v>44653</v>
      </c>
      <c r="J2550" s="1" t="str">
        <f>TEXT(CONS_TABLE[[#This Row],[date_stolen]],"YYYY")</f>
        <v>2022</v>
      </c>
      <c r="K2550" s="1" t="str">
        <f>TEXT(CONS_TABLE[[#This Row],[date_stolen]],"MMMM")</f>
        <v>April</v>
      </c>
      <c r="L2550">
        <v>102</v>
      </c>
      <c r="M2550" t="str">
        <f>VLOOKUP(CONS_TABLE[[#This Row],[location_id]],Locations[],2,"FALSE")</f>
        <v>Auckland</v>
      </c>
      <c r="N2550" t="str">
        <f>VLOOKUP(CONS_TABLE[[#This Row],[location_id]],Locations[],3, "FALSE")</f>
        <v>New Zealand</v>
      </c>
      <c r="O2550" s="3">
        <f>VLOOKUP(CONS_TABLE[[#This Row],[location_id]],Locations[],4,"FALSE")</f>
        <v>1695200</v>
      </c>
      <c r="P2550">
        <f>VLOOKUP(CONS_TABLE[[#This Row],[location_id]],Locations[],5,"FALSE")</f>
        <v>343.09</v>
      </c>
    </row>
    <row r="2551" spans="1:16" x14ac:dyDescent="0.3">
      <c r="A2551">
        <v>2550</v>
      </c>
      <c r="B2551" t="s">
        <v>83</v>
      </c>
      <c r="C2551">
        <v>550</v>
      </c>
      <c r="D2551" t="str">
        <f>VLOOKUP(CONS_TABLE[[#This Row],[make_id]],Make_details[],2,"FALSE")</f>
        <v>Honda</v>
      </c>
      <c r="E2551" t="str">
        <f>VLOOKUP(CONS_TABLE[[#This Row],[make_id]],Make_details[],3,"FALSE")</f>
        <v>Standard</v>
      </c>
      <c r="F2551">
        <v>2007</v>
      </c>
      <c r="G2551" t="s">
        <v>571</v>
      </c>
      <c r="H2551" t="s">
        <v>18</v>
      </c>
      <c r="I2551" s="1">
        <v>44519</v>
      </c>
      <c r="J2551" s="1" t="str">
        <f>TEXT(CONS_TABLE[[#This Row],[date_stolen]],"YYYY")</f>
        <v>2021</v>
      </c>
      <c r="K2551" s="1" t="str">
        <f>TEXT(CONS_TABLE[[#This Row],[date_stolen]],"MMMM")</f>
        <v>November</v>
      </c>
      <c r="L2551">
        <v>109</v>
      </c>
      <c r="M2551" t="str">
        <f>VLOOKUP(CONS_TABLE[[#This Row],[location_id]],Locations[],2,"FALSE")</f>
        <v>Wellington</v>
      </c>
      <c r="N2551" t="str">
        <f>VLOOKUP(CONS_TABLE[[#This Row],[location_id]],Locations[],3, "FALSE")</f>
        <v>New Zealand</v>
      </c>
      <c r="O2551" s="3">
        <f>VLOOKUP(CONS_TABLE[[#This Row],[location_id]],Locations[],4,"FALSE")</f>
        <v>543500</v>
      </c>
      <c r="P2551">
        <f>VLOOKUP(CONS_TABLE[[#This Row],[location_id]],Locations[],5,"FALSE")</f>
        <v>67.52</v>
      </c>
    </row>
    <row r="2552" spans="1:16" x14ac:dyDescent="0.3">
      <c r="A2552">
        <v>2551</v>
      </c>
      <c r="B2552" t="s">
        <v>75</v>
      </c>
      <c r="C2552">
        <v>576</v>
      </c>
      <c r="D2552" t="str">
        <f>VLOOKUP(CONS_TABLE[[#This Row],[make_id]],Make_details[],2,"FALSE")</f>
        <v>Mazda</v>
      </c>
      <c r="E2552" t="str">
        <f>VLOOKUP(CONS_TABLE[[#This Row],[make_id]],Make_details[],3,"FALSE")</f>
        <v>Standard</v>
      </c>
      <c r="F2552">
        <v>2006</v>
      </c>
      <c r="G2552" t="s">
        <v>578</v>
      </c>
      <c r="H2552" t="s">
        <v>10</v>
      </c>
      <c r="I2552" s="1">
        <v>44655</v>
      </c>
      <c r="J2552" s="1" t="str">
        <f>TEXT(CONS_TABLE[[#This Row],[date_stolen]],"YYYY")</f>
        <v>2022</v>
      </c>
      <c r="K2552" s="1" t="str">
        <f>TEXT(CONS_TABLE[[#This Row],[date_stolen]],"MMMM")</f>
        <v>April</v>
      </c>
      <c r="L2552">
        <v>111</v>
      </c>
      <c r="M2552" t="str">
        <f>VLOOKUP(CONS_TABLE[[#This Row],[location_id]],Locations[],2,"FALSE")</f>
        <v>Nelson</v>
      </c>
      <c r="N2552" t="str">
        <f>VLOOKUP(CONS_TABLE[[#This Row],[location_id]],Locations[],3, "FALSE")</f>
        <v>New Zealand</v>
      </c>
      <c r="O2552" s="3">
        <f>VLOOKUP(CONS_TABLE[[#This Row],[location_id]],Locations[],4,"FALSE")</f>
        <v>54500</v>
      </c>
      <c r="P2552">
        <f>VLOOKUP(CONS_TABLE[[#This Row],[location_id]],Locations[],5,"FALSE")</f>
        <v>129.15</v>
      </c>
    </row>
    <row r="2553" spans="1:16" x14ac:dyDescent="0.3">
      <c r="A2553">
        <v>2552</v>
      </c>
      <c r="B2553" t="s">
        <v>83</v>
      </c>
      <c r="C2553">
        <v>550</v>
      </c>
      <c r="D2553" t="str">
        <f>VLOOKUP(CONS_TABLE[[#This Row],[make_id]],Make_details[],2,"FALSE")</f>
        <v>Honda</v>
      </c>
      <c r="E2553" t="str">
        <f>VLOOKUP(CONS_TABLE[[#This Row],[make_id]],Make_details[],3,"FALSE")</f>
        <v>Standard</v>
      </c>
      <c r="F2553">
        <v>1998</v>
      </c>
      <c r="G2553" t="s">
        <v>571</v>
      </c>
      <c r="H2553" t="s">
        <v>69</v>
      </c>
      <c r="I2553" s="1">
        <v>44476</v>
      </c>
      <c r="J2553" s="1" t="str">
        <f>TEXT(CONS_TABLE[[#This Row],[date_stolen]],"YYYY")</f>
        <v>2021</v>
      </c>
      <c r="K2553" s="1" t="str">
        <f>TEXT(CONS_TABLE[[#This Row],[date_stolen]],"MMMM")</f>
        <v>October</v>
      </c>
      <c r="L2553">
        <v>101</v>
      </c>
      <c r="M2553" t="str">
        <f>VLOOKUP(CONS_TABLE[[#This Row],[location_id]],Locations[],2,"FALSE")</f>
        <v>Northland</v>
      </c>
      <c r="N2553" t="str">
        <f>VLOOKUP(CONS_TABLE[[#This Row],[location_id]],Locations[],3, "FALSE")</f>
        <v>New Zealand</v>
      </c>
      <c r="O2553" s="3">
        <f>VLOOKUP(CONS_TABLE[[#This Row],[location_id]],Locations[],4,"FALSE")</f>
        <v>201500</v>
      </c>
      <c r="P2553">
        <f>VLOOKUP(CONS_TABLE[[#This Row],[location_id]],Locations[],5,"FALSE")</f>
        <v>16.11</v>
      </c>
    </row>
    <row r="2554" spans="1:16" x14ac:dyDescent="0.3">
      <c r="A2554">
        <v>2553</v>
      </c>
      <c r="B2554" t="s">
        <v>83</v>
      </c>
      <c r="C2554">
        <v>512</v>
      </c>
      <c r="D2554" t="str">
        <f>VLOOKUP(CONS_TABLE[[#This Row],[make_id]],Make_details[],2,"FALSE")</f>
        <v>BMW</v>
      </c>
      <c r="E2554" t="str">
        <f>VLOOKUP(CONS_TABLE[[#This Row],[make_id]],Make_details[],3,"FALSE")</f>
        <v>Luxury</v>
      </c>
      <c r="F2554">
        <v>2003</v>
      </c>
      <c r="G2554" t="s">
        <v>865</v>
      </c>
      <c r="H2554" t="s">
        <v>32</v>
      </c>
      <c r="I2554" s="1">
        <v>44557</v>
      </c>
      <c r="J2554" s="1" t="str">
        <f>TEXT(CONS_TABLE[[#This Row],[date_stolen]],"YYYY")</f>
        <v>2021</v>
      </c>
      <c r="K2554" s="1" t="str">
        <f>TEXT(CONS_TABLE[[#This Row],[date_stolen]],"MMMM")</f>
        <v>December</v>
      </c>
      <c r="L2554">
        <v>104</v>
      </c>
      <c r="M2554" t="str">
        <f>VLOOKUP(CONS_TABLE[[#This Row],[location_id]],Locations[],2,"FALSE")</f>
        <v>Bay of Plenty</v>
      </c>
      <c r="N2554" t="str">
        <f>VLOOKUP(CONS_TABLE[[#This Row],[location_id]],Locations[],3, "FALSE")</f>
        <v>New Zealand</v>
      </c>
      <c r="O2554" s="3">
        <f>VLOOKUP(CONS_TABLE[[#This Row],[location_id]],Locations[],4,"FALSE")</f>
        <v>347700</v>
      </c>
      <c r="P2554">
        <f>VLOOKUP(CONS_TABLE[[#This Row],[location_id]],Locations[],5,"FALSE")</f>
        <v>28.8</v>
      </c>
    </row>
    <row r="2555" spans="1:16" x14ac:dyDescent="0.3">
      <c r="A2555">
        <v>2554</v>
      </c>
      <c r="B2555" t="s">
        <v>235</v>
      </c>
      <c r="C2555">
        <v>619</v>
      </c>
      <c r="D2555" t="str">
        <f>VLOOKUP(CONS_TABLE[[#This Row],[make_id]],Make_details[],2,"FALSE")</f>
        <v>Toyota</v>
      </c>
      <c r="E2555" t="str">
        <f>VLOOKUP(CONS_TABLE[[#This Row],[make_id]],Make_details[],3,"FALSE")</f>
        <v>Standard</v>
      </c>
      <c r="F2555">
        <v>2006</v>
      </c>
      <c r="G2555" t="s">
        <v>467</v>
      </c>
      <c r="H2555" t="s">
        <v>10</v>
      </c>
      <c r="I2555" s="1">
        <v>44634</v>
      </c>
      <c r="J2555" s="1" t="str">
        <f>TEXT(CONS_TABLE[[#This Row],[date_stolen]],"YYYY")</f>
        <v>2022</v>
      </c>
      <c r="K2555" s="1" t="str">
        <f>TEXT(CONS_TABLE[[#This Row],[date_stolen]],"MMMM")</f>
        <v>March</v>
      </c>
      <c r="L2555">
        <v>102</v>
      </c>
      <c r="M2555" t="str">
        <f>VLOOKUP(CONS_TABLE[[#This Row],[location_id]],Locations[],2,"FALSE")</f>
        <v>Auckland</v>
      </c>
      <c r="N2555" t="str">
        <f>VLOOKUP(CONS_TABLE[[#This Row],[location_id]],Locations[],3, "FALSE")</f>
        <v>New Zealand</v>
      </c>
      <c r="O2555" s="3">
        <f>VLOOKUP(CONS_TABLE[[#This Row],[location_id]],Locations[],4,"FALSE")</f>
        <v>1695200</v>
      </c>
      <c r="P2555">
        <f>VLOOKUP(CONS_TABLE[[#This Row],[location_id]],Locations[],5,"FALSE")</f>
        <v>343.09</v>
      </c>
    </row>
    <row r="2556" spans="1:16" x14ac:dyDescent="0.3">
      <c r="A2556">
        <v>2555</v>
      </c>
      <c r="B2556" t="s">
        <v>90</v>
      </c>
      <c r="C2556">
        <v>548</v>
      </c>
      <c r="D2556" t="str">
        <f>VLOOKUP(CONS_TABLE[[#This Row],[make_id]],Make_details[],2,"FALSE")</f>
        <v>Holden</v>
      </c>
      <c r="E2556" t="str">
        <f>VLOOKUP(CONS_TABLE[[#This Row],[make_id]],Make_details[],3,"FALSE")</f>
        <v>Standard</v>
      </c>
      <c r="F2556">
        <v>2013</v>
      </c>
      <c r="G2556" t="s">
        <v>810</v>
      </c>
      <c r="H2556" t="s">
        <v>69</v>
      </c>
      <c r="I2556" s="1">
        <v>44626</v>
      </c>
      <c r="J2556" s="1" t="str">
        <f>TEXT(CONS_TABLE[[#This Row],[date_stolen]],"YYYY")</f>
        <v>2022</v>
      </c>
      <c r="K2556" s="1" t="str">
        <f>TEXT(CONS_TABLE[[#This Row],[date_stolen]],"MMMM")</f>
        <v>March</v>
      </c>
      <c r="L2556">
        <v>102</v>
      </c>
      <c r="M2556" t="str">
        <f>VLOOKUP(CONS_TABLE[[#This Row],[location_id]],Locations[],2,"FALSE")</f>
        <v>Auckland</v>
      </c>
      <c r="N2556" t="str">
        <f>VLOOKUP(CONS_TABLE[[#This Row],[location_id]],Locations[],3, "FALSE")</f>
        <v>New Zealand</v>
      </c>
      <c r="O2556" s="3">
        <f>VLOOKUP(CONS_TABLE[[#This Row],[location_id]],Locations[],4,"FALSE")</f>
        <v>1695200</v>
      </c>
      <c r="P2556">
        <f>VLOOKUP(CONS_TABLE[[#This Row],[location_id]],Locations[],5,"FALSE")</f>
        <v>343.09</v>
      </c>
    </row>
    <row r="2557" spans="1:16" x14ac:dyDescent="0.3">
      <c r="A2557">
        <v>2556</v>
      </c>
      <c r="B2557" t="s">
        <v>90</v>
      </c>
      <c r="C2557">
        <v>576</v>
      </c>
      <c r="D2557" t="str">
        <f>VLOOKUP(CONS_TABLE[[#This Row],[make_id]],Make_details[],2,"FALSE")</f>
        <v>Mazda</v>
      </c>
      <c r="E2557" t="str">
        <f>VLOOKUP(CONS_TABLE[[#This Row],[make_id]],Make_details[],3,"FALSE")</f>
        <v>Standard</v>
      </c>
      <c r="F2557">
        <v>2006</v>
      </c>
      <c r="G2557" t="s">
        <v>698</v>
      </c>
      <c r="H2557" t="s">
        <v>618</v>
      </c>
      <c r="I2557" s="1">
        <v>44598</v>
      </c>
      <c r="J2557" s="1" t="str">
        <f>TEXT(CONS_TABLE[[#This Row],[date_stolen]],"YYYY")</f>
        <v>2022</v>
      </c>
      <c r="K2557" s="1" t="str">
        <f>TEXT(CONS_TABLE[[#This Row],[date_stolen]],"MMMM")</f>
        <v>February</v>
      </c>
      <c r="L2557">
        <v>105</v>
      </c>
      <c r="M2557" t="str">
        <f>VLOOKUP(CONS_TABLE[[#This Row],[location_id]],Locations[],2,"FALSE")</f>
        <v>Gisborne</v>
      </c>
      <c r="N2557" t="str">
        <f>VLOOKUP(CONS_TABLE[[#This Row],[location_id]],Locations[],3, "FALSE")</f>
        <v>New Zealand</v>
      </c>
      <c r="O2557" s="3">
        <f>VLOOKUP(CONS_TABLE[[#This Row],[location_id]],Locations[],4,"FALSE")</f>
        <v>52100</v>
      </c>
      <c r="P2557">
        <f>VLOOKUP(CONS_TABLE[[#This Row],[location_id]],Locations[],5,"FALSE")</f>
        <v>6.21</v>
      </c>
    </row>
    <row r="2558" spans="1:16" x14ac:dyDescent="0.3">
      <c r="A2558">
        <v>2557</v>
      </c>
      <c r="B2558" t="s">
        <v>83</v>
      </c>
      <c r="C2558">
        <v>580</v>
      </c>
      <c r="D2558" t="str">
        <f>VLOOKUP(CONS_TABLE[[#This Row],[make_id]],Make_details[],2,"FALSE")</f>
        <v>Mitsubishi</v>
      </c>
      <c r="E2558" t="str">
        <f>VLOOKUP(CONS_TABLE[[#This Row],[make_id]],Make_details[],3,"FALSE")</f>
        <v>Standard</v>
      </c>
      <c r="F2558">
        <v>1979</v>
      </c>
      <c r="G2558" t="s">
        <v>441</v>
      </c>
      <c r="H2558" t="s">
        <v>283</v>
      </c>
      <c r="I2558" s="1">
        <v>44503</v>
      </c>
      <c r="J2558" s="1" t="str">
        <f>TEXT(CONS_TABLE[[#This Row],[date_stolen]],"YYYY")</f>
        <v>2021</v>
      </c>
      <c r="K2558" s="1" t="str">
        <f>TEXT(CONS_TABLE[[#This Row],[date_stolen]],"MMMM")</f>
        <v>November</v>
      </c>
      <c r="L2558">
        <v>102</v>
      </c>
      <c r="M2558" t="str">
        <f>VLOOKUP(CONS_TABLE[[#This Row],[location_id]],Locations[],2,"FALSE")</f>
        <v>Auckland</v>
      </c>
      <c r="N2558" t="str">
        <f>VLOOKUP(CONS_TABLE[[#This Row],[location_id]],Locations[],3, "FALSE")</f>
        <v>New Zealand</v>
      </c>
      <c r="O2558" s="3">
        <f>VLOOKUP(CONS_TABLE[[#This Row],[location_id]],Locations[],4,"FALSE")</f>
        <v>1695200</v>
      </c>
      <c r="P2558">
        <f>VLOOKUP(CONS_TABLE[[#This Row],[location_id]],Locations[],5,"FALSE")</f>
        <v>343.09</v>
      </c>
    </row>
    <row r="2559" spans="1:16" x14ac:dyDescent="0.3">
      <c r="A2559">
        <v>2558</v>
      </c>
      <c r="B2559" t="s">
        <v>83</v>
      </c>
      <c r="C2559">
        <v>540</v>
      </c>
      <c r="D2559" t="str">
        <f>VLOOKUP(CONS_TABLE[[#This Row],[make_id]],Make_details[],2,"FALSE")</f>
        <v>Ford</v>
      </c>
      <c r="E2559" t="str">
        <f>VLOOKUP(CONS_TABLE[[#This Row],[make_id]],Make_details[],3,"FALSE")</f>
        <v>Standard</v>
      </c>
      <c r="F2559">
        <v>2013</v>
      </c>
      <c r="G2559" t="s">
        <v>453</v>
      </c>
      <c r="H2559" t="s">
        <v>28</v>
      </c>
      <c r="I2559" s="1">
        <v>44631</v>
      </c>
      <c r="J2559" s="1" t="str">
        <f>TEXT(CONS_TABLE[[#This Row],[date_stolen]],"YYYY")</f>
        <v>2022</v>
      </c>
      <c r="K2559" s="1" t="str">
        <f>TEXT(CONS_TABLE[[#This Row],[date_stolen]],"MMMM")</f>
        <v>March</v>
      </c>
      <c r="L2559">
        <v>101</v>
      </c>
      <c r="M2559" t="str">
        <f>VLOOKUP(CONS_TABLE[[#This Row],[location_id]],Locations[],2,"FALSE")</f>
        <v>Northland</v>
      </c>
      <c r="N2559" t="str">
        <f>VLOOKUP(CONS_TABLE[[#This Row],[location_id]],Locations[],3, "FALSE")</f>
        <v>New Zealand</v>
      </c>
      <c r="O2559" s="3">
        <f>VLOOKUP(CONS_TABLE[[#This Row],[location_id]],Locations[],4,"FALSE")</f>
        <v>201500</v>
      </c>
      <c r="P2559">
        <f>VLOOKUP(CONS_TABLE[[#This Row],[location_id]],Locations[],5,"FALSE")</f>
        <v>16.11</v>
      </c>
    </row>
    <row r="2560" spans="1:16" x14ac:dyDescent="0.3">
      <c r="A2560">
        <v>2559</v>
      </c>
      <c r="B2560" t="s">
        <v>75</v>
      </c>
      <c r="C2560">
        <v>522</v>
      </c>
      <c r="D2560" t="str">
        <f>VLOOKUP(CONS_TABLE[[#This Row],[make_id]],Make_details[],2,"FALSE")</f>
        <v>Chevrolet</v>
      </c>
      <c r="E2560" t="str">
        <f>VLOOKUP(CONS_TABLE[[#This Row],[make_id]],Make_details[],3,"FALSE")</f>
        <v>Standard</v>
      </c>
      <c r="F2560">
        <v>2008</v>
      </c>
      <c r="G2560" t="s">
        <v>790</v>
      </c>
      <c r="H2560" t="s">
        <v>45</v>
      </c>
      <c r="I2560" s="1">
        <v>44655</v>
      </c>
      <c r="J2560" s="1" t="str">
        <f>TEXT(CONS_TABLE[[#This Row],[date_stolen]],"YYYY")</f>
        <v>2022</v>
      </c>
      <c r="K2560" s="1" t="str">
        <f>TEXT(CONS_TABLE[[#This Row],[date_stolen]],"MMMM")</f>
        <v>April</v>
      </c>
      <c r="L2560">
        <v>102</v>
      </c>
      <c r="M2560" t="str">
        <f>VLOOKUP(CONS_TABLE[[#This Row],[location_id]],Locations[],2,"FALSE")</f>
        <v>Auckland</v>
      </c>
      <c r="N2560" t="str">
        <f>VLOOKUP(CONS_TABLE[[#This Row],[location_id]],Locations[],3, "FALSE")</f>
        <v>New Zealand</v>
      </c>
      <c r="O2560" s="3">
        <f>VLOOKUP(CONS_TABLE[[#This Row],[location_id]],Locations[],4,"FALSE")</f>
        <v>1695200</v>
      </c>
      <c r="P2560">
        <f>VLOOKUP(CONS_TABLE[[#This Row],[location_id]],Locations[],5,"FALSE")</f>
        <v>343.09</v>
      </c>
    </row>
    <row r="2561" spans="1:16" x14ac:dyDescent="0.3">
      <c r="A2561">
        <v>2560</v>
      </c>
      <c r="B2561" t="s">
        <v>83</v>
      </c>
      <c r="C2561">
        <v>587</v>
      </c>
      <c r="D2561" t="str">
        <f>VLOOKUP(CONS_TABLE[[#This Row],[make_id]],Make_details[],2,"FALSE")</f>
        <v>Nissan</v>
      </c>
      <c r="E2561" t="str">
        <f>VLOOKUP(CONS_TABLE[[#This Row],[make_id]],Make_details[],3,"FALSE")</f>
        <v>Standard</v>
      </c>
      <c r="F2561">
        <v>2006</v>
      </c>
      <c r="G2561" t="s">
        <v>590</v>
      </c>
      <c r="H2561" t="s">
        <v>10</v>
      </c>
      <c r="I2561" s="1">
        <v>44634</v>
      </c>
      <c r="J2561" s="1" t="str">
        <f>TEXT(CONS_TABLE[[#This Row],[date_stolen]],"YYYY")</f>
        <v>2022</v>
      </c>
      <c r="K2561" s="1" t="str">
        <f>TEXT(CONS_TABLE[[#This Row],[date_stolen]],"MMMM")</f>
        <v>March</v>
      </c>
      <c r="L2561">
        <v>105</v>
      </c>
      <c r="M2561" t="str">
        <f>VLOOKUP(CONS_TABLE[[#This Row],[location_id]],Locations[],2,"FALSE")</f>
        <v>Gisborne</v>
      </c>
      <c r="N2561" t="str">
        <f>VLOOKUP(CONS_TABLE[[#This Row],[location_id]],Locations[],3, "FALSE")</f>
        <v>New Zealand</v>
      </c>
      <c r="O2561" s="3">
        <f>VLOOKUP(CONS_TABLE[[#This Row],[location_id]],Locations[],4,"FALSE")</f>
        <v>52100</v>
      </c>
      <c r="P2561">
        <f>VLOOKUP(CONS_TABLE[[#This Row],[location_id]],Locations[],5,"FALSE")</f>
        <v>6.21</v>
      </c>
    </row>
    <row r="2562" spans="1:16" x14ac:dyDescent="0.3">
      <c r="A2562">
        <v>2561</v>
      </c>
      <c r="B2562" t="s">
        <v>435</v>
      </c>
      <c r="C2562">
        <v>580</v>
      </c>
      <c r="D2562" t="str">
        <f>VLOOKUP(CONS_TABLE[[#This Row],[make_id]],Make_details[],2,"FALSE")</f>
        <v>Mitsubishi</v>
      </c>
      <c r="E2562" t="str">
        <f>VLOOKUP(CONS_TABLE[[#This Row],[make_id]],Make_details[],3,"FALSE")</f>
        <v>Standard</v>
      </c>
      <c r="F2562">
        <v>2001</v>
      </c>
      <c r="G2562" t="s">
        <v>464</v>
      </c>
      <c r="H2562" t="s">
        <v>32</v>
      </c>
      <c r="I2562" s="1">
        <v>44606</v>
      </c>
      <c r="J2562" s="1" t="str">
        <f>TEXT(CONS_TABLE[[#This Row],[date_stolen]],"YYYY")</f>
        <v>2022</v>
      </c>
      <c r="K2562" s="1" t="str">
        <f>TEXT(CONS_TABLE[[#This Row],[date_stolen]],"MMMM")</f>
        <v>February</v>
      </c>
      <c r="L2562">
        <v>107</v>
      </c>
      <c r="M2562" t="str">
        <f>VLOOKUP(CONS_TABLE[[#This Row],[location_id]],Locations[],2,"FALSE")</f>
        <v>Taranaki</v>
      </c>
      <c r="N2562" t="str">
        <f>VLOOKUP(CONS_TABLE[[#This Row],[location_id]],Locations[],3, "FALSE")</f>
        <v>New Zealand</v>
      </c>
      <c r="O2562" s="3">
        <f>VLOOKUP(CONS_TABLE[[#This Row],[location_id]],Locations[],4,"FALSE")</f>
        <v>127300</v>
      </c>
      <c r="P2562">
        <f>VLOOKUP(CONS_TABLE[[#This Row],[location_id]],Locations[],5,"FALSE")</f>
        <v>17.55</v>
      </c>
    </row>
    <row r="2563" spans="1:16" x14ac:dyDescent="0.3">
      <c r="A2563">
        <v>2562</v>
      </c>
      <c r="B2563" t="s">
        <v>435</v>
      </c>
      <c r="C2563">
        <v>580</v>
      </c>
      <c r="D2563" t="str">
        <f>VLOOKUP(CONS_TABLE[[#This Row],[make_id]],Make_details[],2,"FALSE")</f>
        <v>Mitsubishi</v>
      </c>
      <c r="E2563" t="str">
        <f>VLOOKUP(CONS_TABLE[[#This Row],[make_id]],Make_details[],3,"FALSE")</f>
        <v>Standard</v>
      </c>
      <c r="F2563">
        <v>2013</v>
      </c>
      <c r="G2563" t="s">
        <v>464</v>
      </c>
      <c r="H2563" t="s">
        <v>45</v>
      </c>
      <c r="I2563" s="1">
        <v>44532</v>
      </c>
      <c r="J2563" s="1" t="str">
        <f>TEXT(CONS_TABLE[[#This Row],[date_stolen]],"YYYY")</f>
        <v>2021</v>
      </c>
      <c r="K2563" s="1" t="str">
        <f>TEXT(CONS_TABLE[[#This Row],[date_stolen]],"MMMM")</f>
        <v>December</v>
      </c>
      <c r="L2563">
        <v>101</v>
      </c>
      <c r="M2563" t="str">
        <f>VLOOKUP(CONS_TABLE[[#This Row],[location_id]],Locations[],2,"FALSE")</f>
        <v>Northland</v>
      </c>
      <c r="N2563" t="str">
        <f>VLOOKUP(CONS_TABLE[[#This Row],[location_id]],Locations[],3, "FALSE")</f>
        <v>New Zealand</v>
      </c>
      <c r="O2563" s="3">
        <f>VLOOKUP(CONS_TABLE[[#This Row],[location_id]],Locations[],4,"FALSE")</f>
        <v>201500</v>
      </c>
      <c r="P2563">
        <f>VLOOKUP(CONS_TABLE[[#This Row],[location_id]],Locations[],5,"FALSE")</f>
        <v>16.11</v>
      </c>
    </row>
    <row r="2564" spans="1:16" x14ac:dyDescent="0.3">
      <c r="A2564">
        <v>2563</v>
      </c>
      <c r="B2564" t="s">
        <v>435</v>
      </c>
      <c r="C2564">
        <v>580</v>
      </c>
      <c r="D2564" t="str">
        <f>VLOOKUP(CONS_TABLE[[#This Row],[make_id]],Make_details[],2,"FALSE")</f>
        <v>Mitsubishi</v>
      </c>
      <c r="E2564" t="str">
        <f>VLOOKUP(CONS_TABLE[[#This Row],[make_id]],Make_details[],3,"FALSE")</f>
        <v>Standard</v>
      </c>
      <c r="F2564">
        <v>2013</v>
      </c>
      <c r="G2564" t="s">
        <v>464</v>
      </c>
      <c r="H2564" t="s">
        <v>45</v>
      </c>
      <c r="I2564" s="1">
        <v>44533</v>
      </c>
      <c r="J2564" s="1" t="str">
        <f>TEXT(CONS_TABLE[[#This Row],[date_stolen]],"YYYY")</f>
        <v>2021</v>
      </c>
      <c r="K2564" s="1" t="str">
        <f>TEXT(CONS_TABLE[[#This Row],[date_stolen]],"MMMM")</f>
        <v>December</v>
      </c>
      <c r="L2564">
        <v>101</v>
      </c>
      <c r="M2564" t="str">
        <f>VLOOKUP(CONS_TABLE[[#This Row],[location_id]],Locations[],2,"FALSE")</f>
        <v>Northland</v>
      </c>
      <c r="N2564" t="str">
        <f>VLOOKUP(CONS_TABLE[[#This Row],[location_id]],Locations[],3, "FALSE")</f>
        <v>New Zealand</v>
      </c>
      <c r="O2564" s="3">
        <f>VLOOKUP(CONS_TABLE[[#This Row],[location_id]],Locations[],4,"FALSE")</f>
        <v>201500</v>
      </c>
      <c r="P2564">
        <f>VLOOKUP(CONS_TABLE[[#This Row],[location_id]],Locations[],5,"FALSE")</f>
        <v>16.11</v>
      </c>
    </row>
    <row r="2565" spans="1:16" x14ac:dyDescent="0.3">
      <c r="A2565">
        <v>2564</v>
      </c>
      <c r="B2565" t="s">
        <v>90</v>
      </c>
      <c r="C2565">
        <v>576</v>
      </c>
      <c r="D2565" t="str">
        <f>VLOOKUP(CONS_TABLE[[#This Row],[make_id]],Make_details[],2,"FALSE")</f>
        <v>Mazda</v>
      </c>
      <c r="E2565" t="str">
        <f>VLOOKUP(CONS_TABLE[[#This Row],[make_id]],Make_details[],3,"FALSE")</f>
        <v>Standard</v>
      </c>
      <c r="F2565">
        <v>2013</v>
      </c>
      <c r="G2565" t="s">
        <v>600</v>
      </c>
      <c r="H2565" t="s">
        <v>69</v>
      </c>
      <c r="I2565" s="1">
        <v>44569</v>
      </c>
      <c r="J2565" s="1" t="str">
        <f>TEXT(CONS_TABLE[[#This Row],[date_stolen]],"YYYY")</f>
        <v>2022</v>
      </c>
      <c r="K2565" s="1" t="str">
        <f>TEXT(CONS_TABLE[[#This Row],[date_stolen]],"MMMM")</f>
        <v>January</v>
      </c>
      <c r="L2565">
        <v>114</v>
      </c>
      <c r="M2565" t="str">
        <f>VLOOKUP(CONS_TABLE[[#This Row],[location_id]],Locations[],2,"FALSE")</f>
        <v>Canterbury</v>
      </c>
      <c r="N2565" t="str">
        <f>VLOOKUP(CONS_TABLE[[#This Row],[location_id]],Locations[],3, "FALSE")</f>
        <v>New Zealand</v>
      </c>
      <c r="O2565" s="3">
        <f>VLOOKUP(CONS_TABLE[[#This Row],[location_id]],Locations[],4,"FALSE")</f>
        <v>655000</v>
      </c>
      <c r="P2565">
        <f>VLOOKUP(CONS_TABLE[[#This Row],[location_id]],Locations[],5,"FALSE")</f>
        <v>14.72</v>
      </c>
    </row>
    <row r="2566" spans="1:16" x14ac:dyDescent="0.3">
      <c r="A2566">
        <v>2565</v>
      </c>
      <c r="B2566" t="s">
        <v>90</v>
      </c>
      <c r="C2566">
        <v>587</v>
      </c>
      <c r="D2566" t="str">
        <f>VLOOKUP(CONS_TABLE[[#This Row],[make_id]],Make_details[],2,"FALSE")</f>
        <v>Nissan</v>
      </c>
      <c r="E2566" t="str">
        <f>VLOOKUP(CONS_TABLE[[#This Row],[make_id]],Make_details[],3,"FALSE")</f>
        <v>Standard</v>
      </c>
      <c r="F2566">
        <v>2006</v>
      </c>
      <c r="G2566" t="s">
        <v>487</v>
      </c>
      <c r="H2566" t="s">
        <v>10</v>
      </c>
      <c r="I2566" s="1">
        <v>44648</v>
      </c>
      <c r="J2566" s="1" t="str">
        <f>TEXT(CONS_TABLE[[#This Row],[date_stolen]],"YYYY")</f>
        <v>2022</v>
      </c>
      <c r="K2566" s="1" t="str">
        <f>TEXT(CONS_TABLE[[#This Row],[date_stolen]],"MMMM")</f>
        <v>March</v>
      </c>
      <c r="L2566">
        <v>102</v>
      </c>
      <c r="M2566" t="str">
        <f>VLOOKUP(CONS_TABLE[[#This Row],[location_id]],Locations[],2,"FALSE")</f>
        <v>Auckland</v>
      </c>
      <c r="N2566" t="str">
        <f>VLOOKUP(CONS_TABLE[[#This Row],[location_id]],Locations[],3, "FALSE")</f>
        <v>New Zealand</v>
      </c>
      <c r="O2566" s="3">
        <f>VLOOKUP(CONS_TABLE[[#This Row],[location_id]],Locations[],4,"FALSE")</f>
        <v>1695200</v>
      </c>
      <c r="P2566">
        <f>VLOOKUP(CONS_TABLE[[#This Row],[location_id]],Locations[],5,"FALSE")</f>
        <v>343.09</v>
      </c>
    </row>
    <row r="2567" spans="1:16" x14ac:dyDescent="0.3">
      <c r="A2567">
        <v>2566</v>
      </c>
      <c r="B2567" t="s">
        <v>75</v>
      </c>
      <c r="C2567">
        <v>576</v>
      </c>
      <c r="D2567" t="str">
        <f>VLOOKUP(CONS_TABLE[[#This Row],[make_id]],Make_details[],2,"FALSE")</f>
        <v>Mazda</v>
      </c>
      <c r="E2567" t="str">
        <f>VLOOKUP(CONS_TABLE[[#This Row],[make_id]],Make_details[],3,"FALSE")</f>
        <v>Standard</v>
      </c>
      <c r="F2567">
        <v>2004</v>
      </c>
      <c r="G2567" t="s">
        <v>578</v>
      </c>
      <c r="H2567" t="s">
        <v>123</v>
      </c>
      <c r="I2567" s="1">
        <v>44656</v>
      </c>
      <c r="J2567" s="1" t="str">
        <f>TEXT(CONS_TABLE[[#This Row],[date_stolen]],"YYYY")</f>
        <v>2022</v>
      </c>
      <c r="K2567" s="1" t="str">
        <f>TEXT(CONS_TABLE[[#This Row],[date_stolen]],"MMMM")</f>
        <v>April</v>
      </c>
      <c r="L2567">
        <v>106</v>
      </c>
      <c r="M2567" t="str">
        <f>VLOOKUP(CONS_TABLE[[#This Row],[location_id]],Locations[],2,"FALSE")</f>
        <v>Hawke's Bay</v>
      </c>
      <c r="N2567" t="str">
        <f>VLOOKUP(CONS_TABLE[[#This Row],[location_id]],Locations[],3, "FALSE")</f>
        <v>New Zealand</v>
      </c>
      <c r="O2567" s="3">
        <f>VLOOKUP(CONS_TABLE[[#This Row],[location_id]],Locations[],4,"FALSE")</f>
        <v>182700</v>
      </c>
      <c r="P2567">
        <f>VLOOKUP(CONS_TABLE[[#This Row],[location_id]],Locations[],5,"FALSE")</f>
        <v>12.92</v>
      </c>
    </row>
    <row r="2568" spans="1:16" x14ac:dyDescent="0.3">
      <c r="A2568">
        <v>2567</v>
      </c>
      <c r="B2568" t="s">
        <v>90</v>
      </c>
      <c r="C2568">
        <v>619</v>
      </c>
      <c r="D2568" t="str">
        <f>VLOOKUP(CONS_TABLE[[#This Row],[make_id]],Make_details[],2,"FALSE")</f>
        <v>Toyota</v>
      </c>
      <c r="E2568" t="str">
        <f>VLOOKUP(CONS_TABLE[[#This Row],[make_id]],Make_details[],3,"FALSE")</f>
        <v>Standard</v>
      </c>
      <c r="F2568">
        <v>2004</v>
      </c>
      <c r="G2568" t="s">
        <v>599</v>
      </c>
      <c r="H2568" t="s">
        <v>32</v>
      </c>
      <c r="I2568" s="1">
        <v>44632</v>
      </c>
      <c r="J2568" s="1" t="str">
        <f>TEXT(CONS_TABLE[[#This Row],[date_stolen]],"YYYY")</f>
        <v>2022</v>
      </c>
      <c r="K2568" s="1" t="str">
        <f>TEXT(CONS_TABLE[[#This Row],[date_stolen]],"MMMM")</f>
        <v>March</v>
      </c>
      <c r="L2568">
        <v>103</v>
      </c>
      <c r="M2568" t="str">
        <f>VLOOKUP(CONS_TABLE[[#This Row],[location_id]],Locations[],2,"FALSE")</f>
        <v>Waikato</v>
      </c>
      <c r="N2568" t="str">
        <f>VLOOKUP(CONS_TABLE[[#This Row],[location_id]],Locations[],3, "FALSE")</f>
        <v>New Zealand</v>
      </c>
      <c r="O2568" s="3">
        <f>VLOOKUP(CONS_TABLE[[#This Row],[location_id]],Locations[],4,"FALSE")</f>
        <v>513800</v>
      </c>
      <c r="P2568">
        <f>VLOOKUP(CONS_TABLE[[#This Row],[location_id]],Locations[],5,"FALSE")</f>
        <v>21.5</v>
      </c>
    </row>
    <row r="2569" spans="1:16" x14ac:dyDescent="0.3">
      <c r="A2569">
        <v>2568</v>
      </c>
      <c r="B2569" t="s">
        <v>83</v>
      </c>
      <c r="C2569">
        <v>550</v>
      </c>
      <c r="D2569" t="str">
        <f>VLOOKUP(CONS_TABLE[[#This Row],[make_id]],Make_details[],2,"FALSE")</f>
        <v>Honda</v>
      </c>
      <c r="E2569" t="str">
        <f>VLOOKUP(CONS_TABLE[[#This Row],[make_id]],Make_details[],3,"FALSE")</f>
        <v>Standard</v>
      </c>
      <c r="F2569">
        <v>2006</v>
      </c>
      <c r="G2569" t="s">
        <v>458</v>
      </c>
      <c r="H2569" t="s">
        <v>69</v>
      </c>
      <c r="I2569" s="1">
        <v>44609</v>
      </c>
      <c r="J2569" s="1" t="str">
        <f>TEXT(CONS_TABLE[[#This Row],[date_stolen]],"YYYY")</f>
        <v>2022</v>
      </c>
      <c r="K2569" s="1" t="str">
        <f>TEXT(CONS_TABLE[[#This Row],[date_stolen]],"MMMM")</f>
        <v>February</v>
      </c>
      <c r="L2569">
        <v>109</v>
      </c>
      <c r="M2569" t="str">
        <f>VLOOKUP(CONS_TABLE[[#This Row],[location_id]],Locations[],2,"FALSE")</f>
        <v>Wellington</v>
      </c>
      <c r="N2569" t="str">
        <f>VLOOKUP(CONS_TABLE[[#This Row],[location_id]],Locations[],3, "FALSE")</f>
        <v>New Zealand</v>
      </c>
      <c r="O2569" s="3">
        <f>VLOOKUP(CONS_TABLE[[#This Row],[location_id]],Locations[],4,"FALSE")</f>
        <v>543500</v>
      </c>
      <c r="P2569">
        <f>VLOOKUP(CONS_TABLE[[#This Row],[location_id]],Locations[],5,"FALSE")</f>
        <v>67.52</v>
      </c>
    </row>
    <row r="2570" spans="1:16" x14ac:dyDescent="0.3">
      <c r="A2570">
        <v>2569</v>
      </c>
      <c r="B2570" t="s">
        <v>75</v>
      </c>
      <c r="C2570">
        <v>550</v>
      </c>
      <c r="D2570" t="str">
        <f>VLOOKUP(CONS_TABLE[[#This Row],[make_id]],Make_details[],2,"FALSE")</f>
        <v>Honda</v>
      </c>
      <c r="E2570" t="str">
        <f>VLOOKUP(CONS_TABLE[[#This Row],[make_id]],Make_details[],3,"FALSE")</f>
        <v>Standard</v>
      </c>
      <c r="F2570">
        <v>2004</v>
      </c>
      <c r="G2570" t="s">
        <v>808</v>
      </c>
      <c r="H2570" t="s">
        <v>47</v>
      </c>
      <c r="I2570" s="1">
        <v>44626</v>
      </c>
      <c r="J2570" s="1" t="str">
        <f>TEXT(CONS_TABLE[[#This Row],[date_stolen]],"YYYY")</f>
        <v>2022</v>
      </c>
      <c r="K2570" s="1" t="str">
        <f>TEXT(CONS_TABLE[[#This Row],[date_stolen]],"MMMM")</f>
        <v>March</v>
      </c>
      <c r="L2570">
        <v>102</v>
      </c>
      <c r="M2570" t="str">
        <f>VLOOKUP(CONS_TABLE[[#This Row],[location_id]],Locations[],2,"FALSE")</f>
        <v>Auckland</v>
      </c>
      <c r="N2570" t="str">
        <f>VLOOKUP(CONS_TABLE[[#This Row],[location_id]],Locations[],3, "FALSE")</f>
        <v>New Zealand</v>
      </c>
      <c r="O2570" s="3">
        <f>VLOOKUP(CONS_TABLE[[#This Row],[location_id]],Locations[],4,"FALSE")</f>
        <v>1695200</v>
      </c>
      <c r="P2570">
        <f>VLOOKUP(CONS_TABLE[[#This Row],[location_id]],Locations[],5,"FALSE")</f>
        <v>343.09</v>
      </c>
    </row>
    <row r="2571" spans="1:16" x14ac:dyDescent="0.3">
      <c r="A2571">
        <v>2570</v>
      </c>
      <c r="B2571" t="s">
        <v>90</v>
      </c>
      <c r="C2571">
        <v>619</v>
      </c>
      <c r="D2571" t="str">
        <f>VLOOKUP(CONS_TABLE[[#This Row],[make_id]],Make_details[],2,"FALSE")</f>
        <v>Toyota</v>
      </c>
      <c r="E2571" t="str">
        <f>VLOOKUP(CONS_TABLE[[#This Row],[make_id]],Make_details[],3,"FALSE")</f>
        <v>Standard</v>
      </c>
      <c r="F2571">
        <v>1990</v>
      </c>
      <c r="G2571" t="s">
        <v>448</v>
      </c>
      <c r="H2571" t="s">
        <v>28</v>
      </c>
      <c r="I2571" s="1">
        <v>44514</v>
      </c>
      <c r="J2571" s="1" t="str">
        <f>TEXT(CONS_TABLE[[#This Row],[date_stolen]],"YYYY")</f>
        <v>2021</v>
      </c>
      <c r="K2571" s="1" t="str">
        <f>TEXT(CONS_TABLE[[#This Row],[date_stolen]],"MMMM")</f>
        <v>November</v>
      </c>
      <c r="L2571">
        <v>102</v>
      </c>
      <c r="M2571" t="str">
        <f>VLOOKUP(CONS_TABLE[[#This Row],[location_id]],Locations[],2,"FALSE")</f>
        <v>Auckland</v>
      </c>
      <c r="N2571" t="str">
        <f>VLOOKUP(CONS_TABLE[[#This Row],[location_id]],Locations[],3, "FALSE")</f>
        <v>New Zealand</v>
      </c>
      <c r="O2571" s="3">
        <f>VLOOKUP(CONS_TABLE[[#This Row],[location_id]],Locations[],4,"FALSE")</f>
        <v>1695200</v>
      </c>
      <c r="P2571">
        <f>VLOOKUP(CONS_TABLE[[#This Row],[location_id]],Locations[],5,"FALSE")</f>
        <v>343.09</v>
      </c>
    </row>
    <row r="2572" spans="1:16" x14ac:dyDescent="0.3">
      <c r="A2572">
        <v>2571</v>
      </c>
      <c r="B2572" t="s">
        <v>90</v>
      </c>
      <c r="C2572">
        <v>619</v>
      </c>
      <c r="D2572" t="str">
        <f>VLOOKUP(CONS_TABLE[[#This Row],[make_id]],Make_details[],2,"FALSE")</f>
        <v>Toyota</v>
      </c>
      <c r="E2572" t="str">
        <f>VLOOKUP(CONS_TABLE[[#This Row],[make_id]],Make_details[],3,"FALSE")</f>
        <v>Standard</v>
      </c>
      <c r="F2572">
        <v>2005</v>
      </c>
      <c r="G2572" t="s">
        <v>866</v>
      </c>
      <c r="H2572" t="s">
        <v>10</v>
      </c>
      <c r="I2572" s="1">
        <v>44595</v>
      </c>
      <c r="J2572" s="1" t="str">
        <f>TEXT(CONS_TABLE[[#This Row],[date_stolen]],"YYYY")</f>
        <v>2022</v>
      </c>
      <c r="K2572" s="1" t="str">
        <f>TEXT(CONS_TABLE[[#This Row],[date_stolen]],"MMMM")</f>
        <v>February</v>
      </c>
      <c r="L2572">
        <v>114</v>
      </c>
      <c r="M2572" t="str">
        <f>VLOOKUP(CONS_TABLE[[#This Row],[location_id]],Locations[],2,"FALSE")</f>
        <v>Canterbury</v>
      </c>
      <c r="N2572" t="str">
        <f>VLOOKUP(CONS_TABLE[[#This Row],[location_id]],Locations[],3, "FALSE")</f>
        <v>New Zealand</v>
      </c>
      <c r="O2572" s="3">
        <f>VLOOKUP(CONS_TABLE[[#This Row],[location_id]],Locations[],4,"FALSE")</f>
        <v>655000</v>
      </c>
      <c r="P2572">
        <f>VLOOKUP(CONS_TABLE[[#This Row],[location_id]],Locations[],5,"FALSE")</f>
        <v>14.72</v>
      </c>
    </row>
    <row r="2573" spans="1:16" x14ac:dyDescent="0.3">
      <c r="A2573">
        <v>2572</v>
      </c>
      <c r="B2573" t="s">
        <v>75</v>
      </c>
      <c r="C2573">
        <v>576</v>
      </c>
      <c r="D2573" t="str">
        <f>VLOOKUP(CONS_TABLE[[#This Row],[make_id]],Make_details[],2,"FALSE")</f>
        <v>Mazda</v>
      </c>
      <c r="E2573" t="str">
        <f>VLOOKUP(CONS_TABLE[[#This Row],[make_id]],Make_details[],3,"FALSE")</f>
        <v>Standard</v>
      </c>
      <c r="F2573">
        <v>2006</v>
      </c>
      <c r="G2573" t="s">
        <v>578</v>
      </c>
      <c r="H2573" t="s">
        <v>10</v>
      </c>
      <c r="I2573" s="1">
        <v>44584</v>
      </c>
      <c r="J2573" s="1" t="str">
        <f>TEXT(CONS_TABLE[[#This Row],[date_stolen]],"YYYY")</f>
        <v>2022</v>
      </c>
      <c r="K2573" s="1" t="str">
        <f>TEXT(CONS_TABLE[[#This Row],[date_stolen]],"MMMM")</f>
        <v>January</v>
      </c>
      <c r="L2573">
        <v>101</v>
      </c>
      <c r="M2573" t="str">
        <f>VLOOKUP(CONS_TABLE[[#This Row],[location_id]],Locations[],2,"FALSE")</f>
        <v>Northland</v>
      </c>
      <c r="N2573" t="str">
        <f>VLOOKUP(CONS_TABLE[[#This Row],[location_id]],Locations[],3, "FALSE")</f>
        <v>New Zealand</v>
      </c>
      <c r="O2573" s="3">
        <f>VLOOKUP(CONS_TABLE[[#This Row],[location_id]],Locations[],4,"FALSE")</f>
        <v>201500</v>
      </c>
      <c r="P2573">
        <f>VLOOKUP(CONS_TABLE[[#This Row],[location_id]],Locations[],5,"FALSE")</f>
        <v>16.11</v>
      </c>
    </row>
    <row r="2574" spans="1:16" x14ac:dyDescent="0.3">
      <c r="A2574">
        <v>2573</v>
      </c>
      <c r="B2574" t="s">
        <v>75</v>
      </c>
      <c r="C2574">
        <v>619</v>
      </c>
      <c r="D2574" t="str">
        <f>VLOOKUP(CONS_TABLE[[#This Row],[make_id]],Make_details[],2,"FALSE")</f>
        <v>Toyota</v>
      </c>
      <c r="E2574" t="str">
        <f>VLOOKUP(CONS_TABLE[[#This Row],[make_id]],Make_details[],3,"FALSE")</f>
        <v>Standard</v>
      </c>
      <c r="F2574">
        <v>2013</v>
      </c>
      <c r="G2574" t="s">
        <v>460</v>
      </c>
      <c r="H2574" t="s">
        <v>32</v>
      </c>
      <c r="I2574" s="1">
        <v>44651</v>
      </c>
      <c r="J2574" s="1" t="str">
        <f>TEXT(CONS_TABLE[[#This Row],[date_stolen]],"YYYY")</f>
        <v>2022</v>
      </c>
      <c r="K2574" s="1" t="str">
        <f>TEXT(CONS_TABLE[[#This Row],[date_stolen]],"MMMM")</f>
        <v>March</v>
      </c>
      <c r="L2574">
        <v>102</v>
      </c>
      <c r="M2574" t="str">
        <f>VLOOKUP(CONS_TABLE[[#This Row],[location_id]],Locations[],2,"FALSE")</f>
        <v>Auckland</v>
      </c>
      <c r="N2574" t="str">
        <f>VLOOKUP(CONS_TABLE[[#This Row],[location_id]],Locations[],3, "FALSE")</f>
        <v>New Zealand</v>
      </c>
      <c r="O2574" s="3">
        <f>VLOOKUP(CONS_TABLE[[#This Row],[location_id]],Locations[],4,"FALSE")</f>
        <v>1695200</v>
      </c>
      <c r="P2574">
        <f>VLOOKUP(CONS_TABLE[[#This Row],[location_id]],Locations[],5,"FALSE")</f>
        <v>343.09</v>
      </c>
    </row>
    <row r="2575" spans="1:16" x14ac:dyDescent="0.3">
      <c r="A2575">
        <v>2574</v>
      </c>
      <c r="B2575" t="s">
        <v>83</v>
      </c>
      <c r="C2575">
        <v>548</v>
      </c>
      <c r="D2575" t="str">
        <f>VLOOKUP(CONS_TABLE[[#This Row],[make_id]],Make_details[],2,"FALSE")</f>
        <v>Holden</v>
      </c>
      <c r="E2575" t="str">
        <f>VLOOKUP(CONS_TABLE[[#This Row],[make_id]],Make_details[],3,"FALSE")</f>
        <v>Standard</v>
      </c>
      <c r="F2575">
        <v>2003</v>
      </c>
      <c r="G2575" t="s">
        <v>593</v>
      </c>
      <c r="H2575" t="s">
        <v>18</v>
      </c>
      <c r="I2575" s="1">
        <v>44652</v>
      </c>
      <c r="J2575" s="1" t="str">
        <f>TEXT(CONS_TABLE[[#This Row],[date_stolen]],"YYYY")</f>
        <v>2022</v>
      </c>
      <c r="K2575" s="1" t="str">
        <f>TEXT(CONS_TABLE[[#This Row],[date_stolen]],"MMMM")</f>
        <v>April</v>
      </c>
      <c r="L2575">
        <v>103</v>
      </c>
      <c r="M2575" t="str">
        <f>VLOOKUP(CONS_TABLE[[#This Row],[location_id]],Locations[],2,"FALSE")</f>
        <v>Waikato</v>
      </c>
      <c r="N2575" t="str">
        <f>VLOOKUP(CONS_TABLE[[#This Row],[location_id]],Locations[],3, "FALSE")</f>
        <v>New Zealand</v>
      </c>
      <c r="O2575" s="3">
        <f>VLOOKUP(CONS_TABLE[[#This Row],[location_id]],Locations[],4,"FALSE")</f>
        <v>513800</v>
      </c>
      <c r="P2575">
        <f>VLOOKUP(CONS_TABLE[[#This Row],[location_id]],Locations[],5,"FALSE")</f>
        <v>21.5</v>
      </c>
    </row>
    <row r="2576" spans="1:16" x14ac:dyDescent="0.3">
      <c r="A2576">
        <v>2575</v>
      </c>
      <c r="B2576" t="s">
        <v>75</v>
      </c>
      <c r="C2576">
        <v>512</v>
      </c>
      <c r="D2576" t="str">
        <f>VLOOKUP(CONS_TABLE[[#This Row],[make_id]],Make_details[],2,"FALSE")</f>
        <v>BMW</v>
      </c>
      <c r="E2576" t="str">
        <f>VLOOKUP(CONS_TABLE[[#This Row],[make_id]],Make_details[],3,"FALSE")</f>
        <v>Luxury</v>
      </c>
      <c r="F2576">
        <v>2005</v>
      </c>
      <c r="G2576" t="s">
        <v>867</v>
      </c>
      <c r="H2576" t="s">
        <v>69</v>
      </c>
      <c r="I2576" s="1">
        <v>44611</v>
      </c>
      <c r="J2576" s="1" t="str">
        <f>TEXT(CONS_TABLE[[#This Row],[date_stolen]],"YYYY")</f>
        <v>2022</v>
      </c>
      <c r="K2576" s="1" t="str">
        <f>TEXT(CONS_TABLE[[#This Row],[date_stolen]],"MMMM")</f>
        <v>February</v>
      </c>
      <c r="L2576">
        <v>114</v>
      </c>
      <c r="M2576" t="str">
        <f>VLOOKUP(CONS_TABLE[[#This Row],[location_id]],Locations[],2,"FALSE")</f>
        <v>Canterbury</v>
      </c>
      <c r="N2576" t="str">
        <f>VLOOKUP(CONS_TABLE[[#This Row],[location_id]],Locations[],3, "FALSE")</f>
        <v>New Zealand</v>
      </c>
      <c r="O2576" s="3">
        <f>VLOOKUP(CONS_TABLE[[#This Row],[location_id]],Locations[],4,"FALSE")</f>
        <v>655000</v>
      </c>
      <c r="P2576">
        <f>VLOOKUP(CONS_TABLE[[#This Row],[location_id]],Locations[],5,"FALSE")</f>
        <v>14.72</v>
      </c>
    </row>
    <row r="2577" spans="1:16" x14ac:dyDescent="0.3">
      <c r="A2577">
        <v>2576</v>
      </c>
      <c r="B2577" t="s">
        <v>83</v>
      </c>
      <c r="C2577">
        <v>619</v>
      </c>
      <c r="D2577" t="str">
        <f>VLOOKUP(CONS_TABLE[[#This Row],[make_id]],Make_details[],2,"FALSE")</f>
        <v>Toyota</v>
      </c>
      <c r="E2577" t="str">
        <f>VLOOKUP(CONS_TABLE[[#This Row],[make_id]],Make_details[],3,"FALSE")</f>
        <v>Standard</v>
      </c>
      <c r="F2577">
        <v>2010</v>
      </c>
      <c r="G2577" t="s">
        <v>826</v>
      </c>
      <c r="H2577" t="s">
        <v>32</v>
      </c>
      <c r="I2577" s="1">
        <v>44647</v>
      </c>
      <c r="J2577" s="1" t="str">
        <f>TEXT(CONS_TABLE[[#This Row],[date_stolen]],"YYYY")</f>
        <v>2022</v>
      </c>
      <c r="K2577" s="1" t="str">
        <f>TEXT(CONS_TABLE[[#This Row],[date_stolen]],"MMMM")</f>
        <v>March</v>
      </c>
      <c r="L2577">
        <v>102</v>
      </c>
      <c r="M2577" t="str">
        <f>VLOOKUP(CONS_TABLE[[#This Row],[location_id]],Locations[],2,"FALSE")</f>
        <v>Auckland</v>
      </c>
      <c r="N2577" t="str">
        <f>VLOOKUP(CONS_TABLE[[#This Row],[location_id]],Locations[],3, "FALSE")</f>
        <v>New Zealand</v>
      </c>
      <c r="O2577" s="3">
        <f>VLOOKUP(CONS_TABLE[[#This Row],[location_id]],Locations[],4,"FALSE")</f>
        <v>1695200</v>
      </c>
      <c r="P2577">
        <f>VLOOKUP(CONS_TABLE[[#This Row],[location_id]],Locations[],5,"FALSE")</f>
        <v>343.09</v>
      </c>
    </row>
    <row r="2578" spans="1:16" x14ac:dyDescent="0.3">
      <c r="A2578">
        <v>2577</v>
      </c>
      <c r="B2578" t="s">
        <v>75</v>
      </c>
      <c r="C2578">
        <v>587</v>
      </c>
      <c r="D2578" t="str">
        <f>VLOOKUP(CONS_TABLE[[#This Row],[make_id]],Make_details[],2,"FALSE")</f>
        <v>Nissan</v>
      </c>
      <c r="E2578" t="str">
        <f>VLOOKUP(CONS_TABLE[[#This Row],[make_id]],Make_details[],3,"FALSE")</f>
        <v>Standard</v>
      </c>
      <c r="F2578">
        <v>2005</v>
      </c>
      <c r="G2578" t="s">
        <v>359</v>
      </c>
      <c r="H2578" t="s">
        <v>28</v>
      </c>
      <c r="I2578" s="1">
        <v>44576</v>
      </c>
      <c r="J2578" s="1" t="str">
        <f>TEXT(CONS_TABLE[[#This Row],[date_stolen]],"YYYY")</f>
        <v>2022</v>
      </c>
      <c r="K2578" s="1" t="str">
        <f>TEXT(CONS_TABLE[[#This Row],[date_stolen]],"MMMM")</f>
        <v>January</v>
      </c>
      <c r="L2578">
        <v>102</v>
      </c>
      <c r="M2578" t="str">
        <f>VLOOKUP(CONS_TABLE[[#This Row],[location_id]],Locations[],2,"FALSE")</f>
        <v>Auckland</v>
      </c>
      <c r="N2578" t="str">
        <f>VLOOKUP(CONS_TABLE[[#This Row],[location_id]],Locations[],3, "FALSE")</f>
        <v>New Zealand</v>
      </c>
      <c r="O2578" s="3">
        <f>VLOOKUP(CONS_TABLE[[#This Row],[location_id]],Locations[],4,"FALSE")</f>
        <v>1695200</v>
      </c>
      <c r="P2578">
        <f>VLOOKUP(CONS_TABLE[[#This Row],[location_id]],Locations[],5,"FALSE")</f>
        <v>343.09</v>
      </c>
    </row>
    <row r="2579" spans="1:16" x14ac:dyDescent="0.3">
      <c r="A2579">
        <v>2578</v>
      </c>
      <c r="B2579" t="s">
        <v>75</v>
      </c>
      <c r="C2579">
        <v>587</v>
      </c>
      <c r="D2579" t="str">
        <f>VLOOKUP(CONS_TABLE[[#This Row],[make_id]],Make_details[],2,"FALSE")</f>
        <v>Nissan</v>
      </c>
      <c r="E2579" t="str">
        <f>VLOOKUP(CONS_TABLE[[#This Row],[make_id]],Make_details[],3,"FALSE")</f>
        <v>Standard</v>
      </c>
      <c r="F2579">
        <v>2005</v>
      </c>
      <c r="G2579" t="s">
        <v>359</v>
      </c>
      <c r="H2579" t="s">
        <v>10</v>
      </c>
      <c r="I2579" s="1">
        <v>44654</v>
      </c>
      <c r="J2579" s="1" t="str">
        <f>TEXT(CONS_TABLE[[#This Row],[date_stolen]],"YYYY")</f>
        <v>2022</v>
      </c>
      <c r="K2579" s="1" t="str">
        <f>TEXT(CONS_TABLE[[#This Row],[date_stolen]],"MMMM")</f>
        <v>April</v>
      </c>
      <c r="L2579">
        <v>102</v>
      </c>
      <c r="M2579" t="str">
        <f>VLOOKUP(CONS_TABLE[[#This Row],[location_id]],Locations[],2,"FALSE")</f>
        <v>Auckland</v>
      </c>
      <c r="N2579" t="str">
        <f>VLOOKUP(CONS_TABLE[[#This Row],[location_id]],Locations[],3, "FALSE")</f>
        <v>New Zealand</v>
      </c>
      <c r="O2579" s="3">
        <f>VLOOKUP(CONS_TABLE[[#This Row],[location_id]],Locations[],4,"FALSE")</f>
        <v>1695200</v>
      </c>
      <c r="P2579">
        <f>VLOOKUP(CONS_TABLE[[#This Row],[location_id]],Locations[],5,"FALSE")</f>
        <v>343.09</v>
      </c>
    </row>
    <row r="2580" spans="1:16" x14ac:dyDescent="0.3">
      <c r="A2580">
        <v>2579</v>
      </c>
      <c r="B2580" t="s">
        <v>75</v>
      </c>
      <c r="C2580">
        <v>576</v>
      </c>
      <c r="D2580" t="str">
        <f>VLOOKUP(CONS_TABLE[[#This Row],[make_id]],Make_details[],2,"FALSE")</f>
        <v>Mazda</v>
      </c>
      <c r="E2580" t="str">
        <f>VLOOKUP(CONS_TABLE[[#This Row],[make_id]],Make_details[],3,"FALSE")</f>
        <v>Standard</v>
      </c>
      <c r="F2580">
        <v>2006</v>
      </c>
      <c r="G2580" t="s">
        <v>578</v>
      </c>
      <c r="H2580" t="s">
        <v>32</v>
      </c>
      <c r="I2580" s="1">
        <v>44592</v>
      </c>
      <c r="J2580" s="1" t="str">
        <f>TEXT(CONS_TABLE[[#This Row],[date_stolen]],"YYYY")</f>
        <v>2022</v>
      </c>
      <c r="K2580" s="1" t="str">
        <f>TEXT(CONS_TABLE[[#This Row],[date_stolen]],"MMMM")</f>
        <v>January</v>
      </c>
      <c r="L2580">
        <v>109</v>
      </c>
      <c r="M2580" t="str">
        <f>VLOOKUP(CONS_TABLE[[#This Row],[location_id]],Locations[],2,"FALSE")</f>
        <v>Wellington</v>
      </c>
      <c r="N2580" t="str">
        <f>VLOOKUP(CONS_TABLE[[#This Row],[location_id]],Locations[],3, "FALSE")</f>
        <v>New Zealand</v>
      </c>
      <c r="O2580" s="3">
        <f>VLOOKUP(CONS_TABLE[[#This Row],[location_id]],Locations[],4,"FALSE")</f>
        <v>543500</v>
      </c>
      <c r="P2580">
        <f>VLOOKUP(CONS_TABLE[[#This Row],[location_id]],Locations[],5,"FALSE")</f>
        <v>67.52</v>
      </c>
    </row>
    <row r="2581" spans="1:16" x14ac:dyDescent="0.3">
      <c r="A2581">
        <v>2580</v>
      </c>
      <c r="B2581" t="s">
        <v>75</v>
      </c>
      <c r="C2581">
        <v>633</v>
      </c>
      <c r="D2581" t="str">
        <f>VLOOKUP(CONS_TABLE[[#This Row],[make_id]],Make_details[],2,"FALSE")</f>
        <v>Volkswagen</v>
      </c>
      <c r="E2581" t="str">
        <f>VLOOKUP(CONS_TABLE[[#This Row],[make_id]],Make_details[],3,"FALSE")</f>
        <v>Standard</v>
      </c>
      <c r="F2581">
        <v>2008</v>
      </c>
      <c r="G2581" t="s">
        <v>581</v>
      </c>
      <c r="H2581" t="s">
        <v>32</v>
      </c>
      <c r="I2581" s="1">
        <v>44489</v>
      </c>
      <c r="J2581" s="1" t="str">
        <f>TEXT(CONS_TABLE[[#This Row],[date_stolen]],"YYYY")</f>
        <v>2021</v>
      </c>
      <c r="K2581" s="1" t="str">
        <f>TEXT(CONS_TABLE[[#This Row],[date_stolen]],"MMMM")</f>
        <v>October</v>
      </c>
      <c r="L2581">
        <v>104</v>
      </c>
      <c r="M2581" t="str">
        <f>VLOOKUP(CONS_TABLE[[#This Row],[location_id]],Locations[],2,"FALSE")</f>
        <v>Bay of Plenty</v>
      </c>
      <c r="N2581" t="str">
        <f>VLOOKUP(CONS_TABLE[[#This Row],[location_id]],Locations[],3, "FALSE")</f>
        <v>New Zealand</v>
      </c>
      <c r="O2581" s="3">
        <f>VLOOKUP(CONS_TABLE[[#This Row],[location_id]],Locations[],4,"FALSE")</f>
        <v>347700</v>
      </c>
      <c r="P2581">
        <f>VLOOKUP(CONS_TABLE[[#This Row],[location_id]],Locations[],5,"FALSE")</f>
        <v>28.8</v>
      </c>
    </row>
    <row r="2582" spans="1:16" x14ac:dyDescent="0.3">
      <c r="A2582">
        <v>2581</v>
      </c>
      <c r="B2582" t="s">
        <v>8</v>
      </c>
      <c r="C2582">
        <v>562</v>
      </c>
      <c r="D2582" t="str">
        <f>VLOOKUP(CONS_TABLE[[#This Row],[make_id]],Make_details[],2,"FALSE")</f>
        <v>Kea</v>
      </c>
      <c r="E2582" t="str">
        <f>VLOOKUP(CONS_TABLE[[#This Row],[make_id]],Make_details[],3,"FALSE")</f>
        <v>Standard</v>
      </c>
      <c r="F2582">
        <v>2006</v>
      </c>
      <c r="G2582" t="s">
        <v>868</v>
      </c>
      <c r="H2582" t="s">
        <v>10</v>
      </c>
      <c r="I2582" s="1">
        <v>44579</v>
      </c>
      <c r="J2582" s="1" t="str">
        <f>TEXT(CONS_TABLE[[#This Row],[date_stolen]],"YYYY")</f>
        <v>2022</v>
      </c>
      <c r="K2582" s="1" t="str">
        <f>TEXT(CONS_TABLE[[#This Row],[date_stolen]],"MMMM")</f>
        <v>January</v>
      </c>
      <c r="L2582">
        <v>102</v>
      </c>
      <c r="M2582" t="str">
        <f>VLOOKUP(CONS_TABLE[[#This Row],[location_id]],Locations[],2,"FALSE")</f>
        <v>Auckland</v>
      </c>
      <c r="N2582" t="str">
        <f>VLOOKUP(CONS_TABLE[[#This Row],[location_id]],Locations[],3, "FALSE")</f>
        <v>New Zealand</v>
      </c>
      <c r="O2582" s="3">
        <f>VLOOKUP(CONS_TABLE[[#This Row],[location_id]],Locations[],4,"FALSE")</f>
        <v>1695200</v>
      </c>
      <c r="P2582">
        <f>VLOOKUP(CONS_TABLE[[#This Row],[location_id]],Locations[],5,"FALSE")</f>
        <v>343.09</v>
      </c>
    </row>
    <row r="2583" spans="1:16" x14ac:dyDescent="0.3">
      <c r="A2583">
        <v>2582</v>
      </c>
      <c r="B2583" t="s">
        <v>90</v>
      </c>
      <c r="C2583">
        <v>619</v>
      </c>
      <c r="D2583" t="str">
        <f>VLOOKUP(CONS_TABLE[[#This Row],[make_id]],Make_details[],2,"FALSE")</f>
        <v>Toyota</v>
      </c>
      <c r="E2583" t="str">
        <f>VLOOKUP(CONS_TABLE[[#This Row],[make_id]],Make_details[],3,"FALSE")</f>
        <v>Standard</v>
      </c>
      <c r="F2583">
        <v>1993</v>
      </c>
      <c r="G2583" t="s">
        <v>448</v>
      </c>
      <c r="H2583" t="s">
        <v>47</v>
      </c>
      <c r="I2583" s="1">
        <v>44526</v>
      </c>
      <c r="J2583" s="1" t="str">
        <f>TEXT(CONS_TABLE[[#This Row],[date_stolen]],"YYYY")</f>
        <v>2021</v>
      </c>
      <c r="K2583" s="1" t="str">
        <f>TEXT(CONS_TABLE[[#This Row],[date_stolen]],"MMMM")</f>
        <v>November</v>
      </c>
      <c r="L2583">
        <v>104</v>
      </c>
      <c r="M2583" t="str">
        <f>VLOOKUP(CONS_TABLE[[#This Row],[location_id]],Locations[],2,"FALSE")</f>
        <v>Bay of Plenty</v>
      </c>
      <c r="N2583" t="str">
        <f>VLOOKUP(CONS_TABLE[[#This Row],[location_id]],Locations[],3, "FALSE")</f>
        <v>New Zealand</v>
      </c>
      <c r="O2583" s="3">
        <f>VLOOKUP(CONS_TABLE[[#This Row],[location_id]],Locations[],4,"FALSE")</f>
        <v>347700</v>
      </c>
      <c r="P2583">
        <f>VLOOKUP(CONS_TABLE[[#This Row],[location_id]],Locations[],5,"FALSE")</f>
        <v>28.8</v>
      </c>
    </row>
    <row r="2584" spans="1:16" x14ac:dyDescent="0.3">
      <c r="A2584">
        <v>2583</v>
      </c>
      <c r="B2584" t="s">
        <v>11</v>
      </c>
      <c r="C2584">
        <v>623</v>
      </c>
      <c r="D2584" t="str">
        <f>VLOOKUP(CONS_TABLE[[#This Row],[make_id]],Make_details[],2,"FALSE")</f>
        <v>Trailer</v>
      </c>
      <c r="E2584" t="str">
        <f>VLOOKUP(CONS_TABLE[[#This Row],[make_id]],Make_details[],3,"FALSE")</f>
        <v>Standard</v>
      </c>
      <c r="F2584">
        <v>2006</v>
      </c>
      <c r="G2584" t="s">
        <v>211</v>
      </c>
      <c r="H2584" t="s">
        <v>45</v>
      </c>
      <c r="I2584" s="1">
        <v>44644</v>
      </c>
      <c r="J2584" s="1" t="str">
        <f>TEXT(CONS_TABLE[[#This Row],[date_stolen]],"YYYY")</f>
        <v>2022</v>
      </c>
      <c r="K2584" s="1" t="str">
        <f>TEXT(CONS_TABLE[[#This Row],[date_stolen]],"MMMM")</f>
        <v>March</v>
      </c>
      <c r="L2584">
        <v>104</v>
      </c>
      <c r="M2584" t="str">
        <f>VLOOKUP(CONS_TABLE[[#This Row],[location_id]],Locations[],2,"FALSE")</f>
        <v>Bay of Plenty</v>
      </c>
      <c r="N2584" t="str">
        <f>VLOOKUP(CONS_TABLE[[#This Row],[location_id]],Locations[],3, "FALSE")</f>
        <v>New Zealand</v>
      </c>
      <c r="O2584" s="3">
        <f>VLOOKUP(CONS_TABLE[[#This Row],[location_id]],Locations[],4,"FALSE")</f>
        <v>347700</v>
      </c>
      <c r="P2584">
        <f>VLOOKUP(CONS_TABLE[[#This Row],[location_id]],Locations[],5,"FALSE")</f>
        <v>28.8</v>
      </c>
    </row>
    <row r="2585" spans="1:16" x14ac:dyDescent="0.3">
      <c r="A2585">
        <v>2584</v>
      </c>
      <c r="B2585" t="s">
        <v>8</v>
      </c>
      <c r="C2585">
        <v>623</v>
      </c>
      <c r="D2585" t="str">
        <f>VLOOKUP(CONS_TABLE[[#This Row],[make_id]],Make_details[],2,"FALSE")</f>
        <v>Trailer</v>
      </c>
      <c r="E2585" t="str">
        <f>VLOOKUP(CONS_TABLE[[#This Row],[make_id]],Make_details[],3,"FALSE")</f>
        <v>Standard</v>
      </c>
      <c r="F2585">
        <v>2006</v>
      </c>
      <c r="G2585" t="s">
        <v>58</v>
      </c>
      <c r="H2585" t="s">
        <v>10</v>
      </c>
      <c r="I2585" s="1">
        <v>44559</v>
      </c>
      <c r="J2585" s="1" t="str">
        <f>TEXT(CONS_TABLE[[#This Row],[date_stolen]],"YYYY")</f>
        <v>2021</v>
      </c>
      <c r="K2585" s="1" t="str">
        <f>TEXT(CONS_TABLE[[#This Row],[date_stolen]],"MMMM")</f>
        <v>December</v>
      </c>
      <c r="L2585">
        <v>104</v>
      </c>
      <c r="M2585" t="str">
        <f>VLOOKUP(CONS_TABLE[[#This Row],[location_id]],Locations[],2,"FALSE")</f>
        <v>Bay of Plenty</v>
      </c>
      <c r="N2585" t="str">
        <f>VLOOKUP(CONS_TABLE[[#This Row],[location_id]],Locations[],3, "FALSE")</f>
        <v>New Zealand</v>
      </c>
      <c r="O2585" s="3">
        <f>VLOOKUP(CONS_TABLE[[#This Row],[location_id]],Locations[],4,"FALSE")</f>
        <v>347700</v>
      </c>
      <c r="P2585">
        <f>VLOOKUP(CONS_TABLE[[#This Row],[location_id]],Locations[],5,"FALSE")</f>
        <v>28.8</v>
      </c>
    </row>
    <row r="2586" spans="1:16" x14ac:dyDescent="0.3">
      <c r="A2586">
        <v>2585</v>
      </c>
      <c r="B2586" t="s">
        <v>37</v>
      </c>
      <c r="C2586">
        <v>562</v>
      </c>
      <c r="D2586" t="str">
        <f>VLOOKUP(CONS_TABLE[[#This Row],[make_id]],Make_details[],2,"FALSE")</f>
        <v>Kea</v>
      </c>
      <c r="E2586" t="str">
        <f>VLOOKUP(CONS_TABLE[[#This Row],[make_id]],Make_details[],3,"FALSE")</f>
        <v>Standard</v>
      </c>
      <c r="F2586">
        <v>2006</v>
      </c>
      <c r="G2586" t="s">
        <v>46</v>
      </c>
      <c r="H2586" t="s">
        <v>10</v>
      </c>
      <c r="I2586" s="1">
        <v>44559</v>
      </c>
      <c r="J2586" s="1" t="str">
        <f>TEXT(CONS_TABLE[[#This Row],[date_stolen]],"YYYY")</f>
        <v>2021</v>
      </c>
      <c r="K2586" s="1" t="str">
        <f>TEXT(CONS_TABLE[[#This Row],[date_stolen]],"MMMM")</f>
        <v>December</v>
      </c>
      <c r="L2586">
        <v>111</v>
      </c>
      <c r="M2586" t="str">
        <f>VLOOKUP(CONS_TABLE[[#This Row],[location_id]],Locations[],2,"FALSE")</f>
        <v>Nelson</v>
      </c>
      <c r="N2586" t="str">
        <f>VLOOKUP(CONS_TABLE[[#This Row],[location_id]],Locations[],3, "FALSE")</f>
        <v>New Zealand</v>
      </c>
      <c r="O2586" s="3">
        <f>VLOOKUP(CONS_TABLE[[#This Row],[location_id]],Locations[],4,"FALSE")</f>
        <v>54500</v>
      </c>
      <c r="P2586">
        <f>VLOOKUP(CONS_TABLE[[#This Row],[location_id]],Locations[],5,"FALSE")</f>
        <v>129.15</v>
      </c>
    </row>
    <row r="2587" spans="1:16" x14ac:dyDescent="0.3">
      <c r="A2587">
        <v>2586</v>
      </c>
      <c r="B2587" t="s">
        <v>11</v>
      </c>
      <c r="C2587">
        <v>623</v>
      </c>
      <c r="D2587" t="str">
        <f>VLOOKUP(CONS_TABLE[[#This Row],[make_id]],Make_details[],2,"FALSE")</f>
        <v>Trailer</v>
      </c>
      <c r="E2587" t="str">
        <f>VLOOKUP(CONS_TABLE[[#This Row],[make_id]],Make_details[],3,"FALSE")</f>
        <v>Standard</v>
      </c>
      <c r="F2587">
        <v>2006</v>
      </c>
      <c r="G2587" t="s">
        <v>20</v>
      </c>
      <c r="H2587" t="s">
        <v>10</v>
      </c>
      <c r="I2587" s="1">
        <v>44531</v>
      </c>
      <c r="J2587" s="1" t="str">
        <f>TEXT(CONS_TABLE[[#This Row],[date_stolen]],"YYYY")</f>
        <v>2021</v>
      </c>
      <c r="K2587" s="1" t="str">
        <f>TEXT(CONS_TABLE[[#This Row],[date_stolen]],"MMMM")</f>
        <v>December</v>
      </c>
      <c r="L2587">
        <v>103</v>
      </c>
      <c r="M2587" t="str">
        <f>VLOOKUP(CONS_TABLE[[#This Row],[location_id]],Locations[],2,"FALSE")</f>
        <v>Waikato</v>
      </c>
      <c r="N2587" t="str">
        <f>VLOOKUP(CONS_TABLE[[#This Row],[location_id]],Locations[],3, "FALSE")</f>
        <v>New Zealand</v>
      </c>
      <c r="O2587" s="3">
        <f>VLOOKUP(CONS_TABLE[[#This Row],[location_id]],Locations[],4,"FALSE")</f>
        <v>513800</v>
      </c>
      <c r="P2587">
        <f>VLOOKUP(CONS_TABLE[[#This Row],[location_id]],Locations[],5,"FALSE")</f>
        <v>21.5</v>
      </c>
    </row>
    <row r="2588" spans="1:16" x14ac:dyDescent="0.3">
      <c r="A2588">
        <v>2587</v>
      </c>
      <c r="B2588" t="s">
        <v>37</v>
      </c>
      <c r="C2588">
        <v>506</v>
      </c>
      <c r="D2588" t="str">
        <f>VLOOKUP(CONS_TABLE[[#This Row],[make_id]],Make_details[],2,"FALSE")</f>
        <v>Atlas</v>
      </c>
      <c r="E2588" t="str">
        <f>VLOOKUP(CONS_TABLE[[#This Row],[make_id]],Make_details[],3,"FALSE")</f>
        <v>Standard</v>
      </c>
      <c r="F2588">
        <v>2006</v>
      </c>
      <c r="G2588" t="s">
        <v>869</v>
      </c>
      <c r="H2588" t="s">
        <v>66</v>
      </c>
      <c r="I2588" s="1">
        <v>44575</v>
      </c>
      <c r="J2588" s="1" t="str">
        <f>TEXT(CONS_TABLE[[#This Row],[date_stolen]],"YYYY")</f>
        <v>2022</v>
      </c>
      <c r="K2588" s="1" t="str">
        <f>TEXT(CONS_TABLE[[#This Row],[date_stolen]],"MMMM")</f>
        <v>January</v>
      </c>
      <c r="L2588">
        <v>104</v>
      </c>
      <c r="M2588" t="str">
        <f>VLOOKUP(CONS_TABLE[[#This Row],[location_id]],Locations[],2,"FALSE")</f>
        <v>Bay of Plenty</v>
      </c>
      <c r="N2588" t="str">
        <f>VLOOKUP(CONS_TABLE[[#This Row],[location_id]],Locations[],3, "FALSE")</f>
        <v>New Zealand</v>
      </c>
      <c r="O2588" s="3">
        <f>VLOOKUP(CONS_TABLE[[#This Row],[location_id]],Locations[],4,"FALSE")</f>
        <v>347700</v>
      </c>
      <c r="P2588">
        <f>VLOOKUP(CONS_TABLE[[#This Row],[location_id]],Locations[],5,"FALSE")</f>
        <v>28.8</v>
      </c>
    </row>
    <row r="2589" spans="1:16" x14ac:dyDescent="0.3">
      <c r="A2589">
        <v>2588</v>
      </c>
      <c r="B2589" t="s">
        <v>37</v>
      </c>
      <c r="C2589">
        <v>597</v>
      </c>
      <c r="D2589" t="str">
        <f>VLOOKUP(CONS_TABLE[[#This Row],[make_id]],Make_details[],2,"FALSE")</f>
        <v>Reid</v>
      </c>
      <c r="E2589" t="str">
        <f>VLOOKUP(CONS_TABLE[[#This Row],[make_id]],Make_details[],3,"FALSE")</f>
        <v>Standard</v>
      </c>
      <c r="F2589">
        <v>2006</v>
      </c>
      <c r="G2589" t="s">
        <v>46</v>
      </c>
      <c r="H2589" t="s">
        <v>10</v>
      </c>
      <c r="I2589" s="1">
        <v>44609</v>
      </c>
      <c r="J2589" s="1" t="str">
        <f>TEXT(CONS_TABLE[[#This Row],[date_stolen]],"YYYY")</f>
        <v>2022</v>
      </c>
      <c r="K2589" s="1" t="str">
        <f>TEXT(CONS_TABLE[[#This Row],[date_stolen]],"MMMM")</f>
        <v>February</v>
      </c>
      <c r="L2589">
        <v>114</v>
      </c>
      <c r="M2589" t="str">
        <f>VLOOKUP(CONS_TABLE[[#This Row],[location_id]],Locations[],2,"FALSE")</f>
        <v>Canterbury</v>
      </c>
      <c r="N2589" t="str">
        <f>VLOOKUP(CONS_TABLE[[#This Row],[location_id]],Locations[],3, "FALSE")</f>
        <v>New Zealand</v>
      </c>
      <c r="O2589" s="3">
        <f>VLOOKUP(CONS_TABLE[[#This Row],[location_id]],Locations[],4,"FALSE")</f>
        <v>655000</v>
      </c>
      <c r="P2589">
        <f>VLOOKUP(CONS_TABLE[[#This Row],[location_id]],Locations[],5,"FALSE")</f>
        <v>14.72</v>
      </c>
    </row>
    <row r="2590" spans="1:16" x14ac:dyDescent="0.3">
      <c r="A2590">
        <v>2589</v>
      </c>
      <c r="B2590" t="s">
        <v>8</v>
      </c>
      <c r="C2590">
        <v>562</v>
      </c>
      <c r="D2590" t="str">
        <f>VLOOKUP(CONS_TABLE[[#This Row],[make_id]],Make_details[],2,"FALSE")</f>
        <v>Kea</v>
      </c>
      <c r="E2590" t="str">
        <f>VLOOKUP(CONS_TABLE[[#This Row],[make_id]],Make_details[],3,"FALSE")</f>
        <v>Standard</v>
      </c>
      <c r="F2590">
        <v>2006</v>
      </c>
      <c r="G2590" t="s">
        <v>870</v>
      </c>
      <c r="H2590" t="s">
        <v>10</v>
      </c>
      <c r="I2590" s="1">
        <v>44492</v>
      </c>
      <c r="J2590" s="1" t="str">
        <f>TEXT(CONS_TABLE[[#This Row],[date_stolen]],"YYYY")</f>
        <v>2021</v>
      </c>
      <c r="K2590" s="1" t="str">
        <f>TEXT(CONS_TABLE[[#This Row],[date_stolen]],"MMMM")</f>
        <v>October</v>
      </c>
      <c r="L2590">
        <v>103</v>
      </c>
      <c r="M2590" t="str">
        <f>VLOOKUP(CONS_TABLE[[#This Row],[location_id]],Locations[],2,"FALSE")</f>
        <v>Waikato</v>
      </c>
      <c r="N2590" t="str">
        <f>VLOOKUP(CONS_TABLE[[#This Row],[location_id]],Locations[],3, "FALSE")</f>
        <v>New Zealand</v>
      </c>
      <c r="O2590" s="3">
        <f>VLOOKUP(CONS_TABLE[[#This Row],[location_id]],Locations[],4,"FALSE")</f>
        <v>513800</v>
      </c>
      <c r="P2590">
        <f>VLOOKUP(CONS_TABLE[[#This Row],[location_id]],Locations[],5,"FALSE")</f>
        <v>21.5</v>
      </c>
    </row>
    <row r="2591" spans="1:16" x14ac:dyDescent="0.3">
      <c r="A2591">
        <v>2590</v>
      </c>
      <c r="B2591" t="s">
        <v>83</v>
      </c>
      <c r="C2591">
        <v>576</v>
      </c>
      <c r="D2591" t="str">
        <f>VLOOKUP(CONS_TABLE[[#This Row],[make_id]],Make_details[],2,"FALSE")</f>
        <v>Mazda</v>
      </c>
      <c r="E2591" t="str">
        <f>VLOOKUP(CONS_TABLE[[#This Row],[make_id]],Make_details[],3,"FALSE")</f>
        <v>Standard</v>
      </c>
      <c r="F2591">
        <v>2004</v>
      </c>
      <c r="G2591" t="s">
        <v>823</v>
      </c>
      <c r="H2591" t="s">
        <v>69</v>
      </c>
      <c r="I2591" s="1">
        <v>44614</v>
      </c>
      <c r="J2591" s="1" t="str">
        <f>TEXT(CONS_TABLE[[#This Row],[date_stolen]],"YYYY")</f>
        <v>2022</v>
      </c>
      <c r="K2591" s="1" t="str">
        <f>TEXT(CONS_TABLE[[#This Row],[date_stolen]],"MMMM")</f>
        <v>February</v>
      </c>
      <c r="L2591">
        <v>114</v>
      </c>
      <c r="M2591" t="str">
        <f>VLOOKUP(CONS_TABLE[[#This Row],[location_id]],Locations[],2,"FALSE")</f>
        <v>Canterbury</v>
      </c>
      <c r="N2591" t="str">
        <f>VLOOKUP(CONS_TABLE[[#This Row],[location_id]],Locations[],3, "FALSE")</f>
        <v>New Zealand</v>
      </c>
      <c r="O2591" s="3">
        <f>VLOOKUP(CONS_TABLE[[#This Row],[location_id]],Locations[],4,"FALSE")</f>
        <v>655000</v>
      </c>
      <c r="P2591">
        <f>VLOOKUP(CONS_TABLE[[#This Row],[location_id]],Locations[],5,"FALSE")</f>
        <v>14.72</v>
      </c>
    </row>
    <row r="2592" spans="1:16" x14ac:dyDescent="0.3">
      <c r="A2592">
        <v>2591</v>
      </c>
      <c r="B2592" t="s">
        <v>83</v>
      </c>
      <c r="C2592">
        <v>576</v>
      </c>
      <c r="D2592" t="str">
        <f>VLOOKUP(CONS_TABLE[[#This Row],[make_id]],Make_details[],2,"FALSE")</f>
        <v>Mazda</v>
      </c>
      <c r="E2592" t="str">
        <f>VLOOKUP(CONS_TABLE[[#This Row],[make_id]],Make_details[],3,"FALSE")</f>
        <v>Standard</v>
      </c>
      <c r="F2592">
        <v>2002</v>
      </c>
      <c r="G2592" t="s">
        <v>698</v>
      </c>
      <c r="H2592" t="s">
        <v>28</v>
      </c>
      <c r="I2592" s="1">
        <v>44652</v>
      </c>
      <c r="J2592" s="1" t="str">
        <f>TEXT(CONS_TABLE[[#This Row],[date_stolen]],"YYYY")</f>
        <v>2022</v>
      </c>
      <c r="K2592" s="1" t="str">
        <f>TEXT(CONS_TABLE[[#This Row],[date_stolen]],"MMMM")</f>
        <v>April</v>
      </c>
      <c r="L2592">
        <v>109</v>
      </c>
      <c r="M2592" t="str">
        <f>VLOOKUP(CONS_TABLE[[#This Row],[location_id]],Locations[],2,"FALSE")</f>
        <v>Wellington</v>
      </c>
      <c r="N2592" t="str">
        <f>VLOOKUP(CONS_TABLE[[#This Row],[location_id]],Locations[],3, "FALSE")</f>
        <v>New Zealand</v>
      </c>
      <c r="O2592" s="3">
        <f>VLOOKUP(CONS_TABLE[[#This Row],[location_id]],Locations[],4,"FALSE")</f>
        <v>543500</v>
      </c>
      <c r="P2592">
        <f>VLOOKUP(CONS_TABLE[[#This Row],[location_id]],Locations[],5,"FALSE")</f>
        <v>67.52</v>
      </c>
    </row>
    <row r="2593" spans="1:16" x14ac:dyDescent="0.3">
      <c r="A2593">
        <v>2592</v>
      </c>
      <c r="B2593" t="s">
        <v>90</v>
      </c>
      <c r="C2593">
        <v>587</v>
      </c>
      <c r="D2593" t="str">
        <f>VLOOKUP(CONS_TABLE[[#This Row],[make_id]],Make_details[],2,"FALSE")</f>
        <v>Nissan</v>
      </c>
      <c r="E2593" t="str">
        <f>VLOOKUP(CONS_TABLE[[#This Row],[make_id]],Make_details[],3,"FALSE")</f>
        <v>Standard</v>
      </c>
      <c r="F2593">
        <v>1997</v>
      </c>
      <c r="G2593" t="s">
        <v>461</v>
      </c>
      <c r="H2593" t="s">
        <v>18</v>
      </c>
      <c r="I2593" s="1">
        <v>44602</v>
      </c>
      <c r="J2593" s="1" t="str">
        <f>TEXT(CONS_TABLE[[#This Row],[date_stolen]],"YYYY")</f>
        <v>2022</v>
      </c>
      <c r="K2593" s="1" t="str">
        <f>TEXT(CONS_TABLE[[#This Row],[date_stolen]],"MMMM")</f>
        <v>February</v>
      </c>
      <c r="L2593">
        <v>106</v>
      </c>
      <c r="M2593" t="str">
        <f>VLOOKUP(CONS_TABLE[[#This Row],[location_id]],Locations[],2,"FALSE")</f>
        <v>Hawke's Bay</v>
      </c>
      <c r="N2593" t="str">
        <f>VLOOKUP(CONS_TABLE[[#This Row],[location_id]],Locations[],3, "FALSE")</f>
        <v>New Zealand</v>
      </c>
      <c r="O2593" s="3">
        <f>VLOOKUP(CONS_TABLE[[#This Row],[location_id]],Locations[],4,"FALSE")</f>
        <v>182700</v>
      </c>
      <c r="P2593">
        <f>VLOOKUP(CONS_TABLE[[#This Row],[location_id]],Locations[],5,"FALSE")</f>
        <v>12.92</v>
      </c>
    </row>
    <row r="2594" spans="1:16" x14ac:dyDescent="0.3">
      <c r="A2594">
        <v>2593</v>
      </c>
      <c r="B2594" t="s">
        <v>90</v>
      </c>
      <c r="C2594">
        <v>576</v>
      </c>
      <c r="D2594" t="str">
        <f>VLOOKUP(CONS_TABLE[[#This Row],[make_id]],Make_details[],2,"FALSE")</f>
        <v>Mazda</v>
      </c>
      <c r="E2594" t="str">
        <f>VLOOKUP(CONS_TABLE[[#This Row],[make_id]],Make_details[],3,"FALSE")</f>
        <v>Standard</v>
      </c>
      <c r="F2594">
        <v>1999</v>
      </c>
      <c r="G2594" t="s">
        <v>572</v>
      </c>
      <c r="H2594" t="s">
        <v>32</v>
      </c>
      <c r="I2594" s="1">
        <v>44621</v>
      </c>
      <c r="J2594" s="1" t="str">
        <f>TEXT(CONS_TABLE[[#This Row],[date_stolen]],"YYYY")</f>
        <v>2022</v>
      </c>
      <c r="K2594" s="1" t="str">
        <f>TEXT(CONS_TABLE[[#This Row],[date_stolen]],"MMMM")</f>
        <v>March</v>
      </c>
      <c r="L2594">
        <v>107</v>
      </c>
      <c r="M2594" t="str">
        <f>VLOOKUP(CONS_TABLE[[#This Row],[location_id]],Locations[],2,"FALSE")</f>
        <v>Taranaki</v>
      </c>
      <c r="N2594" t="str">
        <f>VLOOKUP(CONS_TABLE[[#This Row],[location_id]],Locations[],3, "FALSE")</f>
        <v>New Zealand</v>
      </c>
      <c r="O2594" s="3">
        <f>VLOOKUP(CONS_TABLE[[#This Row],[location_id]],Locations[],4,"FALSE")</f>
        <v>127300</v>
      </c>
      <c r="P2594">
        <f>VLOOKUP(CONS_TABLE[[#This Row],[location_id]],Locations[],5,"FALSE")</f>
        <v>17.55</v>
      </c>
    </row>
    <row r="2595" spans="1:16" x14ac:dyDescent="0.3">
      <c r="A2595">
        <v>2594</v>
      </c>
      <c r="B2595" t="s">
        <v>83</v>
      </c>
      <c r="C2595">
        <v>548</v>
      </c>
      <c r="D2595" t="str">
        <f>VLOOKUP(CONS_TABLE[[#This Row],[make_id]],Make_details[],2,"FALSE")</f>
        <v>Holden</v>
      </c>
      <c r="E2595" t="str">
        <f>VLOOKUP(CONS_TABLE[[#This Row],[make_id]],Make_details[],3,"FALSE")</f>
        <v>Standard</v>
      </c>
      <c r="F2595">
        <v>2013</v>
      </c>
      <c r="G2595" t="s">
        <v>593</v>
      </c>
      <c r="H2595" t="s">
        <v>47</v>
      </c>
      <c r="I2595" s="1">
        <v>44492</v>
      </c>
      <c r="J2595" s="1" t="str">
        <f>TEXT(CONS_TABLE[[#This Row],[date_stolen]],"YYYY")</f>
        <v>2021</v>
      </c>
      <c r="K2595" s="1" t="str">
        <f>TEXT(CONS_TABLE[[#This Row],[date_stolen]],"MMMM")</f>
        <v>October</v>
      </c>
      <c r="L2595">
        <v>109</v>
      </c>
      <c r="M2595" t="str">
        <f>VLOOKUP(CONS_TABLE[[#This Row],[location_id]],Locations[],2,"FALSE")</f>
        <v>Wellington</v>
      </c>
      <c r="N2595" t="str">
        <f>VLOOKUP(CONS_TABLE[[#This Row],[location_id]],Locations[],3, "FALSE")</f>
        <v>New Zealand</v>
      </c>
      <c r="O2595" s="3">
        <f>VLOOKUP(CONS_TABLE[[#This Row],[location_id]],Locations[],4,"FALSE")</f>
        <v>543500</v>
      </c>
      <c r="P2595">
        <f>VLOOKUP(CONS_TABLE[[#This Row],[location_id]],Locations[],5,"FALSE")</f>
        <v>67.52</v>
      </c>
    </row>
    <row r="2596" spans="1:16" x14ac:dyDescent="0.3">
      <c r="A2596">
        <v>2595</v>
      </c>
      <c r="B2596" t="s">
        <v>83</v>
      </c>
      <c r="C2596">
        <v>587</v>
      </c>
      <c r="D2596" t="str">
        <f>VLOOKUP(CONS_TABLE[[#This Row],[make_id]],Make_details[],2,"FALSE")</f>
        <v>Nissan</v>
      </c>
      <c r="E2596" t="str">
        <f>VLOOKUP(CONS_TABLE[[#This Row],[make_id]],Make_details[],3,"FALSE")</f>
        <v>Standard</v>
      </c>
      <c r="F2596">
        <v>2007</v>
      </c>
      <c r="G2596" t="s">
        <v>590</v>
      </c>
      <c r="H2596" t="s">
        <v>10</v>
      </c>
      <c r="I2596" s="1">
        <v>44650</v>
      </c>
      <c r="J2596" s="1" t="str">
        <f>TEXT(CONS_TABLE[[#This Row],[date_stolen]],"YYYY")</f>
        <v>2022</v>
      </c>
      <c r="K2596" s="1" t="str">
        <f>TEXT(CONS_TABLE[[#This Row],[date_stolen]],"MMMM")</f>
        <v>March</v>
      </c>
      <c r="L2596">
        <v>102</v>
      </c>
      <c r="M2596" t="str">
        <f>VLOOKUP(CONS_TABLE[[#This Row],[location_id]],Locations[],2,"FALSE")</f>
        <v>Auckland</v>
      </c>
      <c r="N2596" t="str">
        <f>VLOOKUP(CONS_TABLE[[#This Row],[location_id]],Locations[],3, "FALSE")</f>
        <v>New Zealand</v>
      </c>
      <c r="O2596" s="3">
        <f>VLOOKUP(CONS_TABLE[[#This Row],[location_id]],Locations[],4,"FALSE")</f>
        <v>1695200</v>
      </c>
      <c r="P2596">
        <f>VLOOKUP(CONS_TABLE[[#This Row],[location_id]],Locations[],5,"FALSE")</f>
        <v>343.09</v>
      </c>
    </row>
    <row r="2597" spans="1:16" x14ac:dyDescent="0.3">
      <c r="A2597">
        <v>2596</v>
      </c>
      <c r="B2597" t="s">
        <v>90</v>
      </c>
      <c r="C2597">
        <v>576</v>
      </c>
      <c r="D2597" t="str">
        <f>VLOOKUP(CONS_TABLE[[#This Row],[make_id]],Make_details[],2,"FALSE")</f>
        <v>Mazda</v>
      </c>
      <c r="E2597" t="str">
        <f>VLOOKUP(CONS_TABLE[[#This Row],[make_id]],Make_details[],3,"FALSE")</f>
        <v>Standard</v>
      </c>
      <c r="F2597">
        <v>2006</v>
      </c>
      <c r="G2597" t="s">
        <v>698</v>
      </c>
      <c r="H2597" t="s">
        <v>18</v>
      </c>
      <c r="I2597" s="1">
        <v>44652</v>
      </c>
      <c r="J2597" s="1" t="str">
        <f>TEXT(CONS_TABLE[[#This Row],[date_stolen]],"YYYY")</f>
        <v>2022</v>
      </c>
      <c r="K2597" s="1" t="str">
        <f>TEXT(CONS_TABLE[[#This Row],[date_stolen]],"MMMM")</f>
        <v>April</v>
      </c>
      <c r="L2597">
        <v>102</v>
      </c>
      <c r="M2597" t="str">
        <f>VLOOKUP(CONS_TABLE[[#This Row],[location_id]],Locations[],2,"FALSE")</f>
        <v>Auckland</v>
      </c>
      <c r="N2597" t="str">
        <f>VLOOKUP(CONS_TABLE[[#This Row],[location_id]],Locations[],3, "FALSE")</f>
        <v>New Zealand</v>
      </c>
      <c r="O2597" s="3">
        <f>VLOOKUP(CONS_TABLE[[#This Row],[location_id]],Locations[],4,"FALSE")</f>
        <v>1695200</v>
      </c>
      <c r="P2597">
        <f>VLOOKUP(CONS_TABLE[[#This Row],[location_id]],Locations[],5,"FALSE")</f>
        <v>343.09</v>
      </c>
    </row>
    <row r="2598" spans="1:16" x14ac:dyDescent="0.3">
      <c r="A2598">
        <v>2597</v>
      </c>
      <c r="B2598" t="s">
        <v>435</v>
      </c>
      <c r="C2598">
        <v>619</v>
      </c>
      <c r="D2598" t="str">
        <f>VLOOKUP(CONS_TABLE[[#This Row],[make_id]],Make_details[],2,"FALSE")</f>
        <v>Toyota</v>
      </c>
      <c r="E2598" t="str">
        <f>VLOOKUP(CONS_TABLE[[#This Row],[make_id]],Make_details[],3,"FALSE")</f>
        <v>Standard</v>
      </c>
      <c r="F2598">
        <v>2000</v>
      </c>
      <c r="G2598" t="s">
        <v>448</v>
      </c>
      <c r="H2598" t="s">
        <v>32</v>
      </c>
      <c r="I2598" s="1">
        <v>44653</v>
      </c>
      <c r="J2598" s="1" t="str">
        <f>TEXT(CONS_TABLE[[#This Row],[date_stolen]],"YYYY")</f>
        <v>2022</v>
      </c>
      <c r="K2598" s="1" t="str">
        <f>TEXT(CONS_TABLE[[#This Row],[date_stolen]],"MMMM")</f>
        <v>April</v>
      </c>
      <c r="L2598">
        <v>114</v>
      </c>
      <c r="M2598" t="str">
        <f>VLOOKUP(CONS_TABLE[[#This Row],[location_id]],Locations[],2,"FALSE")</f>
        <v>Canterbury</v>
      </c>
      <c r="N2598" t="str">
        <f>VLOOKUP(CONS_TABLE[[#This Row],[location_id]],Locations[],3, "FALSE")</f>
        <v>New Zealand</v>
      </c>
      <c r="O2598" s="3">
        <f>VLOOKUP(CONS_TABLE[[#This Row],[location_id]],Locations[],4,"FALSE")</f>
        <v>655000</v>
      </c>
      <c r="P2598">
        <f>VLOOKUP(CONS_TABLE[[#This Row],[location_id]],Locations[],5,"FALSE")</f>
        <v>14.72</v>
      </c>
    </row>
    <row r="2599" spans="1:16" x14ac:dyDescent="0.3">
      <c r="A2599">
        <v>2598</v>
      </c>
      <c r="B2599" t="s">
        <v>83</v>
      </c>
      <c r="C2599">
        <v>587</v>
      </c>
      <c r="D2599" t="str">
        <f>VLOOKUP(CONS_TABLE[[#This Row],[make_id]],Make_details[],2,"FALSE")</f>
        <v>Nissan</v>
      </c>
      <c r="E2599" t="str">
        <f>VLOOKUP(CONS_TABLE[[#This Row],[make_id]],Make_details[],3,"FALSE")</f>
        <v>Standard</v>
      </c>
      <c r="F2599">
        <v>2004</v>
      </c>
      <c r="G2599" t="s">
        <v>863</v>
      </c>
      <c r="H2599" t="s">
        <v>32</v>
      </c>
      <c r="I2599" s="1">
        <v>44510</v>
      </c>
      <c r="J2599" s="1" t="str">
        <f>TEXT(CONS_TABLE[[#This Row],[date_stolen]],"YYYY")</f>
        <v>2021</v>
      </c>
      <c r="K2599" s="1" t="str">
        <f>TEXT(CONS_TABLE[[#This Row],[date_stolen]],"MMMM")</f>
        <v>November</v>
      </c>
      <c r="L2599">
        <v>105</v>
      </c>
      <c r="M2599" t="str">
        <f>VLOOKUP(CONS_TABLE[[#This Row],[location_id]],Locations[],2,"FALSE")</f>
        <v>Gisborne</v>
      </c>
      <c r="N2599" t="str">
        <f>VLOOKUP(CONS_TABLE[[#This Row],[location_id]],Locations[],3, "FALSE")</f>
        <v>New Zealand</v>
      </c>
      <c r="O2599" s="3">
        <f>VLOOKUP(CONS_TABLE[[#This Row],[location_id]],Locations[],4,"FALSE")</f>
        <v>52100</v>
      </c>
      <c r="P2599">
        <f>VLOOKUP(CONS_TABLE[[#This Row],[location_id]],Locations[],5,"FALSE")</f>
        <v>6.21</v>
      </c>
    </row>
    <row r="2600" spans="1:16" x14ac:dyDescent="0.3">
      <c r="A2600">
        <v>2599</v>
      </c>
      <c r="B2600" t="s">
        <v>90</v>
      </c>
      <c r="C2600">
        <v>576</v>
      </c>
      <c r="D2600" t="str">
        <f>VLOOKUP(CONS_TABLE[[#This Row],[make_id]],Make_details[],2,"FALSE")</f>
        <v>Mazda</v>
      </c>
      <c r="E2600" t="str">
        <f>VLOOKUP(CONS_TABLE[[#This Row],[make_id]],Make_details[],3,"FALSE")</f>
        <v>Standard</v>
      </c>
      <c r="F2600">
        <v>2006</v>
      </c>
      <c r="G2600" t="s">
        <v>698</v>
      </c>
      <c r="H2600" t="s">
        <v>10</v>
      </c>
      <c r="I2600" s="1">
        <v>44615</v>
      </c>
      <c r="J2600" s="1" t="str">
        <f>TEXT(CONS_TABLE[[#This Row],[date_stolen]],"YYYY")</f>
        <v>2022</v>
      </c>
      <c r="K2600" s="1" t="str">
        <f>TEXT(CONS_TABLE[[#This Row],[date_stolen]],"MMMM")</f>
        <v>February</v>
      </c>
      <c r="L2600">
        <v>107</v>
      </c>
      <c r="M2600" t="str">
        <f>VLOOKUP(CONS_TABLE[[#This Row],[location_id]],Locations[],2,"FALSE")</f>
        <v>Taranaki</v>
      </c>
      <c r="N2600" t="str">
        <f>VLOOKUP(CONS_TABLE[[#This Row],[location_id]],Locations[],3, "FALSE")</f>
        <v>New Zealand</v>
      </c>
      <c r="O2600" s="3">
        <f>VLOOKUP(CONS_TABLE[[#This Row],[location_id]],Locations[],4,"FALSE")</f>
        <v>127300</v>
      </c>
      <c r="P2600">
        <f>VLOOKUP(CONS_TABLE[[#This Row],[location_id]],Locations[],5,"FALSE")</f>
        <v>17.55</v>
      </c>
    </row>
    <row r="2601" spans="1:16" x14ac:dyDescent="0.3">
      <c r="A2601">
        <v>2600</v>
      </c>
      <c r="B2601" t="s">
        <v>90</v>
      </c>
      <c r="C2601">
        <v>540</v>
      </c>
      <c r="D2601" t="str">
        <f>VLOOKUP(CONS_TABLE[[#This Row],[make_id]],Make_details[],2,"FALSE")</f>
        <v>Ford</v>
      </c>
      <c r="E2601" t="str">
        <f>VLOOKUP(CONS_TABLE[[#This Row],[make_id]],Make_details[],3,"FALSE")</f>
        <v>Standard</v>
      </c>
      <c r="F2601">
        <v>2004</v>
      </c>
      <c r="G2601" t="s">
        <v>679</v>
      </c>
      <c r="H2601" t="s">
        <v>10</v>
      </c>
      <c r="I2601" s="1">
        <v>44618</v>
      </c>
      <c r="J2601" s="1" t="str">
        <f>TEXT(CONS_TABLE[[#This Row],[date_stolen]],"YYYY")</f>
        <v>2022</v>
      </c>
      <c r="K2601" s="1" t="str">
        <f>TEXT(CONS_TABLE[[#This Row],[date_stolen]],"MMMM")</f>
        <v>February</v>
      </c>
      <c r="L2601">
        <v>114</v>
      </c>
      <c r="M2601" t="str">
        <f>VLOOKUP(CONS_TABLE[[#This Row],[location_id]],Locations[],2,"FALSE")</f>
        <v>Canterbury</v>
      </c>
      <c r="N2601" t="str">
        <f>VLOOKUP(CONS_TABLE[[#This Row],[location_id]],Locations[],3, "FALSE")</f>
        <v>New Zealand</v>
      </c>
      <c r="O2601" s="3">
        <f>VLOOKUP(CONS_TABLE[[#This Row],[location_id]],Locations[],4,"FALSE")</f>
        <v>655000</v>
      </c>
      <c r="P2601">
        <f>VLOOKUP(CONS_TABLE[[#This Row],[location_id]],Locations[],5,"FALSE")</f>
        <v>14.72</v>
      </c>
    </row>
    <row r="2602" spans="1:16" x14ac:dyDescent="0.3">
      <c r="A2602">
        <v>2601</v>
      </c>
      <c r="B2602" t="s">
        <v>435</v>
      </c>
      <c r="C2602">
        <v>587</v>
      </c>
      <c r="D2602" t="str">
        <f>VLOOKUP(CONS_TABLE[[#This Row],[make_id]],Make_details[],2,"FALSE")</f>
        <v>Nissan</v>
      </c>
      <c r="E2602" t="str">
        <f>VLOOKUP(CONS_TABLE[[#This Row],[make_id]],Make_details[],3,"FALSE")</f>
        <v>Standard</v>
      </c>
      <c r="F2602">
        <v>2002</v>
      </c>
      <c r="G2602" t="s">
        <v>437</v>
      </c>
      <c r="H2602" t="s">
        <v>10</v>
      </c>
      <c r="I2602" s="1">
        <v>44568</v>
      </c>
      <c r="J2602" s="1" t="str">
        <f>TEXT(CONS_TABLE[[#This Row],[date_stolen]],"YYYY")</f>
        <v>2022</v>
      </c>
      <c r="K2602" s="1" t="str">
        <f>TEXT(CONS_TABLE[[#This Row],[date_stolen]],"MMMM")</f>
        <v>January</v>
      </c>
      <c r="L2602">
        <v>102</v>
      </c>
      <c r="M2602" t="str">
        <f>VLOOKUP(CONS_TABLE[[#This Row],[location_id]],Locations[],2,"FALSE")</f>
        <v>Auckland</v>
      </c>
      <c r="N2602" t="str">
        <f>VLOOKUP(CONS_TABLE[[#This Row],[location_id]],Locations[],3, "FALSE")</f>
        <v>New Zealand</v>
      </c>
      <c r="O2602" s="3">
        <f>VLOOKUP(CONS_TABLE[[#This Row],[location_id]],Locations[],4,"FALSE")</f>
        <v>1695200</v>
      </c>
      <c r="P2602">
        <f>VLOOKUP(CONS_TABLE[[#This Row],[location_id]],Locations[],5,"FALSE")</f>
        <v>343.09</v>
      </c>
    </row>
    <row r="2603" spans="1:16" x14ac:dyDescent="0.3">
      <c r="A2603">
        <v>2602</v>
      </c>
      <c r="B2603" t="s">
        <v>75</v>
      </c>
      <c r="C2603">
        <v>576</v>
      </c>
      <c r="D2603" t="str">
        <f>VLOOKUP(CONS_TABLE[[#This Row],[make_id]],Make_details[],2,"FALSE")</f>
        <v>Mazda</v>
      </c>
      <c r="E2603" t="str">
        <f>VLOOKUP(CONS_TABLE[[#This Row],[make_id]],Make_details[],3,"FALSE")</f>
        <v>Standard</v>
      </c>
      <c r="F2603">
        <v>2004</v>
      </c>
      <c r="G2603" t="s">
        <v>578</v>
      </c>
      <c r="H2603" t="s">
        <v>32</v>
      </c>
      <c r="I2603" s="1">
        <v>44504</v>
      </c>
      <c r="J2603" s="1" t="str">
        <f>TEXT(CONS_TABLE[[#This Row],[date_stolen]],"YYYY")</f>
        <v>2021</v>
      </c>
      <c r="K2603" s="1" t="str">
        <f>TEXT(CONS_TABLE[[#This Row],[date_stolen]],"MMMM")</f>
        <v>November</v>
      </c>
      <c r="L2603">
        <v>105</v>
      </c>
      <c r="M2603" t="str">
        <f>VLOOKUP(CONS_TABLE[[#This Row],[location_id]],Locations[],2,"FALSE")</f>
        <v>Gisborne</v>
      </c>
      <c r="N2603" t="str">
        <f>VLOOKUP(CONS_TABLE[[#This Row],[location_id]],Locations[],3, "FALSE")</f>
        <v>New Zealand</v>
      </c>
      <c r="O2603" s="3">
        <f>VLOOKUP(CONS_TABLE[[#This Row],[location_id]],Locations[],4,"FALSE")</f>
        <v>52100</v>
      </c>
      <c r="P2603">
        <f>VLOOKUP(CONS_TABLE[[#This Row],[location_id]],Locations[],5,"FALSE")</f>
        <v>6.21</v>
      </c>
    </row>
    <row r="2604" spans="1:16" x14ac:dyDescent="0.3">
      <c r="A2604">
        <v>2603</v>
      </c>
      <c r="B2604" t="s">
        <v>90</v>
      </c>
      <c r="C2604">
        <v>619</v>
      </c>
      <c r="D2604" t="str">
        <f>VLOOKUP(CONS_TABLE[[#This Row],[make_id]],Make_details[],2,"FALSE")</f>
        <v>Toyota</v>
      </c>
      <c r="E2604" t="str">
        <f>VLOOKUP(CONS_TABLE[[#This Row],[make_id]],Make_details[],3,"FALSE")</f>
        <v>Standard</v>
      </c>
      <c r="F2604">
        <v>2006</v>
      </c>
      <c r="G2604" t="s">
        <v>612</v>
      </c>
      <c r="H2604" t="s">
        <v>10</v>
      </c>
      <c r="I2604" s="1">
        <v>44480</v>
      </c>
      <c r="J2604" s="1" t="str">
        <f>TEXT(CONS_TABLE[[#This Row],[date_stolen]],"YYYY")</f>
        <v>2021</v>
      </c>
      <c r="K2604" s="1" t="str">
        <f>TEXT(CONS_TABLE[[#This Row],[date_stolen]],"MMMM")</f>
        <v>October</v>
      </c>
      <c r="L2604">
        <v>109</v>
      </c>
      <c r="M2604" t="str">
        <f>VLOOKUP(CONS_TABLE[[#This Row],[location_id]],Locations[],2,"FALSE")</f>
        <v>Wellington</v>
      </c>
      <c r="N2604" t="str">
        <f>VLOOKUP(CONS_TABLE[[#This Row],[location_id]],Locations[],3, "FALSE")</f>
        <v>New Zealand</v>
      </c>
      <c r="O2604" s="3">
        <f>VLOOKUP(CONS_TABLE[[#This Row],[location_id]],Locations[],4,"FALSE")</f>
        <v>543500</v>
      </c>
      <c r="P2604">
        <f>VLOOKUP(CONS_TABLE[[#This Row],[location_id]],Locations[],5,"FALSE")</f>
        <v>67.52</v>
      </c>
    </row>
    <row r="2605" spans="1:16" x14ac:dyDescent="0.3">
      <c r="A2605">
        <v>2604</v>
      </c>
      <c r="B2605" t="s">
        <v>90</v>
      </c>
      <c r="C2605">
        <v>548</v>
      </c>
      <c r="D2605" t="str">
        <f>VLOOKUP(CONS_TABLE[[#This Row],[make_id]],Make_details[],2,"FALSE")</f>
        <v>Holden</v>
      </c>
      <c r="E2605" t="str">
        <f>VLOOKUP(CONS_TABLE[[#This Row],[make_id]],Make_details[],3,"FALSE")</f>
        <v>Standard</v>
      </c>
      <c r="F2605">
        <v>2001</v>
      </c>
      <c r="G2605" t="s">
        <v>443</v>
      </c>
      <c r="H2605" t="s">
        <v>47</v>
      </c>
      <c r="I2605" s="1">
        <v>44552</v>
      </c>
      <c r="J2605" s="1" t="str">
        <f>TEXT(CONS_TABLE[[#This Row],[date_stolen]],"YYYY")</f>
        <v>2021</v>
      </c>
      <c r="K2605" s="1" t="str">
        <f>TEXT(CONS_TABLE[[#This Row],[date_stolen]],"MMMM")</f>
        <v>December</v>
      </c>
      <c r="L2605">
        <v>103</v>
      </c>
      <c r="M2605" t="str">
        <f>VLOOKUP(CONS_TABLE[[#This Row],[location_id]],Locations[],2,"FALSE")</f>
        <v>Waikato</v>
      </c>
      <c r="N2605" t="str">
        <f>VLOOKUP(CONS_TABLE[[#This Row],[location_id]],Locations[],3, "FALSE")</f>
        <v>New Zealand</v>
      </c>
      <c r="O2605" s="3">
        <f>VLOOKUP(CONS_TABLE[[#This Row],[location_id]],Locations[],4,"FALSE")</f>
        <v>513800</v>
      </c>
      <c r="P2605">
        <f>VLOOKUP(CONS_TABLE[[#This Row],[location_id]],Locations[],5,"FALSE")</f>
        <v>21.5</v>
      </c>
    </row>
    <row r="2606" spans="1:16" x14ac:dyDescent="0.3">
      <c r="A2606">
        <v>2605</v>
      </c>
      <c r="B2606" t="s">
        <v>235</v>
      </c>
      <c r="C2606">
        <v>587</v>
      </c>
      <c r="D2606" t="str">
        <f>VLOOKUP(CONS_TABLE[[#This Row],[make_id]],Make_details[],2,"FALSE")</f>
        <v>Nissan</v>
      </c>
      <c r="E2606" t="str">
        <f>VLOOKUP(CONS_TABLE[[#This Row],[make_id]],Make_details[],3,"FALSE")</f>
        <v>Standard</v>
      </c>
      <c r="F2606">
        <v>2008</v>
      </c>
      <c r="G2606" t="s">
        <v>175</v>
      </c>
      <c r="H2606" t="s">
        <v>32</v>
      </c>
      <c r="I2606" s="1">
        <v>44483</v>
      </c>
      <c r="J2606" s="1" t="str">
        <f>TEXT(CONS_TABLE[[#This Row],[date_stolen]],"YYYY")</f>
        <v>2021</v>
      </c>
      <c r="K2606" s="1" t="str">
        <f>TEXT(CONS_TABLE[[#This Row],[date_stolen]],"MMMM")</f>
        <v>October</v>
      </c>
      <c r="L2606">
        <v>114</v>
      </c>
      <c r="M2606" t="str">
        <f>VLOOKUP(CONS_TABLE[[#This Row],[location_id]],Locations[],2,"FALSE")</f>
        <v>Canterbury</v>
      </c>
      <c r="N2606" t="str">
        <f>VLOOKUP(CONS_TABLE[[#This Row],[location_id]],Locations[],3, "FALSE")</f>
        <v>New Zealand</v>
      </c>
      <c r="O2606" s="3">
        <f>VLOOKUP(CONS_TABLE[[#This Row],[location_id]],Locations[],4,"FALSE")</f>
        <v>655000</v>
      </c>
      <c r="P2606">
        <f>VLOOKUP(CONS_TABLE[[#This Row],[location_id]],Locations[],5,"FALSE")</f>
        <v>14.72</v>
      </c>
    </row>
    <row r="2607" spans="1:16" x14ac:dyDescent="0.3">
      <c r="A2607">
        <v>2606</v>
      </c>
      <c r="B2607" t="s">
        <v>83</v>
      </c>
      <c r="C2607">
        <v>540</v>
      </c>
      <c r="D2607" t="str">
        <f>VLOOKUP(CONS_TABLE[[#This Row],[make_id]],Make_details[],2,"FALSE")</f>
        <v>Ford</v>
      </c>
      <c r="E2607" t="str">
        <f>VLOOKUP(CONS_TABLE[[#This Row],[make_id]],Make_details[],3,"FALSE")</f>
        <v>Standard</v>
      </c>
      <c r="F2607">
        <v>2013</v>
      </c>
      <c r="G2607" t="s">
        <v>453</v>
      </c>
      <c r="H2607" t="s">
        <v>28</v>
      </c>
      <c r="I2607" s="1">
        <v>44512</v>
      </c>
      <c r="J2607" s="1" t="str">
        <f>TEXT(CONS_TABLE[[#This Row],[date_stolen]],"YYYY")</f>
        <v>2021</v>
      </c>
      <c r="K2607" s="1" t="str">
        <f>TEXT(CONS_TABLE[[#This Row],[date_stolen]],"MMMM")</f>
        <v>November</v>
      </c>
      <c r="L2607">
        <v>105</v>
      </c>
      <c r="M2607" t="str">
        <f>VLOOKUP(CONS_TABLE[[#This Row],[location_id]],Locations[],2,"FALSE")</f>
        <v>Gisborne</v>
      </c>
      <c r="N2607" t="str">
        <f>VLOOKUP(CONS_TABLE[[#This Row],[location_id]],Locations[],3, "FALSE")</f>
        <v>New Zealand</v>
      </c>
      <c r="O2607" s="3">
        <f>VLOOKUP(CONS_TABLE[[#This Row],[location_id]],Locations[],4,"FALSE")</f>
        <v>52100</v>
      </c>
      <c r="P2607">
        <f>VLOOKUP(CONS_TABLE[[#This Row],[location_id]],Locations[],5,"FALSE")</f>
        <v>6.21</v>
      </c>
    </row>
    <row r="2608" spans="1:16" x14ac:dyDescent="0.3">
      <c r="A2608">
        <v>2607</v>
      </c>
      <c r="B2608" t="s">
        <v>83</v>
      </c>
      <c r="C2608">
        <v>610</v>
      </c>
      <c r="D2608" t="str">
        <f>VLOOKUP(CONS_TABLE[[#This Row],[make_id]],Make_details[],2,"FALSE")</f>
        <v>Subaru</v>
      </c>
      <c r="E2608" t="str">
        <f>VLOOKUP(CONS_TABLE[[#This Row],[make_id]],Make_details[],3,"FALSE")</f>
        <v>Standard</v>
      </c>
      <c r="F2608">
        <v>2002</v>
      </c>
      <c r="G2608" t="s">
        <v>475</v>
      </c>
      <c r="H2608" t="s">
        <v>10</v>
      </c>
      <c r="I2608" s="1">
        <v>44589</v>
      </c>
      <c r="J2608" s="1" t="str">
        <f>TEXT(CONS_TABLE[[#This Row],[date_stolen]],"YYYY")</f>
        <v>2022</v>
      </c>
      <c r="K2608" s="1" t="str">
        <f>TEXT(CONS_TABLE[[#This Row],[date_stolen]],"MMMM")</f>
        <v>January</v>
      </c>
      <c r="L2608">
        <v>109</v>
      </c>
      <c r="M2608" t="str">
        <f>VLOOKUP(CONS_TABLE[[#This Row],[location_id]],Locations[],2,"FALSE")</f>
        <v>Wellington</v>
      </c>
      <c r="N2608" t="str">
        <f>VLOOKUP(CONS_TABLE[[#This Row],[location_id]],Locations[],3, "FALSE")</f>
        <v>New Zealand</v>
      </c>
      <c r="O2608" s="3">
        <f>VLOOKUP(CONS_TABLE[[#This Row],[location_id]],Locations[],4,"FALSE")</f>
        <v>543500</v>
      </c>
      <c r="P2608">
        <f>VLOOKUP(CONS_TABLE[[#This Row],[location_id]],Locations[],5,"FALSE")</f>
        <v>67.52</v>
      </c>
    </row>
    <row r="2609" spans="1:16" x14ac:dyDescent="0.3">
      <c r="A2609">
        <v>2608</v>
      </c>
      <c r="B2609" t="s">
        <v>75</v>
      </c>
      <c r="C2609">
        <v>548</v>
      </c>
      <c r="D2609" t="str">
        <f>VLOOKUP(CONS_TABLE[[#This Row],[make_id]],Make_details[],2,"FALSE")</f>
        <v>Holden</v>
      </c>
      <c r="E2609" t="str">
        <f>VLOOKUP(CONS_TABLE[[#This Row],[make_id]],Make_details[],3,"FALSE")</f>
        <v>Standard</v>
      </c>
      <c r="F2609">
        <v>2013</v>
      </c>
      <c r="G2609" t="s">
        <v>859</v>
      </c>
      <c r="H2609" t="s">
        <v>18</v>
      </c>
      <c r="I2609" s="1">
        <v>44648</v>
      </c>
      <c r="J2609" s="1" t="str">
        <f>TEXT(CONS_TABLE[[#This Row],[date_stolen]],"YYYY")</f>
        <v>2022</v>
      </c>
      <c r="K2609" s="1" t="str">
        <f>TEXT(CONS_TABLE[[#This Row],[date_stolen]],"MMMM")</f>
        <v>March</v>
      </c>
      <c r="L2609">
        <v>102</v>
      </c>
      <c r="M2609" t="str">
        <f>VLOOKUP(CONS_TABLE[[#This Row],[location_id]],Locations[],2,"FALSE")</f>
        <v>Auckland</v>
      </c>
      <c r="N2609" t="str">
        <f>VLOOKUP(CONS_TABLE[[#This Row],[location_id]],Locations[],3, "FALSE")</f>
        <v>New Zealand</v>
      </c>
      <c r="O2609" s="3">
        <f>VLOOKUP(CONS_TABLE[[#This Row],[location_id]],Locations[],4,"FALSE")</f>
        <v>1695200</v>
      </c>
      <c r="P2609">
        <f>VLOOKUP(CONS_TABLE[[#This Row],[location_id]],Locations[],5,"FALSE")</f>
        <v>343.09</v>
      </c>
    </row>
    <row r="2610" spans="1:16" x14ac:dyDescent="0.3">
      <c r="A2610">
        <v>2609</v>
      </c>
      <c r="B2610" t="s">
        <v>435</v>
      </c>
      <c r="C2610">
        <v>544</v>
      </c>
      <c r="D2610" t="str">
        <f>VLOOKUP(CONS_TABLE[[#This Row],[make_id]],Make_details[],2,"FALSE")</f>
        <v>Great Wall</v>
      </c>
      <c r="E2610" t="str">
        <f>VLOOKUP(CONS_TABLE[[#This Row],[make_id]],Make_details[],3,"FALSE")</f>
        <v>Standard</v>
      </c>
      <c r="F2610">
        <v>2013</v>
      </c>
      <c r="G2610" t="s">
        <v>871</v>
      </c>
      <c r="H2610" t="s">
        <v>18</v>
      </c>
      <c r="I2610" s="1">
        <v>44610</v>
      </c>
      <c r="J2610" s="1" t="str">
        <f>TEXT(CONS_TABLE[[#This Row],[date_stolen]],"YYYY")</f>
        <v>2022</v>
      </c>
      <c r="K2610" s="1" t="str">
        <f>TEXT(CONS_TABLE[[#This Row],[date_stolen]],"MMMM")</f>
        <v>February</v>
      </c>
      <c r="L2610">
        <v>103</v>
      </c>
      <c r="M2610" t="str">
        <f>VLOOKUP(CONS_TABLE[[#This Row],[location_id]],Locations[],2,"FALSE")</f>
        <v>Waikato</v>
      </c>
      <c r="N2610" t="str">
        <f>VLOOKUP(CONS_TABLE[[#This Row],[location_id]],Locations[],3, "FALSE")</f>
        <v>New Zealand</v>
      </c>
      <c r="O2610" s="3">
        <f>VLOOKUP(CONS_TABLE[[#This Row],[location_id]],Locations[],4,"FALSE")</f>
        <v>513800</v>
      </c>
      <c r="P2610">
        <f>VLOOKUP(CONS_TABLE[[#This Row],[location_id]],Locations[],5,"FALSE")</f>
        <v>21.5</v>
      </c>
    </row>
    <row r="2611" spans="1:16" x14ac:dyDescent="0.3">
      <c r="A2611">
        <v>2610</v>
      </c>
      <c r="B2611" t="s">
        <v>75</v>
      </c>
      <c r="C2611">
        <v>633</v>
      </c>
      <c r="D2611" t="str">
        <f>VLOOKUP(CONS_TABLE[[#This Row],[make_id]],Make_details[],2,"FALSE")</f>
        <v>Volkswagen</v>
      </c>
      <c r="E2611" t="str">
        <f>VLOOKUP(CONS_TABLE[[#This Row],[make_id]],Make_details[],3,"FALSE")</f>
        <v>Standard</v>
      </c>
      <c r="F2611">
        <v>2004</v>
      </c>
      <c r="G2611" t="s">
        <v>726</v>
      </c>
      <c r="H2611" t="s">
        <v>18</v>
      </c>
      <c r="I2611" s="1">
        <v>44555</v>
      </c>
      <c r="J2611" s="1" t="str">
        <f>TEXT(CONS_TABLE[[#This Row],[date_stolen]],"YYYY")</f>
        <v>2021</v>
      </c>
      <c r="K2611" s="1" t="str">
        <f>TEXT(CONS_TABLE[[#This Row],[date_stolen]],"MMMM")</f>
        <v>December</v>
      </c>
      <c r="L2611">
        <v>102</v>
      </c>
      <c r="M2611" t="str">
        <f>VLOOKUP(CONS_TABLE[[#This Row],[location_id]],Locations[],2,"FALSE")</f>
        <v>Auckland</v>
      </c>
      <c r="N2611" t="str">
        <f>VLOOKUP(CONS_TABLE[[#This Row],[location_id]],Locations[],3, "FALSE")</f>
        <v>New Zealand</v>
      </c>
      <c r="O2611" s="3">
        <f>VLOOKUP(CONS_TABLE[[#This Row],[location_id]],Locations[],4,"FALSE")</f>
        <v>1695200</v>
      </c>
      <c r="P2611">
        <f>VLOOKUP(CONS_TABLE[[#This Row],[location_id]],Locations[],5,"FALSE")</f>
        <v>343.09</v>
      </c>
    </row>
    <row r="2612" spans="1:16" x14ac:dyDescent="0.3">
      <c r="A2612">
        <v>2611</v>
      </c>
      <c r="B2612" t="s">
        <v>90</v>
      </c>
      <c r="C2612">
        <v>576</v>
      </c>
      <c r="D2612" t="str">
        <f>VLOOKUP(CONS_TABLE[[#This Row],[make_id]],Make_details[],2,"FALSE")</f>
        <v>Mazda</v>
      </c>
      <c r="E2612" t="str">
        <f>VLOOKUP(CONS_TABLE[[#This Row],[make_id]],Make_details[],3,"FALSE")</f>
        <v>Standard</v>
      </c>
      <c r="F2612">
        <v>2005</v>
      </c>
      <c r="G2612" t="s">
        <v>578</v>
      </c>
      <c r="H2612" t="s">
        <v>69</v>
      </c>
      <c r="I2612" s="1">
        <v>44506</v>
      </c>
      <c r="J2612" s="1" t="str">
        <f>TEXT(CONS_TABLE[[#This Row],[date_stolen]],"YYYY")</f>
        <v>2021</v>
      </c>
      <c r="K2612" s="1" t="str">
        <f>TEXT(CONS_TABLE[[#This Row],[date_stolen]],"MMMM")</f>
        <v>November</v>
      </c>
      <c r="L2612">
        <v>109</v>
      </c>
      <c r="M2612" t="str">
        <f>VLOOKUP(CONS_TABLE[[#This Row],[location_id]],Locations[],2,"FALSE")</f>
        <v>Wellington</v>
      </c>
      <c r="N2612" t="str">
        <f>VLOOKUP(CONS_TABLE[[#This Row],[location_id]],Locations[],3, "FALSE")</f>
        <v>New Zealand</v>
      </c>
      <c r="O2612" s="3">
        <f>VLOOKUP(CONS_TABLE[[#This Row],[location_id]],Locations[],4,"FALSE")</f>
        <v>543500</v>
      </c>
      <c r="P2612">
        <f>VLOOKUP(CONS_TABLE[[#This Row],[location_id]],Locations[],5,"FALSE")</f>
        <v>67.52</v>
      </c>
    </row>
    <row r="2613" spans="1:16" x14ac:dyDescent="0.3">
      <c r="A2613">
        <v>2612</v>
      </c>
      <c r="B2613" t="s">
        <v>235</v>
      </c>
      <c r="C2613">
        <v>540</v>
      </c>
      <c r="D2613" t="str">
        <f>VLOOKUP(CONS_TABLE[[#This Row],[make_id]],Make_details[],2,"FALSE")</f>
        <v>Ford</v>
      </c>
      <c r="E2613" t="str">
        <f>VLOOKUP(CONS_TABLE[[#This Row],[make_id]],Make_details[],3,"FALSE")</f>
        <v>Standard</v>
      </c>
      <c r="F2613">
        <v>2008</v>
      </c>
      <c r="G2613" t="s">
        <v>701</v>
      </c>
      <c r="H2613" t="s">
        <v>32</v>
      </c>
      <c r="I2613" s="1">
        <v>44579</v>
      </c>
      <c r="J2613" s="1" t="str">
        <f>TEXT(CONS_TABLE[[#This Row],[date_stolen]],"YYYY")</f>
        <v>2022</v>
      </c>
      <c r="K2613" s="1" t="str">
        <f>TEXT(CONS_TABLE[[#This Row],[date_stolen]],"MMMM")</f>
        <v>January</v>
      </c>
      <c r="L2613">
        <v>102</v>
      </c>
      <c r="M2613" t="str">
        <f>VLOOKUP(CONS_TABLE[[#This Row],[location_id]],Locations[],2,"FALSE")</f>
        <v>Auckland</v>
      </c>
      <c r="N2613" t="str">
        <f>VLOOKUP(CONS_TABLE[[#This Row],[location_id]],Locations[],3, "FALSE")</f>
        <v>New Zealand</v>
      </c>
      <c r="O2613" s="3">
        <f>VLOOKUP(CONS_TABLE[[#This Row],[location_id]],Locations[],4,"FALSE")</f>
        <v>1695200</v>
      </c>
      <c r="P2613">
        <f>VLOOKUP(CONS_TABLE[[#This Row],[location_id]],Locations[],5,"FALSE")</f>
        <v>343.09</v>
      </c>
    </row>
    <row r="2614" spans="1:16" x14ac:dyDescent="0.3">
      <c r="A2614">
        <v>2613</v>
      </c>
      <c r="B2614" t="s">
        <v>83</v>
      </c>
      <c r="C2614">
        <v>550</v>
      </c>
      <c r="D2614" t="str">
        <f>VLOOKUP(CONS_TABLE[[#This Row],[make_id]],Make_details[],2,"FALSE")</f>
        <v>Honda</v>
      </c>
      <c r="E2614" t="str">
        <f>VLOOKUP(CONS_TABLE[[#This Row],[make_id]],Make_details[],3,"FALSE")</f>
        <v>Standard</v>
      </c>
      <c r="F2614">
        <v>2005</v>
      </c>
      <c r="G2614" t="s">
        <v>458</v>
      </c>
      <c r="H2614" t="s">
        <v>32</v>
      </c>
      <c r="I2614" s="1">
        <v>44629</v>
      </c>
      <c r="J2614" s="1" t="str">
        <f>TEXT(CONS_TABLE[[#This Row],[date_stolen]],"YYYY")</f>
        <v>2022</v>
      </c>
      <c r="K2614" s="1" t="str">
        <f>TEXT(CONS_TABLE[[#This Row],[date_stolen]],"MMMM")</f>
        <v>March</v>
      </c>
      <c r="L2614">
        <v>109</v>
      </c>
      <c r="M2614" t="str">
        <f>VLOOKUP(CONS_TABLE[[#This Row],[location_id]],Locations[],2,"FALSE")</f>
        <v>Wellington</v>
      </c>
      <c r="N2614" t="str">
        <f>VLOOKUP(CONS_TABLE[[#This Row],[location_id]],Locations[],3, "FALSE")</f>
        <v>New Zealand</v>
      </c>
      <c r="O2614" s="3">
        <f>VLOOKUP(CONS_TABLE[[#This Row],[location_id]],Locations[],4,"FALSE")</f>
        <v>543500</v>
      </c>
      <c r="P2614">
        <f>VLOOKUP(CONS_TABLE[[#This Row],[location_id]],Locations[],5,"FALSE")</f>
        <v>67.52</v>
      </c>
    </row>
    <row r="2615" spans="1:16" x14ac:dyDescent="0.3">
      <c r="A2615">
        <v>2614</v>
      </c>
      <c r="B2615" t="s">
        <v>809</v>
      </c>
      <c r="C2615">
        <v>556</v>
      </c>
      <c r="D2615" t="str">
        <f>VLOOKUP(CONS_TABLE[[#This Row],[make_id]],Make_details[],2,"FALSE")</f>
        <v>Isuzu</v>
      </c>
      <c r="E2615" t="str">
        <f>VLOOKUP(CONS_TABLE[[#This Row],[make_id]],Make_details[],3,"FALSE")</f>
        <v>Standard</v>
      </c>
      <c r="F2615">
        <v>2007</v>
      </c>
      <c r="G2615" t="s">
        <v>872</v>
      </c>
      <c r="H2615" t="s">
        <v>32</v>
      </c>
      <c r="I2615" s="1">
        <v>44578</v>
      </c>
      <c r="J2615" s="1" t="str">
        <f>TEXT(CONS_TABLE[[#This Row],[date_stolen]],"YYYY")</f>
        <v>2022</v>
      </c>
      <c r="K2615" s="1" t="str">
        <f>TEXT(CONS_TABLE[[#This Row],[date_stolen]],"MMMM")</f>
        <v>January</v>
      </c>
      <c r="L2615">
        <v>102</v>
      </c>
      <c r="M2615" t="str">
        <f>VLOOKUP(CONS_TABLE[[#This Row],[location_id]],Locations[],2,"FALSE")</f>
        <v>Auckland</v>
      </c>
      <c r="N2615" t="str">
        <f>VLOOKUP(CONS_TABLE[[#This Row],[location_id]],Locations[],3, "FALSE")</f>
        <v>New Zealand</v>
      </c>
      <c r="O2615" s="3">
        <f>VLOOKUP(CONS_TABLE[[#This Row],[location_id]],Locations[],4,"FALSE")</f>
        <v>1695200</v>
      </c>
      <c r="P2615">
        <f>VLOOKUP(CONS_TABLE[[#This Row],[location_id]],Locations[],5,"FALSE")</f>
        <v>343.09</v>
      </c>
    </row>
    <row r="2616" spans="1:16" x14ac:dyDescent="0.3">
      <c r="A2616">
        <v>2615</v>
      </c>
      <c r="B2616" t="s">
        <v>435</v>
      </c>
      <c r="C2616">
        <v>587</v>
      </c>
      <c r="D2616" t="str">
        <f>VLOOKUP(CONS_TABLE[[#This Row],[make_id]],Make_details[],2,"FALSE")</f>
        <v>Nissan</v>
      </c>
      <c r="E2616" t="str">
        <f>VLOOKUP(CONS_TABLE[[#This Row],[make_id]],Make_details[],3,"FALSE")</f>
        <v>Standard</v>
      </c>
      <c r="F2616">
        <v>2013</v>
      </c>
      <c r="G2616" t="s">
        <v>437</v>
      </c>
      <c r="H2616" t="s">
        <v>69</v>
      </c>
      <c r="I2616" s="1">
        <v>44653</v>
      </c>
      <c r="J2616" s="1" t="str">
        <f>TEXT(CONS_TABLE[[#This Row],[date_stolen]],"YYYY")</f>
        <v>2022</v>
      </c>
      <c r="K2616" s="1" t="str">
        <f>TEXT(CONS_TABLE[[#This Row],[date_stolen]],"MMMM")</f>
        <v>April</v>
      </c>
      <c r="L2616">
        <v>103</v>
      </c>
      <c r="M2616" t="str">
        <f>VLOOKUP(CONS_TABLE[[#This Row],[location_id]],Locations[],2,"FALSE")</f>
        <v>Waikato</v>
      </c>
      <c r="N2616" t="str">
        <f>VLOOKUP(CONS_TABLE[[#This Row],[location_id]],Locations[],3, "FALSE")</f>
        <v>New Zealand</v>
      </c>
      <c r="O2616" s="3">
        <f>VLOOKUP(CONS_TABLE[[#This Row],[location_id]],Locations[],4,"FALSE")</f>
        <v>513800</v>
      </c>
      <c r="P2616">
        <f>VLOOKUP(CONS_TABLE[[#This Row],[location_id]],Locations[],5,"FALSE")</f>
        <v>21.5</v>
      </c>
    </row>
    <row r="2617" spans="1:16" x14ac:dyDescent="0.3">
      <c r="A2617">
        <v>2616</v>
      </c>
      <c r="B2617" t="s">
        <v>435</v>
      </c>
      <c r="C2617">
        <v>587</v>
      </c>
      <c r="D2617" t="str">
        <f>VLOOKUP(CONS_TABLE[[#This Row],[make_id]],Make_details[],2,"FALSE")</f>
        <v>Nissan</v>
      </c>
      <c r="E2617" t="str">
        <f>VLOOKUP(CONS_TABLE[[#This Row],[make_id]],Make_details[],3,"FALSE")</f>
        <v>Standard</v>
      </c>
      <c r="F2617">
        <v>2003</v>
      </c>
      <c r="G2617" t="s">
        <v>437</v>
      </c>
      <c r="H2617" t="s">
        <v>32</v>
      </c>
      <c r="I2617" s="1">
        <v>44509</v>
      </c>
      <c r="J2617" s="1" t="str">
        <f>TEXT(CONS_TABLE[[#This Row],[date_stolen]],"YYYY")</f>
        <v>2021</v>
      </c>
      <c r="K2617" s="1" t="str">
        <f>TEXT(CONS_TABLE[[#This Row],[date_stolen]],"MMMM")</f>
        <v>November</v>
      </c>
      <c r="L2617">
        <v>114</v>
      </c>
      <c r="M2617" t="str">
        <f>VLOOKUP(CONS_TABLE[[#This Row],[location_id]],Locations[],2,"FALSE")</f>
        <v>Canterbury</v>
      </c>
      <c r="N2617" t="str">
        <f>VLOOKUP(CONS_TABLE[[#This Row],[location_id]],Locations[],3, "FALSE")</f>
        <v>New Zealand</v>
      </c>
      <c r="O2617" s="3">
        <f>VLOOKUP(CONS_TABLE[[#This Row],[location_id]],Locations[],4,"FALSE")</f>
        <v>655000</v>
      </c>
      <c r="P2617">
        <f>VLOOKUP(CONS_TABLE[[#This Row],[location_id]],Locations[],5,"FALSE")</f>
        <v>14.72</v>
      </c>
    </row>
    <row r="2618" spans="1:16" x14ac:dyDescent="0.3">
      <c r="A2618">
        <v>2617</v>
      </c>
      <c r="B2618" t="s">
        <v>83</v>
      </c>
      <c r="C2618">
        <v>548</v>
      </c>
      <c r="D2618" t="str">
        <f>VLOOKUP(CONS_TABLE[[#This Row],[make_id]],Make_details[],2,"FALSE")</f>
        <v>Holden</v>
      </c>
      <c r="E2618" t="str">
        <f>VLOOKUP(CONS_TABLE[[#This Row],[make_id]],Make_details[],3,"FALSE")</f>
        <v>Standard</v>
      </c>
      <c r="F2618">
        <v>2013</v>
      </c>
      <c r="G2618" t="s">
        <v>593</v>
      </c>
      <c r="H2618" t="s">
        <v>32</v>
      </c>
      <c r="I2618" s="1">
        <v>44586</v>
      </c>
      <c r="J2618" s="1" t="str">
        <f>TEXT(CONS_TABLE[[#This Row],[date_stolen]],"YYYY")</f>
        <v>2022</v>
      </c>
      <c r="K2618" s="1" t="str">
        <f>TEXT(CONS_TABLE[[#This Row],[date_stolen]],"MMMM")</f>
        <v>January</v>
      </c>
      <c r="L2618">
        <v>114</v>
      </c>
      <c r="M2618" t="str">
        <f>VLOOKUP(CONS_TABLE[[#This Row],[location_id]],Locations[],2,"FALSE")</f>
        <v>Canterbury</v>
      </c>
      <c r="N2618" t="str">
        <f>VLOOKUP(CONS_TABLE[[#This Row],[location_id]],Locations[],3, "FALSE")</f>
        <v>New Zealand</v>
      </c>
      <c r="O2618" s="3">
        <f>VLOOKUP(CONS_TABLE[[#This Row],[location_id]],Locations[],4,"FALSE")</f>
        <v>655000</v>
      </c>
      <c r="P2618">
        <f>VLOOKUP(CONS_TABLE[[#This Row],[location_id]],Locations[],5,"FALSE")</f>
        <v>14.72</v>
      </c>
    </row>
    <row r="2619" spans="1:16" x14ac:dyDescent="0.3">
      <c r="A2619">
        <v>2618</v>
      </c>
      <c r="B2619" t="s">
        <v>90</v>
      </c>
      <c r="C2619">
        <v>580</v>
      </c>
      <c r="D2619" t="str">
        <f>VLOOKUP(CONS_TABLE[[#This Row],[make_id]],Make_details[],2,"FALSE")</f>
        <v>Mitsubishi</v>
      </c>
      <c r="E2619" t="str">
        <f>VLOOKUP(CONS_TABLE[[#This Row],[make_id]],Make_details[],3,"FALSE")</f>
        <v>Standard</v>
      </c>
      <c r="F2619">
        <v>2006</v>
      </c>
      <c r="G2619" t="s">
        <v>727</v>
      </c>
      <c r="H2619" t="s">
        <v>32</v>
      </c>
      <c r="I2619" s="1">
        <v>44579</v>
      </c>
      <c r="J2619" s="1" t="str">
        <f>TEXT(CONS_TABLE[[#This Row],[date_stolen]],"YYYY")</f>
        <v>2022</v>
      </c>
      <c r="K2619" s="1" t="str">
        <f>TEXT(CONS_TABLE[[#This Row],[date_stolen]],"MMMM")</f>
        <v>January</v>
      </c>
      <c r="L2619">
        <v>103</v>
      </c>
      <c r="M2619" t="str">
        <f>VLOOKUP(CONS_TABLE[[#This Row],[location_id]],Locations[],2,"FALSE")</f>
        <v>Waikato</v>
      </c>
      <c r="N2619" t="str">
        <f>VLOOKUP(CONS_TABLE[[#This Row],[location_id]],Locations[],3, "FALSE")</f>
        <v>New Zealand</v>
      </c>
      <c r="O2619" s="3">
        <f>VLOOKUP(CONS_TABLE[[#This Row],[location_id]],Locations[],4,"FALSE")</f>
        <v>513800</v>
      </c>
      <c r="P2619">
        <f>VLOOKUP(CONS_TABLE[[#This Row],[location_id]],Locations[],5,"FALSE")</f>
        <v>21.5</v>
      </c>
    </row>
    <row r="2620" spans="1:16" x14ac:dyDescent="0.3">
      <c r="A2620">
        <v>2619</v>
      </c>
      <c r="B2620" t="s">
        <v>75</v>
      </c>
      <c r="C2620">
        <v>576</v>
      </c>
      <c r="D2620" t="str">
        <f>VLOOKUP(CONS_TABLE[[#This Row],[make_id]],Make_details[],2,"FALSE")</f>
        <v>Mazda</v>
      </c>
      <c r="E2620" t="str">
        <f>VLOOKUP(CONS_TABLE[[#This Row],[make_id]],Make_details[],3,"FALSE")</f>
        <v>Standard</v>
      </c>
      <c r="F2620">
        <v>2006</v>
      </c>
      <c r="G2620" t="s">
        <v>578</v>
      </c>
      <c r="H2620" t="s">
        <v>32</v>
      </c>
      <c r="I2620" s="1">
        <v>44618</v>
      </c>
      <c r="J2620" s="1" t="str">
        <f>TEXT(CONS_TABLE[[#This Row],[date_stolen]],"YYYY")</f>
        <v>2022</v>
      </c>
      <c r="K2620" s="1" t="str">
        <f>TEXT(CONS_TABLE[[#This Row],[date_stolen]],"MMMM")</f>
        <v>February</v>
      </c>
      <c r="L2620">
        <v>109</v>
      </c>
      <c r="M2620" t="str">
        <f>VLOOKUP(CONS_TABLE[[#This Row],[location_id]],Locations[],2,"FALSE")</f>
        <v>Wellington</v>
      </c>
      <c r="N2620" t="str">
        <f>VLOOKUP(CONS_TABLE[[#This Row],[location_id]],Locations[],3, "FALSE")</f>
        <v>New Zealand</v>
      </c>
      <c r="O2620" s="3">
        <f>VLOOKUP(CONS_TABLE[[#This Row],[location_id]],Locations[],4,"FALSE")</f>
        <v>543500</v>
      </c>
      <c r="P2620">
        <f>VLOOKUP(CONS_TABLE[[#This Row],[location_id]],Locations[],5,"FALSE")</f>
        <v>67.52</v>
      </c>
    </row>
    <row r="2621" spans="1:16" x14ac:dyDescent="0.3">
      <c r="A2621">
        <v>2620</v>
      </c>
      <c r="B2621" t="s">
        <v>83</v>
      </c>
      <c r="C2621">
        <v>610</v>
      </c>
      <c r="D2621" t="str">
        <f>VLOOKUP(CONS_TABLE[[#This Row],[make_id]],Make_details[],2,"FALSE")</f>
        <v>Subaru</v>
      </c>
      <c r="E2621" t="str">
        <f>VLOOKUP(CONS_TABLE[[#This Row],[make_id]],Make_details[],3,"FALSE")</f>
        <v>Standard</v>
      </c>
      <c r="F2621">
        <v>1994</v>
      </c>
      <c r="G2621" t="s">
        <v>444</v>
      </c>
      <c r="H2621" t="s">
        <v>32</v>
      </c>
      <c r="I2621" s="1">
        <v>44653</v>
      </c>
      <c r="J2621" s="1" t="str">
        <f>TEXT(CONS_TABLE[[#This Row],[date_stolen]],"YYYY")</f>
        <v>2022</v>
      </c>
      <c r="K2621" s="1" t="str">
        <f>TEXT(CONS_TABLE[[#This Row],[date_stolen]],"MMMM")</f>
        <v>April</v>
      </c>
      <c r="L2621">
        <v>114</v>
      </c>
      <c r="M2621" t="str">
        <f>VLOOKUP(CONS_TABLE[[#This Row],[location_id]],Locations[],2,"FALSE")</f>
        <v>Canterbury</v>
      </c>
      <c r="N2621" t="str">
        <f>VLOOKUP(CONS_TABLE[[#This Row],[location_id]],Locations[],3, "FALSE")</f>
        <v>New Zealand</v>
      </c>
      <c r="O2621" s="3">
        <f>VLOOKUP(CONS_TABLE[[#This Row],[location_id]],Locations[],4,"FALSE")</f>
        <v>655000</v>
      </c>
      <c r="P2621">
        <f>VLOOKUP(CONS_TABLE[[#This Row],[location_id]],Locations[],5,"FALSE")</f>
        <v>14.72</v>
      </c>
    </row>
    <row r="2622" spans="1:16" x14ac:dyDescent="0.3">
      <c r="A2622">
        <v>2621</v>
      </c>
      <c r="B2622" t="s">
        <v>486</v>
      </c>
      <c r="C2622">
        <v>576</v>
      </c>
      <c r="D2622" t="str">
        <f>VLOOKUP(CONS_TABLE[[#This Row],[make_id]],Make_details[],2,"FALSE")</f>
        <v>Mazda</v>
      </c>
      <c r="E2622" t="str">
        <f>VLOOKUP(CONS_TABLE[[#This Row],[make_id]],Make_details[],3,"FALSE")</f>
        <v>Standard</v>
      </c>
      <c r="F2622">
        <v>1992</v>
      </c>
      <c r="G2622" t="s">
        <v>873</v>
      </c>
      <c r="H2622" t="s">
        <v>69</v>
      </c>
      <c r="I2622" s="1">
        <v>44589</v>
      </c>
      <c r="J2622" s="1" t="str">
        <f>TEXT(CONS_TABLE[[#This Row],[date_stolen]],"YYYY")</f>
        <v>2022</v>
      </c>
      <c r="K2622" s="1" t="str">
        <f>TEXT(CONS_TABLE[[#This Row],[date_stolen]],"MMMM")</f>
        <v>January</v>
      </c>
      <c r="L2622">
        <v>102</v>
      </c>
      <c r="M2622" t="str">
        <f>VLOOKUP(CONS_TABLE[[#This Row],[location_id]],Locations[],2,"FALSE")</f>
        <v>Auckland</v>
      </c>
      <c r="N2622" t="str">
        <f>VLOOKUP(CONS_TABLE[[#This Row],[location_id]],Locations[],3, "FALSE")</f>
        <v>New Zealand</v>
      </c>
      <c r="O2622" s="3">
        <f>VLOOKUP(CONS_TABLE[[#This Row],[location_id]],Locations[],4,"FALSE")</f>
        <v>1695200</v>
      </c>
      <c r="P2622">
        <f>VLOOKUP(CONS_TABLE[[#This Row],[location_id]],Locations[],5,"FALSE")</f>
        <v>343.09</v>
      </c>
    </row>
    <row r="2623" spans="1:16" x14ac:dyDescent="0.3">
      <c r="A2623">
        <v>2622</v>
      </c>
      <c r="B2623" t="s">
        <v>75</v>
      </c>
      <c r="C2623">
        <v>587</v>
      </c>
      <c r="D2623" t="str">
        <f>VLOOKUP(CONS_TABLE[[#This Row],[make_id]],Make_details[],2,"FALSE")</f>
        <v>Nissan</v>
      </c>
      <c r="E2623" t="str">
        <f>VLOOKUP(CONS_TABLE[[#This Row],[make_id]],Make_details[],3,"FALSE")</f>
        <v>Standard</v>
      </c>
      <c r="F2623">
        <v>2005</v>
      </c>
      <c r="G2623" t="s">
        <v>359</v>
      </c>
      <c r="H2623" t="s">
        <v>283</v>
      </c>
      <c r="I2623" s="1">
        <v>44515</v>
      </c>
      <c r="J2623" s="1" t="str">
        <f>TEXT(CONS_TABLE[[#This Row],[date_stolen]],"YYYY")</f>
        <v>2021</v>
      </c>
      <c r="K2623" s="1" t="str">
        <f>TEXT(CONS_TABLE[[#This Row],[date_stolen]],"MMMM")</f>
        <v>November</v>
      </c>
      <c r="L2623">
        <v>105</v>
      </c>
      <c r="M2623" t="str">
        <f>VLOOKUP(CONS_TABLE[[#This Row],[location_id]],Locations[],2,"FALSE")</f>
        <v>Gisborne</v>
      </c>
      <c r="N2623" t="str">
        <f>VLOOKUP(CONS_TABLE[[#This Row],[location_id]],Locations[],3, "FALSE")</f>
        <v>New Zealand</v>
      </c>
      <c r="O2623" s="3">
        <f>VLOOKUP(CONS_TABLE[[#This Row],[location_id]],Locations[],4,"FALSE")</f>
        <v>52100</v>
      </c>
      <c r="P2623">
        <f>VLOOKUP(CONS_TABLE[[#This Row],[location_id]],Locations[],5,"FALSE")</f>
        <v>6.21</v>
      </c>
    </row>
    <row r="2624" spans="1:16" x14ac:dyDescent="0.3">
      <c r="A2624">
        <v>2623</v>
      </c>
      <c r="B2624" t="s">
        <v>90</v>
      </c>
      <c r="C2624">
        <v>610</v>
      </c>
      <c r="D2624" t="str">
        <f>VLOOKUP(CONS_TABLE[[#This Row],[make_id]],Make_details[],2,"FALSE")</f>
        <v>Subaru</v>
      </c>
      <c r="E2624" t="str">
        <f>VLOOKUP(CONS_TABLE[[#This Row],[make_id]],Make_details[],3,"FALSE")</f>
        <v>Standard</v>
      </c>
      <c r="F2624">
        <v>2004</v>
      </c>
      <c r="G2624" t="s">
        <v>484</v>
      </c>
      <c r="H2624" t="s">
        <v>283</v>
      </c>
      <c r="I2624" s="1">
        <v>44620</v>
      </c>
      <c r="J2624" s="1" t="str">
        <f>TEXT(CONS_TABLE[[#This Row],[date_stolen]],"YYYY")</f>
        <v>2022</v>
      </c>
      <c r="K2624" s="1" t="str">
        <f>TEXT(CONS_TABLE[[#This Row],[date_stolen]],"MMMM")</f>
        <v>February</v>
      </c>
      <c r="L2624">
        <v>114</v>
      </c>
      <c r="M2624" t="str">
        <f>VLOOKUP(CONS_TABLE[[#This Row],[location_id]],Locations[],2,"FALSE")</f>
        <v>Canterbury</v>
      </c>
      <c r="N2624" t="str">
        <f>VLOOKUP(CONS_TABLE[[#This Row],[location_id]],Locations[],3, "FALSE")</f>
        <v>New Zealand</v>
      </c>
      <c r="O2624" s="3">
        <f>VLOOKUP(CONS_TABLE[[#This Row],[location_id]],Locations[],4,"FALSE")</f>
        <v>655000</v>
      </c>
      <c r="P2624">
        <f>VLOOKUP(CONS_TABLE[[#This Row],[location_id]],Locations[],5,"FALSE")</f>
        <v>14.72</v>
      </c>
    </row>
    <row r="2625" spans="1:16" x14ac:dyDescent="0.3">
      <c r="A2625">
        <v>2624</v>
      </c>
      <c r="B2625" t="s">
        <v>83</v>
      </c>
      <c r="C2625">
        <v>576</v>
      </c>
      <c r="D2625" t="str">
        <f>VLOOKUP(CONS_TABLE[[#This Row],[make_id]],Make_details[],2,"FALSE")</f>
        <v>Mazda</v>
      </c>
      <c r="E2625" t="str">
        <f>VLOOKUP(CONS_TABLE[[#This Row],[make_id]],Make_details[],3,"FALSE")</f>
        <v>Standard</v>
      </c>
      <c r="F2625">
        <v>2003</v>
      </c>
      <c r="G2625" t="s">
        <v>698</v>
      </c>
      <c r="H2625" t="s">
        <v>10</v>
      </c>
      <c r="I2625" s="1">
        <v>44625</v>
      </c>
      <c r="J2625" s="1" t="str">
        <f>TEXT(CONS_TABLE[[#This Row],[date_stolen]],"YYYY")</f>
        <v>2022</v>
      </c>
      <c r="K2625" s="1" t="str">
        <f>TEXT(CONS_TABLE[[#This Row],[date_stolen]],"MMMM")</f>
        <v>March</v>
      </c>
      <c r="L2625">
        <v>114</v>
      </c>
      <c r="M2625" t="str">
        <f>VLOOKUP(CONS_TABLE[[#This Row],[location_id]],Locations[],2,"FALSE")</f>
        <v>Canterbury</v>
      </c>
      <c r="N2625" t="str">
        <f>VLOOKUP(CONS_TABLE[[#This Row],[location_id]],Locations[],3, "FALSE")</f>
        <v>New Zealand</v>
      </c>
      <c r="O2625" s="3">
        <f>VLOOKUP(CONS_TABLE[[#This Row],[location_id]],Locations[],4,"FALSE")</f>
        <v>655000</v>
      </c>
      <c r="P2625">
        <f>VLOOKUP(CONS_TABLE[[#This Row],[location_id]],Locations[],5,"FALSE")</f>
        <v>14.72</v>
      </c>
    </row>
    <row r="2626" spans="1:16" x14ac:dyDescent="0.3">
      <c r="A2626">
        <v>2625</v>
      </c>
      <c r="B2626" t="s">
        <v>83</v>
      </c>
      <c r="C2626">
        <v>576</v>
      </c>
      <c r="D2626" t="str">
        <f>VLOOKUP(CONS_TABLE[[#This Row],[make_id]],Make_details[],2,"FALSE")</f>
        <v>Mazda</v>
      </c>
      <c r="E2626" t="str">
        <f>VLOOKUP(CONS_TABLE[[#This Row],[make_id]],Make_details[],3,"FALSE")</f>
        <v>Standard</v>
      </c>
      <c r="F2626">
        <v>2003</v>
      </c>
      <c r="G2626" t="s">
        <v>698</v>
      </c>
      <c r="H2626" t="s">
        <v>10</v>
      </c>
      <c r="I2626" s="1">
        <v>44629</v>
      </c>
      <c r="J2626" s="1" t="str">
        <f>TEXT(CONS_TABLE[[#This Row],[date_stolen]],"YYYY")</f>
        <v>2022</v>
      </c>
      <c r="K2626" s="1" t="str">
        <f>TEXT(CONS_TABLE[[#This Row],[date_stolen]],"MMMM")</f>
        <v>March</v>
      </c>
      <c r="L2626">
        <v>114</v>
      </c>
      <c r="M2626" t="str">
        <f>VLOOKUP(CONS_TABLE[[#This Row],[location_id]],Locations[],2,"FALSE")</f>
        <v>Canterbury</v>
      </c>
      <c r="N2626" t="str">
        <f>VLOOKUP(CONS_TABLE[[#This Row],[location_id]],Locations[],3, "FALSE")</f>
        <v>New Zealand</v>
      </c>
      <c r="O2626" s="3">
        <f>VLOOKUP(CONS_TABLE[[#This Row],[location_id]],Locations[],4,"FALSE")</f>
        <v>655000</v>
      </c>
      <c r="P2626">
        <f>VLOOKUP(CONS_TABLE[[#This Row],[location_id]],Locations[],5,"FALSE")</f>
        <v>14.72</v>
      </c>
    </row>
    <row r="2627" spans="1:16" x14ac:dyDescent="0.3">
      <c r="A2627">
        <v>2626</v>
      </c>
      <c r="B2627" t="s">
        <v>90</v>
      </c>
      <c r="C2627">
        <v>576</v>
      </c>
      <c r="D2627" t="str">
        <f>VLOOKUP(CONS_TABLE[[#This Row],[make_id]],Make_details[],2,"FALSE")</f>
        <v>Mazda</v>
      </c>
      <c r="E2627" t="str">
        <f>VLOOKUP(CONS_TABLE[[#This Row],[make_id]],Make_details[],3,"FALSE")</f>
        <v>Standard</v>
      </c>
      <c r="F2627">
        <v>2005</v>
      </c>
      <c r="G2627" t="s">
        <v>578</v>
      </c>
      <c r="H2627" t="s">
        <v>618</v>
      </c>
      <c r="I2627" s="1">
        <v>44632</v>
      </c>
      <c r="J2627" s="1" t="str">
        <f>TEXT(CONS_TABLE[[#This Row],[date_stolen]],"YYYY")</f>
        <v>2022</v>
      </c>
      <c r="K2627" s="1" t="str">
        <f>TEXT(CONS_TABLE[[#This Row],[date_stolen]],"MMMM")</f>
        <v>March</v>
      </c>
      <c r="L2627">
        <v>102</v>
      </c>
      <c r="M2627" t="str">
        <f>VLOOKUP(CONS_TABLE[[#This Row],[location_id]],Locations[],2,"FALSE")</f>
        <v>Auckland</v>
      </c>
      <c r="N2627" t="str">
        <f>VLOOKUP(CONS_TABLE[[#This Row],[location_id]],Locations[],3, "FALSE")</f>
        <v>New Zealand</v>
      </c>
      <c r="O2627" s="3">
        <f>VLOOKUP(CONS_TABLE[[#This Row],[location_id]],Locations[],4,"FALSE")</f>
        <v>1695200</v>
      </c>
      <c r="P2627">
        <f>VLOOKUP(CONS_TABLE[[#This Row],[location_id]],Locations[],5,"FALSE")</f>
        <v>343.09</v>
      </c>
    </row>
    <row r="2628" spans="1:16" x14ac:dyDescent="0.3">
      <c r="A2628">
        <v>2627</v>
      </c>
      <c r="B2628" t="s">
        <v>435</v>
      </c>
      <c r="C2628">
        <v>607</v>
      </c>
      <c r="D2628" t="str">
        <f>VLOOKUP(CONS_TABLE[[#This Row],[make_id]],Make_details[],2,"FALSE")</f>
        <v>Ssangyong</v>
      </c>
      <c r="E2628" t="str">
        <f>VLOOKUP(CONS_TABLE[[#This Row],[make_id]],Make_details[],3,"FALSE")</f>
        <v>Standard</v>
      </c>
      <c r="F2628">
        <v>2013</v>
      </c>
      <c r="G2628" t="s">
        <v>733</v>
      </c>
      <c r="H2628" t="s">
        <v>69</v>
      </c>
      <c r="I2628" s="1">
        <v>44572</v>
      </c>
      <c r="J2628" s="1" t="str">
        <f>TEXT(CONS_TABLE[[#This Row],[date_stolen]],"YYYY")</f>
        <v>2022</v>
      </c>
      <c r="K2628" s="1" t="str">
        <f>TEXT(CONS_TABLE[[#This Row],[date_stolen]],"MMMM")</f>
        <v>January</v>
      </c>
      <c r="L2628">
        <v>108</v>
      </c>
      <c r="M2628" t="str">
        <f>VLOOKUP(CONS_TABLE[[#This Row],[location_id]],Locations[],2,"FALSE")</f>
        <v>Manawatū-Whanganui</v>
      </c>
      <c r="N2628" t="str">
        <f>VLOOKUP(CONS_TABLE[[#This Row],[location_id]],Locations[],3, "FALSE")</f>
        <v>New Zealand</v>
      </c>
      <c r="O2628" s="3">
        <f>VLOOKUP(CONS_TABLE[[#This Row],[location_id]],Locations[],4,"FALSE")</f>
        <v>258200</v>
      </c>
      <c r="P2628">
        <f>VLOOKUP(CONS_TABLE[[#This Row],[location_id]],Locations[],5,"FALSE")</f>
        <v>11.62</v>
      </c>
    </row>
    <row r="2629" spans="1:16" x14ac:dyDescent="0.3">
      <c r="A2629">
        <v>2628</v>
      </c>
      <c r="B2629" t="s">
        <v>90</v>
      </c>
      <c r="C2629">
        <v>610</v>
      </c>
      <c r="D2629" t="str">
        <f>VLOOKUP(CONS_TABLE[[#This Row],[make_id]],Make_details[],2,"FALSE")</f>
        <v>Subaru</v>
      </c>
      <c r="E2629" t="str">
        <f>VLOOKUP(CONS_TABLE[[#This Row],[make_id]],Make_details[],3,"FALSE")</f>
        <v>Standard</v>
      </c>
      <c r="F2629">
        <v>2003</v>
      </c>
      <c r="G2629" t="s">
        <v>674</v>
      </c>
      <c r="H2629" t="s">
        <v>28</v>
      </c>
      <c r="I2629" s="1">
        <v>44496</v>
      </c>
      <c r="J2629" s="1" t="str">
        <f>TEXT(CONS_TABLE[[#This Row],[date_stolen]],"YYYY")</f>
        <v>2021</v>
      </c>
      <c r="K2629" s="1" t="str">
        <f>TEXT(CONS_TABLE[[#This Row],[date_stolen]],"MMMM")</f>
        <v>October</v>
      </c>
      <c r="L2629">
        <v>102</v>
      </c>
      <c r="M2629" t="str">
        <f>VLOOKUP(CONS_TABLE[[#This Row],[location_id]],Locations[],2,"FALSE")</f>
        <v>Auckland</v>
      </c>
      <c r="N2629" t="str">
        <f>VLOOKUP(CONS_TABLE[[#This Row],[location_id]],Locations[],3, "FALSE")</f>
        <v>New Zealand</v>
      </c>
      <c r="O2629" s="3">
        <f>VLOOKUP(CONS_TABLE[[#This Row],[location_id]],Locations[],4,"FALSE")</f>
        <v>1695200</v>
      </c>
      <c r="P2629">
        <f>VLOOKUP(CONS_TABLE[[#This Row],[location_id]],Locations[],5,"FALSE")</f>
        <v>343.09</v>
      </c>
    </row>
    <row r="2630" spans="1:16" x14ac:dyDescent="0.3">
      <c r="A2630">
        <v>2629</v>
      </c>
      <c r="B2630" t="s">
        <v>90</v>
      </c>
      <c r="C2630">
        <v>619</v>
      </c>
      <c r="D2630" t="str">
        <f>VLOOKUP(CONS_TABLE[[#This Row],[make_id]],Make_details[],2,"FALSE")</f>
        <v>Toyota</v>
      </c>
      <c r="E2630" t="str">
        <f>VLOOKUP(CONS_TABLE[[#This Row],[make_id]],Make_details[],3,"FALSE")</f>
        <v>Standard</v>
      </c>
      <c r="F2630">
        <v>2008</v>
      </c>
      <c r="G2630" t="s">
        <v>575</v>
      </c>
      <c r="H2630" t="s">
        <v>32</v>
      </c>
      <c r="I2630" s="1">
        <v>44555</v>
      </c>
      <c r="J2630" s="1" t="str">
        <f>TEXT(CONS_TABLE[[#This Row],[date_stolen]],"YYYY")</f>
        <v>2021</v>
      </c>
      <c r="K2630" s="1" t="str">
        <f>TEXT(CONS_TABLE[[#This Row],[date_stolen]],"MMMM")</f>
        <v>December</v>
      </c>
      <c r="L2630">
        <v>102</v>
      </c>
      <c r="M2630" t="str">
        <f>VLOOKUP(CONS_TABLE[[#This Row],[location_id]],Locations[],2,"FALSE")</f>
        <v>Auckland</v>
      </c>
      <c r="N2630" t="str">
        <f>VLOOKUP(CONS_TABLE[[#This Row],[location_id]],Locations[],3, "FALSE")</f>
        <v>New Zealand</v>
      </c>
      <c r="O2630" s="3">
        <f>VLOOKUP(CONS_TABLE[[#This Row],[location_id]],Locations[],4,"FALSE")</f>
        <v>1695200</v>
      </c>
      <c r="P2630">
        <f>VLOOKUP(CONS_TABLE[[#This Row],[location_id]],Locations[],5,"FALSE")</f>
        <v>343.09</v>
      </c>
    </row>
    <row r="2631" spans="1:16" x14ac:dyDescent="0.3">
      <c r="A2631">
        <v>2630</v>
      </c>
      <c r="B2631" t="s">
        <v>75</v>
      </c>
      <c r="C2631">
        <v>576</v>
      </c>
      <c r="D2631" t="str">
        <f>VLOOKUP(CONS_TABLE[[#This Row],[make_id]],Make_details[],2,"FALSE")</f>
        <v>Mazda</v>
      </c>
      <c r="E2631" t="str">
        <f>VLOOKUP(CONS_TABLE[[#This Row],[make_id]],Make_details[],3,"FALSE")</f>
        <v>Standard</v>
      </c>
      <c r="F2631">
        <v>2002</v>
      </c>
      <c r="G2631" t="s">
        <v>578</v>
      </c>
      <c r="H2631" t="s">
        <v>10</v>
      </c>
      <c r="I2631" s="1">
        <v>44619</v>
      </c>
      <c r="J2631" s="1" t="str">
        <f>TEXT(CONS_TABLE[[#This Row],[date_stolen]],"YYYY")</f>
        <v>2022</v>
      </c>
      <c r="K2631" s="1" t="str">
        <f>TEXT(CONS_TABLE[[#This Row],[date_stolen]],"MMMM")</f>
        <v>February</v>
      </c>
      <c r="L2631">
        <v>109</v>
      </c>
      <c r="M2631" t="str">
        <f>VLOOKUP(CONS_TABLE[[#This Row],[location_id]],Locations[],2,"FALSE")</f>
        <v>Wellington</v>
      </c>
      <c r="N2631" t="str">
        <f>VLOOKUP(CONS_TABLE[[#This Row],[location_id]],Locations[],3, "FALSE")</f>
        <v>New Zealand</v>
      </c>
      <c r="O2631" s="3">
        <f>VLOOKUP(CONS_TABLE[[#This Row],[location_id]],Locations[],4,"FALSE")</f>
        <v>543500</v>
      </c>
      <c r="P2631">
        <f>VLOOKUP(CONS_TABLE[[#This Row],[location_id]],Locations[],5,"FALSE")</f>
        <v>67.52</v>
      </c>
    </row>
    <row r="2632" spans="1:16" x14ac:dyDescent="0.3">
      <c r="A2632">
        <v>2631</v>
      </c>
      <c r="B2632" t="s">
        <v>75</v>
      </c>
      <c r="C2632">
        <v>592</v>
      </c>
      <c r="D2632" t="str">
        <f>VLOOKUP(CONS_TABLE[[#This Row],[make_id]],Make_details[],2,"FALSE")</f>
        <v>Peugeot</v>
      </c>
      <c r="E2632" t="str">
        <f>VLOOKUP(CONS_TABLE[[#This Row],[make_id]],Make_details[],3,"FALSE")</f>
        <v>Standard</v>
      </c>
      <c r="F2632">
        <v>2013</v>
      </c>
      <c r="G2632">
        <v>208</v>
      </c>
      <c r="H2632" t="s">
        <v>69</v>
      </c>
      <c r="I2632" s="1">
        <v>44538</v>
      </c>
      <c r="J2632" s="1" t="str">
        <f>TEXT(CONS_TABLE[[#This Row],[date_stolen]],"YYYY")</f>
        <v>2021</v>
      </c>
      <c r="K2632" s="1" t="str">
        <f>TEXT(CONS_TABLE[[#This Row],[date_stolen]],"MMMM")</f>
        <v>December</v>
      </c>
      <c r="L2632">
        <v>114</v>
      </c>
      <c r="M2632" t="str">
        <f>VLOOKUP(CONS_TABLE[[#This Row],[location_id]],Locations[],2,"FALSE")</f>
        <v>Canterbury</v>
      </c>
      <c r="N2632" t="str">
        <f>VLOOKUP(CONS_TABLE[[#This Row],[location_id]],Locations[],3, "FALSE")</f>
        <v>New Zealand</v>
      </c>
      <c r="O2632" s="3">
        <f>VLOOKUP(CONS_TABLE[[#This Row],[location_id]],Locations[],4,"FALSE")</f>
        <v>655000</v>
      </c>
      <c r="P2632">
        <f>VLOOKUP(CONS_TABLE[[#This Row],[location_id]],Locations[],5,"FALSE")</f>
        <v>14.72</v>
      </c>
    </row>
    <row r="2633" spans="1:16" x14ac:dyDescent="0.3">
      <c r="A2633">
        <v>2632</v>
      </c>
      <c r="B2633" t="s">
        <v>83</v>
      </c>
      <c r="C2633">
        <v>512</v>
      </c>
      <c r="D2633" t="str">
        <f>VLOOKUP(CONS_TABLE[[#This Row],[make_id]],Make_details[],2,"FALSE")</f>
        <v>BMW</v>
      </c>
      <c r="E2633" t="str">
        <f>VLOOKUP(CONS_TABLE[[#This Row],[make_id]],Make_details[],3,"FALSE")</f>
        <v>Luxury</v>
      </c>
      <c r="F2633">
        <v>2006</v>
      </c>
      <c r="G2633" t="s">
        <v>84</v>
      </c>
      <c r="H2633" t="s">
        <v>32</v>
      </c>
      <c r="I2633" s="1">
        <v>44523</v>
      </c>
      <c r="J2633" s="1" t="str">
        <f>TEXT(CONS_TABLE[[#This Row],[date_stolen]],"YYYY")</f>
        <v>2021</v>
      </c>
      <c r="K2633" s="1" t="str">
        <f>TEXT(CONS_TABLE[[#This Row],[date_stolen]],"MMMM")</f>
        <v>November</v>
      </c>
      <c r="L2633">
        <v>102</v>
      </c>
      <c r="M2633" t="str">
        <f>VLOOKUP(CONS_TABLE[[#This Row],[location_id]],Locations[],2,"FALSE")</f>
        <v>Auckland</v>
      </c>
      <c r="N2633" t="str">
        <f>VLOOKUP(CONS_TABLE[[#This Row],[location_id]],Locations[],3, "FALSE")</f>
        <v>New Zealand</v>
      </c>
      <c r="O2633" s="3">
        <f>VLOOKUP(CONS_TABLE[[#This Row],[location_id]],Locations[],4,"FALSE")</f>
        <v>1695200</v>
      </c>
      <c r="P2633">
        <f>VLOOKUP(CONS_TABLE[[#This Row],[location_id]],Locations[],5,"FALSE")</f>
        <v>343.09</v>
      </c>
    </row>
    <row r="2634" spans="1:16" x14ac:dyDescent="0.3">
      <c r="A2634">
        <v>2633</v>
      </c>
      <c r="B2634" t="s">
        <v>83</v>
      </c>
      <c r="C2634">
        <v>576</v>
      </c>
      <c r="D2634" t="str">
        <f>VLOOKUP(CONS_TABLE[[#This Row],[make_id]],Make_details[],2,"FALSE")</f>
        <v>Mazda</v>
      </c>
      <c r="E2634" t="str">
        <f>VLOOKUP(CONS_TABLE[[#This Row],[make_id]],Make_details[],3,"FALSE")</f>
        <v>Standard</v>
      </c>
      <c r="F2634">
        <v>2005</v>
      </c>
      <c r="G2634" t="s">
        <v>698</v>
      </c>
      <c r="H2634" t="s">
        <v>10</v>
      </c>
      <c r="I2634" s="1">
        <v>44537</v>
      </c>
      <c r="J2634" s="1" t="str">
        <f>TEXT(CONS_TABLE[[#This Row],[date_stolen]],"YYYY")</f>
        <v>2021</v>
      </c>
      <c r="K2634" s="1" t="str">
        <f>TEXT(CONS_TABLE[[#This Row],[date_stolen]],"MMMM")</f>
        <v>December</v>
      </c>
      <c r="L2634">
        <v>105</v>
      </c>
      <c r="M2634" t="str">
        <f>VLOOKUP(CONS_TABLE[[#This Row],[location_id]],Locations[],2,"FALSE")</f>
        <v>Gisborne</v>
      </c>
      <c r="N2634" t="str">
        <f>VLOOKUP(CONS_TABLE[[#This Row],[location_id]],Locations[],3, "FALSE")</f>
        <v>New Zealand</v>
      </c>
      <c r="O2634" s="3">
        <f>VLOOKUP(CONS_TABLE[[#This Row],[location_id]],Locations[],4,"FALSE")</f>
        <v>52100</v>
      </c>
      <c r="P2634">
        <f>VLOOKUP(CONS_TABLE[[#This Row],[location_id]],Locations[],5,"FALSE")</f>
        <v>6.21</v>
      </c>
    </row>
    <row r="2635" spans="1:16" x14ac:dyDescent="0.3">
      <c r="A2635">
        <v>2634</v>
      </c>
      <c r="B2635" t="s">
        <v>83</v>
      </c>
      <c r="C2635">
        <v>548</v>
      </c>
      <c r="D2635" t="str">
        <f>VLOOKUP(CONS_TABLE[[#This Row],[make_id]],Make_details[],2,"FALSE")</f>
        <v>Holden</v>
      </c>
      <c r="E2635" t="str">
        <f>VLOOKUP(CONS_TABLE[[#This Row],[make_id]],Make_details[],3,"FALSE")</f>
        <v>Standard</v>
      </c>
      <c r="F2635">
        <v>2010</v>
      </c>
      <c r="G2635" t="s">
        <v>593</v>
      </c>
      <c r="H2635" t="s">
        <v>45</v>
      </c>
      <c r="I2635" s="1">
        <v>44485</v>
      </c>
      <c r="J2635" s="1" t="str">
        <f>TEXT(CONS_TABLE[[#This Row],[date_stolen]],"YYYY")</f>
        <v>2021</v>
      </c>
      <c r="K2635" s="1" t="str">
        <f>TEXT(CONS_TABLE[[#This Row],[date_stolen]],"MMMM")</f>
        <v>October</v>
      </c>
      <c r="L2635">
        <v>102</v>
      </c>
      <c r="M2635" t="str">
        <f>VLOOKUP(CONS_TABLE[[#This Row],[location_id]],Locations[],2,"FALSE")</f>
        <v>Auckland</v>
      </c>
      <c r="N2635" t="str">
        <f>VLOOKUP(CONS_TABLE[[#This Row],[location_id]],Locations[],3, "FALSE")</f>
        <v>New Zealand</v>
      </c>
      <c r="O2635" s="3">
        <f>VLOOKUP(CONS_TABLE[[#This Row],[location_id]],Locations[],4,"FALSE")</f>
        <v>1695200</v>
      </c>
      <c r="P2635">
        <f>VLOOKUP(CONS_TABLE[[#This Row],[location_id]],Locations[],5,"FALSE")</f>
        <v>343.09</v>
      </c>
    </row>
    <row r="2636" spans="1:16" x14ac:dyDescent="0.3">
      <c r="A2636">
        <v>2635</v>
      </c>
      <c r="B2636" t="s">
        <v>90</v>
      </c>
      <c r="C2636">
        <v>580</v>
      </c>
      <c r="D2636" t="str">
        <f>VLOOKUP(CONS_TABLE[[#This Row],[make_id]],Make_details[],2,"FALSE")</f>
        <v>Mitsubishi</v>
      </c>
      <c r="E2636" t="str">
        <f>VLOOKUP(CONS_TABLE[[#This Row],[make_id]],Make_details[],3,"FALSE")</f>
        <v>Standard</v>
      </c>
      <c r="F2636">
        <v>2005</v>
      </c>
      <c r="G2636" t="s">
        <v>607</v>
      </c>
      <c r="H2636" t="s">
        <v>10</v>
      </c>
      <c r="I2636" s="1">
        <v>44569</v>
      </c>
      <c r="J2636" s="1" t="str">
        <f>TEXT(CONS_TABLE[[#This Row],[date_stolen]],"YYYY")</f>
        <v>2022</v>
      </c>
      <c r="K2636" s="1" t="str">
        <f>TEXT(CONS_TABLE[[#This Row],[date_stolen]],"MMMM")</f>
        <v>January</v>
      </c>
      <c r="L2636">
        <v>102</v>
      </c>
      <c r="M2636" t="str">
        <f>VLOOKUP(CONS_TABLE[[#This Row],[location_id]],Locations[],2,"FALSE")</f>
        <v>Auckland</v>
      </c>
      <c r="N2636" t="str">
        <f>VLOOKUP(CONS_TABLE[[#This Row],[location_id]],Locations[],3, "FALSE")</f>
        <v>New Zealand</v>
      </c>
      <c r="O2636" s="3">
        <f>VLOOKUP(CONS_TABLE[[#This Row],[location_id]],Locations[],4,"FALSE")</f>
        <v>1695200</v>
      </c>
      <c r="P2636">
        <f>VLOOKUP(CONS_TABLE[[#This Row],[location_id]],Locations[],5,"FALSE")</f>
        <v>343.09</v>
      </c>
    </row>
    <row r="2637" spans="1:16" x14ac:dyDescent="0.3">
      <c r="A2637">
        <v>2636</v>
      </c>
      <c r="B2637" t="s">
        <v>83</v>
      </c>
      <c r="C2637">
        <v>512</v>
      </c>
      <c r="D2637" t="str">
        <f>VLOOKUP(CONS_TABLE[[#This Row],[make_id]],Make_details[],2,"FALSE")</f>
        <v>BMW</v>
      </c>
      <c r="E2637" t="str">
        <f>VLOOKUP(CONS_TABLE[[#This Row],[make_id]],Make_details[],3,"FALSE")</f>
        <v>Luxury</v>
      </c>
      <c r="F2637">
        <v>1996</v>
      </c>
      <c r="G2637" t="s">
        <v>685</v>
      </c>
      <c r="H2637" t="s">
        <v>28</v>
      </c>
      <c r="I2637" s="1">
        <v>44504</v>
      </c>
      <c r="J2637" s="1" t="str">
        <f>TEXT(CONS_TABLE[[#This Row],[date_stolen]],"YYYY")</f>
        <v>2021</v>
      </c>
      <c r="K2637" s="1" t="str">
        <f>TEXT(CONS_TABLE[[#This Row],[date_stolen]],"MMMM")</f>
        <v>November</v>
      </c>
      <c r="L2637">
        <v>102</v>
      </c>
      <c r="M2637" t="str">
        <f>VLOOKUP(CONS_TABLE[[#This Row],[location_id]],Locations[],2,"FALSE")</f>
        <v>Auckland</v>
      </c>
      <c r="N2637" t="str">
        <f>VLOOKUP(CONS_TABLE[[#This Row],[location_id]],Locations[],3, "FALSE")</f>
        <v>New Zealand</v>
      </c>
      <c r="O2637" s="3">
        <f>VLOOKUP(CONS_TABLE[[#This Row],[location_id]],Locations[],4,"FALSE")</f>
        <v>1695200</v>
      </c>
      <c r="P2637">
        <f>VLOOKUP(CONS_TABLE[[#This Row],[location_id]],Locations[],5,"FALSE")</f>
        <v>343.09</v>
      </c>
    </row>
    <row r="2638" spans="1:16" x14ac:dyDescent="0.3">
      <c r="A2638">
        <v>2637</v>
      </c>
      <c r="B2638" t="s">
        <v>75</v>
      </c>
      <c r="C2638">
        <v>576</v>
      </c>
      <c r="D2638" t="str">
        <f>VLOOKUP(CONS_TABLE[[#This Row],[make_id]],Make_details[],2,"FALSE")</f>
        <v>Mazda</v>
      </c>
      <c r="E2638" t="str">
        <f>VLOOKUP(CONS_TABLE[[#This Row],[make_id]],Make_details[],3,"FALSE")</f>
        <v>Standard</v>
      </c>
      <c r="F2638">
        <v>2004</v>
      </c>
      <c r="G2638" t="s">
        <v>578</v>
      </c>
      <c r="H2638" t="s">
        <v>10</v>
      </c>
      <c r="I2638" s="1">
        <v>44625</v>
      </c>
      <c r="J2638" s="1" t="str">
        <f>TEXT(CONS_TABLE[[#This Row],[date_stolen]],"YYYY")</f>
        <v>2022</v>
      </c>
      <c r="K2638" s="1" t="str">
        <f>TEXT(CONS_TABLE[[#This Row],[date_stolen]],"MMMM")</f>
        <v>March</v>
      </c>
      <c r="L2638">
        <v>103</v>
      </c>
      <c r="M2638" t="str">
        <f>VLOOKUP(CONS_TABLE[[#This Row],[location_id]],Locations[],2,"FALSE")</f>
        <v>Waikato</v>
      </c>
      <c r="N2638" t="str">
        <f>VLOOKUP(CONS_TABLE[[#This Row],[location_id]],Locations[],3, "FALSE")</f>
        <v>New Zealand</v>
      </c>
      <c r="O2638" s="3">
        <f>VLOOKUP(CONS_TABLE[[#This Row],[location_id]],Locations[],4,"FALSE")</f>
        <v>513800</v>
      </c>
      <c r="P2638">
        <f>VLOOKUP(CONS_TABLE[[#This Row],[location_id]],Locations[],5,"FALSE")</f>
        <v>21.5</v>
      </c>
    </row>
    <row r="2639" spans="1:16" x14ac:dyDescent="0.3">
      <c r="A2639">
        <v>2638</v>
      </c>
      <c r="B2639" t="s">
        <v>83</v>
      </c>
      <c r="C2639">
        <v>619</v>
      </c>
      <c r="D2639" t="str">
        <f>VLOOKUP(CONS_TABLE[[#This Row],[make_id]],Make_details[],2,"FALSE")</f>
        <v>Toyota</v>
      </c>
      <c r="E2639" t="str">
        <f>VLOOKUP(CONS_TABLE[[#This Row],[make_id]],Make_details[],3,"FALSE")</f>
        <v>Standard</v>
      </c>
      <c r="F2639">
        <v>2006</v>
      </c>
      <c r="G2639" t="s">
        <v>842</v>
      </c>
      <c r="H2639" t="s">
        <v>32</v>
      </c>
      <c r="I2639" s="1">
        <v>44614</v>
      </c>
      <c r="J2639" s="1" t="str">
        <f>TEXT(CONS_TABLE[[#This Row],[date_stolen]],"YYYY")</f>
        <v>2022</v>
      </c>
      <c r="K2639" s="1" t="str">
        <f>TEXT(CONS_TABLE[[#This Row],[date_stolen]],"MMMM")</f>
        <v>February</v>
      </c>
      <c r="L2639">
        <v>107</v>
      </c>
      <c r="M2639" t="str">
        <f>VLOOKUP(CONS_TABLE[[#This Row],[location_id]],Locations[],2,"FALSE")</f>
        <v>Taranaki</v>
      </c>
      <c r="N2639" t="str">
        <f>VLOOKUP(CONS_TABLE[[#This Row],[location_id]],Locations[],3, "FALSE")</f>
        <v>New Zealand</v>
      </c>
      <c r="O2639" s="3">
        <f>VLOOKUP(CONS_TABLE[[#This Row],[location_id]],Locations[],4,"FALSE")</f>
        <v>127300</v>
      </c>
      <c r="P2639">
        <f>VLOOKUP(CONS_TABLE[[#This Row],[location_id]],Locations[],5,"FALSE")</f>
        <v>17.55</v>
      </c>
    </row>
    <row r="2640" spans="1:16" x14ac:dyDescent="0.3">
      <c r="A2640">
        <v>2639</v>
      </c>
      <c r="B2640" t="s">
        <v>83</v>
      </c>
      <c r="C2640">
        <v>587</v>
      </c>
      <c r="D2640" t="str">
        <f>VLOOKUP(CONS_TABLE[[#This Row],[make_id]],Make_details[],2,"FALSE")</f>
        <v>Nissan</v>
      </c>
      <c r="E2640" t="str">
        <f>VLOOKUP(CONS_TABLE[[#This Row],[make_id]],Make_details[],3,"FALSE")</f>
        <v>Standard</v>
      </c>
      <c r="F2640">
        <v>2006</v>
      </c>
      <c r="G2640" t="s">
        <v>359</v>
      </c>
      <c r="H2640" t="s">
        <v>10</v>
      </c>
      <c r="I2640" s="1">
        <v>44598</v>
      </c>
      <c r="J2640" s="1" t="str">
        <f>TEXT(CONS_TABLE[[#This Row],[date_stolen]],"YYYY")</f>
        <v>2022</v>
      </c>
      <c r="K2640" s="1" t="str">
        <f>TEXT(CONS_TABLE[[#This Row],[date_stolen]],"MMMM")</f>
        <v>February</v>
      </c>
      <c r="L2640">
        <v>103</v>
      </c>
      <c r="M2640" t="str">
        <f>VLOOKUP(CONS_TABLE[[#This Row],[location_id]],Locations[],2,"FALSE")</f>
        <v>Waikato</v>
      </c>
      <c r="N2640" t="str">
        <f>VLOOKUP(CONS_TABLE[[#This Row],[location_id]],Locations[],3, "FALSE")</f>
        <v>New Zealand</v>
      </c>
      <c r="O2640" s="3">
        <f>VLOOKUP(CONS_TABLE[[#This Row],[location_id]],Locations[],4,"FALSE")</f>
        <v>513800</v>
      </c>
      <c r="P2640">
        <f>VLOOKUP(CONS_TABLE[[#This Row],[location_id]],Locations[],5,"FALSE")</f>
        <v>21.5</v>
      </c>
    </row>
    <row r="2641" spans="1:16" x14ac:dyDescent="0.3">
      <c r="A2641">
        <v>2640</v>
      </c>
      <c r="B2641" t="s">
        <v>90</v>
      </c>
      <c r="C2641">
        <v>619</v>
      </c>
      <c r="D2641" t="str">
        <f>VLOOKUP(CONS_TABLE[[#This Row],[make_id]],Make_details[],2,"FALSE")</f>
        <v>Toyota</v>
      </c>
      <c r="E2641" t="str">
        <f>VLOOKUP(CONS_TABLE[[#This Row],[make_id]],Make_details[],3,"FALSE")</f>
        <v>Standard</v>
      </c>
      <c r="F2641">
        <v>2005</v>
      </c>
      <c r="G2641" t="s">
        <v>874</v>
      </c>
      <c r="H2641" t="s">
        <v>10</v>
      </c>
      <c r="I2641" s="1">
        <v>44554</v>
      </c>
      <c r="J2641" s="1" t="str">
        <f>TEXT(CONS_TABLE[[#This Row],[date_stolen]],"YYYY")</f>
        <v>2021</v>
      </c>
      <c r="K2641" s="1" t="str">
        <f>TEXT(CONS_TABLE[[#This Row],[date_stolen]],"MMMM")</f>
        <v>December</v>
      </c>
      <c r="L2641">
        <v>102</v>
      </c>
      <c r="M2641" t="str">
        <f>VLOOKUP(CONS_TABLE[[#This Row],[location_id]],Locations[],2,"FALSE")</f>
        <v>Auckland</v>
      </c>
      <c r="N2641" t="str">
        <f>VLOOKUP(CONS_TABLE[[#This Row],[location_id]],Locations[],3, "FALSE")</f>
        <v>New Zealand</v>
      </c>
      <c r="O2641" s="3">
        <f>VLOOKUP(CONS_TABLE[[#This Row],[location_id]],Locations[],4,"FALSE")</f>
        <v>1695200</v>
      </c>
      <c r="P2641">
        <f>VLOOKUP(CONS_TABLE[[#This Row],[location_id]],Locations[],5,"FALSE")</f>
        <v>343.09</v>
      </c>
    </row>
    <row r="2642" spans="1:16" x14ac:dyDescent="0.3">
      <c r="A2642">
        <v>2641</v>
      </c>
      <c r="B2642" t="s">
        <v>75</v>
      </c>
      <c r="C2642">
        <v>587</v>
      </c>
      <c r="D2642" t="str">
        <f>VLOOKUP(CONS_TABLE[[#This Row],[make_id]],Make_details[],2,"FALSE")</f>
        <v>Nissan</v>
      </c>
      <c r="E2642" t="str">
        <f>VLOOKUP(CONS_TABLE[[#This Row],[make_id]],Make_details[],3,"FALSE")</f>
        <v>Standard</v>
      </c>
      <c r="F2642">
        <v>2005</v>
      </c>
      <c r="G2642" t="s">
        <v>359</v>
      </c>
      <c r="H2642" t="s">
        <v>32</v>
      </c>
      <c r="I2642" s="1">
        <v>44584</v>
      </c>
      <c r="J2642" s="1" t="str">
        <f>TEXT(CONS_TABLE[[#This Row],[date_stolen]],"YYYY")</f>
        <v>2022</v>
      </c>
      <c r="K2642" s="1" t="str">
        <f>TEXT(CONS_TABLE[[#This Row],[date_stolen]],"MMMM")</f>
        <v>January</v>
      </c>
      <c r="L2642">
        <v>102</v>
      </c>
      <c r="M2642" t="str">
        <f>VLOOKUP(CONS_TABLE[[#This Row],[location_id]],Locations[],2,"FALSE")</f>
        <v>Auckland</v>
      </c>
      <c r="N2642" t="str">
        <f>VLOOKUP(CONS_TABLE[[#This Row],[location_id]],Locations[],3, "FALSE")</f>
        <v>New Zealand</v>
      </c>
      <c r="O2642" s="3">
        <f>VLOOKUP(CONS_TABLE[[#This Row],[location_id]],Locations[],4,"FALSE")</f>
        <v>1695200</v>
      </c>
      <c r="P2642">
        <f>VLOOKUP(CONS_TABLE[[#This Row],[location_id]],Locations[],5,"FALSE")</f>
        <v>343.09</v>
      </c>
    </row>
    <row r="2643" spans="1:16" x14ac:dyDescent="0.3">
      <c r="A2643">
        <v>2642</v>
      </c>
      <c r="B2643" t="s">
        <v>435</v>
      </c>
      <c r="C2643">
        <v>540</v>
      </c>
      <c r="D2643" t="str">
        <f>VLOOKUP(CONS_TABLE[[#This Row],[make_id]],Make_details[],2,"FALSE")</f>
        <v>Ford</v>
      </c>
      <c r="E2643" t="str">
        <f>VLOOKUP(CONS_TABLE[[#This Row],[make_id]],Make_details[],3,"FALSE")</f>
        <v>Standard</v>
      </c>
      <c r="F2643">
        <v>2013</v>
      </c>
      <c r="G2643" t="s">
        <v>760</v>
      </c>
      <c r="H2643" t="s">
        <v>10</v>
      </c>
      <c r="I2643" s="1">
        <v>44491</v>
      </c>
      <c r="J2643" s="1" t="str">
        <f>TEXT(CONS_TABLE[[#This Row],[date_stolen]],"YYYY")</f>
        <v>2021</v>
      </c>
      <c r="K2643" s="1" t="str">
        <f>TEXT(CONS_TABLE[[#This Row],[date_stolen]],"MMMM")</f>
        <v>October</v>
      </c>
      <c r="L2643">
        <v>105</v>
      </c>
      <c r="M2643" t="str">
        <f>VLOOKUP(CONS_TABLE[[#This Row],[location_id]],Locations[],2,"FALSE")</f>
        <v>Gisborne</v>
      </c>
      <c r="N2643" t="str">
        <f>VLOOKUP(CONS_TABLE[[#This Row],[location_id]],Locations[],3, "FALSE")</f>
        <v>New Zealand</v>
      </c>
      <c r="O2643" s="3">
        <f>VLOOKUP(CONS_TABLE[[#This Row],[location_id]],Locations[],4,"FALSE")</f>
        <v>52100</v>
      </c>
      <c r="P2643">
        <f>VLOOKUP(CONS_TABLE[[#This Row],[location_id]],Locations[],5,"FALSE")</f>
        <v>6.21</v>
      </c>
    </row>
    <row r="2644" spans="1:16" x14ac:dyDescent="0.3">
      <c r="A2644">
        <v>2643</v>
      </c>
      <c r="B2644" t="s">
        <v>83</v>
      </c>
      <c r="C2644">
        <v>550</v>
      </c>
      <c r="D2644" t="str">
        <f>VLOOKUP(CONS_TABLE[[#This Row],[make_id]],Make_details[],2,"FALSE")</f>
        <v>Honda</v>
      </c>
      <c r="E2644" t="str">
        <f>VLOOKUP(CONS_TABLE[[#This Row],[make_id]],Make_details[],3,"FALSE")</f>
        <v>Standard</v>
      </c>
      <c r="F2644">
        <v>2005</v>
      </c>
      <c r="G2644" t="s">
        <v>458</v>
      </c>
      <c r="H2644" t="s">
        <v>10</v>
      </c>
      <c r="I2644" s="1">
        <v>44481</v>
      </c>
      <c r="J2644" s="1" t="str">
        <f>TEXT(CONS_TABLE[[#This Row],[date_stolen]],"YYYY")</f>
        <v>2021</v>
      </c>
      <c r="K2644" s="1" t="str">
        <f>TEXT(CONS_TABLE[[#This Row],[date_stolen]],"MMMM")</f>
        <v>October</v>
      </c>
      <c r="L2644">
        <v>109</v>
      </c>
      <c r="M2644" t="str">
        <f>VLOOKUP(CONS_TABLE[[#This Row],[location_id]],Locations[],2,"FALSE")</f>
        <v>Wellington</v>
      </c>
      <c r="N2644" t="str">
        <f>VLOOKUP(CONS_TABLE[[#This Row],[location_id]],Locations[],3, "FALSE")</f>
        <v>New Zealand</v>
      </c>
      <c r="O2644" s="3">
        <f>VLOOKUP(CONS_TABLE[[#This Row],[location_id]],Locations[],4,"FALSE")</f>
        <v>543500</v>
      </c>
      <c r="P2644">
        <f>VLOOKUP(CONS_TABLE[[#This Row],[location_id]],Locations[],5,"FALSE")</f>
        <v>67.52</v>
      </c>
    </row>
    <row r="2645" spans="1:16" x14ac:dyDescent="0.3">
      <c r="A2645">
        <v>2644</v>
      </c>
      <c r="B2645" t="s">
        <v>75</v>
      </c>
      <c r="C2645">
        <v>619</v>
      </c>
      <c r="D2645" t="str">
        <f>VLOOKUP(CONS_TABLE[[#This Row],[make_id]],Make_details[],2,"FALSE")</f>
        <v>Toyota</v>
      </c>
      <c r="E2645" t="str">
        <f>VLOOKUP(CONS_TABLE[[#This Row],[make_id]],Make_details[],3,"FALSE")</f>
        <v>Standard</v>
      </c>
      <c r="F2645">
        <v>2004</v>
      </c>
      <c r="G2645" t="s">
        <v>739</v>
      </c>
      <c r="H2645" t="s">
        <v>69</v>
      </c>
      <c r="I2645" s="1">
        <v>44618</v>
      </c>
      <c r="J2645" s="1" t="str">
        <f>TEXT(CONS_TABLE[[#This Row],[date_stolen]],"YYYY")</f>
        <v>2022</v>
      </c>
      <c r="K2645" s="1" t="str">
        <f>TEXT(CONS_TABLE[[#This Row],[date_stolen]],"MMMM")</f>
        <v>February</v>
      </c>
      <c r="L2645">
        <v>102</v>
      </c>
      <c r="M2645" t="str">
        <f>VLOOKUP(CONS_TABLE[[#This Row],[location_id]],Locations[],2,"FALSE")</f>
        <v>Auckland</v>
      </c>
      <c r="N2645" t="str">
        <f>VLOOKUP(CONS_TABLE[[#This Row],[location_id]],Locations[],3, "FALSE")</f>
        <v>New Zealand</v>
      </c>
      <c r="O2645" s="3">
        <f>VLOOKUP(CONS_TABLE[[#This Row],[location_id]],Locations[],4,"FALSE")</f>
        <v>1695200</v>
      </c>
      <c r="P2645">
        <f>VLOOKUP(CONS_TABLE[[#This Row],[location_id]],Locations[],5,"FALSE")</f>
        <v>343.09</v>
      </c>
    </row>
    <row r="2646" spans="1:16" x14ac:dyDescent="0.3">
      <c r="A2646">
        <v>2645</v>
      </c>
      <c r="B2646" t="s">
        <v>75</v>
      </c>
      <c r="C2646">
        <v>550</v>
      </c>
      <c r="D2646" t="str">
        <f>VLOOKUP(CONS_TABLE[[#This Row],[make_id]],Make_details[],2,"FALSE")</f>
        <v>Honda</v>
      </c>
      <c r="E2646" t="str">
        <f>VLOOKUP(CONS_TABLE[[#This Row],[make_id]],Make_details[],3,"FALSE")</f>
        <v>Standard</v>
      </c>
      <c r="F2646">
        <v>2006</v>
      </c>
      <c r="G2646" t="s">
        <v>808</v>
      </c>
      <c r="H2646" t="s">
        <v>45</v>
      </c>
      <c r="I2646" s="1">
        <v>44654</v>
      </c>
      <c r="J2646" s="1" t="str">
        <f>TEXT(CONS_TABLE[[#This Row],[date_stolen]],"YYYY")</f>
        <v>2022</v>
      </c>
      <c r="K2646" s="1" t="str">
        <f>TEXT(CONS_TABLE[[#This Row],[date_stolen]],"MMMM")</f>
        <v>April</v>
      </c>
      <c r="L2646">
        <v>102</v>
      </c>
      <c r="M2646" t="str">
        <f>VLOOKUP(CONS_TABLE[[#This Row],[location_id]],Locations[],2,"FALSE")</f>
        <v>Auckland</v>
      </c>
      <c r="N2646" t="str">
        <f>VLOOKUP(CONS_TABLE[[#This Row],[location_id]],Locations[],3, "FALSE")</f>
        <v>New Zealand</v>
      </c>
      <c r="O2646" s="3">
        <f>VLOOKUP(CONS_TABLE[[#This Row],[location_id]],Locations[],4,"FALSE")</f>
        <v>1695200</v>
      </c>
      <c r="P2646">
        <f>VLOOKUP(CONS_TABLE[[#This Row],[location_id]],Locations[],5,"FALSE")</f>
        <v>343.09</v>
      </c>
    </row>
    <row r="2647" spans="1:16" x14ac:dyDescent="0.3">
      <c r="A2647">
        <v>2646</v>
      </c>
      <c r="B2647" t="s">
        <v>75</v>
      </c>
      <c r="C2647">
        <v>576</v>
      </c>
      <c r="D2647" t="str">
        <f>VLOOKUP(CONS_TABLE[[#This Row],[make_id]],Make_details[],2,"FALSE")</f>
        <v>Mazda</v>
      </c>
      <c r="E2647" t="str">
        <f>VLOOKUP(CONS_TABLE[[#This Row],[make_id]],Make_details[],3,"FALSE")</f>
        <v>Standard</v>
      </c>
      <c r="F2647">
        <v>2004</v>
      </c>
      <c r="G2647" t="s">
        <v>578</v>
      </c>
      <c r="H2647" t="s">
        <v>32</v>
      </c>
      <c r="I2647" s="1">
        <v>44590</v>
      </c>
      <c r="J2647" s="1" t="str">
        <f>TEXT(CONS_TABLE[[#This Row],[date_stolen]],"YYYY")</f>
        <v>2022</v>
      </c>
      <c r="K2647" s="1" t="str">
        <f>TEXT(CONS_TABLE[[#This Row],[date_stolen]],"MMMM")</f>
        <v>January</v>
      </c>
      <c r="L2647">
        <v>102</v>
      </c>
      <c r="M2647" t="str">
        <f>VLOOKUP(CONS_TABLE[[#This Row],[location_id]],Locations[],2,"FALSE")</f>
        <v>Auckland</v>
      </c>
      <c r="N2647" t="str">
        <f>VLOOKUP(CONS_TABLE[[#This Row],[location_id]],Locations[],3, "FALSE")</f>
        <v>New Zealand</v>
      </c>
      <c r="O2647" s="3">
        <f>VLOOKUP(CONS_TABLE[[#This Row],[location_id]],Locations[],4,"FALSE")</f>
        <v>1695200</v>
      </c>
      <c r="P2647">
        <f>VLOOKUP(CONS_TABLE[[#This Row],[location_id]],Locations[],5,"FALSE")</f>
        <v>343.09</v>
      </c>
    </row>
    <row r="2648" spans="1:16" x14ac:dyDescent="0.3">
      <c r="A2648">
        <v>2647</v>
      </c>
      <c r="B2648" t="s">
        <v>90</v>
      </c>
      <c r="C2648">
        <v>540</v>
      </c>
      <c r="D2648" t="str">
        <f>VLOOKUP(CONS_TABLE[[#This Row],[make_id]],Make_details[],2,"FALSE")</f>
        <v>Ford</v>
      </c>
      <c r="E2648" t="str">
        <f>VLOOKUP(CONS_TABLE[[#This Row],[make_id]],Make_details[],3,"FALSE")</f>
        <v>Standard</v>
      </c>
      <c r="F2648">
        <v>2014</v>
      </c>
      <c r="G2648" t="s">
        <v>875</v>
      </c>
      <c r="H2648" t="s">
        <v>10</v>
      </c>
      <c r="I2648" s="1">
        <v>44484</v>
      </c>
      <c r="J2648" s="1" t="str">
        <f>TEXT(CONS_TABLE[[#This Row],[date_stolen]],"YYYY")</f>
        <v>2021</v>
      </c>
      <c r="K2648" s="1" t="str">
        <f>TEXT(CONS_TABLE[[#This Row],[date_stolen]],"MMMM")</f>
        <v>October</v>
      </c>
      <c r="L2648">
        <v>114</v>
      </c>
      <c r="M2648" t="str">
        <f>VLOOKUP(CONS_TABLE[[#This Row],[location_id]],Locations[],2,"FALSE")</f>
        <v>Canterbury</v>
      </c>
      <c r="N2648" t="str">
        <f>VLOOKUP(CONS_TABLE[[#This Row],[location_id]],Locations[],3, "FALSE")</f>
        <v>New Zealand</v>
      </c>
      <c r="O2648" s="3">
        <f>VLOOKUP(CONS_TABLE[[#This Row],[location_id]],Locations[],4,"FALSE")</f>
        <v>655000</v>
      </c>
      <c r="P2648">
        <f>VLOOKUP(CONS_TABLE[[#This Row],[location_id]],Locations[],5,"FALSE")</f>
        <v>14.72</v>
      </c>
    </row>
    <row r="2649" spans="1:16" x14ac:dyDescent="0.3">
      <c r="A2649">
        <v>2648</v>
      </c>
      <c r="B2649" t="s">
        <v>75</v>
      </c>
      <c r="C2649">
        <v>598</v>
      </c>
      <c r="D2649" t="str">
        <f>VLOOKUP(CONS_TABLE[[#This Row],[make_id]],Make_details[],2,"FALSE")</f>
        <v>Renault</v>
      </c>
      <c r="E2649" t="str">
        <f>VLOOKUP(CONS_TABLE[[#This Row],[make_id]],Make_details[],3,"FALSE")</f>
        <v>Standard</v>
      </c>
      <c r="F2649">
        <v>2006</v>
      </c>
      <c r="G2649" t="s">
        <v>876</v>
      </c>
      <c r="H2649" t="s">
        <v>123</v>
      </c>
      <c r="I2649" s="1">
        <v>44649</v>
      </c>
      <c r="J2649" s="1" t="str">
        <f>TEXT(CONS_TABLE[[#This Row],[date_stolen]],"YYYY")</f>
        <v>2022</v>
      </c>
      <c r="K2649" s="1" t="str">
        <f>TEXT(CONS_TABLE[[#This Row],[date_stolen]],"MMMM")</f>
        <v>March</v>
      </c>
      <c r="L2649">
        <v>103</v>
      </c>
      <c r="M2649" t="str">
        <f>VLOOKUP(CONS_TABLE[[#This Row],[location_id]],Locations[],2,"FALSE")</f>
        <v>Waikato</v>
      </c>
      <c r="N2649" t="str">
        <f>VLOOKUP(CONS_TABLE[[#This Row],[location_id]],Locations[],3, "FALSE")</f>
        <v>New Zealand</v>
      </c>
      <c r="O2649" s="3">
        <f>VLOOKUP(CONS_TABLE[[#This Row],[location_id]],Locations[],4,"FALSE")</f>
        <v>513800</v>
      </c>
      <c r="P2649">
        <f>VLOOKUP(CONS_TABLE[[#This Row],[location_id]],Locations[],5,"FALSE")</f>
        <v>21.5</v>
      </c>
    </row>
    <row r="2650" spans="1:16" x14ac:dyDescent="0.3">
      <c r="A2650">
        <v>2649</v>
      </c>
      <c r="B2650" t="s">
        <v>83</v>
      </c>
      <c r="C2650">
        <v>610</v>
      </c>
      <c r="D2650" t="str">
        <f>VLOOKUP(CONS_TABLE[[#This Row],[make_id]],Make_details[],2,"FALSE")</f>
        <v>Subaru</v>
      </c>
      <c r="E2650" t="str">
        <f>VLOOKUP(CONS_TABLE[[#This Row],[make_id]],Make_details[],3,"FALSE")</f>
        <v>Standard</v>
      </c>
      <c r="F2650">
        <v>2005</v>
      </c>
      <c r="G2650" t="s">
        <v>475</v>
      </c>
      <c r="H2650" t="s">
        <v>18</v>
      </c>
      <c r="I2650" s="1">
        <v>44568</v>
      </c>
      <c r="J2650" s="1" t="str">
        <f>TEXT(CONS_TABLE[[#This Row],[date_stolen]],"YYYY")</f>
        <v>2022</v>
      </c>
      <c r="K2650" s="1" t="str">
        <f>TEXT(CONS_TABLE[[#This Row],[date_stolen]],"MMMM")</f>
        <v>January</v>
      </c>
      <c r="L2650">
        <v>102</v>
      </c>
      <c r="M2650" t="str">
        <f>VLOOKUP(CONS_TABLE[[#This Row],[location_id]],Locations[],2,"FALSE")</f>
        <v>Auckland</v>
      </c>
      <c r="N2650" t="str">
        <f>VLOOKUP(CONS_TABLE[[#This Row],[location_id]],Locations[],3, "FALSE")</f>
        <v>New Zealand</v>
      </c>
      <c r="O2650" s="3">
        <f>VLOOKUP(CONS_TABLE[[#This Row],[location_id]],Locations[],4,"FALSE")</f>
        <v>1695200</v>
      </c>
      <c r="P2650">
        <f>VLOOKUP(CONS_TABLE[[#This Row],[location_id]],Locations[],5,"FALSE")</f>
        <v>343.09</v>
      </c>
    </row>
    <row r="2651" spans="1:16" x14ac:dyDescent="0.3">
      <c r="A2651">
        <v>2650</v>
      </c>
      <c r="B2651" t="s">
        <v>75</v>
      </c>
      <c r="C2651">
        <v>633</v>
      </c>
      <c r="D2651" t="str">
        <f>VLOOKUP(CONS_TABLE[[#This Row],[make_id]],Make_details[],2,"FALSE")</f>
        <v>Volkswagen</v>
      </c>
      <c r="E2651" t="str">
        <f>VLOOKUP(CONS_TABLE[[#This Row],[make_id]],Make_details[],3,"FALSE")</f>
        <v>Standard</v>
      </c>
      <c r="F2651">
        <v>2006</v>
      </c>
      <c r="G2651" t="s">
        <v>581</v>
      </c>
      <c r="H2651" t="s">
        <v>18</v>
      </c>
      <c r="I2651" s="1">
        <v>44637</v>
      </c>
      <c r="J2651" s="1" t="str">
        <f>TEXT(CONS_TABLE[[#This Row],[date_stolen]],"YYYY")</f>
        <v>2022</v>
      </c>
      <c r="K2651" s="1" t="str">
        <f>TEXT(CONS_TABLE[[#This Row],[date_stolen]],"MMMM")</f>
        <v>March</v>
      </c>
      <c r="L2651">
        <v>109</v>
      </c>
      <c r="M2651" t="str">
        <f>VLOOKUP(CONS_TABLE[[#This Row],[location_id]],Locations[],2,"FALSE")</f>
        <v>Wellington</v>
      </c>
      <c r="N2651" t="str">
        <f>VLOOKUP(CONS_TABLE[[#This Row],[location_id]],Locations[],3, "FALSE")</f>
        <v>New Zealand</v>
      </c>
      <c r="O2651" s="3">
        <f>VLOOKUP(CONS_TABLE[[#This Row],[location_id]],Locations[],4,"FALSE")</f>
        <v>543500</v>
      </c>
      <c r="P2651">
        <f>VLOOKUP(CONS_TABLE[[#This Row],[location_id]],Locations[],5,"FALSE")</f>
        <v>67.52</v>
      </c>
    </row>
    <row r="2652" spans="1:16" x14ac:dyDescent="0.3">
      <c r="A2652">
        <v>2651</v>
      </c>
      <c r="B2652" t="s">
        <v>90</v>
      </c>
      <c r="C2652">
        <v>576</v>
      </c>
      <c r="D2652" t="str">
        <f>VLOOKUP(CONS_TABLE[[#This Row],[make_id]],Make_details[],2,"FALSE")</f>
        <v>Mazda</v>
      </c>
      <c r="E2652" t="str">
        <f>VLOOKUP(CONS_TABLE[[#This Row],[make_id]],Make_details[],3,"FALSE")</f>
        <v>Standard</v>
      </c>
      <c r="F2652">
        <v>2006</v>
      </c>
      <c r="G2652" t="s">
        <v>596</v>
      </c>
      <c r="H2652" t="s">
        <v>18</v>
      </c>
      <c r="I2652" s="1">
        <v>44509</v>
      </c>
      <c r="J2652" s="1" t="str">
        <f>TEXT(CONS_TABLE[[#This Row],[date_stolen]],"YYYY")</f>
        <v>2021</v>
      </c>
      <c r="K2652" s="1" t="str">
        <f>TEXT(CONS_TABLE[[#This Row],[date_stolen]],"MMMM")</f>
        <v>November</v>
      </c>
      <c r="L2652">
        <v>105</v>
      </c>
      <c r="M2652" t="str">
        <f>VLOOKUP(CONS_TABLE[[#This Row],[location_id]],Locations[],2,"FALSE")</f>
        <v>Gisborne</v>
      </c>
      <c r="N2652" t="str">
        <f>VLOOKUP(CONS_TABLE[[#This Row],[location_id]],Locations[],3, "FALSE")</f>
        <v>New Zealand</v>
      </c>
      <c r="O2652" s="3">
        <f>VLOOKUP(CONS_TABLE[[#This Row],[location_id]],Locations[],4,"FALSE")</f>
        <v>52100</v>
      </c>
      <c r="P2652">
        <f>VLOOKUP(CONS_TABLE[[#This Row],[location_id]],Locations[],5,"FALSE")</f>
        <v>6.21</v>
      </c>
    </row>
    <row r="2653" spans="1:16" x14ac:dyDescent="0.3">
      <c r="A2653">
        <v>2652</v>
      </c>
      <c r="B2653" t="s">
        <v>83</v>
      </c>
      <c r="C2653">
        <v>576</v>
      </c>
      <c r="D2653" t="str">
        <f>VLOOKUP(CONS_TABLE[[#This Row],[make_id]],Make_details[],2,"FALSE")</f>
        <v>Mazda</v>
      </c>
      <c r="E2653" t="str">
        <f>VLOOKUP(CONS_TABLE[[#This Row],[make_id]],Make_details[],3,"FALSE")</f>
        <v>Standard</v>
      </c>
      <c r="F2653">
        <v>2006</v>
      </c>
      <c r="G2653" t="s">
        <v>698</v>
      </c>
      <c r="H2653" t="s">
        <v>45</v>
      </c>
      <c r="I2653" s="1">
        <v>44591</v>
      </c>
      <c r="J2653" s="1" t="str">
        <f>TEXT(CONS_TABLE[[#This Row],[date_stolen]],"YYYY")</f>
        <v>2022</v>
      </c>
      <c r="K2653" s="1" t="str">
        <f>TEXT(CONS_TABLE[[#This Row],[date_stolen]],"MMMM")</f>
        <v>January</v>
      </c>
      <c r="L2653">
        <v>109</v>
      </c>
      <c r="M2653" t="str">
        <f>VLOOKUP(CONS_TABLE[[#This Row],[location_id]],Locations[],2,"FALSE")</f>
        <v>Wellington</v>
      </c>
      <c r="N2653" t="str">
        <f>VLOOKUP(CONS_TABLE[[#This Row],[location_id]],Locations[],3, "FALSE")</f>
        <v>New Zealand</v>
      </c>
      <c r="O2653" s="3">
        <f>VLOOKUP(CONS_TABLE[[#This Row],[location_id]],Locations[],4,"FALSE")</f>
        <v>543500</v>
      </c>
      <c r="P2653">
        <f>VLOOKUP(CONS_TABLE[[#This Row],[location_id]],Locations[],5,"FALSE")</f>
        <v>67.52</v>
      </c>
    </row>
    <row r="2654" spans="1:16" x14ac:dyDescent="0.3">
      <c r="A2654">
        <v>2653</v>
      </c>
      <c r="B2654" t="s">
        <v>83</v>
      </c>
      <c r="C2654">
        <v>576</v>
      </c>
      <c r="D2654" t="str">
        <f>VLOOKUP(CONS_TABLE[[#This Row],[make_id]],Make_details[],2,"FALSE")</f>
        <v>Mazda</v>
      </c>
      <c r="E2654" t="str">
        <f>VLOOKUP(CONS_TABLE[[#This Row],[make_id]],Make_details[],3,"FALSE")</f>
        <v>Standard</v>
      </c>
      <c r="F2654">
        <v>2006</v>
      </c>
      <c r="G2654" t="s">
        <v>698</v>
      </c>
      <c r="H2654" t="s">
        <v>32</v>
      </c>
      <c r="I2654" s="1">
        <v>44622</v>
      </c>
      <c r="J2654" s="1" t="str">
        <f>TEXT(CONS_TABLE[[#This Row],[date_stolen]],"YYYY")</f>
        <v>2022</v>
      </c>
      <c r="K2654" s="1" t="str">
        <f>TEXT(CONS_TABLE[[#This Row],[date_stolen]],"MMMM")</f>
        <v>March</v>
      </c>
      <c r="L2654">
        <v>102</v>
      </c>
      <c r="M2654" t="str">
        <f>VLOOKUP(CONS_TABLE[[#This Row],[location_id]],Locations[],2,"FALSE")</f>
        <v>Auckland</v>
      </c>
      <c r="N2654" t="str">
        <f>VLOOKUP(CONS_TABLE[[#This Row],[location_id]],Locations[],3, "FALSE")</f>
        <v>New Zealand</v>
      </c>
      <c r="O2654" s="3">
        <f>VLOOKUP(CONS_TABLE[[#This Row],[location_id]],Locations[],4,"FALSE")</f>
        <v>1695200</v>
      </c>
      <c r="P2654">
        <f>VLOOKUP(CONS_TABLE[[#This Row],[location_id]],Locations[],5,"FALSE")</f>
        <v>343.09</v>
      </c>
    </row>
    <row r="2655" spans="1:16" x14ac:dyDescent="0.3">
      <c r="A2655">
        <v>2654</v>
      </c>
      <c r="B2655" t="s">
        <v>75</v>
      </c>
      <c r="C2655">
        <v>587</v>
      </c>
      <c r="D2655" t="str">
        <f>VLOOKUP(CONS_TABLE[[#This Row],[make_id]],Make_details[],2,"FALSE")</f>
        <v>Nissan</v>
      </c>
      <c r="E2655" t="str">
        <f>VLOOKUP(CONS_TABLE[[#This Row],[make_id]],Make_details[],3,"FALSE")</f>
        <v>Standard</v>
      </c>
      <c r="F2655">
        <v>2004</v>
      </c>
      <c r="G2655" t="s">
        <v>827</v>
      </c>
      <c r="H2655" t="s">
        <v>28</v>
      </c>
      <c r="I2655" s="1">
        <v>44533</v>
      </c>
      <c r="J2655" s="1" t="str">
        <f>TEXT(CONS_TABLE[[#This Row],[date_stolen]],"YYYY")</f>
        <v>2021</v>
      </c>
      <c r="K2655" s="1" t="str">
        <f>TEXT(CONS_TABLE[[#This Row],[date_stolen]],"MMMM")</f>
        <v>December</v>
      </c>
      <c r="L2655">
        <v>102</v>
      </c>
      <c r="M2655" t="str">
        <f>VLOOKUP(CONS_TABLE[[#This Row],[location_id]],Locations[],2,"FALSE")</f>
        <v>Auckland</v>
      </c>
      <c r="N2655" t="str">
        <f>VLOOKUP(CONS_TABLE[[#This Row],[location_id]],Locations[],3, "FALSE")</f>
        <v>New Zealand</v>
      </c>
      <c r="O2655" s="3">
        <f>VLOOKUP(CONS_TABLE[[#This Row],[location_id]],Locations[],4,"FALSE")</f>
        <v>1695200</v>
      </c>
      <c r="P2655">
        <f>VLOOKUP(CONS_TABLE[[#This Row],[location_id]],Locations[],5,"FALSE")</f>
        <v>343.09</v>
      </c>
    </row>
    <row r="2656" spans="1:16" x14ac:dyDescent="0.3">
      <c r="A2656">
        <v>2655</v>
      </c>
      <c r="B2656" t="s">
        <v>83</v>
      </c>
      <c r="C2656">
        <v>576</v>
      </c>
      <c r="D2656" t="str">
        <f>VLOOKUP(CONS_TABLE[[#This Row],[make_id]],Make_details[],2,"FALSE")</f>
        <v>Mazda</v>
      </c>
      <c r="E2656" t="str">
        <f>VLOOKUP(CONS_TABLE[[#This Row],[make_id]],Make_details[],3,"FALSE")</f>
        <v>Standard</v>
      </c>
      <c r="F2656">
        <v>2005</v>
      </c>
      <c r="G2656" t="s">
        <v>817</v>
      </c>
      <c r="H2656" t="s">
        <v>10</v>
      </c>
      <c r="I2656" s="1">
        <v>44653</v>
      </c>
      <c r="J2656" s="1" t="str">
        <f>TEXT(CONS_TABLE[[#This Row],[date_stolen]],"YYYY")</f>
        <v>2022</v>
      </c>
      <c r="K2656" s="1" t="str">
        <f>TEXT(CONS_TABLE[[#This Row],[date_stolen]],"MMMM")</f>
        <v>April</v>
      </c>
      <c r="L2656">
        <v>114</v>
      </c>
      <c r="M2656" t="str">
        <f>VLOOKUP(CONS_TABLE[[#This Row],[location_id]],Locations[],2,"FALSE")</f>
        <v>Canterbury</v>
      </c>
      <c r="N2656" t="str">
        <f>VLOOKUP(CONS_TABLE[[#This Row],[location_id]],Locations[],3, "FALSE")</f>
        <v>New Zealand</v>
      </c>
      <c r="O2656" s="3">
        <f>VLOOKUP(CONS_TABLE[[#This Row],[location_id]],Locations[],4,"FALSE")</f>
        <v>655000</v>
      </c>
      <c r="P2656">
        <f>VLOOKUP(CONS_TABLE[[#This Row],[location_id]],Locations[],5,"FALSE")</f>
        <v>14.72</v>
      </c>
    </row>
    <row r="2657" spans="1:16" x14ac:dyDescent="0.3">
      <c r="A2657">
        <v>2656</v>
      </c>
      <c r="B2657" t="s">
        <v>90</v>
      </c>
      <c r="C2657">
        <v>550</v>
      </c>
      <c r="D2657" t="str">
        <f>VLOOKUP(CONS_TABLE[[#This Row],[make_id]],Make_details[],2,"FALSE")</f>
        <v>Honda</v>
      </c>
      <c r="E2657" t="str">
        <f>VLOOKUP(CONS_TABLE[[#This Row],[make_id]],Make_details[],3,"FALSE")</f>
        <v>Standard</v>
      </c>
      <c r="F2657">
        <v>2004</v>
      </c>
      <c r="G2657" t="s">
        <v>584</v>
      </c>
      <c r="H2657" t="s">
        <v>32</v>
      </c>
      <c r="I2657" s="1">
        <v>44619</v>
      </c>
      <c r="J2657" s="1" t="str">
        <f>TEXT(CONS_TABLE[[#This Row],[date_stolen]],"YYYY")</f>
        <v>2022</v>
      </c>
      <c r="K2657" s="1" t="str">
        <f>TEXT(CONS_TABLE[[#This Row],[date_stolen]],"MMMM")</f>
        <v>February</v>
      </c>
      <c r="L2657">
        <v>102</v>
      </c>
      <c r="M2657" t="str">
        <f>VLOOKUP(CONS_TABLE[[#This Row],[location_id]],Locations[],2,"FALSE")</f>
        <v>Auckland</v>
      </c>
      <c r="N2657" t="str">
        <f>VLOOKUP(CONS_TABLE[[#This Row],[location_id]],Locations[],3, "FALSE")</f>
        <v>New Zealand</v>
      </c>
      <c r="O2657" s="3">
        <f>VLOOKUP(CONS_TABLE[[#This Row],[location_id]],Locations[],4,"FALSE")</f>
        <v>1695200</v>
      </c>
      <c r="P2657">
        <f>VLOOKUP(CONS_TABLE[[#This Row],[location_id]],Locations[],5,"FALSE")</f>
        <v>343.09</v>
      </c>
    </row>
    <row r="2658" spans="1:16" x14ac:dyDescent="0.3">
      <c r="A2658">
        <v>2657</v>
      </c>
      <c r="B2658" t="s">
        <v>235</v>
      </c>
      <c r="C2658">
        <v>619</v>
      </c>
      <c r="D2658" t="str">
        <f>VLOOKUP(CONS_TABLE[[#This Row],[make_id]],Make_details[],2,"FALSE")</f>
        <v>Toyota</v>
      </c>
      <c r="E2658" t="str">
        <f>VLOOKUP(CONS_TABLE[[#This Row],[make_id]],Make_details[],3,"FALSE")</f>
        <v>Standard</v>
      </c>
      <c r="F2658">
        <v>2008</v>
      </c>
      <c r="G2658" t="s">
        <v>236</v>
      </c>
      <c r="H2658" t="s">
        <v>10</v>
      </c>
      <c r="I2658" s="1">
        <v>44630</v>
      </c>
      <c r="J2658" s="1" t="str">
        <f>TEXT(CONS_TABLE[[#This Row],[date_stolen]],"YYYY")</f>
        <v>2022</v>
      </c>
      <c r="K2658" s="1" t="str">
        <f>TEXT(CONS_TABLE[[#This Row],[date_stolen]],"MMMM")</f>
        <v>March</v>
      </c>
      <c r="L2658">
        <v>102</v>
      </c>
      <c r="M2658" t="str">
        <f>VLOOKUP(CONS_TABLE[[#This Row],[location_id]],Locations[],2,"FALSE")</f>
        <v>Auckland</v>
      </c>
      <c r="N2658" t="str">
        <f>VLOOKUP(CONS_TABLE[[#This Row],[location_id]],Locations[],3, "FALSE")</f>
        <v>New Zealand</v>
      </c>
      <c r="O2658" s="3">
        <f>VLOOKUP(CONS_TABLE[[#This Row],[location_id]],Locations[],4,"FALSE")</f>
        <v>1695200</v>
      </c>
      <c r="P2658">
        <f>VLOOKUP(CONS_TABLE[[#This Row],[location_id]],Locations[],5,"FALSE")</f>
        <v>343.09</v>
      </c>
    </row>
    <row r="2659" spans="1:16" x14ac:dyDescent="0.3">
      <c r="A2659">
        <v>2658</v>
      </c>
      <c r="B2659" t="s">
        <v>83</v>
      </c>
      <c r="C2659">
        <v>550</v>
      </c>
      <c r="D2659" t="str">
        <f>VLOOKUP(CONS_TABLE[[#This Row],[make_id]],Make_details[],2,"FALSE")</f>
        <v>Honda</v>
      </c>
      <c r="E2659" t="str">
        <f>VLOOKUP(CONS_TABLE[[#This Row],[make_id]],Make_details[],3,"FALSE")</f>
        <v>Standard</v>
      </c>
      <c r="F2659">
        <v>2003</v>
      </c>
      <c r="G2659" t="s">
        <v>571</v>
      </c>
      <c r="H2659" t="s">
        <v>10</v>
      </c>
      <c r="I2659" s="1">
        <v>44512</v>
      </c>
      <c r="J2659" s="1" t="str">
        <f>TEXT(CONS_TABLE[[#This Row],[date_stolen]],"YYYY")</f>
        <v>2021</v>
      </c>
      <c r="K2659" s="1" t="str">
        <f>TEXT(CONS_TABLE[[#This Row],[date_stolen]],"MMMM")</f>
        <v>November</v>
      </c>
      <c r="L2659">
        <v>102</v>
      </c>
      <c r="M2659" t="str">
        <f>VLOOKUP(CONS_TABLE[[#This Row],[location_id]],Locations[],2,"FALSE")</f>
        <v>Auckland</v>
      </c>
      <c r="N2659" t="str">
        <f>VLOOKUP(CONS_TABLE[[#This Row],[location_id]],Locations[],3, "FALSE")</f>
        <v>New Zealand</v>
      </c>
      <c r="O2659" s="3">
        <f>VLOOKUP(CONS_TABLE[[#This Row],[location_id]],Locations[],4,"FALSE")</f>
        <v>1695200</v>
      </c>
      <c r="P2659">
        <f>VLOOKUP(CONS_TABLE[[#This Row],[location_id]],Locations[],5,"FALSE")</f>
        <v>343.09</v>
      </c>
    </row>
    <row r="2660" spans="1:16" x14ac:dyDescent="0.3">
      <c r="A2660">
        <v>2659</v>
      </c>
      <c r="B2660" t="s">
        <v>435</v>
      </c>
      <c r="C2660">
        <v>587</v>
      </c>
      <c r="D2660" t="str">
        <f>VLOOKUP(CONS_TABLE[[#This Row],[make_id]],Make_details[],2,"FALSE")</f>
        <v>Nissan</v>
      </c>
      <c r="E2660" t="str">
        <f>VLOOKUP(CONS_TABLE[[#This Row],[make_id]],Make_details[],3,"FALSE")</f>
        <v>Standard</v>
      </c>
      <c r="F2660">
        <v>2014</v>
      </c>
      <c r="G2660" t="s">
        <v>437</v>
      </c>
      <c r="H2660" t="s">
        <v>18</v>
      </c>
      <c r="I2660" s="1">
        <v>44629</v>
      </c>
      <c r="J2660" s="1" t="str">
        <f>TEXT(CONS_TABLE[[#This Row],[date_stolen]],"YYYY")</f>
        <v>2022</v>
      </c>
      <c r="K2660" s="1" t="str">
        <f>TEXT(CONS_TABLE[[#This Row],[date_stolen]],"MMMM")</f>
        <v>March</v>
      </c>
      <c r="L2660">
        <v>102</v>
      </c>
      <c r="M2660" t="str">
        <f>VLOOKUP(CONS_TABLE[[#This Row],[location_id]],Locations[],2,"FALSE")</f>
        <v>Auckland</v>
      </c>
      <c r="N2660" t="str">
        <f>VLOOKUP(CONS_TABLE[[#This Row],[location_id]],Locations[],3, "FALSE")</f>
        <v>New Zealand</v>
      </c>
      <c r="O2660" s="3">
        <f>VLOOKUP(CONS_TABLE[[#This Row],[location_id]],Locations[],4,"FALSE")</f>
        <v>1695200</v>
      </c>
      <c r="P2660">
        <f>VLOOKUP(CONS_TABLE[[#This Row],[location_id]],Locations[],5,"FALSE")</f>
        <v>343.09</v>
      </c>
    </row>
    <row r="2661" spans="1:16" x14ac:dyDescent="0.3">
      <c r="A2661">
        <v>2660</v>
      </c>
      <c r="B2661" t="s">
        <v>75</v>
      </c>
      <c r="C2661">
        <v>587</v>
      </c>
      <c r="D2661" t="str">
        <f>VLOOKUP(CONS_TABLE[[#This Row],[make_id]],Make_details[],2,"FALSE")</f>
        <v>Nissan</v>
      </c>
      <c r="E2661" t="str">
        <f>VLOOKUP(CONS_TABLE[[#This Row],[make_id]],Make_details[],3,"FALSE")</f>
        <v>Standard</v>
      </c>
      <c r="F2661">
        <v>2004</v>
      </c>
      <c r="G2661" t="s">
        <v>359</v>
      </c>
      <c r="H2661" t="s">
        <v>45</v>
      </c>
      <c r="I2661" s="1">
        <v>44642</v>
      </c>
      <c r="J2661" s="1" t="str">
        <f>TEXT(CONS_TABLE[[#This Row],[date_stolen]],"YYYY")</f>
        <v>2022</v>
      </c>
      <c r="K2661" s="1" t="str">
        <f>TEXT(CONS_TABLE[[#This Row],[date_stolen]],"MMMM")</f>
        <v>March</v>
      </c>
      <c r="L2661">
        <v>102</v>
      </c>
      <c r="M2661" t="str">
        <f>VLOOKUP(CONS_TABLE[[#This Row],[location_id]],Locations[],2,"FALSE")</f>
        <v>Auckland</v>
      </c>
      <c r="N2661" t="str">
        <f>VLOOKUP(CONS_TABLE[[#This Row],[location_id]],Locations[],3, "FALSE")</f>
        <v>New Zealand</v>
      </c>
      <c r="O2661" s="3">
        <f>VLOOKUP(CONS_TABLE[[#This Row],[location_id]],Locations[],4,"FALSE")</f>
        <v>1695200</v>
      </c>
      <c r="P2661">
        <f>VLOOKUP(CONS_TABLE[[#This Row],[location_id]],Locations[],5,"FALSE")</f>
        <v>343.09</v>
      </c>
    </row>
    <row r="2662" spans="1:16" x14ac:dyDescent="0.3">
      <c r="A2662">
        <v>2661</v>
      </c>
      <c r="B2662" t="s">
        <v>90</v>
      </c>
      <c r="C2662">
        <v>550</v>
      </c>
      <c r="D2662" t="str">
        <f>VLOOKUP(CONS_TABLE[[#This Row],[make_id]],Make_details[],2,"FALSE")</f>
        <v>Honda</v>
      </c>
      <c r="E2662" t="str">
        <f>VLOOKUP(CONS_TABLE[[#This Row],[make_id]],Make_details[],3,"FALSE")</f>
        <v>Standard</v>
      </c>
      <c r="F2662">
        <v>2006</v>
      </c>
      <c r="G2662" t="s">
        <v>877</v>
      </c>
      <c r="H2662" t="s">
        <v>618</v>
      </c>
      <c r="I2662" s="1">
        <v>44620</v>
      </c>
      <c r="J2662" s="1" t="str">
        <f>TEXT(CONS_TABLE[[#This Row],[date_stolen]],"YYYY")</f>
        <v>2022</v>
      </c>
      <c r="K2662" s="1" t="str">
        <f>TEXT(CONS_TABLE[[#This Row],[date_stolen]],"MMMM")</f>
        <v>February</v>
      </c>
      <c r="L2662">
        <v>105</v>
      </c>
      <c r="M2662" t="str">
        <f>VLOOKUP(CONS_TABLE[[#This Row],[location_id]],Locations[],2,"FALSE")</f>
        <v>Gisborne</v>
      </c>
      <c r="N2662" t="str">
        <f>VLOOKUP(CONS_TABLE[[#This Row],[location_id]],Locations[],3, "FALSE")</f>
        <v>New Zealand</v>
      </c>
      <c r="O2662" s="3">
        <f>VLOOKUP(CONS_TABLE[[#This Row],[location_id]],Locations[],4,"FALSE")</f>
        <v>52100</v>
      </c>
      <c r="P2662">
        <f>VLOOKUP(CONS_TABLE[[#This Row],[location_id]],Locations[],5,"FALSE")</f>
        <v>6.21</v>
      </c>
    </row>
    <row r="2663" spans="1:16" x14ac:dyDescent="0.3">
      <c r="A2663">
        <v>2662</v>
      </c>
      <c r="B2663" t="s">
        <v>75</v>
      </c>
      <c r="C2663">
        <v>587</v>
      </c>
      <c r="D2663" t="str">
        <f>VLOOKUP(CONS_TABLE[[#This Row],[make_id]],Make_details[],2,"FALSE")</f>
        <v>Nissan</v>
      </c>
      <c r="E2663" t="str">
        <f>VLOOKUP(CONS_TABLE[[#This Row],[make_id]],Make_details[],3,"FALSE")</f>
        <v>Standard</v>
      </c>
      <c r="F2663">
        <v>2004</v>
      </c>
      <c r="G2663" t="s">
        <v>359</v>
      </c>
      <c r="H2663" t="s">
        <v>10</v>
      </c>
      <c r="I2663" s="1">
        <v>44640</v>
      </c>
      <c r="J2663" s="1" t="str">
        <f>TEXT(CONS_TABLE[[#This Row],[date_stolen]],"YYYY")</f>
        <v>2022</v>
      </c>
      <c r="K2663" s="1" t="str">
        <f>TEXT(CONS_TABLE[[#This Row],[date_stolen]],"MMMM")</f>
        <v>March</v>
      </c>
      <c r="L2663">
        <v>103</v>
      </c>
      <c r="M2663" t="str">
        <f>VLOOKUP(CONS_TABLE[[#This Row],[location_id]],Locations[],2,"FALSE")</f>
        <v>Waikato</v>
      </c>
      <c r="N2663" t="str">
        <f>VLOOKUP(CONS_TABLE[[#This Row],[location_id]],Locations[],3, "FALSE")</f>
        <v>New Zealand</v>
      </c>
      <c r="O2663" s="3">
        <f>VLOOKUP(CONS_TABLE[[#This Row],[location_id]],Locations[],4,"FALSE")</f>
        <v>513800</v>
      </c>
      <c r="P2663">
        <f>VLOOKUP(CONS_TABLE[[#This Row],[location_id]],Locations[],5,"FALSE")</f>
        <v>21.5</v>
      </c>
    </row>
    <row r="2664" spans="1:16" x14ac:dyDescent="0.3">
      <c r="A2664">
        <v>2663</v>
      </c>
      <c r="B2664" t="s">
        <v>75</v>
      </c>
      <c r="C2664">
        <v>576</v>
      </c>
      <c r="D2664" t="str">
        <f>VLOOKUP(CONS_TABLE[[#This Row],[make_id]],Make_details[],2,"FALSE")</f>
        <v>Mazda</v>
      </c>
      <c r="E2664" t="str">
        <f>VLOOKUP(CONS_TABLE[[#This Row],[make_id]],Make_details[],3,"FALSE")</f>
        <v>Standard</v>
      </c>
      <c r="F2664">
        <v>2004</v>
      </c>
      <c r="G2664" t="s">
        <v>578</v>
      </c>
      <c r="H2664" t="s">
        <v>10</v>
      </c>
      <c r="I2664" s="1">
        <v>44644</v>
      </c>
      <c r="J2664" s="1" t="str">
        <f>TEXT(CONS_TABLE[[#This Row],[date_stolen]],"YYYY")</f>
        <v>2022</v>
      </c>
      <c r="K2664" s="1" t="str">
        <f>TEXT(CONS_TABLE[[#This Row],[date_stolen]],"MMMM")</f>
        <v>March</v>
      </c>
      <c r="L2664">
        <v>109</v>
      </c>
      <c r="M2664" t="str">
        <f>VLOOKUP(CONS_TABLE[[#This Row],[location_id]],Locations[],2,"FALSE")</f>
        <v>Wellington</v>
      </c>
      <c r="N2664" t="str">
        <f>VLOOKUP(CONS_TABLE[[#This Row],[location_id]],Locations[],3, "FALSE")</f>
        <v>New Zealand</v>
      </c>
      <c r="O2664" s="3">
        <f>VLOOKUP(CONS_TABLE[[#This Row],[location_id]],Locations[],4,"FALSE")</f>
        <v>543500</v>
      </c>
      <c r="P2664">
        <f>VLOOKUP(CONS_TABLE[[#This Row],[location_id]],Locations[],5,"FALSE")</f>
        <v>67.52</v>
      </c>
    </row>
    <row r="2665" spans="1:16" x14ac:dyDescent="0.3">
      <c r="A2665">
        <v>2664</v>
      </c>
      <c r="B2665" t="s">
        <v>75</v>
      </c>
      <c r="C2665">
        <v>576</v>
      </c>
      <c r="D2665" t="str">
        <f>VLOOKUP(CONS_TABLE[[#This Row],[make_id]],Make_details[],2,"FALSE")</f>
        <v>Mazda</v>
      </c>
      <c r="E2665" t="str">
        <f>VLOOKUP(CONS_TABLE[[#This Row],[make_id]],Make_details[],3,"FALSE")</f>
        <v>Standard</v>
      </c>
      <c r="F2665">
        <v>2004</v>
      </c>
      <c r="G2665" t="s">
        <v>578</v>
      </c>
      <c r="H2665" t="s">
        <v>10</v>
      </c>
      <c r="I2665" s="1">
        <v>44535</v>
      </c>
      <c r="J2665" s="1" t="str">
        <f>TEXT(CONS_TABLE[[#This Row],[date_stolen]],"YYYY")</f>
        <v>2021</v>
      </c>
      <c r="K2665" s="1" t="str">
        <f>TEXT(CONS_TABLE[[#This Row],[date_stolen]],"MMMM")</f>
        <v>December</v>
      </c>
      <c r="L2665">
        <v>109</v>
      </c>
      <c r="M2665" t="str">
        <f>VLOOKUP(CONS_TABLE[[#This Row],[location_id]],Locations[],2,"FALSE")</f>
        <v>Wellington</v>
      </c>
      <c r="N2665" t="str">
        <f>VLOOKUP(CONS_TABLE[[#This Row],[location_id]],Locations[],3, "FALSE")</f>
        <v>New Zealand</v>
      </c>
      <c r="O2665" s="3">
        <f>VLOOKUP(CONS_TABLE[[#This Row],[location_id]],Locations[],4,"FALSE")</f>
        <v>543500</v>
      </c>
      <c r="P2665">
        <f>VLOOKUP(CONS_TABLE[[#This Row],[location_id]],Locations[],5,"FALSE")</f>
        <v>67.52</v>
      </c>
    </row>
    <row r="2666" spans="1:16" x14ac:dyDescent="0.3">
      <c r="A2666">
        <v>2665</v>
      </c>
      <c r="B2666" t="s">
        <v>75</v>
      </c>
      <c r="C2666">
        <v>531</v>
      </c>
      <c r="D2666" t="str">
        <f>VLOOKUP(CONS_TABLE[[#This Row],[make_id]],Make_details[],2,"FALSE")</f>
        <v>Daihatsu</v>
      </c>
      <c r="E2666" t="str">
        <f>VLOOKUP(CONS_TABLE[[#This Row],[make_id]],Make_details[],3,"FALSE")</f>
        <v>Standard</v>
      </c>
      <c r="F2666">
        <v>2008</v>
      </c>
      <c r="G2666" t="s">
        <v>878</v>
      </c>
      <c r="H2666" t="s">
        <v>10</v>
      </c>
      <c r="I2666" s="1">
        <v>44591</v>
      </c>
      <c r="J2666" s="1" t="str">
        <f>TEXT(CONS_TABLE[[#This Row],[date_stolen]],"YYYY")</f>
        <v>2022</v>
      </c>
      <c r="K2666" s="1" t="str">
        <f>TEXT(CONS_TABLE[[#This Row],[date_stolen]],"MMMM")</f>
        <v>January</v>
      </c>
      <c r="L2666">
        <v>102</v>
      </c>
      <c r="M2666" t="str">
        <f>VLOOKUP(CONS_TABLE[[#This Row],[location_id]],Locations[],2,"FALSE")</f>
        <v>Auckland</v>
      </c>
      <c r="N2666" t="str">
        <f>VLOOKUP(CONS_TABLE[[#This Row],[location_id]],Locations[],3, "FALSE")</f>
        <v>New Zealand</v>
      </c>
      <c r="O2666" s="3">
        <f>VLOOKUP(CONS_TABLE[[#This Row],[location_id]],Locations[],4,"FALSE")</f>
        <v>1695200</v>
      </c>
      <c r="P2666">
        <f>VLOOKUP(CONS_TABLE[[#This Row],[location_id]],Locations[],5,"FALSE")</f>
        <v>343.09</v>
      </c>
    </row>
    <row r="2667" spans="1:16" x14ac:dyDescent="0.3">
      <c r="A2667">
        <v>2666</v>
      </c>
      <c r="B2667" t="s">
        <v>83</v>
      </c>
      <c r="C2667">
        <v>619</v>
      </c>
      <c r="D2667" t="str">
        <f>VLOOKUP(CONS_TABLE[[#This Row],[make_id]],Make_details[],2,"FALSE")</f>
        <v>Toyota</v>
      </c>
      <c r="E2667" t="str">
        <f>VLOOKUP(CONS_TABLE[[#This Row],[make_id]],Make_details[],3,"FALSE")</f>
        <v>Standard</v>
      </c>
      <c r="F2667">
        <v>2008</v>
      </c>
      <c r="G2667" t="s">
        <v>826</v>
      </c>
      <c r="H2667" t="s">
        <v>32</v>
      </c>
      <c r="I2667" s="1">
        <v>44555</v>
      </c>
      <c r="J2667" s="1" t="str">
        <f>TEXT(CONS_TABLE[[#This Row],[date_stolen]],"YYYY")</f>
        <v>2021</v>
      </c>
      <c r="K2667" s="1" t="str">
        <f>TEXT(CONS_TABLE[[#This Row],[date_stolen]],"MMMM")</f>
        <v>December</v>
      </c>
      <c r="L2667">
        <v>102</v>
      </c>
      <c r="M2667" t="str">
        <f>VLOOKUP(CONS_TABLE[[#This Row],[location_id]],Locations[],2,"FALSE")</f>
        <v>Auckland</v>
      </c>
      <c r="N2667" t="str">
        <f>VLOOKUP(CONS_TABLE[[#This Row],[location_id]],Locations[],3, "FALSE")</f>
        <v>New Zealand</v>
      </c>
      <c r="O2667" s="3">
        <f>VLOOKUP(CONS_TABLE[[#This Row],[location_id]],Locations[],4,"FALSE")</f>
        <v>1695200</v>
      </c>
      <c r="P2667">
        <f>VLOOKUP(CONS_TABLE[[#This Row],[location_id]],Locations[],5,"FALSE")</f>
        <v>343.09</v>
      </c>
    </row>
    <row r="2668" spans="1:16" x14ac:dyDescent="0.3">
      <c r="A2668">
        <v>2667</v>
      </c>
      <c r="B2668" t="s">
        <v>235</v>
      </c>
      <c r="C2668">
        <v>619</v>
      </c>
      <c r="D2668" t="str">
        <f>VLOOKUP(CONS_TABLE[[#This Row],[make_id]],Make_details[],2,"FALSE")</f>
        <v>Toyota</v>
      </c>
      <c r="E2668" t="str">
        <f>VLOOKUP(CONS_TABLE[[#This Row],[make_id]],Make_details[],3,"FALSE")</f>
        <v>Standard</v>
      </c>
      <c r="F2668">
        <v>2006</v>
      </c>
      <c r="G2668" t="s">
        <v>467</v>
      </c>
      <c r="H2668" t="s">
        <v>69</v>
      </c>
      <c r="I2668" s="1">
        <v>44641</v>
      </c>
      <c r="J2668" s="1" t="str">
        <f>TEXT(CONS_TABLE[[#This Row],[date_stolen]],"YYYY")</f>
        <v>2022</v>
      </c>
      <c r="K2668" s="1" t="str">
        <f>TEXT(CONS_TABLE[[#This Row],[date_stolen]],"MMMM")</f>
        <v>March</v>
      </c>
      <c r="L2668">
        <v>109</v>
      </c>
      <c r="M2668" t="str">
        <f>VLOOKUP(CONS_TABLE[[#This Row],[location_id]],Locations[],2,"FALSE")</f>
        <v>Wellington</v>
      </c>
      <c r="N2668" t="str">
        <f>VLOOKUP(CONS_TABLE[[#This Row],[location_id]],Locations[],3, "FALSE")</f>
        <v>New Zealand</v>
      </c>
      <c r="O2668" s="3">
        <f>VLOOKUP(CONS_TABLE[[#This Row],[location_id]],Locations[],4,"FALSE")</f>
        <v>543500</v>
      </c>
      <c r="P2668">
        <f>VLOOKUP(CONS_TABLE[[#This Row],[location_id]],Locations[],5,"FALSE")</f>
        <v>67.52</v>
      </c>
    </row>
    <row r="2669" spans="1:16" x14ac:dyDescent="0.3">
      <c r="A2669">
        <v>2668</v>
      </c>
      <c r="B2669" t="s">
        <v>83</v>
      </c>
      <c r="C2669">
        <v>512</v>
      </c>
      <c r="D2669" t="str">
        <f>VLOOKUP(CONS_TABLE[[#This Row],[make_id]],Make_details[],2,"FALSE")</f>
        <v>BMW</v>
      </c>
      <c r="E2669" t="str">
        <f>VLOOKUP(CONS_TABLE[[#This Row],[make_id]],Make_details[],3,"FALSE")</f>
        <v>Luxury</v>
      </c>
      <c r="F2669">
        <v>2005</v>
      </c>
      <c r="G2669" t="s">
        <v>707</v>
      </c>
      <c r="H2669" t="s">
        <v>32</v>
      </c>
      <c r="I2669" s="1">
        <v>44560</v>
      </c>
      <c r="J2669" s="1" t="str">
        <f>TEXT(CONS_TABLE[[#This Row],[date_stolen]],"YYYY")</f>
        <v>2021</v>
      </c>
      <c r="K2669" s="1" t="str">
        <f>TEXT(CONS_TABLE[[#This Row],[date_stolen]],"MMMM")</f>
        <v>December</v>
      </c>
      <c r="L2669">
        <v>114</v>
      </c>
      <c r="M2669" t="str">
        <f>VLOOKUP(CONS_TABLE[[#This Row],[location_id]],Locations[],2,"FALSE")</f>
        <v>Canterbury</v>
      </c>
      <c r="N2669" t="str">
        <f>VLOOKUP(CONS_TABLE[[#This Row],[location_id]],Locations[],3, "FALSE")</f>
        <v>New Zealand</v>
      </c>
      <c r="O2669" s="3">
        <f>VLOOKUP(CONS_TABLE[[#This Row],[location_id]],Locations[],4,"FALSE")</f>
        <v>655000</v>
      </c>
      <c r="P2669">
        <f>VLOOKUP(CONS_TABLE[[#This Row],[location_id]],Locations[],5,"FALSE")</f>
        <v>14.72</v>
      </c>
    </row>
    <row r="2670" spans="1:16" x14ac:dyDescent="0.3">
      <c r="A2670">
        <v>2669</v>
      </c>
      <c r="B2670" t="s">
        <v>83</v>
      </c>
      <c r="C2670">
        <v>548</v>
      </c>
      <c r="D2670" t="str">
        <f>VLOOKUP(CONS_TABLE[[#This Row],[make_id]],Make_details[],2,"FALSE")</f>
        <v>Holden</v>
      </c>
      <c r="E2670" t="str">
        <f>VLOOKUP(CONS_TABLE[[#This Row],[make_id]],Make_details[],3,"FALSE")</f>
        <v>Standard</v>
      </c>
      <c r="F2670">
        <v>2006</v>
      </c>
      <c r="G2670" t="s">
        <v>593</v>
      </c>
      <c r="H2670" t="s">
        <v>283</v>
      </c>
      <c r="I2670" s="1">
        <v>44603</v>
      </c>
      <c r="J2670" s="1" t="str">
        <f>TEXT(CONS_TABLE[[#This Row],[date_stolen]],"YYYY")</f>
        <v>2022</v>
      </c>
      <c r="K2670" s="1" t="str">
        <f>TEXT(CONS_TABLE[[#This Row],[date_stolen]],"MMMM")</f>
        <v>February</v>
      </c>
      <c r="L2670">
        <v>114</v>
      </c>
      <c r="M2670" t="str">
        <f>VLOOKUP(CONS_TABLE[[#This Row],[location_id]],Locations[],2,"FALSE")</f>
        <v>Canterbury</v>
      </c>
      <c r="N2670" t="str">
        <f>VLOOKUP(CONS_TABLE[[#This Row],[location_id]],Locations[],3, "FALSE")</f>
        <v>New Zealand</v>
      </c>
      <c r="O2670" s="3">
        <f>VLOOKUP(CONS_TABLE[[#This Row],[location_id]],Locations[],4,"FALSE")</f>
        <v>655000</v>
      </c>
      <c r="P2670">
        <f>VLOOKUP(CONS_TABLE[[#This Row],[location_id]],Locations[],5,"FALSE")</f>
        <v>14.72</v>
      </c>
    </row>
    <row r="2671" spans="1:16" x14ac:dyDescent="0.3">
      <c r="A2671">
        <v>2670</v>
      </c>
      <c r="B2671" t="s">
        <v>90</v>
      </c>
      <c r="C2671">
        <v>610</v>
      </c>
      <c r="D2671" t="str">
        <f>VLOOKUP(CONS_TABLE[[#This Row],[make_id]],Make_details[],2,"FALSE")</f>
        <v>Subaru</v>
      </c>
      <c r="E2671" t="str">
        <f>VLOOKUP(CONS_TABLE[[#This Row],[make_id]],Make_details[],3,"FALSE")</f>
        <v>Standard</v>
      </c>
      <c r="F2671">
        <v>2004</v>
      </c>
      <c r="G2671" t="s">
        <v>484</v>
      </c>
      <c r="H2671" t="s">
        <v>283</v>
      </c>
      <c r="I2671" s="1">
        <v>44624</v>
      </c>
      <c r="J2671" s="1" t="str">
        <f>TEXT(CONS_TABLE[[#This Row],[date_stolen]],"YYYY")</f>
        <v>2022</v>
      </c>
      <c r="K2671" s="1" t="str">
        <f>TEXT(CONS_TABLE[[#This Row],[date_stolen]],"MMMM")</f>
        <v>March</v>
      </c>
      <c r="L2671">
        <v>102</v>
      </c>
      <c r="M2671" t="str">
        <f>VLOOKUP(CONS_TABLE[[#This Row],[location_id]],Locations[],2,"FALSE")</f>
        <v>Auckland</v>
      </c>
      <c r="N2671" t="str">
        <f>VLOOKUP(CONS_TABLE[[#This Row],[location_id]],Locations[],3, "FALSE")</f>
        <v>New Zealand</v>
      </c>
      <c r="O2671" s="3">
        <f>VLOOKUP(CONS_TABLE[[#This Row],[location_id]],Locations[],4,"FALSE")</f>
        <v>1695200</v>
      </c>
      <c r="P2671">
        <f>VLOOKUP(CONS_TABLE[[#This Row],[location_id]],Locations[],5,"FALSE")</f>
        <v>343.09</v>
      </c>
    </row>
    <row r="2672" spans="1:16" x14ac:dyDescent="0.3">
      <c r="A2672">
        <v>2671</v>
      </c>
      <c r="B2672" t="s">
        <v>435</v>
      </c>
      <c r="C2672">
        <v>587</v>
      </c>
      <c r="D2672" t="str">
        <f>VLOOKUP(CONS_TABLE[[#This Row],[make_id]],Make_details[],2,"FALSE")</f>
        <v>Nissan</v>
      </c>
      <c r="E2672" t="str">
        <f>VLOOKUP(CONS_TABLE[[#This Row],[make_id]],Make_details[],3,"FALSE")</f>
        <v>Standard</v>
      </c>
      <c r="F2672">
        <v>2005</v>
      </c>
      <c r="G2672" t="s">
        <v>437</v>
      </c>
      <c r="H2672" t="s">
        <v>47</v>
      </c>
      <c r="I2672" s="1">
        <v>44569</v>
      </c>
      <c r="J2672" s="1" t="str">
        <f>TEXT(CONS_TABLE[[#This Row],[date_stolen]],"YYYY")</f>
        <v>2022</v>
      </c>
      <c r="K2672" s="1" t="str">
        <f>TEXT(CONS_TABLE[[#This Row],[date_stolen]],"MMMM")</f>
        <v>January</v>
      </c>
      <c r="L2672">
        <v>109</v>
      </c>
      <c r="M2672" t="str">
        <f>VLOOKUP(CONS_TABLE[[#This Row],[location_id]],Locations[],2,"FALSE")</f>
        <v>Wellington</v>
      </c>
      <c r="N2672" t="str">
        <f>VLOOKUP(CONS_TABLE[[#This Row],[location_id]],Locations[],3, "FALSE")</f>
        <v>New Zealand</v>
      </c>
      <c r="O2672" s="3">
        <f>VLOOKUP(CONS_TABLE[[#This Row],[location_id]],Locations[],4,"FALSE")</f>
        <v>543500</v>
      </c>
      <c r="P2672">
        <f>VLOOKUP(CONS_TABLE[[#This Row],[location_id]],Locations[],5,"FALSE")</f>
        <v>67.52</v>
      </c>
    </row>
    <row r="2673" spans="1:16" x14ac:dyDescent="0.3">
      <c r="A2673">
        <v>2672</v>
      </c>
      <c r="B2673" t="s">
        <v>83</v>
      </c>
      <c r="C2673">
        <v>523</v>
      </c>
      <c r="D2673" t="str">
        <f>VLOOKUP(CONS_TABLE[[#This Row],[make_id]],Make_details[],2,"FALSE")</f>
        <v>Chrysler</v>
      </c>
      <c r="E2673" t="str">
        <f>VLOOKUP(CONS_TABLE[[#This Row],[make_id]],Make_details[],3,"FALSE")</f>
        <v>Standard</v>
      </c>
      <c r="F2673">
        <v>1971</v>
      </c>
      <c r="G2673" t="s">
        <v>879</v>
      </c>
      <c r="H2673" t="s">
        <v>32</v>
      </c>
      <c r="I2673" s="1">
        <v>44615</v>
      </c>
      <c r="J2673" s="1" t="str">
        <f>TEXT(CONS_TABLE[[#This Row],[date_stolen]],"YYYY")</f>
        <v>2022</v>
      </c>
      <c r="K2673" s="1" t="str">
        <f>TEXT(CONS_TABLE[[#This Row],[date_stolen]],"MMMM")</f>
        <v>February</v>
      </c>
      <c r="L2673">
        <v>103</v>
      </c>
      <c r="M2673" t="str">
        <f>VLOOKUP(CONS_TABLE[[#This Row],[location_id]],Locations[],2,"FALSE")</f>
        <v>Waikato</v>
      </c>
      <c r="N2673" t="str">
        <f>VLOOKUP(CONS_TABLE[[#This Row],[location_id]],Locations[],3, "FALSE")</f>
        <v>New Zealand</v>
      </c>
      <c r="O2673" s="3">
        <f>VLOOKUP(CONS_TABLE[[#This Row],[location_id]],Locations[],4,"FALSE")</f>
        <v>513800</v>
      </c>
      <c r="P2673">
        <f>VLOOKUP(CONS_TABLE[[#This Row],[location_id]],Locations[],5,"FALSE")</f>
        <v>21.5</v>
      </c>
    </row>
    <row r="2674" spans="1:16" x14ac:dyDescent="0.3">
      <c r="A2674">
        <v>2673</v>
      </c>
      <c r="B2674" t="s">
        <v>90</v>
      </c>
      <c r="C2674">
        <v>619</v>
      </c>
      <c r="D2674" t="str">
        <f>VLOOKUP(CONS_TABLE[[#This Row],[make_id]],Make_details[],2,"FALSE")</f>
        <v>Toyota</v>
      </c>
      <c r="E2674" t="str">
        <f>VLOOKUP(CONS_TABLE[[#This Row],[make_id]],Make_details[],3,"FALSE")</f>
        <v>Standard</v>
      </c>
      <c r="F2674">
        <v>2005</v>
      </c>
      <c r="G2674" t="s">
        <v>599</v>
      </c>
      <c r="H2674" t="s">
        <v>10</v>
      </c>
      <c r="I2674" s="1">
        <v>44502</v>
      </c>
      <c r="J2674" s="1" t="str">
        <f>TEXT(CONS_TABLE[[#This Row],[date_stolen]],"YYYY")</f>
        <v>2021</v>
      </c>
      <c r="K2674" s="1" t="str">
        <f>TEXT(CONS_TABLE[[#This Row],[date_stolen]],"MMMM")</f>
        <v>November</v>
      </c>
      <c r="L2674">
        <v>114</v>
      </c>
      <c r="M2674" t="str">
        <f>VLOOKUP(CONS_TABLE[[#This Row],[location_id]],Locations[],2,"FALSE")</f>
        <v>Canterbury</v>
      </c>
      <c r="N2674" t="str">
        <f>VLOOKUP(CONS_TABLE[[#This Row],[location_id]],Locations[],3, "FALSE")</f>
        <v>New Zealand</v>
      </c>
      <c r="O2674" s="3">
        <f>VLOOKUP(CONS_TABLE[[#This Row],[location_id]],Locations[],4,"FALSE")</f>
        <v>655000</v>
      </c>
      <c r="P2674">
        <f>VLOOKUP(CONS_TABLE[[#This Row],[location_id]],Locations[],5,"FALSE")</f>
        <v>14.72</v>
      </c>
    </row>
    <row r="2675" spans="1:16" x14ac:dyDescent="0.3">
      <c r="A2675">
        <v>2674</v>
      </c>
      <c r="B2675" t="s">
        <v>435</v>
      </c>
      <c r="C2675">
        <v>580</v>
      </c>
      <c r="D2675" t="str">
        <f>VLOOKUP(CONS_TABLE[[#This Row],[make_id]],Make_details[],2,"FALSE")</f>
        <v>Mitsubishi</v>
      </c>
      <c r="E2675" t="str">
        <f>VLOOKUP(CONS_TABLE[[#This Row],[make_id]],Make_details[],3,"FALSE")</f>
        <v>Standard</v>
      </c>
      <c r="F2675">
        <v>1999</v>
      </c>
      <c r="G2675" t="s">
        <v>469</v>
      </c>
      <c r="H2675" t="s">
        <v>47</v>
      </c>
      <c r="I2675" s="1">
        <v>44612</v>
      </c>
      <c r="J2675" s="1" t="str">
        <f>TEXT(CONS_TABLE[[#This Row],[date_stolen]],"YYYY")</f>
        <v>2022</v>
      </c>
      <c r="K2675" s="1" t="str">
        <f>TEXT(CONS_TABLE[[#This Row],[date_stolen]],"MMMM")</f>
        <v>February</v>
      </c>
      <c r="L2675">
        <v>108</v>
      </c>
      <c r="M2675" t="str">
        <f>VLOOKUP(CONS_TABLE[[#This Row],[location_id]],Locations[],2,"FALSE")</f>
        <v>Manawatū-Whanganui</v>
      </c>
      <c r="N2675" t="str">
        <f>VLOOKUP(CONS_TABLE[[#This Row],[location_id]],Locations[],3, "FALSE")</f>
        <v>New Zealand</v>
      </c>
      <c r="O2675" s="3">
        <f>VLOOKUP(CONS_TABLE[[#This Row],[location_id]],Locations[],4,"FALSE")</f>
        <v>258200</v>
      </c>
      <c r="P2675">
        <f>VLOOKUP(CONS_TABLE[[#This Row],[location_id]],Locations[],5,"FALSE")</f>
        <v>11.62</v>
      </c>
    </row>
    <row r="2676" spans="1:16" x14ac:dyDescent="0.3">
      <c r="A2676">
        <v>2675</v>
      </c>
      <c r="B2676" t="s">
        <v>90</v>
      </c>
      <c r="C2676">
        <v>619</v>
      </c>
      <c r="D2676" t="str">
        <f>VLOOKUP(CONS_TABLE[[#This Row],[make_id]],Make_details[],2,"FALSE")</f>
        <v>Toyota</v>
      </c>
      <c r="E2676" t="str">
        <f>VLOOKUP(CONS_TABLE[[#This Row],[make_id]],Make_details[],3,"FALSE")</f>
        <v>Standard</v>
      </c>
      <c r="F2676">
        <v>2007</v>
      </c>
      <c r="G2676" t="s">
        <v>682</v>
      </c>
      <c r="H2676" t="s">
        <v>32</v>
      </c>
      <c r="I2676" s="1">
        <v>44634</v>
      </c>
      <c r="J2676" s="1" t="str">
        <f>TEXT(CONS_TABLE[[#This Row],[date_stolen]],"YYYY")</f>
        <v>2022</v>
      </c>
      <c r="K2676" s="1" t="str">
        <f>TEXT(CONS_TABLE[[#This Row],[date_stolen]],"MMMM")</f>
        <v>March</v>
      </c>
      <c r="L2676">
        <v>104</v>
      </c>
      <c r="M2676" t="str">
        <f>VLOOKUP(CONS_TABLE[[#This Row],[location_id]],Locations[],2,"FALSE")</f>
        <v>Bay of Plenty</v>
      </c>
      <c r="N2676" t="str">
        <f>VLOOKUP(CONS_TABLE[[#This Row],[location_id]],Locations[],3, "FALSE")</f>
        <v>New Zealand</v>
      </c>
      <c r="O2676" s="3">
        <f>VLOOKUP(CONS_TABLE[[#This Row],[location_id]],Locations[],4,"FALSE")</f>
        <v>347700</v>
      </c>
      <c r="P2676">
        <f>VLOOKUP(CONS_TABLE[[#This Row],[location_id]],Locations[],5,"FALSE")</f>
        <v>28.8</v>
      </c>
    </row>
    <row r="2677" spans="1:16" x14ac:dyDescent="0.3">
      <c r="A2677">
        <v>2676</v>
      </c>
      <c r="B2677" t="s">
        <v>435</v>
      </c>
      <c r="C2677">
        <v>619</v>
      </c>
      <c r="D2677" t="str">
        <f>VLOOKUP(CONS_TABLE[[#This Row],[make_id]],Make_details[],2,"FALSE")</f>
        <v>Toyota</v>
      </c>
      <c r="E2677" t="str">
        <f>VLOOKUP(CONS_TABLE[[#This Row],[make_id]],Make_details[],3,"FALSE")</f>
        <v>Standard</v>
      </c>
      <c r="F2677">
        <v>2014</v>
      </c>
      <c r="G2677" t="s">
        <v>448</v>
      </c>
      <c r="H2677" t="s">
        <v>18</v>
      </c>
      <c r="I2677" s="1">
        <v>44591</v>
      </c>
      <c r="J2677" s="1" t="str">
        <f>TEXT(CONS_TABLE[[#This Row],[date_stolen]],"YYYY")</f>
        <v>2022</v>
      </c>
      <c r="K2677" s="1" t="str">
        <f>TEXT(CONS_TABLE[[#This Row],[date_stolen]],"MMMM")</f>
        <v>January</v>
      </c>
      <c r="L2677">
        <v>114</v>
      </c>
      <c r="M2677" t="str">
        <f>VLOOKUP(CONS_TABLE[[#This Row],[location_id]],Locations[],2,"FALSE")</f>
        <v>Canterbury</v>
      </c>
      <c r="N2677" t="str">
        <f>VLOOKUP(CONS_TABLE[[#This Row],[location_id]],Locations[],3, "FALSE")</f>
        <v>New Zealand</v>
      </c>
      <c r="O2677" s="3">
        <f>VLOOKUP(CONS_TABLE[[#This Row],[location_id]],Locations[],4,"FALSE")</f>
        <v>655000</v>
      </c>
      <c r="P2677">
        <f>VLOOKUP(CONS_TABLE[[#This Row],[location_id]],Locations[],5,"FALSE")</f>
        <v>14.72</v>
      </c>
    </row>
    <row r="2678" spans="1:16" x14ac:dyDescent="0.3">
      <c r="A2678">
        <v>2677</v>
      </c>
      <c r="B2678" t="s">
        <v>75</v>
      </c>
      <c r="C2678">
        <v>611</v>
      </c>
      <c r="D2678" t="str">
        <f>VLOOKUP(CONS_TABLE[[#This Row],[make_id]],Make_details[],2,"FALSE")</f>
        <v>Suzuki</v>
      </c>
      <c r="E2678" t="str">
        <f>VLOOKUP(CONS_TABLE[[#This Row],[make_id]],Make_details[],3,"FALSE")</f>
        <v>Standard</v>
      </c>
      <c r="F2678">
        <v>2006</v>
      </c>
      <c r="G2678" t="s">
        <v>684</v>
      </c>
      <c r="H2678" t="s">
        <v>69</v>
      </c>
      <c r="I2678" s="1">
        <v>44598</v>
      </c>
      <c r="J2678" s="1" t="str">
        <f>TEXT(CONS_TABLE[[#This Row],[date_stolen]],"YYYY")</f>
        <v>2022</v>
      </c>
      <c r="K2678" s="1" t="str">
        <f>TEXT(CONS_TABLE[[#This Row],[date_stolen]],"MMMM")</f>
        <v>February</v>
      </c>
      <c r="L2678">
        <v>102</v>
      </c>
      <c r="M2678" t="str">
        <f>VLOOKUP(CONS_TABLE[[#This Row],[location_id]],Locations[],2,"FALSE")</f>
        <v>Auckland</v>
      </c>
      <c r="N2678" t="str">
        <f>VLOOKUP(CONS_TABLE[[#This Row],[location_id]],Locations[],3, "FALSE")</f>
        <v>New Zealand</v>
      </c>
      <c r="O2678" s="3">
        <f>VLOOKUP(CONS_TABLE[[#This Row],[location_id]],Locations[],4,"FALSE")</f>
        <v>1695200</v>
      </c>
      <c r="P2678">
        <f>VLOOKUP(CONS_TABLE[[#This Row],[location_id]],Locations[],5,"FALSE")</f>
        <v>343.09</v>
      </c>
    </row>
    <row r="2679" spans="1:16" x14ac:dyDescent="0.3">
      <c r="A2679">
        <v>2678</v>
      </c>
      <c r="B2679" t="s">
        <v>75</v>
      </c>
      <c r="C2679">
        <v>611</v>
      </c>
      <c r="D2679" t="str">
        <f>VLOOKUP(CONS_TABLE[[#This Row],[make_id]],Make_details[],2,"FALSE")</f>
        <v>Suzuki</v>
      </c>
      <c r="E2679" t="str">
        <f>VLOOKUP(CONS_TABLE[[#This Row],[make_id]],Make_details[],3,"FALSE")</f>
        <v>Standard</v>
      </c>
      <c r="F2679">
        <v>2005</v>
      </c>
      <c r="G2679" t="s">
        <v>684</v>
      </c>
      <c r="H2679" t="s">
        <v>10</v>
      </c>
      <c r="I2679" s="1">
        <v>44597</v>
      </c>
      <c r="J2679" s="1" t="str">
        <f>TEXT(CONS_TABLE[[#This Row],[date_stolen]],"YYYY")</f>
        <v>2022</v>
      </c>
      <c r="K2679" s="1" t="str">
        <f>TEXT(CONS_TABLE[[#This Row],[date_stolen]],"MMMM")</f>
        <v>February</v>
      </c>
      <c r="L2679">
        <v>102</v>
      </c>
      <c r="M2679" t="str">
        <f>VLOOKUP(CONS_TABLE[[#This Row],[location_id]],Locations[],2,"FALSE")</f>
        <v>Auckland</v>
      </c>
      <c r="N2679" t="str">
        <f>VLOOKUP(CONS_TABLE[[#This Row],[location_id]],Locations[],3, "FALSE")</f>
        <v>New Zealand</v>
      </c>
      <c r="O2679" s="3">
        <f>VLOOKUP(CONS_TABLE[[#This Row],[location_id]],Locations[],4,"FALSE")</f>
        <v>1695200</v>
      </c>
      <c r="P2679">
        <f>VLOOKUP(CONS_TABLE[[#This Row],[location_id]],Locations[],5,"FALSE")</f>
        <v>343.09</v>
      </c>
    </row>
    <row r="2680" spans="1:16" x14ac:dyDescent="0.3">
      <c r="A2680">
        <v>2679</v>
      </c>
      <c r="B2680" t="s">
        <v>90</v>
      </c>
      <c r="C2680">
        <v>576</v>
      </c>
      <c r="D2680" t="str">
        <f>VLOOKUP(CONS_TABLE[[#This Row],[make_id]],Make_details[],2,"FALSE")</f>
        <v>Mazda</v>
      </c>
      <c r="E2680" t="str">
        <f>VLOOKUP(CONS_TABLE[[#This Row],[make_id]],Make_details[],3,"FALSE")</f>
        <v>Standard</v>
      </c>
      <c r="F2680">
        <v>2007</v>
      </c>
      <c r="G2680" t="s">
        <v>800</v>
      </c>
      <c r="H2680" t="s">
        <v>28</v>
      </c>
      <c r="I2680" s="1">
        <v>44649</v>
      </c>
      <c r="J2680" s="1" t="str">
        <f>TEXT(CONS_TABLE[[#This Row],[date_stolen]],"YYYY")</f>
        <v>2022</v>
      </c>
      <c r="K2680" s="1" t="str">
        <f>TEXT(CONS_TABLE[[#This Row],[date_stolen]],"MMMM")</f>
        <v>March</v>
      </c>
      <c r="L2680">
        <v>115</v>
      </c>
      <c r="M2680" t="str">
        <f>VLOOKUP(CONS_TABLE[[#This Row],[location_id]],Locations[],2,"FALSE")</f>
        <v>Otago</v>
      </c>
      <c r="N2680" t="str">
        <f>VLOOKUP(CONS_TABLE[[#This Row],[location_id]],Locations[],3, "FALSE")</f>
        <v>New Zealand</v>
      </c>
      <c r="O2680" s="3">
        <f>VLOOKUP(CONS_TABLE[[#This Row],[location_id]],Locations[],4,"FALSE")</f>
        <v>246000</v>
      </c>
      <c r="P2680">
        <f>VLOOKUP(CONS_TABLE[[#This Row],[location_id]],Locations[],5,"FALSE")</f>
        <v>7.89</v>
      </c>
    </row>
    <row r="2681" spans="1:16" x14ac:dyDescent="0.3">
      <c r="A2681">
        <v>2680</v>
      </c>
      <c r="B2681" t="s">
        <v>83</v>
      </c>
      <c r="C2681">
        <v>576</v>
      </c>
      <c r="D2681" t="str">
        <f>VLOOKUP(CONS_TABLE[[#This Row],[make_id]],Make_details[],2,"FALSE")</f>
        <v>Mazda</v>
      </c>
      <c r="E2681" t="str">
        <f>VLOOKUP(CONS_TABLE[[#This Row],[make_id]],Make_details[],3,"FALSE")</f>
        <v>Standard</v>
      </c>
      <c r="F2681">
        <v>2006</v>
      </c>
      <c r="G2681" t="s">
        <v>698</v>
      </c>
      <c r="H2681" t="s">
        <v>18</v>
      </c>
      <c r="I2681" s="1">
        <v>44503</v>
      </c>
      <c r="J2681" s="1" t="str">
        <f>TEXT(CONS_TABLE[[#This Row],[date_stolen]],"YYYY")</f>
        <v>2021</v>
      </c>
      <c r="K2681" s="1" t="str">
        <f>TEXT(CONS_TABLE[[#This Row],[date_stolen]],"MMMM")</f>
        <v>November</v>
      </c>
      <c r="L2681">
        <v>114</v>
      </c>
      <c r="M2681" t="str">
        <f>VLOOKUP(CONS_TABLE[[#This Row],[location_id]],Locations[],2,"FALSE")</f>
        <v>Canterbury</v>
      </c>
      <c r="N2681" t="str">
        <f>VLOOKUP(CONS_TABLE[[#This Row],[location_id]],Locations[],3, "FALSE")</f>
        <v>New Zealand</v>
      </c>
      <c r="O2681" s="3">
        <f>VLOOKUP(CONS_TABLE[[#This Row],[location_id]],Locations[],4,"FALSE")</f>
        <v>655000</v>
      </c>
      <c r="P2681">
        <f>VLOOKUP(CONS_TABLE[[#This Row],[location_id]],Locations[],5,"FALSE")</f>
        <v>14.72</v>
      </c>
    </row>
    <row r="2682" spans="1:16" x14ac:dyDescent="0.3">
      <c r="A2682">
        <v>2681</v>
      </c>
      <c r="B2682" t="s">
        <v>90</v>
      </c>
      <c r="C2682">
        <v>512</v>
      </c>
      <c r="D2682" t="str">
        <f>VLOOKUP(CONS_TABLE[[#This Row],[make_id]],Make_details[],2,"FALSE")</f>
        <v>BMW</v>
      </c>
      <c r="E2682" t="str">
        <f>VLOOKUP(CONS_TABLE[[#This Row],[make_id]],Make_details[],3,"FALSE")</f>
        <v>Luxury</v>
      </c>
      <c r="F2682">
        <v>2008</v>
      </c>
      <c r="G2682" t="s">
        <v>729</v>
      </c>
      <c r="H2682" t="s">
        <v>45</v>
      </c>
      <c r="I2682" s="1">
        <v>44566</v>
      </c>
      <c r="J2682" s="1" t="str">
        <f>TEXT(CONS_TABLE[[#This Row],[date_stolen]],"YYYY")</f>
        <v>2022</v>
      </c>
      <c r="K2682" s="1" t="str">
        <f>TEXT(CONS_TABLE[[#This Row],[date_stolen]],"MMMM")</f>
        <v>January</v>
      </c>
      <c r="L2682">
        <v>102</v>
      </c>
      <c r="M2682" t="str">
        <f>VLOOKUP(CONS_TABLE[[#This Row],[location_id]],Locations[],2,"FALSE")</f>
        <v>Auckland</v>
      </c>
      <c r="N2682" t="str">
        <f>VLOOKUP(CONS_TABLE[[#This Row],[location_id]],Locations[],3, "FALSE")</f>
        <v>New Zealand</v>
      </c>
      <c r="O2682" s="3">
        <f>VLOOKUP(CONS_TABLE[[#This Row],[location_id]],Locations[],4,"FALSE")</f>
        <v>1695200</v>
      </c>
      <c r="P2682">
        <f>VLOOKUP(CONS_TABLE[[#This Row],[location_id]],Locations[],5,"FALSE")</f>
        <v>343.09</v>
      </c>
    </row>
    <row r="2683" spans="1:16" x14ac:dyDescent="0.3">
      <c r="A2683">
        <v>2682</v>
      </c>
      <c r="B2683" t="s">
        <v>75</v>
      </c>
      <c r="C2683">
        <v>619</v>
      </c>
      <c r="D2683" t="str">
        <f>VLOOKUP(CONS_TABLE[[#This Row],[make_id]],Make_details[],2,"FALSE")</f>
        <v>Toyota</v>
      </c>
      <c r="E2683" t="str">
        <f>VLOOKUP(CONS_TABLE[[#This Row],[make_id]],Make_details[],3,"FALSE")</f>
        <v>Standard</v>
      </c>
      <c r="F2683">
        <v>2006</v>
      </c>
      <c r="G2683" t="s">
        <v>739</v>
      </c>
      <c r="H2683" t="s">
        <v>32</v>
      </c>
      <c r="I2683" s="1">
        <v>44581</v>
      </c>
      <c r="J2683" s="1" t="str">
        <f>TEXT(CONS_TABLE[[#This Row],[date_stolen]],"YYYY")</f>
        <v>2022</v>
      </c>
      <c r="K2683" s="1" t="str">
        <f>TEXT(CONS_TABLE[[#This Row],[date_stolen]],"MMMM")</f>
        <v>January</v>
      </c>
      <c r="L2683">
        <v>102</v>
      </c>
      <c r="M2683" t="str">
        <f>VLOOKUP(CONS_TABLE[[#This Row],[location_id]],Locations[],2,"FALSE")</f>
        <v>Auckland</v>
      </c>
      <c r="N2683" t="str">
        <f>VLOOKUP(CONS_TABLE[[#This Row],[location_id]],Locations[],3, "FALSE")</f>
        <v>New Zealand</v>
      </c>
      <c r="O2683" s="3">
        <f>VLOOKUP(CONS_TABLE[[#This Row],[location_id]],Locations[],4,"FALSE")</f>
        <v>1695200</v>
      </c>
      <c r="P2683">
        <f>VLOOKUP(CONS_TABLE[[#This Row],[location_id]],Locations[],5,"FALSE")</f>
        <v>343.09</v>
      </c>
    </row>
    <row r="2684" spans="1:16" x14ac:dyDescent="0.3">
      <c r="A2684">
        <v>2683</v>
      </c>
      <c r="B2684" t="s">
        <v>90</v>
      </c>
      <c r="C2684">
        <v>550</v>
      </c>
      <c r="D2684" t="str">
        <f>VLOOKUP(CONS_TABLE[[#This Row],[make_id]],Make_details[],2,"FALSE")</f>
        <v>Honda</v>
      </c>
      <c r="E2684" t="str">
        <f>VLOOKUP(CONS_TABLE[[#This Row],[make_id]],Make_details[],3,"FALSE")</f>
        <v>Standard</v>
      </c>
      <c r="F2684">
        <v>2005</v>
      </c>
      <c r="G2684" t="s">
        <v>877</v>
      </c>
      <c r="H2684" t="s">
        <v>47</v>
      </c>
      <c r="I2684" s="1">
        <v>44617</v>
      </c>
      <c r="J2684" s="1" t="str">
        <f>TEXT(CONS_TABLE[[#This Row],[date_stolen]],"YYYY")</f>
        <v>2022</v>
      </c>
      <c r="K2684" s="1" t="str">
        <f>TEXT(CONS_TABLE[[#This Row],[date_stolen]],"MMMM")</f>
        <v>February</v>
      </c>
      <c r="L2684">
        <v>102</v>
      </c>
      <c r="M2684" t="str">
        <f>VLOOKUP(CONS_TABLE[[#This Row],[location_id]],Locations[],2,"FALSE")</f>
        <v>Auckland</v>
      </c>
      <c r="N2684" t="str">
        <f>VLOOKUP(CONS_TABLE[[#This Row],[location_id]],Locations[],3, "FALSE")</f>
        <v>New Zealand</v>
      </c>
      <c r="O2684" s="3">
        <f>VLOOKUP(CONS_TABLE[[#This Row],[location_id]],Locations[],4,"FALSE")</f>
        <v>1695200</v>
      </c>
      <c r="P2684">
        <f>VLOOKUP(CONS_TABLE[[#This Row],[location_id]],Locations[],5,"FALSE")</f>
        <v>343.09</v>
      </c>
    </row>
    <row r="2685" spans="1:16" x14ac:dyDescent="0.3">
      <c r="A2685">
        <v>2684</v>
      </c>
      <c r="B2685" t="s">
        <v>90</v>
      </c>
      <c r="C2685">
        <v>540</v>
      </c>
      <c r="D2685" t="str">
        <f>VLOOKUP(CONS_TABLE[[#This Row],[make_id]],Make_details[],2,"FALSE")</f>
        <v>Ford</v>
      </c>
      <c r="E2685" t="str">
        <f>VLOOKUP(CONS_TABLE[[#This Row],[make_id]],Make_details[],3,"FALSE")</f>
        <v>Standard</v>
      </c>
      <c r="F2685">
        <v>2014</v>
      </c>
      <c r="G2685" t="s">
        <v>875</v>
      </c>
      <c r="H2685" t="s">
        <v>32</v>
      </c>
      <c r="I2685" s="1">
        <v>44622</v>
      </c>
      <c r="J2685" s="1" t="str">
        <f>TEXT(CONS_TABLE[[#This Row],[date_stolen]],"YYYY")</f>
        <v>2022</v>
      </c>
      <c r="K2685" s="1" t="str">
        <f>TEXT(CONS_TABLE[[#This Row],[date_stolen]],"MMMM")</f>
        <v>March</v>
      </c>
      <c r="L2685">
        <v>102</v>
      </c>
      <c r="M2685" t="str">
        <f>VLOOKUP(CONS_TABLE[[#This Row],[location_id]],Locations[],2,"FALSE")</f>
        <v>Auckland</v>
      </c>
      <c r="N2685" t="str">
        <f>VLOOKUP(CONS_TABLE[[#This Row],[location_id]],Locations[],3, "FALSE")</f>
        <v>New Zealand</v>
      </c>
      <c r="O2685" s="3">
        <f>VLOOKUP(CONS_TABLE[[#This Row],[location_id]],Locations[],4,"FALSE")</f>
        <v>1695200</v>
      </c>
      <c r="P2685">
        <f>VLOOKUP(CONS_TABLE[[#This Row],[location_id]],Locations[],5,"FALSE")</f>
        <v>343.09</v>
      </c>
    </row>
    <row r="2686" spans="1:16" x14ac:dyDescent="0.3">
      <c r="A2686">
        <v>2685</v>
      </c>
      <c r="B2686" t="s">
        <v>700</v>
      </c>
      <c r="C2686">
        <v>619</v>
      </c>
      <c r="D2686" t="str">
        <f>VLOOKUP(CONS_TABLE[[#This Row],[make_id]],Make_details[],2,"FALSE")</f>
        <v>Toyota</v>
      </c>
      <c r="E2686" t="str">
        <f>VLOOKUP(CONS_TABLE[[#This Row],[make_id]],Make_details[],3,"FALSE")</f>
        <v>Standard</v>
      </c>
      <c r="F2686">
        <v>1996</v>
      </c>
      <c r="G2686" t="s">
        <v>467</v>
      </c>
      <c r="H2686" t="s">
        <v>32</v>
      </c>
      <c r="I2686" s="1">
        <v>44546</v>
      </c>
      <c r="J2686" s="1" t="str">
        <f>TEXT(CONS_TABLE[[#This Row],[date_stolen]],"YYYY")</f>
        <v>2021</v>
      </c>
      <c r="K2686" s="1" t="str">
        <f>TEXT(CONS_TABLE[[#This Row],[date_stolen]],"MMMM")</f>
        <v>December</v>
      </c>
      <c r="L2686">
        <v>109</v>
      </c>
      <c r="M2686" t="str">
        <f>VLOOKUP(CONS_TABLE[[#This Row],[location_id]],Locations[],2,"FALSE")</f>
        <v>Wellington</v>
      </c>
      <c r="N2686" t="str">
        <f>VLOOKUP(CONS_TABLE[[#This Row],[location_id]],Locations[],3, "FALSE")</f>
        <v>New Zealand</v>
      </c>
      <c r="O2686" s="3">
        <f>VLOOKUP(CONS_TABLE[[#This Row],[location_id]],Locations[],4,"FALSE")</f>
        <v>543500</v>
      </c>
      <c r="P2686">
        <f>VLOOKUP(CONS_TABLE[[#This Row],[location_id]],Locations[],5,"FALSE")</f>
        <v>67.52</v>
      </c>
    </row>
    <row r="2687" spans="1:16" x14ac:dyDescent="0.3">
      <c r="A2687">
        <v>2686</v>
      </c>
      <c r="B2687" t="s">
        <v>90</v>
      </c>
      <c r="C2687">
        <v>550</v>
      </c>
      <c r="D2687" t="str">
        <f>VLOOKUP(CONS_TABLE[[#This Row],[make_id]],Make_details[],2,"FALSE")</f>
        <v>Honda</v>
      </c>
      <c r="E2687" t="str">
        <f>VLOOKUP(CONS_TABLE[[#This Row],[make_id]],Make_details[],3,"FALSE")</f>
        <v>Standard</v>
      </c>
      <c r="F2687">
        <v>2004</v>
      </c>
      <c r="G2687" t="s">
        <v>784</v>
      </c>
      <c r="H2687" t="s">
        <v>18</v>
      </c>
      <c r="I2687" s="1">
        <v>44576</v>
      </c>
      <c r="J2687" s="1" t="str">
        <f>TEXT(CONS_TABLE[[#This Row],[date_stolen]],"YYYY")</f>
        <v>2022</v>
      </c>
      <c r="K2687" s="1" t="str">
        <f>TEXT(CONS_TABLE[[#This Row],[date_stolen]],"MMMM")</f>
        <v>January</v>
      </c>
      <c r="L2687">
        <v>107</v>
      </c>
      <c r="M2687" t="str">
        <f>VLOOKUP(CONS_TABLE[[#This Row],[location_id]],Locations[],2,"FALSE")</f>
        <v>Taranaki</v>
      </c>
      <c r="N2687" t="str">
        <f>VLOOKUP(CONS_TABLE[[#This Row],[location_id]],Locations[],3, "FALSE")</f>
        <v>New Zealand</v>
      </c>
      <c r="O2687" s="3">
        <f>VLOOKUP(CONS_TABLE[[#This Row],[location_id]],Locations[],4,"FALSE")</f>
        <v>127300</v>
      </c>
      <c r="P2687">
        <f>VLOOKUP(CONS_TABLE[[#This Row],[location_id]],Locations[],5,"FALSE")</f>
        <v>17.55</v>
      </c>
    </row>
    <row r="2688" spans="1:16" x14ac:dyDescent="0.3">
      <c r="A2688">
        <v>2687</v>
      </c>
      <c r="B2688" t="s">
        <v>90</v>
      </c>
      <c r="C2688">
        <v>587</v>
      </c>
      <c r="D2688" t="str">
        <f>VLOOKUP(CONS_TABLE[[#This Row],[make_id]],Make_details[],2,"FALSE")</f>
        <v>Nissan</v>
      </c>
      <c r="E2688" t="str">
        <f>VLOOKUP(CONS_TABLE[[#This Row],[make_id]],Make_details[],3,"FALSE")</f>
        <v>Standard</v>
      </c>
      <c r="F2688">
        <v>2005</v>
      </c>
      <c r="G2688" t="s">
        <v>777</v>
      </c>
      <c r="H2688" t="s">
        <v>10</v>
      </c>
      <c r="I2688" s="1">
        <v>44586</v>
      </c>
      <c r="J2688" s="1" t="str">
        <f>TEXT(CONS_TABLE[[#This Row],[date_stolen]],"YYYY")</f>
        <v>2022</v>
      </c>
      <c r="K2688" s="1" t="str">
        <f>TEXT(CONS_TABLE[[#This Row],[date_stolen]],"MMMM")</f>
        <v>January</v>
      </c>
      <c r="L2688">
        <v>103</v>
      </c>
      <c r="M2688" t="str">
        <f>VLOOKUP(CONS_TABLE[[#This Row],[location_id]],Locations[],2,"FALSE")</f>
        <v>Waikato</v>
      </c>
      <c r="N2688" t="str">
        <f>VLOOKUP(CONS_TABLE[[#This Row],[location_id]],Locations[],3, "FALSE")</f>
        <v>New Zealand</v>
      </c>
      <c r="O2688" s="3">
        <f>VLOOKUP(CONS_TABLE[[#This Row],[location_id]],Locations[],4,"FALSE")</f>
        <v>513800</v>
      </c>
      <c r="P2688">
        <f>VLOOKUP(CONS_TABLE[[#This Row],[location_id]],Locations[],5,"FALSE")</f>
        <v>21.5</v>
      </c>
    </row>
    <row r="2689" spans="1:16" x14ac:dyDescent="0.3">
      <c r="A2689">
        <v>2688</v>
      </c>
      <c r="B2689" t="s">
        <v>75</v>
      </c>
      <c r="C2689">
        <v>550</v>
      </c>
      <c r="D2689" t="str">
        <f>VLOOKUP(CONS_TABLE[[#This Row],[make_id]],Make_details[],2,"FALSE")</f>
        <v>Honda</v>
      </c>
      <c r="E2689" t="str">
        <f>VLOOKUP(CONS_TABLE[[#This Row],[make_id]],Make_details[],3,"FALSE")</f>
        <v>Standard</v>
      </c>
      <c r="F2689">
        <v>2004</v>
      </c>
      <c r="G2689" t="s">
        <v>808</v>
      </c>
      <c r="H2689" t="s">
        <v>10</v>
      </c>
      <c r="I2689" s="1">
        <v>44627</v>
      </c>
      <c r="J2689" s="1" t="str">
        <f>TEXT(CONS_TABLE[[#This Row],[date_stolen]],"YYYY")</f>
        <v>2022</v>
      </c>
      <c r="K2689" s="1" t="str">
        <f>TEXT(CONS_TABLE[[#This Row],[date_stolen]],"MMMM")</f>
        <v>March</v>
      </c>
      <c r="L2689">
        <v>102</v>
      </c>
      <c r="M2689" t="str">
        <f>VLOOKUP(CONS_TABLE[[#This Row],[location_id]],Locations[],2,"FALSE")</f>
        <v>Auckland</v>
      </c>
      <c r="N2689" t="str">
        <f>VLOOKUP(CONS_TABLE[[#This Row],[location_id]],Locations[],3, "FALSE")</f>
        <v>New Zealand</v>
      </c>
      <c r="O2689" s="3">
        <f>VLOOKUP(CONS_TABLE[[#This Row],[location_id]],Locations[],4,"FALSE")</f>
        <v>1695200</v>
      </c>
      <c r="P2689">
        <f>VLOOKUP(CONS_TABLE[[#This Row],[location_id]],Locations[],5,"FALSE")</f>
        <v>343.09</v>
      </c>
    </row>
    <row r="2690" spans="1:16" x14ac:dyDescent="0.3">
      <c r="A2690">
        <v>2689</v>
      </c>
      <c r="B2690" t="s">
        <v>435</v>
      </c>
      <c r="C2690">
        <v>619</v>
      </c>
      <c r="D2690" t="str">
        <f>VLOOKUP(CONS_TABLE[[#This Row],[make_id]],Make_details[],2,"FALSE")</f>
        <v>Toyota</v>
      </c>
      <c r="E2690" t="str">
        <f>VLOOKUP(CONS_TABLE[[#This Row],[make_id]],Make_details[],3,"FALSE")</f>
        <v>Standard</v>
      </c>
      <c r="F2690">
        <v>2010</v>
      </c>
      <c r="G2690" t="s">
        <v>448</v>
      </c>
      <c r="H2690" t="s">
        <v>10</v>
      </c>
      <c r="I2690" s="1">
        <v>44598</v>
      </c>
      <c r="J2690" s="1" t="str">
        <f>TEXT(CONS_TABLE[[#This Row],[date_stolen]],"YYYY")</f>
        <v>2022</v>
      </c>
      <c r="K2690" s="1" t="str">
        <f>TEXT(CONS_TABLE[[#This Row],[date_stolen]],"MMMM")</f>
        <v>February</v>
      </c>
      <c r="L2690">
        <v>104</v>
      </c>
      <c r="M2690" t="str">
        <f>VLOOKUP(CONS_TABLE[[#This Row],[location_id]],Locations[],2,"FALSE")</f>
        <v>Bay of Plenty</v>
      </c>
      <c r="N2690" t="str">
        <f>VLOOKUP(CONS_TABLE[[#This Row],[location_id]],Locations[],3, "FALSE")</f>
        <v>New Zealand</v>
      </c>
      <c r="O2690" s="3">
        <f>VLOOKUP(CONS_TABLE[[#This Row],[location_id]],Locations[],4,"FALSE")</f>
        <v>347700</v>
      </c>
      <c r="P2690">
        <f>VLOOKUP(CONS_TABLE[[#This Row],[location_id]],Locations[],5,"FALSE")</f>
        <v>28.8</v>
      </c>
    </row>
    <row r="2691" spans="1:16" x14ac:dyDescent="0.3">
      <c r="A2691">
        <v>2690</v>
      </c>
      <c r="B2691" t="s">
        <v>75</v>
      </c>
      <c r="C2691">
        <v>550</v>
      </c>
      <c r="D2691" t="str">
        <f>VLOOKUP(CONS_TABLE[[#This Row],[make_id]],Make_details[],2,"FALSE")</f>
        <v>Honda</v>
      </c>
      <c r="E2691" t="str">
        <f>VLOOKUP(CONS_TABLE[[#This Row],[make_id]],Make_details[],3,"FALSE")</f>
        <v>Standard</v>
      </c>
      <c r="F2691">
        <v>2006</v>
      </c>
      <c r="G2691" t="s">
        <v>808</v>
      </c>
      <c r="H2691" t="s">
        <v>69</v>
      </c>
      <c r="I2691" s="1">
        <v>44635</v>
      </c>
      <c r="J2691" s="1" t="str">
        <f>TEXT(CONS_TABLE[[#This Row],[date_stolen]],"YYYY")</f>
        <v>2022</v>
      </c>
      <c r="K2691" s="1" t="str">
        <f>TEXT(CONS_TABLE[[#This Row],[date_stolen]],"MMMM")</f>
        <v>March</v>
      </c>
      <c r="L2691">
        <v>103</v>
      </c>
      <c r="M2691" t="str">
        <f>VLOOKUP(CONS_TABLE[[#This Row],[location_id]],Locations[],2,"FALSE")</f>
        <v>Waikato</v>
      </c>
      <c r="N2691" t="str">
        <f>VLOOKUP(CONS_TABLE[[#This Row],[location_id]],Locations[],3, "FALSE")</f>
        <v>New Zealand</v>
      </c>
      <c r="O2691" s="3">
        <f>VLOOKUP(CONS_TABLE[[#This Row],[location_id]],Locations[],4,"FALSE")</f>
        <v>513800</v>
      </c>
      <c r="P2691">
        <f>VLOOKUP(CONS_TABLE[[#This Row],[location_id]],Locations[],5,"FALSE")</f>
        <v>21.5</v>
      </c>
    </row>
    <row r="2692" spans="1:16" x14ac:dyDescent="0.3">
      <c r="A2692">
        <v>2691</v>
      </c>
      <c r="B2692" t="s">
        <v>75</v>
      </c>
      <c r="C2692">
        <v>576</v>
      </c>
      <c r="D2692" t="str">
        <f>VLOOKUP(CONS_TABLE[[#This Row],[make_id]],Make_details[],2,"FALSE")</f>
        <v>Mazda</v>
      </c>
      <c r="E2692" t="str">
        <f>VLOOKUP(CONS_TABLE[[#This Row],[make_id]],Make_details[],3,"FALSE")</f>
        <v>Standard</v>
      </c>
      <c r="F2692">
        <v>2006</v>
      </c>
      <c r="G2692" t="s">
        <v>578</v>
      </c>
      <c r="H2692" t="s">
        <v>32</v>
      </c>
      <c r="I2692" s="1">
        <v>44621</v>
      </c>
      <c r="J2692" s="1" t="str">
        <f>TEXT(CONS_TABLE[[#This Row],[date_stolen]],"YYYY")</f>
        <v>2022</v>
      </c>
      <c r="K2692" s="1" t="str">
        <f>TEXT(CONS_TABLE[[#This Row],[date_stolen]],"MMMM")</f>
        <v>March</v>
      </c>
      <c r="L2692">
        <v>109</v>
      </c>
      <c r="M2692" t="str">
        <f>VLOOKUP(CONS_TABLE[[#This Row],[location_id]],Locations[],2,"FALSE")</f>
        <v>Wellington</v>
      </c>
      <c r="N2692" t="str">
        <f>VLOOKUP(CONS_TABLE[[#This Row],[location_id]],Locations[],3, "FALSE")</f>
        <v>New Zealand</v>
      </c>
      <c r="O2692" s="3">
        <f>VLOOKUP(CONS_TABLE[[#This Row],[location_id]],Locations[],4,"FALSE")</f>
        <v>543500</v>
      </c>
      <c r="P2692">
        <f>VLOOKUP(CONS_TABLE[[#This Row],[location_id]],Locations[],5,"FALSE")</f>
        <v>67.52</v>
      </c>
    </row>
    <row r="2693" spans="1:16" x14ac:dyDescent="0.3">
      <c r="A2693">
        <v>2692</v>
      </c>
      <c r="B2693" t="s">
        <v>83</v>
      </c>
      <c r="C2693">
        <v>577</v>
      </c>
      <c r="D2693" t="str">
        <f>VLOOKUP(CONS_TABLE[[#This Row],[make_id]],Make_details[],2,"FALSE")</f>
        <v>Mercedes-Benz</v>
      </c>
      <c r="E2693" t="str">
        <f>VLOOKUP(CONS_TABLE[[#This Row],[make_id]],Make_details[],3,"FALSE")</f>
        <v>Luxury</v>
      </c>
      <c r="F2693">
        <v>2009</v>
      </c>
      <c r="G2693" t="s">
        <v>880</v>
      </c>
      <c r="H2693" t="s">
        <v>10</v>
      </c>
      <c r="I2693" s="1">
        <v>44648</v>
      </c>
      <c r="J2693" s="1" t="str">
        <f>TEXT(CONS_TABLE[[#This Row],[date_stolen]],"YYYY")</f>
        <v>2022</v>
      </c>
      <c r="K2693" s="1" t="str">
        <f>TEXT(CONS_TABLE[[#This Row],[date_stolen]],"MMMM")</f>
        <v>March</v>
      </c>
      <c r="L2693">
        <v>102</v>
      </c>
      <c r="M2693" t="str">
        <f>VLOOKUP(CONS_TABLE[[#This Row],[location_id]],Locations[],2,"FALSE")</f>
        <v>Auckland</v>
      </c>
      <c r="N2693" t="str">
        <f>VLOOKUP(CONS_TABLE[[#This Row],[location_id]],Locations[],3, "FALSE")</f>
        <v>New Zealand</v>
      </c>
      <c r="O2693" s="3">
        <f>VLOOKUP(CONS_TABLE[[#This Row],[location_id]],Locations[],4,"FALSE")</f>
        <v>1695200</v>
      </c>
      <c r="P2693">
        <f>VLOOKUP(CONS_TABLE[[#This Row],[location_id]],Locations[],5,"FALSE")</f>
        <v>343.09</v>
      </c>
    </row>
    <row r="2694" spans="1:16" x14ac:dyDescent="0.3">
      <c r="A2694">
        <v>2693</v>
      </c>
      <c r="B2694" t="s">
        <v>235</v>
      </c>
      <c r="C2694">
        <v>580</v>
      </c>
      <c r="D2694" t="str">
        <f>VLOOKUP(CONS_TABLE[[#This Row],[make_id]],Make_details[],2,"FALSE")</f>
        <v>Mitsubishi</v>
      </c>
      <c r="E2694" t="str">
        <f>VLOOKUP(CONS_TABLE[[#This Row],[make_id]],Make_details[],3,"FALSE")</f>
        <v>Standard</v>
      </c>
      <c r="F2694">
        <v>2014</v>
      </c>
      <c r="G2694" t="s">
        <v>730</v>
      </c>
      <c r="H2694" t="s">
        <v>32</v>
      </c>
      <c r="I2694" s="1">
        <v>44484</v>
      </c>
      <c r="J2694" s="1" t="str">
        <f>TEXT(CONS_TABLE[[#This Row],[date_stolen]],"YYYY")</f>
        <v>2021</v>
      </c>
      <c r="K2694" s="1" t="str">
        <f>TEXT(CONS_TABLE[[#This Row],[date_stolen]],"MMMM")</f>
        <v>October</v>
      </c>
      <c r="L2694">
        <v>102</v>
      </c>
      <c r="M2694" t="str">
        <f>VLOOKUP(CONS_TABLE[[#This Row],[location_id]],Locations[],2,"FALSE")</f>
        <v>Auckland</v>
      </c>
      <c r="N2694" t="str">
        <f>VLOOKUP(CONS_TABLE[[#This Row],[location_id]],Locations[],3, "FALSE")</f>
        <v>New Zealand</v>
      </c>
      <c r="O2694" s="3">
        <f>VLOOKUP(CONS_TABLE[[#This Row],[location_id]],Locations[],4,"FALSE")</f>
        <v>1695200</v>
      </c>
      <c r="P2694">
        <f>VLOOKUP(CONS_TABLE[[#This Row],[location_id]],Locations[],5,"FALSE")</f>
        <v>343.09</v>
      </c>
    </row>
    <row r="2695" spans="1:16" x14ac:dyDescent="0.3">
      <c r="A2695">
        <v>2694</v>
      </c>
      <c r="B2695" t="s">
        <v>90</v>
      </c>
      <c r="C2695">
        <v>610</v>
      </c>
      <c r="D2695" t="str">
        <f>VLOOKUP(CONS_TABLE[[#This Row],[make_id]],Make_details[],2,"FALSE")</f>
        <v>Subaru</v>
      </c>
      <c r="E2695" t="str">
        <f>VLOOKUP(CONS_TABLE[[#This Row],[make_id]],Make_details[],3,"FALSE")</f>
        <v>Standard</v>
      </c>
      <c r="F2695">
        <v>2011</v>
      </c>
      <c r="G2695" t="s">
        <v>475</v>
      </c>
      <c r="H2695" t="s">
        <v>45</v>
      </c>
      <c r="I2695" s="1">
        <v>44614</v>
      </c>
      <c r="J2695" s="1" t="str">
        <f>TEXT(CONS_TABLE[[#This Row],[date_stolen]],"YYYY")</f>
        <v>2022</v>
      </c>
      <c r="K2695" s="1" t="str">
        <f>TEXT(CONS_TABLE[[#This Row],[date_stolen]],"MMMM")</f>
        <v>February</v>
      </c>
      <c r="L2695">
        <v>102</v>
      </c>
      <c r="M2695" t="str">
        <f>VLOOKUP(CONS_TABLE[[#This Row],[location_id]],Locations[],2,"FALSE")</f>
        <v>Auckland</v>
      </c>
      <c r="N2695" t="str">
        <f>VLOOKUP(CONS_TABLE[[#This Row],[location_id]],Locations[],3, "FALSE")</f>
        <v>New Zealand</v>
      </c>
      <c r="O2695" s="3">
        <f>VLOOKUP(CONS_TABLE[[#This Row],[location_id]],Locations[],4,"FALSE")</f>
        <v>1695200</v>
      </c>
      <c r="P2695">
        <f>VLOOKUP(CONS_TABLE[[#This Row],[location_id]],Locations[],5,"FALSE")</f>
        <v>343.09</v>
      </c>
    </row>
    <row r="2696" spans="1:16" x14ac:dyDescent="0.3">
      <c r="A2696">
        <v>2695</v>
      </c>
      <c r="B2696" t="s">
        <v>235</v>
      </c>
      <c r="C2696">
        <v>619</v>
      </c>
      <c r="D2696" t="str">
        <f>VLOOKUP(CONS_TABLE[[#This Row],[make_id]],Make_details[],2,"FALSE")</f>
        <v>Toyota</v>
      </c>
      <c r="E2696" t="str">
        <f>VLOOKUP(CONS_TABLE[[#This Row],[make_id]],Make_details[],3,"FALSE")</f>
        <v>Standard</v>
      </c>
      <c r="F2696">
        <v>2014</v>
      </c>
      <c r="G2696" t="s">
        <v>467</v>
      </c>
      <c r="H2696" t="s">
        <v>69</v>
      </c>
      <c r="I2696" s="1">
        <v>44586</v>
      </c>
      <c r="J2696" s="1" t="str">
        <f>TEXT(CONS_TABLE[[#This Row],[date_stolen]],"YYYY")</f>
        <v>2022</v>
      </c>
      <c r="K2696" s="1" t="str">
        <f>TEXT(CONS_TABLE[[#This Row],[date_stolen]],"MMMM")</f>
        <v>January</v>
      </c>
      <c r="L2696">
        <v>114</v>
      </c>
      <c r="M2696" t="str">
        <f>VLOOKUP(CONS_TABLE[[#This Row],[location_id]],Locations[],2,"FALSE")</f>
        <v>Canterbury</v>
      </c>
      <c r="N2696" t="str">
        <f>VLOOKUP(CONS_TABLE[[#This Row],[location_id]],Locations[],3, "FALSE")</f>
        <v>New Zealand</v>
      </c>
      <c r="O2696" s="3">
        <f>VLOOKUP(CONS_TABLE[[#This Row],[location_id]],Locations[],4,"FALSE")</f>
        <v>655000</v>
      </c>
      <c r="P2696">
        <f>VLOOKUP(CONS_TABLE[[#This Row],[location_id]],Locations[],5,"FALSE")</f>
        <v>14.72</v>
      </c>
    </row>
    <row r="2697" spans="1:16" x14ac:dyDescent="0.3">
      <c r="A2697">
        <v>2696</v>
      </c>
      <c r="B2697" t="s">
        <v>435</v>
      </c>
      <c r="C2697">
        <v>576</v>
      </c>
      <c r="D2697" t="str">
        <f>VLOOKUP(CONS_TABLE[[#This Row],[make_id]],Make_details[],2,"FALSE")</f>
        <v>Mazda</v>
      </c>
      <c r="E2697" t="str">
        <f>VLOOKUP(CONS_TABLE[[#This Row],[make_id]],Make_details[],3,"FALSE")</f>
        <v>Standard</v>
      </c>
      <c r="F2697">
        <v>2014</v>
      </c>
      <c r="G2697" t="s">
        <v>839</v>
      </c>
      <c r="H2697" t="s">
        <v>28</v>
      </c>
      <c r="I2697" s="1">
        <v>44618</v>
      </c>
      <c r="J2697" s="1" t="str">
        <f>TEXT(CONS_TABLE[[#This Row],[date_stolen]],"YYYY")</f>
        <v>2022</v>
      </c>
      <c r="K2697" s="1" t="str">
        <f>TEXT(CONS_TABLE[[#This Row],[date_stolen]],"MMMM")</f>
        <v>February</v>
      </c>
      <c r="L2697">
        <v>104</v>
      </c>
      <c r="M2697" t="str">
        <f>VLOOKUP(CONS_TABLE[[#This Row],[location_id]],Locations[],2,"FALSE")</f>
        <v>Bay of Plenty</v>
      </c>
      <c r="N2697" t="str">
        <f>VLOOKUP(CONS_TABLE[[#This Row],[location_id]],Locations[],3, "FALSE")</f>
        <v>New Zealand</v>
      </c>
      <c r="O2697" s="3">
        <f>VLOOKUP(CONS_TABLE[[#This Row],[location_id]],Locations[],4,"FALSE")</f>
        <v>347700</v>
      </c>
      <c r="P2697">
        <f>VLOOKUP(CONS_TABLE[[#This Row],[location_id]],Locations[],5,"FALSE")</f>
        <v>28.8</v>
      </c>
    </row>
    <row r="2698" spans="1:16" x14ac:dyDescent="0.3">
      <c r="A2698">
        <v>2697</v>
      </c>
      <c r="B2698" t="s">
        <v>90</v>
      </c>
      <c r="C2698">
        <v>577</v>
      </c>
      <c r="D2698" t="str">
        <f>VLOOKUP(CONS_TABLE[[#This Row],[make_id]],Make_details[],2,"FALSE")</f>
        <v>Mercedes-Benz</v>
      </c>
      <c r="E2698" t="str">
        <f>VLOOKUP(CONS_TABLE[[#This Row],[make_id]],Make_details[],3,"FALSE")</f>
        <v>Luxury</v>
      </c>
      <c r="F2698">
        <v>2014</v>
      </c>
      <c r="G2698" t="s">
        <v>881</v>
      </c>
      <c r="H2698" t="s">
        <v>10</v>
      </c>
      <c r="I2698" s="1">
        <v>44591</v>
      </c>
      <c r="J2698" s="1" t="str">
        <f>TEXT(CONS_TABLE[[#This Row],[date_stolen]],"YYYY")</f>
        <v>2022</v>
      </c>
      <c r="K2698" s="1" t="str">
        <f>TEXT(CONS_TABLE[[#This Row],[date_stolen]],"MMMM")</f>
        <v>January</v>
      </c>
      <c r="L2698">
        <v>114</v>
      </c>
      <c r="M2698" t="str">
        <f>VLOOKUP(CONS_TABLE[[#This Row],[location_id]],Locations[],2,"FALSE")</f>
        <v>Canterbury</v>
      </c>
      <c r="N2698" t="str">
        <f>VLOOKUP(CONS_TABLE[[#This Row],[location_id]],Locations[],3, "FALSE")</f>
        <v>New Zealand</v>
      </c>
      <c r="O2698" s="3">
        <f>VLOOKUP(CONS_TABLE[[#This Row],[location_id]],Locations[],4,"FALSE")</f>
        <v>655000</v>
      </c>
      <c r="P2698">
        <f>VLOOKUP(CONS_TABLE[[#This Row],[location_id]],Locations[],5,"FALSE")</f>
        <v>14.72</v>
      </c>
    </row>
    <row r="2699" spans="1:16" x14ac:dyDescent="0.3">
      <c r="A2699">
        <v>2698</v>
      </c>
      <c r="B2699" t="s">
        <v>75</v>
      </c>
      <c r="C2699">
        <v>619</v>
      </c>
      <c r="D2699" t="str">
        <f>VLOOKUP(CONS_TABLE[[#This Row],[make_id]],Make_details[],2,"FALSE")</f>
        <v>Toyota</v>
      </c>
      <c r="E2699" t="str">
        <f>VLOOKUP(CONS_TABLE[[#This Row],[make_id]],Make_details[],3,"FALSE")</f>
        <v>Standard</v>
      </c>
      <c r="F2699">
        <v>2009</v>
      </c>
      <c r="G2699" t="s">
        <v>826</v>
      </c>
      <c r="H2699" t="s">
        <v>32</v>
      </c>
      <c r="I2699" s="1">
        <v>44629</v>
      </c>
      <c r="J2699" s="1" t="str">
        <f>TEXT(CONS_TABLE[[#This Row],[date_stolen]],"YYYY")</f>
        <v>2022</v>
      </c>
      <c r="K2699" s="1" t="str">
        <f>TEXT(CONS_TABLE[[#This Row],[date_stolen]],"MMMM")</f>
        <v>March</v>
      </c>
      <c r="L2699">
        <v>109</v>
      </c>
      <c r="M2699" t="str">
        <f>VLOOKUP(CONS_TABLE[[#This Row],[location_id]],Locations[],2,"FALSE")</f>
        <v>Wellington</v>
      </c>
      <c r="N2699" t="str">
        <f>VLOOKUP(CONS_TABLE[[#This Row],[location_id]],Locations[],3, "FALSE")</f>
        <v>New Zealand</v>
      </c>
      <c r="O2699" s="3">
        <f>VLOOKUP(CONS_TABLE[[#This Row],[location_id]],Locations[],4,"FALSE")</f>
        <v>543500</v>
      </c>
      <c r="P2699">
        <f>VLOOKUP(CONS_TABLE[[#This Row],[location_id]],Locations[],5,"FALSE")</f>
        <v>67.52</v>
      </c>
    </row>
    <row r="2700" spans="1:16" x14ac:dyDescent="0.3">
      <c r="A2700">
        <v>2699</v>
      </c>
      <c r="B2700" t="s">
        <v>90</v>
      </c>
      <c r="C2700">
        <v>550</v>
      </c>
      <c r="D2700" t="str">
        <f>VLOOKUP(CONS_TABLE[[#This Row],[make_id]],Make_details[],2,"FALSE")</f>
        <v>Honda</v>
      </c>
      <c r="E2700" t="str">
        <f>VLOOKUP(CONS_TABLE[[#This Row],[make_id]],Make_details[],3,"FALSE")</f>
        <v>Standard</v>
      </c>
      <c r="F2700">
        <v>2006</v>
      </c>
      <c r="G2700" t="s">
        <v>784</v>
      </c>
      <c r="H2700" t="s">
        <v>18</v>
      </c>
      <c r="I2700" s="1">
        <v>44502</v>
      </c>
      <c r="J2700" s="1" t="str">
        <f>TEXT(CONS_TABLE[[#This Row],[date_stolen]],"YYYY")</f>
        <v>2021</v>
      </c>
      <c r="K2700" s="1" t="str">
        <f>TEXT(CONS_TABLE[[#This Row],[date_stolen]],"MMMM")</f>
        <v>November</v>
      </c>
      <c r="L2700">
        <v>101</v>
      </c>
      <c r="M2700" t="str">
        <f>VLOOKUP(CONS_TABLE[[#This Row],[location_id]],Locations[],2,"FALSE")</f>
        <v>Northland</v>
      </c>
      <c r="N2700" t="str">
        <f>VLOOKUP(CONS_TABLE[[#This Row],[location_id]],Locations[],3, "FALSE")</f>
        <v>New Zealand</v>
      </c>
      <c r="O2700" s="3">
        <f>VLOOKUP(CONS_TABLE[[#This Row],[location_id]],Locations[],4,"FALSE")</f>
        <v>201500</v>
      </c>
      <c r="P2700">
        <f>VLOOKUP(CONS_TABLE[[#This Row],[location_id]],Locations[],5,"FALSE")</f>
        <v>16.11</v>
      </c>
    </row>
    <row r="2701" spans="1:16" x14ac:dyDescent="0.3">
      <c r="A2701">
        <v>2700</v>
      </c>
      <c r="B2701" t="s">
        <v>435</v>
      </c>
      <c r="C2701">
        <v>587</v>
      </c>
      <c r="D2701" t="str">
        <f>VLOOKUP(CONS_TABLE[[#This Row],[make_id]],Make_details[],2,"FALSE")</f>
        <v>Nissan</v>
      </c>
      <c r="E2701" t="str">
        <f>VLOOKUP(CONS_TABLE[[#This Row],[make_id]],Make_details[],3,"FALSE")</f>
        <v>Standard</v>
      </c>
      <c r="F2701">
        <v>2014</v>
      </c>
      <c r="G2701" t="s">
        <v>437</v>
      </c>
      <c r="H2701" t="s">
        <v>45</v>
      </c>
      <c r="I2701" s="1">
        <v>44653</v>
      </c>
      <c r="J2701" s="1" t="str">
        <f>TEXT(CONS_TABLE[[#This Row],[date_stolen]],"YYYY")</f>
        <v>2022</v>
      </c>
      <c r="K2701" s="1" t="str">
        <f>TEXT(CONS_TABLE[[#This Row],[date_stolen]],"MMMM")</f>
        <v>April</v>
      </c>
      <c r="L2701">
        <v>107</v>
      </c>
      <c r="M2701" t="str">
        <f>VLOOKUP(CONS_TABLE[[#This Row],[location_id]],Locations[],2,"FALSE")</f>
        <v>Taranaki</v>
      </c>
      <c r="N2701" t="str">
        <f>VLOOKUP(CONS_TABLE[[#This Row],[location_id]],Locations[],3, "FALSE")</f>
        <v>New Zealand</v>
      </c>
      <c r="O2701" s="3">
        <f>VLOOKUP(CONS_TABLE[[#This Row],[location_id]],Locations[],4,"FALSE")</f>
        <v>127300</v>
      </c>
      <c r="P2701">
        <f>VLOOKUP(CONS_TABLE[[#This Row],[location_id]],Locations[],5,"FALSE")</f>
        <v>17.55</v>
      </c>
    </row>
    <row r="2702" spans="1:16" x14ac:dyDescent="0.3">
      <c r="A2702">
        <v>2701</v>
      </c>
      <c r="B2702" t="s">
        <v>75</v>
      </c>
      <c r="C2702">
        <v>579</v>
      </c>
      <c r="D2702" t="str">
        <f>VLOOKUP(CONS_TABLE[[#This Row],[make_id]],Make_details[],2,"FALSE")</f>
        <v>Mini</v>
      </c>
      <c r="E2702" t="str">
        <f>VLOOKUP(CONS_TABLE[[#This Row],[make_id]],Make_details[],3,"FALSE")</f>
        <v>Luxury</v>
      </c>
      <c r="F2702">
        <v>2005</v>
      </c>
      <c r="G2702" t="s">
        <v>249</v>
      </c>
      <c r="H2702" t="s">
        <v>283</v>
      </c>
      <c r="I2702" s="1">
        <v>44618</v>
      </c>
      <c r="J2702" s="1" t="str">
        <f>TEXT(CONS_TABLE[[#This Row],[date_stolen]],"YYYY")</f>
        <v>2022</v>
      </c>
      <c r="K2702" s="1" t="str">
        <f>TEXT(CONS_TABLE[[#This Row],[date_stolen]],"MMMM")</f>
        <v>February</v>
      </c>
      <c r="L2702">
        <v>115</v>
      </c>
      <c r="M2702" t="str">
        <f>VLOOKUP(CONS_TABLE[[#This Row],[location_id]],Locations[],2,"FALSE")</f>
        <v>Otago</v>
      </c>
      <c r="N2702" t="str">
        <f>VLOOKUP(CONS_TABLE[[#This Row],[location_id]],Locations[],3, "FALSE")</f>
        <v>New Zealand</v>
      </c>
      <c r="O2702" s="3">
        <f>VLOOKUP(CONS_TABLE[[#This Row],[location_id]],Locations[],4,"FALSE")</f>
        <v>246000</v>
      </c>
      <c r="P2702">
        <f>VLOOKUP(CONS_TABLE[[#This Row],[location_id]],Locations[],5,"FALSE")</f>
        <v>7.89</v>
      </c>
    </row>
    <row r="2703" spans="1:16" x14ac:dyDescent="0.3">
      <c r="A2703">
        <v>2702</v>
      </c>
      <c r="B2703" t="s">
        <v>75</v>
      </c>
      <c r="C2703">
        <v>576</v>
      </c>
      <c r="D2703" t="str">
        <f>VLOOKUP(CONS_TABLE[[#This Row],[make_id]],Make_details[],2,"FALSE")</f>
        <v>Mazda</v>
      </c>
      <c r="E2703" t="str">
        <f>VLOOKUP(CONS_TABLE[[#This Row],[make_id]],Make_details[],3,"FALSE")</f>
        <v>Standard</v>
      </c>
      <c r="F2703">
        <v>2004</v>
      </c>
      <c r="G2703" t="s">
        <v>578</v>
      </c>
      <c r="H2703" t="s">
        <v>18</v>
      </c>
      <c r="I2703" s="1">
        <v>44643</v>
      </c>
      <c r="J2703" s="1" t="str">
        <f>TEXT(CONS_TABLE[[#This Row],[date_stolen]],"YYYY")</f>
        <v>2022</v>
      </c>
      <c r="K2703" s="1" t="str">
        <f>TEXT(CONS_TABLE[[#This Row],[date_stolen]],"MMMM")</f>
        <v>March</v>
      </c>
      <c r="L2703">
        <v>102</v>
      </c>
      <c r="M2703" t="str">
        <f>VLOOKUP(CONS_TABLE[[#This Row],[location_id]],Locations[],2,"FALSE")</f>
        <v>Auckland</v>
      </c>
      <c r="N2703" t="str">
        <f>VLOOKUP(CONS_TABLE[[#This Row],[location_id]],Locations[],3, "FALSE")</f>
        <v>New Zealand</v>
      </c>
      <c r="O2703" s="3">
        <f>VLOOKUP(CONS_TABLE[[#This Row],[location_id]],Locations[],4,"FALSE")</f>
        <v>1695200</v>
      </c>
      <c r="P2703">
        <f>VLOOKUP(CONS_TABLE[[#This Row],[location_id]],Locations[],5,"FALSE")</f>
        <v>343.09</v>
      </c>
    </row>
    <row r="2704" spans="1:16" x14ac:dyDescent="0.3">
      <c r="A2704">
        <v>2703</v>
      </c>
      <c r="B2704" t="s">
        <v>83</v>
      </c>
      <c r="C2704">
        <v>512</v>
      </c>
      <c r="D2704" t="str">
        <f>VLOOKUP(CONS_TABLE[[#This Row],[make_id]],Make_details[],2,"FALSE")</f>
        <v>BMW</v>
      </c>
      <c r="E2704" t="str">
        <f>VLOOKUP(CONS_TABLE[[#This Row],[make_id]],Make_details[],3,"FALSE")</f>
        <v>Luxury</v>
      </c>
      <c r="F2704">
        <v>2001</v>
      </c>
      <c r="G2704" t="s">
        <v>479</v>
      </c>
      <c r="H2704" t="s">
        <v>10</v>
      </c>
      <c r="I2704" s="1">
        <v>44619</v>
      </c>
      <c r="J2704" s="1" t="str">
        <f>TEXT(CONS_TABLE[[#This Row],[date_stolen]],"YYYY")</f>
        <v>2022</v>
      </c>
      <c r="K2704" s="1" t="str">
        <f>TEXT(CONS_TABLE[[#This Row],[date_stolen]],"MMMM")</f>
        <v>February</v>
      </c>
      <c r="L2704">
        <v>102</v>
      </c>
      <c r="M2704" t="str">
        <f>VLOOKUP(CONS_TABLE[[#This Row],[location_id]],Locations[],2,"FALSE")</f>
        <v>Auckland</v>
      </c>
      <c r="N2704" t="str">
        <f>VLOOKUP(CONS_TABLE[[#This Row],[location_id]],Locations[],3, "FALSE")</f>
        <v>New Zealand</v>
      </c>
      <c r="O2704" s="3">
        <f>VLOOKUP(CONS_TABLE[[#This Row],[location_id]],Locations[],4,"FALSE")</f>
        <v>1695200</v>
      </c>
      <c r="P2704">
        <f>VLOOKUP(CONS_TABLE[[#This Row],[location_id]],Locations[],5,"FALSE")</f>
        <v>343.09</v>
      </c>
    </row>
    <row r="2705" spans="1:16" x14ac:dyDescent="0.3">
      <c r="A2705">
        <v>2704</v>
      </c>
      <c r="B2705" t="s">
        <v>83</v>
      </c>
      <c r="C2705">
        <v>587</v>
      </c>
      <c r="D2705" t="str">
        <f>VLOOKUP(CONS_TABLE[[#This Row],[make_id]],Make_details[],2,"FALSE")</f>
        <v>Nissan</v>
      </c>
      <c r="E2705" t="str">
        <f>VLOOKUP(CONS_TABLE[[#This Row],[make_id]],Make_details[],3,"FALSE")</f>
        <v>Standard</v>
      </c>
      <c r="F2705">
        <v>2007</v>
      </c>
      <c r="G2705" t="s">
        <v>359</v>
      </c>
      <c r="H2705" t="s">
        <v>32</v>
      </c>
      <c r="I2705" s="1">
        <v>44551</v>
      </c>
      <c r="J2705" s="1" t="str">
        <f>TEXT(CONS_TABLE[[#This Row],[date_stolen]],"YYYY")</f>
        <v>2021</v>
      </c>
      <c r="K2705" s="1" t="str">
        <f>TEXT(CONS_TABLE[[#This Row],[date_stolen]],"MMMM")</f>
        <v>December</v>
      </c>
      <c r="L2705">
        <v>105</v>
      </c>
      <c r="M2705" t="str">
        <f>VLOOKUP(CONS_TABLE[[#This Row],[location_id]],Locations[],2,"FALSE")</f>
        <v>Gisborne</v>
      </c>
      <c r="N2705" t="str">
        <f>VLOOKUP(CONS_TABLE[[#This Row],[location_id]],Locations[],3, "FALSE")</f>
        <v>New Zealand</v>
      </c>
      <c r="O2705" s="3">
        <f>VLOOKUP(CONS_TABLE[[#This Row],[location_id]],Locations[],4,"FALSE")</f>
        <v>52100</v>
      </c>
      <c r="P2705">
        <f>VLOOKUP(CONS_TABLE[[#This Row],[location_id]],Locations[],5,"FALSE")</f>
        <v>6.21</v>
      </c>
    </row>
    <row r="2706" spans="1:16" x14ac:dyDescent="0.3">
      <c r="A2706">
        <v>2705</v>
      </c>
      <c r="B2706" t="s">
        <v>235</v>
      </c>
      <c r="C2706">
        <v>619</v>
      </c>
      <c r="D2706" t="str">
        <f>VLOOKUP(CONS_TABLE[[#This Row],[make_id]],Make_details[],2,"FALSE")</f>
        <v>Toyota</v>
      </c>
      <c r="E2706" t="str">
        <f>VLOOKUP(CONS_TABLE[[#This Row],[make_id]],Make_details[],3,"FALSE")</f>
        <v>Standard</v>
      </c>
      <c r="F2706">
        <v>2009</v>
      </c>
      <c r="G2706" t="s">
        <v>467</v>
      </c>
      <c r="H2706" t="s">
        <v>66</v>
      </c>
      <c r="I2706" s="1">
        <v>44607</v>
      </c>
      <c r="J2706" s="1" t="str">
        <f>TEXT(CONS_TABLE[[#This Row],[date_stolen]],"YYYY")</f>
        <v>2022</v>
      </c>
      <c r="K2706" s="1" t="str">
        <f>TEXT(CONS_TABLE[[#This Row],[date_stolen]],"MMMM")</f>
        <v>February</v>
      </c>
      <c r="L2706">
        <v>102</v>
      </c>
      <c r="M2706" t="str">
        <f>VLOOKUP(CONS_TABLE[[#This Row],[location_id]],Locations[],2,"FALSE")</f>
        <v>Auckland</v>
      </c>
      <c r="N2706" t="str">
        <f>VLOOKUP(CONS_TABLE[[#This Row],[location_id]],Locations[],3, "FALSE")</f>
        <v>New Zealand</v>
      </c>
      <c r="O2706" s="3">
        <f>VLOOKUP(CONS_TABLE[[#This Row],[location_id]],Locations[],4,"FALSE")</f>
        <v>1695200</v>
      </c>
      <c r="P2706">
        <f>VLOOKUP(CONS_TABLE[[#This Row],[location_id]],Locations[],5,"FALSE")</f>
        <v>343.09</v>
      </c>
    </row>
    <row r="2707" spans="1:16" x14ac:dyDescent="0.3">
      <c r="A2707">
        <v>2706</v>
      </c>
      <c r="B2707" t="s">
        <v>83</v>
      </c>
      <c r="C2707">
        <v>507</v>
      </c>
      <c r="D2707" t="str">
        <f>VLOOKUP(CONS_TABLE[[#This Row],[make_id]],Make_details[],2,"FALSE")</f>
        <v>Audi</v>
      </c>
      <c r="E2707" t="str">
        <f>VLOOKUP(CONS_TABLE[[#This Row],[make_id]],Make_details[],3,"FALSE")</f>
        <v>Standard</v>
      </c>
      <c r="F2707">
        <v>2004</v>
      </c>
      <c r="G2707" t="s">
        <v>773</v>
      </c>
      <c r="H2707" t="s">
        <v>18</v>
      </c>
      <c r="I2707" s="1">
        <v>44639</v>
      </c>
      <c r="J2707" s="1" t="str">
        <f>TEXT(CONS_TABLE[[#This Row],[date_stolen]],"YYYY")</f>
        <v>2022</v>
      </c>
      <c r="K2707" s="1" t="str">
        <f>TEXT(CONS_TABLE[[#This Row],[date_stolen]],"MMMM")</f>
        <v>March</v>
      </c>
      <c r="L2707">
        <v>114</v>
      </c>
      <c r="M2707" t="str">
        <f>VLOOKUP(CONS_TABLE[[#This Row],[location_id]],Locations[],2,"FALSE")</f>
        <v>Canterbury</v>
      </c>
      <c r="N2707" t="str">
        <f>VLOOKUP(CONS_TABLE[[#This Row],[location_id]],Locations[],3, "FALSE")</f>
        <v>New Zealand</v>
      </c>
      <c r="O2707" s="3">
        <f>VLOOKUP(CONS_TABLE[[#This Row],[location_id]],Locations[],4,"FALSE")</f>
        <v>655000</v>
      </c>
      <c r="P2707">
        <f>VLOOKUP(CONS_TABLE[[#This Row],[location_id]],Locations[],5,"FALSE")</f>
        <v>14.72</v>
      </c>
    </row>
    <row r="2708" spans="1:16" x14ac:dyDescent="0.3">
      <c r="A2708">
        <v>2707</v>
      </c>
      <c r="B2708" t="s">
        <v>75</v>
      </c>
      <c r="C2708">
        <v>512</v>
      </c>
      <c r="D2708" t="str">
        <f>VLOOKUP(CONS_TABLE[[#This Row],[make_id]],Make_details[],2,"FALSE")</f>
        <v>BMW</v>
      </c>
      <c r="E2708" t="str">
        <f>VLOOKUP(CONS_TABLE[[#This Row],[make_id]],Make_details[],3,"FALSE")</f>
        <v>Luxury</v>
      </c>
      <c r="F2708">
        <v>2005</v>
      </c>
      <c r="G2708" t="s">
        <v>867</v>
      </c>
      <c r="H2708" t="s">
        <v>45</v>
      </c>
      <c r="I2708" s="1">
        <v>44576</v>
      </c>
      <c r="J2708" s="1" t="str">
        <f>TEXT(CONS_TABLE[[#This Row],[date_stolen]],"YYYY")</f>
        <v>2022</v>
      </c>
      <c r="K2708" s="1" t="str">
        <f>TEXT(CONS_TABLE[[#This Row],[date_stolen]],"MMMM")</f>
        <v>January</v>
      </c>
      <c r="L2708">
        <v>106</v>
      </c>
      <c r="M2708" t="str">
        <f>VLOOKUP(CONS_TABLE[[#This Row],[location_id]],Locations[],2,"FALSE")</f>
        <v>Hawke's Bay</v>
      </c>
      <c r="N2708" t="str">
        <f>VLOOKUP(CONS_TABLE[[#This Row],[location_id]],Locations[],3, "FALSE")</f>
        <v>New Zealand</v>
      </c>
      <c r="O2708" s="3">
        <f>VLOOKUP(CONS_TABLE[[#This Row],[location_id]],Locations[],4,"FALSE")</f>
        <v>182700</v>
      </c>
      <c r="P2708">
        <f>VLOOKUP(CONS_TABLE[[#This Row],[location_id]],Locations[],5,"FALSE")</f>
        <v>12.92</v>
      </c>
    </row>
    <row r="2709" spans="1:16" x14ac:dyDescent="0.3">
      <c r="A2709">
        <v>2708</v>
      </c>
      <c r="B2709" t="s">
        <v>83</v>
      </c>
      <c r="C2709">
        <v>580</v>
      </c>
      <c r="D2709" t="str">
        <f>VLOOKUP(CONS_TABLE[[#This Row],[make_id]],Make_details[],2,"FALSE")</f>
        <v>Mitsubishi</v>
      </c>
      <c r="E2709" t="str">
        <f>VLOOKUP(CONS_TABLE[[#This Row],[make_id]],Make_details[],3,"FALSE")</f>
        <v>Standard</v>
      </c>
      <c r="F2709">
        <v>1999</v>
      </c>
      <c r="G2709" t="s">
        <v>285</v>
      </c>
      <c r="H2709" t="s">
        <v>18</v>
      </c>
      <c r="I2709" s="1">
        <v>44588</v>
      </c>
      <c r="J2709" s="1" t="str">
        <f>TEXT(CONS_TABLE[[#This Row],[date_stolen]],"YYYY")</f>
        <v>2022</v>
      </c>
      <c r="K2709" s="1" t="str">
        <f>TEXT(CONS_TABLE[[#This Row],[date_stolen]],"MMMM")</f>
        <v>January</v>
      </c>
      <c r="L2709">
        <v>102</v>
      </c>
      <c r="M2709" t="str">
        <f>VLOOKUP(CONS_TABLE[[#This Row],[location_id]],Locations[],2,"FALSE")</f>
        <v>Auckland</v>
      </c>
      <c r="N2709" t="str">
        <f>VLOOKUP(CONS_TABLE[[#This Row],[location_id]],Locations[],3, "FALSE")</f>
        <v>New Zealand</v>
      </c>
      <c r="O2709" s="3">
        <f>VLOOKUP(CONS_TABLE[[#This Row],[location_id]],Locations[],4,"FALSE")</f>
        <v>1695200</v>
      </c>
      <c r="P2709">
        <f>VLOOKUP(CONS_TABLE[[#This Row],[location_id]],Locations[],5,"FALSE")</f>
        <v>343.09</v>
      </c>
    </row>
    <row r="2710" spans="1:16" x14ac:dyDescent="0.3">
      <c r="A2710">
        <v>2709</v>
      </c>
      <c r="B2710" t="s">
        <v>90</v>
      </c>
      <c r="C2710">
        <v>564</v>
      </c>
      <c r="D2710" t="str">
        <f>VLOOKUP(CONS_TABLE[[#This Row],[make_id]],Make_details[],2,"FALSE")</f>
        <v>Kia</v>
      </c>
      <c r="E2710" t="str">
        <f>VLOOKUP(CONS_TABLE[[#This Row],[make_id]],Make_details[],3,"FALSE")</f>
        <v>Standard</v>
      </c>
      <c r="F2710">
        <v>2014</v>
      </c>
      <c r="G2710" t="s">
        <v>882</v>
      </c>
      <c r="H2710" t="s">
        <v>10</v>
      </c>
      <c r="I2710" s="1">
        <v>44644</v>
      </c>
      <c r="J2710" s="1" t="str">
        <f>TEXT(CONS_TABLE[[#This Row],[date_stolen]],"YYYY")</f>
        <v>2022</v>
      </c>
      <c r="K2710" s="1" t="str">
        <f>TEXT(CONS_TABLE[[#This Row],[date_stolen]],"MMMM")</f>
        <v>March</v>
      </c>
      <c r="L2710">
        <v>104</v>
      </c>
      <c r="M2710" t="str">
        <f>VLOOKUP(CONS_TABLE[[#This Row],[location_id]],Locations[],2,"FALSE")</f>
        <v>Bay of Plenty</v>
      </c>
      <c r="N2710" t="str">
        <f>VLOOKUP(CONS_TABLE[[#This Row],[location_id]],Locations[],3, "FALSE")</f>
        <v>New Zealand</v>
      </c>
      <c r="O2710" s="3">
        <f>VLOOKUP(CONS_TABLE[[#This Row],[location_id]],Locations[],4,"FALSE")</f>
        <v>347700</v>
      </c>
      <c r="P2710">
        <f>VLOOKUP(CONS_TABLE[[#This Row],[location_id]],Locations[],5,"FALSE")</f>
        <v>28.8</v>
      </c>
    </row>
    <row r="2711" spans="1:16" x14ac:dyDescent="0.3">
      <c r="A2711">
        <v>2710</v>
      </c>
      <c r="B2711" t="s">
        <v>75</v>
      </c>
      <c r="C2711">
        <v>587</v>
      </c>
      <c r="D2711" t="str">
        <f>VLOOKUP(CONS_TABLE[[#This Row],[make_id]],Make_details[],2,"FALSE")</f>
        <v>Nissan</v>
      </c>
      <c r="E2711" t="str">
        <f>VLOOKUP(CONS_TABLE[[#This Row],[make_id]],Make_details[],3,"FALSE")</f>
        <v>Standard</v>
      </c>
      <c r="F2711">
        <v>2004</v>
      </c>
      <c r="G2711" t="s">
        <v>827</v>
      </c>
      <c r="H2711" t="s">
        <v>10</v>
      </c>
      <c r="I2711" s="1">
        <v>44585</v>
      </c>
      <c r="J2711" s="1" t="str">
        <f>TEXT(CONS_TABLE[[#This Row],[date_stolen]],"YYYY")</f>
        <v>2022</v>
      </c>
      <c r="K2711" s="1" t="str">
        <f>TEXT(CONS_TABLE[[#This Row],[date_stolen]],"MMMM")</f>
        <v>January</v>
      </c>
      <c r="L2711">
        <v>107</v>
      </c>
      <c r="M2711" t="str">
        <f>VLOOKUP(CONS_TABLE[[#This Row],[location_id]],Locations[],2,"FALSE")</f>
        <v>Taranaki</v>
      </c>
      <c r="N2711" t="str">
        <f>VLOOKUP(CONS_TABLE[[#This Row],[location_id]],Locations[],3, "FALSE")</f>
        <v>New Zealand</v>
      </c>
      <c r="O2711" s="3">
        <f>VLOOKUP(CONS_TABLE[[#This Row],[location_id]],Locations[],4,"FALSE")</f>
        <v>127300</v>
      </c>
      <c r="P2711">
        <f>VLOOKUP(CONS_TABLE[[#This Row],[location_id]],Locations[],5,"FALSE")</f>
        <v>17.55</v>
      </c>
    </row>
    <row r="2712" spans="1:16" x14ac:dyDescent="0.3">
      <c r="A2712">
        <v>2711</v>
      </c>
      <c r="B2712" t="s">
        <v>75</v>
      </c>
      <c r="C2712">
        <v>580</v>
      </c>
      <c r="D2712" t="str">
        <f>VLOOKUP(CONS_TABLE[[#This Row],[make_id]],Make_details[],2,"FALSE")</f>
        <v>Mitsubishi</v>
      </c>
      <c r="E2712" t="str">
        <f>VLOOKUP(CONS_TABLE[[#This Row],[make_id]],Make_details[],3,"FALSE")</f>
        <v>Standard</v>
      </c>
      <c r="F2712">
        <v>2005</v>
      </c>
      <c r="G2712" t="s">
        <v>607</v>
      </c>
      <c r="H2712" t="s">
        <v>10</v>
      </c>
      <c r="I2712" s="1">
        <v>44634</v>
      </c>
      <c r="J2712" s="1" t="str">
        <f>TEXT(CONS_TABLE[[#This Row],[date_stolen]],"YYYY")</f>
        <v>2022</v>
      </c>
      <c r="K2712" s="1" t="str">
        <f>TEXT(CONS_TABLE[[#This Row],[date_stolen]],"MMMM")</f>
        <v>March</v>
      </c>
      <c r="L2712">
        <v>102</v>
      </c>
      <c r="M2712" t="str">
        <f>VLOOKUP(CONS_TABLE[[#This Row],[location_id]],Locations[],2,"FALSE")</f>
        <v>Auckland</v>
      </c>
      <c r="N2712" t="str">
        <f>VLOOKUP(CONS_TABLE[[#This Row],[location_id]],Locations[],3, "FALSE")</f>
        <v>New Zealand</v>
      </c>
      <c r="O2712" s="3">
        <f>VLOOKUP(CONS_TABLE[[#This Row],[location_id]],Locations[],4,"FALSE")</f>
        <v>1695200</v>
      </c>
      <c r="P2712">
        <f>VLOOKUP(CONS_TABLE[[#This Row],[location_id]],Locations[],5,"FALSE")</f>
        <v>343.09</v>
      </c>
    </row>
    <row r="2713" spans="1:16" x14ac:dyDescent="0.3">
      <c r="A2713">
        <v>2712</v>
      </c>
      <c r="B2713" t="s">
        <v>90</v>
      </c>
      <c r="C2713">
        <v>610</v>
      </c>
      <c r="D2713" t="str">
        <f>VLOOKUP(CONS_TABLE[[#This Row],[make_id]],Make_details[],2,"FALSE")</f>
        <v>Subaru</v>
      </c>
      <c r="E2713" t="str">
        <f>VLOOKUP(CONS_TABLE[[#This Row],[make_id]],Make_details[],3,"FALSE")</f>
        <v>Standard</v>
      </c>
      <c r="F2713">
        <v>1997</v>
      </c>
      <c r="G2713" t="s">
        <v>674</v>
      </c>
      <c r="H2713" t="s">
        <v>69</v>
      </c>
      <c r="I2713" s="1">
        <v>44631</v>
      </c>
      <c r="J2713" s="1" t="str">
        <f>TEXT(CONS_TABLE[[#This Row],[date_stolen]],"YYYY")</f>
        <v>2022</v>
      </c>
      <c r="K2713" s="1" t="str">
        <f>TEXT(CONS_TABLE[[#This Row],[date_stolen]],"MMMM")</f>
        <v>March</v>
      </c>
      <c r="L2713">
        <v>115</v>
      </c>
      <c r="M2713" t="str">
        <f>VLOOKUP(CONS_TABLE[[#This Row],[location_id]],Locations[],2,"FALSE")</f>
        <v>Otago</v>
      </c>
      <c r="N2713" t="str">
        <f>VLOOKUP(CONS_TABLE[[#This Row],[location_id]],Locations[],3, "FALSE")</f>
        <v>New Zealand</v>
      </c>
      <c r="O2713" s="3">
        <f>VLOOKUP(CONS_TABLE[[#This Row],[location_id]],Locations[],4,"FALSE")</f>
        <v>246000</v>
      </c>
      <c r="P2713">
        <f>VLOOKUP(CONS_TABLE[[#This Row],[location_id]],Locations[],5,"FALSE")</f>
        <v>7.89</v>
      </c>
    </row>
    <row r="2714" spans="1:16" x14ac:dyDescent="0.3">
      <c r="A2714">
        <v>2713</v>
      </c>
      <c r="B2714" t="s">
        <v>90</v>
      </c>
      <c r="C2714">
        <v>587</v>
      </c>
      <c r="D2714" t="str">
        <f>VLOOKUP(CONS_TABLE[[#This Row],[make_id]],Make_details[],2,"FALSE")</f>
        <v>Nissan</v>
      </c>
      <c r="E2714" t="str">
        <f>VLOOKUP(CONS_TABLE[[#This Row],[make_id]],Make_details[],3,"FALSE")</f>
        <v>Standard</v>
      </c>
      <c r="F2714">
        <v>2004</v>
      </c>
      <c r="G2714" t="s">
        <v>883</v>
      </c>
      <c r="H2714" t="s">
        <v>32</v>
      </c>
      <c r="I2714" s="1">
        <v>44570</v>
      </c>
      <c r="J2714" s="1" t="str">
        <f>TEXT(CONS_TABLE[[#This Row],[date_stolen]],"YYYY")</f>
        <v>2022</v>
      </c>
      <c r="K2714" s="1" t="str">
        <f>TEXT(CONS_TABLE[[#This Row],[date_stolen]],"MMMM")</f>
        <v>January</v>
      </c>
      <c r="L2714">
        <v>102</v>
      </c>
      <c r="M2714" t="str">
        <f>VLOOKUP(CONS_TABLE[[#This Row],[location_id]],Locations[],2,"FALSE")</f>
        <v>Auckland</v>
      </c>
      <c r="N2714" t="str">
        <f>VLOOKUP(CONS_TABLE[[#This Row],[location_id]],Locations[],3, "FALSE")</f>
        <v>New Zealand</v>
      </c>
      <c r="O2714" s="3">
        <f>VLOOKUP(CONS_TABLE[[#This Row],[location_id]],Locations[],4,"FALSE")</f>
        <v>1695200</v>
      </c>
      <c r="P2714">
        <f>VLOOKUP(CONS_TABLE[[#This Row],[location_id]],Locations[],5,"FALSE")</f>
        <v>343.09</v>
      </c>
    </row>
    <row r="2715" spans="1:16" x14ac:dyDescent="0.3">
      <c r="A2715">
        <v>2714</v>
      </c>
      <c r="B2715" t="s">
        <v>75</v>
      </c>
      <c r="C2715">
        <v>587</v>
      </c>
      <c r="D2715" t="str">
        <f>VLOOKUP(CONS_TABLE[[#This Row],[make_id]],Make_details[],2,"FALSE")</f>
        <v>Nissan</v>
      </c>
      <c r="E2715" t="str">
        <f>VLOOKUP(CONS_TABLE[[#This Row],[make_id]],Make_details[],3,"FALSE")</f>
        <v>Standard</v>
      </c>
      <c r="F2715">
        <v>2005</v>
      </c>
      <c r="G2715" t="s">
        <v>359</v>
      </c>
      <c r="H2715" t="s">
        <v>283</v>
      </c>
      <c r="I2715" s="1">
        <v>44609</v>
      </c>
      <c r="J2715" s="1" t="str">
        <f>TEXT(CONS_TABLE[[#This Row],[date_stolen]],"YYYY")</f>
        <v>2022</v>
      </c>
      <c r="K2715" s="1" t="str">
        <f>TEXT(CONS_TABLE[[#This Row],[date_stolen]],"MMMM")</f>
        <v>February</v>
      </c>
      <c r="L2715">
        <v>102</v>
      </c>
      <c r="M2715" t="str">
        <f>VLOOKUP(CONS_TABLE[[#This Row],[location_id]],Locations[],2,"FALSE")</f>
        <v>Auckland</v>
      </c>
      <c r="N2715" t="str">
        <f>VLOOKUP(CONS_TABLE[[#This Row],[location_id]],Locations[],3, "FALSE")</f>
        <v>New Zealand</v>
      </c>
      <c r="O2715" s="3">
        <f>VLOOKUP(CONS_TABLE[[#This Row],[location_id]],Locations[],4,"FALSE")</f>
        <v>1695200</v>
      </c>
      <c r="P2715">
        <f>VLOOKUP(CONS_TABLE[[#This Row],[location_id]],Locations[],5,"FALSE")</f>
        <v>343.09</v>
      </c>
    </row>
    <row r="2716" spans="1:16" x14ac:dyDescent="0.3">
      <c r="A2716">
        <v>2715</v>
      </c>
      <c r="B2716" t="s">
        <v>83</v>
      </c>
      <c r="C2716">
        <v>619</v>
      </c>
      <c r="D2716" t="str">
        <f>VLOOKUP(CONS_TABLE[[#This Row],[make_id]],Make_details[],2,"FALSE")</f>
        <v>Toyota</v>
      </c>
      <c r="E2716" t="str">
        <f>VLOOKUP(CONS_TABLE[[#This Row],[make_id]],Make_details[],3,"FALSE")</f>
        <v>Standard</v>
      </c>
      <c r="F2716">
        <v>2005</v>
      </c>
      <c r="G2716" t="s">
        <v>842</v>
      </c>
      <c r="H2716" t="s">
        <v>10</v>
      </c>
      <c r="I2716" s="1">
        <v>44605</v>
      </c>
      <c r="J2716" s="1" t="str">
        <f>TEXT(CONS_TABLE[[#This Row],[date_stolen]],"YYYY")</f>
        <v>2022</v>
      </c>
      <c r="K2716" s="1" t="str">
        <f>TEXT(CONS_TABLE[[#This Row],[date_stolen]],"MMMM")</f>
        <v>February</v>
      </c>
      <c r="L2716">
        <v>104</v>
      </c>
      <c r="M2716" t="str">
        <f>VLOOKUP(CONS_TABLE[[#This Row],[location_id]],Locations[],2,"FALSE")</f>
        <v>Bay of Plenty</v>
      </c>
      <c r="N2716" t="str">
        <f>VLOOKUP(CONS_TABLE[[#This Row],[location_id]],Locations[],3, "FALSE")</f>
        <v>New Zealand</v>
      </c>
      <c r="O2716" s="3">
        <f>VLOOKUP(CONS_TABLE[[#This Row],[location_id]],Locations[],4,"FALSE")</f>
        <v>347700</v>
      </c>
      <c r="P2716">
        <f>VLOOKUP(CONS_TABLE[[#This Row],[location_id]],Locations[],5,"FALSE")</f>
        <v>28.8</v>
      </c>
    </row>
    <row r="2717" spans="1:16" x14ac:dyDescent="0.3">
      <c r="A2717">
        <v>2716</v>
      </c>
      <c r="B2717" t="s">
        <v>83</v>
      </c>
      <c r="C2717">
        <v>576</v>
      </c>
      <c r="D2717" t="str">
        <f>VLOOKUP(CONS_TABLE[[#This Row],[make_id]],Make_details[],2,"FALSE")</f>
        <v>Mazda</v>
      </c>
      <c r="E2717" t="str">
        <f>VLOOKUP(CONS_TABLE[[#This Row],[make_id]],Make_details[],3,"FALSE")</f>
        <v>Standard</v>
      </c>
      <c r="F2717">
        <v>2005</v>
      </c>
      <c r="G2717" t="s">
        <v>823</v>
      </c>
      <c r="H2717" t="s">
        <v>45</v>
      </c>
      <c r="I2717" s="1">
        <v>44582</v>
      </c>
      <c r="J2717" s="1" t="str">
        <f>TEXT(CONS_TABLE[[#This Row],[date_stolen]],"YYYY")</f>
        <v>2022</v>
      </c>
      <c r="K2717" s="1" t="str">
        <f>TEXT(CONS_TABLE[[#This Row],[date_stolen]],"MMMM")</f>
        <v>January</v>
      </c>
      <c r="L2717">
        <v>103</v>
      </c>
      <c r="M2717" t="str">
        <f>VLOOKUP(CONS_TABLE[[#This Row],[location_id]],Locations[],2,"FALSE")</f>
        <v>Waikato</v>
      </c>
      <c r="N2717" t="str">
        <f>VLOOKUP(CONS_TABLE[[#This Row],[location_id]],Locations[],3, "FALSE")</f>
        <v>New Zealand</v>
      </c>
      <c r="O2717" s="3">
        <f>VLOOKUP(CONS_TABLE[[#This Row],[location_id]],Locations[],4,"FALSE")</f>
        <v>513800</v>
      </c>
      <c r="P2717">
        <f>VLOOKUP(CONS_TABLE[[#This Row],[location_id]],Locations[],5,"FALSE")</f>
        <v>21.5</v>
      </c>
    </row>
    <row r="2718" spans="1:16" x14ac:dyDescent="0.3">
      <c r="A2718">
        <v>2717</v>
      </c>
      <c r="B2718" t="s">
        <v>75</v>
      </c>
      <c r="C2718">
        <v>576</v>
      </c>
      <c r="D2718" t="str">
        <f>VLOOKUP(CONS_TABLE[[#This Row],[make_id]],Make_details[],2,"FALSE")</f>
        <v>Mazda</v>
      </c>
      <c r="E2718" t="str">
        <f>VLOOKUP(CONS_TABLE[[#This Row],[make_id]],Make_details[],3,"FALSE")</f>
        <v>Standard</v>
      </c>
      <c r="F2718">
        <v>2005</v>
      </c>
      <c r="G2718" t="s">
        <v>578</v>
      </c>
      <c r="H2718" t="s">
        <v>10</v>
      </c>
      <c r="I2718" s="1">
        <v>44620</v>
      </c>
      <c r="J2718" s="1" t="str">
        <f>TEXT(CONS_TABLE[[#This Row],[date_stolen]],"YYYY")</f>
        <v>2022</v>
      </c>
      <c r="K2718" s="1" t="str">
        <f>TEXT(CONS_TABLE[[#This Row],[date_stolen]],"MMMM")</f>
        <v>February</v>
      </c>
      <c r="L2718">
        <v>102</v>
      </c>
      <c r="M2718" t="str">
        <f>VLOOKUP(CONS_TABLE[[#This Row],[location_id]],Locations[],2,"FALSE")</f>
        <v>Auckland</v>
      </c>
      <c r="N2718" t="str">
        <f>VLOOKUP(CONS_TABLE[[#This Row],[location_id]],Locations[],3, "FALSE")</f>
        <v>New Zealand</v>
      </c>
      <c r="O2718" s="3">
        <f>VLOOKUP(CONS_TABLE[[#This Row],[location_id]],Locations[],4,"FALSE")</f>
        <v>1695200</v>
      </c>
      <c r="P2718">
        <f>VLOOKUP(CONS_TABLE[[#This Row],[location_id]],Locations[],5,"FALSE")</f>
        <v>343.09</v>
      </c>
    </row>
    <row r="2719" spans="1:16" x14ac:dyDescent="0.3">
      <c r="A2719">
        <v>2718</v>
      </c>
      <c r="B2719" t="s">
        <v>90</v>
      </c>
      <c r="C2719">
        <v>610</v>
      </c>
      <c r="D2719" t="str">
        <f>VLOOKUP(CONS_TABLE[[#This Row],[make_id]],Make_details[],2,"FALSE")</f>
        <v>Subaru</v>
      </c>
      <c r="E2719" t="str">
        <f>VLOOKUP(CONS_TABLE[[#This Row],[make_id]],Make_details[],3,"FALSE")</f>
        <v>Standard</v>
      </c>
      <c r="F2719">
        <v>1998</v>
      </c>
      <c r="G2719" t="s">
        <v>444</v>
      </c>
      <c r="H2719" t="s">
        <v>10</v>
      </c>
      <c r="I2719" s="1">
        <v>44656</v>
      </c>
      <c r="J2719" s="1" t="str">
        <f>TEXT(CONS_TABLE[[#This Row],[date_stolen]],"YYYY")</f>
        <v>2022</v>
      </c>
      <c r="K2719" s="1" t="str">
        <f>TEXT(CONS_TABLE[[#This Row],[date_stolen]],"MMMM")</f>
        <v>April</v>
      </c>
      <c r="L2719">
        <v>114</v>
      </c>
      <c r="M2719" t="str">
        <f>VLOOKUP(CONS_TABLE[[#This Row],[location_id]],Locations[],2,"FALSE")</f>
        <v>Canterbury</v>
      </c>
      <c r="N2719" t="str">
        <f>VLOOKUP(CONS_TABLE[[#This Row],[location_id]],Locations[],3, "FALSE")</f>
        <v>New Zealand</v>
      </c>
      <c r="O2719" s="3">
        <f>VLOOKUP(CONS_TABLE[[#This Row],[location_id]],Locations[],4,"FALSE")</f>
        <v>655000</v>
      </c>
      <c r="P2719">
        <f>VLOOKUP(CONS_TABLE[[#This Row],[location_id]],Locations[],5,"FALSE")</f>
        <v>14.72</v>
      </c>
    </row>
    <row r="2720" spans="1:16" x14ac:dyDescent="0.3">
      <c r="A2720">
        <v>2719</v>
      </c>
      <c r="B2720" t="s">
        <v>90</v>
      </c>
      <c r="C2720">
        <v>548</v>
      </c>
      <c r="D2720" t="str">
        <f>VLOOKUP(CONS_TABLE[[#This Row],[make_id]],Make_details[],2,"FALSE")</f>
        <v>Holden</v>
      </c>
      <c r="E2720" t="str">
        <f>VLOOKUP(CONS_TABLE[[#This Row],[make_id]],Make_details[],3,"FALSE")</f>
        <v>Standard</v>
      </c>
      <c r="F2720">
        <v>2014</v>
      </c>
      <c r="G2720" t="s">
        <v>810</v>
      </c>
      <c r="H2720" t="s">
        <v>18</v>
      </c>
      <c r="I2720" s="1">
        <v>44528</v>
      </c>
      <c r="J2720" s="1" t="str">
        <f>TEXT(CONS_TABLE[[#This Row],[date_stolen]],"YYYY")</f>
        <v>2021</v>
      </c>
      <c r="K2720" s="1" t="str">
        <f>TEXT(CONS_TABLE[[#This Row],[date_stolen]],"MMMM")</f>
        <v>November</v>
      </c>
      <c r="L2720">
        <v>114</v>
      </c>
      <c r="M2720" t="str">
        <f>VLOOKUP(CONS_TABLE[[#This Row],[location_id]],Locations[],2,"FALSE")</f>
        <v>Canterbury</v>
      </c>
      <c r="N2720" t="str">
        <f>VLOOKUP(CONS_TABLE[[#This Row],[location_id]],Locations[],3, "FALSE")</f>
        <v>New Zealand</v>
      </c>
      <c r="O2720" s="3">
        <f>VLOOKUP(CONS_TABLE[[#This Row],[location_id]],Locations[],4,"FALSE")</f>
        <v>655000</v>
      </c>
      <c r="P2720">
        <f>VLOOKUP(CONS_TABLE[[#This Row],[location_id]],Locations[],5,"FALSE")</f>
        <v>14.72</v>
      </c>
    </row>
    <row r="2721" spans="1:16" x14ac:dyDescent="0.3">
      <c r="A2721">
        <v>2720</v>
      </c>
      <c r="B2721" t="s">
        <v>83</v>
      </c>
      <c r="C2721">
        <v>540</v>
      </c>
      <c r="D2721" t="str">
        <f>VLOOKUP(CONS_TABLE[[#This Row],[make_id]],Make_details[],2,"FALSE")</f>
        <v>Ford</v>
      </c>
      <c r="E2721" t="str">
        <f>VLOOKUP(CONS_TABLE[[#This Row],[make_id]],Make_details[],3,"FALSE")</f>
        <v>Standard</v>
      </c>
      <c r="F2721">
        <v>2014</v>
      </c>
      <c r="G2721" t="s">
        <v>453</v>
      </c>
      <c r="H2721" t="s">
        <v>32</v>
      </c>
      <c r="I2721" s="1">
        <v>44540</v>
      </c>
      <c r="J2721" s="1" t="str">
        <f>TEXT(CONS_TABLE[[#This Row],[date_stolen]],"YYYY")</f>
        <v>2021</v>
      </c>
      <c r="K2721" s="1" t="str">
        <f>TEXT(CONS_TABLE[[#This Row],[date_stolen]],"MMMM")</f>
        <v>December</v>
      </c>
      <c r="L2721">
        <v>115</v>
      </c>
      <c r="M2721" t="str">
        <f>VLOOKUP(CONS_TABLE[[#This Row],[location_id]],Locations[],2,"FALSE")</f>
        <v>Otago</v>
      </c>
      <c r="N2721" t="str">
        <f>VLOOKUP(CONS_TABLE[[#This Row],[location_id]],Locations[],3, "FALSE")</f>
        <v>New Zealand</v>
      </c>
      <c r="O2721" s="3">
        <f>VLOOKUP(CONS_TABLE[[#This Row],[location_id]],Locations[],4,"FALSE")</f>
        <v>246000</v>
      </c>
      <c r="P2721">
        <f>VLOOKUP(CONS_TABLE[[#This Row],[location_id]],Locations[],5,"FALSE")</f>
        <v>7.89</v>
      </c>
    </row>
    <row r="2722" spans="1:16" x14ac:dyDescent="0.3">
      <c r="A2722">
        <v>2721</v>
      </c>
      <c r="B2722" t="s">
        <v>83</v>
      </c>
      <c r="C2722">
        <v>587</v>
      </c>
      <c r="D2722" t="str">
        <f>VLOOKUP(CONS_TABLE[[#This Row],[make_id]],Make_details[],2,"FALSE")</f>
        <v>Nissan</v>
      </c>
      <c r="E2722" t="str">
        <f>VLOOKUP(CONS_TABLE[[#This Row],[make_id]],Make_details[],3,"FALSE")</f>
        <v>Standard</v>
      </c>
      <c r="F2722">
        <v>1995</v>
      </c>
      <c r="G2722" t="s">
        <v>461</v>
      </c>
      <c r="H2722" t="s">
        <v>10</v>
      </c>
      <c r="I2722" s="1">
        <v>44543</v>
      </c>
      <c r="J2722" s="1" t="str">
        <f>TEXT(CONS_TABLE[[#This Row],[date_stolen]],"YYYY")</f>
        <v>2021</v>
      </c>
      <c r="K2722" s="1" t="str">
        <f>TEXT(CONS_TABLE[[#This Row],[date_stolen]],"MMMM")</f>
        <v>December</v>
      </c>
      <c r="L2722">
        <v>109</v>
      </c>
      <c r="M2722" t="str">
        <f>VLOOKUP(CONS_TABLE[[#This Row],[location_id]],Locations[],2,"FALSE")</f>
        <v>Wellington</v>
      </c>
      <c r="N2722" t="str">
        <f>VLOOKUP(CONS_TABLE[[#This Row],[location_id]],Locations[],3, "FALSE")</f>
        <v>New Zealand</v>
      </c>
      <c r="O2722" s="3">
        <f>VLOOKUP(CONS_TABLE[[#This Row],[location_id]],Locations[],4,"FALSE")</f>
        <v>543500</v>
      </c>
      <c r="P2722">
        <f>VLOOKUP(CONS_TABLE[[#This Row],[location_id]],Locations[],5,"FALSE")</f>
        <v>67.52</v>
      </c>
    </row>
    <row r="2723" spans="1:16" x14ac:dyDescent="0.3">
      <c r="A2723">
        <v>2722</v>
      </c>
      <c r="B2723" t="s">
        <v>90</v>
      </c>
      <c r="C2723">
        <v>548</v>
      </c>
      <c r="D2723" t="str">
        <f>VLOOKUP(CONS_TABLE[[#This Row],[make_id]],Make_details[],2,"FALSE")</f>
        <v>Holden</v>
      </c>
      <c r="E2723" t="str">
        <f>VLOOKUP(CONS_TABLE[[#This Row],[make_id]],Make_details[],3,"FALSE")</f>
        <v>Standard</v>
      </c>
      <c r="F2723">
        <v>2014</v>
      </c>
      <c r="G2723" t="s">
        <v>810</v>
      </c>
      <c r="H2723" t="s">
        <v>283</v>
      </c>
      <c r="I2723" s="1">
        <v>44637</v>
      </c>
      <c r="J2723" s="1" t="str">
        <f>TEXT(CONS_TABLE[[#This Row],[date_stolen]],"YYYY")</f>
        <v>2022</v>
      </c>
      <c r="K2723" s="1" t="str">
        <f>TEXT(CONS_TABLE[[#This Row],[date_stolen]],"MMMM")</f>
        <v>March</v>
      </c>
      <c r="L2723">
        <v>102</v>
      </c>
      <c r="M2723" t="str">
        <f>VLOOKUP(CONS_TABLE[[#This Row],[location_id]],Locations[],2,"FALSE")</f>
        <v>Auckland</v>
      </c>
      <c r="N2723" t="str">
        <f>VLOOKUP(CONS_TABLE[[#This Row],[location_id]],Locations[],3, "FALSE")</f>
        <v>New Zealand</v>
      </c>
      <c r="O2723" s="3">
        <f>VLOOKUP(CONS_TABLE[[#This Row],[location_id]],Locations[],4,"FALSE")</f>
        <v>1695200</v>
      </c>
      <c r="P2723">
        <f>VLOOKUP(CONS_TABLE[[#This Row],[location_id]],Locations[],5,"FALSE")</f>
        <v>343.09</v>
      </c>
    </row>
    <row r="2724" spans="1:16" x14ac:dyDescent="0.3">
      <c r="A2724">
        <v>2723</v>
      </c>
      <c r="B2724" t="s">
        <v>435</v>
      </c>
      <c r="C2724">
        <v>540</v>
      </c>
      <c r="D2724" t="str">
        <f>VLOOKUP(CONS_TABLE[[#This Row],[make_id]],Make_details[],2,"FALSE")</f>
        <v>Ford</v>
      </c>
      <c r="E2724" t="str">
        <f>VLOOKUP(CONS_TABLE[[#This Row],[make_id]],Make_details[],3,"FALSE")</f>
        <v>Standard</v>
      </c>
      <c r="F2724">
        <v>2006</v>
      </c>
      <c r="G2724" t="s">
        <v>436</v>
      </c>
      <c r="H2724" t="s">
        <v>10</v>
      </c>
      <c r="I2724" s="1">
        <v>44605</v>
      </c>
      <c r="J2724" s="1" t="str">
        <f>TEXT(CONS_TABLE[[#This Row],[date_stolen]],"YYYY")</f>
        <v>2022</v>
      </c>
      <c r="K2724" s="1" t="str">
        <f>TEXT(CONS_TABLE[[#This Row],[date_stolen]],"MMMM")</f>
        <v>February</v>
      </c>
      <c r="L2724">
        <v>104</v>
      </c>
      <c r="M2724" t="str">
        <f>VLOOKUP(CONS_TABLE[[#This Row],[location_id]],Locations[],2,"FALSE")</f>
        <v>Bay of Plenty</v>
      </c>
      <c r="N2724" t="str">
        <f>VLOOKUP(CONS_TABLE[[#This Row],[location_id]],Locations[],3, "FALSE")</f>
        <v>New Zealand</v>
      </c>
      <c r="O2724" s="3">
        <f>VLOOKUP(CONS_TABLE[[#This Row],[location_id]],Locations[],4,"FALSE")</f>
        <v>347700</v>
      </c>
      <c r="P2724">
        <f>VLOOKUP(CONS_TABLE[[#This Row],[location_id]],Locations[],5,"FALSE")</f>
        <v>28.8</v>
      </c>
    </row>
    <row r="2725" spans="1:16" x14ac:dyDescent="0.3">
      <c r="A2725">
        <v>2724</v>
      </c>
      <c r="B2725" t="s">
        <v>83</v>
      </c>
      <c r="C2725">
        <v>507</v>
      </c>
      <c r="D2725" t="str">
        <f>VLOOKUP(CONS_TABLE[[#This Row],[make_id]],Make_details[],2,"FALSE")</f>
        <v>Audi</v>
      </c>
      <c r="E2725" t="str">
        <f>VLOOKUP(CONS_TABLE[[#This Row],[make_id]],Make_details[],3,"FALSE")</f>
        <v>Standard</v>
      </c>
      <c r="F2725">
        <v>1998</v>
      </c>
      <c r="G2725" t="s">
        <v>688</v>
      </c>
      <c r="H2725" t="s">
        <v>10</v>
      </c>
      <c r="I2725" s="1">
        <v>44575</v>
      </c>
      <c r="J2725" s="1" t="str">
        <f>TEXT(CONS_TABLE[[#This Row],[date_stolen]],"YYYY")</f>
        <v>2022</v>
      </c>
      <c r="K2725" s="1" t="str">
        <f>TEXT(CONS_TABLE[[#This Row],[date_stolen]],"MMMM")</f>
        <v>January</v>
      </c>
      <c r="L2725">
        <v>102</v>
      </c>
      <c r="M2725" t="str">
        <f>VLOOKUP(CONS_TABLE[[#This Row],[location_id]],Locations[],2,"FALSE")</f>
        <v>Auckland</v>
      </c>
      <c r="N2725" t="str">
        <f>VLOOKUP(CONS_TABLE[[#This Row],[location_id]],Locations[],3, "FALSE")</f>
        <v>New Zealand</v>
      </c>
      <c r="O2725" s="3">
        <f>VLOOKUP(CONS_TABLE[[#This Row],[location_id]],Locations[],4,"FALSE")</f>
        <v>1695200</v>
      </c>
      <c r="P2725">
        <f>VLOOKUP(CONS_TABLE[[#This Row],[location_id]],Locations[],5,"FALSE")</f>
        <v>343.09</v>
      </c>
    </row>
    <row r="2726" spans="1:16" x14ac:dyDescent="0.3">
      <c r="A2726">
        <v>2725</v>
      </c>
      <c r="B2726" t="s">
        <v>75</v>
      </c>
      <c r="C2726">
        <v>576</v>
      </c>
      <c r="D2726" t="str">
        <f>VLOOKUP(CONS_TABLE[[#This Row],[make_id]],Make_details[],2,"FALSE")</f>
        <v>Mazda</v>
      </c>
      <c r="E2726" t="str">
        <f>VLOOKUP(CONS_TABLE[[#This Row],[make_id]],Make_details[],3,"FALSE")</f>
        <v>Standard</v>
      </c>
      <c r="F2726">
        <v>2005</v>
      </c>
      <c r="G2726" t="s">
        <v>823</v>
      </c>
      <c r="H2726" t="s">
        <v>28</v>
      </c>
      <c r="I2726" s="1">
        <v>44573</v>
      </c>
      <c r="J2726" s="1" t="str">
        <f>TEXT(CONS_TABLE[[#This Row],[date_stolen]],"YYYY")</f>
        <v>2022</v>
      </c>
      <c r="K2726" s="1" t="str">
        <f>TEXT(CONS_TABLE[[#This Row],[date_stolen]],"MMMM")</f>
        <v>January</v>
      </c>
      <c r="L2726">
        <v>104</v>
      </c>
      <c r="M2726" t="str">
        <f>VLOOKUP(CONS_TABLE[[#This Row],[location_id]],Locations[],2,"FALSE")</f>
        <v>Bay of Plenty</v>
      </c>
      <c r="N2726" t="str">
        <f>VLOOKUP(CONS_TABLE[[#This Row],[location_id]],Locations[],3, "FALSE")</f>
        <v>New Zealand</v>
      </c>
      <c r="O2726" s="3">
        <f>VLOOKUP(CONS_TABLE[[#This Row],[location_id]],Locations[],4,"FALSE")</f>
        <v>347700</v>
      </c>
      <c r="P2726">
        <f>VLOOKUP(CONS_TABLE[[#This Row],[location_id]],Locations[],5,"FALSE")</f>
        <v>28.8</v>
      </c>
    </row>
    <row r="2727" spans="1:16" x14ac:dyDescent="0.3">
      <c r="A2727">
        <v>2726</v>
      </c>
      <c r="B2727" t="s">
        <v>83</v>
      </c>
      <c r="C2727">
        <v>512</v>
      </c>
      <c r="D2727" t="str">
        <f>VLOOKUP(CONS_TABLE[[#This Row],[make_id]],Make_details[],2,"FALSE")</f>
        <v>BMW</v>
      </c>
      <c r="E2727" t="str">
        <f>VLOOKUP(CONS_TABLE[[#This Row],[make_id]],Make_details[],3,"FALSE")</f>
        <v>Luxury</v>
      </c>
      <c r="F2727">
        <v>2005</v>
      </c>
      <c r="G2727" t="s">
        <v>707</v>
      </c>
      <c r="H2727" t="s">
        <v>18</v>
      </c>
      <c r="I2727" s="1">
        <v>44602</v>
      </c>
      <c r="J2727" s="1" t="str">
        <f>TEXT(CONS_TABLE[[#This Row],[date_stolen]],"YYYY")</f>
        <v>2022</v>
      </c>
      <c r="K2727" s="1" t="str">
        <f>TEXT(CONS_TABLE[[#This Row],[date_stolen]],"MMMM")</f>
        <v>February</v>
      </c>
      <c r="L2727">
        <v>102</v>
      </c>
      <c r="M2727" t="str">
        <f>VLOOKUP(CONS_TABLE[[#This Row],[location_id]],Locations[],2,"FALSE")</f>
        <v>Auckland</v>
      </c>
      <c r="N2727" t="str">
        <f>VLOOKUP(CONS_TABLE[[#This Row],[location_id]],Locations[],3, "FALSE")</f>
        <v>New Zealand</v>
      </c>
      <c r="O2727" s="3">
        <f>VLOOKUP(CONS_TABLE[[#This Row],[location_id]],Locations[],4,"FALSE")</f>
        <v>1695200</v>
      </c>
      <c r="P2727">
        <f>VLOOKUP(CONS_TABLE[[#This Row],[location_id]],Locations[],5,"FALSE")</f>
        <v>343.09</v>
      </c>
    </row>
    <row r="2728" spans="1:16" x14ac:dyDescent="0.3">
      <c r="A2728">
        <v>2727</v>
      </c>
      <c r="B2728" t="s">
        <v>83</v>
      </c>
      <c r="C2728">
        <v>548</v>
      </c>
      <c r="D2728" t="str">
        <f>VLOOKUP(CONS_TABLE[[#This Row],[make_id]],Make_details[],2,"FALSE")</f>
        <v>Holden</v>
      </c>
      <c r="E2728" t="str">
        <f>VLOOKUP(CONS_TABLE[[#This Row],[make_id]],Make_details[],3,"FALSE")</f>
        <v>Standard</v>
      </c>
      <c r="F2728">
        <v>2005</v>
      </c>
      <c r="G2728" t="s">
        <v>593</v>
      </c>
      <c r="H2728" t="s">
        <v>28</v>
      </c>
      <c r="I2728" s="1">
        <v>44603</v>
      </c>
      <c r="J2728" s="1" t="str">
        <f>TEXT(CONS_TABLE[[#This Row],[date_stolen]],"YYYY")</f>
        <v>2022</v>
      </c>
      <c r="K2728" s="1" t="str">
        <f>TEXT(CONS_TABLE[[#This Row],[date_stolen]],"MMMM")</f>
        <v>February</v>
      </c>
      <c r="L2728">
        <v>103</v>
      </c>
      <c r="M2728" t="str">
        <f>VLOOKUP(CONS_TABLE[[#This Row],[location_id]],Locations[],2,"FALSE")</f>
        <v>Waikato</v>
      </c>
      <c r="N2728" t="str">
        <f>VLOOKUP(CONS_TABLE[[#This Row],[location_id]],Locations[],3, "FALSE")</f>
        <v>New Zealand</v>
      </c>
      <c r="O2728" s="3">
        <f>VLOOKUP(CONS_TABLE[[#This Row],[location_id]],Locations[],4,"FALSE")</f>
        <v>513800</v>
      </c>
      <c r="P2728">
        <f>VLOOKUP(CONS_TABLE[[#This Row],[location_id]],Locations[],5,"FALSE")</f>
        <v>21.5</v>
      </c>
    </row>
    <row r="2729" spans="1:16" x14ac:dyDescent="0.3">
      <c r="A2729">
        <v>2728</v>
      </c>
      <c r="B2729" t="s">
        <v>90</v>
      </c>
      <c r="C2729">
        <v>576</v>
      </c>
      <c r="D2729" t="str">
        <f>VLOOKUP(CONS_TABLE[[#This Row],[make_id]],Make_details[],2,"FALSE")</f>
        <v>Mazda</v>
      </c>
      <c r="E2729" t="str">
        <f>VLOOKUP(CONS_TABLE[[#This Row],[make_id]],Make_details[],3,"FALSE")</f>
        <v>Standard</v>
      </c>
      <c r="F2729">
        <v>2006</v>
      </c>
      <c r="G2729" t="s">
        <v>596</v>
      </c>
      <c r="H2729" t="s">
        <v>32</v>
      </c>
      <c r="I2729" s="1">
        <v>44526</v>
      </c>
      <c r="J2729" s="1" t="str">
        <f>TEXT(CONS_TABLE[[#This Row],[date_stolen]],"YYYY")</f>
        <v>2021</v>
      </c>
      <c r="K2729" s="1" t="str">
        <f>TEXT(CONS_TABLE[[#This Row],[date_stolen]],"MMMM")</f>
        <v>November</v>
      </c>
      <c r="L2729">
        <v>102</v>
      </c>
      <c r="M2729" t="str">
        <f>VLOOKUP(CONS_TABLE[[#This Row],[location_id]],Locations[],2,"FALSE")</f>
        <v>Auckland</v>
      </c>
      <c r="N2729" t="str">
        <f>VLOOKUP(CONS_TABLE[[#This Row],[location_id]],Locations[],3, "FALSE")</f>
        <v>New Zealand</v>
      </c>
      <c r="O2729" s="3">
        <f>VLOOKUP(CONS_TABLE[[#This Row],[location_id]],Locations[],4,"FALSE")</f>
        <v>1695200</v>
      </c>
      <c r="P2729">
        <f>VLOOKUP(CONS_TABLE[[#This Row],[location_id]],Locations[],5,"FALSE")</f>
        <v>343.09</v>
      </c>
    </row>
    <row r="2730" spans="1:16" x14ac:dyDescent="0.3">
      <c r="A2730">
        <v>2729</v>
      </c>
      <c r="B2730" t="s">
        <v>75</v>
      </c>
      <c r="C2730">
        <v>587</v>
      </c>
      <c r="D2730" t="str">
        <f>VLOOKUP(CONS_TABLE[[#This Row],[make_id]],Make_details[],2,"FALSE")</f>
        <v>Nissan</v>
      </c>
      <c r="E2730" t="str">
        <f>VLOOKUP(CONS_TABLE[[#This Row],[make_id]],Make_details[],3,"FALSE")</f>
        <v>Standard</v>
      </c>
      <c r="F2730">
        <v>2005</v>
      </c>
      <c r="G2730" t="s">
        <v>359</v>
      </c>
      <c r="H2730" t="s">
        <v>10</v>
      </c>
      <c r="I2730" s="1">
        <v>44620</v>
      </c>
      <c r="J2730" s="1" t="str">
        <f>TEXT(CONS_TABLE[[#This Row],[date_stolen]],"YYYY")</f>
        <v>2022</v>
      </c>
      <c r="K2730" s="1" t="str">
        <f>TEXT(CONS_TABLE[[#This Row],[date_stolen]],"MMMM")</f>
        <v>February</v>
      </c>
      <c r="L2730">
        <v>103</v>
      </c>
      <c r="M2730" t="str">
        <f>VLOOKUP(CONS_TABLE[[#This Row],[location_id]],Locations[],2,"FALSE")</f>
        <v>Waikato</v>
      </c>
      <c r="N2730" t="str">
        <f>VLOOKUP(CONS_TABLE[[#This Row],[location_id]],Locations[],3, "FALSE")</f>
        <v>New Zealand</v>
      </c>
      <c r="O2730" s="3">
        <f>VLOOKUP(CONS_TABLE[[#This Row],[location_id]],Locations[],4,"FALSE")</f>
        <v>513800</v>
      </c>
      <c r="P2730">
        <f>VLOOKUP(CONS_TABLE[[#This Row],[location_id]],Locations[],5,"FALSE")</f>
        <v>21.5</v>
      </c>
    </row>
    <row r="2731" spans="1:16" x14ac:dyDescent="0.3">
      <c r="A2731">
        <v>2730</v>
      </c>
      <c r="B2731" t="s">
        <v>146</v>
      </c>
      <c r="C2731">
        <v>550</v>
      </c>
      <c r="D2731" t="str">
        <f>VLOOKUP(CONS_TABLE[[#This Row],[make_id]],Make_details[],2,"FALSE")</f>
        <v>Honda</v>
      </c>
      <c r="E2731" t="str">
        <f>VLOOKUP(CONS_TABLE[[#This Row],[make_id]],Make_details[],3,"FALSE")</f>
        <v>Standard</v>
      </c>
      <c r="F2731">
        <v>1981</v>
      </c>
      <c r="G2731" t="s">
        <v>884</v>
      </c>
      <c r="H2731" t="s">
        <v>69</v>
      </c>
      <c r="I2731" s="1">
        <v>44547</v>
      </c>
      <c r="J2731" s="1" t="str">
        <f>TEXT(CONS_TABLE[[#This Row],[date_stolen]],"YYYY")</f>
        <v>2021</v>
      </c>
      <c r="K2731" s="1" t="str">
        <f>TEXT(CONS_TABLE[[#This Row],[date_stolen]],"MMMM")</f>
        <v>December</v>
      </c>
      <c r="L2731">
        <v>115</v>
      </c>
      <c r="M2731" t="str">
        <f>VLOOKUP(CONS_TABLE[[#This Row],[location_id]],Locations[],2,"FALSE")</f>
        <v>Otago</v>
      </c>
      <c r="N2731" t="str">
        <f>VLOOKUP(CONS_TABLE[[#This Row],[location_id]],Locations[],3, "FALSE")</f>
        <v>New Zealand</v>
      </c>
      <c r="O2731" s="3">
        <f>VLOOKUP(CONS_TABLE[[#This Row],[location_id]],Locations[],4,"FALSE")</f>
        <v>246000</v>
      </c>
      <c r="P2731">
        <f>VLOOKUP(CONS_TABLE[[#This Row],[location_id]],Locations[],5,"FALSE")</f>
        <v>7.89</v>
      </c>
    </row>
    <row r="2732" spans="1:16" x14ac:dyDescent="0.3">
      <c r="A2732">
        <v>2731</v>
      </c>
      <c r="B2732" t="s">
        <v>83</v>
      </c>
      <c r="C2732">
        <v>555</v>
      </c>
      <c r="D2732" t="str">
        <f>VLOOKUP(CONS_TABLE[[#This Row],[make_id]],Make_details[],2,"FALSE")</f>
        <v>Hyundai</v>
      </c>
      <c r="E2732" t="str">
        <f>VLOOKUP(CONS_TABLE[[#This Row],[make_id]],Make_details[],3,"FALSE")</f>
        <v>Standard</v>
      </c>
      <c r="F2732">
        <v>2014</v>
      </c>
      <c r="G2732" t="s">
        <v>885</v>
      </c>
      <c r="H2732" t="s">
        <v>10</v>
      </c>
      <c r="I2732" s="1">
        <v>44649</v>
      </c>
      <c r="J2732" s="1" t="str">
        <f>TEXT(CONS_TABLE[[#This Row],[date_stolen]],"YYYY")</f>
        <v>2022</v>
      </c>
      <c r="K2732" s="1" t="str">
        <f>TEXT(CONS_TABLE[[#This Row],[date_stolen]],"MMMM")</f>
        <v>March</v>
      </c>
      <c r="L2732">
        <v>102</v>
      </c>
      <c r="M2732" t="str">
        <f>VLOOKUP(CONS_TABLE[[#This Row],[location_id]],Locations[],2,"FALSE")</f>
        <v>Auckland</v>
      </c>
      <c r="N2732" t="str">
        <f>VLOOKUP(CONS_TABLE[[#This Row],[location_id]],Locations[],3, "FALSE")</f>
        <v>New Zealand</v>
      </c>
      <c r="O2732" s="3">
        <f>VLOOKUP(CONS_TABLE[[#This Row],[location_id]],Locations[],4,"FALSE")</f>
        <v>1695200</v>
      </c>
      <c r="P2732">
        <f>VLOOKUP(CONS_TABLE[[#This Row],[location_id]],Locations[],5,"FALSE")</f>
        <v>343.09</v>
      </c>
    </row>
    <row r="2733" spans="1:16" x14ac:dyDescent="0.3">
      <c r="A2733">
        <v>2732</v>
      </c>
      <c r="B2733" t="s">
        <v>83</v>
      </c>
      <c r="C2733">
        <v>576</v>
      </c>
      <c r="D2733" t="str">
        <f>VLOOKUP(CONS_TABLE[[#This Row],[make_id]],Make_details[],2,"FALSE")</f>
        <v>Mazda</v>
      </c>
      <c r="E2733" t="str">
        <f>VLOOKUP(CONS_TABLE[[#This Row],[make_id]],Make_details[],3,"FALSE")</f>
        <v>Standard</v>
      </c>
      <c r="F2733">
        <v>2005</v>
      </c>
      <c r="G2733" t="s">
        <v>698</v>
      </c>
      <c r="H2733" t="s">
        <v>32</v>
      </c>
      <c r="I2733" s="1">
        <v>44617</v>
      </c>
      <c r="J2733" s="1" t="str">
        <f>TEXT(CONS_TABLE[[#This Row],[date_stolen]],"YYYY")</f>
        <v>2022</v>
      </c>
      <c r="K2733" s="1" t="str">
        <f>TEXT(CONS_TABLE[[#This Row],[date_stolen]],"MMMM")</f>
        <v>February</v>
      </c>
      <c r="L2733">
        <v>109</v>
      </c>
      <c r="M2733" t="str">
        <f>VLOOKUP(CONS_TABLE[[#This Row],[location_id]],Locations[],2,"FALSE")</f>
        <v>Wellington</v>
      </c>
      <c r="N2733" t="str">
        <f>VLOOKUP(CONS_TABLE[[#This Row],[location_id]],Locations[],3, "FALSE")</f>
        <v>New Zealand</v>
      </c>
      <c r="O2733" s="3">
        <f>VLOOKUP(CONS_TABLE[[#This Row],[location_id]],Locations[],4,"FALSE")</f>
        <v>543500</v>
      </c>
      <c r="P2733">
        <f>VLOOKUP(CONS_TABLE[[#This Row],[location_id]],Locations[],5,"FALSE")</f>
        <v>67.52</v>
      </c>
    </row>
    <row r="2734" spans="1:16" x14ac:dyDescent="0.3">
      <c r="A2734">
        <v>2733</v>
      </c>
      <c r="B2734" t="s">
        <v>83</v>
      </c>
      <c r="C2734">
        <v>512</v>
      </c>
      <c r="D2734" t="str">
        <f>VLOOKUP(CONS_TABLE[[#This Row],[make_id]],Make_details[],2,"FALSE")</f>
        <v>BMW</v>
      </c>
      <c r="E2734" t="str">
        <f>VLOOKUP(CONS_TABLE[[#This Row],[make_id]],Make_details[],3,"FALSE")</f>
        <v>Luxury</v>
      </c>
      <c r="F2734">
        <v>2006</v>
      </c>
      <c r="G2734" t="s">
        <v>704</v>
      </c>
      <c r="H2734" t="s">
        <v>45</v>
      </c>
      <c r="I2734" s="1">
        <v>44521</v>
      </c>
      <c r="J2734" s="1" t="str">
        <f>TEXT(CONS_TABLE[[#This Row],[date_stolen]],"YYYY")</f>
        <v>2021</v>
      </c>
      <c r="K2734" s="1" t="str">
        <f>TEXT(CONS_TABLE[[#This Row],[date_stolen]],"MMMM")</f>
        <v>November</v>
      </c>
      <c r="L2734">
        <v>103</v>
      </c>
      <c r="M2734" t="str">
        <f>VLOOKUP(CONS_TABLE[[#This Row],[location_id]],Locations[],2,"FALSE")</f>
        <v>Waikato</v>
      </c>
      <c r="N2734" t="str">
        <f>VLOOKUP(CONS_TABLE[[#This Row],[location_id]],Locations[],3, "FALSE")</f>
        <v>New Zealand</v>
      </c>
      <c r="O2734" s="3">
        <f>VLOOKUP(CONS_TABLE[[#This Row],[location_id]],Locations[],4,"FALSE")</f>
        <v>513800</v>
      </c>
      <c r="P2734">
        <f>VLOOKUP(CONS_TABLE[[#This Row],[location_id]],Locations[],5,"FALSE")</f>
        <v>21.5</v>
      </c>
    </row>
    <row r="2735" spans="1:16" x14ac:dyDescent="0.3">
      <c r="A2735">
        <v>2734</v>
      </c>
      <c r="B2735" t="s">
        <v>235</v>
      </c>
      <c r="C2735">
        <v>619</v>
      </c>
      <c r="D2735" t="str">
        <f>VLOOKUP(CONS_TABLE[[#This Row],[make_id]],Make_details[],2,"FALSE")</f>
        <v>Toyota</v>
      </c>
      <c r="E2735" t="str">
        <f>VLOOKUP(CONS_TABLE[[#This Row],[make_id]],Make_details[],3,"FALSE")</f>
        <v>Standard</v>
      </c>
      <c r="F2735">
        <v>2007</v>
      </c>
      <c r="G2735" t="s">
        <v>467</v>
      </c>
      <c r="H2735" t="s">
        <v>32</v>
      </c>
      <c r="I2735" s="1">
        <v>44586</v>
      </c>
      <c r="J2735" s="1" t="str">
        <f>TEXT(CONS_TABLE[[#This Row],[date_stolen]],"YYYY")</f>
        <v>2022</v>
      </c>
      <c r="K2735" s="1" t="str">
        <f>TEXT(CONS_TABLE[[#This Row],[date_stolen]],"MMMM")</f>
        <v>January</v>
      </c>
      <c r="L2735">
        <v>114</v>
      </c>
      <c r="M2735" t="str">
        <f>VLOOKUP(CONS_TABLE[[#This Row],[location_id]],Locations[],2,"FALSE")</f>
        <v>Canterbury</v>
      </c>
      <c r="N2735" t="str">
        <f>VLOOKUP(CONS_TABLE[[#This Row],[location_id]],Locations[],3, "FALSE")</f>
        <v>New Zealand</v>
      </c>
      <c r="O2735" s="3">
        <f>VLOOKUP(CONS_TABLE[[#This Row],[location_id]],Locations[],4,"FALSE")</f>
        <v>655000</v>
      </c>
      <c r="P2735">
        <f>VLOOKUP(CONS_TABLE[[#This Row],[location_id]],Locations[],5,"FALSE")</f>
        <v>14.72</v>
      </c>
    </row>
    <row r="2736" spans="1:16" x14ac:dyDescent="0.3">
      <c r="A2736">
        <v>2735</v>
      </c>
      <c r="B2736" t="s">
        <v>75</v>
      </c>
      <c r="C2736">
        <v>576</v>
      </c>
      <c r="D2736" t="str">
        <f>VLOOKUP(CONS_TABLE[[#This Row],[make_id]],Make_details[],2,"FALSE")</f>
        <v>Mazda</v>
      </c>
      <c r="E2736" t="str">
        <f>VLOOKUP(CONS_TABLE[[#This Row],[make_id]],Make_details[],3,"FALSE")</f>
        <v>Standard</v>
      </c>
      <c r="F2736">
        <v>2004</v>
      </c>
      <c r="G2736" t="s">
        <v>578</v>
      </c>
      <c r="H2736" t="s">
        <v>28</v>
      </c>
      <c r="I2736" s="1">
        <v>44605</v>
      </c>
      <c r="J2736" s="1" t="str">
        <f>TEXT(CONS_TABLE[[#This Row],[date_stolen]],"YYYY")</f>
        <v>2022</v>
      </c>
      <c r="K2736" s="1" t="str">
        <f>TEXT(CONS_TABLE[[#This Row],[date_stolen]],"MMMM")</f>
        <v>February</v>
      </c>
      <c r="L2736">
        <v>102</v>
      </c>
      <c r="M2736" t="str">
        <f>VLOOKUP(CONS_TABLE[[#This Row],[location_id]],Locations[],2,"FALSE")</f>
        <v>Auckland</v>
      </c>
      <c r="N2736" t="str">
        <f>VLOOKUP(CONS_TABLE[[#This Row],[location_id]],Locations[],3, "FALSE")</f>
        <v>New Zealand</v>
      </c>
      <c r="O2736" s="3">
        <f>VLOOKUP(CONS_TABLE[[#This Row],[location_id]],Locations[],4,"FALSE")</f>
        <v>1695200</v>
      </c>
      <c r="P2736">
        <f>VLOOKUP(CONS_TABLE[[#This Row],[location_id]],Locations[],5,"FALSE")</f>
        <v>343.09</v>
      </c>
    </row>
    <row r="2737" spans="1:16" x14ac:dyDescent="0.3">
      <c r="A2737">
        <v>2736</v>
      </c>
      <c r="B2737" t="s">
        <v>435</v>
      </c>
      <c r="C2737">
        <v>619</v>
      </c>
      <c r="D2737" t="str">
        <f>VLOOKUP(CONS_TABLE[[#This Row],[make_id]],Make_details[],2,"FALSE")</f>
        <v>Toyota</v>
      </c>
      <c r="E2737" t="str">
        <f>VLOOKUP(CONS_TABLE[[#This Row],[make_id]],Make_details[],3,"FALSE")</f>
        <v>Standard</v>
      </c>
      <c r="F2737">
        <v>2005</v>
      </c>
      <c r="G2737" t="s">
        <v>448</v>
      </c>
      <c r="H2737" t="s">
        <v>618</v>
      </c>
      <c r="I2737" s="1">
        <v>44548</v>
      </c>
      <c r="J2737" s="1" t="str">
        <f>TEXT(CONS_TABLE[[#This Row],[date_stolen]],"YYYY")</f>
        <v>2021</v>
      </c>
      <c r="K2737" s="1" t="str">
        <f>TEXT(CONS_TABLE[[#This Row],[date_stolen]],"MMMM")</f>
        <v>December</v>
      </c>
      <c r="L2737">
        <v>103</v>
      </c>
      <c r="M2737" t="str">
        <f>VLOOKUP(CONS_TABLE[[#This Row],[location_id]],Locations[],2,"FALSE")</f>
        <v>Waikato</v>
      </c>
      <c r="N2737" t="str">
        <f>VLOOKUP(CONS_TABLE[[#This Row],[location_id]],Locations[],3, "FALSE")</f>
        <v>New Zealand</v>
      </c>
      <c r="O2737" s="3">
        <f>VLOOKUP(CONS_TABLE[[#This Row],[location_id]],Locations[],4,"FALSE")</f>
        <v>513800</v>
      </c>
      <c r="P2737">
        <f>VLOOKUP(CONS_TABLE[[#This Row],[location_id]],Locations[],5,"FALSE")</f>
        <v>21.5</v>
      </c>
    </row>
    <row r="2738" spans="1:16" x14ac:dyDescent="0.3">
      <c r="A2738">
        <v>2737</v>
      </c>
      <c r="B2738" t="s">
        <v>435</v>
      </c>
      <c r="C2738">
        <v>619</v>
      </c>
      <c r="D2738" t="str">
        <f>VLOOKUP(CONS_TABLE[[#This Row],[make_id]],Make_details[],2,"FALSE")</f>
        <v>Toyota</v>
      </c>
      <c r="E2738" t="str">
        <f>VLOOKUP(CONS_TABLE[[#This Row],[make_id]],Make_details[],3,"FALSE")</f>
        <v>Standard</v>
      </c>
      <c r="F2738">
        <v>2014</v>
      </c>
      <c r="G2738" t="s">
        <v>448</v>
      </c>
      <c r="H2738" t="s">
        <v>18</v>
      </c>
      <c r="I2738" s="1">
        <v>44578</v>
      </c>
      <c r="J2738" s="1" t="str">
        <f>TEXT(CONS_TABLE[[#This Row],[date_stolen]],"YYYY")</f>
        <v>2022</v>
      </c>
      <c r="K2738" s="1" t="str">
        <f>TEXT(CONS_TABLE[[#This Row],[date_stolen]],"MMMM")</f>
        <v>January</v>
      </c>
      <c r="L2738">
        <v>104</v>
      </c>
      <c r="M2738" t="str">
        <f>VLOOKUP(CONS_TABLE[[#This Row],[location_id]],Locations[],2,"FALSE")</f>
        <v>Bay of Plenty</v>
      </c>
      <c r="N2738" t="str">
        <f>VLOOKUP(CONS_TABLE[[#This Row],[location_id]],Locations[],3, "FALSE")</f>
        <v>New Zealand</v>
      </c>
      <c r="O2738" s="3">
        <f>VLOOKUP(CONS_TABLE[[#This Row],[location_id]],Locations[],4,"FALSE")</f>
        <v>347700</v>
      </c>
      <c r="P2738">
        <f>VLOOKUP(CONS_TABLE[[#This Row],[location_id]],Locations[],5,"FALSE")</f>
        <v>28.8</v>
      </c>
    </row>
    <row r="2739" spans="1:16" x14ac:dyDescent="0.3">
      <c r="A2739">
        <v>2738</v>
      </c>
      <c r="B2739" t="s">
        <v>75</v>
      </c>
      <c r="C2739">
        <v>587</v>
      </c>
      <c r="D2739" t="str">
        <f>VLOOKUP(CONS_TABLE[[#This Row],[make_id]],Make_details[],2,"FALSE")</f>
        <v>Nissan</v>
      </c>
      <c r="E2739" t="str">
        <f>VLOOKUP(CONS_TABLE[[#This Row],[make_id]],Make_details[],3,"FALSE")</f>
        <v>Standard</v>
      </c>
      <c r="F2739">
        <v>2005</v>
      </c>
      <c r="G2739" t="s">
        <v>359</v>
      </c>
      <c r="H2739" t="s">
        <v>10</v>
      </c>
      <c r="I2739" s="1">
        <v>44552</v>
      </c>
      <c r="J2739" s="1" t="str">
        <f>TEXT(CONS_TABLE[[#This Row],[date_stolen]],"YYYY")</f>
        <v>2021</v>
      </c>
      <c r="K2739" s="1" t="str">
        <f>TEXT(CONS_TABLE[[#This Row],[date_stolen]],"MMMM")</f>
        <v>December</v>
      </c>
      <c r="L2739">
        <v>102</v>
      </c>
      <c r="M2739" t="str">
        <f>VLOOKUP(CONS_TABLE[[#This Row],[location_id]],Locations[],2,"FALSE")</f>
        <v>Auckland</v>
      </c>
      <c r="N2739" t="str">
        <f>VLOOKUP(CONS_TABLE[[#This Row],[location_id]],Locations[],3, "FALSE")</f>
        <v>New Zealand</v>
      </c>
      <c r="O2739" s="3">
        <f>VLOOKUP(CONS_TABLE[[#This Row],[location_id]],Locations[],4,"FALSE")</f>
        <v>1695200</v>
      </c>
      <c r="P2739">
        <f>VLOOKUP(CONS_TABLE[[#This Row],[location_id]],Locations[],5,"FALSE")</f>
        <v>343.09</v>
      </c>
    </row>
    <row r="2740" spans="1:16" x14ac:dyDescent="0.3">
      <c r="A2740">
        <v>2739</v>
      </c>
      <c r="B2740" t="s">
        <v>491</v>
      </c>
      <c r="C2740">
        <v>587</v>
      </c>
      <c r="D2740" t="str">
        <f>VLOOKUP(CONS_TABLE[[#This Row],[make_id]],Make_details[],2,"FALSE")</f>
        <v>Nissan</v>
      </c>
      <c r="E2740" t="str">
        <f>VLOOKUP(CONS_TABLE[[#This Row],[make_id]],Make_details[],3,"FALSE")</f>
        <v>Standard</v>
      </c>
      <c r="F2740">
        <v>1993</v>
      </c>
      <c r="G2740" t="s">
        <v>691</v>
      </c>
      <c r="H2740" t="s">
        <v>32</v>
      </c>
      <c r="I2740" s="1">
        <v>44481</v>
      </c>
      <c r="J2740" s="1" t="str">
        <f>TEXT(CONS_TABLE[[#This Row],[date_stolen]],"YYYY")</f>
        <v>2021</v>
      </c>
      <c r="K2740" s="1" t="str">
        <f>TEXT(CONS_TABLE[[#This Row],[date_stolen]],"MMMM")</f>
        <v>October</v>
      </c>
      <c r="L2740">
        <v>114</v>
      </c>
      <c r="M2740" t="str">
        <f>VLOOKUP(CONS_TABLE[[#This Row],[location_id]],Locations[],2,"FALSE")</f>
        <v>Canterbury</v>
      </c>
      <c r="N2740" t="str">
        <f>VLOOKUP(CONS_TABLE[[#This Row],[location_id]],Locations[],3, "FALSE")</f>
        <v>New Zealand</v>
      </c>
      <c r="O2740" s="3">
        <f>VLOOKUP(CONS_TABLE[[#This Row],[location_id]],Locations[],4,"FALSE")</f>
        <v>655000</v>
      </c>
      <c r="P2740">
        <f>VLOOKUP(CONS_TABLE[[#This Row],[location_id]],Locations[],5,"FALSE")</f>
        <v>14.72</v>
      </c>
    </row>
    <row r="2741" spans="1:16" x14ac:dyDescent="0.3">
      <c r="A2741">
        <v>2740</v>
      </c>
      <c r="B2741" t="s">
        <v>75</v>
      </c>
      <c r="C2741">
        <v>587</v>
      </c>
      <c r="D2741" t="str">
        <f>VLOOKUP(CONS_TABLE[[#This Row],[make_id]],Make_details[],2,"FALSE")</f>
        <v>Nissan</v>
      </c>
      <c r="E2741" t="str">
        <f>VLOOKUP(CONS_TABLE[[#This Row],[make_id]],Make_details[],3,"FALSE")</f>
        <v>Standard</v>
      </c>
      <c r="F2741">
        <v>2005</v>
      </c>
      <c r="G2741" t="s">
        <v>359</v>
      </c>
      <c r="H2741" t="s">
        <v>283</v>
      </c>
      <c r="I2741" s="1">
        <v>44609</v>
      </c>
      <c r="J2741" s="1" t="str">
        <f>TEXT(CONS_TABLE[[#This Row],[date_stolen]],"YYYY")</f>
        <v>2022</v>
      </c>
      <c r="K2741" s="1" t="str">
        <f>TEXT(CONS_TABLE[[#This Row],[date_stolen]],"MMMM")</f>
        <v>February</v>
      </c>
      <c r="L2741">
        <v>105</v>
      </c>
      <c r="M2741" t="str">
        <f>VLOOKUP(CONS_TABLE[[#This Row],[location_id]],Locations[],2,"FALSE")</f>
        <v>Gisborne</v>
      </c>
      <c r="N2741" t="str">
        <f>VLOOKUP(CONS_TABLE[[#This Row],[location_id]],Locations[],3, "FALSE")</f>
        <v>New Zealand</v>
      </c>
      <c r="O2741" s="3">
        <f>VLOOKUP(CONS_TABLE[[#This Row],[location_id]],Locations[],4,"FALSE")</f>
        <v>52100</v>
      </c>
      <c r="P2741">
        <f>VLOOKUP(CONS_TABLE[[#This Row],[location_id]],Locations[],5,"FALSE")</f>
        <v>6.21</v>
      </c>
    </row>
    <row r="2742" spans="1:16" x14ac:dyDescent="0.3">
      <c r="A2742">
        <v>2741</v>
      </c>
      <c r="B2742" t="s">
        <v>90</v>
      </c>
      <c r="C2742">
        <v>619</v>
      </c>
      <c r="D2742" t="str">
        <f>VLOOKUP(CONS_TABLE[[#This Row],[make_id]],Make_details[],2,"FALSE")</f>
        <v>Toyota</v>
      </c>
      <c r="E2742" t="str">
        <f>VLOOKUP(CONS_TABLE[[#This Row],[make_id]],Make_details[],3,"FALSE")</f>
        <v>Standard</v>
      </c>
      <c r="F2742">
        <v>1998</v>
      </c>
      <c r="G2742" t="s">
        <v>485</v>
      </c>
      <c r="H2742" t="s">
        <v>47</v>
      </c>
      <c r="I2742" s="1">
        <v>44627</v>
      </c>
      <c r="J2742" s="1" t="str">
        <f>TEXT(CONS_TABLE[[#This Row],[date_stolen]],"YYYY")</f>
        <v>2022</v>
      </c>
      <c r="K2742" s="1" t="str">
        <f>TEXT(CONS_TABLE[[#This Row],[date_stolen]],"MMMM")</f>
        <v>March</v>
      </c>
      <c r="L2742">
        <v>114</v>
      </c>
      <c r="M2742" t="str">
        <f>VLOOKUP(CONS_TABLE[[#This Row],[location_id]],Locations[],2,"FALSE")</f>
        <v>Canterbury</v>
      </c>
      <c r="N2742" t="str">
        <f>VLOOKUP(CONS_TABLE[[#This Row],[location_id]],Locations[],3, "FALSE")</f>
        <v>New Zealand</v>
      </c>
      <c r="O2742" s="3">
        <f>VLOOKUP(CONS_TABLE[[#This Row],[location_id]],Locations[],4,"FALSE")</f>
        <v>655000</v>
      </c>
      <c r="P2742">
        <f>VLOOKUP(CONS_TABLE[[#This Row],[location_id]],Locations[],5,"FALSE")</f>
        <v>14.72</v>
      </c>
    </row>
    <row r="2743" spans="1:16" x14ac:dyDescent="0.3">
      <c r="A2743">
        <v>2742</v>
      </c>
      <c r="B2743" t="s">
        <v>83</v>
      </c>
      <c r="C2743">
        <v>619</v>
      </c>
      <c r="D2743" t="str">
        <f>VLOOKUP(CONS_TABLE[[#This Row],[make_id]],Make_details[],2,"FALSE")</f>
        <v>Toyota</v>
      </c>
      <c r="E2743" t="str">
        <f>VLOOKUP(CONS_TABLE[[#This Row],[make_id]],Make_details[],3,"FALSE")</f>
        <v>Standard</v>
      </c>
      <c r="F2743">
        <v>2005</v>
      </c>
      <c r="G2743" t="s">
        <v>842</v>
      </c>
      <c r="H2743" t="s">
        <v>10</v>
      </c>
      <c r="I2743" s="1">
        <v>44650</v>
      </c>
      <c r="J2743" s="1" t="str">
        <f>TEXT(CONS_TABLE[[#This Row],[date_stolen]],"YYYY")</f>
        <v>2022</v>
      </c>
      <c r="K2743" s="1" t="str">
        <f>TEXT(CONS_TABLE[[#This Row],[date_stolen]],"MMMM")</f>
        <v>March</v>
      </c>
      <c r="L2743">
        <v>102</v>
      </c>
      <c r="M2743" t="str">
        <f>VLOOKUP(CONS_TABLE[[#This Row],[location_id]],Locations[],2,"FALSE")</f>
        <v>Auckland</v>
      </c>
      <c r="N2743" t="str">
        <f>VLOOKUP(CONS_TABLE[[#This Row],[location_id]],Locations[],3, "FALSE")</f>
        <v>New Zealand</v>
      </c>
      <c r="O2743" s="3">
        <f>VLOOKUP(CONS_TABLE[[#This Row],[location_id]],Locations[],4,"FALSE")</f>
        <v>1695200</v>
      </c>
      <c r="P2743">
        <f>VLOOKUP(CONS_TABLE[[#This Row],[location_id]],Locations[],5,"FALSE")</f>
        <v>343.09</v>
      </c>
    </row>
    <row r="2744" spans="1:16" x14ac:dyDescent="0.3">
      <c r="A2744">
        <v>2743</v>
      </c>
      <c r="B2744" t="s">
        <v>90</v>
      </c>
      <c r="C2744">
        <v>610</v>
      </c>
      <c r="D2744" t="str">
        <f>VLOOKUP(CONS_TABLE[[#This Row],[make_id]],Make_details[],2,"FALSE")</f>
        <v>Subaru</v>
      </c>
      <c r="E2744" t="str">
        <f>VLOOKUP(CONS_TABLE[[#This Row],[make_id]],Make_details[],3,"FALSE")</f>
        <v>Standard</v>
      </c>
      <c r="F2744">
        <v>2005</v>
      </c>
      <c r="G2744" t="s">
        <v>475</v>
      </c>
      <c r="H2744" t="s">
        <v>32</v>
      </c>
      <c r="I2744" s="1">
        <v>44620</v>
      </c>
      <c r="J2744" s="1" t="str">
        <f>TEXT(CONS_TABLE[[#This Row],[date_stolen]],"YYYY")</f>
        <v>2022</v>
      </c>
      <c r="K2744" s="1" t="str">
        <f>TEXT(CONS_TABLE[[#This Row],[date_stolen]],"MMMM")</f>
        <v>February</v>
      </c>
      <c r="L2744">
        <v>102</v>
      </c>
      <c r="M2744" t="str">
        <f>VLOOKUP(CONS_TABLE[[#This Row],[location_id]],Locations[],2,"FALSE")</f>
        <v>Auckland</v>
      </c>
      <c r="N2744" t="str">
        <f>VLOOKUP(CONS_TABLE[[#This Row],[location_id]],Locations[],3, "FALSE")</f>
        <v>New Zealand</v>
      </c>
      <c r="O2744" s="3">
        <f>VLOOKUP(CONS_TABLE[[#This Row],[location_id]],Locations[],4,"FALSE")</f>
        <v>1695200</v>
      </c>
      <c r="P2744">
        <f>VLOOKUP(CONS_TABLE[[#This Row],[location_id]],Locations[],5,"FALSE")</f>
        <v>343.09</v>
      </c>
    </row>
    <row r="2745" spans="1:16" x14ac:dyDescent="0.3">
      <c r="A2745">
        <v>2744</v>
      </c>
      <c r="B2745" t="s">
        <v>75</v>
      </c>
      <c r="C2745">
        <v>576</v>
      </c>
      <c r="D2745" t="str">
        <f>VLOOKUP(CONS_TABLE[[#This Row],[make_id]],Make_details[],2,"FALSE")</f>
        <v>Mazda</v>
      </c>
      <c r="E2745" t="str">
        <f>VLOOKUP(CONS_TABLE[[#This Row],[make_id]],Make_details[],3,"FALSE")</f>
        <v>Standard</v>
      </c>
      <c r="F2745">
        <v>2005</v>
      </c>
      <c r="G2745" t="s">
        <v>578</v>
      </c>
      <c r="H2745" t="s">
        <v>28</v>
      </c>
      <c r="I2745" s="1">
        <v>44624</v>
      </c>
      <c r="J2745" s="1" t="str">
        <f>TEXT(CONS_TABLE[[#This Row],[date_stolen]],"YYYY")</f>
        <v>2022</v>
      </c>
      <c r="K2745" s="1" t="str">
        <f>TEXT(CONS_TABLE[[#This Row],[date_stolen]],"MMMM")</f>
        <v>March</v>
      </c>
      <c r="L2745">
        <v>104</v>
      </c>
      <c r="M2745" t="str">
        <f>VLOOKUP(CONS_TABLE[[#This Row],[location_id]],Locations[],2,"FALSE")</f>
        <v>Bay of Plenty</v>
      </c>
      <c r="N2745" t="str">
        <f>VLOOKUP(CONS_TABLE[[#This Row],[location_id]],Locations[],3, "FALSE")</f>
        <v>New Zealand</v>
      </c>
      <c r="O2745" s="3">
        <f>VLOOKUP(CONS_TABLE[[#This Row],[location_id]],Locations[],4,"FALSE")</f>
        <v>347700</v>
      </c>
      <c r="P2745">
        <f>VLOOKUP(CONS_TABLE[[#This Row],[location_id]],Locations[],5,"FALSE")</f>
        <v>28.8</v>
      </c>
    </row>
    <row r="2746" spans="1:16" x14ac:dyDescent="0.3">
      <c r="A2746">
        <v>2745</v>
      </c>
      <c r="B2746" t="s">
        <v>83</v>
      </c>
      <c r="C2746">
        <v>576</v>
      </c>
      <c r="D2746" t="str">
        <f>VLOOKUP(CONS_TABLE[[#This Row],[make_id]],Make_details[],2,"FALSE")</f>
        <v>Mazda</v>
      </c>
      <c r="E2746" t="str">
        <f>VLOOKUP(CONS_TABLE[[#This Row],[make_id]],Make_details[],3,"FALSE")</f>
        <v>Standard</v>
      </c>
      <c r="F2746">
        <v>2004</v>
      </c>
      <c r="G2746" t="s">
        <v>823</v>
      </c>
      <c r="H2746" t="s">
        <v>10</v>
      </c>
      <c r="I2746" s="1">
        <v>44615</v>
      </c>
      <c r="J2746" s="1" t="str">
        <f>TEXT(CONS_TABLE[[#This Row],[date_stolen]],"YYYY")</f>
        <v>2022</v>
      </c>
      <c r="K2746" s="1" t="str">
        <f>TEXT(CONS_TABLE[[#This Row],[date_stolen]],"MMMM")</f>
        <v>February</v>
      </c>
      <c r="L2746">
        <v>104</v>
      </c>
      <c r="M2746" t="str">
        <f>VLOOKUP(CONS_TABLE[[#This Row],[location_id]],Locations[],2,"FALSE")</f>
        <v>Bay of Plenty</v>
      </c>
      <c r="N2746" t="str">
        <f>VLOOKUP(CONS_TABLE[[#This Row],[location_id]],Locations[],3, "FALSE")</f>
        <v>New Zealand</v>
      </c>
      <c r="O2746" s="3">
        <f>VLOOKUP(CONS_TABLE[[#This Row],[location_id]],Locations[],4,"FALSE")</f>
        <v>347700</v>
      </c>
      <c r="P2746">
        <f>VLOOKUP(CONS_TABLE[[#This Row],[location_id]],Locations[],5,"FALSE")</f>
        <v>28.8</v>
      </c>
    </row>
    <row r="2747" spans="1:16" x14ac:dyDescent="0.3">
      <c r="A2747">
        <v>2746</v>
      </c>
      <c r="B2747" t="s">
        <v>83</v>
      </c>
      <c r="C2747">
        <v>610</v>
      </c>
      <c r="D2747" t="str">
        <f>VLOOKUP(CONS_TABLE[[#This Row],[make_id]],Make_details[],2,"FALSE")</f>
        <v>Subaru</v>
      </c>
      <c r="E2747" t="str">
        <f>VLOOKUP(CONS_TABLE[[#This Row],[make_id]],Make_details[],3,"FALSE")</f>
        <v>Standard</v>
      </c>
      <c r="F2747">
        <v>2000</v>
      </c>
      <c r="G2747" t="s">
        <v>444</v>
      </c>
      <c r="H2747" t="s">
        <v>32</v>
      </c>
      <c r="I2747" s="1">
        <v>44632</v>
      </c>
      <c r="J2747" s="1" t="str">
        <f>TEXT(CONS_TABLE[[#This Row],[date_stolen]],"YYYY")</f>
        <v>2022</v>
      </c>
      <c r="K2747" s="1" t="str">
        <f>TEXT(CONS_TABLE[[#This Row],[date_stolen]],"MMMM")</f>
        <v>March</v>
      </c>
      <c r="L2747">
        <v>109</v>
      </c>
      <c r="M2747" t="str">
        <f>VLOOKUP(CONS_TABLE[[#This Row],[location_id]],Locations[],2,"FALSE")</f>
        <v>Wellington</v>
      </c>
      <c r="N2747" t="str">
        <f>VLOOKUP(CONS_TABLE[[#This Row],[location_id]],Locations[],3, "FALSE")</f>
        <v>New Zealand</v>
      </c>
      <c r="O2747" s="3">
        <f>VLOOKUP(CONS_TABLE[[#This Row],[location_id]],Locations[],4,"FALSE")</f>
        <v>543500</v>
      </c>
      <c r="P2747">
        <f>VLOOKUP(CONS_TABLE[[#This Row],[location_id]],Locations[],5,"FALSE")</f>
        <v>67.52</v>
      </c>
    </row>
    <row r="2748" spans="1:16" x14ac:dyDescent="0.3">
      <c r="A2748">
        <v>2747</v>
      </c>
      <c r="B2748" t="s">
        <v>75</v>
      </c>
      <c r="C2748">
        <v>576</v>
      </c>
      <c r="D2748" t="str">
        <f>VLOOKUP(CONS_TABLE[[#This Row],[make_id]],Make_details[],2,"FALSE")</f>
        <v>Mazda</v>
      </c>
      <c r="E2748" t="str">
        <f>VLOOKUP(CONS_TABLE[[#This Row],[make_id]],Make_details[],3,"FALSE")</f>
        <v>Standard</v>
      </c>
      <c r="F2748">
        <v>2007</v>
      </c>
      <c r="G2748" t="s">
        <v>578</v>
      </c>
      <c r="H2748" t="s">
        <v>618</v>
      </c>
      <c r="I2748" s="1">
        <v>44627</v>
      </c>
      <c r="J2748" s="1" t="str">
        <f>TEXT(CONS_TABLE[[#This Row],[date_stolen]],"YYYY")</f>
        <v>2022</v>
      </c>
      <c r="K2748" s="1" t="str">
        <f>TEXT(CONS_TABLE[[#This Row],[date_stolen]],"MMMM")</f>
        <v>March</v>
      </c>
      <c r="L2748">
        <v>101</v>
      </c>
      <c r="M2748" t="str">
        <f>VLOOKUP(CONS_TABLE[[#This Row],[location_id]],Locations[],2,"FALSE")</f>
        <v>Northland</v>
      </c>
      <c r="N2748" t="str">
        <f>VLOOKUP(CONS_TABLE[[#This Row],[location_id]],Locations[],3, "FALSE")</f>
        <v>New Zealand</v>
      </c>
      <c r="O2748" s="3">
        <f>VLOOKUP(CONS_TABLE[[#This Row],[location_id]],Locations[],4,"FALSE")</f>
        <v>201500</v>
      </c>
      <c r="P2748">
        <f>VLOOKUP(CONS_TABLE[[#This Row],[location_id]],Locations[],5,"FALSE")</f>
        <v>16.11</v>
      </c>
    </row>
    <row r="2749" spans="1:16" x14ac:dyDescent="0.3">
      <c r="A2749">
        <v>2748</v>
      </c>
      <c r="B2749" t="s">
        <v>90</v>
      </c>
      <c r="C2749">
        <v>587</v>
      </c>
      <c r="D2749" t="str">
        <f>VLOOKUP(CONS_TABLE[[#This Row],[make_id]],Make_details[],2,"FALSE")</f>
        <v>Nissan</v>
      </c>
      <c r="E2749" t="str">
        <f>VLOOKUP(CONS_TABLE[[#This Row],[make_id]],Make_details[],3,"FALSE")</f>
        <v>Standard</v>
      </c>
      <c r="F2749">
        <v>2006</v>
      </c>
      <c r="G2749" t="s">
        <v>852</v>
      </c>
      <c r="H2749" t="s">
        <v>32</v>
      </c>
      <c r="I2749" s="1">
        <v>44576</v>
      </c>
      <c r="J2749" s="1" t="str">
        <f>TEXT(CONS_TABLE[[#This Row],[date_stolen]],"YYYY")</f>
        <v>2022</v>
      </c>
      <c r="K2749" s="1" t="str">
        <f>TEXT(CONS_TABLE[[#This Row],[date_stolen]],"MMMM")</f>
        <v>January</v>
      </c>
      <c r="L2749">
        <v>105</v>
      </c>
      <c r="M2749" t="str">
        <f>VLOOKUP(CONS_TABLE[[#This Row],[location_id]],Locations[],2,"FALSE")</f>
        <v>Gisborne</v>
      </c>
      <c r="N2749" t="str">
        <f>VLOOKUP(CONS_TABLE[[#This Row],[location_id]],Locations[],3, "FALSE")</f>
        <v>New Zealand</v>
      </c>
      <c r="O2749" s="3">
        <f>VLOOKUP(CONS_TABLE[[#This Row],[location_id]],Locations[],4,"FALSE")</f>
        <v>52100</v>
      </c>
      <c r="P2749">
        <f>VLOOKUP(CONS_TABLE[[#This Row],[location_id]],Locations[],5,"FALSE")</f>
        <v>6.21</v>
      </c>
    </row>
    <row r="2750" spans="1:16" x14ac:dyDescent="0.3">
      <c r="A2750">
        <v>2749</v>
      </c>
      <c r="B2750" t="s">
        <v>90</v>
      </c>
      <c r="C2750">
        <v>633</v>
      </c>
      <c r="D2750" t="str">
        <f>VLOOKUP(CONS_TABLE[[#This Row],[make_id]],Make_details[],2,"FALSE")</f>
        <v>Volkswagen</v>
      </c>
      <c r="E2750" t="str">
        <f>VLOOKUP(CONS_TABLE[[#This Row],[make_id]],Make_details[],3,"FALSE")</f>
        <v>Standard</v>
      </c>
      <c r="F2750">
        <v>2003</v>
      </c>
      <c r="G2750" t="s">
        <v>581</v>
      </c>
      <c r="H2750" t="s">
        <v>10</v>
      </c>
      <c r="I2750" s="1">
        <v>44579</v>
      </c>
      <c r="J2750" s="1" t="str">
        <f>TEXT(CONS_TABLE[[#This Row],[date_stolen]],"YYYY")</f>
        <v>2022</v>
      </c>
      <c r="K2750" s="1" t="str">
        <f>TEXT(CONS_TABLE[[#This Row],[date_stolen]],"MMMM")</f>
        <v>January</v>
      </c>
      <c r="L2750">
        <v>101</v>
      </c>
      <c r="M2750" t="str">
        <f>VLOOKUP(CONS_TABLE[[#This Row],[location_id]],Locations[],2,"FALSE")</f>
        <v>Northland</v>
      </c>
      <c r="N2750" t="str">
        <f>VLOOKUP(CONS_TABLE[[#This Row],[location_id]],Locations[],3, "FALSE")</f>
        <v>New Zealand</v>
      </c>
      <c r="O2750" s="3">
        <f>VLOOKUP(CONS_TABLE[[#This Row],[location_id]],Locations[],4,"FALSE")</f>
        <v>201500</v>
      </c>
      <c r="P2750">
        <f>VLOOKUP(CONS_TABLE[[#This Row],[location_id]],Locations[],5,"FALSE")</f>
        <v>16.11</v>
      </c>
    </row>
    <row r="2751" spans="1:16" x14ac:dyDescent="0.3">
      <c r="A2751">
        <v>2750</v>
      </c>
      <c r="B2751" t="s">
        <v>83</v>
      </c>
      <c r="C2751">
        <v>587</v>
      </c>
      <c r="D2751" t="str">
        <f>VLOOKUP(CONS_TABLE[[#This Row],[make_id]],Make_details[],2,"FALSE")</f>
        <v>Nissan</v>
      </c>
      <c r="E2751" t="str">
        <f>VLOOKUP(CONS_TABLE[[#This Row],[make_id]],Make_details[],3,"FALSE")</f>
        <v>Standard</v>
      </c>
      <c r="F2751">
        <v>2007</v>
      </c>
      <c r="G2751" t="s">
        <v>140</v>
      </c>
      <c r="H2751" t="s">
        <v>32</v>
      </c>
      <c r="I2751" s="1">
        <v>44538</v>
      </c>
      <c r="J2751" s="1" t="str">
        <f>TEXT(CONS_TABLE[[#This Row],[date_stolen]],"YYYY")</f>
        <v>2021</v>
      </c>
      <c r="K2751" s="1" t="str">
        <f>TEXT(CONS_TABLE[[#This Row],[date_stolen]],"MMMM")</f>
        <v>December</v>
      </c>
      <c r="L2751">
        <v>102</v>
      </c>
      <c r="M2751" t="str">
        <f>VLOOKUP(CONS_TABLE[[#This Row],[location_id]],Locations[],2,"FALSE")</f>
        <v>Auckland</v>
      </c>
      <c r="N2751" t="str">
        <f>VLOOKUP(CONS_TABLE[[#This Row],[location_id]],Locations[],3, "FALSE")</f>
        <v>New Zealand</v>
      </c>
      <c r="O2751" s="3">
        <f>VLOOKUP(CONS_TABLE[[#This Row],[location_id]],Locations[],4,"FALSE")</f>
        <v>1695200</v>
      </c>
      <c r="P2751">
        <f>VLOOKUP(CONS_TABLE[[#This Row],[location_id]],Locations[],5,"FALSE")</f>
        <v>343.09</v>
      </c>
    </row>
    <row r="2752" spans="1:16" x14ac:dyDescent="0.3">
      <c r="A2752">
        <v>2751</v>
      </c>
      <c r="B2752" t="s">
        <v>90</v>
      </c>
      <c r="C2752">
        <v>619</v>
      </c>
      <c r="D2752" t="str">
        <f>VLOOKUP(CONS_TABLE[[#This Row],[make_id]],Make_details[],2,"FALSE")</f>
        <v>Toyota</v>
      </c>
      <c r="E2752" t="str">
        <f>VLOOKUP(CONS_TABLE[[#This Row],[make_id]],Make_details[],3,"FALSE")</f>
        <v>Standard</v>
      </c>
      <c r="F2752">
        <v>2004</v>
      </c>
      <c r="G2752" t="s">
        <v>612</v>
      </c>
      <c r="H2752" t="s">
        <v>10</v>
      </c>
      <c r="I2752" s="1">
        <v>44626</v>
      </c>
      <c r="J2752" s="1" t="str">
        <f>TEXT(CONS_TABLE[[#This Row],[date_stolen]],"YYYY")</f>
        <v>2022</v>
      </c>
      <c r="K2752" s="1" t="str">
        <f>TEXT(CONS_TABLE[[#This Row],[date_stolen]],"MMMM")</f>
        <v>March</v>
      </c>
      <c r="L2752">
        <v>102</v>
      </c>
      <c r="M2752" t="str">
        <f>VLOOKUP(CONS_TABLE[[#This Row],[location_id]],Locations[],2,"FALSE")</f>
        <v>Auckland</v>
      </c>
      <c r="N2752" t="str">
        <f>VLOOKUP(CONS_TABLE[[#This Row],[location_id]],Locations[],3, "FALSE")</f>
        <v>New Zealand</v>
      </c>
      <c r="O2752" s="3">
        <f>VLOOKUP(CONS_TABLE[[#This Row],[location_id]],Locations[],4,"FALSE")</f>
        <v>1695200</v>
      </c>
      <c r="P2752">
        <f>VLOOKUP(CONS_TABLE[[#This Row],[location_id]],Locations[],5,"FALSE")</f>
        <v>343.09</v>
      </c>
    </row>
    <row r="2753" spans="1:16" x14ac:dyDescent="0.3">
      <c r="A2753">
        <v>2752</v>
      </c>
      <c r="B2753" t="s">
        <v>90</v>
      </c>
      <c r="C2753">
        <v>619</v>
      </c>
      <c r="D2753" t="str">
        <f>VLOOKUP(CONS_TABLE[[#This Row],[make_id]],Make_details[],2,"FALSE")</f>
        <v>Toyota</v>
      </c>
      <c r="E2753" t="str">
        <f>VLOOKUP(CONS_TABLE[[#This Row],[make_id]],Make_details[],3,"FALSE")</f>
        <v>Standard</v>
      </c>
      <c r="F2753">
        <v>2006</v>
      </c>
      <c r="G2753" t="s">
        <v>886</v>
      </c>
      <c r="H2753" t="s">
        <v>101</v>
      </c>
      <c r="I2753" s="1">
        <v>44655</v>
      </c>
      <c r="J2753" s="1" t="str">
        <f>TEXT(CONS_TABLE[[#This Row],[date_stolen]],"YYYY")</f>
        <v>2022</v>
      </c>
      <c r="K2753" s="1" t="str">
        <f>TEXT(CONS_TABLE[[#This Row],[date_stolen]],"MMMM")</f>
        <v>April</v>
      </c>
      <c r="L2753">
        <v>102</v>
      </c>
      <c r="M2753" t="str">
        <f>VLOOKUP(CONS_TABLE[[#This Row],[location_id]],Locations[],2,"FALSE")</f>
        <v>Auckland</v>
      </c>
      <c r="N2753" t="str">
        <f>VLOOKUP(CONS_TABLE[[#This Row],[location_id]],Locations[],3, "FALSE")</f>
        <v>New Zealand</v>
      </c>
      <c r="O2753" s="3">
        <f>VLOOKUP(CONS_TABLE[[#This Row],[location_id]],Locations[],4,"FALSE")</f>
        <v>1695200</v>
      </c>
      <c r="P2753">
        <f>VLOOKUP(CONS_TABLE[[#This Row],[location_id]],Locations[],5,"FALSE")</f>
        <v>343.09</v>
      </c>
    </row>
    <row r="2754" spans="1:16" x14ac:dyDescent="0.3">
      <c r="A2754">
        <v>2753</v>
      </c>
      <c r="B2754" t="s">
        <v>90</v>
      </c>
      <c r="C2754">
        <v>580</v>
      </c>
      <c r="D2754" t="str">
        <f>VLOOKUP(CONS_TABLE[[#This Row],[make_id]],Make_details[],2,"FALSE")</f>
        <v>Mitsubishi</v>
      </c>
      <c r="E2754" t="str">
        <f>VLOOKUP(CONS_TABLE[[#This Row],[make_id]],Make_details[],3,"FALSE")</f>
        <v>Standard</v>
      </c>
      <c r="F2754">
        <v>1995</v>
      </c>
      <c r="G2754" t="s">
        <v>442</v>
      </c>
      <c r="H2754" t="s">
        <v>32</v>
      </c>
      <c r="I2754" s="1">
        <v>44578</v>
      </c>
      <c r="J2754" s="1" t="str">
        <f>TEXT(CONS_TABLE[[#This Row],[date_stolen]],"YYYY")</f>
        <v>2022</v>
      </c>
      <c r="K2754" s="1" t="str">
        <f>TEXT(CONS_TABLE[[#This Row],[date_stolen]],"MMMM")</f>
        <v>January</v>
      </c>
      <c r="L2754">
        <v>102</v>
      </c>
      <c r="M2754" t="str">
        <f>VLOOKUP(CONS_TABLE[[#This Row],[location_id]],Locations[],2,"FALSE")</f>
        <v>Auckland</v>
      </c>
      <c r="N2754" t="str">
        <f>VLOOKUP(CONS_TABLE[[#This Row],[location_id]],Locations[],3, "FALSE")</f>
        <v>New Zealand</v>
      </c>
      <c r="O2754" s="3">
        <f>VLOOKUP(CONS_TABLE[[#This Row],[location_id]],Locations[],4,"FALSE")</f>
        <v>1695200</v>
      </c>
      <c r="P2754">
        <f>VLOOKUP(CONS_TABLE[[#This Row],[location_id]],Locations[],5,"FALSE")</f>
        <v>343.09</v>
      </c>
    </row>
    <row r="2755" spans="1:16" x14ac:dyDescent="0.3">
      <c r="A2755">
        <v>2754</v>
      </c>
      <c r="B2755" t="s">
        <v>90</v>
      </c>
      <c r="C2755">
        <v>587</v>
      </c>
      <c r="D2755" t="str">
        <f>VLOOKUP(CONS_TABLE[[#This Row],[make_id]],Make_details[],2,"FALSE")</f>
        <v>Nissan</v>
      </c>
      <c r="E2755" t="str">
        <f>VLOOKUP(CONS_TABLE[[#This Row],[make_id]],Make_details[],3,"FALSE")</f>
        <v>Standard</v>
      </c>
      <c r="F2755">
        <v>2004</v>
      </c>
      <c r="G2755" t="s">
        <v>677</v>
      </c>
      <c r="H2755" t="s">
        <v>10</v>
      </c>
      <c r="I2755" s="1">
        <v>44582</v>
      </c>
      <c r="J2755" s="1" t="str">
        <f>TEXT(CONS_TABLE[[#This Row],[date_stolen]],"YYYY")</f>
        <v>2022</v>
      </c>
      <c r="K2755" s="1" t="str">
        <f>TEXT(CONS_TABLE[[#This Row],[date_stolen]],"MMMM")</f>
        <v>January</v>
      </c>
      <c r="L2755">
        <v>109</v>
      </c>
      <c r="M2755" t="str">
        <f>VLOOKUP(CONS_TABLE[[#This Row],[location_id]],Locations[],2,"FALSE")</f>
        <v>Wellington</v>
      </c>
      <c r="N2755" t="str">
        <f>VLOOKUP(CONS_TABLE[[#This Row],[location_id]],Locations[],3, "FALSE")</f>
        <v>New Zealand</v>
      </c>
      <c r="O2755" s="3">
        <f>VLOOKUP(CONS_TABLE[[#This Row],[location_id]],Locations[],4,"FALSE")</f>
        <v>543500</v>
      </c>
      <c r="P2755">
        <f>VLOOKUP(CONS_TABLE[[#This Row],[location_id]],Locations[],5,"FALSE")</f>
        <v>67.52</v>
      </c>
    </row>
    <row r="2756" spans="1:16" x14ac:dyDescent="0.3">
      <c r="A2756">
        <v>2755</v>
      </c>
      <c r="B2756" t="s">
        <v>83</v>
      </c>
      <c r="C2756">
        <v>619</v>
      </c>
      <c r="D2756" t="str">
        <f>VLOOKUP(CONS_TABLE[[#This Row],[make_id]],Make_details[],2,"FALSE")</f>
        <v>Toyota</v>
      </c>
      <c r="E2756" t="str">
        <f>VLOOKUP(CONS_TABLE[[#This Row],[make_id]],Make_details[],3,"FALSE")</f>
        <v>Standard</v>
      </c>
      <c r="F2756">
        <v>2005</v>
      </c>
      <c r="G2756" t="s">
        <v>842</v>
      </c>
      <c r="H2756" t="s">
        <v>32</v>
      </c>
      <c r="I2756" s="1">
        <v>44636</v>
      </c>
      <c r="J2756" s="1" t="str">
        <f>TEXT(CONS_TABLE[[#This Row],[date_stolen]],"YYYY")</f>
        <v>2022</v>
      </c>
      <c r="K2756" s="1" t="str">
        <f>TEXT(CONS_TABLE[[#This Row],[date_stolen]],"MMMM")</f>
        <v>March</v>
      </c>
      <c r="L2756">
        <v>103</v>
      </c>
      <c r="M2756" t="str">
        <f>VLOOKUP(CONS_TABLE[[#This Row],[location_id]],Locations[],2,"FALSE")</f>
        <v>Waikato</v>
      </c>
      <c r="N2756" t="str">
        <f>VLOOKUP(CONS_TABLE[[#This Row],[location_id]],Locations[],3, "FALSE")</f>
        <v>New Zealand</v>
      </c>
      <c r="O2756" s="3">
        <f>VLOOKUP(CONS_TABLE[[#This Row],[location_id]],Locations[],4,"FALSE")</f>
        <v>513800</v>
      </c>
      <c r="P2756">
        <f>VLOOKUP(CONS_TABLE[[#This Row],[location_id]],Locations[],5,"FALSE")</f>
        <v>21.5</v>
      </c>
    </row>
    <row r="2757" spans="1:16" x14ac:dyDescent="0.3">
      <c r="A2757">
        <v>2756</v>
      </c>
      <c r="B2757" t="s">
        <v>90</v>
      </c>
      <c r="C2757">
        <v>610</v>
      </c>
      <c r="D2757" t="str">
        <f>VLOOKUP(CONS_TABLE[[#This Row],[make_id]],Make_details[],2,"FALSE")</f>
        <v>Subaru</v>
      </c>
      <c r="E2757" t="str">
        <f>VLOOKUP(CONS_TABLE[[#This Row],[make_id]],Make_details[],3,"FALSE")</f>
        <v>Standard</v>
      </c>
      <c r="F2757">
        <v>2005</v>
      </c>
      <c r="G2757" t="s">
        <v>674</v>
      </c>
      <c r="H2757" t="s">
        <v>47</v>
      </c>
      <c r="I2757" s="1">
        <v>44616</v>
      </c>
      <c r="J2757" s="1" t="str">
        <f>TEXT(CONS_TABLE[[#This Row],[date_stolen]],"YYYY")</f>
        <v>2022</v>
      </c>
      <c r="K2757" s="1" t="str">
        <f>TEXT(CONS_TABLE[[#This Row],[date_stolen]],"MMMM")</f>
        <v>February</v>
      </c>
      <c r="L2757">
        <v>109</v>
      </c>
      <c r="M2757" t="str">
        <f>VLOOKUP(CONS_TABLE[[#This Row],[location_id]],Locations[],2,"FALSE")</f>
        <v>Wellington</v>
      </c>
      <c r="N2757" t="str">
        <f>VLOOKUP(CONS_TABLE[[#This Row],[location_id]],Locations[],3, "FALSE")</f>
        <v>New Zealand</v>
      </c>
      <c r="O2757" s="3">
        <f>VLOOKUP(CONS_TABLE[[#This Row],[location_id]],Locations[],4,"FALSE")</f>
        <v>543500</v>
      </c>
      <c r="P2757">
        <f>VLOOKUP(CONS_TABLE[[#This Row],[location_id]],Locations[],5,"FALSE")</f>
        <v>67.52</v>
      </c>
    </row>
    <row r="2758" spans="1:16" x14ac:dyDescent="0.3">
      <c r="A2758">
        <v>2757</v>
      </c>
      <c r="B2758" t="s">
        <v>90</v>
      </c>
      <c r="C2758">
        <v>569</v>
      </c>
      <c r="D2758" t="str">
        <f>VLOOKUP(CONS_TABLE[[#This Row],[make_id]],Make_details[],2,"FALSE")</f>
        <v>Landrover</v>
      </c>
      <c r="E2758" t="str">
        <f>VLOOKUP(CONS_TABLE[[#This Row],[make_id]],Make_details[],3,"FALSE")</f>
        <v>Luxury</v>
      </c>
      <c r="F2758">
        <v>2006</v>
      </c>
      <c r="G2758" t="s">
        <v>736</v>
      </c>
      <c r="H2758" t="s">
        <v>10</v>
      </c>
      <c r="I2758" s="1">
        <v>44488</v>
      </c>
      <c r="J2758" s="1" t="str">
        <f>TEXT(CONS_TABLE[[#This Row],[date_stolen]],"YYYY")</f>
        <v>2021</v>
      </c>
      <c r="K2758" s="1" t="str">
        <f>TEXT(CONS_TABLE[[#This Row],[date_stolen]],"MMMM")</f>
        <v>October</v>
      </c>
      <c r="L2758">
        <v>115</v>
      </c>
      <c r="M2758" t="str">
        <f>VLOOKUP(CONS_TABLE[[#This Row],[location_id]],Locations[],2,"FALSE")</f>
        <v>Otago</v>
      </c>
      <c r="N2758" t="str">
        <f>VLOOKUP(CONS_TABLE[[#This Row],[location_id]],Locations[],3, "FALSE")</f>
        <v>New Zealand</v>
      </c>
      <c r="O2758" s="3">
        <f>VLOOKUP(CONS_TABLE[[#This Row],[location_id]],Locations[],4,"FALSE")</f>
        <v>246000</v>
      </c>
      <c r="P2758">
        <f>VLOOKUP(CONS_TABLE[[#This Row],[location_id]],Locations[],5,"FALSE")</f>
        <v>7.89</v>
      </c>
    </row>
    <row r="2759" spans="1:16" x14ac:dyDescent="0.3">
      <c r="A2759">
        <v>2758</v>
      </c>
      <c r="B2759" t="s">
        <v>90</v>
      </c>
      <c r="C2759">
        <v>610</v>
      </c>
      <c r="D2759" t="str">
        <f>VLOOKUP(CONS_TABLE[[#This Row],[make_id]],Make_details[],2,"FALSE")</f>
        <v>Subaru</v>
      </c>
      <c r="E2759" t="str">
        <f>VLOOKUP(CONS_TABLE[[#This Row],[make_id]],Make_details[],3,"FALSE")</f>
        <v>Standard</v>
      </c>
      <c r="F2759">
        <v>2006</v>
      </c>
      <c r="G2759" t="s">
        <v>444</v>
      </c>
      <c r="H2759" t="s">
        <v>28</v>
      </c>
      <c r="I2759" s="1">
        <v>44654</v>
      </c>
      <c r="J2759" s="1" t="str">
        <f>TEXT(CONS_TABLE[[#This Row],[date_stolen]],"YYYY")</f>
        <v>2022</v>
      </c>
      <c r="K2759" s="1" t="str">
        <f>TEXT(CONS_TABLE[[#This Row],[date_stolen]],"MMMM")</f>
        <v>April</v>
      </c>
      <c r="L2759">
        <v>102</v>
      </c>
      <c r="M2759" t="str">
        <f>VLOOKUP(CONS_TABLE[[#This Row],[location_id]],Locations[],2,"FALSE")</f>
        <v>Auckland</v>
      </c>
      <c r="N2759" t="str">
        <f>VLOOKUP(CONS_TABLE[[#This Row],[location_id]],Locations[],3, "FALSE")</f>
        <v>New Zealand</v>
      </c>
      <c r="O2759" s="3">
        <f>VLOOKUP(CONS_TABLE[[#This Row],[location_id]],Locations[],4,"FALSE")</f>
        <v>1695200</v>
      </c>
      <c r="P2759">
        <f>VLOOKUP(CONS_TABLE[[#This Row],[location_id]],Locations[],5,"FALSE")</f>
        <v>343.09</v>
      </c>
    </row>
    <row r="2760" spans="1:16" x14ac:dyDescent="0.3">
      <c r="A2760">
        <v>2759</v>
      </c>
      <c r="B2760" t="s">
        <v>90</v>
      </c>
      <c r="C2760">
        <v>619</v>
      </c>
      <c r="D2760" t="str">
        <f>VLOOKUP(CONS_TABLE[[#This Row],[make_id]],Make_details[],2,"FALSE")</f>
        <v>Toyota</v>
      </c>
      <c r="E2760" t="str">
        <f>VLOOKUP(CONS_TABLE[[#This Row],[make_id]],Make_details[],3,"FALSE")</f>
        <v>Standard</v>
      </c>
      <c r="F2760">
        <v>2004</v>
      </c>
      <c r="G2760" t="s">
        <v>874</v>
      </c>
      <c r="H2760" t="s">
        <v>10</v>
      </c>
      <c r="I2760" s="1">
        <v>44645</v>
      </c>
      <c r="J2760" s="1" t="str">
        <f>TEXT(CONS_TABLE[[#This Row],[date_stolen]],"YYYY")</f>
        <v>2022</v>
      </c>
      <c r="K2760" s="1" t="str">
        <f>TEXT(CONS_TABLE[[#This Row],[date_stolen]],"MMMM")</f>
        <v>March</v>
      </c>
      <c r="L2760">
        <v>101</v>
      </c>
      <c r="M2760" t="str">
        <f>VLOOKUP(CONS_TABLE[[#This Row],[location_id]],Locations[],2,"FALSE")</f>
        <v>Northland</v>
      </c>
      <c r="N2760" t="str">
        <f>VLOOKUP(CONS_TABLE[[#This Row],[location_id]],Locations[],3, "FALSE")</f>
        <v>New Zealand</v>
      </c>
      <c r="O2760" s="3">
        <f>VLOOKUP(CONS_TABLE[[#This Row],[location_id]],Locations[],4,"FALSE")</f>
        <v>201500</v>
      </c>
      <c r="P2760">
        <f>VLOOKUP(CONS_TABLE[[#This Row],[location_id]],Locations[],5,"FALSE")</f>
        <v>16.11</v>
      </c>
    </row>
    <row r="2761" spans="1:16" x14ac:dyDescent="0.3">
      <c r="A2761">
        <v>2760</v>
      </c>
      <c r="B2761" t="s">
        <v>435</v>
      </c>
      <c r="C2761">
        <v>587</v>
      </c>
      <c r="D2761" t="str">
        <f>VLOOKUP(CONS_TABLE[[#This Row],[make_id]],Make_details[],2,"FALSE")</f>
        <v>Nissan</v>
      </c>
      <c r="E2761" t="str">
        <f>VLOOKUP(CONS_TABLE[[#This Row],[make_id]],Make_details[],3,"FALSE")</f>
        <v>Standard</v>
      </c>
      <c r="F2761">
        <v>2014</v>
      </c>
      <c r="G2761" t="s">
        <v>437</v>
      </c>
      <c r="H2761" t="s">
        <v>10</v>
      </c>
      <c r="I2761" s="1">
        <v>44632</v>
      </c>
      <c r="J2761" s="1" t="str">
        <f>TEXT(CONS_TABLE[[#This Row],[date_stolen]],"YYYY")</f>
        <v>2022</v>
      </c>
      <c r="K2761" s="1" t="str">
        <f>TEXT(CONS_TABLE[[#This Row],[date_stolen]],"MMMM")</f>
        <v>March</v>
      </c>
      <c r="L2761">
        <v>109</v>
      </c>
      <c r="M2761" t="str">
        <f>VLOOKUP(CONS_TABLE[[#This Row],[location_id]],Locations[],2,"FALSE")</f>
        <v>Wellington</v>
      </c>
      <c r="N2761" t="str">
        <f>VLOOKUP(CONS_TABLE[[#This Row],[location_id]],Locations[],3, "FALSE")</f>
        <v>New Zealand</v>
      </c>
      <c r="O2761" s="3">
        <f>VLOOKUP(CONS_TABLE[[#This Row],[location_id]],Locations[],4,"FALSE")</f>
        <v>543500</v>
      </c>
      <c r="P2761">
        <f>VLOOKUP(CONS_TABLE[[#This Row],[location_id]],Locations[],5,"FALSE")</f>
        <v>67.52</v>
      </c>
    </row>
    <row r="2762" spans="1:16" x14ac:dyDescent="0.3">
      <c r="A2762">
        <v>2761</v>
      </c>
      <c r="B2762" t="s">
        <v>90</v>
      </c>
      <c r="C2762">
        <v>576</v>
      </c>
      <c r="D2762" t="str">
        <f>VLOOKUP(CONS_TABLE[[#This Row],[make_id]],Make_details[],2,"FALSE")</f>
        <v>Mazda</v>
      </c>
      <c r="E2762" t="str">
        <f>VLOOKUP(CONS_TABLE[[#This Row],[make_id]],Make_details[],3,"FALSE")</f>
        <v>Standard</v>
      </c>
      <c r="F2762">
        <v>2004</v>
      </c>
      <c r="G2762" t="s">
        <v>578</v>
      </c>
      <c r="H2762" t="s">
        <v>28</v>
      </c>
      <c r="I2762" s="1">
        <v>44642</v>
      </c>
      <c r="J2762" s="1" t="str">
        <f>TEXT(CONS_TABLE[[#This Row],[date_stolen]],"YYYY")</f>
        <v>2022</v>
      </c>
      <c r="K2762" s="1" t="str">
        <f>TEXT(CONS_TABLE[[#This Row],[date_stolen]],"MMMM")</f>
        <v>March</v>
      </c>
      <c r="L2762">
        <v>102</v>
      </c>
      <c r="M2762" t="str">
        <f>VLOOKUP(CONS_TABLE[[#This Row],[location_id]],Locations[],2,"FALSE")</f>
        <v>Auckland</v>
      </c>
      <c r="N2762" t="str">
        <f>VLOOKUP(CONS_TABLE[[#This Row],[location_id]],Locations[],3, "FALSE")</f>
        <v>New Zealand</v>
      </c>
      <c r="O2762" s="3">
        <f>VLOOKUP(CONS_TABLE[[#This Row],[location_id]],Locations[],4,"FALSE")</f>
        <v>1695200</v>
      </c>
      <c r="P2762">
        <f>VLOOKUP(CONS_TABLE[[#This Row],[location_id]],Locations[],5,"FALSE")</f>
        <v>343.09</v>
      </c>
    </row>
    <row r="2763" spans="1:16" x14ac:dyDescent="0.3">
      <c r="A2763">
        <v>2762</v>
      </c>
      <c r="B2763" t="s">
        <v>83</v>
      </c>
      <c r="C2763">
        <v>587</v>
      </c>
      <c r="D2763" t="str">
        <f>VLOOKUP(CONS_TABLE[[#This Row],[make_id]],Make_details[],2,"FALSE")</f>
        <v>Nissan</v>
      </c>
      <c r="E2763" t="str">
        <f>VLOOKUP(CONS_TABLE[[#This Row],[make_id]],Make_details[],3,"FALSE")</f>
        <v>Standard</v>
      </c>
      <c r="F2763">
        <v>2006</v>
      </c>
      <c r="G2763" t="s">
        <v>359</v>
      </c>
      <c r="H2763" t="s">
        <v>10</v>
      </c>
      <c r="I2763" s="1">
        <v>44593</v>
      </c>
      <c r="J2763" s="1" t="str">
        <f>TEXT(CONS_TABLE[[#This Row],[date_stolen]],"YYYY")</f>
        <v>2022</v>
      </c>
      <c r="K2763" s="1" t="str">
        <f>TEXT(CONS_TABLE[[#This Row],[date_stolen]],"MMMM")</f>
        <v>February</v>
      </c>
      <c r="L2763">
        <v>102</v>
      </c>
      <c r="M2763" t="str">
        <f>VLOOKUP(CONS_TABLE[[#This Row],[location_id]],Locations[],2,"FALSE")</f>
        <v>Auckland</v>
      </c>
      <c r="N2763" t="str">
        <f>VLOOKUP(CONS_TABLE[[#This Row],[location_id]],Locations[],3, "FALSE")</f>
        <v>New Zealand</v>
      </c>
      <c r="O2763" s="3">
        <f>VLOOKUP(CONS_TABLE[[#This Row],[location_id]],Locations[],4,"FALSE")</f>
        <v>1695200</v>
      </c>
      <c r="P2763">
        <f>VLOOKUP(CONS_TABLE[[#This Row],[location_id]],Locations[],5,"FALSE")</f>
        <v>343.09</v>
      </c>
    </row>
    <row r="2764" spans="1:16" x14ac:dyDescent="0.3">
      <c r="A2764">
        <v>2763</v>
      </c>
      <c r="B2764" t="s">
        <v>90</v>
      </c>
      <c r="C2764">
        <v>507</v>
      </c>
      <c r="D2764" t="str">
        <f>VLOOKUP(CONS_TABLE[[#This Row],[make_id]],Make_details[],2,"FALSE")</f>
        <v>Audi</v>
      </c>
      <c r="E2764" t="str">
        <f>VLOOKUP(CONS_TABLE[[#This Row],[make_id]],Make_details[],3,"FALSE")</f>
        <v>Standard</v>
      </c>
      <c r="F2764">
        <v>2005</v>
      </c>
      <c r="G2764" t="s">
        <v>688</v>
      </c>
      <c r="H2764" t="s">
        <v>10</v>
      </c>
      <c r="I2764" s="1">
        <v>44529</v>
      </c>
      <c r="J2764" s="1" t="str">
        <f>TEXT(CONS_TABLE[[#This Row],[date_stolen]],"YYYY")</f>
        <v>2021</v>
      </c>
      <c r="K2764" s="1" t="str">
        <f>TEXT(CONS_TABLE[[#This Row],[date_stolen]],"MMMM")</f>
        <v>November</v>
      </c>
      <c r="L2764">
        <v>102</v>
      </c>
      <c r="M2764" t="str">
        <f>VLOOKUP(CONS_TABLE[[#This Row],[location_id]],Locations[],2,"FALSE")</f>
        <v>Auckland</v>
      </c>
      <c r="N2764" t="str">
        <f>VLOOKUP(CONS_TABLE[[#This Row],[location_id]],Locations[],3, "FALSE")</f>
        <v>New Zealand</v>
      </c>
      <c r="O2764" s="3">
        <f>VLOOKUP(CONS_TABLE[[#This Row],[location_id]],Locations[],4,"FALSE")</f>
        <v>1695200</v>
      </c>
      <c r="P2764">
        <f>VLOOKUP(CONS_TABLE[[#This Row],[location_id]],Locations[],5,"FALSE")</f>
        <v>343.09</v>
      </c>
    </row>
    <row r="2765" spans="1:16" x14ac:dyDescent="0.3">
      <c r="A2765">
        <v>2764</v>
      </c>
      <c r="B2765" t="s">
        <v>435</v>
      </c>
      <c r="C2765">
        <v>619</v>
      </c>
      <c r="D2765" t="str">
        <f>VLOOKUP(CONS_TABLE[[#This Row],[make_id]],Make_details[],2,"FALSE")</f>
        <v>Toyota</v>
      </c>
      <c r="E2765" t="str">
        <f>VLOOKUP(CONS_TABLE[[#This Row],[make_id]],Make_details[],3,"FALSE")</f>
        <v>Standard</v>
      </c>
      <c r="F2765">
        <v>2014</v>
      </c>
      <c r="G2765" t="s">
        <v>448</v>
      </c>
      <c r="H2765" t="s">
        <v>32</v>
      </c>
      <c r="I2765" s="1">
        <v>44652</v>
      </c>
      <c r="J2765" s="1" t="str">
        <f>TEXT(CONS_TABLE[[#This Row],[date_stolen]],"YYYY")</f>
        <v>2022</v>
      </c>
      <c r="K2765" s="1" t="str">
        <f>TEXT(CONS_TABLE[[#This Row],[date_stolen]],"MMMM")</f>
        <v>April</v>
      </c>
      <c r="L2765">
        <v>106</v>
      </c>
      <c r="M2765" t="str">
        <f>VLOOKUP(CONS_TABLE[[#This Row],[location_id]],Locations[],2,"FALSE")</f>
        <v>Hawke's Bay</v>
      </c>
      <c r="N2765" t="str">
        <f>VLOOKUP(CONS_TABLE[[#This Row],[location_id]],Locations[],3, "FALSE")</f>
        <v>New Zealand</v>
      </c>
      <c r="O2765" s="3">
        <f>VLOOKUP(CONS_TABLE[[#This Row],[location_id]],Locations[],4,"FALSE")</f>
        <v>182700</v>
      </c>
      <c r="P2765">
        <f>VLOOKUP(CONS_TABLE[[#This Row],[location_id]],Locations[],5,"FALSE")</f>
        <v>12.92</v>
      </c>
    </row>
    <row r="2766" spans="1:16" x14ac:dyDescent="0.3">
      <c r="A2766">
        <v>2765</v>
      </c>
      <c r="B2766" t="s">
        <v>90</v>
      </c>
      <c r="C2766">
        <v>619</v>
      </c>
      <c r="D2766" t="str">
        <f>VLOOKUP(CONS_TABLE[[#This Row],[make_id]],Make_details[],2,"FALSE")</f>
        <v>Toyota</v>
      </c>
      <c r="E2766" t="str">
        <f>VLOOKUP(CONS_TABLE[[#This Row],[make_id]],Make_details[],3,"FALSE")</f>
        <v>Standard</v>
      </c>
      <c r="F2766">
        <v>1997</v>
      </c>
      <c r="G2766" t="s">
        <v>448</v>
      </c>
      <c r="H2766" t="s">
        <v>47</v>
      </c>
      <c r="I2766" s="1">
        <v>44590</v>
      </c>
      <c r="J2766" s="1" t="str">
        <f>TEXT(CONS_TABLE[[#This Row],[date_stolen]],"YYYY")</f>
        <v>2022</v>
      </c>
      <c r="K2766" s="1" t="str">
        <f>TEXT(CONS_TABLE[[#This Row],[date_stolen]],"MMMM")</f>
        <v>January</v>
      </c>
      <c r="L2766">
        <v>109</v>
      </c>
      <c r="M2766" t="str">
        <f>VLOOKUP(CONS_TABLE[[#This Row],[location_id]],Locations[],2,"FALSE")</f>
        <v>Wellington</v>
      </c>
      <c r="N2766" t="str">
        <f>VLOOKUP(CONS_TABLE[[#This Row],[location_id]],Locations[],3, "FALSE")</f>
        <v>New Zealand</v>
      </c>
      <c r="O2766" s="3">
        <f>VLOOKUP(CONS_TABLE[[#This Row],[location_id]],Locations[],4,"FALSE")</f>
        <v>543500</v>
      </c>
      <c r="P2766">
        <f>VLOOKUP(CONS_TABLE[[#This Row],[location_id]],Locations[],5,"FALSE")</f>
        <v>67.52</v>
      </c>
    </row>
    <row r="2767" spans="1:16" x14ac:dyDescent="0.3">
      <c r="A2767">
        <v>2766</v>
      </c>
      <c r="B2767" t="s">
        <v>83</v>
      </c>
      <c r="C2767">
        <v>512</v>
      </c>
      <c r="D2767" t="str">
        <f>VLOOKUP(CONS_TABLE[[#This Row],[make_id]],Make_details[],2,"FALSE")</f>
        <v>BMW</v>
      </c>
      <c r="E2767" t="str">
        <f>VLOOKUP(CONS_TABLE[[#This Row],[make_id]],Make_details[],3,"FALSE")</f>
        <v>Luxury</v>
      </c>
      <c r="F2767">
        <v>2003</v>
      </c>
      <c r="G2767" t="s">
        <v>479</v>
      </c>
      <c r="H2767" t="s">
        <v>10</v>
      </c>
      <c r="I2767" s="1">
        <v>44656</v>
      </c>
      <c r="J2767" s="1" t="str">
        <f>TEXT(CONS_TABLE[[#This Row],[date_stolen]],"YYYY")</f>
        <v>2022</v>
      </c>
      <c r="K2767" s="1" t="str">
        <f>TEXT(CONS_TABLE[[#This Row],[date_stolen]],"MMMM")</f>
        <v>April</v>
      </c>
      <c r="L2767">
        <v>102</v>
      </c>
      <c r="M2767" t="str">
        <f>VLOOKUP(CONS_TABLE[[#This Row],[location_id]],Locations[],2,"FALSE")</f>
        <v>Auckland</v>
      </c>
      <c r="N2767" t="str">
        <f>VLOOKUP(CONS_TABLE[[#This Row],[location_id]],Locations[],3, "FALSE")</f>
        <v>New Zealand</v>
      </c>
      <c r="O2767" s="3">
        <f>VLOOKUP(CONS_TABLE[[#This Row],[location_id]],Locations[],4,"FALSE")</f>
        <v>1695200</v>
      </c>
      <c r="P2767">
        <f>VLOOKUP(CONS_TABLE[[#This Row],[location_id]],Locations[],5,"FALSE")</f>
        <v>343.09</v>
      </c>
    </row>
    <row r="2768" spans="1:16" x14ac:dyDescent="0.3">
      <c r="A2768">
        <v>2767</v>
      </c>
      <c r="B2768" t="s">
        <v>235</v>
      </c>
      <c r="C2768">
        <v>619</v>
      </c>
      <c r="D2768" t="str">
        <f>VLOOKUP(CONS_TABLE[[#This Row],[make_id]],Make_details[],2,"FALSE")</f>
        <v>Toyota</v>
      </c>
      <c r="E2768" t="str">
        <f>VLOOKUP(CONS_TABLE[[#This Row],[make_id]],Make_details[],3,"FALSE")</f>
        <v>Standard</v>
      </c>
      <c r="F2768">
        <v>2009</v>
      </c>
      <c r="G2768" t="s">
        <v>467</v>
      </c>
      <c r="H2768" t="s">
        <v>32</v>
      </c>
      <c r="I2768" s="1">
        <v>44571</v>
      </c>
      <c r="J2768" s="1" t="str">
        <f>TEXT(CONS_TABLE[[#This Row],[date_stolen]],"YYYY")</f>
        <v>2022</v>
      </c>
      <c r="K2768" s="1" t="str">
        <f>TEXT(CONS_TABLE[[#This Row],[date_stolen]],"MMMM")</f>
        <v>January</v>
      </c>
      <c r="L2768">
        <v>114</v>
      </c>
      <c r="M2768" t="str">
        <f>VLOOKUP(CONS_TABLE[[#This Row],[location_id]],Locations[],2,"FALSE")</f>
        <v>Canterbury</v>
      </c>
      <c r="N2768" t="str">
        <f>VLOOKUP(CONS_TABLE[[#This Row],[location_id]],Locations[],3, "FALSE")</f>
        <v>New Zealand</v>
      </c>
      <c r="O2768" s="3">
        <f>VLOOKUP(CONS_TABLE[[#This Row],[location_id]],Locations[],4,"FALSE")</f>
        <v>655000</v>
      </c>
      <c r="P2768">
        <f>VLOOKUP(CONS_TABLE[[#This Row],[location_id]],Locations[],5,"FALSE")</f>
        <v>14.72</v>
      </c>
    </row>
    <row r="2769" spans="1:16" x14ac:dyDescent="0.3">
      <c r="A2769">
        <v>2768</v>
      </c>
      <c r="B2769" t="s">
        <v>75</v>
      </c>
      <c r="C2769">
        <v>550</v>
      </c>
      <c r="D2769" t="str">
        <f>VLOOKUP(CONS_TABLE[[#This Row],[make_id]],Make_details[],2,"FALSE")</f>
        <v>Honda</v>
      </c>
      <c r="E2769" t="str">
        <f>VLOOKUP(CONS_TABLE[[#This Row],[make_id]],Make_details[],3,"FALSE")</f>
        <v>Standard</v>
      </c>
      <c r="F2769">
        <v>2014</v>
      </c>
      <c r="G2769" t="s">
        <v>601</v>
      </c>
      <c r="H2769" t="s">
        <v>10</v>
      </c>
      <c r="I2769" s="1">
        <v>44611</v>
      </c>
      <c r="J2769" s="1" t="str">
        <f>TEXT(CONS_TABLE[[#This Row],[date_stolen]],"YYYY")</f>
        <v>2022</v>
      </c>
      <c r="K2769" s="1" t="str">
        <f>TEXT(CONS_TABLE[[#This Row],[date_stolen]],"MMMM")</f>
        <v>February</v>
      </c>
      <c r="L2769">
        <v>109</v>
      </c>
      <c r="M2769" t="str">
        <f>VLOOKUP(CONS_TABLE[[#This Row],[location_id]],Locations[],2,"FALSE")</f>
        <v>Wellington</v>
      </c>
      <c r="N2769" t="str">
        <f>VLOOKUP(CONS_TABLE[[#This Row],[location_id]],Locations[],3, "FALSE")</f>
        <v>New Zealand</v>
      </c>
      <c r="O2769" s="3">
        <f>VLOOKUP(CONS_TABLE[[#This Row],[location_id]],Locations[],4,"FALSE")</f>
        <v>543500</v>
      </c>
      <c r="P2769">
        <f>VLOOKUP(CONS_TABLE[[#This Row],[location_id]],Locations[],5,"FALSE")</f>
        <v>67.52</v>
      </c>
    </row>
    <row r="2770" spans="1:16" x14ac:dyDescent="0.3">
      <c r="A2770">
        <v>2769</v>
      </c>
      <c r="B2770" t="s">
        <v>90</v>
      </c>
      <c r="C2770">
        <v>550</v>
      </c>
      <c r="D2770" t="str">
        <f>VLOOKUP(CONS_TABLE[[#This Row],[make_id]],Make_details[],2,"FALSE")</f>
        <v>Honda</v>
      </c>
      <c r="E2770" t="str">
        <f>VLOOKUP(CONS_TABLE[[#This Row],[make_id]],Make_details[],3,"FALSE")</f>
        <v>Standard</v>
      </c>
      <c r="F2770">
        <v>2005</v>
      </c>
      <c r="G2770" t="s">
        <v>584</v>
      </c>
      <c r="H2770" t="s">
        <v>618</v>
      </c>
      <c r="I2770" s="1">
        <v>44517</v>
      </c>
      <c r="J2770" s="1" t="str">
        <f>TEXT(CONS_TABLE[[#This Row],[date_stolen]],"YYYY")</f>
        <v>2021</v>
      </c>
      <c r="K2770" s="1" t="str">
        <f>TEXT(CONS_TABLE[[#This Row],[date_stolen]],"MMMM")</f>
        <v>November</v>
      </c>
      <c r="L2770">
        <v>102</v>
      </c>
      <c r="M2770" t="str">
        <f>VLOOKUP(CONS_TABLE[[#This Row],[location_id]],Locations[],2,"FALSE")</f>
        <v>Auckland</v>
      </c>
      <c r="N2770" t="str">
        <f>VLOOKUP(CONS_TABLE[[#This Row],[location_id]],Locations[],3, "FALSE")</f>
        <v>New Zealand</v>
      </c>
      <c r="O2770" s="3">
        <f>VLOOKUP(CONS_TABLE[[#This Row],[location_id]],Locations[],4,"FALSE")</f>
        <v>1695200</v>
      </c>
      <c r="P2770">
        <f>VLOOKUP(CONS_TABLE[[#This Row],[location_id]],Locations[],5,"FALSE")</f>
        <v>343.09</v>
      </c>
    </row>
    <row r="2771" spans="1:16" x14ac:dyDescent="0.3">
      <c r="A2771">
        <v>2770</v>
      </c>
      <c r="B2771" t="s">
        <v>90</v>
      </c>
      <c r="C2771">
        <v>619</v>
      </c>
      <c r="D2771" t="str">
        <f>VLOOKUP(CONS_TABLE[[#This Row],[make_id]],Make_details[],2,"FALSE")</f>
        <v>Toyota</v>
      </c>
      <c r="E2771" t="str">
        <f>VLOOKUP(CONS_TABLE[[#This Row],[make_id]],Make_details[],3,"FALSE")</f>
        <v>Standard</v>
      </c>
      <c r="F2771">
        <v>2014</v>
      </c>
      <c r="G2771" t="s">
        <v>575</v>
      </c>
      <c r="H2771" t="s">
        <v>28</v>
      </c>
      <c r="I2771" s="1">
        <v>44600</v>
      </c>
      <c r="J2771" s="1" t="str">
        <f>TEXT(CONS_TABLE[[#This Row],[date_stolen]],"YYYY")</f>
        <v>2022</v>
      </c>
      <c r="K2771" s="1" t="str">
        <f>TEXT(CONS_TABLE[[#This Row],[date_stolen]],"MMMM")</f>
        <v>February</v>
      </c>
      <c r="L2771">
        <v>114</v>
      </c>
      <c r="M2771" t="str">
        <f>VLOOKUP(CONS_TABLE[[#This Row],[location_id]],Locations[],2,"FALSE")</f>
        <v>Canterbury</v>
      </c>
      <c r="N2771" t="str">
        <f>VLOOKUP(CONS_TABLE[[#This Row],[location_id]],Locations[],3, "FALSE")</f>
        <v>New Zealand</v>
      </c>
      <c r="O2771" s="3">
        <f>VLOOKUP(CONS_TABLE[[#This Row],[location_id]],Locations[],4,"FALSE")</f>
        <v>655000</v>
      </c>
      <c r="P2771">
        <f>VLOOKUP(CONS_TABLE[[#This Row],[location_id]],Locations[],5,"FALSE")</f>
        <v>14.72</v>
      </c>
    </row>
    <row r="2772" spans="1:16" x14ac:dyDescent="0.3">
      <c r="A2772">
        <v>2771</v>
      </c>
      <c r="B2772" t="s">
        <v>90</v>
      </c>
      <c r="C2772">
        <v>587</v>
      </c>
      <c r="D2772" t="str">
        <f>VLOOKUP(CONS_TABLE[[#This Row],[make_id]],Make_details[],2,"FALSE")</f>
        <v>Nissan</v>
      </c>
      <c r="E2772" t="str">
        <f>VLOOKUP(CONS_TABLE[[#This Row],[make_id]],Make_details[],3,"FALSE")</f>
        <v>Standard</v>
      </c>
      <c r="F2772">
        <v>2005</v>
      </c>
      <c r="G2772" t="s">
        <v>777</v>
      </c>
      <c r="H2772" t="s">
        <v>32</v>
      </c>
      <c r="I2772" s="1">
        <v>44559</v>
      </c>
      <c r="J2772" s="1" t="str">
        <f>TEXT(CONS_TABLE[[#This Row],[date_stolen]],"YYYY")</f>
        <v>2021</v>
      </c>
      <c r="K2772" s="1" t="str">
        <f>TEXT(CONS_TABLE[[#This Row],[date_stolen]],"MMMM")</f>
        <v>December</v>
      </c>
      <c r="L2772">
        <v>103</v>
      </c>
      <c r="M2772" t="str">
        <f>VLOOKUP(CONS_TABLE[[#This Row],[location_id]],Locations[],2,"FALSE")</f>
        <v>Waikato</v>
      </c>
      <c r="N2772" t="str">
        <f>VLOOKUP(CONS_TABLE[[#This Row],[location_id]],Locations[],3, "FALSE")</f>
        <v>New Zealand</v>
      </c>
      <c r="O2772" s="3">
        <f>VLOOKUP(CONS_TABLE[[#This Row],[location_id]],Locations[],4,"FALSE")</f>
        <v>513800</v>
      </c>
      <c r="P2772">
        <f>VLOOKUP(CONS_TABLE[[#This Row],[location_id]],Locations[],5,"FALSE")</f>
        <v>21.5</v>
      </c>
    </row>
    <row r="2773" spans="1:16" x14ac:dyDescent="0.3">
      <c r="A2773">
        <v>2772</v>
      </c>
      <c r="B2773" t="s">
        <v>90</v>
      </c>
      <c r="C2773">
        <v>576</v>
      </c>
      <c r="D2773" t="str">
        <f>VLOOKUP(CONS_TABLE[[#This Row],[make_id]],Make_details[],2,"FALSE")</f>
        <v>Mazda</v>
      </c>
      <c r="E2773" t="str">
        <f>VLOOKUP(CONS_TABLE[[#This Row],[make_id]],Make_details[],3,"FALSE")</f>
        <v>Standard</v>
      </c>
      <c r="F2773">
        <v>2004</v>
      </c>
      <c r="G2773" t="s">
        <v>698</v>
      </c>
      <c r="H2773" t="s">
        <v>32</v>
      </c>
      <c r="I2773" s="1">
        <v>44653</v>
      </c>
      <c r="J2773" s="1" t="str">
        <f>TEXT(CONS_TABLE[[#This Row],[date_stolen]],"YYYY")</f>
        <v>2022</v>
      </c>
      <c r="K2773" s="1" t="str">
        <f>TEXT(CONS_TABLE[[#This Row],[date_stolen]],"MMMM")</f>
        <v>April</v>
      </c>
      <c r="L2773">
        <v>102</v>
      </c>
      <c r="M2773" t="str">
        <f>VLOOKUP(CONS_TABLE[[#This Row],[location_id]],Locations[],2,"FALSE")</f>
        <v>Auckland</v>
      </c>
      <c r="N2773" t="str">
        <f>VLOOKUP(CONS_TABLE[[#This Row],[location_id]],Locations[],3, "FALSE")</f>
        <v>New Zealand</v>
      </c>
      <c r="O2773" s="3">
        <f>VLOOKUP(CONS_TABLE[[#This Row],[location_id]],Locations[],4,"FALSE")</f>
        <v>1695200</v>
      </c>
      <c r="P2773">
        <f>VLOOKUP(CONS_TABLE[[#This Row],[location_id]],Locations[],5,"FALSE")</f>
        <v>343.09</v>
      </c>
    </row>
    <row r="2774" spans="1:16" x14ac:dyDescent="0.3">
      <c r="A2774">
        <v>2773</v>
      </c>
      <c r="B2774" t="s">
        <v>90</v>
      </c>
      <c r="C2774">
        <v>587</v>
      </c>
      <c r="D2774" t="str">
        <f>VLOOKUP(CONS_TABLE[[#This Row],[make_id]],Make_details[],2,"FALSE")</f>
        <v>Nissan</v>
      </c>
      <c r="E2774" t="str">
        <f>VLOOKUP(CONS_TABLE[[#This Row],[make_id]],Make_details[],3,"FALSE")</f>
        <v>Standard</v>
      </c>
      <c r="F2774">
        <v>2005</v>
      </c>
      <c r="G2774" t="s">
        <v>777</v>
      </c>
      <c r="H2774" t="s">
        <v>10</v>
      </c>
      <c r="I2774" s="1">
        <v>44577</v>
      </c>
      <c r="J2774" s="1" t="str">
        <f>TEXT(CONS_TABLE[[#This Row],[date_stolen]],"YYYY")</f>
        <v>2022</v>
      </c>
      <c r="K2774" s="1" t="str">
        <f>TEXT(CONS_TABLE[[#This Row],[date_stolen]],"MMMM")</f>
        <v>January</v>
      </c>
      <c r="L2774">
        <v>114</v>
      </c>
      <c r="M2774" t="str">
        <f>VLOOKUP(CONS_TABLE[[#This Row],[location_id]],Locations[],2,"FALSE")</f>
        <v>Canterbury</v>
      </c>
      <c r="N2774" t="str">
        <f>VLOOKUP(CONS_TABLE[[#This Row],[location_id]],Locations[],3, "FALSE")</f>
        <v>New Zealand</v>
      </c>
      <c r="O2774" s="3">
        <f>VLOOKUP(CONS_TABLE[[#This Row],[location_id]],Locations[],4,"FALSE")</f>
        <v>655000</v>
      </c>
      <c r="P2774">
        <f>VLOOKUP(CONS_TABLE[[#This Row],[location_id]],Locations[],5,"FALSE")</f>
        <v>14.72</v>
      </c>
    </row>
    <row r="2775" spans="1:16" x14ac:dyDescent="0.3">
      <c r="A2775">
        <v>2774</v>
      </c>
      <c r="B2775" t="s">
        <v>90</v>
      </c>
      <c r="C2775">
        <v>610</v>
      </c>
      <c r="D2775" t="str">
        <f>VLOOKUP(CONS_TABLE[[#This Row],[make_id]],Make_details[],2,"FALSE")</f>
        <v>Subaru</v>
      </c>
      <c r="E2775" t="str">
        <f>VLOOKUP(CONS_TABLE[[#This Row],[make_id]],Make_details[],3,"FALSE")</f>
        <v>Standard</v>
      </c>
      <c r="F2775">
        <v>2005</v>
      </c>
      <c r="G2775" t="s">
        <v>674</v>
      </c>
      <c r="H2775" t="s">
        <v>10</v>
      </c>
      <c r="I2775" s="1">
        <v>44535</v>
      </c>
      <c r="J2775" s="1" t="str">
        <f>TEXT(CONS_TABLE[[#This Row],[date_stolen]],"YYYY")</f>
        <v>2021</v>
      </c>
      <c r="K2775" s="1" t="str">
        <f>TEXT(CONS_TABLE[[#This Row],[date_stolen]],"MMMM")</f>
        <v>December</v>
      </c>
      <c r="L2775">
        <v>102</v>
      </c>
      <c r="M2775" t="str">
        <f>VLOOKUP(CONS_TABLE[[#This Row],[location_id]],Locations[],2,"FALSE")</f>
        <v>Auckland</v>
      </c>
      <c r="N2775" t="str">
        <f>VLOOKUP(CONS_TABLE[[#This Row],[location_id]],Locations[],3, "FALSE")</f>
        <v>New Zealand</v>
      </c>
      <c r="O2775" s="3">
        <f>VLOOKUP(CONS_TABLE[[#This Row],[location_id]],Locations[],4,"FALSE")</f>
        <v>1695200</v>
      </c>
      <c r="P2775">
        <f>VLOOKUP(CONS_TABLE[[#This Row],[location_id]],Locations[],5,"FALSE")</f>
        <v>343.09</v>
      </c>
    </row>
    <row r="2776" spans="1:16" x14ac:dyDescent="0.3">
      <c r="A2776">
        <v>2775</v>
      </c>
      <c r="B2776" t="s">
        <v>90</v>
      </c>
      <c r="C2776">
        <v>559</v>
      </c>
      <c r="D2776" t="str">
        <f>VLOOKUP(CONS_TABLE[[#This Row],[make_id]],Make_details[],2,"FALSE")</f>
        <v>Jeep</v>
      </c>
      <c r="E2776" t="str">
        <f>VLOOKUP(CONS_TABLE[[#This Row],[make_id]],Make_details[],3,"FALSE")</f>
        <v>Standard</v>
      </c>
      <c r="F2776">
        <v>2014</v>
      </c>
      <c r="G2776" t="s">
        <v>770</v>
      </c>
      <c r="H2776" t="s">
        <v>18</v>
      </c>
      <c r="I2776" s="1">
        <v>44588</v>
      </c>
      <c r="J2776" s="1" t="str">
        <f>TEXT(CONS_TABLE[[#This Row],[date_stolen]],"YYYY")</f>
        <v>2022</v>
      </c>
      <c r="K2776" s="1" t="str">
        <f>TEXT(CONS_TABLE[[#This Row],[date_stolen]],"MMMM")</f>
        <v>January</v>
      </c>
      <c r="L2776">
        <v>114</v>
      </c>
      <c r="M2776" t="str">
        <f>VLOOKUP(CONS_TABLE[[#This Row],[location_id]],Locations[],2,"FALSE")</f>
        <v>Canterbury</v>
      </c>
      <c r="N2776" t="str">
        <f>VLOOKUP(CONS_TABLE[[#This Row],[location_id]],Locations[],3, "FALSE")</f>
        <v>New Zealand</v>
      </c>
      <c r="O2776" s="3">
        <f>VLOOKUP(CONS_TABLE[[#This Row],[location_id]],Locations[],4,"FALSE")</f>
        <v>655000</v>
      </c>
      <c r="P2776">
        <f>VLOOKUP(CONS_TABLE[[#This Row],[location_id]],Locations[],5,"FALSE")</f>
        <v>14.72</v>
      </c>
    </row>
    <row r="2777" spans="1:16" x14ac:dyDescent="0.3">
      <c r="A2777">
        <v>2776</v>
      </c>
      <c r="B2777" t="s">
        <v>75</v>
      </c>
      <c r="C2777">
        <v>576</v>
      </c>
      <c r="D2777" t="str">
        <f>VLOOKUP(CONS_TABLE[[#This Row],[make_id]],Make_details[],2,"FALSE")</f>
        <v>Mazda</v>
      </c>
      <c r="E2777" t="str">
        <f>VLOOKUP(CONS_TABLE[[#This Row],[make_id]],Make_details[],3,"FALSE")</f>
        <v>Standard</v>
      </c>
      <c r="F2777">
        <v>2005</v>
      </c>
      <c r="G2777" t="s">
        <v>578</v>
      </c>
      <c r="H2777" t="s">
        <v>10</v>
      </c>
      <c r="I2777" s="1">
        <v>44652</v>
      </c>
      <c r="J2777" s="1" t="str">
        <f>TEXT(CONS_TABLE[[#This Row],[date_stolen]],"YYYY")</f>
        <v>2022</v>
      </c>
      <c r="K2777" s="1" t="str">
        <f>TEXT(CONS_TABLE[[#This Row],[date_stolen]],"MMMM")</f>
        <v>April</v>
      </c>
      <c r="L2777">
        <v>104</v>
      </c>
      <c r="M2777" t="str">
        <f>VLOOKUP(CONS_TABLE[[#This Row],[location_id]],Locations[],2,"FALSE")</f>
        <v>Bay of Plenty</v>
      </c>
      <c r="N2777" t="str">
        <f>VLOOKUP(CONS_TABLE[[#This Row],[location_id]],Locations[],3, "FALSE")</f>
        <v>New Zealand</v>
      </c>
      <c r="O2777" s="3">
        <f>VLOOKUP(CONS_TABLE[[#This Row],[location_id]],Locations[],4,"FALSE")</f>
        <v>347700</v>
      </c>
      <c r="P2777">
        <f>VLOOKUP(CONS_TABLE[[#This Row],[location_id]],Locations[],5,"FALSE")</f>
        <v>28.8</v>
      </c>
    </row>
    <row r="2778" spans="1:16" x14ac:dyDescent="0.3">
      <c r="A2778">
        <v>2777</v>
      </c>
      <c r="B2778" t="s">
        <v>435</v>
      </c>
      <c r="C2778">
        <v>619</v>
      </c>
      <c r="D2778" t="str">
        <f>VLOOKUP(CONS_TABLE[[#This Row],[make_id]],Make_details[],2,"FALSE")</f>
        <v>Toyota</v>
      </c>
      <c r="E2778" t="str">
        <f>VLOOKUP(CONS_TABLE[[#This Row],[make_id]],Make_details[],3,"FALSE")</f>
        <v>Standard</v>
      </c>
      <c r="F2778">
        <v>2014</v>
      </c>
      <c r="G2778" t="s">
        <v>448</v>
      </c>
      <c r="H2778" t="s">
        <v>32</v>
      </c>
      <c r="I2778" s="1">
        <v>44646</v>
      </c>
      <c r="J2778" s="1" t="str">
        <f>TEXT(CONS_TABLE[[#This Row],[date_stolen]],"YYYY")</f>
        <v>2022</v>
      </c>
      <c r="K2778" s="1" t="str">
        <f>TEXT(CONS_TABLE[[#This Row],[date_stolen]],"MMMM")</f>
        <v>March</v>
      </c>
      <c r="L2778">
        <v>111</v>
      </c>
      <c r="M2778" t="str">
        <f>VLOOKUP(CONS_TABLE[[#This Row],[location_id]],Locations[],2,"FALSE")</f>
        <v>Nelson</v>
      </c>
      <c r="N2778" t="str">
        <f>VLOOKUP(CONS_TABLE[[#This Row],[location_id]],Locations[],3, "FALSE")</f>
        <v>New Zealand</v>
      </c>
      <c r="O2778" s="3">
        <f>VLOOKUP(CONS_TABLE[[#This Row],[location_id]],Locations[],4,"FALSE")</f>
        <v>54500</v>
      </c>
      <c r="P2778">
        <f>VLOOKUP(CONS_TABLE[[#This Row],[location_id]],Locations[],5,"FALSE")</f>
        <v>129.15</v>
      </c>
    </row>
    <row r="2779" spans="1:16" x14ac:dyDescent="0.3">
      <c r="A2779">
        <v>2778</v>
      </c>
      <c r="B2779" t="s">
        <v>90</v>
      </c>
      <c r="C2779">
        <v>576</v>
      </c>
      <c r="D2779" t="str">
        <f>VLOOKUP(CONS_TABLE[[#This Row],[make_id]],Make_details[],2,"FALSE")</f>
        <v>Mazda</v>
      </c>
      <c r="E2779" t="str">
        <f>VLOOKUP(CONS_TABLE[[#This Row],[make_id]],Make_details[],3,"FALSE")</f>
        <v>Standard</v>
      </c>
      <c r="F2779">
        <v>2008</v>
      </c>
      <c r="G2779" t="s">
        <v>698</v>
      </c>
      <c r="H2779" t="s">
        <v>18</v>
      </c>
      <c r="I2779" s="1">
        <v>44499</v>
      </c>
      <c r="J2779" s="1" t="str">
        <f>TEXT(CONS_TABLE[[#This Row],[date_stolen]],"YYYY")</f>
        <v>2021</v>
      </c>
      <c r="K2779" s="1" t="str">
        <f>TEXT(CONS_TABLE[[#This Row],[date_stolen]],"MMMM")</f>
        <v>October</v>
      </c>
      <c r="L2779">
        <v>109</v>
      </c>
      <c r="M2779" t="str">
        <f>VLOOKUP(CONS_TABLE[[#This Row],[location_id]],Locations[],2,"FALSE")</f>
        <v>Wellington</v>
      </c>
      <c r="N2779" t="str">
        <f>VLOOKUP(CONS_TABLE[[#This Row],[location_id]],Locations[],3, "FALSE")</f>
        <v>New Zealand</v>
      </c>
      <c r="O2779" s="3">
        <f>VLOOKUP(CONS_TABLE[[#This Row],[location_id]],Locations[],4,"FALSE")</f>
        <v>543500</v>
      </c>
      <c r="P2779">
        <f>VLOOKUP(CONS_TABLE[[#This Row],[location_id]],Locations[],5,"FALSE")</f>
        <v>67.52</v>
      </c>
    </row>
    <row r="2780" spans="1:16" x14ac:dyDescent="0.3">
      <c r="A2780">
        <v>2779</v>
      </c>
      <c r="B2780" t="s">
        <v>83</v>
      </c>
      <c r="C2780">
        <v>587</v>
      </c>
      <c r="D2780" t="str">
        <f>VLOOKUP(CONS_TABLE[[#This Row],[make_id]],Make_details[],2,"FALSE")</f>
        <v>Nissan</v>
      </c>
      <c r="E2780" t="str">
        <f>VLOOKUP(CONS_TABLE[[#This Row],[make_id]],Make_details[],3,"FALSE")</f>
        <v>Standard</v>
      </c>
      <c r="F2780">
        <v>2006</v>
      </c>
      <c r="G2780" t="s">
        <v>863</v>
      </c>
      <c r="H2780" t="s">
        <v>283</v>
      </c>
      <c r="I2780" s="1">
        <v>44644</v>
      </c>
      <c r="J2780" s="1" t="str">
        <f>TEXT(CONS_TABLE[[#This Row],[date_stolen]],"YYYY")</f>
        <v>2022</v>
      </c>
      <c r="K2780" s="1" t="str">
        <f>TEXT(CONS_TABLE[[#This Row],[date_stolen]],"MMMM")</f>
        <v>March</v>
      </c>
      <c r="L2780">
        <v>102</v>
      </c>
      <c r="M2780" t="str">
        <f>VLOOKUP(CONS_TABLE[[#This Row],[location_id]],Locations[],2,"FALSE")</f>
        <v>Auckland</v>
      </c>
      <c r="N2780" t="str">
        <f>VLOOKUP(CONS_TABLE[[#This Row],[location_id]],Locations[],3, "FALSE")</f>
        <v>New Zealand</v>
      </c>
      <c r="O2780" s="3">
        <f>VLOOKUP(CONS_TABLE[[#This Row],[location_id]],Locations[],4,"FALSE")</f>
        <v>1695200</v>
      </c>
      <c r="P2780">
        <f>VLOOKUP(CONS_TABLE[[#This Row],[location_id]],Locations[],5,"FALSE")</f>
        <v>343.09</v>
      </c>
    </row>
    <row r="2781" spans="1:16" x14ac:dyDescent="0.3">
      <c r="A2781">
        <v>2780</v>
      </c>
      <c r="B2781" t="s">
        <v>75</v>
      </c>
      <c r="C2781">
        <v>633</v>
      </c>
      <c r="D2781" t="str">
        <f>VLOOKUP(CONS_TABLE[[#This Row],[make_id]],Make_details[],2,"FALSE")</f>
        <v>Volkswagen</v>
      </c>
      <c r="E2781" t="str">
        <f>VLOOKUP(CONS_TABLE[[#This Row],[make_id]],Make_details[],3,"FALSE")</f>
        <v>Standard</v>
      </c>
      <c r="F2781">
        <v>2011</v>
      </c>
      <c r="G2781" t="s">
        <v>581</v>
      </c>
      <c r="H2781" t="s">
        <v>32</v>
      </c>
      <c r="I2781" s="1">
        <v>44652</v>
      </c>
      <c r="J2781" s="1" t="str">
        <f>TEXT(CONS_TABLE[[#This Row],[date_stolen]],"YYYY")</f>
        <v>2022</v>
      </c>
      <c r="K2781" s="1" t="str">
        <f>TEXT(CONS_TABLE[[#This Row],[date_stolen]],"MMMM")</f>
        <v>April</v>
      </c>
      <c r="L2781">
        <v>102</v>
      </c>
      <c r="M2781" t="str">
        <f>VLOOKUP(CONS_TABLE[[#This Row],[location_id]],Locations[],2,"FALSE")</f>
        <v>Auckland</v>
      </c>
      <c r="N2781" t="str">
        <f>VLOOKUP(CONS_TABLE[[#This Row],[location_id]],Locations[],3, "FALSE")</f>
        <v>New Zealand</v>
      </c>
      <c r="O2781" s="3">
        <f>VLOOKUP(CONS_TABLE[[#This Row],[location_id]],Locations[],4,"FALSE")</f>
        <v>1695200</v>
      </c>
      <c r="P2781">
        <f>VLOOKUP(CONS_TABLE[[#This Row],[location_id]],Locations[],5,"FALSE")</f>
        <v>343.09</v>
      </c>
    </row>
    <row r="2782" spans="1:16" x14ac:dyDescent="0.3">
      <c r="A2782">
        <v>2781</v>
      </c>
      <c r="B2782" t="s">
        <v>83</v>
      </c>
      <c r="C2782">
        <v>576</v>
      </c>
      <c r="D2782" t="str">
        <f>VLOOKUP(CONS_TABLE[[#This Row],[make_id]],Make_details[],2,"FALSE")</f>
        <v>Mazda</v>
      </c>
      <c r="E2782" t="str">
        <f>VLOOKUP(CONS_TABLE[[#This Row],[make_id]],Make_details[],3,"FALSE")</f>
        <v>Standard</v>
      </c>
      <c r="F2782">
        <v>2003</v>
      </c>
      <c r="G2782" t="s">
        <v>698</v>
      </c>
      <c r="H2782" t="s">
        <v>69</v>
      </c>
      <c r="I2782" s="1">
        <v>44486</v>
      </c>
      <c r="J2782" s="1" t="str">
        <f>TEXT(CONS_TABLE[[#This Row],[date_stolen]],"YYYY")</f>
        <v>2021</v>
      </c>
      <c r="K2782" s="1" t="str">
        <f>TEXT(CONS_TABLE[[#This Row],[date_stolen]],"MMMM")</f>
        <v>October</v>
      </c>
      <c r="L2782">
        <v>103</v>
      </c>
      <c r="M2782" t="str">
        <f>VLOOKUP(CONS_TABLE[[#This Row],[location_id]],Locations[],2,"FALSE")</f>
        <v>Waikato</v>
      </c>
      <c r="N2782" t="str">
        <f>VLOOKUP(CONS_TABLE[[#This Row],[location_id]],Locations[],3, "FALSE")</f>
        <v>New Zealand</v>
      </c>
      <c r="O2782" s="3">
        <f>VLOOKUP(CONS_TABLE[[#This Row],[location_id]],Locations[],4,"FALSE")</f>
        <v>513800</v>
      </c>
      <c r="P2782">
        <f>VLOOKUP(CONS_TABLE[[#This Row],[location_id]],Locations[],5,"FALSE")</f>
        <v>21.5</v>
      </c>
    </row>
    <row r="2783" spans="1:16" x14ac:dyDescent="0.3">
      <c r="A2783">
        <v>2782</v>
      </c>
      <c r="B2783" t="s">
        <v>83</v>
      </c>
      <c r="C2783">
        <v>619</v>
      </c>
      <c r="D2783" t="str">
        <f>VLOOKUP(CONS_TABLE[[#This Row],[make_id]],Make_details[],2,"FALSE")</f>
        <v>Toyota</v>
      </c>
      <c r="E2783" t="str">
        <f>VLOOKUP(CONS_TABLE[[#This Row],[make_id]],Make_details[],3,"FALSE")</f>
        <v>Standard</v>
      </c>
      <c r="F2783">
        <v>2002</v>
      </c>
      <c r="G2783" t="s">
        <v>670</v>
      </c>
      <c r="H2783" t="s">
        <v>69</v>
      </c>
      <c r="I2783" s="1">
        <v>44653</v>
      </c>
      <c r="J2783" s="1" t="str">
        <f>TEXT(CONS_TABLE[[#This Row],[date_stolen]],"YYYY")</f>
        <v>2022</v>
      </c>
      <c r="K2783" s="1" t="str">
        <f>TEXT(CONS_TABLE[[#This Row],[date_stolen]],"MMMM")</f>
        <v>April</v>
      </c>
      <c r="L2783">
        <v>108</v>
      </c>
      <c r="M2783" t="str">
        <f>VLOOKUP(CONS_TABLE[[#This Row],[location_id]],Locations[],2,"FALSE")</f>
        <v>Manawatū-Whanganui</v>
      </c>
      <c r="N2783" t="str">
        <f>VLOOKUP(CONS_TABLE[[#This Row],[location_id]],Locations[],3, "FALSE")</f>
        <v>New Zealand</v>
      </c>
      <c r="O2783" s="3">
        <f>VLOOKUP(CONS_TABLE[[#This Row],[location_id]],Locations[],4,"FALSE")</f>
        <v>258200</v>
      </c>
      <c r="P2783">
        <f>VLOOKUP(CONS_TABLE[[#This Row],[location_id]],Locations[],5,"FALSE")</f>
        <v>11.62</v>
      </c>
    </row>
    <row r="2784" spans="1:16" x14ac:dyDescent="0.3">
      <c r="A2784">
        <v>2783</v>
      </c>
      <c r="B2784" t="s">
        <v>75</v>
      </c>
      <c r="C2784">
        <v>592</v>
      </c>
      <c r="D2784" t="str">
        <f>VLOOKUP(CONS_TABLE[[#This Row],[make_id]],Make_details[],2,"FALSE")</f>
        <v>Peugeot</v>
      </c>
      <c r="E2784" t="str">
        <f>VLOOKUP(CONS_TABLE[[#This Row],[make_id]],Make_details[],3,"FALSE")</f>
        <v>Standard</v>
      </c>
      <c r="F2784">
        <v>2014</v>
      </c>
      <c r="G2784">
        <v>208</v>
      </c>
      <c r="H2784" t="s">
        <v>28</v>
      </c>
      <c r="I2784" s="1">
        <v>44652</v>
      </c>
      <c r="J2784" s="1" t="str">
        <f>TEXT(CONS_TABLE[[#This Row],[date_stolen]],"YYYY")</f>
        <v>2022</v>
      </c>
      <c r="K2784" s="1" t="str">
        <f>TEXT(CONS_TABLE[[#This Row],[date_stolen]],"MMMM")</f>
        <v>April</v>
      </c>
      <c r="L2784">
        <v>103</v>
      </c>
      <c r="M2784" t="str">
        <f>VLOOKUP(CONS_TABLE[[#This Row],[location_id]],Locations[],2,"FALSE")</f>
        <v>Waikato</v>
      </c>
      <c r="N2784" t="str">
        <f>VLOOKUP(CONS_TABLE[[#This Row],[location_id]],Locations[],3, "FALSE")</f>
        <v>New Zealand</v>
      </c>
      <c r="O2784" s="3">
        <f>VLOOKUP(CONS_TABLE[[#This Row],[location_id]],Locations[],4,"FALSE")</f>
        <v>513800</v>
      </c>
      <c r="P2784">
        <f>VLOOKUP(CONS_TABLE[[#This Row],[location_id]],Locations[],5,"FALSE")</f>
        <v>21.5</v>
      </c>
    </row>
    <row r="2785" spans="1:16" x14ac:dyDescent="0.3">
      <c r="A2785">
        <v>2784</v>
      </c>
      <c r="B2785" t="s">
        <v>75</v>
      </c>
      <c r="C2785">
        <v>619</v>
      </c>
      <c r="D2785" t="str">
        <f>VLOOKUP(CONS_TABLE[[#This Row],[make_id]],Make_details[],2,"FALSE")</f>
        <v>Toyota</v>
      </c>
      <c r="E2785" t="str">
        <f>VLOOKUP(CONS_TABLE[[#This Row],[make_id]],Make_details[],3,"FALSE")</f>
        <v>Standard</v>
      </c>
      <c r="F2785">
        <v>2007</v>
      </c>
      <c r="G2785" t="s">
        <v>887</v>
      </c>
      <c r="H2785" t="s">
        <v>18</v>
      </c>
      <c r="I2785" s="1">
        <v>44555</v>
      </c>
      <c r="J2785" s="1" t="str">
        <f>TEXT(CONS_TABLE[[#This Row],[date_stolen]],"YYYY")</f>
        <v>2021</v>
      </c>
      <c r="K2785" s="1" t="str">
        <f>TEXT(CONS_TABLE[[#This Row],[date_stolen]],"MMMM")</f>
        <v>December</v>
      </c>
      <c r="L2785">
        <v>108</v>
      </c>
      <c r="M2785" t="str">
        <f>VLOOKUP(CONS_TABLE[[#This Row],[location_id]],Locations[],2,"FALSE")</f>
        <v>Manawatū-Whanganui</v>
      </c>
      <c r="N2785" t="str">
        <f>VLOOKUP(CONS_TABLE[[#This Row],[location_id]],Locations[],3, "FALSE")</f>
        <v>New Zealand</v>
      </c>
      <c r="O2785" s="3">
        <f>VLOOKUP(CONS_TABLE[[#This Row],[location_id]],Locations[],4,"FALSE")</f>
        <v>258200</v>
      </c>
      <c r="P2785">
        <f>VLOOKUP(CONS_TABLE[[#This Row],[location_id]],Locations[],5,"FALSE")</f>
        <v>11.62</v>
      </c>
    </row>
    <row r="2786" spans="1:16" x14ac:dyDescent="0.3">
      <c r="A2786">
        <v>2785</v>
      </c>
      <c r="B2786" t="s">
        <v>75</v>
      </c>
      <c r="C2786">
        <v>576</v>
      </c>
      <c r="D2786" t="str">
        <f>VLOOKUP(CONS_TABLE[[#This Row],[make_id]],Make_details[],2,"FALSE")</f>
        <v>Mazda</v>
      </c>
      <c r="E2786" t="str">
        <f>VLOOKUP(CONS_TABLE[[#This Row],[make_id]],Make_details[],3,"FALSE")</f>
        <v>Standard</v>
      </c>
      <c r="F2786">
        <v>2005</v>
      </c>
      <c r="G2786" t="s">
        <v>578</v>
      </c>
      <c r="H2786" t="s">
        <v>618</v>
      </c>
      <c r="I2786" s="1">
        <v>44643</v>
      </c>
      <c r="J2786" s="1" t="str">
        <f>TEXT(CONS_TABLE[[#This Row],[date_stolen]],"YYYY")</f>
        <v>2022</v>
      </c>
      <c r="K2786" s="1" t="str">
        <f>TEXT(CONS_TABLE[[#This Row],[date_stolen]],"MMMM")</f>
        <v>March</v>
      </c>
      <c r="L2786">
        <v>109</v>
      </c>
      <c r="M2786" t="str">
        <f>VLOOKUP(CONS_TABLE[[#This Row],[location_id]],Locations[],2,"FALSE")</f>
        <v>Wellington</v>
      </c>
      <c r="N2786" t="str">
        <f>VLOOKUP(CONS_TABLE[[#This Row],[location_id]],Locations[],3, "FALSE")</f>
        <v>New Zealand</v>
      </c>
      <c r="O2786" s="3">
        <f>VLOOKUP(CONS_TABLE[[#This Row],[location_id]],Locations[],4,"FALSE")</f>
        <v>543500</v>
      </c>
      <c r="P2786">
        <f>VLOOKUP(CONS_TABLE[[#This Row],[location_id]],Locations[],5,"FALSE")</f>
        <v>67.52</v>
      </c>
    </row>
    <row r="2787" spans="1:16" x14ac:dyDescent="0.3">
      <c r="A2787">
        <v>2786</v>
      </c>
      <c r="B2787" t="s">
        <v>83</v>
      </c>
      <c r="C2787">
        <v>512</v>
      </c>
      <c r="D2787" t="str">
        <f>VLOOKUP(CONS_TABLE[[#This Row],[make_id]],Make_details[],2,"FALSE")</f>
        <v>BMW</v>
      </c>
      <c r="E2787" t="str">
        <f>VLOOKUP(CONS_TABLE[[#This Row],[make_id]],Make_details[],3,"FALSE")</f>
        <v>Luxury</v>
      </c>
      <c r="F2787">
        <v>2008</v>
      </c>
      <c r="G2787" t="s">
        <v>84</v>
      </c>
      <c r="H2787" t="s">
        <v>18</v>
      </c>
      <c r="I2787" s="1">
        <v>44588</v>
      </c>
      <c r="J2787" s="1" t="str">
        <f>TEXT(CONS_TABLE[[#This Row],[date_stolen]],"YYYY")</f>
        <v>2022</v>
      </c>
      <c r="K2787" s="1" t="str">
        <f>TEXT(CONS_TABLE[[#This Row],[date_stolen]],"MMMM")</f>
        <v>January</v>
      </c>
      <c r="L2787">
        <v>102</v>
      </c>
      <c r="M2787" t="str">
        <f>VLOOKUP(CONS_TABLE[[#This Row],[location_id]],Locations[],2,"FALSE")</f>
        <v>Auckland</v>
      </c>
      <c r="N2787" t="str">
        <f>VLOOKUP(CONS_TABLE[[#This Row],[location_id]],Locations[],3, "FALSE")</f>
        <v>New Zealand</v>
      </c>
      <c r="O2787" s="3">
        <f>VLOOKUP(CONS_TABLE[[#This Row],[location_id]],Locations[],4,"FALSE")</f>
        <v>1695200</v>
      </c>
      <c r="P2787">
        <f>VLOOKUP(CONS_TABLE[[#This Row],[location_id]],Locations[],5,"FALSE")</f>
        <v>343.09</v>
      </c>
    </row>
    <row r="2788" spans="1:16" x14ac:dyDescent="0.3">
      <c r="A2788">
        <v>2787</v>
      </c>
      <c r="B2788" t="s">
        <v>75</v>
      </c>
      <c r="C2788">
        <v>611</v>
      </c>
      <c r="D2788" t="str">
        <f>VLOOKUP(CONS_TABLE[[#This Row],[make_id]],Make_details[],2,"FALSE")</f>
        <v>Suzuki</v>
      </c>
      <c r="E2788" t="str">
        <f>VLOOKUP(CONS_TABLE[[#This Row],[make_id]],Make_details[],3,"FALSE")</f>
        <v>Standard</v>
      </c>
      <c r="F2788">
        <v>2007</v>
      </c>
      <c r="G2788" t="s">
        <v>684</v>
      </c>
      <c r="H2788" t="s">
        <v>45</v>
      </c>
      <c r="I2788" s="1">
        <v>44516</v>
      </c>
      <c r="J2788" s="1" t="str">
        <f>TEXT(CONS_TABLE[[#This Row],[date_stolen]],"YYYY")</f>
        <v>2021</v>
      </c>
      <c r="K2788" s="1" t="str">
        <f>TEXT(CONS_TABLE[[#This Row],[date_stolen]],"MMMM")</f>
        <v>November</v>
      </c>
      <c r="L2788">
        <v>102</v>
      </c>
      <c r="M2788" t="str">
        <f>VLOOKUP(CONS_TABLE[[#This Row],[location_id]],Locations[],2,"FALSE")</f>
        <v>Auckland</v>
      </c>
      <c r="N2788" t="str">
        <f>VLOOKUP(CONS_TABLE[[#This Row],[location_id]],Locations[],3, "FALSE")</f>
        <v>New Zealand</v>
      </c>
      <c r="O2788" s="3">
        <f>VLOOKUP(CONS_TABLE[[#This Row],[location_id]],Locations[],4,"FALSE")</f>
        <v>1695200</v>
      </c>
      <c r="P2788">
        <f>VLOOKUP(CONS_TABLE[[#This Row],[location_id]],Locations[],5,"FALSE")</f>
        <v>343.09</v>
      </c>
    </row>
    <row r="2789" spans="1:16" x14ac:dyDescent="0.3">
      <c r="A2789">
        <v>2788</v>
      </c>
      <c r="B2789" t="s">
        <v>435</v>
      </c>
      <c r="C2789">
        <v>548</v>
      </c>
      <c r="D2789" t="str">
        <f>VLOOKUP(CONS_TABLE[[#This Row],[make_id]],Make_details[],2,"FALSE")</f>
        <v>Holden</v>
      </c>
      <c r="E2789" t="str">
        <f>VLOOKUP(CONS_TABLE[[#This Row],[make_id]],Make_details[],3,"FALSE")</f>
        <v>Standard</v>
      </c>
      <c r="F2789">
        <v>2015</v>
      </c>
      <c r="G2789" t="s">
        <v>794</v>
      </c>
      <c r="H2789" t="s">
        <v>18</v>
      </c>
      <c r="I2789" s="1">
        <v>44573</v>
      </c>
      <c r="J2789" s="1" t="str">
        <f>TEXT(CONS_TABLE[[#This Row],[date_stolen]],"YYYY")</f>
        <v>2022</v>
      </c>
      <c r="K2789" s="1" t="str">
        <f>TEXT(CONS_TABLE[[#This Row],[date_stolen]],"MMMM")</f>
        <v>January</v>
      </c>
      <c r="L2789">
        <v>116</v>
      </c>
      <c r="M2789" t="str">
        <f>VLOOKUP(CONS_TABLE[[#This Row],[location_id]],Locations[],2,"FALSE")</f>
        <v>Southland</v>
      </c>
      <c r="N2789" t="str">
        <f>VLOOKUP(CONS_TABLE[[#This Row],[location_id]],Locations[],3, "FALSE")</f>
        <v>New Zealand</v>
      </c>
      <c r="O2789" s="3">
        <f>VLOOKUP(CONS_TABLE[[#This Row],[location_id]],Locations[],4,"FALSE")</f>
        <v>102400</v>
      </c>
      <c r="P2789">
        <f>VLOOKUP(CONS_TABLE[[#This Row],[location_id]],Locations[],5,"FALSE")</f>
        <v>3.28</v>
      </c>
    </row>
    <row r="2790" spans="1:16" x14ac:dyDescent="0.3">
      <c r="A2790">
        <v>2789</v>
      </c>
      <c r="B2790" t="s">
        <v>75</v>
      </c>
      <c r="C2790">
        <v>576</v>
      </c>
      <c r="D2790" t="str">
        <f>VLOOKUP(CONS_TABLE[[#This Row],[make_id]],Make_details[],2,"FALSE")</f>
        <v>Mazda</v>
      </c>
      <c r="E2790" t="str">
        <f>VLOOKUP(CONS_TABLE[[#This Row],[make_id]],Make_details[],3,"FALSE")</f>
        <v>Standard</v>
      </c>
      <c r="F2790">
        <v>2008</v>
      </c>
      <c r="G2790" t="s">
        <v>823</v>
      </c>
      <c r="H2790" t="s">
        <v>32</v>
      </c>
      <c r="I2790" s="1">
        <v>44486</v>
      </c>
      <c r="J2790" s="1" t="str">
        <f>TEXT(CONS_TABLE[[#This Row],[date_stolen]],"YYYY")</f>
        <v>2021</v>
      </c>
      <c r="K2790" s="1" t="str">
        <f>TEXT(CONS_TABLE[[#This Row],[date_stolen]],"MMMM")</f>
        <v>October</v>
      </c>
      <c r="L2790">
        <v>105</v>
      </c>
      <c r="M2790" t="str">
        <f>VLOOKUP(CONS_TABLE[[#This Row],[location_id]],Locations[],2,"FALSE")</f>
        <v>Gisborne</v>
      </c>
      <c r="N2790" t="str">
        <f>VLOOKUP(CONS_TABLE[[#This Row],[location_id]],Locations[],3, "FALSE")</f>
        <v>New Zealand</v>
      </c>
      <c r="O2790" s="3">
        <f>VLOOKUP(CONS_TABLE[[#This Row],[location_id]],Locations[],4,"FALSE")</f>
        <v>52100</v>
      </c>
      <c r="P2790">
        <f>VLOOKUP(CONS_TABLE[[#This Row],[location_id]],Locations[],5,"FALSE")</f>
        <v>6.21</v>
      </c>
    </row>
    <row r="2791" spans="1:16" x14ac:dyDescent="0.3">
      <c r="A2791">
        <v>2790</v>
      </c>
      <c r="B2791" t="s">
        <v>90</v>
      </c>
      <c r="C2791">
        <v>610</v>
      </c>
      <c r="D2791" t="str">
        <f>VLOOKUP(CONS_TABLE[[#This Row],[make_id]],Make_details[],2,"FALSE")</f>
        <v>Subaru</v>
      </c>
      <c r="E2791" t="str">
        <f>VLOOKUP(CONS_TABLE[[#This Row],[make_id]],Make_details[],3,"FALSE")</f>
        <v>Standard</v>
      </c>
      <c r="F2791">
        <v>2005</v>
      </c>
      <c r="G2791" t="s">
        <v>475</v>
      </c>
      <c r="H2791" t="s">
        <v>32</v>
      </c>
      <c r="I2791" s="1">
        <v>44493</v>
      </c>
      <c r="J2791" s="1" t="str">
        <f>TEXT(CONS_TABLE[[#This Row],[date_stolen]],"YYYY")</f>
        <v>2021</v>
      </c>
      <c r="K2791" s="1" t="str">
        <f>TEXT(CONS_TABLE[[#This Row],[date_stolen]],"MMMM")</f>
        <v>October</v>
      </c>
      <c r="L2791">
        <v>114</v>
      </c>
      <c r="M2791" t="str">
        <f>VLOOKUP(CONS_TABLE[[#This Row],[location_id]],Locations[],2,"FALSE")</f>
        <v>Canterbury</v>
      </c>
      <c r="N2791" t="str">
        <f>VLOOKUP(CONS_TABLE[[#This Row],[location_id]],Locations[],3, "FALSE")</f>
        <v>New Zealand</v>
      </c>
      <c r="O2791" s="3">
        <f>VLOOKUP(CONS_TABLE[[#This Row],[location_id]],Locations[],4,"FALSE")</f>
        <v>655000</v>
      </c>
      <c r="P2791">
        <f>VLOOKUP(CONS_TABLE[[#This Row],[location_id]],Locations[],5,"FALSE")</f>
        <v>14.72</v>
      </c>
    </row>
    <row r="2792" spans="1:16" x14ac:dyDescent="0.3">
      <c r="A2792">
        <v>2791</v>
      </c>
      <c r="B2792" t="s">
        <v>75</v>
      </c>
      <c r="C2792">
        <v>548</v>
      </c>
      <c r="D2792" t="str">
        <f>VLOOKUP(CONS_TABLE[[#This Row],[make_id]],Make_details[],2,"FALSE")</f>
        <v>Holden</v>
      </c>
      <c r="E2792" t="str">
        <f>VLOOKUP(CONS_TABLE[[#This Row],[make_id]],Make_details[],3,"FALSE")</f>
        <v>Standard</v>
      </c>
      <c r="F2792">
        <v>2015</v>
      </c>
      <c r="G2792" t="s">
        <v>790</v>
      </c>
      <c r="H2792" t="s">
        <v>10</v>
      </c>
      <c r="I2792" s="1">
        <v>44518</v>
      </c>
      <c r="J2792" s="1" t="str">
        <f>TEXT(CONS_TABLE[[#This Row],[date_stolen]],"YYYY")</f>
        <v>2021</v>
      </c>
      <c r="K2792" s="1" t="str">
        <f>TEXT(CONS_TABLE[[#This Row],[date_stolen]],"MMMM")</f>
        <v>November</v>
      </c>
      <c r="L2792">
        <v>104</v>
      </c>
      <c r="M2792" t="str">
        <f>VLOOKUP(CONS_TABLE[[#This Row],[location_id]],Locations[],2,"FALSE")</f>
        <v>Bay of Plenty</v>
      </c>
      <c r="N2792" t="str">
        <f>VLOOKUP(CONS_TABLE[[#This Row],[location_id]],Locations[],3, "FALSE")</f>
        <v>New Zealand</v>
      </c>
      <c r="O2792" s="3">
        <f>VLOOKUP(CONS_TABLE[[#This Row],[location_id]],Locations[],4,"FALSE")</f>
        <v>347700</v>
      </c>
      <c r="P2792">
        <f>VLOOKUP(CONS_TABLE[[#This Row],[location_id]],Locations[],5,"FALSE")</f>
        <v>28.8</v>
      </c>
    </row>
    <row r="2793" spans="1:16" x14ac:dyDescent="0.3">
      <c r="A2793">
        <v>2792</v>
      </c>
      <c r="B2793" t="s">
        <v>75</v>
      </c>
      <c r="C2793">
        <v>550</v>
      </c>
      <c r="D2793" t="str">
        <f>VLOOKUP(CONS_TABLE[[#This Row],[make_id]],Make_details[],2,"FALSE")</f>
        <v>Honda</v>
      </c>
      <c r="E2793" t="str">
        <f>VLOOKUP(CONS_TABLE[[#This Row],[make_id]],Make_details[],3,"FALSE")</f>
        <v>Standard</v>
      </c>
      <c r="F2793">
        <v>2001</v>
      </c>
      <c r="G2793" t="s">
        <v>888</v>
      </c>
      <c r="H2793" t="s">
        <v>32</v>
      </c>
      <c r="I2793" s="1">
        <v>44625</v>
      </c>
      <c r="J2793" s="1" t="str">
        <f>TEXT(CONS_TABLE[[#This Row],[date_stolen]],"YYYY")</f>
        <v>2022</v>
      </c>
      <c r="K2793" s="1" t="str">
        <f>TEXT(CONS_TABLE[[#This Row],[date_stolen]],"MMMM")</f>
        <v>March</v>
      </c>
      <c r="L2793">
        <v>102</v>
      </c>
      <c r="M2793" t="str">
        <f>VLOOKUP(CONS_TABLE[[#This Row],[location_id]],Locations[],2,"FALSE")</f>
        <v>Auckland</v>
      </c>
      <c r="N2793" t="str">
        <f>VLOOKUP(CONS_TABLE[[#This Row],[location_id]],Locations[],3, "FALSE")</f>
        <v>New Zealand</v>
      </c>
      <c r="O2793" s="3">
        <f>VLOOKUP(CONS_TABLE[[#This Row],[location_id]],Locations[],4,"FALSE")</f>
        <v>1695200</v>
      </c>
      <c r="P2793">
        <f>VLOOKUP(CONS_TABLE[[#This Row],[location_id]],Locations[],5,"FALSE")</f>
        <v>343.09</v>
      </c>
    </row>
    <row r="2794" spans="1:16" x14ac:dyDescent="0.3">
      <c r="A2794">
        <v>2793</v>
      </c>
      <c r="B2794" t="s">
        <v>90</v>
      </c>
      <c r="C2794">
        <v>580</v>
      </c>
      <c r="D2794" t="str">
        <f>VLOOKUP(CONS_TABLE[[#This Row],[make_id]],Make_details[],2,"FALSE")</f>
        <v>Mitsubishi</v>
      </c>
      <c r="E2794" t="str">
        <f>VLOOKUP(CONS_TABLE[[#This Row],[make_id]],Make_details[],3,"FALSE")</f>
        <v>Standard</v>
      </c>
      <c r="F2794">
        <v>2006</v>
      </c>
      <c r="G2794" t="s">
        <v>727</v>
      </c>
      <c r="H2794" t="s">
        <v>32</v>
      </c>
      <c r="I2794" s="1">
        <v>44536</v>
      </c>
      <c r="J2794" s="1" t="str">
        <f>TEXT(CONS_TABLE[[#This Row],[date_stolen]],"YYYY")</f>
        <v>2021</v>
      </c>
      <c r="K2794" s="1" t="str">
        <f>TEXT(CONS_TABLE[[#This Row],[date_stolen]],"MMMM")</f>
        <v>December</v>
      </c>
      <c r="L2794">
        <v>114</v>
      </c>
      <c r="M2794" t="str">
        <f>VLOOKUP(CONS_TABLE[[#This Row],[location_id]],Locations[],2,"FALSE")</f>
        <v>Canterbury</v>
      </c>
      <c r="N2794" t="str">
        <f>VLOOKUP(CONS_TABLE[[#This Row],[location_id]],Locations[],3, "FALSE")</f>
        <v>New Zealand</v>
      </c>
      <c r="O2794" s="3">
        <f>VLOOKUP(CONS_TABLE[[#This Row],[location_id]],Locations[],4,"FALSE")</f>
        <v>655000</v>
      </c>
      <c r="P2794">
        <f>VLOOKUP(CONS_TABLE[[#This Row],[location_id]],Locations[],5,"FALSE")</f>
        <v>14.72</v>
      </c>
    </row>
    <row r="2795" spans="1:16" x14ac:dyDescent="0.3">
      <c r="A2795">
        <v>2794</v>
      </c>
      <c r="B2795" t="s">
        <v>90</v>
      </c>
      <c r="C2795">
        <v>576</v>
      </c>
      <c r="D2795" t="str">
        <f>VLOOKUP(CONS_TABLE[[#This Row],[make_id]],Make_details[],2,"FALSE")</f>
        <v>Mazda</v>
      </c>
      <c r="E2795" t="str">
        <f>VLOOKUP(CONS_TABLE[[#This Row],[make_id]],Make_details[],3,"FALSE")</f>
        <v>Standard</v>
      </c>
      <c r="F2795">
        <v>2007</v>
      </c>
      <c r="G2795" t="s">
        <v>698</v>
      </c>
      <c r="H2795" t="s">
        <v>69</v>
      </c>
      <c r="I2795" s="1">
        <v>44536</v>
      </c>
      <c r="J2795" s="1" t="str">
        <f>TEXT(CONS_TABLE[[#This Row],[date_stolen]],"YYYY")</f>
        <v>2021</v>
      </c>
      <c r="K2795" s="1" t="str">
        <f>TEXT(CONS_TABLE[[#This Row],[date_stolen]],"MMMM")</f>
        <v>December</v>
      </c>
      <c r="L2795">
        <v>102</v>
      </c>
      <c r="M2795" t="str">
        <f>VLOOKUP(CONS_TABLE[[#This Row],[location_id]],Locations[],2,"FALSE")</f>
        <v>Auckland</v>
      </c>
      <c r="N2795" t="str">
        <f>VLOOKUP(CONS_TABLE[[#This Row],[location_id]],Locations[],3, "FALSE")</f>
        <v>New Zealand</v>
      </c>
      <c r="O2795" s="3">
        <f>VLOOKUP(CONS_TABLE[[#This Row],[location_id]],Locations[],4,"FALSE")</f>
        <v>1695200</v>
      </c>
      <c r="P2795">
        <f>VLOOKUP(CONS_TABLE[[#This Row],[location_id]],Locations[],5,"FALSE")</f>
        <v>343.09</v>
      </c>
    </row>
    <row r="2796" spans="1:16" x14ac:dyDescent="0.3">
      <c r="A2796">
        <v>2795</v>
      </c>
      <c r="B2796" t="s">
        <v>75</v>
      </c>
      <c r="C2796">
        <v>587</v>
      </c>
      <c r="D2796" t="str">
        <f>VLOOKUP(CONS_TABLE[[#This Row],[make_id]],Make_details[],2,"FALSE")</f>
        <v>Nissan</v>
      </c>
      <c r="E2796" t="str">
        <f>VLOOKUP(CONS_TABLE[[#This Row],[make_id]],Make_details[],3,"FALSE")</f>
        <v>Standard</v>
      </c>
      <c r="F2796">
        <v>2006</v>
      </c>
      <c r="G2796" t="s">
        <v>359</v>
      </c>
      <c r="H2796" t="s">
        <v>45</v>
      </c>
      <c r="I2796" s="1">
        <v>44622</v>
      </c>
      <c r="J2796" s="1" t="str">
        <f>TEXT(CONS_TABLE[[#This Row],[date_stolen]],"YYYY")</f>
        <v>2022</v>
      </c>
      <c r="K2796" s="1" t="str">
        <f>TEXT(CONS_TABLE[[#This Row],[date_stolen]],"MMMM")</f>
        <v>March</v>
      </c>
      <c r="L2796">
        <v>103</v>
      </c>
      <c r="M2796" t="str">
        <f>VLOOKUP(CONS_TABLE[[#This Row],[location_id]],Locations[],2,"FALSE")</f>
        <v>Waikato</v>
      </c>
      <c r="N2796" t="str">
        <f>VLOOKUP(CONS_TABLE[[#This Row],[location_id]],Locations[],3, "FALSE")</f>
        <v>New Zealand</v>
      </c>
      <c r="O2796" s="3">
        <f>VLOOKUP(CONS_TABLE[[#This Row],[location_id]],Locations[],4,"FALSE")</f>
        <v>513800</v>
      </c>
      <c r="P2796">
        <f>VLOOKUP(CONS_TABLE[[#This Row],[location_id]],Locations[],5,"FALSE")</f>
        <v>21.5</v>
      </c>
    </row>
    <row r="2797" spans="1:16" x14ac:dyDescent="0.3">
      <c r="A2797">
        <v>2796</v>
      </c>
      <c r="B2797" t="s">
        <v>75</v>
      </c>
      <c r="C2797">
        <v>576</v>
      </c>
      <c r="D2797" t="str">
        <f>VLOOKUP(CONS_TABLE[[#This Row],[make_id]],Make_details[],2,"FALSE")</f>
        <v>Mazda</v>
      </c>
      <c r="E2797" t="str">
        <f>VLOOKUP(CONS_TABLE[[#This Row],[make_id]],Make_details[],3,"FALSE")</f>
        <v>Standard</v>
      </c>
      <c r="F2797">
        <v>2009</v>
      </c>
      <c r="G2797" t="s">
        <v>823</v>
      </c>
      <c r="H2797" t="s">
        <v>45</v>
      </c>
      <c r="I2797" s="1">
        <v>44611</v>
      </c>
      <c r="J2797" s="1" t="str">
        <f>TEXT(CONS_TABLE[[#This Row],[date_stolen]],"YYYY")</f>
        <v>2022</v>
      </c>
      <c r="K2797" s="1" t="str">
        <f>TEXT(CONS_TABLE[[#This Row],[date_stolen]],"MMMM")</f>
        <v>February</v>
      </c>
      <c r="L2797">
        <v>103</v>
      </c>
      <c r="M2797" t="str">
        <f>VLOOKUP(CONS_TABLE[[#This Row],[location_id]],Locations[],2,"FALSE")</f>
        <v>Waikato</v>
      </c>
      <c r="N2797" t="str">
        <f>VLOOKUP(CONS_TABLE[[#This Row],[location_id]],Locations[],3, "FALSE")</f>
        <v>New Zealand</v>
      </c>
      <c r="O2797" s="3">
        <f>VLOOKUP(CONS_TABLE[[#This Row],[location_id]],Locations[],4,"FALSE")</f>
        <v>513800</v>
      </c>
      <c r="P2797">
        <f>VLOOKUP(CONS_TABLE[[#This Row],[location_id]],Locations[],5,"FALSE")</f>
        <v>21.5</v>
      </c>
    </row>
    <row r="2798" spans="1:16" x14ac:dyDescent="0.3">
      <c r="A2798">
        <v>2797</v>
      </c>
      <c r="B2798" t="s">
        <v>75</v>
      </c>
      <c r="C2798">
        <v>576</v>
      </c>
      <c r="D2798" t="str">
        <f>VLOOKUP(CONS_TABLE[[#This Row],[make_id]],Make_details[],2,"FALSE")</f>
        <v>Mazda</v>
      </c>
      <c r="E2798" t="str">
        <f>VLOOKUP(CONS_TABLE[[#This Row],[make_id]],Make_details[],3,"FALSE")</f>
        <v>Standard</v>
      </c>
      <c r="F2798">
        <v>2009</v>
      </c>
      <c r="G2798" t="s">
        <v>823</v>
      </c>
      <c r="H2798" t="s">
        <v>45</v>
      </c>
      <c r="I2798" s="1">
        <v>44616</v>
      </c>
      <c r="J2798" s="1" t="str">
        <f>TEXT(CONS_TABLE[[#This Row],[date_stolen]],"YYYY")</f>
        <v>2022</v>
      </c>
      <c r="K2798" s="1" t="str">
        <f>TEXT(CONS_TABLE[[#This Row],[date_stolen]],"MMMM")</f>
        <v>February</v>
      </c>
      <c r="L2798">
        <v>103</v>
      </c>
      <c r="M2798" t="str">
        <f>VLOOKUP(CONS_TABLE[[#This Row],[location_id]],Locations[],2,"FALSE")</f>
        <v>Waikato</v>
      </c>
      <c r="N2798" t="str">
        <f>VLOOKUP(CONS_TABLE[[#This Row],[location_id]],Locations[],3, "FALSE")</f>
        <v>New Zealand</v>
      </c>
      <c r="O2798" s="3">
        <f>VLOOKUP(CONS_TABLE[[#This Row],[location_id]],Locations[],4,"FALSE")</f>
        <v>513800</v>
      </c>
      <c r="P2798">
        <f>VLOOKUP(CONS_TABLE[[#This Row],[location_id]],Locations[],5,"FALSE")</f>
        <v>21.5</v>
      </c>
    </row>
    <row r="2799" spans="1:16" x14ac:dyDescent="0.3">
      <c r="A2799">
        <v>2798</v>
      </c>
      <c r="B2799" t="s">
        <v>435</v>
      </c>
      <c r="C2799">
        <v>540</v>
      </c>
      <c r="D2799" t="str">
        <f>VLOOKUP(CONS_TABLE[[#This Row],[make_id]],Make_details[],2,"FALSE")</f>
        <v>Ford</v>
      </c>
      <c r="E2799" t="str">
        <f>VLOOKUP(CONS_TABLE[[#This Row],[make_id]],Make_details[],3,"FALSE")</f>
        <v>Standard</v>
      </c>
      <c r="F2799">
        <v>2003</v>
      </c>
      <c r="G2799" t="s">
        <v>436</v>
      </c>
      <c r="H2799" t="s">
        <v>47</v>
      </c>
      <c r="I2799" s="1">
        <v>44552</v>
      </c>
      <c r="J2799" s="1" t="str">
        <f>TEXT(CONS_TABLE[[#This Row],[date_stolen]],"YYYY")</f>
        <v>2021</v>
      </c>
      <c r="K2799" s="1" t="str">
        <f>TEXT(CONS_TABLE[[#This Row],[date_stolen]],"MMMM")</f>
        <v>December</v>
      </c>
      <c r="L2799">
        <v>109</v>
      </c>
      <c r="M2799" t="str">
        <f>VLOOKUP(CONS_TABLE[[#This Row],[location_id]],Locations[],2,"FALSE")</f>
        <v>Wellington</v>
      </c>
      <c r="N2799" t="str">
        <f>VLOOKUP(CONS_TABLE[[#This Row],[location_id]],Locations[],3, "FALSE")</f>
        <v>New Zealand</v>
      </c>
      <c r="O2799" s="3">
        <f>VLOOKUP(CONS_TABLE[[#This Row],[location_id]],Locations[],4,"FALSE")</f>
        <v>543500</v>
      </c>
      <c r="P2799">
        <f>VLOOKUP(CONS_TABLE[[#This Row],[location_id]],Locations[],5,"FALSE")</f>
        <v>67.52</v>
      </c>
    </row>
    <row r="2800" spans="1:16" x14ac:dyDescent="0.3">
      <c r="A2800">
        <v>2799</v>
      </c>
      <c r="B2800" t="s">
        <v>90</v>
      </c>
      <c r="C2800">
        <v>576</v>
      </c>
      <c r="D2800" t="str">
        <f>VLOOKUP(CONS_TABLE[[#This Row],[make_id]],Make_details[],2,"FALSE")</f>
        <v>Mazda</v>
      </c>
      <c r="E2800" t="str">
        <f>VLOOKUP(CONS_TABLE[[#This Row],[make_id]],Make_details[],3,"FALSE")</f>
        <v>Standard</v>
      </c>
      <c r="F2800">
        <v>2003</v>
      </c>
      <c r="G2800" t="s">
        <v>572</v>
      </c>
      <c r="H2800" t="s">
        <v>10</v>
      </c>
      <c r="I2800" s="1">
        <v>44619</v>
      </c>
      <c r="J2800" s="1" t="str">
        <f>TEXT(CONS_TABLE[[#This Row],[date_stolen]],"YYYY")</f>
        <v>2022</v>
      </c>
      <c r="K2800" s="1" t="str">
        <f>TEXT(CONS_TABLE[[#This Row],[date_stolen]],"MMMM")</f>
        <v>February</v>
      </c>
      <c r="L2800">
        <v>104</v>
      </c>
      <c r="M2800" t="str">
        <f>VLOOKUP(CONS_TABLE[[#This Row],[location_id]],Locations[],2,"FALSE")</f>
        <v>Bay of Plenty</v>
      </c>
      <c r="N2800" t="str">
        <f>VLOOKUP(CONS_TABLE[[#This Row],[location_id]],Locations[],3, "FALSE")</f>
        <v>New Zealand</v>
      </c>
      <c r="O2800" s="3">
        <f>VLOOKUP(CONS_TABLE[[#This Row],[location_id]],Locations[],4,"FALSE")</f>
        <v>347700</v>
      </c>
      <c r="P2800">
        <f>VLOOKUP(CONS_TABLE[[#This Row],[location_id]],Locations[],5,"FALSE")</f>
        <v>28.8</v>
      </c>
    </row>
    <row r="2801" spans="1:16" x14ac:dyDescent="0.3">
      <c r="A2801">
        <v>2800</v>
      </c>
      <c r="B2801" t="s">
        <v>83</v>
      </c>
      <c r="C2801">
        <v>507</v>
      </c>
      <c r="D2801" t="str">
        <f>VLOOKUP(CONS_TABLE[[#This Row],[make_id]],Make_details[],2,"FALSE")</f>
        <v>Audi</v>
      </c>
      <c r="E2801" t="str">
        <f>VLOOKUP(CONS_TABLE[[#This Row],[make_id]],Make_details[],3,"FALSE")</f>
        <v>Standard</v>
      </c>
      <c r="F2801">
        <v>2009</v>
      </c>
      <c r="G2801" t="s">
        <v>609</v>
      </c>
      <c r="H2801" t="s">
        <v>10</v>
      </c>
      <c r="I2801" s="1">
        <v>44618</v>
      </c>
      <c r="J2801" s="1" t="str">
        <f>TEXT(CONS_TABLE[[#This Row],[date_stolen]],"YYYY")</f>
        <v>2022</v>
      </c>
      <c r="K2801" s="1" t="str">
        <f>TEXT(CONS_TABLE[[#This Row],[date_stolen]],"MMMM")</f>
        <v>February</v>
      </c>
      <c r="L2801">
        <v>102</v>
      </c>
      <c r="M2801" t="str">
        <f>VLOOKUP(CONS_TABLE[[#This Row],[location_id]],Locations[],2,"FALSE")</f>
        <v>Auckland</v>
      </c>
      <c r="N2801" t="str">
        <f>VLOOKUP(CONS_TABLE[[#This Row],[location_id]],Locations[],3, "FALSE")</f>
        <v>New Zealand</v>
      </c>
      <c r="O2801" s="3">
        <f>VLOOKUP(CONS_TABLE[[#This Row],[location_id]],Locations[],4,"FALSE")</f>
        <v>1695200</v>
      </c>
      <c r="P2801">
        <f>VLOOKUP(CONS_TABLE[[#This Row],[location_id]],Locations[],5,"FALSE")</f>
        <v>343.09</v>
      </c>
    </row>
    <row r="2802" spans="1:16" x14ac:dyDescent="0.3">
      <c r="A2802">
        <v>2801</v>
      </c>
      <c r="B2802" t="s">
        <v>90</v>
      </c>
      <c r="C2802">
        <v>611</v>
      </c>
      <c r="D2802" t="str">
        <f>VLOOKUP(CONS_TABLE[[#This Row],[make_id]],Make_details[],2,"FALSE")</f>
        <v>Suzuki</v>
      </c>
      <c r="E2802" t="str">
        <f>VLOOKUP(CONS_TABLE[[#This Row],[make_id]],Make_details[],3,"FALSE")</f>
        <v>Standard</v>
      </c>
      <c r="F2802">
        <v>2007</v>
      </c>
      <c r="G2802" t="s">
        <v>721</v>
      </c>
      <c r="H2802" t="s">
        <v>101</v>
      </c>
      <c r="I2802" s="1">
        <v>44648</v>
      </c>
      <c r="J2802" s="1" t="str">
        <f>TEXT(CONS_TABLE[[#This Row],[date_stolen]],"YYYY")</f>
        <v>2022</v>
      </c>
      <c r="K2802" s="1" t="str">
        <f>TEXT(CONS_TABLE[[#This Row],[date_stolen]],"MMMM")</f>
        <v>March</v>
      </c>
      <c r="L2802">
        <v>109</v>
      </c>
      <c r="M2802" t="str">
        <f>VLOOKUP(CONS_TABLE[[#This Row],[location_id]],Locations[],2,"FALSE")</f>
        <v>Wellington</v>
      </c>
      <c r="N2802" t="str">
        <f>VLOOKUP(CONS_TABLE[[#This Row],[location_id]],Locations[],3, "FALSE")</f>
        <v>New Zealand</v>
      </c>
      <c r="O2802" s="3">
        <f>VLOOKUP(CONS_TABLE[[#This Row],[location_id]],Locations[],4,"FALSE")</f>
        <v>543500</v>
      </c>
      <c r="P2802">
        <f>VLOOKUP(CONS_TABLE[[#This Row],[location_id]],Locations[],5,"FALSE")</f>
        <v>67.52</v>
      </c>
    </row>
    <row r="2803" spans="1:16" x14ac:dyDescent="0.3">
      <c r="A2803">
        <v>2802</v>
      </c>
      <c r="B2803" t="s">
        <v>90</v>
      </c>
      <c r="C2803">
        <v>550</v>
      </c>
      <c r="D2803" t="str">
        <f>VLOOKUP(CONS_TABLE[[#This Row],[make_id]],Make_details[],2,"FALSE")</f>
        <v>Honda</v>
      </c>
      <c r="E2803" t="str">
        <f>VLOOKUP(CONS_TABLE[[#This Row],[make_id]],Make_details[],3,"FALSE")</f>
        <v>Standard</v>
      </c>
      <c r="F2803">
        <v>2004</v>
      </c>
      <c r="G2803" t="s">
        <v>584</v>
      </c>
      <c r="H2803" t="s">
        <v>45</v>
      </c>
      <c r="I2803" s="1">
        <v>44627</v>
      </c>
      <c r="J2803" s="1" t="str">
        <f>TEXT(CONS_TABLE[[#This Row],[date_stolen]],"YYYY")</f>
        <v>2022</v>
      </c>
      <c r="K2803" s="1" t="str">
        <f>TEXT(CONS_TABLE[[#This Row],[date_stolen]],"MMMM")</f>
        <v>March</v>
      </c>
      <c r="L2803">
        <v>109</v>
      </c>
      <c r="M2803" t="str">
        <f>VLOOKUP(CONS_TABLE[[#This Row],[location_id]],Locations[],2,"FALSE")</f>
        <v>Wellington</v>
      </c>
      <c r="N2803" t="str">
        <f>VLOOKUP(CONS_TABLE[[#This Row],[location_id]],Locations[],3, "FALSE")</f>
        <v>New Zealand</v>
      </c>
      <c r="O2803" s="3">
        <f>VLOOKUP(CONS_TABLE[[#This Row],[location_id]],Locations[],4,"FALSE")</f>
        <v>543500</v>
      </c>
      <c r="P2803">
        <f>VLOOKUP(CONS_TABLE[[#This Row],[location_id]],Locations[],5,"FALSE")</f>
        <v>67.52</v>
      </c>
    </row>
    <row r="2804" spans="1:16" x14ac:dyDescent="0.3">
      <c r="A2804">
        <v>2803</v>
      </c>
      <c r="B2804" t="s">
        <v>90</v>
      </c>
      <c r="C2804">
        <v>576</v>
      </c>
      <c r="D2804" t="str">
        <f>VLOOKUP(CONS_TABLE[[#This Row],[make_id]],Make_details[],2,"FALSE")</f>
        <v>Mazda</v>
      </c>
      <c r="E2804" t="str">
        <f>VLOOKUP(CONS_TABLE[[#This Row],[make_id]],Make_details[],3,"FALSE")</f>
        <v>Standard</v>
      </c>
      <c r="F2804">
        <v>2003</v>
      </c>
      <c r="G2804" t="s">
        <v>698</v>
      </c>
      <c r="H2804" t="s">
        <v>32</v>
      </c>
      <c r="I2804" s="1">
        <v>44656</v>
      </c>
      <c r="J2804" s="1" t="str">
        <f>TEXT(CONS_TABLE[[#This Row],[date_stolen]],"YYYY")</f>
        <v>2022</v>
      </c>
      <c r="K2804" s="1" t="str">
        <f>TEXT(CONS_TABLE[[#This Row],[date_stolen]],"MMMM")</f>
        <v>April</v>
      </c>
      <c r="L2804">
        <v>102</v>
      </c>
      <c r="M2804" t="str">
        <f>VLOOKUP(CONS_TABLE[[#This Row],[location_id]],Locations[],2,"FALSE")</f>
        <v>Auckland</v>
      </c>
      <c r="N2804" t="str">
        <f>VLOOKUP(CONS_TABLE[[#This Row],[location_id]],Locations[],3, "FALSE")</f>
        <v>New Zealand</v>
      </c>
      <c r="O2804" s="3">
        <f>VLOOKUP(CONS_TABLE[[#This Row],[location_id]],Locations[],4,"FALSE")</f>
        <v>1695200</v>
      </c>
      <c r="P2804">
        <f>VLOOKUP(CONS_TABLE[[#This Row],[location_id]],Locations[],5,"FALSE")</f>
        <v>343.09</v>
      </c>
    </row>
    <row r="2805" spans="1:16" x14ac:dyDescent="0.3">
      <c r="A2805">
        <v>2804</v>
      </c>
      <c r="B2805" t="s">
        <v>90</v>
      </c>
      <c r="C2805">
        <v>610</v>
      </c>
      <c r="D2805" t="str">
        <f>VLOOKUP(CONS_TABLE[[#This Row],[make_id]],Make_details[],2,"FALSE")</f>
        <v>Subaru</v>
      </c>
      <c r="E2805" t="str">
        <f>VLOOKUP(CONS_TABLE[[#This Row],[make_id]],Make_details[],3,"FALSE")</f>
        <v>Standard</v>
      </c>
      <c r="F2805">
        <v>2006</v>
      </c>
      <c r="G2805" t="s">
        <v>674</v>
      </c>
      <c r="H2805" t="s">
        <v>10</v>
      </c>
      <c r="I2805" s="1">
        <v>44656</v>
      </c>
      <c r="J2805" s="1" t="str">
        <f>TEXT(CONS_TABLE[[#This Row],[date_stolen]],"YYYY")</f>
        <v>2022</v>
      </c>
      <c r="K2805" s="1" t="str">
        <f>TEXT(CONS_TABLE[[#This Row],[date_stolen]],"MMMM")</f>
        <v>April</v>
      </c>
      <c r="L2805">
        <v>102</v>
      </c>
      <c r="M2805" t="str">
        <f>VLOOKUP(CONS_TABLE[[#This Row],[location_id]],Locations[],2,"FALSE")</f>
        <v>Auckland</v>
      </c>
      <c r="N2805" t="str">
        <f>VLOOKUP(CONS_TABLE[[#This Row],[location_id]],Locations[],3, "FALSE")</f>
        <v>New Zealand</v>
      </c>
      <c r="O2805" s="3">
        <f>VLOOKUP(CONS_TABLE[[#This Row],[location_id]],Locations[],4,"FALSE")</f>
        <v>1695200</v>
      </c>
      <c r="P2805">
        <f>VLOOKUP(CONS_TABLE[[#This Row],[location_id]],Locations[],5,"FALSE")</f>
        <v>343.09</v>
      </c>
    </row>
    <row r="2806" spans="1:16" x14ac:dyDescent="0.3">
      <c r="A2806">
        <v>2805</v>
      </c>
      <c r="B2806" t="s">
        <v>671</v>
      </c>
      <c r="C2806">
        <v>512</v>
      </c>
      <c r="D2806" t="str">
        <f>VLOOKUP(CONS_TABLE[[#This Row],[make_id]],Make_details[],2,"FALSE")</f>
        <v>BMW</v>
      </c>
      <c r="E2806" t="str">
        <f>VLOOKUP(CONS_TABLE[[#This Row],[make_id]],Make_details[],3,"FALSE")</f>
        <v>Luxury</v>
      </c>
      <c r="F2806">
        <v>2008</v>
      </c>
      <c r="G2806" t="s">
        <v>889</v>
      </c>
      <c r="H2806" t="s">
        <v>18</v>
      </c>
      <c r="I2806" s="1">
        <v>44521</v>
      </c>
      <c r="J2806" s="1" t="str">
        <f>TEXT(CONS_TABLE[[#This Row],[date_stolen]],"YYYY")</f>
        <v>2021</v>
      </c>
      <c r="K2806" s="1" t="str">
        <f>TEXT(CONS_TABLE[[#This Row],[date_stolen]],"MMMM")</f>
        <v>November</v>
      </c>
      <c r="L2806">
        <v>102</v>
      </c>
      <c r="M2806" t="str">
        <f>VLOOKUP(CONS_TABLE[[#This Row],[location_id]],Locations[],2,"FALSE")</f>
        <v>Auckland</v>
      </c>
      <c r="N2806" t="str">
        <f>VLOOKUP(CONS_TABLE[[#This Row],[location_id]],Locations[],3, "FALSE")</f>
        <v>New Zealand</v>
      </c>
      <c r="O2806" s="3">
        <f>VLOOKUP(CONS_TABLE[[#This Row],[location_id]],Locations[],4,"FALSE")</f>
        <v>1695200</v>
      </c>
      <c r="P2806">
        <f>VLOOKUP(CONS_TABLE[[#This Row],[location_id]],Locations[],5,"FALSE")</f>
        <v>343.09</v>
      </c>
    </row>
    <row r="2807" spans="1:16" x14ac:dyDescent="0.3">
      <c r="A2807">
        <v>2806</v>
      </c>
      <c r="B2807" t="s">
        <v>83</v>
      </c>
      <c r="C2807">
        <v>580</v>
      </c>
      <c r="D2807" t="str">
        <f>VLOOKUP(CONS_TABLE[[#This Row],[make_id]],Make_details[],2,"FALSE")</f>
        <v>Mitsubishi</v>
      </c>
      <c r="E2807" t="str">
        <f>VLOOKUP(CONS_TABLE[[#This Row],[make_id]],Make_details[],3,"FALSE")</f>
        <v>Standard</v>
      </c>
      <c r="F2807">
        <v>2007</v>
      </c>
      <c r="G2807" t="s">
        <v>580</v>
      </c>
      <c r="H2807" t="s">
        <v>45</v>
      </c>
      <c r="I2807" s="1">
        <v>44632</v>
      </c>
      <c r="J2807" s="1" t="str">
        <f>TEXT(CONS_TABLE[[#This Row],[date_stolen]],"YYYY")</f>
        <v>2022</v>
      </c>
      <c r="K2807" s="1" t="str">
        <f>TEXT(CONS_TABLE[[#This Row],[date_stolen]],"MMMM")</f>
        <v>March</v>
      </c>
      <c r="L2807">
        <v>109</v>
      </c>
      <c r="M2807" t="str">
        <f>VLOOKUP(CONS_TABLE[[#This Row],[location_id]],Locations[],2,"FALSE")</f>
        <v>Wellington</v>
      </c>
      <c r="N2807" t="str">
        <f>VLOOKUP(CONS_TABLE[[#This Row],[location_id]],Locations[],3, "FALSE")</f>
        <v>New Zealand</v>
      </c>
      <c r="O2807" s="3">
        <f>VLOOKUP(CONS_TABLE[[#This Row],[location_id]],Locations[],4,"FALSE")</f>
        <v>543500</v>
      </c>
      <c r="P2807">
        <f>VLOOKUP(CONS_TABLE[[#This Row],[location_id]],Locations[],5,"FALSE")</f>
        <v>67.52</v>
      </c>
    </row>
    <row r="2808" spans="1:16" x14ac:dyDescent="0.3">
      <c r="A2808">
        <v>2807</v>
      </c>
      <c r="B2808" t="s">
        <v>454</v>
      </c>
      <c r="C2808">
        <v>556</v>
      </c>
      <c r="D2808" t="str">
        <f>VLOOKUP(CONS_TABLE[[#This Row],[make_id]],Make_details[],2,"FALSE")</f>
        <v>Isuzu</v>
      </c>
      <c r="E2808" t="str">
        <f>VLOOKUP(CONS_TABLE[[#This Row],[make_id]],Make_details[],3,"FALSE")</f>
        <v>Standard</v>
      </c>
      <c r="F2808">
        <v>2015</v>
      </c>
      <c r="G2808" t="s">
        <v>890</v>
      </c>
      <c r="H2808" t="s">
        <v>32</v>
      </c>
      <c r="I2808" s="1">
        <v>44620</v>
      </c>
      <c r="J2808" s="1" t="str">
        <f>TEXT(CONS_TABLE[[#This Row],[date_stolen]],"YYYY")</f>
        <v>2022</v>
      </c>
      <c r="K2808" s="1" t="str">
        <f>TEXT(CONS_TABLE[[#This Row],[date_stolen]],"MMMM")</f>
        <v>February</v>
      </c>
      <c r="L2808">
        <v>108</v>
      </c>
      <c r="M2808" t="str">
        <f>VLOOKUP(CONS_TABLE[[#This Row],[location_id]],Locations[],2,"FALSE")</f>
        <v>Manawatū-Whanganui</v>
      </c>
      <c r="N2808" t="str">
        <f>VLOOKUP(CONS_TABLE[[#This Row],[location_id]],Locations[],3, "FALSE")</f>
        <v>New Zealand</v>
      </c>
      <c r="O2808" s="3">
        <f>VLOOKUP(CONS_TABLE[[#This Row],[location_id]],Locations[],4,"FALSE")</f>
        <v>258200</v>
      </c>
      <c r="P2808">
        <f>VLOOKUP(CONS_TABLE[[#This Row],[location_id]],Locations[],5,"FALSE")</f>
        <v>11.62</v>
      </c>
    </row>
    <row r="2809" spans="1:16" x14ac:dyDescent="0.3">
      <c r="A2809">
        <v>2808</v>
      </c>
      <c r="B2809" t="s">
        <v>90</v>
      </c>
      <c r="C2809">
        <v>610</v>
      </c>
      <c r="D2809" t="str">
        <f>VLOOKUP(CONS_TABLE[[#This Row],[make_id]],Make_details[],2,"FALSE")</f>
        <v>Subaru</v>
      </c>
      <c r="E2809" t="str">
        <f>VLOOKUP(CONS_TABLE[[#This Row],[make_id]],Make_details[],3,"FALSE")</f>
        <v>Standard</v>
      </c>
      <c r="F2809">
        <v>2000</v>
      </c>
      <c r="G2809" t="s">
        <v>444</v>
      </c>
      <c r="H2809" t="s">
        <v>69</v>
      </c>
      <c r="I2809" s="1">
        <v>44496</v>
      </c>
      <c r="J2809" s="1" t="str">
        <f>TEXT(CONS_TABLE[[#This Row],[date_stolen]],"YYYY")</f>
        <v>2021</v>
      </c>
      <c r="K2809" s="1" t="str">
        <f>TEXT(CONS_TABLE[[#This Row],[date_stolen]],"MMMM")</f>
        <v>October</v>
      </c>
      <c r="L2809">
        <v>109</v>
      </c>
      <c r="M2809" t="str">
        <f>VLOOKUP(CONS_TABLE[[#This Row],[location_id]],Locations[],2,"FALSE")</f>
        <v>Wellington</v>
      </c>
      <c r="N2809" t="str">
        <f>VLOOKUP(CONS_TABLE[[#This Row],[location_id]],Locations[],3, "FALSE")</f>
        <v>New Zealand</v>
      </c>
      <c r="O2809" s="3">
        <f>VLOOKUP(CONS_TABLE[[#This Row],[location_id]],Locations[],4,"FALSE")</f>
        <v>543500</v>
      </c>
      <c r="P2809">
        <f>VLOOKUP(CONS_TABLE[[#This Row],[location_id]],Locations[],5,"FALSE")</f>
        <v>67.52</v>
      </c>
    </row>
    <row r="2810" spans="1:16" x14ac:dyDescent="0.3">
      <c r="A2810">
        <v>2809</v>
      </c>
      <c r="B2810" t="s">
        <v>90</v>
      </c>
      <c r="C2810">
        <v>576</v>
      </c>
      <c r="D2810" t="str">
        <f>VLOOKUP(CONS_TABLE[[#This Row],[make_id]],Make_details[],2,"FALSE")</f>
        <v>Mazda</v>
      </c>
      <c r="E2810" t="str">
        <f>VLOOKUP(CONS_TABLE[[#This Row],[make_id]],Make_details[],3,"FALSE")</f>
        <v>Standard</v>
      </c>
      <c r="F2810">
        <v>2007</v>
      </c>
      <c r="G2810" t="s">
        <v>776</v>
      </c>
      <c r="H2810" t="s">
        <v>618</v>
      </c>
      <c r="I2810" s="1">
        <v>44621</v>
      </c>
      <c r="J2810" s="1" t="str">
        <f>TEXT(CONS_TABLE[[#This Row],[date_stolen]],"YYYY")</f>
        <v>2022</v>
      </c>
      <c r="K2810" s="1" t="str">
        <f>TEXT(CONS_TABLE[[#This Row],[date_stolen]],"MMMM")</f>
        <v>March</v>
      </c>
      <c r="L2810">
        <v>102</v>
      </c>
      <c r="M2810" t="str">
        <f>VLOOKUP(CONS_TABLE[[#This Row],[location_id]],Locations[],2,"FALSE")</f>
        <v>Auckland</v>
      </c>
      <c r="N2810" t="str">
        <f>VLOOKUP(CONS_TABLE[[#This Row],[location_id]],Locations[],3, "FALSE")</f>
        <v>New Zealand</v>
      </c>
      <c r="O2810" s="3">
        <f>VLOOKUP(CONS_TABLE[[#This Row],[location_id]],Locations[],4,"FALSE")</f>
        <v>1695200</v>
      </c>
      <c r="P2810">
        <f>VLOOKUP(CONS_TABLE[[#This Row],[location_id]],Locations[],5,"FALSE")</f>
        <v>343.09</v>
      </c>
    </row>
    <row r="2811" spans="1:16" x14ac:dyDescent="0.3">
      <c r="A2811">
        <v>2810</v>
      </c>
      <c r="B2811" t="s">
        <v>75</v>
      </c>
      <c r="C2811">
        <v>633</v>
      </c>
      <c r="D2811" t="str">
        <f>VLOOKUP(CONS_TABLE[[#This Row],[make_id]],Make_details[],2,"FALSE")</f>
        <v>Volkswagen</v>
      </c>
      <c r="E2811" t="str">
        <f>VLOOKUP(CONS_TABLE[[#This Row],[make_id]],Make_details[],3,"FALSE")</f>
        <v>Standard</v>
      </c>
      <c r="F2811">
        <v>2008</v>
      </c>
      <c r="G2811" t="s">
        <v>581</v>
      </c>
      <c r="H2811" t="s">
        <v>28</v>
      </c>
      <c r="I2811" s="1">
        <v>44510</v>
      </c>
      <c r="J2811" s="1" t="str">
        <f>TEXT(CONS_TABLE[[#This Row],[date_stolen]],"YYYY")</f>
        <v>2021</v>
      </c>
      <c r="K2811" s="1" t="str">
        <f>TEXT(CONS_TABLE[[#This Row],[date_stolen]],"MMMM")</f>
        <v>November</v>
      </c>
      <c r="L2811">
        <v>114</v>
      </c>
      <c r="M2811" t="str">
        <f>VLOOKUP(CONS_TABLE[[#This Row],[location_id]],Locations[],2,"FALSE")</f>
        <v>Canterbury</v>
      </c>
      <c r="N2811" t="str">
        <f>VLOOKUP(CONS_TABLE[[#This Row],[location_id]],Locations[],3, "FALSE")</f>
        <v>New Zealand</v>
      </c>
      <c r="O2811" s="3">
        <f>VLOOKUP(CONS_TABLE[[#This Row],[location_id]],Locations[],4,"FALSE")</f>
        <v>655000</v>
      </c>
      <c r="P2811">
        <f>VLOOKUP(CONS_TABLE[[#This Row],[location_id]],Locations[],5,"FALSE")</f>
        <v>14.72</v>
      </c>
    </row>
    <row r="2812" spans="1:16" x14ac:dyDescent="0.3">
      <c r="A2812">
        <v>2811</v>
      </c>
      <c r="B2812" t="s">
        <v>75</v>
      </c>
      <c r="C2812">
        <v>587</v>
      </c>
      <c r="D2812" t="str">
        <f>VLOOKUP(CONS_TABLE[[#This Row],[make_id]],Make_details[],2,"FALSE")</f>
        <v>Nissan</v>
      </c>
      <c r="E2812" t="str">
        <f>VLOOKUP(CONS_TABLE[[#This Row],[make_id]],Make_details[],3,"FALSE")</f>
        <v>Standard</v>
      </c>
      <c r="F2812">
        <v>2005</v>
      </c>
      <c r="G2812" t="s">
        <v>891</v>
      </c>
      <c r="H2812" t="s">
        <v>32</v>
      </c>
      <c r="I2812" s="1">
        <v>44487</v>
      </c>
      <c r="J2812" s="1" t="str">
        <f>TEXT(CONS_TABLE[[#This Row],[date_stolen]],"YYYY")</f>
        <v>2021</v>
      </c>
      <c r="K2812" s="1" t="str">
        <f>TEXT(CONS_TABLE[[#This Row],[date_stolen]],"MMMM")</f>
        <v>October</v>
      </c>
      <c r="L2812">
        <v>102</v>
      </c>
      <c r="M2812" t="str">
        <f>VLOOKUP(CONS_TABLE[[#This Row],[location_id]],Locations[],2,"FALSE")</f>
        <v>Auckland</v>
      </c>
      <c r="N2812" t="str">
        <f>VLOOKUP(CONS_TABLE[[#This Row],[location_id]],Locations[],3, "FALSE")</f>
        <v>New Zealand</v>
      </c>
      <c r="O2812" s="3">
        <f>VLOOKUP(CONS_TABLE[[#This Row],[location_id]],Locations[],4,"FALSE")</f>
        <v>1695200</v>
      </c>
      <c r="P2812">
        <f>VLOOKUP(CONS_TABLE[[#This Row],[location_id]],Locations[],5,"FALSE")</f>
        <v>343.09</v>
      </c>
    </row>
    <row r="2813" spans="1:16" x14ac:dyDescent="0.3">
      <c r="A2813">
        <v>2812</v>
      </c>
      <c r="B2813" t="s">
        <v>75</v>
      </c>
      <c r="C2813">
        <v>611</v>
      </c>
      <c r="D2813" t="str">
        <f>VLOOKUP(CONS_TABLE[[#This Row],[make_id]],Make_details[],2,"FALSE")</f>
        <v>Suzuki</v>
      </c>
      <c r="E2813" t="str">
        <f>VLOOKUP(CONS_TABLE[[#This Row],[make_id]],Make_details[],3,"FALSE")</f>
        <v>Standard</v>
      </c>
      <c r="F2813">
        <v>2005</v>
      </c>
      <c r="G2813" t="s">
        <v>684</v>
      </c>
      <c r="H2813" t="s">
        <v>45</v>
      </c>
      <c r="I2813" s="1">
        <v>44516</v>
      </c>
      <c r="J2813" s="1" t="str">
        <f>TEXT(CONS_TABLE[[#This Row],[date_stolen]],"YYYY")</f>
        <v>2021</v>
      </c>
      <c r="K2813" s="1" t="str">
        <f>TEXT(CONS_TABLE[[#This Row],[date_stolen]],"MMMM")</f>
        <v>November</v>
      </c>
      <c r="L2813">
        <v>102</v>
      </c>
      <c r="M2813" t="str">
        <f>VLOOKUP(CONS_TABLE[[#This Row],[location_id]],Locations[],2,"FALSE")</f>
        <v>Auckland</v>
      </c>
      <c r="N2813" t="str">
        <f>VLOOKUP(CONS_TABLE[[#This Row],[location_id]],Locations[],3, "FALSE")</f>
        <v>New Zealand</v>
      </c>
      <c r="O2813" s="3">
        <f>VLOOKUP(CONS_TABLE[[#This Row],[location_id]],Locations[],4,"FALSE")</f>
        <v>1695200</v>
      </c>
      <c r="P2813">
        <f>VLOOKUP(CONS_TABLE[[#This Row],[location_id]],Locations[],5,"FALSE")</f>
        <v>343.09</v>
      </c>
    </row>
    <row r="2814" spans="1:16" x14ac:dyDescent="0.3">
      <c r="A2814">
        <v>2813</v>
      </c>
      <c r="B2814" t="s">
        <v>83</v>
      </c>
      <c r="C2814">
        <v>550</v>
      </c>
      <c r="D2814" t="str">
        <f>VLOOKUP(CONS_TABLE[[#This Row],[make_id]],Make_details[],2,"FALSE")</f>
        <v>Honda</v>
      </c>
      <c r="E2814" t="str">
        <f>VLOOKUP(CONS_TABLE[[#This Row],[make_id]],Make_details[],3,"FALSE")</f>
        <v>Standard</v>
      </c>
      <c r="F2814">
        <v>2001</v>
      </c>
      <c r="G2814" t="s">
        <v>693</v>
      </c>
      <c r="H2814" t="s">
        <v>45</v>
      </c>
      <c r="I2814" s="1">
        <v>44655</v>
      </c>
      <c r="J2814" s="1" t="str">
        <f>TEXT(CONS_TABLE[[#This Row],[date_stolen]],"YYYY")</f>
        <v>2022</v>
      </c>
      <c r="K2814" s="1" t="str">
        <f>TEXT(CONS_TABLE[[#This Row],[date_stolen]],"MMMM")</f>
        <v>April</v>
      </c>
      <c r="L2814">
        <v>109</v>
      </c>
      <c r="M2814" t="str">
        <f>VLOOKUP(CONS_TABLE[[#This Row],[location_id]],Locations[],2,"FALSE")</f>
        <v>Wellington</v>
      </c>
      <c r="N2814" t="str">
        <f>VLOOKUP(CONS_TABLE[[#This Row],[location_id]],Locations[],3, "FALSE")</f>
        <v>New Zealand</v>
      </c>
      <c r="O2814" s="3">
        <f>VLOOKUP(CONS_TABLE[[#This Row],[location_id]],Locations[],4,"FALSE")</f>
        <v>543500</v>
      </c>
      <c r="P2814">
        <f>VLOOKUP(CONS_TABLE[[#This Row],[location_id]],Locations[],5,"FALSE")</f>
        <v>67.52</v>
      </c>
    </row>
    <row r="2815" spans="1:16" x14ac:dyDescent="0.3">
      <c r="A2815">
        <v>2814</v>
      </c>
      <c r="B2815" t="s">
        <v>75</v>
      </c>
      <c r="C2815">
        <v>633</v>
      </c>
      <c r="D2815" t="str">
        <f>VLOOKUP(CONS_TABLE[[#This Row],[make_id]],Make_details[],2,"FALSE")</f>
        <v>Volkswagen</v>
      </c>
      <c r="E2815" t="str">
        <f>VLOOKUP(CONS_TABLE[[#This Row],[make_id]],Make_details[],3,"FALSE")</f>
        <v>Standard</v>
      </c>
      <c r="F2815">
        <v>2005</v>
      </c>
      <c r="G2815" t="s">
        <v>581</v>
      </c>
      <c r="H2815" t="s">
        <v>18</v>
      </c>
      <c r="I2815" s="1">
        <v>44550</v>
      </c>
      <c r="J2815" s="1" t="str">
        <f>TEXT(CONS_TABLE[[#This Row],[date_stolen]],"YYYY")</f>
        <v>2021</v>
      </c>
      <c r="K2815" s="1" t="str">
        <f>TEXT(CONS_TABLE[[#This Row],[date_stolen]],"MMMM")</f>
        <v>December</v>
      </c>
      <c r="L2815">
        <v>102</v>
      </c>
      <c r="M2815" t="str">
        <f>VLOOKUP(CONS_TABLE[[#This Row],[location_id]],Locations[],2,"FALSE")</f>
        <v>Auckland</v>
      </c>
      <c r="N2815" t="str">
        <f>VLOOKUP(CONS_TABLE[[#This Row],[location_id]],Locations[],3, "FALSE")</f>
        <v>New Zealand</v>
      </c>
      <c r="O2815" s="3">
        <f>VLOOKUP(CONS_TABLE[[#This Row],[location_id]],Locations[],4,"FALSE")</f>
        <v>1695200</v>
      </c>
      <c r="P2815">
        <f>VLOOKUP(CONS_TABLE[[#This Row],[location_id]],Locations[],5,"FALSE")</f>
        <v>343.09</v>
      </c>
    </row>
    <row r="2816" spans="1:16" x14ac:dyDescent="0.3">
      <c r="A2816">
        <v>2815</v>
      </c>
      <c r="B2816" t="s">
        <v>37</v>
      </c>
      <c r="C2816">
        <v>549</v>
      </c>
      <c r="D2816" t="str">
        <f>VLOOKUP(CONS_TABLE[[#This Row],[make_id]],Make_details[],2,"FALSE")</f>
        <v>Homebuilt</v>
      </c>
      <c r="E2816" t="str">
        <f>VLOOKUP(CONS_TABLE[[#This Row],[make_id]],Make_details[],3,"FALSE")</f>
        <v>Standard</v>
      </c>
      <c r="F2816">
        <v>1974</v>
      </c>
      <c r="G2816" t="s">
        <v>46</v>
      </c>
      <c r="H2816" t="s">
        <v>32</v>
      </c>
      <c r="I2816" s="1">
        <v>44584</v>
      </c>
      <c r="J2816" s="1" t="str">
        <f>TEXT(CONS_TABLE[[#This Row],[date_stolen]],"YYYY")</f>
        <v>2022</v>
      </c>
      <c r="K2816" s="1" t="str">
        <f>TEXT(CONS_TABLE[[#This Row],[date_stolen]],"MMMM")</f>
        <v>January</v>
      </c>
      <c r="L2816">
        <v>114</v>
      </c>
      <c r="M2816" t="str">
        <f>VLOOKUP(CONS_TABLE[[#This Row],[location_id]],Locations[],2,"FALSE")</f>
        <v>Canterbury</v>
      </c>
      <c r="N2816" t="str">
        <f>VLOOKUP(CONS_TABLE[[#This Row],[location_id]],Locations[],3, "FALSE")</f>
        <v>New Zealand</v>
      </c>
      <c r="O2816" s="3">
        <f>VLOOKUP(CONS_TABLE[[#This Row],[location_id]],Locations[],4,"FALSE")</f>
        <v>655000</v>
      </c>
      <c r="P2816">
        <f>VLOOKUP(CONS_TABLE[[#This Row],[location_id]],Locations[],5,"FALSE")</f>
        <v>14.72</v>
      </c>
    </row>
    <row r="2817" spans="1:16" x14ac:dyDescent="0.3">
      <c r="A2817">
        <v>2816</v>
      </c>
      <c r="B2817" t="s">
        <v>83</v>
      </c>
      <c r="C2817">
        <v>550</v>
      </c>
      <c r="D2817" t="str">
        <f>VLOOKUP(CONS_TABLE[[#This Row],[make_id]],Make_details[],2,"FALSE")</f>
        <v>Honda</v>
      </c>
      <c r="E2817" t="str">
        <f>VLOOKUP(CONS_TABLE[[#This Row],[make_id]],Make_details[],3,"FALSE")</f>
        <v>Standard</v>
      </c>
      <c r="F2817">
        <v>2006</v>
      </c>
      <c r="G2817" t="s">
        <v>571</v>
      </c>
      <c r="H2817" t="s">
        <v>10</v>
      </c>
      <c r="I2817" s="1">
        <v>44620</v>
      </c>
      <c r="J2817" s="1" t="str">
        <f>TEXT(CONS_TABLE[[#This Row],[date_stolen]],"YYYY")</f>
        <v>2022</v>
      </c>
      <c r="K2817" s="1" t="str">
        <f>TEXT(CONS_TABLE[[#This Row],[date_stolen]],"MMMM")</f>
        <v>February</v>
      </c>
      <c r="L2817">
        <v>104</v>
      </c>
      <c r="M2817" t="str">
        <f>VLOOKUP(CONS_TABLE[[#This Row],[location_id]],Locations[],2,"FALSE")</f>
        <v>Bay of Plenty</v>
      </c>
      <c r="N2817" t="str">
        <f>VLOOKUP(CONS_TABLE[[#This Row],[location_id]],Locations[],3, "FALSE")</f>
        <v>New Zealand</v>
      </c>
      <c r="O2817" s="3">
        <f>VLOOKUP(CONS_TABLE[[#This Row],[location_id]],Locations[],4,"FALSE")</f>
        <v>347700</v>
      </c>
      <c r="P2817">
        <f>VLOOKUP(CONS_TABLE[[#This Row],[location_id]],Locations[],5,"FALSE")</f>
        <v>28.8</v>
      </c>
    </row>
    <row r="2818" spans="1:16" x14ac:dyDescent="0.3">
      <c r="A2818">
        <v>2817</v>
      </c>
      <c r="B2818" t="s">
        <v>235</v>
      </c>
      <c r="C2818">
        <v>540</v>
      </c>
      <c r="D2818" t="str">
        <f>VLOOKUP(CONS_TABLE[[#This Row],[make_id]],Make_details[],2,"FALSE")</f>
        <v>Ford</v>
      </c>
      <c r="E2818" t="str">
        <f>VLOOKUP(CONS_TABLE[[#This Row],[make_id]],Make_details[],3,"FALSE")</f>
        <v>Standard</v>
      </c>
      <c r="F2818">
        <v>1978</v>
      </c>
      <c r="G2818" t="s">
        <v>453</v>
      </c>
      <c r="H2818" t="s">
        <v>28</v>
      </c>
      <c r="I2818" s="1">
        <v>44510</v>
      </c>
      <c r="J2818" s="1" t="str">
        <f>TEXT(CONS_TABLE[[#This Row],[date_stolen]],"YYYY")</f>
        <v>2021</v>
      </c>
      <c r="K2818" s="1" t="str">
        <f>TEXT(CONS_TABLE[[#This Row],[date_stolen]],"MMMM")</f>
        <v>November</v>
      </c>
      <c r="L2818">
        <v>111</v>
      </c>
      <c r="M2818" t="str">
        <f>VLOOKUP(CONS_TABLE[[#This Row],[location_id]],Locations[],2,"FALSE")</f>
        <v>Nelson</v>
      </c>
      <c r="N2818" t="str">
        <f>VLOOKUP(CONS_TABLE[[#This Row],[location_id]],Locations[],3, "FALSE")</f>
        <v>New Zealand</v>
      </c>
      <c r="O2818" s="3">
        <f>VLOOKUP(CONS_TABLE[[#This Row],[location_id]],Locations[],4,"FALSE")</f>
        <v>54500</v>
      </c>
      <c r="P2818">
        <f>VLOOKUP(CONS_TABLE[[#This Row],[location_id]],Locations[],5,"FALSE")</f>
        <v>129.15</v>
      </c>
    </row>
    <row r="2819" spans="1:16" x14ac:dyDescent="0.3">
      <c r="A2819">
        <v>2818</v>
      </c>
      <c r="B2819" t="s">
        <v>75</v>
      </c>
      <c r="C2819">
        <v>619</v>
      </c>
      <c r="D2819" t="str">
        <f>VLOOKUP(CONS_TABLE[[#This Row],[make_id]],Make_details[],2,"FALSE")</f>
        <v>Toyota</v>
      </c>
      <c r="E2819" t="str">
        <f>VLOOKUP(CONS_TABLE[[#This Row],[make_id]],Make_details[],3,"FALSE")</f>
        <v>Standard</v>
      </c>
      <c r="F2819">
        <v>2015</v>
      </c>
      <c r="G2819" t="s">
        <v>471</v>
      </c>
      <c r="H2819" t="s">
        <v>10</v>
      </c>
      <c r="I2819" s="1">
        <v>44514</v>
      </c>
      <c r="J2819" s="1" t="str">
        <f>TEXT(CONS_TABLE[[#This Row],[date_stolen]],"YYYY")</f>
        <v>2021</v>
      </c>
      <c r="K2819" s="1" t="str">
        <f>TEXT(CONS_TABLE[[#This Row],[date_stolen]],"MMMM")</f>
        <v>November</v>
      </c>
      <c r="L2819">
        <v>102</v>
      </c>
      <c r="M2819" t="str">
        <f>VLOOKUP(CONS_TABLE[[#This Row],[location_id]],Locations[],2,"FALSE")</f>
        <v>Auckland</v>
      </c>
      <c r="N2819" t="str">
        <f>VLOOKUP(CONS_TABLE[[#This Row],[location_id]],Locations[],3, "FALSE")</f>
        <v>New Zealand</v>
      </c>
      <c r="O2819" s="3">
        <f>VLOOKUP(CONS_TABLE[[#This Row],[location_id]],Locations[],4,"FALSE")</f>
        <v>1695200</v>
      </c>
      <c r="P2819">
        <f>VLOOKUP(CONS_TABLE[[#This Row],[location_id]],Locations[],5,"FALSE")</f>
        <v>343.09</v>
      </c>
    </row>
    <row r="2820" spans="1:16" x14ac:dyDescent="0.3">
      <c r="A2820">
        <v>2819</v>
      </c>
      <c r="B2820" t="s">
        <v>435</v>
      </c>
      <c r="C2820">
        <v>619</v>
      </c>
      <c r="D2820" t="str">
        <f>VLOOKUP(CONS_TABLE[[#This Row],[make_id]],Make_details[],2,"FALSE")</f>
        <v>Toyota</v>
      </c>
      <c r="E2820" t="str">
        <f>VLOOKUP(CONS_TABLE[[#This Row],[make_id]],Make_details[],3,"FALSE")</f>
        <v>Standard</v>
      </c>
      <c r="F2820">
        <v>1996</v>
      </c>
      <c r="G2820" t="s">
        <v>448</v>
      </c>
      <c r="H2820" t="s">
        <v>32</v>
      </c>
      <c r="I2820" s="1">
        <v>44551</v>
      </c>
      <c r="J2820" s="1" t="str">
        <f>TEXT(CONS_TABLE[[#This Row],[date_stolen]],"YYYY")</f>
        <v>2021</v>
      </c>
      <c r="K2820" s="1" t="str">
        <f>TEXT(CONS_TABLE[[#This Row],[date_stolen]],"MMMM")</f>
        <v>December</v>
      </c>
      <c r="L2820">
        <v>115</v>
      </c>
      <c r="M2820" t="str">
        <f>VLOOKUP(CONS_TABLE[[#This Row],[location_id]],Locations[],2,"FALSE")</f>
        <v>Otago</v>
      </c>
      <c r="N2820" t="str">
        <f>VLOOKUP(CONS_TABLE[[#This Row],[location_id]],Locations[],3, "FALSE")</f>
        <v>New Zealand</v>
      </c>
      <c r="O2820" s="3">
        <f>VLOOKUP(CONS_TABLE[[#This Row],[location_id]],Locations[],4,"FALSE")</f>
        <v>246000</v>
      </c>
      <c r="P2820">
        <f>VLOOKUP(CONS_TABLE[[#This Row],[location_id]],Locations[],5,"FALSE")</f>
        <v>7.89</v>
      </c>
    </row>
    <row r="2821" spans="1:16" x14ac:dyDescent="0.3">
      <c r="A2821">
        <v>2820</v>
      </c>
      <c r="B2821" t="s">
        <v>8</v>
      </c>
      <c r="C2821">
        <v>623</v>
      </c>
      <c r="D2821" t="str">
        <f>VLOOKUP(CONS_TABLE[[#This Row],[make_id]],Make_details[],2,"FALSE")</f>
        <v>Trailer</v>
      </c>
      <c r="E2821" t="str">
        <f>VLOOKUP(CONS_TABLE[[#This Row],[make_id]],Make_details[],3,"FALSE")</f>
        <v>Standard</v>
      </c>
      <c r="F2821">
        <v>1965</v>
      </c>
      <c r="G2821" t="s">
        <v>892</v>
      </c>
      <c r="H2821" t="s">
        <v>10</v>
      </c>
      <c r="I2821" s="1">
        <v>44548</v>
      </c>
      <c r="J2821" s="1" t="str">
        <f>TEXT(CONS_TABLE[[#This Row],[date_stolen]],"YYYY")</f>
        <v>2021</v>
      </c>
      <c r="K2821" s="1" t="str">
        <f>TEXT(CONS_TABLE[[#This Row],[date_stolen]],"MMMM")</f>
        <v>December</v>
      </c>
      <c r="L2821">
        <v>114</v>
      </c>
      <c r="M2821" t="str">
        <f>VLOOKUP(CONS_TABLE[[#This Row],[location_id]],Locations[],2,"FALSE")</f>
        <v>Canterbury</v>
      </c>
      <c r="N2821" t="str">
        <f>VLOOKUP(CONS_TABLE[[#This Row],[location_id]],Locations[],3, "FALSE")</f>
        <v>New Zealand</v>
      </c>
      <c r="O2821" s="3">
        <f>VLOOKUP(CONS_TABLE[[#This Row],[location_id]],Locations[],4,"FALSE")</f>
        <v>655000</v>
      </c>
      <c r="P2821">
        <f>VLOOKUP(CONS_TABLE[[#This Row],[location_id]],Locations[],5,"FALSE")</f>
        <v>14.72</v>
      </c>
    </row>
    <row r="2822" spans="1:16" x14ac:dyDescent="0.3">
      <c r="A2822">
        <v>2821</v>
      </c>
      <c r="B2822" t="s">
        <v>11</v>
      </c>
      <c r="C2822">
        <v>623</v>
      </c>
      <c r="D2822" t="str">
        <f>VLOOKUP(CONS_TABLE[[#This Row],[make_id]],Make_details[],2,"FALSE")</f>
        <v>Trailer</v>
      </c>
      <c r="E2822" t="str">
        <f>VLOOKUP(CONS_TABLE[[#This Row],[make_id]],Make_details[],3,"FALSE")</f>
        <v>Standard</v>
      </c>
      <c r="F2822">
        <v>2007</v>
      </c>
      <c r="G2822" t="s">
        <v>893</v>
      </c>
      <c r="H2822" t="s">
        <v>45</v>
      </c>
      <c r="I2822" s="1">
        <v>44606</v>
      </c>
      <c r="J2822" s="1" t="str">
        <f>TEXT(CONS_TABLE[[#This Row],[date_stolen]],"YYYY")</f>
        <v>2022</v>
      </c>
      <c r="K2822" s="1" t="str">
        <f>TEXT(CONS_TABLE[[#This Row],[date_stolen]],"MMMM")</f>
        <v>February</v>
      </c>
      <c r="L2822">
        <v>102</v>
      </c>
      <c r="M2822" t="str">
        <f>VLOOKUP(CONS_TABLE[[#This Row],[location_id]],Locations[],2,"FALSE")</f>
        <v>Auckland</v>
      </c>
      <c r="N2822" t="str">
        <f>VLOOKUP(CONS_TABLE[[#This Row],[location_id]],Locations[],3, "FALSE")</f>
        <v>New Zealand</v>
      </c>
      <c r="O2822" s="3">
        <f>VLOOKUP(CONS_TABLE[[#This Row],[location_id]],Locations[],4,"FALSE")</f>
        <v>1695200</v>
      </c>
      <c r="P2822">
        <f>VLOOKUP(CONS_TABLE[[#This Row],[location_id]],Locations[],5,"FALSE")</f>
        <v>343.09</v>
      </c>
    </row>
    <row r="2823" spans="1:16" x14ac:dyDescent="0.3">
      <c r="A2823">
        <v>2822</v>
      </c>
      <c r="B2823" t="s">
        <v>8</v>
      </c>
      <c r="C2823">
        <v>538</v>
      </c>
      <c r="D2823" t="str">
        <f>VLOOKUP(CONS_TABLE[[#This Row],[make_id]],Make_details[],2,"FALSE")</f>
        <v>Factory Built</v>
      </c>
      <c r="E2823" t="str">
        <f>VLOOKUP(CONS_TABLE[[#This Row],[make_id]],Make_details[],3,"FALSE")</f>
        <v>Standard</v>
      </c>
      <c r="F2823">
        <v>2007</v>
      </c>
      <c r="G2823" t="s">
        <v>24</v>
      </c>
      <c r="H2823" t="s">
        <v>10</v>
      </c>
      <c r="I2823" s="1">
        <v>44600</v>
      </c>
      <c r="J2823" s="1" t="str">
        <f>TEXT(CONS_TABLE[[#This Row],[date_stolen]],"YYYY")</f>
        <v>2022</v>
      </c>
      <c r="K2823" s="1" t="str">
        <f>TEXT(CONS_TABLE[[#This Row],[date_stolen]],"MMMM")</f>
        <v>February</v>
      </c>
      <c r="L2823">
        <v>104</v>
      </c>
      <c r="M2823" t="str">
        <f>VLOOKUP(CONS_TABLE[[#This Row],[location_id]],Locations[],2,"FALSE")</f>
        <v>Bay of Plenty</v>
      </c>
      <c r="N2823" t="str">
        <f>VLOOKUP(CONS_TABLE[[#This Row],[location_id]],Locations[],3, "FALSE")</f>
        <v>New Zealand</v>
      </c>
      <c r="O2823" s="3">
        <f>VLOOKUP(CONS_TABLE[[#This Row],[location_id]],Locations[],4,"FALSE")</f>
        <v>347700</v>
      </c>
      <c r="P2823">
        <f>VLOOKUP(CONS_TABLE[[#This Row],[location_id]],Locations[],5,"FALSE")</f>
        <v>28.8</v>
      </c>
    </row>
    <row r="2824" spans="1:16" x14ac:dyDescent="0.3">
      <c r="A2824">
        <v>2823</v>
      </c>
      <c r="B2824" t="s">
        <v>11</v>
      </c>
      <c r="C2824">
        <v>623</v>
      </c>
      <c r="D2824" t="str">
        <f>VLOOKUP(CONS_TABLE[[#This Row],[make_id]],Make_details[],2,"FALSE")</f>
        <v>Trailer</v>
      </c>
      <c r="E2824" t="str">
        <f>VLOOKUP(CONS_TABLE[[#This Row],[make_id]],Make_details[],3,"FALSE")</f>
        <v>Standard</v>
      </c>
      <c r="F2824">
        <v>2006</v>
      </c>
      <c r="G2824" t="s">
        <v>20</v>
      </c>
      <c r="H2824" t="s">
        <v>10</v>
      </c>
      <c r="I2824" s="1">
        <v>44557</v>
      </c>
      <c r="J2824" s="1" t="str">
        <f>TEXT(CONS_TABLE[[#This Row],[date_stolen]],"YYYY")</f>
        <v>2021</v>
      </c>
      <c r="K2824" s="1" t="str">
        <f>TEXT(CONS_TABLE[[#This Row],[date_stolen]],"MMMM")</f>
        <v>December</v>
      </c>
      <c r="L2824">
        <v>107</v>
      </c>
      <c r="M2824" t="str">
        <f>VLOOKUP(CONS_TABLE[[#This Row],[location_id]],Locations[],2,"FALSE")</f>
        <v>Taranaki</v>
      </c>
      <c r="N2824" t="str">
        <f>VLOOKUP(CONS_TABLE[[#This Row],[location_id]],Locations[],3, "FALSE")</f>
        <v>New Zealand</v>
      </c>
      <c r="O2824" s="3">
        <f>VLOOKUP(CONS_TABLE[[#This Row],[location_id]],Locations[],4,"FALSE")</f>
        <v>127300</v>
      </c>
      <c r="P2824">
        <f>VLOOKUP(CONS_TABLE[[#This Row],[location_id]],Locations[],5,"FALSE")</f>
        <v>17.55</v>
      </c>
    </row>
    <row r="2825" spans="1:16" x14ac:dyDescent="0.3">
      <c r="A2825">
        <v>2824</v>
      </c>
      <c r="B2825" t="s">
        <v>37</v>
      </c>
      <c r="C2825">
        <v>623</v>
      </c>
      <c r="D2825" t="str">
        <f>VLOOKUP(CONS_TABLE[[#This Row],[make_id]],Make_details[],2,"FALSE")</f>
        <v>Trailer</v>
      </c>
      <c r="E2825" t="str">
        <f>VLOOKUP(CONS_TABLE[[#This Row],[make_id]],Make_details[],3,"FALSE")</f>
        <v>Standard</v>
      </c>
      <c r="F2825">
        <v>2007</v>
      </c>
      <c r="G2825" t="s">
        <v>36</v>
      </c>
      <c r="H2825" t="s">
        <v>45</v>
      </c>
      <c r="I2825" s="1">
        <v>44526</v>
      </c>
      <c r="J2825" s="1" t="str">
        <f>TEXT(CONS_TABLE[[#This Row],[date_stolen]],"YYYY")</f>
        <v>2021</v>
      </c>
      <c r="K2825" s="1" t="str">
        <f>TEXT(CONS_TABLE[[#This Row],[date_stolen]],"MMMM")</f>
        <v>November</v>
      </c>
      <c r="L2825">
        <v>103</v>
      </c>
      <c r="M2825" t="str">
        <f>VLOOKUP(CONS_TABLE[[#This Row],[location_id]],Locations[],2,"FALSE")</f>
        <v>Waikato</v>
      </c>
      <c r="N2825" t="str">
        <f>VLOOKUP(CONS_TABLE[[#This Row],[location_id]],Locations[],3, "FALSE")</f>
        <v>New Zealand</v>
      </c>
      <c r="O2825" s="3">
        <f>VLOOKUP(CONS_TABLE[[#This Row],[location_id]],Locations[],4,"FALSE")</f>
        <v>513800</v>
      </c>
      <c r="P2825">
        <f>VLOOKUP(CONS_TABLE[[#This Row],[location_id]],Locations[],5,"FALSE")</f>
        <v>21.5</v>
      </c>
    </row>
    <row r="2826" spans="1:16" x14ac:dyDescent="0.3">
      <c r="A2826">
        <v>2825</v>
      </c>
      <c r="B2826" t="s">
        <v>8</v>
      </c>
      <c r="C2826">
        <v>623</v>
      </c>
      <c r="D2826" t="str">
        <f>VLOOKUP(CONS_TABLE[[#This Row],[make_id]],Make_details[],2,"FALSE")</f>
        <v>Trailer</v>
      </c>
      <c r="E2826" t="str">
        <f>VLOOKUP(CONS_TABLE[[#This Row],[make_id]],Make_details[],3,"FALSE")</f>
        <v>Standard</v>
      </c>
      <c r="F2826">
        <v>1982</v>
      </c>
      <c r="G2826" t="s">
        <v>51</v>
      </c>
      <c r="H2826" t="s">
        <v>69</v>
      </c>
      <c r="I2826" s="1">
        <v>44586</v>
      </c>
      <c r="J2826" s="1" t="str">
        <f>TEXT(CONS_TABLE[[#This Row],[date_stolen]],"YYYY")</f>
        <v>2022</v>
      </c>
      <c r="K2826" s="1" t="str">
        <f>TEXT(CONS_TABLE[[#This Row],[date_stolen]],"MMMM")</f>
        <v>January</v>
      </c>
      <c r="L2826">
        <v>114</v>
      </c>
      <c r="M2826" t="str">
        <f>VLOOKUP(CONS_TABLE[[#This Row],[location_id]],Locations[],2,"FALSE")</f>
        <v>Canterbury</v>
      </c>
      <c r="N2826" t="str">
        <f>VLOOKUP(CONS_TABLE[[#This Row],[location_id]],Locations[],3, "FALSE")</f>
        <v>New Zealand</v>
      </c>
      <c r="O2826" s="3">
        <f>VLOOKUP(CONS_TABLE[[#This Row],[location_id]],Locations[],4,"FALSE")</f>
        <v>655000</v>
      </c>
      <c r="P2826">
        <f>VLOOKUP(CONS_TABLE[[#This Row],[location_id]],Locations[],5,"FALSE")</f>
        <v>14.72</v>
      </c>
    </row>
    <row r="2827" spans="1:16" x14ac:dyDescent="0.3">
      <c r="A2827">
        <v>2826</v>
      </c>
      <c r="B2827" t="s">
        <v>37</v>
      </c>
      <c r="C2827">
        <v>623</v>
      </c>
      <c r="D2827" t="str">
        <f>VLOOKUP(CONS_TABLE[[#This Row],[make_id]],Make_details[],2,"FALSE")</f>
        <v>Trailer</v>
      </c>
      <c r="E2827" t="str">
        <f>VLOOKUP(CONS_TABLE[[#This Row],[make_id]],Make_details[],3,"FALSE")</f>
        <v>Standard</v>
      </c>
      <c r="F2827">
        <v>2007</v>
      </c>
      <c r="G2827" t="s">
        <v>894</v>
      </c>
      <c r="H2827" t="s">
        <v>10</v>
      </c>
      <c r="I2827" s="1">
        <v>44589</v>
      </c>
      <c r="J2827" s="1" t="str">
        <f>TEXT(CONS_TABLE[[#This Row],[date_stolen]],"YYYY")</f>
        <v>2022</v>
      </c>
      <c r="K2827" s="1" t="str">
        <f>TEXT(CONS_TABLE[[#This Row],[date_stolen]],"MMMM")</f>
        <v>January</v>
      </c>
      <c r="L2827">
        <v>102</v>
      </c>
      <c r="M2827" t="str">
        <f>VLOOKUP(CONS_TABLE[[#This Row],[location_id]],Locations[],2,"FALSE")</f>
        <v>Auckland</v>
      </c>
      <c r="N2827" t="str">
        <f>VLOOKUP(CONS_TABLE[[#This Row],[location_id]],Locations[],3, "FALSE")</f>
        <v>New Zealand</v>
      </c>
      <c r="O2827" s="3">
        <f>VLOOKUP(CONS_TABLE[[#This Row],[location_id]],Locations[],4,"FALSE")</f>
        <v>1695200</v>
      </c>
      <c r="P2827">
        <f>VLOOKUP(CONS_TABLE[[#This Row],[location_id]],Locations[],5,"FALSE")</f>
        <v>343.09</v>
      </c>
    </row>
    <row r="2828" spans="1:16" x14ac:dyDescent="0.3">
      <c r="A2828">
        <v>2827</v>
      </c>
      <c r="B2828" t="s">
        <v>8</v>
      </c>
      <c r="C2828">
        <v>623</v>
      </c>
      <c r="D2828" t="str">
        <f>VLOOKUP(CONS_TABLE[[#This Row],[make_id]],Make_details[],2,"FALSE")</f>
        <v>Trailer</v>
      </c>
      <c r="E2828" t="str">
        <f>VLOOKUP(CONS_TABLE[[#This Row],[make_id]],Make_details[],3,"FALSE")</f>
        <v>Standard</v>
      </c>
      <c r="F2828">
        <v>2000</v>
      </c>
      <c r="G2828" t="s">
        <v>23</v>
      </c>
      <c r="H2828" t="s">
        <v>10</v>
      </c>
      <c r="I2828" s="1">
        <v>44536</v>
      </c>
      <c r="J2828" s="1" t="str">
        <f>TEXT(CONS_TABLE[[#This Row],[date_stolen]],"YYYY")</f>
        <v>2021</v>
      </c>
      <c r="K2828" s="1" t="str">
        <f>TEXT(CONS_TABLE[[#This Row],[date_stolen]],"MMMM")</f>
        <v>December</v>
      </c>
      <c r="L2828">
        <v>104</v>
      </c>
      <c r="M2828" t="str">
        <f>VLOOKUP(CONS_TABLE[[#This Row],[location_id]],Locations[],2,"FALSE")</f>
        <v>Bay of Plenty</v>
      </c>
      <c r="N2828" t="str">
        <f>VLOOKUP(CONS_TABLE[[#This Row],[location_id]],Locations[],3, "FALSE")</f>
        <v>New Zealand</v>
      </c>
      <c r="O2828" s="3">
        <f>VLOOKUP(CONS_TABLE[[#This Row],[location_id]],Locations[],4,"FALSE")</f>
        <v>347700</v>
      </c>
      <c r="P2828">
        <f>VLOOKUP(CONS_TABLE[[#This Row],[location_id]],Locations[],5,"FALSE")</f>
        <v>28.8</v>
      </c>
    </row>
    <row r="2829" spans="1:16" x14ac:dyDescent="0.3">
      <c r="A2829">
        <v>2828</v>
      </c>
      <c r="B2829" t="s">
        <v>61</v>
      </c>
      <c r="C2829">
        <v>519</v>
      </c>
      <c r="D2829" t="str">
        <f>VLOOKUP(CONS_TABLE[[#This Row],[make_id]],Make_details[],2,"FALSE")</f>
        <v>Caravan</v>
      </c>
      <c r="E2829" t="str">
        <f>VLOOKUP(CONS_TABLE[[#This Row],[make_id]],Make_details[],3,"FALSE")</f>
        <v>Standard</v>
      </c>
      <c r="F2829">
        <v>1994</v>
      </c>
      <c r="G2829" t="s">
        <v>895</v>
      </c>
      <c r="H2829" t="s">
        <v>32</v>
      </c>
      <c r="I2829" s="1">
        <v>44529</v>
      </c>
      <c r="J2829" s="1" t="str">
        <f>TEXT(CONS_TABLE[[#This Row],[date_stolen]],"YYYY")</f>
        <v>2021</v>
      </c>
      <c r="K2829" s="1" t="str">
        <f>TEXT(CONS_TABLE[[#This Row],[date_stolen]],"MMMM")</f>
        <v>November</v>
      </c>
      <c r="L2829">
        <v>102</v>
      </c>
      <c r="M2829" t="str">
        <f>VLOOKUP(CONS_TABLE[[#This Row],[location_id]],Locations[],2,"FALSE")</f>
        <v>Auckland</v>
      </c>
      <c r="N2829" t="str">
        <f>VLOOKUP(CONS_TABLE[[#This Row],[location_id]],Locations[],3, "FALSE")</f>
        <v>New Zealand</v>
      </c>
      <c r="O2829" s="3">
        <f>VLOOKUP(CONS_TABLE[[#This Row],[location_id]],Locations[],4,"FALSE")</f>
        <v>1695200</v>
      </c>
      <c r="P2829">
        <f>VLOOKUP(CONS_TABLE[[#This Row],[location_id]],Locations[],5,"FALSE")</f>
        <v>343.09</v>
      </c>
    </row>
    <row r="2830" spans="1:16" x14ac:dyDescent="0.3">
      <c r="A2830">
        <v>2829</v>
      </c>
      <c r="B2830" t="s">
        <v>8</v>
      </c>
      <c r="C2830">
        <v>623</v>
      </c>
      <c r="D2830" t="str">
        <f>VLOOKUP(CONS_TABLE[[#This Row],[make_id]],Make_details[],2,"FALSE")</f>
        <v>Trailer</v>
      </c>
      <c r="E2830" t="str">
        <f>VLOOKUP(CONS_TABLE[[#This Row],[make_id]],Make_details[],3,"FALSE")</f>
        <v>Standard</v>
      </c>
      <c r="F2830">
        <v>2007</v>
      </c>
      <c r="G2830" t="s">
        <v>313</v>
      </c>
      <c r="H2830" t="s">
        <v>10</v>
      </c>
      <c r="I2830" s="1">
        <v>44629</v>
      </c>
      <c r="J2830" s="1" t="str">
        <f>TEXT(CONS_TABLE[[#This Row],[date_stolen]],"YYYY")</f>
        <v>2022</v>
      </c>
      <c r="K2830" s="1" t="str">
        <f>TEXT(CONS_TABLE[[#This Row],[date_stolen]],"MMMM")</f>
        <v>March</v>
      </c>
      <c r="L2830">
        <v>101</v>
      </c>
      <c r="M2830" t="str">
        <f>VLOOKUP(CONS_TABLE[[#This Row],[location_id]],Locations[],2,"FALSE")</f>
        <v>Northland</v>
      </c>
      <c r="N2830" t="str">
        <f>VLOOKUP(CONS_TABLE[[#This Row],[location_id]],Locations[],3, "FALSE")</f>
        <v>New Zealand</v>
      </c>
      <c r="O2830" s="3">
        <f>VLOOKUP(CONS_TABLE[[#This Row],[location_id]],Locations[],4,"FALSE")</f>
        <v>201500</v>
      </c>
      <c r="P2830">
        <f>VLOOKUP(CONS_TABLE[[#This Row],[location_id]],Locations[],5,"FALSE")</f>
        <v>16.11</v>
      </c>
    </row>
    <row r="2831" spans="1:16" x14ac:dyDescent="0.3">
      <c r="A2831">
        <v>2830</v>
      </c>
      <c r="B2831" t="s">
        <v>37</v>
      </c>
      <c r="C2831">
        <v>623</v>
      </c>
      <c r="D2831" t="str">
        <f>VLOOKUP(CONS_TABLE[[#This Row],[make_id]],Make_details[],2,"FALSE")</f>
        <v>Trailer</v>
      </c>
      <c r="E2831" t="str">
        <f>VLOOKUP(CONS_TABLE[[#This Row],[make_id]],Make_details[],3,"FALSE")</f>
        <v>Standard</v>
      </c>
      <c r="F2831">
        <v>2007</v>
      </c>
      <c r="G2831" t="s">
        <v>896</v>
      </c>
      <c r="H2831" t="s">
        <v>10</v>
      </c>
      <c r="I2831" s="1">
        <v>44537</v>
      </c>
      <c r="J2831" s="1" t="str">
        <f>TEXT(CONS_TABLE[[#This Row],[date_stolen]],"YYYY")</f>
        <v>2021</v>
      </c>
      <c r="K2831" s="1" t="str">
        <f>TEXT(CONS_TABLE[[#This Row],[date_stolen]],"MMMM")</f>
        <v>December</v>
      </c>
      <c r="L2831">
        <v>102</v>
      </c>
      <c r="M2831" t="str">
        <f>VLOOKUP(CONS_TABLE[[#This Row],[location_id]],Locations[],2,"FALSE")</f>
        <v>Auckland</v>
      </c>
      <c r="N2831" t="str">
        <f>VLOOKUP(CONS_TABLE[[#This Row],[location_id]],Locations[],3, "FALSE")</f>
        <v>New Zealand</v>
      </c>
      <c r="O2831" s="3">
        <f>VLOOKUP(CONS_TABLE[[#This Row],[location_id]],Locations[],4,"FALSE")</f>
        <v>1695200</v>
      </c>
      <c r="P2831">
        <f>VLOOKUP(CONS_TABLE[[#This Row],[location_id]],Locations[],5,"FALSE")</f>
        <v>343.09</v>
      </c>
    </row>
    <row r="2832" spans="1:16" x14ac:dyDescent="0.3">
      <c r="A2832">
        <v>2831</v>
      </c>
      <c r="B2832" t="s">
        <v>11</v>
      </c>
      <c r="C2832">
        <v>623</v>
      </c>
      <c r="D2832" t="str">
        <f>VLOOKUP(CONS_TABLE[[#This Row],[make_id]],Make_details[],2,"FALSE")</f>
        <v>Trailer</v>
      </c>
      <c r="E2832" t="str">
        <f>VLOOKUP(CONS_TABLE[[#This Row],[make_id]],Make_details[],3,"FALSE")</f>
        <v>Standard</v>
      </c>
      <c r="F2832">
        <v>2007</v>
      </c>
      <c r="G2832" t="s">
        <v>897</v>
      </c>
      <c r="H2832" t="s">
        <v>10</v>
      </c>
      <c r="I2832" s="1">
        <v>44523</v>
      </c>
      <c r="J2832" s="1" t="str">
        <f>TEXT(CONS_TABLE[[#This Row],[date_stolen]],"YYYY")</f>
        <v>2021</v>
      </c>
      <c r="K2832" s="1" t="str">
        <f>TEXT(CONS_TABLE[[#This Row],[date_stolen]],"MMMM")</f>
        <v>November</v>
      </c>
      <c r="L2832">
        <v>111</v>
      </c>
      <c r="M2832" t="str">
        <f>VLOOKUP(CONS_TABLE[[#This Row],[location_id]],Locations[],2,"FALSE")</f>
        <v>Nelson</v>
      </c>
      <c r="N2832" t="str">
        <f>VLOOKUP(CONS_TABLE[[#This Row],[location_id]],Locations[],3, "FALSE")</f>
        <v>New Zealand</v>
      </c>
      <c r="O2832" s="3">
        <f>VLOOKUP(CONS_TABLE[[#This Row],[location_id]],Locations[],4,"FALSE")</f>
        <v>54500</v>
      </c>
      <c r="P2832">
        <f>VLOOKUP(CONS_TABLE[[#This Row],[location_id]],Locations[],5,"FALSE")</f>
        <v>129.15</v>
      </c>
    </row>
    <row r="2833" spans="1:16" x14ac:dyDescent="0.3">
      <c r="A2833">
        <v>2832</v>
      </c>
      <c r="B2833" t="s">
        <v>90</v>
      </c>
      <c r="C2833">
        <v>610</v>
      </c>
      <c r="D2833" t="str">
        <f>VLOOKUP(CONS_TABLE[[#This Row],[make_id]],Make_details[],2,"FALSE")</f>
        <v>Subaru</v>
      </c>
      <c r="E2833" t="str">
        <f>VLOOKUP(CONS_TABLE[[#This Row],[make_id]],Make_details[],3,"FALSE")</f>
        <v>Standard</v>
      </c>
      <c r="F2833">
        <v>2006</v>
      </c>
      <c r="G2833" t="s">
        <v>475</v>
      </c>
      <c r="H2833" t="s">
        <v>45</v>
      </c>
      <c r="I2833" s="1">
        <v>44655</v>
      </c>
      <c r="J2833" s="1" t="str">
        <f>TEXT(CONS_TABLE[[#This Row],[date_stolen]],"YYYY")</f>
        <v>2022</v>
      </c>
      <c r="K2833" s="1" t="str">
        <f>TEXT(CONS_TABLE[[#This Row],[date_stolen]],"MMMM")</f>
        <v>April</v>
      </c>
      <c r="L2833">
        <v>114</v>
      </c>
      <c r="M2833" t="str">
        <f>VLOOKUP(CONS_TABLE[[#This Row],[location_id]],Locations[],2,"FALSE")</f>
        <v>Canterbury</v>
      </c>
      <c r="N2833" t="str">
        <f>VLOOKUP(CONS_TABLE[[#This Row],[location_id]],Locations[],3, "FALSE")</f>
        <v>New Zealand</v>
      </c>
      <c r="O2833" s="3">
        <f>VLOOKUP(CONS_TABLE[[#This Row],[location_id]],Locations[],4,"FALSE")</f>
        <v>655000</v>
      </c>
      <c r="P2833">
        <f>VLOOKUP(CONS_TABLE[[#This Row],[location_id]],Locations[],5,"FALSE")</f>
        <v>14.72</v>
      </c>
    </row>
    <row r="2834" spans="1:16" x14ac:dyDescent="0.3">
      <c r="A2834">
        <v>2833</v>
      </c>
      <c r="B2834" t="s">
        <v>435</v>
      </c>
      <c r="C2834">
        <v>540</v>
      </c>
      <c r="D2834" t="str">
        <f>VLOOKUP(CONS_TABLE[[#This Row],[make_id]],Make_details[],2,"FALSE")</f>
        <v>Ford</v>
      </c>
      <c r="E2834" t="str">
        <f>VLOOKUP(CONS_TABLE[[#This Row],[make_id]],Make_details[],3,"FALSE")</f>
        <v>Standard</v>
      </c>
      <c r="F2834">
        <v>2007</v>
      </c>
      <c r="G2834" t="s">
        <v>760</v>
      </c>
      <c r="H2834" t="s">
        <v>32</v>
      </c>
      <c r="I2834" s="1">
        <v>44630</v>
      </c>
      <c r="J2834" s="1" t="str">
        <f>TEXT(CONS_TABLE[[#This Row],[date_stolen]],"YYYY")</f>
        <v>2022</v>
      </c>
      <c r="K2834" s="1" t="str">
        <f>TEXT(CONS_TABLE[[#This Row],[date_stolen]],"MMMM")</f>
        <v>March</v>
      </c>
      <c r="L2834">
        <v>101</v>
      </c>
      <c r="M2834" t="str">
        <f>VLOOKUP(CONS_TABLE[[#This Row],[location_id]],Locations[],2,"FALSE")</f>
        <v>Northland</v>
      </c>
      <c r="N2834" t="str">
        <f>VLOOKUP(CONS_TABLE[[#This Row],[location_id]],Locations[],3, "FALSE")</f>
        <v>New Zealand</v>
      </c>
      <c r="O2834" s="3">
        <f>VLOOKUP(CONS_TABLE[[#This Row],[location_id]],Locations[],4,"FALSE")</f>
        <v>201500</v>
      </c>
      <c r="P2834">
        <f>VLOOKUP(CONS_TABLE[[#This Row],[location_id]],Locations[],5,"FALSE")</f>
        <v>16.11</v>
      </c>
    </row>
    <row r="2835" spans="1:16" x14ac:dyDescent="0.3">
      <c r="A2835">
        <v>2834</v>
      </c>
      <c r="B2835" t="s">
        <v>90</v>
      </c>
      <c r="C2835">
        <v>576</v>
      </c>
      <c r="D2835" t="str">
        <f>VLOOKUP(CONS_TABLE[[#This Row],[make_id]],Make_details[],2,"FALSE")</f>
        <v>Mazda</v>
      </c>
      <c r="E2835" t="str">
        <f>VLOOKUP(CONS_TABLE[[#This Row],[make_id]],Make_details[],3,"FALSE")</f>
        <v>Standard</v>
      </c>
      <c r="F2835">
        <v>2005</v>
      </c>
      <c r="G2835" t="s">
        <v>776</v>
      </c>
      <c r="H2835" t="s">
        <v>10</v>
      </c>
      <c r="I2835" s="1">
        <v>44641</v>
      </c>
      <c r="J2835" s="1" t="str">
        <f>TEXT(CONS_TABLE[[#This Row],[date_stolen]],"YYYY")</f>
        <v>2022</v>
      </c>
      <c r="K2835" s="1" t="str">
        <f>TEXT(CONS_TABLE[[#This Row],[date_stolen]],"MMMM")</f>
        <v>March</v>
      </c>
      <c r="L2835">
        <v>101</v>
      </c>
      <c r="M2835" t="str">
        <f>VLOOKUP(CONS_TABLE[[#This Row],[location_id]],Locations[],2,"FALSE")</f>
        <v>Northland</v>
      </c>
      <c r="N2835" t="str">
        <f>VLOOKUP(CONS_TABLE[[#This Row],[location_id]],Locations[],3, "FALSE")</f>
        <v>New Zealand</v>
      </c>
      <c r="O2835" s="3">
        <f>VLOOKUP(CONS_TABLE[[#This Row],[location_id]],Locations[],4,"FALSE")</f>
        <v>201500</v>
      </c>
      <c r="P2835">
        <f>VLOOKUP(CONS_TABLE[[#This Row],[location_id]],Locations[],5,"FALSE")</f>
        <v>16.11</v>
      </c>
    </row>
    <row r="2836" spans="1:16" x14ac:dyDescent="0.3">
      <c r="A2836">
        <v>2835</v>
      </c>
      <c r="B2836" t="s">
        <v>435</v>
      </c>
      <c r="C2836">
        <v>548</v>
      </c>
      <c r="D2836" t="str">
        <f>VLOOKUP(CONS_TABLE[[#This Row],[make_id]],Make_details[],2,"FALSE")</f>
        <v>Holden</v>
      </c>
      <c r="E2836" t="str">
        <f>VLOOKUP(CONS_TABLE[[#This Row],[make_id]],Make_details[],3,"FALSE")</f>
        <v>Standard</v>
      </c>
      <c r="F2836">
        <v>2012</v>
      </c>
      <c r="G2836" t="s">
        <v>593</v>
      </c>
      <c r="H2836" t="s">
        <v>18</v>
      </c>
      <c r="I2836" s="1">
        <v>44616</v>
      </c>
      <c r="J2836" s="1" t="str">
        <f>TEXT(CONS_TABLE[[#This Row],[date_stolen]],"YYYY")</f>
        <v>2022</v>
      </c>
      <c r="K2836" s="1" t="str">
        <f>TEXT(CONS_TABLE[[#This Row],[date_stolen]],"MMMM")</f>
        <v>February</v>
      </c>
      <c r="L2836">
        <v>102</v>
      </c>
      <c r="M2836" t="str">
        <f>VLOOKUP(CONS_TABLE[[#This Row],[location_id]],Locations[],2,"FALSE")</f>
        <v>Auckland</v>
      </c>
      <c r="N2836" t="str">
        <f>VLOOKUP(CONS_TABLE[[#This Row],[location_id]],Locations[],3, "FALSE")</f>
        <v>New Zealand</v>
      </c>
      <c r="O2836" s="3">
        <f>VLOOKUP(CONS_TABLE[[#This Row],[location_id]],Locations[],4,"FALSE")</f>
        <v>1695200</v>
      </c>
      <c r="P2836">
        <f>VLOOKUP(CONS_TABLE[[#This Row],[location_id]],Locations[],5,"FALSE")</f>
        <v>343.09</v>
      </c>
    </row>
    <row r="2837" spans="1:16" x14ac:dyDescent="0.3">
      <c r="A2837">
        <v>2836</v>
      </c>
      <c r="B2837" t="s">
        <v>83</v>
      </c>
      <c r="C2837">
        <v>610</v>
      </c>
      <c r="D2837" t="str">
        <f>VLOOKUP(CONS_TABLE[[#This Row],[make_id]],Make_details[],2,"FALSE")</f>
        <v>Subaru</v>
      </c>
      <c r="E2837" t="str">
        <f>VLOOKUP(CONS_TABLE[[#This Row],[make_id]],Make_details[],3,"FALSE")</f>
        <v>Standard</v>
      </c>
      <c r="F2837">
        <v>2009</v>
      </c>
      <c r="G2837" t="s">
        <v>444</v>
      </c>
      <c r="H2837" t="s">
        <v>10</v>
      </c>
      <c r="I2837" s="1">
        <v>44640</v>
      </c>
      <c r="J2837" s="1" t="str">
        <f>TEXT(CONS_TABLE[[#This Row],[date_stolen]],"YYYY")</f>
        <v>2022</v>
      </c>
      <c r="K2837" s="1" t="str">
        <f>TEXT(CONS_TABLE[[#This Row],[date_stolen]],"MMMM")</f>
        <v>March</v>
      </c>
      <c r="L2837">
        <v>102</v>
      </c>
      <c r="M2837" t="str">
        <f>VLOOKUP(CONS_TABLE[[#This Row],[location_id]],Locations[],2,"FALSE")</f>
        <v>Auckland</v>
      </c>
      <c r="N2837" t="str">
        <f>VLOOKUP(CONS_TABLE[[#This Row],[location_id]],Locations[],3, "FALSE")</f>
        <v>New Zealand</v>
      </c>
      <c r="O2837" s="3">
        <f>VLOOKUP(CONS_TABLE[[#This Row],[location_id]],Locations[],4,"FALSE")</f>
        <v>1695200</v>
      </c>
      <c r="P2837">
        <f>VLOOKUP(CONS_TABLE[[#This Row],[location_id]],Locations[],5,"FALSE")</f>
        <v>343.09</v>
      </c>
    </row>
    <row r="2838" spans="1:16" x14ac:dyDescent="0.3">
      <c r="A2838">
        <v>2837</v>
      </c>
      <c r="B2838" t="s">
        <v>83</v>
      </c>
      <c r="C2838">
        <v>577</v>
      </c>
      <c r="D2838" t="str">
        <f>VLOOKUP(CONS_TABLE[[#This Row],[make_id]],Make_details[],2,"FALSE")</f>
        <v>Mercedes-Benz</v>
      </c>
      <c r="E2838" t="str">
        <f>VLOOKUP(CONS_TABLE[[#This Row],[make_id]],Make_details[],3,"FALSE")</f>
        <v>Luxury</v>
      </c>
      <c r="F2838">
        <v>2000</v>
      </c>
      <c r="G2838" t="s">
        <v>898</v>
      </c>
      <c r="H2838" t="s">
        <v>10</v>
      </c>
      <c r="I2838" s="1">
        <v>44552</v>
      </c>
      <c r="J2838" s="1" t="str">
        <f>TEXT(CONS_TABLE[[#This Row],[date_stolen]],"YYYY")</f>
        <v>2021</v>
      </c>
      <c r="K2838" s="1" t="str">
        <f>TEXT(CONS_TABLE[[#This Row],[date_stolen]],"MMMM")</f>
        <v>December</v>
      </c>
      <c r="L2838">
        <v>102</v>
      </c>
      <c r="M2838" t="str">
        <f>VLOOKUP(CONS_TABLE[[#This Row],[location_id]],Locations[],2,"FALSE")</f>
        <v>Auckland</v>
      </c>
      <c r="N2838" t="str">
        <f>VLOOKUP(CONS_TABLE[[#This Row],[location_id]],Locations[],3, "FALSE")</f>
        <v>New Zealand</v>
      </c>
      <c r="O2838" s="3">
        <f>VLOOKUP(CONS_TABLE[[#This Row],[location_id]],Locations[],4,"FALSE")</f>
        <v>1695200</v>
      </c>
      <c r="P2838">
        <f>VLOOKUP(CONS_TABLE[[#This Row],[location_id]],Locations[],5,"FALSE")</f>
        <v>343.09</v>
      </c>
    </row>
    <row r="2839" spans="1:16" x14ac:dyDescent="0.3">
      <c r="A2839">
        <v>2838</v>
      </c>
      <c r="B2839" t="s">
        <v>83</v>
      </c>
      <c r="C2839">
        <v>619</v>
      </c>
      <c r="D2839" t="str">
        <f>VLOOKUP(CONS_TABLE[[#This Row],[make_id]],Make_details[],2,"FALSE")</f>
        <v>Toyota</v>
      </c>
      <c r="E2839" t="str">
        <f>VLOOKUP(CONS_TABLE[[#This Row],[make_id]],Make_details[],3,"FALSE")</f>
        <v>Standard</v>
      </c>
      <c r="F2839">
        <v>2005</v>
      </c>
      <c r="G2839" t="s">
        <v>847</v>
      </c>
      <c r="H2839" t="s">
        <v>10</v>
      </c>
      <c r="I2839" s="1">
        <v>44646</v>
      </c>
      <c r="J2839" s="1" t="str">
        <f>TEXT(CONS_TABLE[[#This Row],[date_stolen]],"YYYY")</f>
        <v>2022</v>
      </c>
      <c r="K2839" s="1" t="str">
        <f>TEXT(CONS_TABLE[[#This Row],[date_stolen]],"MMMM")</f>
        <v>March</v>
      </c>
      <c r="L2839">
        <v>102</v>
      </c>
      <c r="M2839" t="str">
        <f>VLOOKUP(CONS_TABLE[[#This Row],[location_id]],Locations[],2,"FALSE")</f>
        <v>Auckland</v>
      </c>
      <c r="N2839" t="str">
        <f>VLOOKUP(CONS_TABLE[[#This Row],[location_id]],Locations[],3, "FALSE")</f>
        <v>New Zealand</v>
      </c>
      <c r="O2839" s="3">
        <f>VLOOKUP(CONS_TABLE[[#This Row],[location_id]],Locations[],4,"FALSE")</f>
        <v>1695200</v>
      </c>
      <c r="P2839">
        <f>VLOOKUP(CONS_TABLE[[#This Row],[location_id]],Locations[],5,"FALSE")</f>
        <v>343.09</v>
      </c>
    </row>
    <row r="2840" spans="1:16" x14ac:dyDescent="0.3">
      <c r="A2840">
        <v>2839</v>
      </c>
      <c r="B2840" t="s">
        <v>83</v>
      </c>
      <c r="C2840">
        <v>587</v>
      </c>
      <c r="D2840" t="str">
        <f>VLOOKUP(CONS_TABLE[[#This Row],[make_id]],Make_details[],2,"FALSE")</f>
        <v>Nissan</v>
      </c>
      <c r="E2840" t="str">
        <f>VLOOKUP(CONS_TABLE[[#This Row],[make_id]],Make_details[],3,"FALSE")</f>
        <v>Standard</v>
      </c>
      <c r="F2840">
        <v>2006</v>
      </c>
      <c r="G2840" t="s">
        <v>140</v>
      </c>
      <c r="H2840" t="s">
        <v>69</v>
      </c>
      <c r="I2840" s="1">
        <v>44522</v>
      </c>
      <c r="J2840" s="1" t="str">
        <f>TEXT(CONS_TABLE[[#This Row],[date_stolen]],"YYYY")</f>
        <v>2021</v>
      </c>
      <c r="K2840" s="1" t="str">
        <f>TEXT(CONS_TABLE[[#This Row],[date_stolen]],"MMMM")</f>
        <v>November</v>
      </c>
      <c r="L2840">
        <v>103</v>
      </c>
      <c r="M2840" t="str">
        <f>VLOOKUP(CONS_TABLE[[#This Row],[location_id]],Locations[],2,"FALSE")</f>
        <v>Waikato</v>
      </c>
      <c r="N2840" t="str">
        <f>VLOOKUP(CONS_TABLE[[#This Row],[location_id]],Locations[],3, "FALSE")</f>
        <v>New Zealand</v>
      </c>
      <c r="O2840" s="3">
        <f>VLOOKUP(CONS_TABLE[[#This Row],[location_id]],Locations[],4,"FALSE")</f>
        <v>513800</v>
      </c>
      <c r="P2840">
        <f>VLOOKUP(CONS_TABLE[[#This Row],[location_id]],Locations[],5,"FALSE")</f>
        <v>21.5</v>
      </c>
    </row>
    <row r="2841" spans="1:16" x14ac:dyDescent="0.3">
      <c r="A2841">
        <v>2840</v>
      </c>
      <c r="B2841" t="s">
        <v>90</v>
      </c>
      <c r="C2841">
        <v>587</v>
      </c>
      <c r="D2841" t="str">
        <f>VLOOKUP(CONS_TABLE[[#This Row],[make_id]],Make_details[],2,"FALSE")</f>
        <v>Nissan</v>
      </c>
      <c r="E2841" t="str">
        <f>VLOOKUP(CONS_TABLE[[#This Row],[make_id]],Make_details[],3,"FALSE")</f>
        <v>Standard</v>
      </c>
      <c r="F2841">
        <v>2005</v>
      </c>
      <c r="G2841" t="s">
        <v>777</v>
      </c>
      <c r="H2841" t="s">
        <v>28</v>
      </c>
      <c r="I2841" s="1">
        <v>44529</v>
      </c>
      <c r="J2841" s="1" t="str">
        <f>TEXT(CONS_TABLE[[#This Row],[date_stolen]],"YYYY")</f>
        <v>2021</v>
      </c>
      <c r="K2841" s="1" t="str">
        <f>TEXT(CONS_TABLE[[#This Row],[date_stolen]],"MMMM")</f>
        <v>November</v>
      </c>
      <c r="L2841">
        <v>102</v>
      </c>
      <c r="M2841" t="str">
        <f>VLOOKUP(CONS_TABLE[[#This Row],[location_id]],Locations[],2,"FALSE")</f>
        <v>Auckland</v>
      </c>
      <c r="N2841" t="str">
        <f>VLOOKUP(CONS_TABLE[[#This Row],[location_id]],Locations[],3, "FALSE")</f>
        <v>New Zealand</v>
      </c>
      <c r="O2841" s="3">
        <f>VLOOKUP(CONS_TABLE[[#This Row],[location_id]],Locations[],4,"FALSE")</f>
        <v>1695200</v>
      </c>
      <c r="P2841">
        <f>VLOOKUP(CONS_TABLE[[#This Row],[location_id]],Locations[],5,"FALSE")</f>
        <v>343.09</v>
      </c>
    </row>
    <row r="2842" spans="1:16" x14ac:dyDescent="0.3">
      <c r="A2842">
        <v>2841</v>
      </c>
      <c r="B2842" t="s">
        <v>574</v>
      </c>
      <c r="C2842">
        <v>587</v>
      </c>
      <c r="D2842" t="str">
        <f>VLOOKUP(CONS_TABLE[[#This Row],[make_id]],Make_details[],2,"FALSE")</f>
        <v>Nissan</v>
      </c>
      <c r="E2842" t="str">
        <f>VLOOKUP(CONS_TABLE[[#This Row],[make_id]],Make_details[],3,"FALSE")</f>
        <v>Standard</v>
      </c>
      <c r="F2842">
        <v>2009</v>
      </c>
      <c r="G2842" t="s">
        <v>175</v>
      </c>
      <c r="H2842" t="s">
        <v>10</v>
      </c>
      <c r="I2842" s="1">
        <v>44592</v>
      </c>
      <c r="J2842" s="1" t="str">
        <f>TEXT(CONS_TABLE[[#This Row],[date_stolen]],"YYYY")</f>
        <v>2022</v>
      </c>
      <c r="K2842" s="1" t="str">
        <f>TEXT(CONS_TABLE[[#This Row],[date_stolen]],"MMMM")</f>
        <v>January</v>
      </c>
      <c r="L2842">
        <v>101</v>
      </c>
      <c r="M2842" t="str">
        <f>VLOOKUP(CONS_TABLE[[#This Row],[location_id]],Locations[],2,"FALSE")</f>
        <v>Northland</v>
      </c>
      <c r="N2842" t="str">
        <f>VLOOKUP(CONS_TABLE[[#This Row],[location_id]],Locations[],3, "FALSE")</f>
        <v>New Zealand</v>
      </c>
      <c r="O2842" s="3">
        <f>VLOOKUP(CONS_TABLE[[#This Row],[location_id]],Locations[],4,"FALSE")</f>
        <v>201500</v>
      </c>
      <c r="P2842">
        <f>VLOOKUP(CONS_TABLE[[#This Row],[location_id]],Locations[],5,"FALSE")</f>
        <v>16.11</v>
      </c>
    </row>
    <row r="2843" spans="1:16" x14ac:dyDescent="0.3">
      <c r="A2843">
        <v>2842</v>
      </c>
      <c r="B2843" t="s">
        <v>90</v>
      </c>
      <c r="C2843">
        <v>619</v>
      </c>
      <c r="D2843" t="str">
        <f>VLOOKUP(CONS_TABLE[[#This Row],[make_id]],Make_details[],2,"FALSE")</f>
        <v>Toyota</v>
      </c>
      <c r="E2843" t="str">
        <f>VLOOKUP(CONS_TABLE[[#This Row],[make_id]],Make_details[],3,"FALSE")</f>
        <v>Standard</v>
      </c>
      <c r="F2843">
        <v>2015</v>
      </c>
      <c r="G2843" t="s">
        <v>604</v>
      </c>
      <c r="H2843" t="s">
        <v>45</v>
      </c>
      <c r="I2843" s="1">
        <v>44525</v>
      </c>
      <c r="J2843" s="1" t="str">
        <f>TEXT(CONS_TABLE[[#This Row],[date_stolen]],"YYYY")</f>
        <v>2021</v>
      </c>
      <c r="K2843" s="1" t="str">
        <f>TEXT(CONS_TABLE[[#This Row],[date_stolen]],"MMMM")</f>
        <v>November</v>
      </c>
      <c r="L2843">
        <v>114</v>
      </c>
      <c r="M2843" t="str">
        <f>VLOOKUP(CONS_TABLE[[#This Row],[location_id]],Locations[],2,"FALSE")</f>
        <v>Canterbury</v>
      </c>
      <c r="N2843" t="str">
        <f>VLOOKUP(CONS_TABLE[[#This Row],[location_id]],Locations[],3, "FALSE")</f>
        <v>New Zealand</v>
      </c>
      <c r="O2843" s="3">
        <f>VLOOKUP(CONS_TABLE[[#This Row],[location_id]],Locations[],4,"FALSE")</f>
        <v>655000</v>
      </c>
      <c r="P2843">
        <f>VLOOKUP(CONS_TABLE[[#This Row],[location_id]],Locations[],5,"FALSE")</f>
        <v>14.72</v>
      </c>
    </row>
    <row r="2844" spans="1:16" x14ac:dyDescent="0.3">
      <c r="A2844">
        <v>2843</v>
      </c>
      <c r="B2844" t="s">
        <v>75</v>
      </c>
      <c r="C2844">
        <v>633</v>
      </c>
      <c r="D2844" t="str">
        <f>VLOOKUP(CONS_TABLE[[#This Row],[make_id]],Make_details[],2,"FALSE")</f>
        <v>Volkswagen</v>
      </c>
      <c r="E2844" t="str">
        <f>VLOOKUP(CONS_TABLE[[#This Row],[make_id]],Make_details[],3,"FALSE")</f>
        <v>Standard</v>
      </c>
      <c r="F2844">
        <v>2003</v>
      </c>
      <c r="G2844" t="s">
        <v>477</v>
      </c>
      <c r="H2844" t="s">
        <v>69</v>
      </c>
      <c r="I2844" s="1">
        <v>44576</v>
      </c>
      <c r="J2844" s="1" t="str">
        <f>TEXT(CONS_TABLE[[#This Row],[date_stolen]],"YYYY")</f>
        <v>2022</v>
      </c>
      <c r="K2844" s="1" t="str">
        <f>TEXT(CONS_TABLE[[#This Row],[date_stolen]],"MMMM")</f>
        <v>January</v>
      </c>
      <c r="L2844">
        <v>102</v>
      </c>
      <c r="M2844" t="str">
        <f>VLOOKUP(CONS_TABLE[[#This Row],[location_id]],Locations[],2,"FALSE")</f>
        <v>Auckland</v>
      </c>
      <c r="N2844" t="str">
        <f>VLOOKUP(CONS_TABLE[[#This Row],[location_id]],Locations[],3, "FALSE")</f>
        <v>New Zealand</v>
      </c>
      <c r="O2844" s="3">
        <f>VLOOKUP(CONS_TABLE[[#This Row],[location_id]],Locations[],4,"FALSE")</f>
        <v>1695200</v>
      </c>
      <c r="P2844">
        <f>VLOOKUP(CONS_TABLE[[#This Row],[location_id]],Locations[],5,"FALSE")</f>
        <v>343.09</v>
      </c>
    </row>
    <row r="2845" spans="1:16" x14ac:dyDescent="0.3">
      <c r="A2845">
        <v>2844</v>
      </c>
      <c r="B2845" t="s">
        <v>75</v>
      </c>
      <c r="C2845">
        <v>521</v>
      </c>
      <c r="D2845" t="str">
        <f>VLOOKUP(CONS_TABLE[[#This Row],[make_id]],Make_details[],2,"FALSE")</f>
        <v>Chery</v>
      </c>
      <c r="E2845" t="str">
        <f>VLOOKUP(CONS_TABLE[[#This Row],[make_id]],Make_details[],3,"FALSE")</f>
        <v>Standard</v>
      </c>
      <c r="F2845">
        <v>2015</v>
      </c>
      <c r="G2845" t="s">
        <v>899</v>
      </c>
      <c r="H2845" t="s">
        <v>69</v>
      </c>
      <c r="I2845" s="1">
        <v>44568</v>
      </c>
      <c r="J2845" s="1" t="str">
        <f>TEXT(CONS_TABLE[[#This Row],[date_stolen]],"YYYY")</f>
        <v>2022</v>
      </c>
      <c r="K2845" s="1" t="str">
        <f>TEXT(CONS_TABLE[[#This Row],[date_stolen]],"MMMM")</f>
        <v>January</v>
      </c>
      <c r="L2845">
        <v>103</v>
      </c>
      <c r="M2845" t="str">
        <f>VLOOKUP(CONS_TABLE[[#This Row],[location_id]],Locations[],2,"FALSE")</f>
        <v>Waikato</v>
      </c>
      <c r="N2845" t="str">
        <f>VLOOKUP(CONS_TABLE[[#This Row],[location_id]],Locations[],3, "FALSE")</f>
        <v>New Zealand</v>
      </c>
      <c r="O2845" s="3">
        <f>VLOOKUP(CONS_TABLE[[#This Row],[location_id]],Locations[],4,"FALSE")</f>
        <v>513800</v>
      </c>
      <c r="P2845">
        <f>VLOOKUP(CONS_TABLE[[#This Row],[location_id]],Locations[],5,"FALSE")</f>
        <v>21.5</v>
      </c>
    </row>
    <row r="2846" spans="1:16" x14ac:dyDescent="0.3">
      <c r="A2846">
        <v>2845</v>
      </c>
      <c r="B2846" t="s">
        <v>83</v>
      </c>
      <c r="C2846">
        <v>619</v>
      </c>
      <c r="D2846" t="str">
        <f>VLOOKUP(CONS_TABLE[[#This Row],[make_id]],Make_details[],2,"FALSE")</f>
        <v>Toyota</v>
      </c>
      <c r="E2846" t="str">
        <f>VLOOKUP(CONS_TABLE[[#This Row],[make_id]],Make_details[],3,"FALSE")</f>
        <v>Standard</v>
      </c>
      <c r="F2846">
        <v>2006</v>
      </c>
      <c r="G2846" t="s">
        <v>842</v>
      </c>
      <c r="H2846" t="s">
        <v>32</v>
      </c>
      <c r="I2846" s="1">
        <v>44648</v>
      </c>
      <c r="J2846" s="1" t="str">
        <f>TEXT(CONS_TABLE[[#This Row],[date_stolen]],"YYYY")</f>
        <v>2022</v>
      </c>
      <c r="K2846" s="1" t="str">
        <f>TEXT(CONS_TABLE[[#This Row],[date_stolen]],"MMMM")</f>
        <v>March</v>
      </c>
      <c r="L2846">
        <v>109</v>
      </c>
      <c r="M2846" t="str">
        <f>VLOOKUP(CONS_TABLE[[#This Row],[location_id]],Locations[],2,"FALSE")</f>
        <v>Wellington</v>
      </c>
      <c r="N2846" t="str">
        <f>VLOOKUP(CONS_TABLE[[#This Row],[location_id]],Locations[],3, "FALSE")</f>
        <v>New Zealand</v>
      </c>
      <c r="O2846" s="3">
        <f>VLOOKUP(CONS_TABLE[[#This Row],[location_id]],Locations[],4,"FALSE")</f>
        <v>543500</v>
      </c>
      <c r="P2846">
        <f>VLOOKUP(CONS_TABLE[[#This Row],[location_id]],Locations[],5,"FALSE")</f>
        <v>67.52</v>
      </c>
    </row>
    <row r="2847" spans="1:16" x14ac:dyDescent="0.3">
      <c r="A2847">
        <v>2846</v>
      </c>
      <c r="B2847" t="s">
        <v>75</v>
      </c>
      <c r="C2847">
        <v>611</v>
      </c>
      <c r="D2847" t="str">
        <f>VLOOKUP(CONS_TABLE[[#This Row],[make_id]],Make_details[],2,"FALSE")</f>
        <v>Suzuki</v>
      </c>
      <c r="E2847" t="str">
        <f>VLOOKUP(CONS_TABLE[[#This Row],[make_id]],Make_details[],3,"FALSE")</f>
        <v>Standard</v>
      </c>
      <c r="F2847">
        <v>2012</v>
      </c>
      <c r="G2847" t="s">
        <v>684</v>
      </c>
      <c r="H2847" t="s">
        <v>10</v>
      </c>
      <c r="I2847" s="1">
        <v>44561</v>
      </c>
      <c r="J2847" s="1" t="str">
        <f>TEXT(CONS_TABLE[[#This Row],[date_stolen]],"YYYY")</f>
        <v>2021</v>
      </c>
      <c r="K2847" s="1" t="str">
        <f>TEXT(CONS_TABLE[[#This Row],[date_stolen]],"MMMM")</f>
        <v>December</v>
      </c>
      <c r="L2847">
        <v>114</v>
      </c>
      <c r="M2847" t="str">
        <f>VLOOKUP(CONS_TABLE[[#This Row],[location_id]],Locations[],2,"FALSE")</f>
        <v>Canterbury</v>
      </c>
      <c r="N2847" t="str">
        <f>VLOOKUP(CONS_TABLE[[#This Row],[location_id]],Locations[],3, "FALSE")</f>
        <v>New Zealand</v>
      </c>
      <c r="O2847" s="3">
        <f>VLOOKUP(CONS_TABLE[[#This Row],[location_id]],Locations[],4,"FALSE")</f>
        <v>655000</v>
      </c>
      <c r="P2847">
        <f>VLOOKUP(CONS_TABLE[[#This Row],[location_id]],Locations[],5,"FALSE")</f>
        <v>14.72</v>
      </c>
    </row>
    <row r="2848" spans="1:16" x14ac:dyDescent="0.3">
      <c r="A2848">
        <v>2847</v>
      </c>
      <c r="B2848" t="s">
        <v>90</v>
      </c>
      <c r="C2848">
        <v>550</v>
      </c>
      <c r="D2848" t="str">
        <f>VLOOKUP(CONS_TABLE[[#This Row],[make_id]],Make_details[],2,"FALSE")</f>
        <v>Honda</v>
      </c>
      <c r="E2848" t="str">
        <f>VLOOKUP(CONS_TABLE[[#This Row],[make_id]],Make_details[],3,"FALSE")</f>
        <v>Standard</v>
      </c>
      <c r="F2848">
        <v>2001</v>
      </c>
      <c r="G2848" t="s">
        <v>571</v>
      </c>
      <c r="H2848" t="s">
        <v>10</v>
      </c>
      <c r="I2848" s="1">
        <v>44649</v>
      </c>
      <c r="J2848" s="1" t="str">
        <f>TEXT(CONS_TABLE[[#This Row],[date_stolen]],"YYYY")</f>
        <v>2022</v>
      </c>
      <c r="K2848" s="1" t="str">
        <f>TEXT(CONS_TABLE[[#This Row],[date_stolen]],"MMMM")</f>
        <v>March</v>
      </c>
      <c r="L2848">
        <v>102</v>
      </c>
      <c r="M2848" t="str">
        <f>VLOOKUP(CONS_TABLE[[#This Row],[location_id]],Locations[],2,"FALSE")</f>
        <v>Auckland</v>
      </c>
      <c r="N2848" t="str">
        <f>VLOOKUP(CONS_TABLE[[#This Row],[location_id]],Locations[],3, "FALSE")</f>
        <v>New Zealand</v>
      </c>
      <c r="O2848" s="3">
        <f>VLOOKUP(CONS_TABLE[[#This Row],[location_id]],Locations[],4,"FALSE")</f>
        <v>1695200</v>
      </c>
      <c r="P2848">
        <f>VLOOKUP(CONS_TABLE[[#This Row],[location_id]],Locations[],5,"FALSE")</f>
        <v>343.09</v>
      </c>
    </row>
    <row r="2849" spans="1:16" x14ac:dyDescent="0.3">
      <c r="A2849">
        <v>2848</v>
      </c>
      <c r="B2849" t="s">
        <v>90</v>
      </c>
      <c r="C2849">
        <v>534</v>
      </c>
      <c r="D2849" t="str">
        <f>VLOOKUP(CONS_TABLE[[#This Row],[make_id]],Make_details[],2,"FALSE")</f>
        <v>Dodge</v>
      </c>
      <c r="E2849" t="str">
        <f>VLOOKUP(CONS_TABLE[[#This Row],[make_id]],Make_details[],3,"FALSE")</f>
        <v>Standard</v>
      </c>
      <c r="F2849">
        <v>2008</v>
      </c>
      <c r="G2849" t="s">
        <v>900</v>
      </c>
      <c r="H2849" t="s">
        <v>10</v>
      </c>
      <c r="I2849" s="1">
        <v>44617</v>
      </c>
      <c r="J2849" s="1" t="str">
        <f>TEXT(CONS_TABLE[[#This Row],[date_stolen]],"YYYY")</f>
        <v>2022</v>
      </c>
      <c r="K2849" s="1" t="str">
        <f>TEXT(CONS_TABLE[[#This Row],[date_stolen]],"MMMM")</f>
        <v>February</v>
      </c>
      <c r="L2849">
        <v>109</v>
      </c>
      <c r="M2849" t="str">
        <f>VLOOKUP(CONS_TABLE[[#This Row],[location_id]],Locations[],2,"FALSE")</f>
        <v>Wellington</v>
      </c>
      <c r="N2849" t="str">
        <f>VLOOKUP(CONS_TABLE[[#This Row],[location_id]],Locations[],3, "FALSE")</f>
        <v>New Zealand</v>
      </c>
      <c r="O2849" s="3">
        <f>VLOOKUP(CONS_TABLE[[#This Row],[location_id]],Locations[],4,"FALSE")</f>
        <v>543500</v>
      </c>
      <c r="P2849">
        <f>VLOOKUP(CONS_TABLE[[#This Row],[location_id]],Locations[],5,"FALSE")</f>
        <v>67.52</v>
      </c>
    </row>
    <row r="2850" spans="1:16" x14ac:dyDescent="0.3">
      <c r="A2850">
        <v>2849</v>
      </c>
      <c r="B2850" t="s">
        <v>235</v>
      </c>
      <c r="C2850">
        <v>619</v>
      </c>
      <c r="D2850" t="str">
        <f>VLOOKUP(CONS_TABLE[[#This Row],[make_id]],Make_details[],2,"FALSE")</f>
        <v>Toyota</v>
      </c>
      <c r="E2850" t="str">
        <f>VLOOKUP(CONS_TABLE[[#This Row],[make_id]],Make_details[],3,"FALSE")</f>
        <v>Standard</v>
      </c>
      <c r="F2850">
        <v>2009</v>
      </c>
      <c r="G2850" t="s">
        <v>236</v>
      </c>
      <c r="H2850" t="s">
        <v>10</v>
      </c>
      <c r="I2850" s="1">
        <v>44513</v>
      </c>
      <c r="J2850" s="1" t="str">
        <f>TEXT(CONS_TABLE[[#This Row],[date_stolen]],"YYYY")</f>
        <v>2021</v>
      </c>
      <c r="K2850" s="1" t="str">
        <f>TEXT(CONS_TABLE[[#This Row],[date_stolen]],"MMMM")</f>
        <v>November</v>
      </c>
      <c r="L2850">
        <v>109</v>
      </c>
      <c r="M2850" t="str">
        <f>VLOOKUP(CONS_TABLE[[#This Row],[location_id]],Locations[],2,"FALSE")</f>
        <v>Wellington</v>
      </c>
      <c r="N2850" t="str">
        <f>VLOOKUP(CONS_TABLE[[#This Row],[location_id]],Locations[],3, "FALSE")</f>
        <v>New Zealand</v>
      </c>
      <c r="O2850" s="3">
        <f>VLOOKUP(CONS_TABLE[[#This Row],[location_id]],Locations[],4,"FALSE")</f>
        <v>543500</v>
      </c>
      <c r="P2850">
        <f>VLOOKUP(CONS_TABLE[[#This Row],[location_id]],Locations[],5,"FALSE")</f>
        <v>67.52</v>
      </c>
    </row>
    <row r="2851" spans="1:16" x14ac:dyDescent="0.3">
      <c r="A2851">
        <v>2850</v>
      </c>
      <c r="B2851" t="s">
        <v>90</v>
      </c>
      <c r="C2851">
        <v>576</v>
      </c>
      <c r="D2851" t="str">
        <f>VLOOKUP(CONS_TABLE[[#This Row],[make_id]],Make_details[],2,"FALSE")</f>
        <v>Mazda</v>
      </c>
      <c r="E2851" t="str">
        <f>VLOOKUP(CONS_TABLE[[#This Row],[make_id]],Make_details[],3,"FALSE")</f>
        <v>Standard</v>
      </c>
      <c r="F2851">
        <v>2004</v>
      </c>
      <c r="G2851" t="s">
        <v>596</v>
      </c>
      <c r="H2851" t="s">
        <v>45</v>
      </c>
      <c r="I2851" s="1">
        <v>44637</v>
      </c>
      <c r="J2851" s="1" t="str">
        <f>TEXT(CONS_TABLE[[#This Row],[date_stolen]],"YYYY")</f>
        <v>2022</v>
      </c>
      <c r="K2851" s="1" t="str">
        <f>TEXT(CONS_TABLE[[#This Row],[date_stolen]],"MMMM")</f>
        <v>March</v>
      </c>
      <c r="L2851">
        <v>102</v>
      </c>
      <c r="M2851" t="str">
        <f>VLOOKUP(CONS_TABLE[[#This Row],[location_id]],Locations[],2,"FALSE")</f>
        <v>Auckland</v>
      </c>
      <c r="N2851" t="str">
        <f>VLOOKUP(CONS_TABLE[[#This Row],[location_id]],Locations[],3, "FALSE")</f>
        <v>New Zealand</v>
      </c>
      <c r="O2851" s="3">
        <f>VLOOKUP(CONS_TABLE[[#This Row],[location_id]],Locations[],4,"FALSE")</f>
        <v>1695200</v>
      </c>
      <c r="P2851">
        <f>VLOOKUP(CONS_TABLE[[#This Row],[location_id]],Locations[],5,"FALSE")</f>
        <v>343.09</v>
      </c>
    </row>
    <row r="2852" spans="1:16" x14ac:dyDescent="0.3">
      <c r="A2852">
        <v>2851</v>
      </c>
      <c r="B2852" t="s">
        <v>90</v>
      </c>
      <c r="C2852">
        <v>619</v>
      </c>
      <c r="D2852" t="str">
        <f>VLOOKUP(CONS_TABLE[[#This Row],[make_id]],Make_details[],2,"FALSE")</f>
        <v>Toyota</v>
      </c>
      <c r="E2852" t="str">
        <f>VLOOKUP(CONS_TABLE[[#This Row],[make_id]],Make_details[],3,"FALSE")</f>
        <v>Standard</v>
      </c>
      <c r="F2852">
        <v>2007</v>
      </c>
      <c r="G2852" t="s">
        <v>746</v>
      </c>
      <c r="H2852" t="s">
        <v>28</v>
      </c>
      <c r="I2852" s="1">
        <v>44636</v>
      </c>
      <c r="J2852" s="1" t="str">
        <f>TEXT(CONS_TABLE[[#This Row],[date_stolen]],"YYYY")</f>
        <v>2022</v>
      </c>
      <c r="K2852" s="1" t="str">
        <f>TEXT(CONS_TABLE[[#This Row],[date_stolen]],"MMMM")</f>
        <v>March</v>
      </c>
      <c r="L2852">
        <v>102</v>
      </c>
      <c r="M2852" t="str">
        <f>VLOOKUP(CONS_TABLE[[#This Row],[location_id]],Locations[],2,"FALSE")</f>
        <v>Auckland</v>
      </c>
      <c r="N2852" t="str">
        <f>VLOOKUP(CONS_TABLE[[#This Row],[location_id]],Locations[],3, "FALSE")</f>
        <v>New Zealand</v>
      </c>
      <c r="O2852" s="3">
        <f>VLOOKUP(CONS_TABLE[[#This Row],[location_id]],Locations[],4,"FALSE")</f>
        <v>1695200</v>
      </c>
      <c r="P2852">
        <f>VLOOKUP(CONS_TABLE[[#This Row],[location_id]],Locations[],5,"FALSE")</f>
        <v>343.09</v>
      </c>
    </row>
    <row r="2853" spans="1:16" x14ac:dyDescent="0.3">
      <c r="A2853">
        <v>2852</v>
      </c>
      <c r="B2853" t="s">
        <v>83</v>
      </c>
      <c r="C2853">
        <v>576</v>
      </c>
      <c r="D2853" t="str">
        <f>VLOOKUP(CONS_TABLE[[#This Row],[make_id]],Make_details[],2,"FALSE")</f>
        <v>Mazda</v>
      </c>
      <c r="E2853" t="str">
        <f>VLOOKUP(CONS_TABLE[[#This Row],[make_id]],Make_details[],3,"FALSE")</f>
        <v>Standard</v>
      </c>
      <c r="F2853">
        <v>2007</v>
      </c>
      <c r="G2853" t="s">
        <v>823</v>
      </c>
      <c r="H2853" t="s">
        <v>32</v>
      </c>
      <c r="I2853" s="1">
        <v>44647</v>
      </c>
      <c r="J2853" s="1" t="str">
        <f>TEXT(CONS_TABLE[[#This Row],[date_stolen]],"YYYY")</f>
        <v>2022</v>
      </c>
      <c r="K2853" s="1" t="str">
        <f>TEXT(CONS_TABLE[[#This Row],[date_stolen]],"MMMM")</f>
        <v>March</v>
      </c>
      <c r="L2853">
        <v>104</v>
      </c>
      <c r="M2853" t="str">
        <f>VLOOKUP(CONS_TABLE[[#This Row],[location_id]],Locations[],2,"FALSE")</f>
        <v>Bay of Plenty</v>
      </c>
      <c r="N2853" t="str">
        <f>VLOOKUP(CONS_TABLE[[#This Row],[location_id]],Locations[],3, "FALSE")</f>
        <v>New Zealand</v>
      </c>
      <c r="O2853" s="3">
        <f>VLOOKUP(CONS_TABLE[[#This Row],[location_id]],Locations[],4,"FALSE")</f>
        <v>347700</v>
      </c>
      <c r="P2853">
        <f>VLOOKUP(CONS_TABLE[[#This Row],[location_id]],Locations[],5,"FALSE")</f>
        <v>28.8</v>
      </c>
    </row>
    <row r="2854" spans="1:16" x14ac:dyDescent="0.3">
      <c r="A2854">
        <v>2853</v>
      </c>
      <c r="B2854" t="s">
        <v>75</v>
      </c>
      <c r="C2854">
        <v>576</v>
      </c>
      <c r="D2854" t="str">
        <f>VLOOKUP(CONS_TABLE[[#This Row],[make_id]],Make_details[],2,"FALSE")</f>
        <v>Mazda</v>
      </c>
      <c r="E2854" t="str">
        <f>VLOOKUP(CONS_TABLE[[#This Row],[make_id]],Make_details[],3,"FALSE")</f>
        <v>Standard</v>
      </c>
      <c r="F2854">
        <v>2004</v>
      </c>
      <c r="G2854" t="s">
        <v>578</v>
      </c>
      <c r="H2854" t="s">
        <v>10</v>
      </c>
      <c r="I2854" s="1">
        <v>44655</v>
      </c>
      <c r="J2854" s="1" t="str">
        <f>TEXT(CONS_TABLE[[#This Row],[date_stolen]],"YYYY")</f>
        <v>2022</v>
      </c>
      <c r="K2854" s="1" t="str">
        <f>TEXT(CONS_TABLE[[#This Row],[date_stolen]],"MMMM")</f>
        <v>April</v>
      </c>
      <c r="L2854">
        <v>102</v>
      </c>
      <c r="M2854" t="str">
        <f>VLOOKUP(CONS_TABLE[[#This Row],[location_id]],Locations[],2,"FALSE")</f>
        <v>Auckland</v>
      </c>
      <c r="N2854" t="str">
        <f>VLOOKUP(CONS_TABLE[[#This Row],[location_id]],Locations[],3, "FALSE")</f>
        <v>New Zealand</v>
      </c>
      <c r="O2854" s="3">
        <f>VLOOKUP(CONS_TABLE[[#This Row],[location_id]],Locations[],4,"FALSE")</f>
        <v>1695200</v>
      </c>
      <c r="P2854">
        <f>VLOOKUP(CONS_TABLE[[#This Row],[location_id]],Locations[],5,"FALSE")</f>
        <v>343.09</v>
      </c>
    </row>
    <row r="2855" spans="1:16" x14ac:dyDescent="0.3">
      <c r="A2855">
        <v>2854</v>
      </c>
      <c r="B2855" t="s">
        <v>75</v>
      </c>
      <c r="C2855">
        <v>587</v>
      </c>
      <c r="D2855" t="str">
        <f>VLOOKUP(CONS_TABLE[[#This Row],[make_id]],Make_details[],2,"FALSE")</f>
        <v>Nissan</v>
      </c>
      <c r="E2855" t="str">
        <f>VLOOKUP(CONS_TABLE[[#This Row],[make_id]],Make_details[],3,"FALSE")</f>
        <v>Standard</v>
      </c>
      <c r="F2855">
        <v>2004</v>
      </c>
      <c r="G2855" t="s">
        <v>827</v>
      </c>
      <c r="H2855" t="s">
        <v>10</v>
      </c>
      <c r="I2855" s="1">
        <v>44597</v>
      </c>
      <c r="J2855" s="1" t="str">
        <f>TEXT(CONS_TABLE[[#This Row],[date_stolen]],"YYYY")</f>
        <v>2022</v>
      </c>
      <c r="K2855" s="1" t="str">
        <f>TEXT(CONS_TABLE[[#This Row],[date_stolen]],"MMMM")</f>
        <v>February</v>
      </c>
      <c r="L2855">
        <v>102</v>
      </c>
      <c r="M2855" t="str">
        <f>VLOOKUP(CONS_TABLE[[#This Row],[location_id]],Locations[],2,"FALSE")</f>
        <v>Auckland</v>
      </c>
      <c r="N2855" t="str">
        <f>VLOOKUP(CONS_TABLE[[#This Row],[location_id]],Locations[],3, "FALSE")</f>
        <v>New Zealand</v>
      </c>
      <c r="O2855" s="3">
        <f>VLOOKUP(CONS_TABLE[[#This Row],[location_id]],Locations[],4,"FALSE")</f>
        <v>1695200</v>
      </c>
      <c r="P2855">
        <f>VLOOKUP(CONS_TABLE[[#This Row],[location_id]],Locations[],5,"FALSE")</f>
        <v>343.09</v>
      </c>
    </row>
    <row r="2856" spans="1:16" x14ac:dyDescent="0.3">
      <c r="A2856">
        <v>2855</v>
      </c>
      <c r="B2856" t="s">
        <v>75</v>
      </c>
      <c r="C2856">
        <v>619</v>
      </c>
      <c r="D2856" t="str">
        <f>VLOOKUP(CONS_TABLE[[#This Row],[make_id]],Make_details[],2,"FALSE")</f>
        <v>Toyota</v>
      </c>
      <c r="E2856" t="str">
        <f>VLOOKUP(CONS_TABLE[[#This Row],[make_id]],Make_details[],3,"FALSE")</f>
        <v>Standard</v>
      </c>
      <c r="F2856">
        <v>2006</v>
      </c>
      <c r="G2856" t="s">
        <v>739</v>
      </c>
      <c r="H2856" t="s">
        <v>32</v>
      </c>
      <c r="I2856" s="1">
        <v>44645</v>
      </c>
      <c r="J2856" s="1" t="str">
        <f>TEXT(CONS_TABLE[[#This Row],[date_stolen]],"YYYY")</f>
        <v>2022</v>
      </c>
      <c r="K2856" s="1" t="str">
        <f>TEXT(CONS_TABLE[[#This Row],[date_stolen]],"MMMM")</f>
        <v>March</v>
      </c>
      <c r="L2856">
        <v>105</v>
      </c>
      <c r="M2856" t="str">
        <f>VLOOKUP(CONS_TABLE[[#This Row],[location_id]],Locations[],2,"FALSE")</f>
        <v>Gisborne</v>
      </c>
      <c r="N2856" t="str">
        <f>VLOOKUP(CONS_TABLE[[#This Row],[location_id]],Locations[],3, "FALSE")</f>
        <v>New Zealand</v>
      </c>
      <c r="O2856" s="3">
        <f>VLOOKUP(CONS_TABLE[[#This Row],[location_id]],Locations[],4,"FALSE")</f>
        <v>52100</v>
      </c>
      <c r="P2856">
        <f>VLOOKUP(CONS_TABLE[[#This Row],[location_id]],Locations[],5,"FALSE")</f>
        <v>6.21</v>
      </c>
    </row>
    <row r="2857" spans="1:16" x14ac:dyDescent="0.3">
      <c r="A2857">
        <v>2856</v>
      </c>
      <c r="B2857" t="s">
        <v>90</v>
      </c>
      <c r="C2857">
        <v>610</v>
      </c>
      <c r="D2857" t="str">
        <f>VLOOKUP(CONS_TABLE[[#This Row],[make_id]],Make_details[],2,"FALSE")</f>
        <v>Subaru</v>
      </c>
      <c r="E2857" t="str">
        <f>VLOOKUP(CONS_TABLE[[#This Row],[make_id]],Make_details[],3,"FALSE")</f>
        <v>Standard</v>
      </c>
      <c r="F2857">
        <v>2006</v>
      </c>
      <c r="G2857" t="s">
        <v>674</v>
      </c>
      <c r="H2857" t="s">
        <v>18</v>
      </c>
      <c r="I2857" s="1">
        <v>44655</v>
      </c>
      <c r="J2857" s="1" t="str">
        <f>TEXT(CONS_TABLE[[#This Row],[date_stolen]],"YYYY")</f>
        <v>2022</v>
      </c>
      <c r="K2857" s="1" t="str">
        <f>TEXT(CONS_TABLE[[#This Row],[date_stolen]],"MMMM")</f>
        <v>April</v>
      </c>
      <c r="L2857">
        <v>102</v>
      </c>
      <c r="M2857" t="str">
        <f>VLOOKUP(CONS_TABLE[[#This Row],[location_id]],Locations[],2,"FALSE")</f>
        <v>Auckland</v>
      </c>
      <c r="N2857" t="str">
        <f>VLOOKUP(CONS_TABLE[[#This Row],[location_id]],Locations[],3, "FALSE")</f>
        <v>New Zealand</v>
      </c>
      <c r="O2857" s="3">
        <f>VLOOKUP(CONS_TABLE[[#This Row],[location_id]],Locations[],4,"FALSE")</f>
        <v>1695200</v>
      </c>
      <c r="P2857">
        <f>VLOOKUP(CONS_TABLE[[#This Row],[location_id]],Locations[],5,"FALSE")</f>
        <v>343.09</v>
      </c>
    </row>
    <row r="2858" spans="1:16" x14ac:dyDescent="0.3">
      <c r="A2858">
        <v>2857</v>
      </c>
      <c r="B2858" t="s">
        <v>90</v>
      </c>
      <c r="C2858">
        <v>577</v>
      </c>
      <c r="D2858" t="str">
        <f>VLOOKUP(CONS_TABLE[[#This Row],[make_id]],Make_details[],2,"FALSE")</f>
        <v>Mercedes-Benz</v>
      </c>
      <c r="E2858" t="str">
        <f>VLOOKUP(CONS_TABLE[[#This Row],[make_id]],Make_details[],3,"FALSE")</f>
        <v>Luxury</v>
      </c>
      <c r="F2858">
        <v>2001</v>
      </c>
      <c r="G2858" t="s">
        <v>901</v>
      </c>
      <c r="H2858" t="s">
        <v>28</v>
      </c>
      <c r="I2858" s="1">
        <v>44603</v>
      </c>
      <c r="J2858" s="1" t="str">
        <f>TEXT(CONS_TABLE[[#This Row],[date_stolen]],"YYYY")</f>
        <v>2022</v>
      </c>
      <c r="K2858" s="1" t="str">
        <f>TEXT(CONS_TABLE[[#This Row],[date_stolen]],"MMMM")</f>
        <v>February</v>
      </c>
      <c r="L2858">
        <v>103</v>
      </c>
      <c r="M2858" t="str">
        <f>VLOOKUP(CONS_TABLE[[#This Row],[location_id]],Locations[],2,"FALSE")</f>
        <v>Waikato</v>
      </c>
      <c r="N2858" t="str">
        <f>VLOOKUP(CONS_TABLE[[#This Row],[location_id]],Locations[],3, "FALSE")</f>
        <v>New Zealand</v>
      </c>
      <c r="O2858" s="3">
        <f>VLOOKUP(CONS_TABLE[[#This Row],[location_id]],Locations[],4,"FALSE")</f>
        <v>513800</v>
      </c>
      <c r="P2858">
        <f>VLOOKUP(CONS_TABLE[[#This Row],[location_id]],Locations[],5,"FALSE")</f>
        <v>21.5</v>
      </c>
    </row>
    <row r="2859" spans="1:16" x14ac:dyDescent="0.3">
      <c r="A2859">
        <v>2858</v>
      </c>
      <c r="B2859" t="s">
        <v>435</v>
      </c>
      <c r="C2859">
        <v>576</v>
      </c>
      <c r="D2859" t="str">
        <f>VLOOKUP(CONS_TABLE[[#This Row],[make_id]],Make_details[],2,"FALSE")</f>
        <v>Mazda</v>
      </c>
      <c r="E2859" t="str">
        <f>VLOOKUP(CONS_TABLE[[#This Row],[make_id]],Make_details[],3,"FALSE")</f>
        <v>Standard</v>
      </c>
      <c r="F2859">
        <v>2001</v>
      </c>
      <c r="G2859" t="s">
        <v>450</v>
      </c>
      <c r="H2859" t="s">
        <v>47</v>
      </c>
      <c r="I2859" s="1">
        <v>44546</v>
      </c>
      <c r="J2859" s="1" t="str">
        <f>TEXT(CONS_TABLE[[#This Row],[date_stolen]],"YYYY")</f>
        <v>2021</v>
      </c>
      <c r="K2859" s="1" t="str">
        <f>TEXT(CONS_TABLE[[#This Row],[date_stolen]],"MMMM")</f>
        <v>December</v>
      </c>
      <c r="L2859">
        <v>105</v>
      </c>
      <c r="M2859" t="str">
        <f>VLOOKUP(CONS_TABLE[[#This Row],[location_id]],Locations[],2,"FALSE")</f>
        <v>Gisborne</v>
      </c>
      <c r="N2859" t="str">
        <f>VLOOKUP(CONS_TABLE[[#This Row],[location_id]],Locations[],3, "FALSE")</f>
        <v>New Zealand</v>
      </c>
      <c r="O2859" s="3">
        <f>VLOOKUP(CONS_TABLE[[#This Row],[location_id]],Locations[],4,"FALSE")</f>
        <v>52100</v>
      </c>
      <c r="P2859">
        <f>VLOOKUP(CONS_TABLE[[#This Row],[location_id]],Locations[],5,"FALSE")</f>
        <v>6.21</v>
      </c>
    </row>
    <row r="2860" spans="1:16" x14ac:dyDescent="0.3">
      <c r="A2860">
        <v>2859</v>
      </c>
      <c r="B2860" t="s">
        <v>90</v>
      </c>
      <c r="C2860">
        <v>610</v>
      </c>
      <c r="D2860" t="str">
        <f>VLOOKUP(CONS_TABLE[[#This Row],[make_id]],Make_details[],2,"FALSE")</f>
        <v>Subaru</v>
      </c>
      <c r="E2860" t="str">
        <f>VLOOKUP(CONS_TABLE[[#This Row],[make_id]],Make_details[],3,"FALSE")</f>
        <v>Standard</v>
      </c>
      <c r="F2860">
        <v>2006</v>
      </c>
      <c r="G2860" t="s">
        <v>674</v>
      </c>
      <c r="H2860" t="s">
        <v>18</v>
      </c>
      <c r="I2860" s="1">
        <v>44569</v>
      </c>
      <c r="J2860" s="1" t="str">
        <f>TEXT(CONS_TABLE[[#This Row],[date_stolen]],"YYYY")</f>
        <v>2022</v>
      </c>
      <c r="K2860" s="1" t="str">
        <f>TEXT(CONS_TABLE[[#This Row],[date_stolen]],"MMMM")</f>
        <v>January</v>
      </c>
      <c r="L2860">
        <v>103</v>
      </c>
      <c r="M2860" t="str">
        <f>VLOOKUP(CONS_TABLE[[#This Row],[location_id]],Locations[],2,"FALSE")</f>
        <v>Waikato</v>
      </c>
      <c r="N2860" t="str">
        <f>VLOOKUP(CONS_TABLE[[#This Row],[location_id]],Locations[],3, "FALSE")</f>
        <v>New Zealand</v>
      </c>
      <c r="O2860" s="3">
        <f>VLOOKUP(CONS_TABLE[[#This Row],[location_id]],Locations[],4,"FALSE")</f>
        <v>513800</v>
      </c>
      <c r="P2860">
        <f>VLOOKUP(CONS_TABLE[[#This Row],[location_id]],Locations[],5,"FALSE")</f>
        <v>21.5</v>
      </c>
    </row>
    <row r="2861" spans="1:16" x14ac:dyDescent="0.3">
      <c r="A2861">
        <v>2860</v>
      </c>
      <c r="B2861" t="s">
        <v>90</v>
      </c>
      <c r="C2861">
        <v>610</v>
      </c>
      <c r="D2861" t="str">
        <f>VLOOKUP(CONS_TABLE[[#This Row],[make_id]],Make_details[],2,"FALSE")</f>
        <v>Subaru</v>
      </c>
      <c r="E2861" t="str">
        <f>VLOOKUP(CONS_TABLE[[#This Row],[make_id]],Make_details[],3,"FALSE")</f>
        <v>Standard</v>
      </c>
      <c r="F2861">
        <v>2006</v>
      </c>
      <c r="G2861" t="s">
        <v>674</v>
      </c>
      <c r="H2861" t="s">
        <v>18</v>
      </c>
      <c r="I2861" s="1">
        <v>44569</v>
      </c>
      <c r="J2861" s="1" t="str">
        <f>TEXT(CONS_TABLE[[#This Row],[date_stolen]],"YYYY")</f>
        <v>2022</v>
      </c>
      <c r="K2861" s="1" t="str">
        <f>TEXT(CONS_TABLE[[#This Row],[date_stolen]],"MMMM")</f>
        <v>January</v>
      </c>
      <c r="L2861">
        <v>103</v>
      </c>
      <c r="M2861" t="str">
        <f>VLOOKUP(CONS_TABLE[[#This Row],[location_id]],Locations[],2,"FALSE")</f>
        <v>Waikato</v>
      </c>
      <c r="N2861" t="str">
        <f>VLOOKUP(CONS_TABLE[[#This Row],[location_id]],Locations[],3, "FALSE")</f>
        <v>New Zealand</v>
      </c>
      <c r="O2861" s="3">
        <f>VLOOKUP(CONS_TABLE[[#This Row],[location_id]],Locations[],4,"FALSE")</f>
        <v>513800</v>
      </c>
      <c r="P2861">
        <f>VLOOKUP(CONS_TABLE[[#This Row],[location_id]],Locations[],5,"FALSE")</f>
        <v>21.5</v>
      </c>
    </row>
    <row r="2862" spans="1:16" x14ac:dyDescent="0.3">
      <c r="A2862">
        <v>2861</v>
      </c>
      <c r="B2862" t="s">
        <v>486</v>
      </c>
      <c r="C2862">
        <v>576</v>
      </c>
      <c r="D2862" t="str">
        <f>VLOOKUP(CONS_TABLE[[#This Row],[make_id]],Make_details[],2,"FALSE")</f>
        <v>Mazda</v>
      </c>
      <c r="E2862" t="str">
        <f>VLOOKUP(CONS_TABLE[[#This Row],[make_id]],Make_details[],3,"FALSE")</f>
        <v>Standard</v>
      </c>
      <c r="F2862">
        <v>2006</v>
      </c>
      <c r="G2862" t="s">
        <v>902</v>
      </c>
      <c r="H2862" t="s">
        <v>18</v>
      </c>
      <c r="I2862" s="1">
        <v>44621</v>
      </c>
      <c r="J2862" s="1" t="str">
        <f>TEXT(CONS_TABLE[[#This Row],[date_stolen]],"YYYY")</f>
        <v>2022</v>
      </c>
      <c r="K2862" s="1" t="str">
        <f>TEXT(CONS_TABLE[[#This Row],[date_stolen]],"MMMM")</f>
        <v>March</v>
      </c>
      <c r="L2862">
        <v>104</v>
      </c>
      <c r="M2862" t="str">
        <f>VLOOKUP(CONS_TABLE[[#This Row],[location_id]],Locations[],2,"FALSE")</f>
        <v>Bay of Plenty</v>
      </c>
      <c r="N2862" t="str">
        <f>VLOOKUP(CONS_TABLE[[#This Row],[location_id]],Locations[],3, "FALSE")</f>
        <v>New Zealand</v>
      </c>
      <c r="O2862" s="3">
        <f>VLOOKUP(CONS_TABLE[[#This Row],[location_id]],Locations[],4,"FALSE")</f>
        <v>347700</v>
      </c>
      <c r="P2862">
        <f>VLOOKUP(CONS_TABLE[[#This Row],[location_id]],Locations[],5,"FALSE")</f>
        <v>28.8</v>
      </c>
    </row>
    <row r="2863" spans="1:16" x14ac:dyDescent="0.3">
      <c r="A2863">
        <v>2862</v>
      </c>
      <c r="B2863" t="s">
        <v>90</v>
      </c>
      <c r="C2863">
        <v>550</v>
      </c>
      <c r="D2863" t="str">
        <f>VLOOKUP(CONS_TABLE[[#This Row],[make_id]],Make_details[],2,"FALSE")</f>
        <v>Honda</v>
      </c>
      <c r="E2863" t="str">
        <f>VLOOKUP(CONS_TABLE[[#This Row],[make_id]],Make_details[],3,"FALSE")</f>
        <v>Standard</v>
      </c>
      <c r="F2863">
        <v>2004</v>
      </c>
      <c r="G2863" t="s">
        <v>456</v>
      </c>
      <c r="H2863" t="s">
        <v>10</v>
      </c>
      <c r="I2863" s="1">
        <v>44580</v>
      </c>
      <c r="J2863" s="1" t="str">
        <f>TEXT(CONS_TABLE[[#This Row],[date_stolen]],"YYYY")</f>
        <v>2022</v>
      </c>
      <c r="K2863" s="1" t="str">
        <f>TEXT(CONS_TABLE[[#This Row],[date_stolen]],"MMMM")</f>
        <v>January</v>
      </c>
      <c r="L2863">
        <v>101</v>
      </c>
      <c r="M2863" t="str">
        <f>VLOOKUP(CONS_TABLE[[#This Row],[location_id]],Locations[],2,"FALSE")</f>
        <v>Northland</v>
      </c>
      <c r="N2863" t="str">
        <f>VLOOKUP(CONS_TABLE[[#This Row],[location_id]],Locations[],3, "FALSE")</f>
        <v>New Zealand</v>
      </c>
      <c r="O2863" s="3">
        <f>VLOOKUP(CONS_TABLE[[#This Row],[location_id]],Locations[],4,"FALSE")</f>
        <v>201500</v>
      </c>
      <c r="P2863">
        <f>VLOOKUP(CONS_TABLE[[#This Row],[location_id]],Locations[],5,"FALSE")</f>
        <v>16.11</v>
      </c>
    </row>
    <row r="2864" spans="1:16" x14ac:dyDescent="0.3">
      <c r="A2864">
        <v>2863</v>
      </c>
      <c r="B2864" t="s">
        <v>235</v>
      </c>
      <c r="C2864">
        <v>619</v>
      </c>
      <c r="D2864" t="str">
        <f>VLOOKUP(CONS_TABLE[[#This Row],[make_id]],Make_details[],2,"FALSE")</f>
        <v>Toyota</v>
      </c>
      <c r="E2864" t="str">
        <f>VLOOKUP(CONS_TABLE[[#This Row],[make_id]],Make_details[],3,"FALSE")</f>
        <v>Standard</v>
      </c>
      <c r="F2864">
        <v>2015</v>
      </c>
      <c r="G2864" t="s">
        <v>467</v>
      </c>
      <c r="H2864" t="s">
        <v>32</v>
      </c>
      <c r="I2864" s="1">
        <v>44657</v>
      </c>
      <c r="J2864" s="1" t="str">
        <f>TEXT(CONS_TABLE[[#This Row],[date_stolen]],"YYYY")</f>
        <v>2022</v>
      </c>
      <c r="K2864" s="1" t="str">
        <f>TEXT(CONS_TABLE[[#This Row],[date_stolen]],"MMMM")</f>
        <v>April</v>
      </c>
      <c r="L2864">
        <v>103</v>
      </c>
      <c r="M2864" t="str">
        <f>VLOOKUP(CONS_TABLE[[#This Row],[location_id]],Locations[],2,"FALSE")</f>
        <v>Waikato</v>
      </c>
      <c r="N2864" t="str">
        <f>VLOOKUP(CONS_TABLE[[#This Row],[location_id]],Locations[],3, "FALSE")</f>
        <v>New Zealand</v>
      </c>
      <c r="O2864" s="3">
        <f>VLOOKUP(CONS_TABLE[[#This Row],[location_id]],Locations[],4,"FALSE")</f>
        <v>513800</v>
      </c>
      <c r="P2864">
        <f>VLOOKUP(CONS_TABLE[[#This Row],[location_id]],Locations[],5,"FALSE")</f>
        <v>21.5</v>
      </c>
    </row>
    <row r="2865" spans="1:16" x14ac:dyDescent="0.3">
      <c r="A2865">
        <v>2864</v>
      </c>
      <c r="B2865" t="s">
        <v>90</v>
      </c>
      <c r="C2865">
        <v>548</v>
      </c>
      <c r="D2865" t="str">
        <f>VLOOKUP(CONS_TABLE[[#This Row],[make_id]],Make_details[],2,"FALSE")</f>
        <v>Holden</v>
      </c>
      <c r="E2865" t="str">
        <f>VLOOKUP(CONS_TABLE[[#This Row],[make_id]],Make_details[],3,"FALSE")</f>
        <v>Standard</v>
      </c>
      <c r="F2865">
        <v>2008</v>
      </c>
      <c r="G2865" t="s">
        <v>593</v>
      </c>
      <c r="H2865" t="s">
        <v>69</v>
      </c>
      <c r="I2865" s="1">
        <v>44626</v>
      </c>
      <c r="J2865" s="1" t="str">
        <f>TEXT(CONS_TABLE[[#This Row],[date_stolen]],"YYYY")</f>
        <v>2022</v>
      </c>
      <c r="K2865" s="1" t="str">
        <f>TEXT(CONS_TABLE[[#This Row],[date_stolen]],"MMMM")</f>
        <v>March</v>
      </c>
      <c r="L2865">
        <v>116</v>
      </c>
      <c r="M2865" t="str">
        <f>VLOOKUP(CONS_TABLE[[#This Row],[location_id]],Locations[],2,"FALSE")</f>
        <v>Southland</v>
      </c>
      <c r="N2865" t="str">
        <f>VLOOKUP(CONS_TABLE[[#This Row],[location_id]],Locations[],3, "FALSE")</f>
        <v>New Zealand</v>
      </c>
      <c r="O2865" s="3">
        <f>VLOOKUP(CONS_TABLE[[#This Row],[location_id]],Locations[],4,"FALSE")</f>
        <v>102400</v>
      </c>
      <c r="P2865">
        <f>VLOOKUP(CONS_TABLE[[#This Row],[location_id]],Locations[],5,"FALSE")</f>
        <v>3.28</v>
      </c>
    </row>
    <row r="2866" spans="1:16" x14ac:dyDescent="0.3">
      <c r="A2866">
        <v>2865</v>
      </c>
      <c r="B2866" t="s">
        <v>235</v>
      </c>
      <c r="C2866">
        <v>576</v>
      </c>
      <c r="D2866" t="str">
        <f>VLOOKUP(CONS_TABLE[[#This Row],[make_id]],Make_details[],2,"FALSE")</f>
        <v>Mazda</v>
      </c>
      <c r="E2866" t="str">
        <f>VLOOKUP(CONS_TABLE[[#This Row],[make_id]],Make_details[],3,"FALSE")</f>
        <v>Standard</v>
      </c>
      <c r="F2866">
        <v>2009</v>
      </c>
      <c r="G2866" t="s">
        <v>723</v>
      </c>
      <c r="H2866" t="s">
        <v>32</v>
      </c>
      <c r="I2866" s="1">
        <v>44646</v>
      </c>
      <c r="J2866" s="1" t="str">
        <f>TEXT(CONS_TABLE[[#This Row],[date_stolen]],"YYYY")</f>
        <v>2022</v>
      </c>
      <c r="K2866" s="1" t="str">
        <f>TEXT(CONS_TABLE[[#This Row],[date_stolen]],"MMMM")</f>
        <v>March</v>
      </c>
      <c r="L2866">
        <v>109</v>
      </c>
      <c r="M2866" t="str">
        <f>VLOOKUP(CONS_TABLE[[#This Row],[location_id]],Locations[],2,"FALSE")</f>
        <v>Wellington</v>
      </c>
      <c r="N2866" t="str">
        <f>VLOOKUP(CONS_TABLE[[#This Row],[location_id]],Locations[],3, "FALSE")</f>
        <v>New Zealand</v>
      </c>
      <c r="O2866" s="3">
        <f>VLOOKUP(CONS_TABLE[[#This Row],[location_id]],Locations[],4,"FALSE")</f>
        <v>543500</v>
      </c>
      <c r="P2866">
        <f>VLOOKUP(CONS_TABLE[[#This Row],[location_id]],Locations[],5,"FALSE")</f>
        <v>67.52</v>
      </c>
    </row>
    <row r="2867" spans="1:16" x14ac:dyDescent="0.3">
      <c r="A2867">
        <v>2866</v>
      </c>
      <c r="B2867" t="s">
        <v>75</v>
      </c>
      <c r="C2867">
        <v>633</v>
      </c>
      <c r="D2867" t="str">
        <f>VLOOKUP(CONS_TABLE[[#This Row],[make_id]],Make_details[],2,"FALSE")</f>
        <v>Volkswagen</v>
      </c>
      <c r="E2867" t="str">
        <f>VLOOKUP(CONS_TABLE[[#This Row],[make_id]],Make_details[],3,"FALSE")</f>
        <v>Standard</v>
      </c>
      <c r="F2867">
        <v>2006</v>
      </c>
      <c r="G2867" t="s">
        <v>581</v>
      </c>
      <c r="H2867" t="s">
        <v>10</v>
      </c>
      <c r="I2867" s="1">
        <v>44597</v>
      </c>
      <c r="J2867" s="1" t="str">
        <f>TEXT(CONS_TABLE[[#This Row],[date_stolen]],"YYYY")</f>
        <v>2022</v>
      </c>
      <c r="K2867" s="1" t="str">
        <f>TEXT(CONS_TABLE[[#This Row],[date_stolen]],"MMMM")</f>
        <v>February</v>
      </c>
      <c r="L2867">
        <v>102</v>
      </c>
      <c r="M2867" t="str">
        <f>VLOOKUP(CONS_TABLE[[#This Row],[location_id]],Locations[],2,"FALSE")</f>
        <v>Auckland</v>
      </c>
      <c r="N2867" t="str">
        <f>VLOOKUP(CONS_TABLE[[#This Row],[location_id]],Locations[],3, "FALSE")</f>
        <v>New Zealand</v>
      </c>
      <c r="O2867" s="3">
        <f>VLOOKUP(CONS_TABLE[[#This Row],[location_id]],Locations[],4,"FALSE")</f>
        <v>1695200</v>
      </c>
      <c r="P2867">
        <f>VLOOKUP(CONS_TABLE[[#This Row],[location_id]],Locations[],5,"FALSE")</f>
        <v>343.09</v>
      </c>
    </row>
    <row r="2868" spans="1:16" x14ac:dyDescent="0.3">
      <c r="A2868">
        <v>2867</v>
      </c>
      <c r="B2868" t="s">
        <v>90</v>
      </c>
      <c r="C2868">
        <v>548</v>
      </c>
      <c r="D2868" t="str">
        <f>VLOOKUP(CONS_TABLE[[#This Row],[make_id]],Make_details[],2,"FALSE")</f>
        <v>Holden</v>
      </c>
      <c r="E2868" t="str">
        <f>VLOOKUP(CONS_TABLE[[#This Row],[make_id]],Make_details[],3,"FALSE")</f>
        <v>Standard</v>
      </c>
      <c r="F2868">
        <v>2012</v>
      </c>
      <c r="G2868" t="s">
        <v>810</v>
      </c>
      <c r="H2868" t="s">
        <v>45</v>
      </c>
      <c r="I2868" s="1">
        <v>44529</v>
      </c>
      <c r="J2868" s="1" t="str">
        <f>TEXT(CONS_TABLE[[#This Row],[date_stolen]],"YYYY")</f>
        <v>2021</v>
      </c>
      <c r="K2868" s="1" t="str">
        <f>TEXT(CONS_TABLE[[#This Row],[date_stolen]],"MMMM")</f>
        <v>November</v>
      </c>
      <c r="L2868">
        <v>104</v>
      </c>
      <c r="M2868" t="str">
        <f>VLOOKUP(CONS_TABLE[[#This Row],[location_id]],Locations[],2,"FALSE")</f>
        <v>Bay of Plenty</v>
      </c>
      <c r="N2868" t="str">
        <f>VLOOKUP(CONS_TABLE[[#This Row],[location_id]],Locations[],3, "FALSE")</f>
        <v>New Zealand</v>
      </c>
      <c r="O2868" s="3">
        <f>VLOOKUP(CONS_TABLE[[#This Row],[location_id]],Locations[],4,"FALSE")</f>
        <v>347700</v>
      </c>
      <c r="P2868">
        <f>VLOOKUP(CONS_TABLE[[#This Row],[location_id]],Locations[],5,"FALSE")</f>
        <v>28.8</v>
      </c>
    </row>
    <row r="2869" spans="1:16" x14ac:dyDescent="0.3">
      <c r="A2869">
        <v>2868</v>
      </c>
      <c r="B2869" t="s">
        <v>486</v>
      </c>
      <c r="C2869">
        <v>576</v>
      </c>
      <c r="D2869" t="str">
        <f>VLOOKUP(CONS_TABLE[[#This Row],[make_id]],Make_details[],2,"FALSE")</f>
        <v>Mazda</v>
      </c>
      <c r="E2869" t="str">
        <f>VLOOKUP(CONS_TABLE[[#This Row],[make_id]],Make_details[],3,"FALSE")</f>
        <v>Standard</v>
      </c>
      <c r="F2869">
        <v>2005</v>
      </c>
      <c r="G2869" t="s">
        <v>817</v>
      </c>
      <c r="H2869" t="s">
        <v>28</v>
      </c>
      <c r="I2869" s="1">
        <v>44649</v>
      </c>
      <c r="J2869" s="1" t="str">
        <f>TEXT(CONS_TABLE[[#This Row],[date_stolen]],"YYYY")</f>
        <v>2022</v>
      </c>
      <c r="K2869" s="1" t="str">
        <f>TEXT(CONS_TABLE[[#This Row],[date_stolen]],"MMMM")</f>
        <v>March</v>
      </c>
      <c r="L2869">
        <v>109</v>
      </c>
      <c r="M2869" t="str">
        <f>VLOOKUP(CONS_TABLE[[#This Row],[location_id]],Locations[],2,"FALSE")</f>
        <v>Wellington</v>
      </c>
      <c r="N2869" t="str">
        <f>VLOOKUP(CONS_TABLE[[#This Row],[location_id]],Locations[],3, "FALSE")</f>
        <v>New Zealand</v>
      </c>
      <c r="O2869" s="3">
        <f>VLOOKUP(CONS_TABLE[[#This Row],[location_id]],Locations[],4,"FALSE")</f>
        <v>543500</v>
      </c>
      <c r="P2869">
        <f>VLOOKUP(CONS_TABLE[[#This Row],[location_id]],Locations[],5,"FALSE")</f>
        <v>67.52</v>
      </c>
    </row>
    <row r="2870" spans="1:16" x14ac:dyDescent="0.3">
      <c r="A2870">
        <v>2869</v>
      </c>
      <c r="B2870" t="s">
        <v>83</v>
      </c>
      <c r="C2870">
        <v>587</v>
      </c>
      <c r="D2870" t="str">
        <f>VLOOKUP(CONS_TABLE[[#This Row],[make_id]],Make_details[],2,"FALSE")</f>
        <v>Nissan</v>
      </c>
      <c r="E2870" t="str">
        <f>VLOOKUP(CONS_TABLE[[#This Row],[make_id]],Make_details[],3,"FALSE")</f>
        <v>Standard</v>
      </c>
      <c r="F2870">
        <v>2007</v>
      </c>
      <c r="G2870" t="s">
        <v>140</v>
      </c>
      <c r="H2870" t="s">
        <v>45</v>
      </c>
      <c r="I2870" s="1">
        <v>44588</v>
      </c>
      <c r="J2870" s="1" t="str">
        <f>TEXT(CONS_TABLE[[#This Row],[date_stolen]],"YYYY")</f>
        <v>2022</v>
      </c>
      <c r="K2870" s="1" t="str">
        <f>TEXT(CONS_TABLE[[#This Row],[date_stolen]],"MMMM")</f>
        <v>January</v>
      </c>
      <c r="L2870">
        <v>102</v>
      </c>
      <c r="M2870" t="str">
        <f>VLOOKUP(CONS_TABLE[[#This Row],[location_id]],Locations[],2,"FALSE")</f>
        <v>Auckland</v>
      </c>
      <c r="N2870" t="str">
        <f>VLOOKUP(CONS_TABLE[[#This Row],[location_id]],Locations[],3, "FALSE")</f>
        <v>New Zealand</v>
      </c>
      <c r="O2870" s="3">
        <f>VLOOKUP(CONS_TABLE[[#This Row],[location_id]],Locations[],4,"FALSE")</f>
        <v>1695200</v>
      </c>
      <c r="P2870">
        <f>VLOOKUP(CONS_TABLE[[#This Row],[location_id]],Locations[],5,"FALSE")</f>
        <v>343.09</v>
      </c>
    </row>
    <row r="2871" spans="1:16" x14ac:dyDescent="0.3">
      <c r="A2871">
        <v>2870</v>
      </c>
      <c r="B2871" t="s">
        <v>90</v>
      </c>
      <c r="C2871">
        <v>576</v>
      </c>
      <c r="D2871" t="str">
        <f>VLOOKUP(CONS_TABLE[[#This Row],[make_id]],Make_details[],2,"FALSE")</f>
        <v>Mazda</v>
      </c>
      <c r="E2871" t="str">
        <f>VLOOKUP(CONS_TABLE[[#This Row],[make_id]],Make_details[],3,"FALSE")</f>
        <v>Standard</v>
      </c>
      <c r="F2871">
        <v>2006</v>
      </c>
      <c r="G2871" t="s">
        <v>823</v>
      </c>
      <c r="H2871" t="s">
        <v>10</v>
      </c>
      <c r="I2871" s="1">
        <v>44653</v>
      </c>
      <c r="J2871" s="1" t="str">
        <f>TEXT(CONS_TABLE[[#This Row],[date_stolen]],"YYYY")</f>
        <v>2022</v>
      </c>
      <c r="K2871" s="1" t="str">
        <f>TEXT(CONS_TABLE[[#This Row],[date_stolen]],"MMMM")</f>
        <v>April</v>
      </c>
      <c r="L2871">
        <v>102</v>
      </c>
      <c r="M2871" t="str">
        <f>VLOOKUP(CONS_TABLE[[#This Row],[location_id]],Locations[],2,"FALSE")</f>
        <v>Auckland</v>
      </c>
      <c r="N2871" t="str">
        <f>VLOOKUP(CONS_TABLE[[#This Row],[location_id]],Locations[],3, "FALSE")</f>
        <v>New Zealand</v>
      </c>
      <c r="O2871" s="3">
        <f>VLOOKUP(CONS_TABLE[[#This Row],[location_id]],Locations[],4,"FALSE")</f>
        <v>1695200</v>
      </c>
      <c r="P2871">
        <f>VLOOKUP(CONS_TABLE[[#This Row],[location_id]],Locations[],5,"FALSE")</f>
        <v>343.09</v>
      </c>
    </row>
    <row r="2872" spans="1:16" x14ac:dyDescent="0.3">
      <c r="A2872">
        <v>2871</v>
      </c>
      <c r="B2872" t="s">
        <v>90</v>
      </c>
      <c r="C2872">
        <v>550</v>
      </c>
      <c r="D2872" t="str">
        <f>VLOOKUP(CONS_TABLE[[#This Row],[make_id]],Make_details[],2,"FALSE")</f>
        <v>Honda</v>
      </c>
      <c r="E2872" t="str">
        <f>VLOOKUP(CONS_TABLE[[#This Row],[make_id]],Make_details[],3,"FALSE")</f>
        <v>Standard</v>
      </c>
      <c r="F2872">
        <v>2006</v>
      </c>
      <c r="G2872" t="s">
        <v>456</v>
      </c>
      <c r="H2872" t="s">
        <v>283</v>
      </c>
      <c r="I2872" s="1">
        <v>44586</v>
      </c>
      <c r="J2872" s="1" t="str">
        <f>TEXT(CONS_TABLE[[#This Row],[date_stolen]],"YYYY")</f>
        <v>2022</v>
      </c>
      <c r="K2872" s="1" t="str">
        <f>TEXT(CONS_TABLE[[#This Row],[date_stolen]],"MMMM")</f>
        <v>January</v>
      </c>
      <c r="L2872">
        <v>114</v>
      </c>
      <c r="M2872" t="str">
        <f>VLOOKUP(CONS_TABLE[[#This Row],[location_id]],Locations[],2,"FALSE")</f>
        <v>Canterbury</v>
      </c>
      <c r="N2872" t="str">
        <f>VLOOKUP(CONS_TABLE[[#This Row],[location_id]],Locations[],3, "FALSE")</f>
        <v>New Zealand</v>
      </c>
      <c r="O2872" s="3">
        <f>VLOOKUP(CONS_TABLE[[#This Row],[location_id]],Locations[],4,"FALSE")</f>
        <v>655000</v>
      </c>
      <c r="P2872">
        <f>VLOOKUP(CONS_TABLE[[#This Row],[location_id]],Locations[],5,"FALSE")</f>
        <v>14.72</v>
      </c>
    </row>
    <row r="2873" spans="1:16" x14ac:dyDescent="0.3">
      <c r="A2873">
        <v>2872</v>
      </c>
      <c r="B2873" t="s">
        <v>90</v>
      </c>
      <c r="C2873">
        <v>610</v>
      </c>
      <c r="D2873" t="str">
        <f>VLOOKUP(CONS_TABLE[[#This Row],[make_id]],Make_details[],2,"FALSE")</f>
        <v>Subaru</v>
      </c>
      <c r="E2873" t="str">
        <f>VLOOKUP(CONS_TABLE[[#This Row],[make_id]],Make_details[],3,"FALSE")</f>
        <v>Standard</v>
      </c>
      <c r="F2873">
        <v>2004</v>
      </c>
      <c r="G2873" t="s">
        <v>674</v>
      </c>
      <c r="H2873" t="s">
        <v>18</v>
      </c>
      <c r="I2873" s="1">
        <v>44643</v>
      </c>
      <c r="J2873" s="1" t="str">
        <f>TEXT(CONS_TABLE[[#This Row],[date_stolen]],"YYYY")</f>
        <v>2022</v>
      </c>
      <c r="K2873" s="1" t="str">
        <f>TEXT(CONS_TABLE[[#This Row],[date_stolen]],"MMMM")</f>
        <v>March</v>
      </c>
      <c r="L2873">
        <v>108</v>
      </c>
      <c r="M2873" t="str">
        <f>VLOOKUP(CONS_TABLE[[#This Row],[location_id]],Locations[],2,"FALSE")</f>
        <v>Manawatū-Whanganui</v>
      </c>
      <c r="N2873" t="str">
        <f>VLOOKUP(CONS_TABLE[[#This Row],[location_id]],Locations[],3, "FALSE")</f>
        <v>New Zealand</v>
      </c>
      <c r="O2873" s="3">
        <f>VLOOKUP(CONS_TABLE[[#This Row],[location_id]],Locations[],4,"FALSE")</f>
        <v>258200</v>
      </c>
      <c r="P2873">
        <f>VLOOKUP(CONS_TABLE[[#This Row],[location_id]],Locations[],5,"FALSE")</f>
        <v>11.62</v>
      </c>
    </row>
    <row r="2874" spans="1:16" x14ac:dyDescent="0.3">
      <c r="A2874">
        <v>2873</v>
      </c>
      <c r="B2874" t="s">
        <v>83</v>
      </c>
      <c r="C2874">
        <v>580</v>
      </c>
      <c r="D2874" t="str">
        <f>VLOOKUP(CONS_TABLE[[#This Row],[make_id]],Make_details[],2,"FALSE")</f>
        <v>Mitsubishi</v>
      </c>
      <c r="E2874" t="str">
        <f>VLOOKUP(CONS_TABLE[[#This Row],[make_id]],Make_details[],3,"FALSE")</f>
        <v>Standard</v>
      </c>
      <c r="F2874">
        <v>2004</v>
      </c>
      <c r="G2874" t="s">
        <v>441</v>
      </c>
      <c r="H2874" t="s">
        <v>28</v>
      </c>
      <c r="I2874" s="1">
        <v>44599</v>
      </c>
      <c r="J2874" s="1" t="str">
        <f>TEXT(CONS_TABLE[[#This Row],[date_stolen]],"YYYY")</f>
        <v>2022</v>
      </c>
      <c r="K2874" s="1" t="str">
        <f>TEXT(CONS_TABLE[[#This Row],[date_stolen]],"MMMM")</f>
        <v>February</v>
      </c>
      <c r="L2874">
        <v>102</v>
      </c>
      <c r="M2874" t="str">
        <f>VLOOKUP(CONS_TABLE[[#This Row],[location_id]],Locations[],2,"FALSE")</f>
        <v>Auckland</v>
      </c>
      <c r="N2874" t="str">
        <f>VLOOKUP(CONS_TABLE[[#This Row],[location_id]],Locations[],3, "FALSE")</f>
        <v>New Zealand</v>
      </c>
      <c r="O2874" s="3">
        <f>VLOOKUP(CONS_TABLE[[#This Row],[location_id]],Locations[],4,"FALSE")</f>
        <v>1695200</v>
      </c>
      <c r="P2874">
        <f>VLOOKUP(CONS_TABLE[[#This Row],[location_id]],Locations[],5,"FALSE")</f>
        <v>343.09</v>
      </c>
    </row>
    <row r="2875" spans="1:16" x14ac:dyDescent="0.3">
      <c r="A2875">
        <v>2874</v>
      </c>
      <c r="B2875" t="s">
        <v>83</v>
      </c>
      <c r="C2875">
        <v>587</v>
      </c>
      <c r="D2875" t="str">
        <f>VLOOKUP(CONS_TABLE[[#This Row],[make_id]],Make_details[],2,"FALSE")</f>
        <v>Nissan</v>
      </c>
      <c r="E2875" t="str">
        <f>VLOOKUP(CONS_TABLE[[#This Row],[make_id]],Make_details[],3,"FALSE")</f>
        <v>Standard</v>
      </c>
      <c r="F2875">
        <v>2006</v>
      </c>
      <c r="G2875" t="s">
        <v>590</v>
      </c>
      <c r="H2875" t="s">
        <v>10</v>
      </c>
      <c r="I2875" s="1">
        <v>44639</v>
      </c>
      <c r="J2875" s="1" t="str">
        <f>TEXT(CONS_TABLE[[#This Row],[date_stolen]],"YYYY")</f>
        <v>2022</v>
      </c>
      <c r="K2875" s="1" t="str">
        <f>TEXT(CONS_TABLE[[#This Row],[date_stolen]],"MMMM")</f>
        <v>March</v>
      </c>
      <c r="L2875">
        <v>102</v>
      </c>
      <c r="M2875" t="str">
        <f>VLOOKUP(CONS_TABLE[[#This Row],[location_id]],Locations[],2,"FALSE")</f>
        <v>Auckland</v>
      </c>
      <c r="N2875" t="str">
        <f>VLOOKUP(CONS_TABLE[[#This Row],[location_id]],Locations[],3, "FALSE")</f>
        <v>New Zealand</v>
      </c>
      <c r="O2875" s="3">
        <f>VLOOKUP(CONS_TABLE[[#This Row],[location_id]],Locations[],4,"FALSE")</f>
        <v>1695200</v>
      </c>
      <c r="P2875">
        <f>VLOOKUP(CONS_TABLE[[#This Row],[location_id]],Locations[],5,"FALSE")</f>
        <v>343.09</v>
      </c>
    </row>
    <row r="2876" spans="1:16" x14ac:dyDescent="0.3">
      <c r="A2876">
        <v>2875</v>
      </c>
      <c r="B2876" t="s">
        <v>83</v>
      </c>
      <c r="C2876">
        <v>580</v>
      </c>
      <c r="D2876" t="str">
        <f>VLOOKUP(CONS_TABLE[[#This Row],[make_id]],Make_details[],2,"FALSE")</f>
        <v>Mitsubishi</v>
      </c>
      <c r="E2876" t="str">
        <f>VLOOKUP(CONS_TABLE[[#This Row],[make_id]],Make_details[],3,"FALSE")</f>
        <v>Standard</v>
      </c>
      <c r="F2876">
        <v>1993</v>
      </c>
      <c r="G2876" t="s">
        <v>441</v>
      </c>
      <c r="H2876" t="s">
        <v>32</v>
      </c>
      <c r="I2876" s="1">
        <v>44511</v>
      </c>
      <c r="J2876" s="1" t="str">
        <f>TEXT(CONS_TABLE[[#This Row],[date_stolen]],"YYYY")</f>
        <v>2021</v>
      </c>
      <c r="K2876" s="1" t="str">
        <f>TEXT(CONS_TABLE[[#This Row],[date_stolen]],"MMMM")</f>
        <v>November</v>
      </c>
      <c r="L2876">
        <v>109</v>
      </c>
      <c r="M2876" t="str">
        <f>VLOOKUP(CONS_TABLE[[#This Row],[location_id]],Locations[],2,"FALSE")</f>
        <v>Wellington</v>
      </c>
      <c r="N2876" t="str">
        <f>VLOOKUP(CONS_TABLE[[#This Row],[location_id]],Locations[],3, "FALSE")</f>
        <v>New Zealand</v>
      </c>
      <c r="O2876" s="3">
        <f>VLOOKUP(CONS_TABLE[[#This Row],[location_id]],Locations[],4,"FALSE")</f>
        <v>543500</v>
      </c>
      <c r="P2876">
        <f>VLOOKUP(CONS_TABLE[[#This Row],[location_id]],Locations[],5,"FALSE")</f>
        <v>67.52</v>
      </c>
    </row>
    <row r="2877" spans="1:16" x14ac:dyDescent="0.3">
      <c r="A2877">
        <v>2876</v>
      </c>
      <c r="B2877" t="s">
        <v>75</v>
      </c>
      <c r="C2877">
        <v>576</v>
      </c>
      <c r="D2877" t="str">
        <f>VLOOKUP(CONS_TABLE[[#This Row],[make_id]],Make_details[],2,"FALSE")</f>
        <v>Mazda</v>
      </c>
      <c r="E2877" t="str">
        <f>VLOOKUP(CONS_TABLE[[#This Row],[make_id]],Make_details[],3,"FALSE")</f>
        <v>Standard</v>
      </c>
      <c r="F2877">
        <v>2004</v>
      </c>
      <c r="G2877" t="s">
        <v>823</v>
      </c>
      <c r="H2877" t="s">
        <v>45</v>
      </c>
      <c r="I2877" s="1">
        <v>44621</v>
      </c>
      <c r="J2877" s="1" t="str">
        <f>TEXT(CONS_TABLE[[#This Row],[date_stolen]],"YYYY")</f>
        <v>2022</v>
      </c>
      <c r="K2877" s="1" t="str">
        <f>TEXT(CONS_TABLE[[#This Row],[date_stolen]],"MMMM")</f>
        <v>March</v>
      </c>
      <c r="L2877">
        <v>114</v>
      </c>
      <c r="M2877" t="str">
        <f>VLOOKUP(CONS_TABLE[[#This Row],[location_id]],Locations[],2,"FALSE")</f>
        <v>Canterbury</v>
      </c>
      <c r="N2877" t="str">
        <f>VLOOKUP(CONS_TABLE[[#This Row],[location_id]],Locations[],3, "FALSE")</f>
        <v>New Zealand</v>
      </c>
      <c r="O2877" s="3">
        <f>VLOOKUP(CONS_TABLE[[#This Row],[location_id]],Locations[],4,"FALSE")</f>
        <v>655000</v>
      </c>
      <c r="P2877">
        <f>VLOOKUP(CONS_TABLE[[#This Row],[location_id]],Locations[],5,"FALSE")</f>
        <v>14.72</v>
      </c>
    </row>
    <row r="2878" spans="1:16" x14ac:dyDescent="0.3">
      <c r="A2878">
        <v>2877</v>
      </c>
      <c r="B2878" t="s">
        <v>90</v>
      </c>
      <c r="C2878">
        <v>619</v>
      </c>
      <c r="D2878" t="str">
        <f>VLOOKUP(CONS_TABLE[[#This Row],[make_id]],Make_details[],2,"FALSE")</f>
        <v>Toyota</v>
      </c>
      <c r="E2878" t="str">
        <f>VLOOKUP(CONS_TABLE[[#This Row],[make_id]],Make_details[],3,"FALSE")</f>
        <v>Standard</v>
      </c>
      <c r="F2878">
        <v>1997</v>
      </c>
      <c r="G2878" t="s">
        <v>594</v>
      </c>
      <c r="H2878" t="s">
        <v>32</v>
      </c>
      <c r="I2878" s="1">
        <v>44512</v>
      </c>
      <c r="J2878" s="1" t="str">
        <f>TEXT(CONS_TABLE[[#This Row],[date_stolen]],"YYYY")</f>
        <v>2021</v>
      </c>
      <c r="K2878" s="1" t="str">
        <f>TEXT(CONS_TABLE[[#This Row],[date_stolen]],"MMMM")</f>
        <v>November</v>
      </c>
      <c r="L2878">
        <v>102</v>
      </c>
      <c r="M2878" t="str">
        <f>VLOOKUP(CONS_TABLE[[#This Row],[location_id]],Locations[],2,"FALSE")</f>
        <v>Auckland</v>
      </c>
      <c r="N2878" t="str">
        <f>VLOOKUP(CONS_TABLE[[#This Row],[location_id]],Locations[],3, "FALSE")</f>
        <v>New Zealand</v>
      </c>
      <c r="O2878" s="3">
        <f>VLOOKUP(CONS_TABLE[[#This Row],[location_id]],Locations[],4,"FALSE")</f>
        <v>1695200</v>
      </c>
      <c r="P2878">
        <f>VLOOKUP(CONS_TABLE[[#This Row],[location_id]],Locations[],5,"FALSE")</f>
        <v>343.09</v>
      </c>
    </row>
    <row r="2879" spans="1:16" x14ac:dyDescent="0.3">
      <c r="A2879">
        <v>2878</v>
      </c>
      <c r="B2879" t="s">
        <v>75</v>
      </c>
      <c r="C2879">
        <v>619</v>
      </c>
      <c r="D2879" t="str">
        <f>VLOOKUP(CONS_TABLE[[#This Row],[make_id]],Make_details[],2,"FALSE")</f>
        <v>Toyota</v>
      </c>
      <c r="E2879" t="str">
        <f>VLOOKUP(CONS_TABLE[[#This Row],[make_id]],Make_details[],3,"FALSE")</f>
        <v>Standard</v>
      </c>
      <c r="F2879">
        <v>2006</v>
      </c>
      <c r="G2879" t="s">
        <v>739</v>
      </c>
      <c r="H2879" t="s">
        <v>10</v>
      </c>
      <c r="I2879" s="1">
        <v>44649</v>
      </c>
      <c r="J2879" s="1" t="str">
        <f>TEXT(CONS_TABLE[[#This Row],[date_stolen]],"YYYY")</f>
        <v>2022</v>
      </c>
      <c r="K2879" s="1" t="str">
        <f>TEXT(CONS_TABLE[[#This Row],[date_stolen]],"MMMM")</f>
        <v>March</v>
      </c>
      <c r="L2879">
        <v>102</v>
      </c>
      <c r="M2879" t="str">
        <f>VLOOKUP(CONS_TABLE[[#This Row],[location_id]],Locations[],2,"FALSE")</f>
        <v>Auckland</v>
      </c>
      <c r="N2879" t="str">
        <f>VLOOKUP(CONS_TABLE[[#This Row],[location_id]],Locations[],3, "FALSE")</f>
        <v>New Zealand</v>
      </c>
      <c r="O2879" s="3">
        <f>VLOOKUP(CONS_TABLE[[#This Row],[location_id]],Locations[],4,"FALSE")</f>
        <v>1695200</v>
      </c>
      <c r="P2879">
        <f>VLOOKUP(CONS_TABLE[[#This Row],[location_id]],Locations[],5,"FALSE")</f>
        <v>343.09</v>
      </c>
    </row>
    <row r="2880" spans="1:16" x14ac:dyDescent="0.3">
      <c r="A2880">
        <v>2879</v>
      </c>
      <c r="B2880" t="s">
        <v>435</v>
      </c>
      <c r="C2880">
        <v>556</v>
      </c>
      <c r="D2880" t="str">
        <f>VLOOKUP(CONS_TABLE[[#This Row],[make_id]],Make_details[],2,"FALSE")</f>
        <v>Isuzu</v>
      </c>
      <c r="E2880" t="str">
        <f>VLOOKUP(CONS_TABLE[[#This Row],[make_id]],Make_details[],3,"FALSE")</f>
        <v>Standard</v>
      </c>
      <c r="F2880">
        <v>2015</v>
      </c>
      <c r="G2880" t="s">
        <v>849</v>
      </c>
      <c r="H2880" t="s">
        <v>10</v>
      </c>
      <c r="I2880" s="1">
        <v>44507</v>
      </c>
      <c r="J2880" s="1" t="str">
        <f>TEXT(CONS_TABLE[[#This Row],[date_stolen]],"YYYY")</f>
        <v>2021</v>
      </c>
      <c r="K2880" s="1" t="str">
        <f>TEXT(CONS_TABLE[[#This Row],[date_stolen]],"MMMM")</f>
        <v>November</v>
      </c>
      <c r="L2880">
        <v>108</v>
      </c>
      <c r="M2880" t="str">
        <f>VLOOKUP(CONS_TABLE[[#This Row],[location_id]],Locations[],2,"FALSE")</f>
        <v>Manawatū-Whanganui</v>
      </c>
      <c r="N2880" t="str">
        <f>VLOOKUP(CONS_TABLE[[#This Row],[location_id]],Locations[],3, "FALSE")</f>
        <v>New Zealand</v>
      </c>
      <c r="O2880" s="3">
        <f>VLOOKUP(CONS_TABLE[[#This Row],[location_id]],Locations[],4,"FALSE")</f>
        <v>258200</v>
      </c>
      <c r="P2880">
        <f>VLOOKUP(CONS_TABLE[[#This Row],[location_id]],Locations[],5,"FALSE")</f>
        <v>11.62</v>
      </c>
    </row>
    <row r="2881" spans="1:16" x14ac:dyDescent="0.3">
      <c r="A2881">
        <v>2880</v>
      </c>
      <c r="B2881" t="s">
        <v>435</v>
      </c>
      <c r="C2881">
        <v>619</v>
      </c>
      <c r="D2881" t="str">
        <f>VLOOKUP(CONS_TABLE[[#This Row],[make_id]],Make_details[],2,"FALSE")</f>
        <v>Toyota</v>
      </c>
      <c r="E2881" t="str">
        <f>VLOOKUP(CONS_TABLE[[#This Row],[make_id]],Make_details[],3,"FALSE")</f>
        <v>Standard</v>
      </c>
      <c r="F2881">
        <v>2013</v>
      </c>
      <c r="G2881" t="s">
        <v>448</v>
      </c>
      <c r="H2881" t="s">
        <v>45</v>
      </c>
      <c r="I2881" s="1">
        <v>44509</v>
      </c>
      <c r="J2881" s="1" t="str">
        <f>TEXT(CONS_TABLE[[#This Row],[date_stolen]],"YYYY")</f>
        <v>2021</v>
      </c>
      <c r="K2881" s="1" t="str">
        <f>TEXT(CONS_TABLE[[#This Row],[date_stolen]],"MMMM")</f>
        <v>November</v>
      </c>
      <c r="L2881">
        <v>104</v>
      </c>
      <c r="M2881" t="str">
        <f>VLOOKUP(CONS_TABLE[[#This Row],[location_id]],Locations[],2,"FALSE")</f>
        <v>Bay of Plenty</v>
      </c>
      <c r="N2881" t="str">
        <f>VLOOKUP(CONS_TABLE[[#This Row],[location_id]],Locations[],3, "FALSE")</f>
        <v>New Zealand</v>
      </c>
      <c r="O2881" s="3">
        <f>VLOOKUP(CONS_TABLE[[#This Row],[location_id]],Locations[],4,"FALSE")</f>
        <v>347700</v>
      </c>
      <c r="P2881">
        <f>VLOOKUP(CONS_TABLE[[#This Row],[location_id]],Locations[],5,"FALSE")</f>
        <v>28.8</v>
      </c>
    </row>
    <row r="2882" spans="1:16" x14ac:dyDescent="0.3">
      <c r="A2882">
        <v>2881</v>
      </c>
      <c r="B2882" t="s">
        <v>454</v>
      </c>
      <c r="C2882">
        <v>619</v>
      </c>
      <c r="D2882" t="str">
        <f>VLOOKUP(CONS_TABLE[[#This Row],[make_id]],Make_details[],2,"FALSE")</f>
        <v>Toyota</v>
      </c>
      <c r="E2882" t="str">
        <f>VLOOKUP(CONS_TABLE[[#This Row],[make_id]],Make_details[],3,"FALSE")</f>
        <v>Standard</v>
      </c>
      <c r="F2882">
        <v>2010</v>
      </c>
      <c r="G2882" t="s">
        <v>505</v>
      </c>
      <c r="H2882" t="s">
        <v>32</v>
      </c>
      <c r="I2882" s="1">
        <v>44584</v>
      </c>
      <c r="J2882" s="1" t="str">
        <f>TEXT(CONS_TABLE[[#This Row],[date_stolen]],"YYYY")</f>
        <v>2022</v>
      </c>
      <c r="K2882" s="1" t="str">
        <f>TEXT(CONS_TABLE[[#This Row],[date_stolen]],"MMMM")</f>
        <v>January</v>
      </c>
      <c r="L2882">
        <v>102</v>
      </c>
      <c r="M2882" t="str">
        <f>VLOOKUP(CONS_TABLE[[#This Row],[location_id]],Locations[],2,"FALSE")</f>
        <v>Auckland</v>
      </c>
      <c r="N2882" t="str">
        <f>VLOOKUP(CONS_TABLE[[#This Row],[location_id]],Locations[],3, "FALSE")</f>
        <v>New Zealand</v>
      </c>
      <c r="O2882" s="3">
        <f>VLOOKUP(CONS_TABLE[[#This Row],[location_id]],Locations[],4,"FALSE")</f>
        <v>1695200</v>
      </c>
      <c r="P2882">
        <f>VLOOKUP(CONS_TABLE[[#This Row],[location_id]],Locations[],5,"FALSE")</f>
        <v>343.09</v>
      </c>
    </row>
    <row r="2883" spans="1:16" x14ac:dyDescent="0.3">
      <c r="A2883">
        <v>2882</v>
      </c>
      <c r="B2883" t="s">
        <v>90</v>
      </c>
      <c r="C2883">
        <v>550</v>
      </c>
      <c r="D2883" t="str">
        <f>VLOOKUP(CONS_TABLE[[#This Row],[make_id]],Make_details[],2,"FALSE")</f>
        <v>Honda</v>
      </c>
      <c r="E2883" t="str">
        <f>VLOOKUP(CONS_TABLE[[#This Row],[make_id]],Make_details[],3,"FALSE")</f>
        <v>Standard</v>
      </c>
      <c r="F2883">
        <v>2004</v>
      </c>
      <c r="G2883" t="s">
        <v>784</v>
      </c>
      <c r="H2883" t="s">
        <v>10</v>
      </c>
      <c r="I2883" s="1">
        <v>44653</v>
      </c>
      <c r="J2883" s="1" t="str">
        <f>TEXT(CONS_TABLE[[#This Row],[date_stolen]],"YYYY")</f>
        <v>2022</v>
      </c>
      <c r="K2883" s="1" t="str">
        <f>TEXT(CONS_TABLE[[#This Row],[date_stolen]],"MMMM")</f>
        <v>April</v>
      </c>
      <c r="L2883">
        <v>102</v>
      </c>
      <c r="M2883" t="str">
        <f>VLOOKUP(CONS_TABLE[[#This Row],[location_id]],Locations[],2,"FALSE")</f>
        <v>Auckland</v>
      </c>
      <c r="N2883" t="str">
        <f>VLOOKUP(CONS_TABLE[[#This Row],[location_id]],Locations[],3, "FALSE")</f>
        <v>New Zealand</v>
      </c>
      <c r="O2883" s="3">
        <f>VLOOKUP(CONS_TABLE[[#This Row],[location_id]],Locations[],4,"FALSE")</f>
        <v>1695200</v>
      </c>
      <c r="P2883">
        <f>VLOOKUP(CONS_TABLE[[#This Row],[location_id]],Locations[],5,"FALSE")</f>
        <v>343.09</v>
      </c>
    </row>
    <row r="2884" spans="1:16" x14ac:dyDescent="0.3">
      <c r="A2884">
        <v>2883</v>
      </c>
      <c r="B2884" t="s">
        <v>75</v>
      </c>
      <c r="C2884">
        <v>550</v>
      </c>
      <c r="D2884" t="str">
        <f>VLOOKUP(CONS_TABLE[[#This Row],[make_id]],Make_details[],2,"FALSE")</f>
        <v>Honda</v>
      </c>
      <c r="E2884" t="str">
        <f>VLOOKUP(CONS_TABLE[[#This Row],[make_id]],Make_details[],3,"FALSE")</f>
        <v>Standard</v>
      </c>
      <c r="F2884">
        <v>2006</v>
      </c>
      <c r="G2884" t="s">
        <v>808</v>
      </c>
      <c r="H2884" t="s">
        <v>69</v>
      </c>
      <c r="I2884" s="1">
        <v>44637</v>
      </c>
      <c r="J2884" s="1" t="str">
        <f>TEXT(CONS_TABLE[[#This Row],[date_stolen]],"YYYY")</f>
        <v>2022</v>
      </c>
      <c r="K2884" s="1" t="str">
        <f>TEXT(CONS_TABLE[[#This Row],[date_stolen]],"MMMM")</f>
        <v>March</v>
      </c>
      <c r="L2884">
        <v>102</v>
      </c>
      <c r="M2884" t="str">
        <f>VLOOKUP(CONS_TABLE[[#This Row],[location_id]],Locations[],2,"FALSE")</f>
        <v>Auckland</v>
      </c>
      <c r="N2884" t="str">
        <f>VLOOKUP(CONS_TABLE[[#This Row],[location_id]],Locations[],3, "FALSE")</f>
        <v>New Zealand</v>
      </c>
      <c r="O2884" s="3">
        <f>VLOOKUP(CONS_TABLE[[#This Row],[location_id]],Locations[],4,"FALSE")</f>
        <v>1695200</v>
      </c>
      <c r="P2884">
        <f>VLOOKUP(CONS_TABLE[[#This Row],[location_id]],Locations[],5,"FALSE")</f>
        <v>343.09</v>
      </c>
    </row>
    <row r="2885" spans="1:16" x14ac:dyDescent="0.3">
      <c r="A2885">
        <v>2884</v>
      </c>
      <c r="B2885" t="s">
        <v>90</v>
      </c>
      <c r="C2885">
        <v>587</v>
      </c>
      <c r="D2885" t="str">
        <f>VLOOKUP(CONS_TABLE[[#This Row],[make_id]],Make_details[],2,"FALSE")</f>
        <v>Nissan</v>
      </c>
      <c r="E2885" t="str">
        <f>VLOOKUP(CONS_TABLE[[#This Row],[make_id]],Make_details[],3,"FALSE")</f>
        <v>Standard</v>
      </c>
      <c r="F2885">
        <v>2007</v>
      </c>
      <c r="G2885" t="s">
        <v>812</v>
      </c>
      <c r="H2885" t="s">
        <v>10</v>
      </c>
      <c r="I2885" s="1">
        <v>44557</v>
      </c>
      <c r="J2885" s="1" t="str">
        <f>TEXT(CONS_TABLE[[#This Row],[date_stolen]],"YYYY")</f>
        <v>2021</v>
      </c>
      <c r="K2885" s="1" t="str">
        <f>TEXT(CONS_TABLE[[#This Row],[date_stolen]],"MMMM")</f>
        <v>December</v>
      </c>
      <c r="L2885">
        <v>104</v>
      </c>
      <c r="M2885" t="str">
        <f>VLOOKUP(CONS_TABLE[[#This Row],[location_id]],Locations[],2,"FALSE")</f>
        <v>Bay of Plenty</v>
      </c>
      <c r="N2885" t="str">
        <f>VLOOKUP(CONS_TABLE[[#This Row],[location_id]],Locations[],3, "FALSE")</f>
        <v>New Zealand</v>
      </c>
      <c r="O2885" s="3">
        <f>VLOOKUP(CONS_TABLE[[#This Row],[location_id]],Locations[],4,"FALSE")</f>
        <v>347700</v>
      </c>
      <c r="P2885">
        <f>VLOOKUP(CONS_TABLE[[#This Row],[location_id]],Locations[],5,"FALSE")</f>
        <v>28.8</v>
      </c>
    </row>
    <row r="2886" spans="1:16" x14ac:dyDescent="0.3">
      <c r="A2886">
        <v>2885</v>
      </c>
      <c r="B2886" t="s">
        <v>435</v>
      </c>
      <c r="C2886">
        <v>540</v>
      </c>
      <c r="D2886" t="str">
        <f>VLOOKUP(CONS_TABLE[[#This Row],[make_id]],Make_details[],2,"FALSE")</f>
        <v>Ford</v>
      </c>
      <c r="E2886" t="str">
        <f>VLOOKUP(CONS_TABLE[[#This Row],[make_id]],Make_details[],3,"FALSE")</f>
        <v>Standard</v>
      </c>
      <c r="F2886">
        <v>2003</v>
      </c>
      <c r="G2886" t="s">
        <v>436</v>
      </c>
      <c r="H2886" t="s">
        <v>123</v>
      </c>
      <c r="I2886" s="1">
        <v>44652</v>
      </c>
      <c r="J2886" s="1" t="str">
        <f>TEXT(CONS_TABLE[[#This Row],[date_stolen]],"YYYY")</f>
        <v>2022</v>
      </c>
      <c r="K2886" s="1" t="str">
        <f>TEXT(CONS_TABLE[[#This Row],[date_stolen]],"MMMM")</f>
        <v>April</v>
      </c>
      <c r="L2886">
        <v>114</v>
      </c>
      <c r="M2886" t="str">
        <f>VLOOKUP(CONS_TABLE[[#This Row],[location_id]],Locations[],2,"FALSE")</f>
        <v>Canterbury</v>
      </c>
      <c r="N2886" t="str">
        <f>VLOOKUP(CONS_TABLE[[#This Row],[location_id]],Locations[],3, "FALSE")</f>
        <v>New Zealand</v>
      </c>
      <c r="O2886" s="3">
        <f>VLOOKUP(CONS_TABLE[[#This Row],[location_id]],Locations[],4,"FALSE")</f>
        <v>655000</v>
      </c>
      <c r="P2886">
        <f>VLOOKUP(CONS_TABLE[[#This Row],[location_id]],Locations[],5,"FALSE")</f>
        <v>14.72</v>
      </c>
    </row>
    <row r="2887" spans="1:16" x14ac:dyDescent="0.3">
      <c r="A2887">
        <v>2886</v>
      </c>
      <c r="B2887" t="s">
        <v>83</v>
      </c>
      <c r="C2887">
        <v>587</v>
      </c>
      <c r="D2887" t="str">
        <f>VLOOKUP(CONS_TABLE[[#This Row],[make_id]],Make_details[],2,"FALSE")</f>
        <v>Nissan</v>
      </c>
      <c r="E2887" t="str">
        <f>VLOOKUP(CONS_TABLE[[#This Row],[make_id]],Make_details[],3,"FALSE")</f>
        <v>Standard</v>
      </c>
      <c r="F2887">
        <v>2009</v>
      </c>
      <c r="G2887" t="s">
        <v>359</v>
      </c>
      <c r="H2887" t="s">
        <v>10</v>
      </c>
      <c r="I2887" s="1">
        <v>44656</v>
      </c>
      <c r="J2887" s="1" t="str">
        <f>TEXT(CONS_TABLE[[#This Row],[date_stolen]],"YYYY")</f>
        <v>2022</v>
      </c>
      <c r="K2887" s="1" t="str">
        <f>TEXT(CONS_TABLE[[#This Row],[date_stolen]],"MMMM")</f>
        <v>April</v>
      </c>
      <c r="L2887">
        <v>102</v>
      </c>
      <c r="M2887" t="str">
        <f>VLOOKUP(CONS_TABLE[[#This Row],[location_id]],Locations[],2,"FALSE")</f>
        <v>Auckland</v>
      </c>
      <c r="N2887" t="str">
        <f>VLOOKUP(CONS_TABLE[[#This Row],[location_id]],Locations[],3, "FALSE")</f>
        <v>New Zealand</v>
      </c>
      <c r="O2887" s="3">
        <f>VLOOKUP(CONS_TABLE[[#This Row],[location_id]],Locations[],4,"FALSE")</f>
        <v>1695200</v>
      </c>
      <c r="P2887">
        <f>VLOOKUP(CONS_TABLE[[#This Row],[location_id]],Locations[],5,"FALSE")</f>
        <v>343.09</v>
      </c>
    </row>
    <row r="2888" spans="1:16" x14ac:dyDescent="0.3">
      <c r="A2888">
        <v>2887</v>
      </c>
      <c r="B2888" t="s">
        <v>83</v>
      </c>
      <c r="C2888">
        <v>576</v>
      </c>
      <c r="D2888" t="str">
        <f>VLOOKUP(CONS_TABLE[[#This Row],[make_id]],Make_details[],2,"FALSE")</f>
        <v>Mazda</v>
      </c>
      <c r="E2888" t="str">
        <f>VLOOKUP(CONS_TABLE[[#This Row],[make_id]],Make_details[],3,"FALSE")</f>
        <v>Standard</v>
      </c>
      <c r="F2888">
        <v>2006</v>
      </c>
      <c r="G2888" t="s">
        <v>817</v>
      </c>
      <c r="H2888" t="s">
        <v>69</v>
      </c>
      <c r="I2888" s="1">
        <v>44561</v>
      </c>
      <c r="J2888" s="1" t="str">
        <f>TEXT(CONS_TABLE[[#This Row],[date_stolen]],"YYYY")</f>
        <v>2021</v>
      </c>
      <c r="K2888" s="1" t="str">
        <f>TEXT(CONS_TABLE[[#This Row],[date_stolen]],"MMMM")</f>
        <v>December</v>
      </c>
      <c r="L2888">
        <v>108</v>
      </c>
      <c r="M2888" t="str">
        <f>VLOOKUP(CONS_TABLE[[#This Row],[location_id]],Locations[],2,"FALSE")</f>
        <v>Manawatū-Whanganui</v>
      </c>
      <c r="N2888" t="str">
        <f>VLOOKUP(CONS_TABLE[[#This Row],[location_id]],Locations[],3, "FALSE")</f>
        <v>New Zealand</v>
      </c>
      <c r="O2888" s="3">
        <f>VLOOKUP(CONS_TABLE[[#This Row],[location_id]],Locations[],4,"FALSE")</f>
        <v>258200</v>
      </c>
      <c r="P2888">
        <f>VLOOKUP(CONS_TABLE[[#This Row],[location_id]],Locations[],5,"FALSE")</f>
        <v>11.62</v>
      </c>
    </row>
    <row r="2889" spans="1:16" x14ac:dyDescent="0.3">
      <c r="A2889">
        <v>2888</v>
      </c>
      <c r="B2889" t="s">
        <v>90</v>
      </c>
      <c r="C2889">
        <v>619</v>
      </c>
      <c r="D2889" t="str">
        <f>VLOOKUP(CONS_TABLE[[#This Row],[make_id]],Make_details[],2,"FALSE")</f>
        <v>Toyota</v>
      </c>
      <c r="E2889" t="str">
        <f>VLOOKUP(CONS_TABLE[[#This Row],[make_id]],Make_details[],3,"FALSE")</f>
        <v>Standard</v>
      </c>
      <c r="F2889">
        <v>2004</v>
      </c>
      <c r="G2889" t="s">
        <v>874</v>
      </c>
      <c r="H2889" t="s">
        <v>28</v>
      </c>
      <c r="I2889" s="1">
        <v>44621</v>
      </c>
      <c r="J2889" s="1" t="str">
        <f>TEXT(CONS_TABLE[[#This Row],[date_stolen]],"YYYY")</f>
        <v>2022</v>
      </c>
      <c r="K2889" s="1" t="str">
        <f>TEXT(CONS_TABLE[[#This Row],[date_stolen]],"MMMM")</f>
        <v>March</v>
      </c>
      <c r="L2889">
        <v>114</v>
      </c>
      <c r="M2889" t="str">
        <f>VLOOKUP(CONS_TABLE[[#This Row],[location_id]],Locations[],2,"FALSE")</f>
        <v>Canterbury</v>
      </c>
      <c r="N2889" t="str">
        <f>VLOOKUP(CONS_TABLE[[#This Row],[location_id]],Locations[],3, "FALSE")</f>
        <v>New Zealand</v>
      </c>
      <c r="O2889" s="3">
        <f>VLOOKUP(CONS_TABLE[[#This Row],[location_id]],Locations[],4,"FALSE")</f>
        <v>655000</v>
      </c>
      <c r="P2889">
        <f>VLOOKUP(CONS_TABLE[[#This Row],[location_id]],Locations[],5,"FALSE")</f>
        <v>14.72</v>
      </c>
    </row>
    <row r="2890" spans="1:16" x14ac:dyDescent="0.3">
      <c r="A2890">
        <v>2889</v>
      </c>
      <c r="B2890" t="s">
        <v>90</v>
      </c>
      <c r="C2890">
        <v>619</v>
      </c>
      <c r="D2890" t="str">
        <f>VLOOKUP(CONS_TABLE[[#This Row],[make_id]],Make_details[],2,"FALSE")</f>
        <v>Toyota</v>
      </c>
      <c r="E2890" t="str">
        <f>VLOOKUP(CONS_TABLE[[#This Row],[make_id]],Make_details[],3,"FALSE")</f>
        <v>Standard</v>
      </c>
      <c r="F2890">
        <v>2015</v>
      </c>
      <c r="G2890" t="s">
        <v>575</v>
      </c>
      <c r="H2890" t="s">
        <v>10</v>
      </c>
      <c r="I2890" s="1">
        <v>44651</v>
      </c>
      <c r="J2890" s="1" t="str">
        <f>TEXT(CONS_TABLE[[#This Row],[date_stolen]],"YYYY")</f>
        <v>2022</v>
      </c>
      <c r="K2890" s="1" t="str">
        <f>TEXT(CONS_TABLE[[#This Row],[date_stolen]],"MMMM")</f>
        <v>March</v>
      </c>
      <c r="L2890">
        <v>102</v>
      </c>
      <c r="M2890" t="str">
        <f>VLOOKUP(CONS_TABLE[[#This Row],[location_id]],Locations[],2,"FALSE")</f>
        <v>Auckland</v>
      </c>
      <c r="N2890" t="str">
        <f>VLOOKUP(CONS_TABLE[[#This Row],[location_id]],Locations[],3, "FALSE")</f>
        <v>New Zealand</v>
      </c>
      <c r="O2890" s="3">
        <f>VLOOKUP(CONS_TABLE[[#This Row],[location_id]],Locations[],4,"FALSE")</f>
        <v>1695200</v>
      </c>
      <c r="P2890">
        <f>VLOOKUP(CONS_TABLE[[#This Row],[location_id]],Locations[],5,"FALSE")</f>
        <v>343.09</v>
      </c>
    </row>
    <row r="2891" spans="1:16" x14ac:dyDescent="0.3">
      <c r="A2891">
        <v>2890</v>
      </c>
      <c r="B2891" t="s">
        <v>83</v>
      </c>
      <c r="C2891">
        <v>619</v>
      </c>
      <c r="D2891" t="str">
        <f>VLOOKUP(CONS_TABLE[[#This Row],[make_id]],Make_details[],2,"FALSE")</f>
        <v>Toyota</v>
      </c>
      <c r="E2891" t="str">
        <f>VLOOKUP(CONS_TABLE[[#This Row],[make_id]],Make_details[],3,"FALSE")</f>
        <v>Standard</v>
      </c>
      <c r="F2891">
        <v>2006</v>
      </c>
      <c r="G2891" t="s">
        <v>903</v>
      </c>
      <c r="H2891" t="s">
        <v>28</v>
      </c>
      <c r="I2891" s="1">
        <v>44624</v>
      </c>
      <c r="J2891" s="1" t="str">
        <f>TEXT(CONS_TABLE[[#This Row],[date_stolen]],"YYYY")</f>
        <v>2022</v>
      </c>
      <c r="K2891" s="1" t="str">
        <f>TEXT(CONS_TABLE[[#This Row],[date_stolen]],"MMMM")</f>
        <v>March</v>
      </c>
      <c r="L2891">
        <v>102</v>
      </c>
      <c r="M2891" t="str">
        <f>VLOOKUP(CONS_TABLE[[#This Row],[location_id]],Locations[],2,"FALSE")</f>
        <v>Auckland</v>
      </c>
      <c r="N2891" t="str">
        <f>VLOOKUP(CONS_TABLE[[#This Row],[location_id]],Locations[],3, "FALSE")</f>
        <v>New Zealand</v>
      </c>
      <c r="O2891" s="3">
        <f>VLOOKUP(CONS_TABLE[[#This Row],[location_id]],Locations[],4,"FALSE")</f>
        <v>1695200</v>
      </c>
      <c r="P2891">
        <f>VLOOKUP(CONS_TABLE[[#This Row],[location_id]],Locations[],5,"FALSE")</f>
        <v>343.09</v>
      </c>
    </row>
    <row r="2892" spans="1:16" x14ac:dyDescent="0.3">
      <c r="A2892">
        <v>2891</v>
      </c>
      <c r="B2892" t="s">
        <v>486</v>
      </c>
      <c r="C2892">
        <v>512</v>
      </c>
      <c r="D2892" t="str">
        <f>VLOOKUP(CONS_TABLE[[#This Row],[make_id]],Make_details[],2,"FALSE")</f>
        <v>BMW</v>
      </c>
      <c r="E2892" t="str">
        <f>VLOOKUP(CONS_TABLE[[#This Row],[make_id]],Make_details[],3,"FALSE")</f>
        <v>Luxury</v>
      </c>
      <c r="F2892">
        <v>2006</v>
      </c>
      <c r="G2892" t="s">
        <v>889</v>
      </c>
      <c r="H2892" t="s">
        <v>45</v>
      </c>
      <c r="I2892" s="1">
        <v>44596</v>
      </c>
      <c r="J2892" s="1" t="str">
        <f>TEXT(CONS_TABLE[[#This Row],[date_stolen]],"YYYY")</f>
        <v>2022</v>
      </c>
      <c r="K2892" s="1" t="str">
        <f>TEXT(CONS_TABLE[[#This Row],[date_stolen]],"MMMM")</f>
        <v>February</v>
      </c>
      <c r="L2892">
        <v>105</v>
      </c>
      <c r="M2892" t="str">
        <f>VLOOKUP(CONS_TABLE[[#This Row],[location_id]],Locations[],2,"FALSE")</f>
        <v>Gisborne</v>
      </c>
      <c r="N2892" t="str">
        <f>VLOOKUP(CONS_TABLE[[#This Row],[location_id]],Locations[],3, "FALSE")</f>
        <v>New Zealand</v>
      </c>
      <c r="O2892" s="3">
        <f>VLOOKUP(CONS_TABLE[[#This Row],[location_id]],Locations[],4,"FALSE")</f>
        <v>52100</v>
      </c>
      <c r="P2892">
        <f>VLOOKUP(CONS_TABLE[[#This Row],[location_id]],Locations[],5,"FALSE")</f>
        <v>6.21</v>
      </c>
    </row>
    <row r="2893" spans="1:16" x14ac:dyDescent="0.3">
      <c r="A2893">
        <v>2892</v>
      </c>
      <c r="B2893" t="s">
        <v>83</v>
      </c>
      <c r="C2893">
        <v>512</v>
      </c>
      <c r="D2893" t="str">
        <f>VLOOKUP(CONS_TABLE[[#This Row],[make_id]],Make_details[],2,"FALSE")</f>
        <v>BMW</v>
      </c>
      <c r="E2893" t="str">
        <f>VLOOKUP(CONS_TABLE[[#This Row],[make_id]],Make_details[],3,"FALSE")</f>
        <v>Luxury</v>
      </c>
      <c r="F2893">
        <v>2006</v>
      </c>
      <c r="G2893" t="s">
        <v>84</v>
      </c>
      <c r="H2893" t="s">
        <v>28</v>
      </c>
      <c r="I2893" s="1">
        <v>44626</v>
      </c>
      <c r="J2893" s="1" t="str">
        <f>TEXT(CONS_TABLE[[#This Row],[date_stolen]],"YYYY")</f>
        <v>2022</v>
      </c>
      <c r="K2893" s="1" t="str">
        <f>TEXT(CONS_TABLE[[#This Row],[date_stolen]],"MMMM")</f>
        <v>March</v>
      </c>
      <c r="L2893">
        <v>102</v>
      </c>
      <c r="M2893" t="str">
        <f>VLOOKUP(CONS_TABLE[[#This Row],[location_id]],Locations[],2,"FALSE")</f>
        <v>Auckland</v>
      </c>
      <c r="N2893" t="str">
        <f>VLOOKUP(CONS_TABLE[[#This Row],[location_id]],Locations[],3, "FALSE")</f>
        <v>New Zealand</v>
      </c>
      <c r="O2893" s="3">
        <f>VLOOKUP(CONS_TABLE[[#This Row],[location_id]],Locations[],4,"FALSE")</f>
        <v>1695200</v>
      </c>
      <c r="P2893">
        <f>VLOOKUP(CONS_TABLE[[#This Row],[location_id]],Locations[],5,"FALSE")</f>
        <v>343.09</v>
      </c>
    </row>
    <row r="2894" spans="1:16" x14ac:dyDescent="0.3">
      <c r="A2894">
        <v>2893</v>
      </c>
      <c r="B2894" t="s">
        <v>83</v>
      </c>
      <c r="C2894">
        <v>610</v>
      </c>
      <c r="D2894" t="str">
        <f>VLOOKUP(CONS_TABLE[[#This Row],[make_id]],Make_details[],2,"FALSE")</f>
        <v>Subaru</v>
      </c>
      <c r="E2894" t="str">
        <f>VLOOKUP(CONS_TABLE[[#This Row],[make_id]],Make_details[],3,"FALSE")</f>
        <v>Standard</v>
      </c>
      <c r="F2894">
        <v>2006</v>
      </c>
      <c r="G2894" t="s">
        <v>475</v>
      </c>
      <c r="H2894" t="s">
        <v>32</v>
      </c>
      <c r="I2894" s="1">
        <v>44631</v>
      </c>
      <c r="J2894" s="1" t="str">
        <f>TEXT(CONS_TABLE[[#This Row],[date_stolen]],"YYYY")</f>
        <v>2022</v>
      </c>
      <c r="K2894" s="1" t="str">
        <f>TEXT(CONS_TABLE[[#This Row],[date_stolen]],"MMMM")</f>
        <v>March</v>
      </c>
      <c r="L2894">
        <v>114</v>
      </c>
      <c r="M2894" t="str">
        <f>VLOOKUP(CONS_TABLE[[#This Row],[location_id]],Locations[],2,"FALSE")</f>
        <v>Canterbury</v>
      </c>
      <c r="N2894" t="str">
        <f>VLOOKUP(CONS_TABLE[[#This Row],[location_id]],Locations[],3, "FALSE")</f>
        <v>New Zealand</v>
      </c>
      <c r="O2894" s="3">
        <f>VLOOKUP(CONS_TABLE[[#This Row],[location_id]],Locations[],4,"FALSE")</f>
        <v>655000</v>
      </c>
      <c r="P2894">
        <f>VLOOKUP(CONS_TABLE[[#This Row],[location_id]],Locations[],5,"FALSE")</f>
        <v>14.72</v>
      </c>
    </row>
    <row r="2895" spans="1:16" x14ac:dyDescent="0.3">
      <c r="A2895">
        <v>2894</v>
      </c>
      <c r="B2895" t="s">
        <v>90</v>
      </c>
      <c r="C2895">
        <v>576</v>
      </c>
      <c r="D2895" t="str">
        <f>VLOOKUP(CONS_TABLE[[#This Row],[make_id]],Make_details[],2,"FALSE")</f>
        <v>Mazda</v>
      </c>
      <c r="E2895" t="str">
        <f>VLOOKUP(CONS_TABLE[[#This Row],[make_id]],Make_details[],3,"FALSE")</f>
        <v>Standard</v>
      </c>
      <c r="F2895">
        <v>2005</v>
      </c>
      <c r="G2895" t="s">
        <v>596</v>
      </c>
      <c r="H2895" t="s">
        <v>18</v>
      </c>
      <c r="I2895" s="1">
        <v>44581</v>
      </c>
      <c r="J2895" s="1" t="str">
        <f>TEXT(CONS_TABLE[[#This Row],[date_stolen]],"YYYY")</f>
        <v>2022</v>
      </c>
      <c r="K2895" s="1" t="str">
        <f>TEXT(CONS_TABLE[[#This Row],[date_stolen]],"MMMM")</f>
        <v>January</v>
      </c>
      <c r="L2895">
        <v>103</v>
      </c>
      <c r="M2895" t="str">
        <f>VLOOKUP(CONS_TABLE[[#This Row],[location_id]],Locations[],2,"FALSE")</f>
        <v>Waikato</v>
      </c>
      <c r="N2895" t="str">
        <f>VLOOKUP(CONS_TABLE[[#This Row],[location_id]],Locations[],3, "FALSE")</f>
        <v>New Zealand</v>
      </c>
      <c r="O2895" s="3">
        <f>VLOOKUP(CONS_TABLE[[#This Row],[location_id]],Locations[],4,"FALSE")</f>
        <v>513800</v>
      </c>
      <c r="P2895">
        <f>VLOOKUP(CONS_TABLE[[#This Row],[location_id]],Locations[],5,"FALSE")</f>
        <v>21.5</v>
      </c>
    </row>
    <row r="2896" spans="1:16" x14ac:dyDescent="0.3">
      <c r="A2896">
        <v>2895</v>
      </c>
      <c r="B2896" t="s">
        <v>83</v>
      </c>
      <c r="C2896">
        <v>579</v>
      </c>
      <c r="D2896" t="str">
        <f>VLOOKUP(CONS_TABLE[[#This Row],[make_id]],Make_details[],2,"FALSE")</f>
        <v>Mini</v>
      </c>
      <c r="E2896" t="str">
        <f>VLOOKUP(CONS_TABLE[[#This Row],[make_id]],Make_details[],3,"FALSE")</f>
        <v>Luxury</v>
      </c>
      <c r="F2896">
        <v>2005</v>
      </c>
      <c r="G2896" t="s">
        <v>249</v>
      </c>
      <c r="H2896" t="s">
        <v>28</v>
      </c>
      <c r="I2896" s="1">
        <v>44537</v>
      </c>
      <c r="J2896" s="1" t="str">
        <f>TEXT(CONS_TABLE[[#This Row],[date_stolen]],"YYYY")</f>
        <v>2021</v>
      </c>
      <c r="K2896" s="1" t="str">
        <f>TEXT(CONS_TABLE[[#This Row],[date_stolen]],"MMMM")</f>
        <v>December</v>
      </c>
      <c r="L2896">
        <v>104</v>
      </c>
      <c r="M2896" t="str">
        <f>VLOOKUP(CONS_TABLE[[#This Row],[location_id]],Locations[],2,"FALSE")</f>
        <v>Bay of Plenty</v>
      </c>
      <c r="N2896" t="str">
        <f>VLOOKUP(CONS_TABLE[[#This Row],[location_id]],Locations[],3, "FALSE")</f>
        <v>New Zealand</v>
      </c>
      <c r="O2896" s="3">
        <f>VLOOKUP(CONS_TABLE[[#This Row],[location_id]],Locations[],4,"FALSE")</f>
        <v>347700</v>
      </c>
      <c r="P2896">
        <f>VLOOKUP(CONS_TABLE[[#This Row],[location_id]],Locations[],5,"FALSE")</f>
        <v>28.8</v>
      </c>
    </row>
    <row r="2897" spans="1:16" x14ac:dyDescent="0.3">
      <c r="A2897">
        <v>2896</v>
      </c>
      <c r="B2897" t="s">
        <v>83</v>
      </c>
      <c r="C2897">
        <v>619</v>
      </c>
      <c r="D2897" t="str">
        <f>VLOOKUP(CONS_TABLE[[#This Row],[make_id]],Make_details[],2,"FALSE")</f>
        <v>Toyota</v>
      </c>
      <c r="E2897" t="str">
        <f>VLOOKUP(CONS_TABLE[[#This Row],[make_id]],Make_details[],3,"FALSE")</f>
        <v>Standard</v>
      </c>
      <c r="F2897">
        <v>1998</v>
      </c>
      <c r="G2897" t="s">
        <v>904</v>
      </c>
      <c r="H2897" t="s">
        <v>45</v>
      </c>
      <c r="I2897" s="1">
        <v>44603</v>
      </c>
      <c r="J2897" s="1" t="str">
        <f>TEXT(CONS_TABLE[[#This Row],[date_stolen]],"YYYY")</f>
        <v>2022</v>
      </c>
      <c r="K2897" s="1" t="str">
        <f>TEXT(CONS_TABLE[[#This Row],[date_stolen]],"MMMM")</f>
        <v>February</v>
      </c>
      <c r="L2897">
        <v>108</v>
      </c>
      <c r="M2897" t="str">
        <f>VLOOKUP(CONS_TABLE[[#This Row],[location_id]],Locations[],2,"FALSE")</f>
        <v>Manawatū-Whanganui</v>
      </c>
      <c r="N2897" t="str">
        <f>VLOOKUP(CONS_TABLE[[#This Row],[location_id]],Locations[],3, "FALSE")</f>
        <v>New Zealand</v>
      </c>
      <c r="O2897" s="3">
        <f>VLOOKUP(CONS_TABLE[[#This Row],[location_id]],Locations[],4,"FALSE")</f>
        <v>258200</v>
      </c>
      <c r="P2897">
        <f>VLOOKUP(CONS_TABLE[[#This Row],[location_id]],Locations[],5,"FALSE")</f>
        <v>11.62</v>
      </c>
    </row>
    <row r="2898" spans="1:16" x14ac:dyDescent="0.3">
      <c r="A2898">
        <v>2897</v>
      </c>
      <c r="B2898" t="s">
        <v>90</v>
      </c>
      <c r="C2898">
        <v>610</v>
      </c>
      <c r="D2898" t="str">
        <f>VLOOKUP(CONS_TABLE[[#This Row],[make_id]],Make_details[],2,"FALSE")</f>
        <v>Subaru</v>
      </c>
      <c r="E2898" t="str">
        <f>VLOOKUP(CONS_TABLE[[#This Row],[make_id]],Make_details[],3,"FALSE")</f>
        <v>Standard</v>
      </c>
      <c r="F2898">
        <v>2004</v>
      </c>
      <c r="G2898" t="s">
        <v>475</v>
      </c>
      <c r="H2898" t="s">
        <v>45</v>
      </c>
      <c r="I2898" s="1">
        <v>44619</v>
      </c>
      <c r="J2898" s="1" t="str">
        <f>TEXT(CONS_TABLE[[#This Row],[date_stolen]],"YYYY")</f>
        <v>2022</v>
      </c>
      <c r="K2898" s="1" t="str">
        <f>TEXT(CONS_TABLE[[#This Row],[date_stolen]],"MMMM")</f>
        <v>February</v>
      </c>
      <c r="L2898">
        <v>107</v>
      </c>
      <c r="M2898" t="str">
        <f>VLOOKUP(CONS_TABLE[[#This Row],[location_id]],Locations[],2,"FALSE")</f>
        <v>Taranaki</v>
      </c>
      <c r="N2898" t="str">
        <f>VLOOKUP(CONS_TABLE[[#This Row],[location_id]],Locations[],3, "FALSE")</f>
        <v>New Zealand</v>
      </c>
      <c r="O2898" s="3">
        <f>VLOOKUP(CONS_TABLE[[#This Row],[location_id]],Locations[],4,"FALSE")</f>
        <v>127300</v>
      </c>
      <c r="P2898">
        <f>VLOOKUP(CONS_TABLE[[#This Row],[location_id]],Locations[],5,"FALSE")</f>
        <v>17.55</v>
      </c>
    </row>
    <row r="2899" spans="1:16" x14ac:dyDescent="0.3">
      <c r="A2899">
        <v>2898</v>
      </c>
      <c r="B2899" t="s">
        <v>90</v>
      </c>
      <c r="C2899">
        <v>619</v>
      </c>
      <c r="D2899" t="str">
        <f>VLOOKUP(CONS_TABLE[[#This Row],[make_id]],Make_details[],2,"FALSE")</f>
        <v>Toyota</v>
      </c>
      <c r="E2899" t="str">
        <f>VLOOKUP(CONS_TABLE[[#This Row],[make_id]],Make_details[],3,"FALSE")</f>
        <v>Standard</v>
      </c>
      <c r="F2899">
        <v>2004</v>
      </c>
      <c r="G2899" t="s">
        <v>599</v>
      </c>
      <c r="H2899" t="s">
        <v>32</v>
      </c>
      <c r="I2899" s="1">
        <v>44534</v>
      </c>
      <c r="J2899" s="1" t="str">
        <f>TEXT(CONS_TABLE[[#This Row],[date_stolen]],"YYYY")</f>
        <v>2021</v>
      </c>
      <c r="K2899" s="1" t="str">
        <f>TEXT(CONS_TABLE[[#This Row],[date_stolen]],"MMMM")</f>
        <v>December</v>
      </c>
      <c r="L2899">
        <v>103</v>
      </c>
      <c r="M2899" t="str">
        <f>VLOOKUP(CONS_TABLE[[#This Row],[location_id]],Locations[],2,"FALSE")</f>
        <v>Waikato</v>
      </c>
      <c r="N2899" t="str">
        <f>VLOOKUP(CONS_TABLE[[#This Row],[location_id]],Locations[],3, "FALSE")</f>
        <v>New Zealand</v>
      </c>
      <c r="O2899" s="3">
        <f>VLOOKUP(CONS_TABLE[[#This Row],[location_id]],Locations[],4,"FALSE")</f>
        <v>513800</v>
      </c>
      <c r="P2899">
        <f>VLOOKUP(CONS_TABLE[[#This Row],[location_id]],Locations[],5,"FALSE")</f>
        <v>21.5</v>
      </c>
    </row>
    <row r="2900" spans="1:16" x14ac:dyDescent="0.3">
      <c r="A2900">
        <v>2899</v>
      </c>
      <c r="B2900" t="s">
        <v>75</v>
      </c>
      <c r="C2900">
        <v>576</v>
      </c>
      <c r="D2900" t="str">
        <f>VLOOKUP(CONS_TABLE[[#This Row],[make_id]],Make_details[],2,"FALSE")</f>
        <v>Mazda</v>
      </c>
      <c r="E2900" t="str">
        <f>VLOOKUP(CONS_TABLE[[#This Row],[make_id]],Make_details[],3,"FALSE")</f>
        <v>Standard</v>
      </c>
      <c r="F2900">
        <v>2005</v>
      </c>
      <c r="G2900" t="s">
        <v>578</v>
      </c>
      <c r="H2900" t="s">
        <v>18</v>
      </c>
      <c r="I2900" s="1">
        <v>44511</v>
      </c>
      <c r="J2900" s="1" t="str">
        <f>TEXT(CONS_TABLE[[#This Row],[date_stolen]],"YYYY")</f>
        <v>2021</v>
      </c>
      <c r="K2900" s="1" t="str">
        <f>TEXT(CONS_TABLE[[#This Row],[date_stolen]],"MMMM")</f>
        <v>November</v>
      </c>
      <c r="L2900">
        <v>104</v>
      </c>
      <c r="M2900" t="str">
        <f>VLOOKUP(CONS_TABLE[[#This Row],[location_id]],Locations[],2,"FALSE")</f>
        <v>Bay of Plenty</v>
      </c>
      <c r="N2900" t="str">
        <f>VLOOKUP(CONS_TABLE[[#This Row],[location_id]],Locations[],3, "FALSE")</f>
        <v>New Zealand</v>
      </c>
      <c r="O2900" s="3">
        <f>VLOOKUP(CONS_TABLE[[#This Row],[location_id]],Locations[],4,"FALSE")</f>
        <v>347700</v>
      </c>
      <c r="P2900">
        <f>VLOOKUP(CONS_TABLE[[#This Row],[location_id]],Locations[],5,"FALSE")</f>
        <v>28.8</v>
      </c>
    </row>
    <row r="2901" spans="1:16" x14ac:dyDescent="0.3">
      <c r="A2901">
        <v>2900</v>
      </c>
      <c r="B2901" t="s">
        <v>90</v>
      </c>
      <c r="C2901">
        <v>550</v>
      </c>
      <c r="D2901" t="str">
        <f>VLOOKUP(CONS_TABLE[[#This Row],[make_id]],Make_details[],2,"FALSE")</f>
        <v>Honda</v>
      </c>
      <c r="E2901" t="str">
        <f>VLOOKUP(CONS_TABLE[[#This Row],[make_id]],Make_details[],3,"FALSE")</f>
        <v>Standard</v>
      </c>
      <c r="F2901">
        <v>2004</v>
      </c>
      <c r="G2901" t="s">
        <v>584</v>
      </c>
      <c r="H2901" t="s">
        <v>618</v>
      </c>
      <c r="I2901" s="1">
        <v>44564</v>
      </c>
      <c r="J2901" s="1" t="str">
        <f>TEXT(CONS_TABLE[[#This Row],[date_stolen]],"YYYY")</f>
        <v>2022</v>
      </c>
      <c r="K2901" s="1" t="str">
        <f>TEXT(CONS_TABLE[[#This Row],[date_stolen]],"MMMM")</f>
        <v>January</v>
      </c>
      <c r="L2901">
        <v>114</v>
      </c>
      <c r="M2901" t="str">
        <f>VLOOKUP(CONS_TABLE[[#This Row],[location_id]],Locations[],2,"FALSE")</f>
        <v>Canterbury</v>
      </c>
      <c r="N2901" t="str">
        <f>VLOOKUP(CONS_TABLE[[#This Row],[location_id]],Locations[],3, "FALSE")</f>
        <v>New Zealand</v>
      </c>
      <c r="O2901" s="3">
        <f>VLOOKUP(CONS_TABLE[[#This Row],[location_id]],Locations[],4,"FALSE")</f>
        <v>655000</v>
      </c>
      <c r="P2901">
        <f>VLOOKUP(CONS_TABLE[[#This Row],[location_id]],Locations[],5,"FALSE")</f>
        <v>14.72</v>
      </c>
    </row>
    <row r="2902" spans="1:16" x14ac:dyDescent="0.3">
      <c r="A2902">
        <v>2901</v>
      </c>
      <c r="B2902" t="s">
        <v>83</v>
      </c>
      <c r="C2902">
        <v>512</v>
      </c>
      <c r="D2902" t="str">
        <f>VLOOKUP(CONS_TABLE[[#This Row],[make_id]],Make_details[],2,"FALSE")</f>
        <v>BMW</v>
      </c>
      <c r="E2902" t="str">
        <f>VLOOKUP(CONS_TABLE[[#This Row],[make_id]],Make_details[],3,"FALSE")</f>
        <v>Luxury</v>
      </c>
      <c r="F2902">
        <v>2006</v>
      </c>
      <c r="G2902" t="s">
        <v>84</v>
      </c>
      <c r="H2902" t="s">
        <v>28</v>
      </c>
      <c r="I2902" s="1">
        <v>44621</v>
      </c>
      <c r="J2902" s="1" t="str">
        <f>TEXT(CONS_TABLE[[#This Row],[date_stolen]],"YYYY")</f>
        <v>2022</v>
      </c>
      <c r="K2902" s="1" t="str">
        <f>TEXT(CONS_TABLE[[#This Row],[date_stolen]],"MMMM")</f>
        <v>March</v>
      </c>
      <c r="L2902">
        <v>104</v>
      </c>
      <c r="M2902" t="str">
        <f>VLOOKUP(CONS_TABLE[[#This Row],[location_id]],Locations[],2,"FALSE")</f>
        <v>Bay of Plenty</v>
      </c>
      <c r="N2902" t="str">
        <f>VLOOKUP(CONS_TABLE[[#This Row],[location_id]],Locations[],3, "FALSE")</f>
        <v>New Zealand</v>
      </c>
      <c r="O2902" s="3">
        <f>VLOOKUP(CONS_TABLE[[#This Row],[location_id]],Locations[],4,"FALSE")</f>
        <v>347700</v>
      </c>
      <c r="P2902">
        <f>VLOOKUP(CONS_TABLE[[#This Row],[location_id]],Locations[],5,"FALSE")</f>
        <v>28.8</v>
      </c>
    </row>
    <row r="2903" spans="1:16" x14ac:dyDescent="0.3">
      <c r="A2903">
        <v>2902</v>
      </c>
      <c r="B2903" t="s">
        <v>75</v>
      </c>
      <c r="C2903">
        <v>540</v>
      </c>
      <c r="D2903" t="str">
        <f>VLOOKUP(CONS_TABLE[[#This Row],[make_id]],Make_details[],2,"FALSE")</f>
        <v>Ford</v>
      </c>
      <c r="E2903" t="str">
        <f>VLOOKUP(CONS_TABLE[[#This Row],[make_id]],Make_details[],3,"FALSE")</f>
        <v>Standard</v>
      </c>
      <c r="F2903">
        <v>1995</v>
      </c>
      <c r="G2903" t="s">
        <v>905</v>
      </c>
      <c r="H2903" t="s">
        <v>69</v>
      </c>
      <c r="I2903" s="1">
        <v>44596</v>
      </c>
      <c r="J2903" s="1" t="str">
        <f>TEXT(CONS_TABLE[[#This Row],[date_stolen]],"YYYY")</f>
        <v>2022</v>
      </c>
      <c r="K2903" s="1" t="str">
        <f>TEXT(CONS_TABLE[[#This Row],[date_stolen]],"MMMM")</f>
        <v>February</v>
      </c>
      <c r="L2903">
        <v>109</v>
      </c>
      <c r="M2903" t="str">
        <f>VLOOKUP(CONS_TABLE[[#This Row],[location_id]],Locations[],2,"FALSE")</f>
        <v>Wellington</v>
      </c>
      <c r="N2903" t="str">
        <f>VLOOKUP(CONS_TABLE[[#This Row],[location_id]],Locations[],3, "FALSE")</f>
        <v>New Zealand</v>
      </c>
      <c r="O2903" s="3">
        <f>VLOOKUP(CONS_TABLE[[#This Row],[location_id]],Locations[],4,"FALSE")</f>
        <v>543500</v>
      </c>
      <c r="P2903">
        <f>VLOOKUP(CONS_TABLE[[#This Row],[location_id]],Locations[],5,"FALSE")</f>
        <v>67.52</v>
      </c>
    </row>
    <row r="2904" spans="1:16" x14ac:dyDescent="0.3">
      <c r="A2904">
        <v>2903</v>
      </c>
      <c r="B2904" t="s">
        <v>75</v>
      </c>
      <c r="C2904">
        <v>619</v>
      </c>
      <c r="D2904" t="str">
        <f>VLOOKUP(CONS_TABLE[[#This Row],[make_id]],Make_details[],2,"FALSE")</f>
        <v>Toyota</v>
      </c>
      <c r="E2904" t="str">
        <f>VLOOKUP(CONS_TABLE[[#This Row],[make_id]],Make_details[],3,"FALSE")</f>
        <v>Standard</v>
      </c>
      <c r="F2904">
        <v>2005</v>
      </c>
      <c r="G2904" t="s">
        <v>739</v>
      </c>
      <c r="H2904" t="s">
        <v>28</v>
      </c>
      <c r="I2904" s="1">
        <v>44638</v>
      </c>
      <c r="J2904" s="1" t="str">
        <f>TEXT(CONS_TABLE[[#This Row],[date_stolen]],"YYYY")</f>
        <v>2022</v>
      </c>
      <c r="K2904" s="1" t="str">
        <f>TEXT(CONS_TABLE[[#This Row],[date_stolen]],"MMMM")</f>
        <v>March</v>
      </c>
      <c r="L2904">
        <v>106</v>
      </c>
      <c r="M2904" t="str">
        <f>VLOOKUP(CONS_TABLE[[#This Row],[location_id]],Locations[],2,"FALSE")</f>
        <v>Hawke's Bay</v>
      </c>
      <c r="N2904" t="str">
        <f>VLOOKUP(CONS_TABLE[[#This Row],[location_id]],Locations[],3, "FALSE")</f>
        <v>New Zealand</v>
      </c>
      <c r="O2904" s="3">
        <f>VLOOKUP(CONS_TABLE[[#This Row],[location_id]],Locations[],4,"FALSE")</f>
        <v>182700</v>
      </c>
      <c r="P2904">
        <f>VLOOKUP(CONS_TABLE[[#This Row],[location_id]],Locations[],5,"FALSE")</f>
        <v>12.92</v>
      </c>
    </row>
    <row r="2905" spans="1:16" x14ac:dyDescent="0.3">
      <c r="A2905">
        <v>2904</v>
      </c>
      <c r="B2905" t="s">
        <v>90</v>
      </c>
      <c r="C2905">
        <v>534</v>
      </c>
      <c r="D2905" t="str">
        <f>VLOOKUP(CONS_TABLE[[#This Row],[make_id]],Make_details[],2,"FALSE")</f>
        <v>Dodge</v>
      </c>
      <c r="E2905" t="str">
        <f>VLOOKUP(CONS_TABLE[[#This Row],[make_id]],Make_details[],3,"FALSE")</f>
        <v>Standard</v>
      </c>
      <c r="F2905">
        <v>2015</v>
      </c>
      <c r="G2905" t="s">
        <v>906</v>
      </c>
      <c r="H2905" t="s">
        <v>32</v>
      </c>
      <c r="I2905" s="1">
        <v>44649</v>
      </c>
      <c r="J2905" s="1" t="str">
        <f>TEXT(CONS_TABLE[[#This Row],[date_stolen]],"YYYY")</f>
        <v>2022</v>
      </c>
      <c r="K2905" s="1" t="str">
        <f>TEXT(CONS_TABLE[[#This Row],[date_stolen]],"MMMM")</f>
        <v>March</v>
      </c>
      <c r="L2905">
        <v>102</v>
      </c>
      <c r="M2905" t="str">
        <f>VLOOKUP(CONS_TABLE[[#This Row],[location_id]],Locations[],2,"FALSE")</f>
        <v>Auckland</v>
      </c>
      <c r="N2905" t="str">
        <f>VLOOKUP(CONS_TABLE[[#This Row],[location_id]],Locations[],3, "FALSE")</f>
        <v>New Zealand</v>
      </c>
      <c r="O2905" s="3">
        <f>VLOOKUP(CONS_TABLE[[#This Row],[location_id]],Locations[],4,"FALSE")</f>
        <v>1695200</v>
      </c>
      <c r="P2905">
        <f>VLOOKUP(CONS_TABLE[[#This Row],[location_id]],Locations[],5,"FALSE")</f>
        <v>343.09</v>
      </c>
    </row>
    <row r="2906" spans="1:16" x14ac:dyDescent="0.3">
      <c r="A2906">
        <v>2905</v>
      </c>
      <c r="B2906" t="s">
        <v>83</v>
      </c>
      <c r="C2906">
        <v>507</v>
      </c>
      <c r="D2906" t="str">
        <f>VLOOKUP(CONS_TABLE[[#This Row],[make_id]],Make_details[],2,"FALSE")</f>
        <v>Audi</v>
      </c>
      <c r="E2906" t="str">
        <f>VLOOKUP(CONS_TABLE[[#This Row],[make_id]],Make_details[],3,"FALSE")</f>
        <v>Standard</v>
      </c>
      <c r="F2906">
        <v>2008</v>
      </c>
      <c r="G2906" t="s">
        <v>688</v>
      </c>
      <c r="H2906" t="s">
        <v>18</v>
      </c>
      <c r="I2906" s="1">
        <v>44656</v>
      </c>
      <c r="J2906" s="1" t="str">
        <f>TEXT(CONS_TABLE[[#This Row],[date_stolen]],"YYYY")</f>
        <v>2022</v>
      </c>
      <c r="K2906" s="1" t="str">
        <f>TEXT(CONS_TABLE[[#This Row],[date_stolen]],"MMMM")</f>
        <v>April</v>
      </c>
      <c r="L2906">
        <v>102</v>
      </c>
      <c r="M2906" t="str">
        <f>VLOOKUP(CONS_TABLE[[#This Row],[location_id]],Locations[],2,"FALSE")</f>
        <v>Auckland</v>
      </c>
      <c r="N2906" t="str">
        <f>VLOOKUP(CONS_TABLE[[#This Row],[location_id]],Locations[],3, "FALSE")</f>
        <v>New Zealand</v>
      </c>
      <c r="O2906" s="3">
        <f>VLOOKUP(CONS_TABLE[[#This Row],[location_id]],Locations[],4,"FALSE")</f>
        <v>1695200</v>
      </c>
      <c r="P2906">
        <f>VLOOKUP(CONS_TABLE[[#This Row],[location_id]],Locations[],5,"FALSE")</f>
        <v>343.09</v>
      </c>
    </row>
    <row r="2907" spans="1:16" x14ac:dyDescent="0.3">
      <c r="A2907">
        <v>2906</v>
      </c>
      <c r="B2907" t="s">
        <v>75</v>
      </c>
      <c r="C2907">
        <v>550</v>
      </c>
      <c r="D2907" t="str">
        <f>VLOOKUP(CONS_TABLE[[#This Row],[make_id]],Make_details[],2,"FALSE")</f>
        <v>Honda</v>
      </c>
      <c r="E2907" t="str">
        <f>VLOOKUP(CONS_TABLE[[#This Row],[make_id]],Make_details[],3,"FALSE")</f>
        <v>Standard</v>
      </c>
      <c r="F2907">
        <v>2006</v>
      </c>
      <c r="G2907" t="s">
        <v>808</v>
      </c>
      <c r="H2907" t="s">
        <v>45</v>
      </c>
      <c r="I2907" s="1">
        <v>44646</v>
      </c>
      <c r="J2907" s="1" t="str">
        <f>TEXT(CONS_TABLE[[#This Row],[date_stolen]],"YYYY")</f>
        <v>2022</v>
      </c>
      <c r="K2907" s="1" t="str">
        <f>TEXT(CONS_TABLE[[#This Row],[date_stolen]],"MMMM")</f>
        <v>March</v>
      </c>
      <c r="L2907">
        <v>102</v>
      </c>
      <c r="M2907" t="str">
        <f>VLOOKUP(CONS_TABLE[[#This Row],[location_id]],Locations[],2,"FALSE")</f>
        <v>Auckland</v>
      </c>
      <c r="N2907" t="str">
        <f>VLOOKUP(CONS_TABLE[[#This Row],[location_id]],Locations[],3, "FALSE")</f>
        <v>New Zealand</v>
      </c>
      <c r="O2907" s="3">
        <f>VLOOKUP(CONS_TABLE[[#This Row],[location_id]],Locations[],4,"FALSE")</f>
        <v>1695200</v>
      </c>
      <c r="P2907">
        <f>VLOOKUP(CONS_TABLE[[#This Row],[location_id]],Locations[],5,"FALSE")</f>
        <v>343.09</v>
      </c>
    </row>
    <row r="2908" spans="1:16" x14ac:dyDescent="0.3">
      <c r="A2908">
        <v>2907</v>
      </c>
      <c r="B2908" t="s">
        <v>75</v>
      </c>
      <c r="C2908">
        <v>576</v>
      </c>
      <c r="D2908" t="str">
        <f>VLOOKUP(CONS_TABLE[[#This Row],[make_id]],Make_details[],2,"FALSE")</f>
        <v>Mazda</v>
      </c>
      <c r="E2908" t="str">
        <f>VLOOKUP(CONS_TABLE[[#This Row],[make_id]],Make_details[],3,"FALSE")</f>
        <v>Standard</v>
      </c>
      <c r="F2908">
        <v>2006</v>
      </c>
      <c r="G2908" t="s">
        <v>823</v>
      </c>
      <c r="H2908" t="s">
        <v>28</v>
      </c>
      <c r="I2908" s="1">
        <v>44576</v>
      </c>
      <c r="J2908" s="1" t="str">
        <f>TEXT(CONS_TABLE[[#This Row],[date_stolen]],"YYYY")</f>
        <v>2022</v>
      </c>
      <c r="K2908" s="1" t="str">
        <f>TEXT(CONS_TABLE[[#This Row],[date_stolen]],"MMMM")</f>
        <v>January</v>
      </c>
      <c r="L2908">
        <v>107</v>
      </c>
      <c r="M2908" t="str">
        <f>VLOOKUP(CONS_TABLE[[#This Row],[location_id]],Locations[],2,"FALSE")</f>
        <v>Taranaki</v>
      </c>
      <c r="N2908" t="str">
        <f>VLOOKUP(CONS_TABLE[[#This Row],[location_id]],Locations[],3, "FALSE")</f>
        <v>New Zealand</v>
      </c>
      <c r="O2908" s="3">
        <f>VLOOKUP(CONS_TABLE[[#This Row],[location_id]],Locations[],4,"FALSE")</f>
        <v>127300</v>
      </c>
      <c r="P2908">
        <f>VLOOKUP(CONS_TABLE[[#This Row],[location_id]],Locations[],5,"FALSE")</f>
        <v>17.55</v>
      </c>
    </row>
    <row r="2909" spans="1:16" x14ac:dyDescent="0.3">
      <c r="A2909">
        <v>2908</v>
      </c>
      <c r="B2909" t="s">
        <v>90</v>
      </c>
      <c r="C2909">
        <v>587</v>
      </c>
      <c r="D2909" t="str">
        <f>VLOOKUP(CONS_TABLE[[#This Row],[make_id]],Make_details[],2,"FALSE")</f>
        <v>Nissan</v>
      </c>
      <c r="E2909" t="str">
        <f>VLOOKUP(CONS_TABLE[[#This Row],[make_id]],Make_details[],3,"FALSE")</f>
        <v>Standard</v>
      </c>
      <c r="F2909">
        <v>2004</v>
      </c>
      <c r="G2909" t="s">
        <v>724</v>
      </c>
      <c r="H2909" t="s">
        <v>45</v>
      </c>
      <c r="I2909" s="1">
        <v>44635</v>
      </c>
      <c r="J2909" s="1" t="str">
        <f>TEXT(CONS_TABLE[[#This Row],[date_stolen]],"YYYY")</f>
        <v>2022</v>
      </c>
      <c r="K2909" s="1" t="str">
        <f>TEXT(CONS_TABLE[[#This Row],[date_stolen]],"MMMM")</f>
        <v>March</v>
      </c>
      <c r="L2909">
        <v>105</v>
      </c>
      <c r="M2909" t="str">
        <f>VLOOKUP(CONS_TABLE[[#This Row],[location_id]],Locations[],2,"FALSE")</f>
        <v>Gisborne</v>
      </c>
      <c r="N2909" t="str">
        <f>VLOOKUP(CONS_TABLE[[#This Row],[location_id]],Locations[],3, "FALSE")</f>
        <v>New Zealand</v>
      </c>
      <c r="O2909" s="3">
        <f>VLOOKUP(CONS_TABLE[[#This Row],[location_id]],Locations[],4,"FALSE")</f>
        <v>52100</v>
      </c>
      <c r="P2909">
        <f>VLOOKUP(CONS_TABLE[[#This Row],[location_id]],Locations[],5,"FALSE")</f>
        <v>6.21</v>
      </c>
    </row>
    <row r="2910" spans="1:16" x14ac:dyDescent="0.3">
      <c r="A2910">
        <v>2909</v>
      </c>
      <c r="B2910" t="s">
        <v>435</v>
      </c>
      <c r="C2910">
        <v>540</v>
      </c>
      <c r="D2910" t="str">
        <f>VLOOKUP(CONS_TABLE[[#This Row],[make_id]],Make_details[],2,"FALSE")</f>
        <v>Ford</v>
      </c>
      <c r="E2910" t="str">
        <f>VLOOKUP(CONS_TABLE[[#This Row],[make_id]],Make_details[],3,"FALSE")</f>
        <v>Standard</v>
      </c>
      <c r="F2910">
        <v>1995</v>
      </c>
      <c r="G2910" t="s">
        <v>436</v>
      </c>
      <c r="H2910" t="s">
        <v>69</v>
      </c>
      <c r="I2910" s="1">
        <v>44589</v>
      </c>
      <c r="J2910" s="1" t="str">
        <f>TEXT(CONS_TABLE[[#This Row],[date_stolen]],"YYYY")</f>
        <v>2022</v>
      </c>
      <c r="K2910" s="1" t="str">
        <f>TEXT(CONS_TABLE[[#This Row],[date_stolen]],"MMMM")</f>
        <v>January</v>
      </c>
      <c r="L2910">
        <v>103</v>
      </c>
      <c r="M2910" t="str">
        <f>VLOOKUP(CONS_TABLE[[#This Row],[location_id]],Locations[],2,"FALSE")</f>
        <v>Waikato</v>
      </c>
      <c r="N2910" t="str">
        <f>VLOOKUP(CONS_TABLE[[#This Row],[location_id]],Locations[],3, "FALSE")</f>
        <v>New Zealand</v>
      </c>
      <c r="O2910" s="3">
        <f>VLOOKUP(CONS_TABLE[[#This Row],[location_id]],Locations[],4,"FALSE")</f>
        <v>513800</v>
      </c>
      <c r="P2910">
        <f>VLOOKUP(CONS_TABLE[[#This Row],[location_id]],Locations[],5,"FALSE")</f>
        <v>21.5</v>
      </c>
    </row>
    <row r="2911" spans="1:16" x14ac:dyDescent="0.3">
      <c r="A2911">
        <v>2910</v>
      </c>
      <c r="B2911" t="s">
        <v>83</v>
      </c>
      <c r="C2911">
        <v>576</v>
      </c>
      <c r="D2911" t="str">
        <f>VLOOKUP(CONS_TABLE[[#This Row],[make_id]],Make_details[],2,"FALSE")</f>
        <v>Mazda</v>
      </c>
      <c r="E2911" t="str">
        <f>VLOOKUP(CONS_TABLE[[#This Row],[make_id]],Make_details[],3,"FALSE")</f>
        <v>Standard</v>
      </c>
      <c r="F2911">
        <v>2007</v>
      </c>
      <c r="G2911" t="s">
        <v>698</v>
      </c>
      <c r="H2911" t="s">
        <v>32</v>
      </c>
      <c r="I2911" s="1">
        <v>44655</v>
      </c>
      <c r="J2911" s="1" t="str">
        <f>TEXT(CONS_TABLE[[#This Row],[date_stolen]],"YYYY")</f>
        <v>2022</v>
      </c>
      <c r="K2911" s="1" t="str">
        <f>TEXT(CONS_TABLE[[#This Row],[date_stolen]],"MMMM")</f>
        <v>April</v>
      </c>
      <c r="L2911">
        <v>103</v>
      </c>
      <c r="M2911" t="str">
        <f>VLOOKUP(CONS_TABLE[[#This Row],[location_id]],Locations[],2,"FALSE")</f>
        <v>Waikato</v>
      </c>
      <c r="N2911" t="str">
        <f>VLOOKUP(CONS_TABLE[[#This Row],[location_id]],Locations[],3, "FALSE")</f>
        <v>New Zealand</v>
      </c>
      <c r="O2911" s="3">
        <f>VLOOKUP(CONS_TABLE[[#This Row],[location_id]],Locations[],4,"FALSE")</f>
        <v>513800</v>
      </c>
      <c r="P2911">
        <f>VLOOKUP(CONS_TABLE[[#This Row],[location_id]],Locations[],5,"FALSE")</f>
        <v>21.5</v>
      </c>
    </row>
    <row r="2912" spans="1:16" x14ac:dyDescent="0.3">
      <c r="A2912">
        <v>2911</v>
      </c>
      <c r="B2912" t="s">
        <v>83</v>
      </c>
      <c r="C2912">
        <v>550</v>
      </c>
      <c r="D2912" t="str">
        <f>VLOOKUP(CONS_TABLE[[#This Row],[make_id]],Make_details[],2,"FALSE")</f>
        <v>Honda</v>
      </c>
      <c r="E2912" t="str">
        <f>VLOOKUP(CONS_TABLE[[#This Row],[make_id]],Make_details[],3,"FALSE")</f>
        <v>Standard</v>
      </c>
      <c r="F2912">
        <v>2000</v>
      </c>
      <c r="G2912" t="s">
        <v>888</v>
      </c>
      <c r="H2912" t="s">
        <v>32</v>
      </c>
      <c r="I2912" s="1">
        <v>44534</v>
      </c>
      <c r="J2912" s="1" t="str">
        <f>TEXT(CONS_TABLE[[#This Row],[date_stolen]],"YYYY")</f>
        <v>2021</v>
      </c>
      <c r="K2912" s="1" t="str">
        <f>TEXT(CONS_TABLE[[#This Row],[date_stolen]],"MMMM")</f>
        <v>December</v>
      </c>
      <c r="L2912">
        <v>102</v>
      </c>
      <c r="M2912" t="str">
        <f>VLOOKUP(CONS_TABLE[[#This Row],[location_id]],Locations[],2,"FALSE")</f>
        <v>Auckland</v>
      </c>
      <c r="N2912" t="str">
        <f>VLOOKUP(CONS_TABLE[[#This Row],[location_id]],Locations[],3, "FALSE")</f>
        <v>New Zealand</v>
      </c>
      <c r="O2912" s="3">
        <f>VLOOKUP(CONS_TABLE[[#This Row],[location_id]],Locations[],4,"FALSE")</f>
        <v>1695200</v>
      </c>
      <c r="P2912">
        <f>VLOOKUP(CONS_TABLE[[#This Row],[location_id]],Locations[],5,"FALSE")</f>
        <v>343.09</v>
      </c>
    </row>
    <row r="2913" spans="1:16" x14ac:dyDescent="0.3">
      <c r="A2913">
        <v>2912</v>
      </c>
      <c r="B2913" t="s">
        <v>83</v>
      </c>
      <c r="C2913">
        <v>550</v>
      </c>
      <c r="D2913" t="str">
        <f>VLOOKUP(CONS_TABLE[[#This Row],[make_id]],Make_details[],2,"FALSE")</f>
        <v>Honda</v>
      </c>
      <c r="E2913" t="str">
        <f>VLOOKUP(CONS_TABLE[[#This Row],[make_id]],Make_details[],3,"FALSE")</f>
        <v>Standard</v>
      </c>
      <c r="F2913">
        <v>1997</v>
      </c>
      <c r="G2913" t="s">
        <v>579</v>
      </c>
      <c r="H2913" t="s">
        <v>32</v>
      </c>
      <c r="I2913" s="1">
        <v>44529</v>
      </c>
      <c r="J2913" s="1" t="str">
        <f>TEXT(CONS_TABLE[[#This Row],[date_stolen]],"YYYY")</f>
        <v>2021</v>
      </c>
      <c r="K2913" s="1" t="str">
        <f>TEXT(CONS_TABLE[[#This Row],[date_stolen]],"MMMM")</f>
        <v>November</v>
      </c>
      <c r="L2913">
        <v>103</v>
      </c>
      <c r="M2913" t="str">
        <f>VLOOKUP(CONS_TABLE[[#This Row],[location_id]],Locations[],2,"FALSE")</f>
        <v>Waikato</v>
      </c>
      <c r="N2913" t="str">
        <f>VLOOKUP(CONS_TABLE[[#This Row],[location_id]],Locations[],3, "FALSE")</f>
        <v>New Zealand</v>
      </c>
      <c r="O2913" s="3">
        <f>VLOOKUP(CONS_TABLE[[#This Row],[location_id]],Locations[],4,"FALSE")</f>
        <v>513800</v>
      </c>
      <c r="P2913">
        <f>VLOOKUP(CONS_TABLE[[#This Row],[location_id]],Locations[],5,"FALSE")</f>
        <v>21.5</v>
      </c>
    </row>
    <row r="2914" spans="1:16" x14ac:dyDescent="0.3">
      <c r="A2914">
        <v>2913</v>
      </c>
      <c r="B2914" t="s">
        <v>486</v>
      </c>
      <c r="C2914">
        <v>512</v>
      </c>
      <c r="D2914" t="str">
        <f>VLOOKUP(CONS_TABLE[[#This Row],[make_id]],Make_details[],2,"FALSE")</f>
        <v>BMW</v>
      </c>
      <c r="E2914" t="str">
        <f>VLOOKUP(CONS_TABLE[[#This Row],[make_id]],Make_details[],3,"FALSE")</f>
        <v>Luxury</v>
      </c>
      <c r="F2914">
        <v>1999</v>
      </c>
      <c r="G2914" t="s">
        <v>907</v>
      </c>
      <c r="H2914" t="s">
        <v>10</v>
      </c>
      <c r="I2914" s="1">
        <v>44596</v>
      </c>
      <c r="J2914" s="1" t="str">
        <f>TEXT(CONS_TABLE[[#This Row],[date_stolen]],"YYYY")</f>
        <v>2022</v>
      </c>
      <c r="K2914" s="1" t="str">
        <f>TEXT(CONS_TABLE[[#This Row],[date_stolen]],"MMMM")</f>
        <v>February</v>
      </c>
      <c r="L2914">
        <v>104</v>
      </c>
      <c r="M2914" t="str">
        <f>VLOOKUP(CONS_TABLE[[#This Row],[location_id]],Locations[],2,"FALSE")</f>
        <v>Bay of Plenty</v>
      </c>
      <c r="N2914" t="str">
        <f>VLOOKUP(CONS_TABLE[[#This Row],[location_id]],Locations[],3, "FALSE")</f>
        <v>New Zealand</v>
      </c>
      <c r="O2914" s="3">
        <f>VLOOKUP(CONS_TABLE[[#This Row],[location_id]],Locations[],4,"FALSE")</f>
        <v>347700</v>
      </c>
      <c r="P2914">
        <f>VLOOKUP(CONS_TABLE[[#This Row],[location_id]],Locations[],5,"FALSE")</f>
        <v>28.8</v>
      </c>
    </row>
    <row r="2915" spans="1:16" x14ac:dyDescent="0.3">
      <c r="A2915">
        <v>2914</v>
      </c>
      <c r="B2915" t="s">
        <v>75</v>
      </c>
      <c r="C2915">
        <v>576</v>
      </c>
      <c r="D2915" t="str">
        <f>VLOOKUP(CONS_TABLE[[#This Row],[make_id]],Make_details[],2,"FALSE")</f>
        <v>Mazda</v>
      </c>
      <c r="E2915" t="str">
        <f>VLOOKUP(CONS_TABLE[[#This Row],[make_id]],Make_details[],3,"FALSE")</f>
        <v>Standard</v>
      </c>
      <c r="F2915">
        <v>2005</v>
      </c>
      <c r="G2915" t="s">
        <v>578</v>
      </c>
      <c r="H2915" t="s">
        <v>28</v>
      </c>
      <c r="I2915" s="1">
        <v>44541</v>
      </c>
      <c r="J2915" s="1" t="str">
        <f>TEXT(CONS_TABLE[[#This Row],[date_stolen]],"YYYY")</f>
        <v>2021</v>
      </c>
      <c r="K2915" s="1" t="str">
        <f>TEXT(CONS_TABLE[[#This Row],[date_stolen]],"MMMM")</f>
        <v>December</v>
      </c>
      <c r="L2915">
        <v>104</v>
      </c>
      <c r="M2915" t="str">
        <f>VLOOKUP(CONS_TABLE[[#This Row],[location_id]],Locations[],2,"FALSE")</f>
        <v>Bay of Plenty</v>
      </c>
      <c r="N2915" t="str">
        <f>VLOOKUP(CONS_TABLE[[#This Row],[location_id]],Locations[],3, "FALSE")</f>
        <v>New Zealand</v>
      </c>
      <c r="O2915" s="3">
        <f>VLOOKUP(CONS_TABLE[[#This Row],[location_id]],Locations[],4,"FALSE")</f>
        <v>347700</v>
      </c>
      <c r="P2915">
        <f>VLOOKUP(CONS_TABLE[[#This Row],[location_id]],Locations[],5,"FALSE")</f>
        <v>28.8</v>
      </c>
    </row>
    <row r="2916" spans="1:16" x14ac:dyDescent="0.3">
      <c r="A2916">
        <v>2915</v>
      </c>
      <c r="B2916" t="s">
        <v>16</v>
      </c>
      <c r="C2916">
        <v>594</v>
      </c>
      <c r="D2916" t="str">
        <f>VLOOKUP(CONS_TABLE[[#This Row],[make_id]],Make_details[],2,"FALSE")</f>
        <v>Piaggio</v>
      </c>
      <c r="E2916" t="str">
        <f>VLOOKUP(CONS_TABLE[[#This Row],[make_id]],Make_details[],3,"FALSE")</f>
        <v>Standard</v>
      </c>
      <c r="F2916">
        <v>2015</v>
      </c>
      <c r="G2916" t="s">
        <v>908</v>
      </c>
      <c r="H2916" t="s">
        <v>45</v>
      </c>
      <c r="I2916" s="1">
        <v>44533</v>
      </c>
      <c r="J2916" s="1" t="str">
        <f>TEXT(CONS_TABLE[[#This Row],[date_stolen]],"YYYY")</f>
        <v>2021</v>
      </c>
      <c r="K2916" s="1" t="str">
        <f>TEXT(CONS_TABLE[[#This Row],[date_stolen]],"MMMM")</f>
        <v>December</v>
      </c>
      <c r="L2916">
        <v>102</v>
      </c>
      <c r="M2916" t="str">
        <f>VLOOKUP(CONS_TABLE[[#This Row],[location_id]],Locations[],2,"FALSE")</f>
        <v>Auckland</v>
      </c>
      <c r="N2916" t="str">
        <f>VLOOKUP(CONS_TABLE[[#This Row],[location_id]],Locations[],3, "FALSE")</f>
        <v>New Zealand</v>
      </c>
      <c r="O2916" s="3">
        <f>VLOOKUP(CONS_TABLE[[#This Row],[location_id]],Locations[],4,"FALSE")</f>
        <v>1695200</v>
      </c>
      <c r="P2916">
        <f>VLOOKUP(CONS_TABLE[[#This Row],[location_id]],Locations[],5,"FALSE")</f>
        <v>343.09</v>
      </c>
    </row>
    <row r="2917" spans="1:16" x14ac:dyDescent="0.3">
      <c r="A2917">
        <v>2916</v>
      </c>
      <c r="B2917" t="s">
        <v>75</v>
      </c>
      <c r="C2917">
        <v>619</v>
      </c>
      <c r="D2917" t="str">
        <f>VLOOKUP(CONS_TABLE[[#This Row],[make_id]],Make_details[],2,"FALSE")</f>
        <v>Toyota</v>
      </c>
      <c r="E2917" t="str">
        <f>VLOOKUP(CONS_TABLE[[#This Row],[make_id]],Make_details[],3,"FALSE")</f>
        <v>Standard</v>
      </c>
      <c r="F2917">
        <v>2004</v>
      </c>
      <c r="G2917" t="s">
        <v>746</v>
      </c>
      <c r="H2917" t="s">
        <v>47</v>
      </c>
      <c r="I2917" s="1">
        <v>44481</v>
      </c>
      <c r="J2917" s="1" t="str">
        <f>TEXT(CONS_TABLE[[#This Row],[date_stolen]],"YYYY")</f>
        <v>2021</v>
      </c>
      <c r="K2917" s="1" t="str">
        <f>TEXT(CONS_TABLE[[#This Row],[date_stolen]],"MMMM")</f>
        <v>October</v>
      </c>
      <c r="L2917">
        <v>114</v>
      </c>
      <c r="M2917" t="str">
        <f>VLOOKUP(CONS_TABLE[[#This Row],[location_id]],Locations[],2,"FALSE")</f>
        <v>Canterbury</v>
      </c>
      <c r="N2917" t="str">
        <f>VLOOKUP(CONS_TABLE[[#This Row],[location_id]],Locations[],3, "FALSE")</f>
        <v>New Zealand</v>
      </c>
      <c r="O2917" s="3">
        <f>VLOOKUP(CONS_TABLE[[#This Row],[location_id]],Locations[],4,"FALSE")</f>
        <v>655000</v>
      </c>
      <c r="P2917">
        <f>VLOOKUP(CONS_TABLE[[#This Row],[location_id]],Locations[],5,"FALSE")</f>
        <v>14.72</v>
      </c>
    </row>
    <row r="2918" spans="1:16" x14ac:dyDescent="0.3">
      <c r="A2918">
        <v>2917</v>
      </c>
      <c r="B2918" t="s">
        <v>83</v>
      </c>
      <c r="C2918">
        <v>619</v>
      </c>
      <c r="D2918" t="str">
        <f>VLOOKUP(CONS_TABLE[[#This Row],[make_id]],Make_details[],2,"FALSE")</f>
        <v>Toyota</v>
      </c>
      <c r="E2918" t="str">
        <f>VLOOKUP(CONS_TABLE[[#This Row],[make_id]],Make_details[],3,"FALSE")</f>
        <v>Standard</v>
      </c>
      <c r="F2918">
        <v>2005</v>
      </c>
      <c r="G2918" t="s">
        <v>670</v>
      </c>
      <c r="H2918" t="s">
        <v>10</v>
      </c>
      <c r="I2918" s="1">
        <v>44573</v>
      </c>
      <c r="J2918" s="1" t="str">
        <f>TEXT(CONS_TABLE[[#This Row],[date_stolen]],"YYYY")</f>
        <v>2022</v>
      </c>
      <c r="K2918" s="1" t="str">
        <f>TEXT(CONS_TABLE[[#This Row],[date_stolen]],"MMMM")</f>
        <v>January</v>
      </c>
      <c r="L2918">
        <v>103</v>
      </c>
      <c r="M2918" t="str">
        <f>VLOOKUP(CONS_TABLE[[#This Row],[location_id]],Locations[],2,"FALSE")</f>
        <v>Waikato</v>
      </c>
      <c r="N2918" t="str">
        <f>VLOOKUP(CONS_TABLE[[#This Row],[location_id]],Locations[],3, "FALSE")</f>
        <v>New Zealand</v>
      </c>
      <c r="O2918" s="3">
        <f>VLOOKUP(CONS_TABLE[[#This Row],[location_id]],Locations[],4,"FALSE")</f>
        <v>513800</v>
      </c>
      <c r="P2918">
        <f>VLOOKUP(CONS_TABLE[[#This Row],[location_id]],Locations[],5,"FALSE")</f>
        <v>21.5</v>
      </c>
    </row>
    <row r="2919" spans="1:16" x14ac:dyDescent="0.3">
      <c r="A2919">
        <v>2918</v>
      </c>
      <c r="B2919" t="s">
        <v>75</v>
      </c>
      <c r="C2919">
        <v>611</v>
      </c>
      <c r="D2919" t="str">
        <f>VLOOKUP(CONS_TABLE[[#This Row],[make_id]],Make_details[],2,"FALSE")</f>
        <v>Suzuki</v>
      </c>
      <c r="E2919" t="str">
        <f>VLOOKUP(CONS_TABLE[[#This Row],[make_id]],Make_details[],3,"FALSE")</f>
        <v>Standard</v>
      </c>
      <c r="F2919">
        <v>2005</v>
      </c>
      <c r="G2919" t="s">
        <v>684</v>
      </c>
      <c r="H2919" t="s">
        <v>69</v>
      </c>
      <c r="I2919" s="1">
        <v>44540</v>
      </c>
      <c r="J2919" s="1" t="str">
        <f>TEXT(CONS_TABLE[[#This Row],[date_stolen]],"YYYY")</f>
        <v>2021</v>
      </c>
      <c r="K2919" s="1" t="str">
        <f>TEXT(CONS_TABLE[[#This Row],[date_stolen]],"MMMM")</f>
        <v>December</v>
      </c>
      <c r="L2919">
        <v>105</v>
      </c>
      <c r="M2919" t="str">
        <f>VLOOKUP(CONS_TABLE[[#This Row],[location_id]],Locations[],2,"FALSE")</f>
        <v>Gisborne</v>
      </c>
      <c r="N2919" t="str">
        <f>VLOOKUP(CONS_TABLE[[#This Row],[location_id]],Locations[],3, "FALSE")</f>
        <v>New Zealand</v>
      </c>
      <c r="O2919" s="3">
        <f>VLOOKUP(CONS_TABLE[[#This Row],[location_id]],Locations[],4,"FALSE")</f>
        <v>52100</v>
      </c>
      <c r="P2919">
        <f>VLOOKUP(CONS_TABLE[[#This Row],[location_id]],Locations[],5,"FALSE")</f>
        <v>6.21</v>
      </c>
    </row>
    <row r="2920" spans="1:16" x14ac:dyDescent="0.3">
      <c r="A2920">
        <v>2919</v>
      </c>
      <c r="B2920" t="s">
        <v>83</v>
      </c>
      <c r="C2920">
        <v>580</v>
      </c>
      <c r="D2920" t="str">
        <f>VLOOKUP(CONS_TABLE[[#This Row],[make_id]],Make_details[],2,"FALSE")</f>
        <v>Mitsubishi</v>
      </c>
      <c r="E2920" t="str">
        <f>VLOOKUP(CONS_TABLE[[#This Row],[make_id]],Make_details[],3,"FALSE")</f>
        <v>Standard</v>
      </c>
      <c r="F2920">
        <v>1998</v>
      </c>
      <c r="G2920" t="s">
        <v>441</v>
      </c>
      <c r="H2920" t="s">
        <v>10</v>
      </c>
      <c r="I2920" s="1">
        <v>44622</v>
      </c>
      <c r="J2920" s="1" t="str">
        <f>TEXT(CONS_TABLE[[#This Row],[date_stolen]],"YYYY")</f>
        <v>2022</v>
      </c>
      <c r="K2920" s="1" t="str">
        <f>TEXT(CONS_TABLE[[#This Row],[date_stolen]],"MMMM")</f>
        <v>March</v>
      </c>
      <c r="L2920">
        <v>114</v>
      </c>
      <c r="M2920" t="str">
        <f>VLOOKUP(CONS_TABLE[[#This Row],[location_id]],Locations[],2,"FALSE")</f>
        <v>Canterbury</v>
      </c>
      <c r="N2920" t="str">
        <f>VLOOKUP(CONS_TABLE[[#This Row],[location_id]],Locations[],3, "FALSE")</f>
        <v>New Zealand</v>
      </c>
      <c r="O2920" s="3">
        <f>VLOOKUP(CONS_TABLE[[#This Row],[location_id]],Locations[],4,"FALSE")</f>
        <v>655000</v>
      </c>
      <c r="P2920">
        <f>VLOOKUP(CONS_TABLE[[#This Row],[location_id]],Locations[],5,"FALSE")</f>
        <v>14.72</v>
      </c>
    </row>
    <row r="2921" spans="1:16" x14ac:dyDescent="0.3">
      <c r="A2921">
        <v>2920</v>
      </c>
      <c r="B2921" t="s">
        <v>75</v>
      </c>
      <c r="C2921">
        <v>550</v>
      </c>
      <c r="D2921" t="str">
        <f>VLOOKUP(CONS_TABLE[[#This Row],[make_id]],Make_details[],2,"FALSE")</f>
        <v>Honda</v>
      </c>
      <c r="E2921" t="str">
        <f>VLOOKUP(CONS_TABLE[[#This Row],[make_id]],Make_details[],3,"FALSE")</f>
        <v>Standard</v>
      </c>
      <c r="F2921">
        <v>2005</v>
      </c>
      <c r="G2921" t="s">
        <v>808</v>
      </c>
      <c r="H2921" t="s">
        <v>28</v>
      </c>
      <c r="I2921" s="1">
        <v>44551</v>
      </c>
      <c r="J2921" s="1" t="str">
        <f>TEXT(CONS_TABLE[[#This Row],[date_stolen]],"YYYY")</f>
        <v>2021</v>
      </c>
      <c r="K2921" s="1" t="str">
        <f>TEXT(CONS_TABLE[[#This Row],[date_stolen]],"MMMM")</f>
        <v>December</v>
      </c>
      <c r="L2921">
        <v>101</v>
      </c>
      <c r="M2921" t="str">
        <f>VLOOKUP(CONS_TABLE[[#This Row],[location_id]],Locations[],2,"FALSE")</f>
        <v>Northland</v>
      </c>
      <c r="N2921" t="str">
        <f>VLOOKUP(CONS_TABLE[[#This Row],[location_id]],Locations[],3, "FALSE")</f>
        <v>New Zealand</v>
      </c>
      <c r="O2921" s="3">
        <f>VLOOKUP(CONS_TABLE[[#This Row],[location_id]],Locations[],4,"FALSE")</f>
        <v>201500</v>
      </c>
      <c r="P2921">
        <f>VLOOKUP(CONS_TABLE[[#This Row],[location_id]],Locations[],5,"FALSE")</f>
        <v>16.11</v>
      </c>
    </row>
    <row r="2922" spans="1:16" x14ac:dyDescent="0.3">
      <c r="A2922">
        <v>2921</v>
      </c>
      <c r="B2922" t="s">
        <v>83</v>
      </c>
      <c r="C2922">
        <v>619</v>
      </c>
      <c r="D2922" t="str">
        <f>VLOOKUP(CONS_TABLE[[#This Row],[make_id]],Make_details[],2,"FALSE")</f>
        <v>Toyota</v>
      </c>
      <c r="E2922" t="str">
        <f>VLOOKUP(CONS_TABLE[[#This Row],[make_id]],Make_details[],3,"FALSE")</f>
        <v>Standard</v>
      </c>
      <c r="F2922">
        <v>2008</v>
      </c>
      <c r="G2922" t="s">
        <v>842</v>
      </c>
      <c r="H2922" t="s">
        <v>10</v>
      </c>
      <c r="I2922" s="1">
        <v>44628</v>
      </c>
      <c r="J2922" s="1" t="str">
        <f>TEXT(CONS_TABLE[[#This Row],[date_stolen]],"YYYY")</f>
        <v>2022</v>
      </c>
      <c r="K2922" s="1" t="str">
        <f>TEXT(CONS_TABLE[[#This Row],[date_stolen]],"MMMM")</f>
        <v>March</v>
      </c>
      <c r="L2922">
        <v>102</v>
      </c>
      <c r="M2922" t="str">
        <f>VLOOKUP(CONS_TABLE[[#This Row],[location_id]],Locations[],2,"FALSE")</f>
        <v>Auckland</v>
      </c>
      <c r="N2922" t="str">
        <f>VLOOKUP(CONS_TABLE[[#This Row],[location_id]],Locations[],3, "FALSE")</f>
        <v>New Zealand</v>
      </c>
      <c r="O2922" s="3">
        <f>VLOOKUP(CONS_TABLE[[#This Row],[location_id]],Locations[],4,"FALSE")</f>
        <v>1695200</v>
      </c>
      <c r="P2922">
        <f>VLOOKUP(CONS_TABLE[[#This Row],[location_id]],Locations[],5,"FALSE")</f>
        <v>343.09</v>
      </c>
    </row>
    <row r="2923" spans="1:16" x14ac:dyDescent="0.3">
      <c r="A2923">
        <v>2922</v>
      </c>
      <c r="B2923" t="s">
        <v>75</v>
      </c>
      <c r="C2923">
        <v>576</v>
      </c>
      <c r="D2923" t="str">
        <f>VLOOKUP(CONS_TABLE[[#This Row],[make_id]],Make_details[],2,"FALSE")</f>
        <v>Mazda</v>
      </c>
      <c r="E2923" t="str">
        <f>VLOOKUP(CONS_TABLE[[#This Row],[make_id]],Make_details[],3,"FALSE")</f>
        <v>Standard</v>
      </c>
      <c r="F2923">
        <v>2005</v>
      </c>
      <c r="G2923" t="s">
        <v>578</v>
      </c>
      <c r="H2923" t="s">
        <v>45</v>
      </c>
      <c r="I2923" s="1">
        <v>44631</v>
      </c>
      <c r="J2923" s="1" t="str">
        <f>TEXT(CONS_TABLE[[#This Row],[date_stolen]],"YYYY")</f>
        <v>2022</v>
      </c>
      <c r="K2923" s="1" t="str">
        <f>TEXT(CONS_TABLE[[#This Row],[date_stolen]],"MMMM")</f>
        <v>March</v>
      </c>
      <c r="L2923">
        <v>103</v>
      </c>
      <c r="M2923" t="str">
        <f>VLOOKUP(CONS_TABLE[[#This Row],[location_id]],Locations[],2,"FALSE")</f>
        <v>Waikato</v>
      </c>
      <c r="N2923" t="str">
        <f>VLOOKUP(CONS_TABLE[[#This Row],[location_id]],Locations[],3, "FALSE")</f>
        <v>New Zealand</v>
      </c>
      <c r="O2923" s="3">
        <f>VLOOKUP(CONS_TABLE[[#This Row],[location_id]],Locations[],4,"FALSE")</f>
        <v>513800</v>
      </c>
      <c r="P2923">
        <f>VLOOKUP(CONS_TABLE[[#This Row],[location_id]],Locations[],5,"FALSE")</f>
        <v>21.5</v>
      </c>
    </row>
    <row r="2924" spans="1:16" x14ac:dyDescent="0.3">
      <c r="A2924">
        <v>2923</v>
      </c>
      <c r="B2924" t="s">
        <v>75</v>
      </c>
      <c r="C2924">
        <v>576</v>
      </c>
      <c r="D2924" t="str">
        <f>VLOOKUP(CONS_TABLE[[#This Row],[make_id]],Make_details[],2,"FALSE")</f>
        <v>Mazda</v>
      </c>
      <c r="E2924" t="str">
        <f>VLOOKUP(CONS_TABLE[[#This Row],[make_id]],Make_details[],3,"FALSE")</f>
        <v>Standard</v>
      </c>
      <c r="F2924">
        <v>2006</v>
      </c>
      <c r="G2924" t="s">
        <v>578</v>
      </c>
      <c r="H2924" t="s">
        <v>32</v>
      </c>
      <c r="I2924" s="1">
        <v>44593</v>
      </c>
      <c r="J2924" s="1" t="str">
        <f>TEXT(CONS_TABLE[[#This Row],[date_stolen]],"YYYY")</f>
        <v>2022</v>
      </c>
      <c r="K2924" s="1" t="str">
        <f>TEXT(CONS_TABLE[[#This Row],[date_stolen]],"MMMM")</f>
        <v>February</v>
      </c>
      <c r="L2924">
        <v>114</v>
      </c>
      <c r="M2924" t="str">
        <f>VLOOKUP(CONS_TABLE[[#This Row],[location_id]],Locations[],2,"FALSE")</f>
        <v>Canterbury</v>
      </c>
      <c r="N2924" t="str">
        <f>VLOOKUP(CONS_TABLE[[#This Row],[location_id]],Locations[],3, "FALSE")</f>
        <v>New Zealand</v>
      </c>
      <c r="O2924" s="3">
        <f>VLOOKUP(CONS_TABLE[[#This Row],[location_id]],Locations[],4,"FALSE")</f>
        <v>655000</v>
      </c>
      <c r="P2924">
        <f>VLOOKUP(CONS_TABLE[[#This Row],[location_id]],Locations[],5,"FALSE")</f>
        <v>14.72</v>
      </c>
    </row>
    <row r="2925" spans="1:16" x14ac:dyDescent="0.3">
      <c r="A2925">
        <v>2924</v>
      </c>
      <c r="B2925" t="s">
        <v>90</v>
      </c>
      <c r="C2925">
        <v>610</v>
      </c>
      <c r="D2925" t="str">
        <f>VLOOKUP(CONS_TABLE[[#This Row],[make_id]],Make_details[],2,"FALSE")</f>
        <v>Subaru</v>
      </c>
      <c r="E2925" t="str">
        <f>VLOOKUP(CONS_TABLE[[#This Row],[make_id]],Make_details[],3,"FALSE")</f>
        <v>Standard</v>
      </c>
      <c r="F2925">
        <v>2004</v>
      </c>
      <c r="G2925" t="s">
        <v>484</v>
      </c>
      <c r="H2925" t="s">
        <v>32</v>
      </c>
      <c r="I2925" s="1">
        <v>44633</v>
      </c>
      <c r="J2925" s="1" t="str">
        <f>TEXT(CONS_TABLE[[#This Row],[date_stolen]],"YYYY")</f>
        <v>2022</v>
      </c>
      <c r="K2925" s="1" t="str">
        <f>TEXT(CONS_TABLE[[#This Row],[date_stolen]],"MMMM")</f>
        <v>March</v>
      </c>
      <c r="L2925">
        <v>103</v>
      </c>
      <c r="M2925" t="str">
        <f>VLOOKUP(CONS_TABLE[[#This Row],[location_id]],Locations[],2,"FALSE")</f>
        <v>Waikato</v>
      </c>
      <c r="N2925" t="str">
        <f>VLOOKUP(CONS_TABLE[[#This Row],[location_id]],Locations[],3, "FALSE")</f>
        <v>New Zealand</v>
      </c>
      <c r="O2925" s="3">
        <f>VLOOKUP(CONS_TABLE[[#This Row],[location_id]],Locations[],4,"FALSE")</f>
        <v>513800</v>
      </c>
      <c r="P2925">
        <f>VLOOKUP(CONS_TABLE[[#This Row],[location_id]],Locations[],5,"FALSE")</f>
        <v>21.5</v>
      </c>
    </row>
    <row r="2926" spans="1:16" x14ac:dyDescent="0.3">
      <c r="A2926">
        <v>2925</v>
      </c>
      <c r="B2926" t="s">
        <v>435</v>
      </c>
      <c r="C2926">
        <v>548</v>
      </c>
      <c r="D2926" t="str">
        <f>VLOOKUP(CONS_TABLE[[#This Row],[make_id]],Make_details[],2,"FALSE")</f>
        <v>Holden</v>
      </c>
      <c r="E2926" t="str">
        <f>VLOOKUP(CONS_TABLE[[#This Row],[make_id]],Make_details[],3,"FALSE")</f>
        <v>Standard</v>
      </c>
      <c r="F2926">
        <v>2002</v>
      </c>
      <c r="G2926" t="s">
        <v>611</v>
      </c>
      <c r="H2926" t="s">
        <v>47</v>
      </c>
      <c r="I2926" s="1">
        <v>44527</v>
      </c>
      <c r="J2926" s="1" t="str">
        <f>TEXT(CONS_TABLE[[#This Row],[date_stolen]],"YYYY")</f>
        <v>2021</v>
      </c>
      <c r="K2926" s="1" t="str">
        <f>TEXT(CONS_TABLE[[#This Row],[date_stolen]],"MMMM")</f>
        <v>November</v>
      </c>
      <c r="L2926">
        <v>105</v>
      </c>
      <c r="M2926" t="str">
        <f>VLOOKUP(CONS_TABLE[[#This Row],[location_id]],Locations[],2,"FALSE")</f>
        <v>Gisborne</v>
      </c>
      <c r="N2926" t="str">
        <f>VLOOKUP(CONS_TABLE[[#This Row],[location_id]],Locations[],3, "FALSE")</f>
        <v>New Zealand</v>
      </c>
      <c r="O2926" s="3">
        <f>VLOOKUP(CONS_TABLE[[#This Row],[location_id]],Locations[],4,"FALSE")</f>
        <v>52100</v>
      </c>
      <c r="P2926">
        <f>VLOOKUP(CONS_TABLE[[#This Row],[location_id]],Locations[],5,"FALSE")</f>
        <v>6.21</v>
      </c>
    </row>
    <row r="2927" spans="1:16" x14ac:dyDescent="0.3">
      <c r="A2927">
        <v>2926</v>
      </c>
      <c r="B2927" t="s">
        <v>83</v>
      </c>
      <c r="C2927">
        <v>587</v>
      </c>
      <c r="D2927" t="str">
        <f>VLOOKUP(CONS_TABLE[[#This Row],[make_id]],Make_details[],2,"FALSE")</f>
        <v>Nissan</v>
      </c>
      <c r="E2927" t="str">
        <f>VLOOKUP(CONS_TABLE[[#This Row],[make_id]],Make_details[],3,"FALSE")</f>
        <v>Standard</v>
      </c>
      <c r="F2927">
        <v>2006</v>
      </c>
      <c r="G2927" t="s">
        <v>590</v>
      </c>
      <c r="H2927" t="s">
        <v>32</v>
      </c>
      <c r="I2927" s="1">
        <v>44640</v>
      </c>
      <c r="J2927" s="1" t="str">
        <f>TEXT(CONS_TABLE[[#This Row],[date_stolen]],"YYYY")</f>
        <v>2022</v>
      </c>
      <c r="K2927" s="1" t="str">
        <f>TEXT(CONS_TABLE[[#This Row],[date_stolen]],"MMMM")</f>
        <v>March</v>
      </c>
      <c r="L2927">
        <v>102</v>
      </c>
      <c r="M2927" t="str">
        <f>VLOOKUP(CONS_TABLE[[#This Row],[location_id]],Locations[],2,"FALSE")</f>
        <v>Auckland</v>
      </c>
      <c r="N2927" t="str">
        <f>VLOOKUP(CONS_TABLE[[#This Row],[location_id]],Locations[],3, "FALSE")</f>
        <v>New Zealand</v>
      </c>
      <c r="O2927" s="3">
        <f>VLOOKUP(CONS_TABLE[[#This Row],[location_id]],Locations[],4,"FALSE")</f>
        <v>1695200</v>
      </c>
      <c r="P2927">
        <f>VLOOKUP(CONS_TABLE[[#This Row],[location_id]],Locations[],5,"FALSE")</f>
        <v>343.09</v>
      </c>
    </row>
    <row r="2928" spans="1:16" x14ac:dyDescent="0.3">
      <c r="A2928">
        <v>2927</v>
      </c>
      <c r="B2928" t="s">
        <v>435</v>
      </c>
      <c r="C2928">
        <v>540</v>
      </c>
      <c r="D2928" t="str">
        <f>VLOOKUP(CONS_TABLE[[#This Row],[make_id]],Make_details[],2,"FALSE")</f>
        <v>Ford</v>
      </c>
      <c r="E2928" t="str">
        <f>VLOOKUP(CONS_TABLE[[#This Row],[make_id]],Make_details[],3,"FALSE")</f>
        <v>Standard</v>
      </c>
      <c r="F2928">
        <v>2015</v>
      </c>
      <c r="G2928" t="s">
        <v>760</v>
      </c>
      <c r="H2928" t="s">
        <v>18</v>
      </c>
      <c r="I2928" s="1">
        <v>44543</v>
      </c>
      <c r="J2928" s="1" t="str">
        <f>TEXT(CONS_TABLE[[#This Row],[date_stolen]],"YYYY")</f>
        <v>2021</v>
      </c>
      <c r="K2928" s="1" t="str">
        <f>TEXT(CONS_TABLE[[#This Row],[date_stolen]],"MMMM")</f>
        <v>December</v>
      </c>
      <c r="L2928">
        <v>101</v>
      </c>
      <c r="M2928" t="str">
        <f>VLOOKUP(CONS_TABLE[[#This Row],[location_id]],Locations[],2,"FALSE")</f>
        <v>Northland</v>
      </c>
      <c r="N2928" t="str">
        <f>VLOOKUP(CONS_TABLE[[#This Row],[location_id]],Locations[],3, "FALSE")</f>
        <v>New Zealand</v>
      </c>
      <c r="O2928" s="3">
        <f>VLOOKUP(CONS_TABLE[[#This Row],[location_id]],Locations[],4,"FALSE")</f>
        <v>201500</v>
      </c>
      <c r="P2928">
        <f>VLOOKUP(CONS_TABLE[[#This Row],[location_id]],Locations[],5,"FALSE")</f>
        <v>16.11</v>
      </c>
    </row>
    <row r="2929" spans="1:16" x14ac:dyDescent="0.3">
      <c r="A2929">
        <v>2928</v>
      </c>
      <c r="B2929" t="s">
        <v>671</v>
      </c>
      <c r="C2929">
        <v>512</v>
      </c>
      <c r="D2929" t="str">
        <f>VLOOKUP(CONS_TABLE[[#This Row],[make_id]],Make_details[],2,"FALSE")</f>
        <v>BMW</v>
      </c>
      <c r="E2929" t="str">
        <f>VLOOKUP(CONS_TABLE[[#This Row],[make_id]],Make_details[],3,"FALSE")</f>
        <v>Luxury</v>
      </c>
      <c r="F2929">
        <v>2006</v>
      </c>
      <c r="G2929" t="s">
        <v>805</v>
      </c>
      <c r="H2929" t="s">
        <v>10</v>
      </c>
      <c r="I2929" s="1">
        <v>44580</v>
      </c>
      <c r="J2929" s="1" t="str">
        <f>TEXT(CONS_TABLE[[#This Row],[date_stolen]],"YYYY")</f>
        <v>2022</v>
      </c>
      <c r="K2929" s="1" t="str">
        <f>TEXT(CONS_TABLE[[#This Row],[date_stolen]],"MMMM")</f>
        <v>January</v>
      </c>
      <c r="L2929">
        <v>102</v>
      </c>
      <c r="M2929" t="str">
        <f>VLOOKUP(CONS_TABLE[[#This Row],[location_id]],Locations[],2,"FALSE")</f>
        <v>Auckland</v>
      </c>
      <c r="N2929" t="str">
        <f>VLOOKUP(CONS_TABLE[[#This Row],[location_id]],Locations[],3, "FALSE")</f>
        <v>New Zealand</v>
      </c>
      <c r="O2929" s="3">
        <f>VLOOKUP(CONS_TABLE[[#This Row],[location_id]],Locations[],4,"FALSE")</f>
        <v>1695200</v>
      </c>
      <c r="P2929">
        <f>VLOOKUP(CONS_TABLE[[#This Row],[location_id]],Locations[],5,"FALSE")</f>
        <v>343.09</v>
      </c>
    </row>
    <row r="2930" spans="1:16" x14ac:dyDescent="0.3">
      <c r="A2930">
        <v>2929</v>
      </c>
      <c r="B2930" t="s">
        <v>90</v>
      </c>
      <c r="C2930">
        <v>548</v>
      </c>
      <c r="D2930" t="str">
        <f>VLOOKUP(CONS_TABLE[[#This Row],[make_id]],Make_details[],2,"FALSE")</f>
        <v>Holden</v>
      </c>
      <c r="E2930" t="str">
        <f>VLOOKUP(CONS_TABLE[[#This Row],[make_id]],Make_details[],3,"FALSE")</f>
        <v>Standard</v>
      </c>
      <c r="F2930">
        <v>2007</v>
      </c>
      <c r="G2930" t="s">
        <v>810</v>
      </c>
      <c r="H2930" t="s">
        <v>10</v>
      </c>
      <c r="I2930" s="1">
        <v>44609</v>
      </c>
      <c r="J2930" s="1" t="str">
        <f>TEXT(CONS_TABLE[[#This Row],[date_stolen]],"YYYY")</f>
        <v>2022</v>
      </c>
      <c r="K2930" s="1" t="str">
        <f>TEXT(CONS_TABLE[[#This Row],[date_stolen]],"MMMM")</f>
        <v>February</v>
      </c>
      <c r="L2930">
        <v>115</v>
      </c>
      <c r="M2930" t="str">
        <f>VLOOKUP(CONS_TABLE[[#This Row],[location_id]],Locations[],2,"FALSE")</f>
        <v>Otago</v>
      </c>
      <c r="N2930" t="str">
        <f>VLOOKUP(CONS_TABLE[[#This Row],[location_id]],Locations[],3, "FALSE")</f>
        <v>New Zealand</v>
      </c>
      <c r="O2930" s="3">
        <f>VLOOKUP(CONS_TABLE[[#This Row],[location_id]],Locations[],4,"FALSE")</f>
        <v>246000</v>
      </c>
      <c r="P2930">
        <f>VLOOKUP(CONS_TABLE[[#This Row],[location_id]],Locations[],5,"FALSE")</f>
        <v>7.89</v>
      </c>
    </row>
    <row r="2931" spans="1:16" x14ac:dyDescent="0.3">
      <c r="A2931">
        <v>2930</v>
      </c>
      <c r="B2931" t="s">
        <v>435</v>
      </c>
      <c r="C2931">
        <v>587</v>
      </c>
      <c r="D2931" t="str">
        <f>VLOOKUP(CONS_TABLE[[#This Row],[make_id]],Make_details[],2,"FALSE")</f>
        <v>Nissan</v>
      </c>
      <c r="E2931" t="str">
        <f>VLOOKUP(CONS_TABLE[[#This Row],[make_id]],Make_details[],3,"FALSE")</f>
        <v>Standard</v>
      </c>
      <c r="F2931">
        <v>2015</v>
      </c>
      <c r="G2931" t="s">
        <v>437</v>
      </c>
      <c r="H2931" t="s">
        <v>18</v>
      </c>
      <c r="I2931" s="1">
        <v>44623</v>
      </c>
      <c r="J2931" s="1" t="str">
        <f>TEXT(CONS_TABLE[[#This Row],[date_stolen]],"YYYY")</f>
        <v>2022</v>
      </c>
      <c r="K2931" s="1" t="str">
        <f>TEXT(CONS_TABLE[[#This Row],[date_stolen]],"MMMM")</f>
        <v>March</v>
      </c>
      <c r="L2931">
        <v>101</v>
      </c>
      <c r="M2931" t="str">
        <f>VLOOKUP(CONS_TABLE[[#This Row],[location_id]],Locations[],2,"FALSE")</f>
        <v>Northland</v>
      </c>
      <c r="N2931" t="str">
        <f>VLOOKUP(CONS_TABLE[[#This Row],[location_id]],Locations[],3, "FALSE")</f>
        <v>New Zealand</v>
      </c>
      <c r="O2931" s="3">
        <f>VLOOKUP(CONS_TABLE[[#This Row],[location_id]],Locations[],4,"FALSE")</f>
        <v>201500</v>
      </c>
      <c r="P2931">
        <f>VLOOKUP(CONS_TABLE[[#This Row],[location_id]],Locations[],5,"FALSE")</f>
        <v>16.11</v>
      </c>
    </row>
    <row r="2932" spans="1:16" x14ac:dyDescent="0.3">
      <c r="A2932">
        <v>2931</v>
      </c>
      <c r="B2932" t="s">
        <v>83</v>
      </c>
      <c r="C2932">
        <v>576</v>
      </c>
      <c r="D2932" t="str">
        <f>VLOOKUP(CONS_TABLE[[#This Row],[make_id]],Make_details[],2,"FALSE")</f>
        <v>Mazda</v>
      </c>
      <c r="E2932" t="str">
        <f>VLOOKUP(CONS_TABLE[[#This Row],[make_id]],Make_details[],3,"FALSE")</f>
        <v>Standard</v>
      </c>
      <c r="F2932">
        <v>2005</v>
      </c>
      <c r="G2932" t="s">
        <v>823</v>
      </c>
      <c r="H2932" t="s">
        <v>45</v>
      </c>
      <c r="I2932" s="1">
        <v>44556</v>
      </c>
      <c r="J2932" s="1" t="str">
        <f>TEXT(CONS_TABLE[[#This Row],[date_stolen]],"YYYY")</f>
        <v>2021</v>
      </c>
      <c r="K2932" s="1" t="str">
        <f>TEXT(CONS_TABLE[[#This Row],[date_stolen]],"MMMM")</f>
        <v>December</v>
      </c>
      <c r="L2932">
        <v>102</v>
      </c>
      <c r="M2932" t="str">
        <f>VLOOKUP(CONS_TABLE[[#This Row],[location_id]],Locations[],2,"FALSE")</f>
        <v>Auckland</v>
      </c>
      <c r="N2932" t="str">
        <f>VLOOKUP(CONS_TABLE[[#This Row],[location_id]],Locations[],3, "FALSE")</f>
        <v>New Zealand</v>
      </c>
      <c r="O2932" s="3">
        <f>VLOOKUP(CONS_TABLE[[#This Row],[location_id]],Locations[],4,"FALSE")</f>
        <v>1695200</v>
      </c>
      <c r="P2932">
        <f>VLOOKUP(CONS_TABLE[[#This Row],[location_id]],Locations[],5,"FALSE")</f>
        <v>343.09</v>
      </c>
    </row>
    <row r="2933" spans="1:16" x14ac:dyDescent="0.3">
      <c r="A2933">
        <v>2932</v>
      </c>
      <c r="B2933" t="s">
        <v>75</v>
      </c>
      <c r="C2933">
        <v>512</v>
      </c>
      <c r="D2933" t="str">
        <f>VLOOKUP(CONS_TABLE[[#This Row],[make_id]],Make_details[],2,"FALSE")</f>
        <v>BMW</v>
      </c>
      <c r="E2933" t="str">
        <f>VLOOKUP(CONS_TABLE[[#This Row],[make_id]],Make_details[],3,"FALSE")</f>
        <v>Luxury</v>
      </c>
      <c r="F2933">
        <v>2004</v>
      </c>
      <c r="G2933" t="s">
        <v>821</v>
      </c>
      <c r="H2933" t="s">
        <v>10</v>
      </c>
      <c r="I2933" s="1">
        <v>44646</v>
      </c>
      <c r="J2933" s="1" t="str">
        <f>TEXT(CONS_TABLE[[#This Row],[date_stolen]],"YYYY")</f>
        <v>2022</v>
      </c>
      <c r="K2933" s="1" t="str">
        <f>TEXT(CONS_TABLE[[#This Row],[date_stolen]],"MMMM")</f>
        <v>March</v>
      </c>
      <c r="L2933">
        <v>105</v>
      </c>
      <c r="M2933" t="str">
        <f>VLOOKUP(CONS_TABLE[[#This Row],[location_id]],Locations[],2,"FALSE")</f>
        <v>Gisborne</v>
      </c>
      <c r="N2933" t="str">
        <f>VLOOKUP(CONS_TABLE[[#This Row],[location_id]],Locations[],3, "FALSE")</f>
        <v>New Zealand</v>
      </c>
      <c r="O2933" s="3">
        <f>VLOOKUP(CONS_TABLE[[#This Row],[location_id]],Locations[],4,"FALSE")</f>
        <v>52100</v>
      </c>
      <c r="P2933">
        <f>VLOOKUP(CONS_TABLE[[#This Row],[location_id]],Locations[],5,"FALSE")</f>
        <v>6.21</v>
      </c>
    </row>
    <row r="2934" spans="1:16" x14ac:dyDescent="0.3">
      <c r="A2934">
        <v>2933</v>
      </c>
      <c r="B2934" t="s">
        <v>90</v>
      </c>
      <c r="C2934">
        <v>576</v>
      </c>
      <c r="D2934" t="str">
        <f>VLOOKUP(CONS_TABLE[[#This Row],[make_id]],Make_details[],2,"FALSE")</f>
        <v>Mazda</v>
      </c>
      <c r="E2934" t="str">
        <f>VLOOKUP(CONS_TABLE[[#This Row],[make_id]],Make_details[],3,"FALSE")</f>
        <v>Standard</v>
      </c>
      <c r="F2934">
        <v>2006</v>
      </c>
      <c r="G2934" t="s">
        <v>596</v>
      </c>
      <c r="H2934" t="s">
        <v>45</v>
      </c>
      <c r="I2934" s="1">
        <v>44642</v>
      </c>
      <c r="J2934" s="1" t="str">
        <f>TEXT(CONS_TABLE[[#This Row],[date_stolen]],"YYYY")</f>
        <v>2022</v>
      </c>
      <c r="K2934" s="1" t="str">
        <f>TEXT(CONS_TABLE[[#This Row],[date_stolen]],"MMMM")</f>
        <v>March</v>
      </c>
      <c r="L2934">
        <v>103</v>
      </c>
      <c r="M2934" t="str">
        <f>VLOOKUP(CONS_TABLE[[#This Row],[location_id]],Locations[],2,"FALSE")</f>
        <v>Waikato</v>
      </c>
      <c r="N2934" t="str">
        <f>VLOOKUP(CONS_TABLE[[#This Row],[location_id]],Locations[],3, "FALSE")</f>
        <v>New Zealand</v>
      </c>
      <c r="O2934" s="3">
        <f>VLOOKUP(CONS_TABLE[[#This Row],[location_id]],Locations[],4,"FALSE")</f>
        <v>513800</v>
      </c>
      <c r="P2934">
        <f>VLOOKUP(CONS_TABLE[[#This Row],[location_id]],Locations[],5,"FALSE")</f>
        <v>21.5</v>
      </c>
    </row>
    <row r="2935" spans="1:16" x14ac:dyDescent="0.3">
      <c r="A2935">
        <v>2934</v>
      </c>
      <c r="B2935" t="s">
        <v>435</v>
      </c>
      <c r="C2935">
        <v>548</v>
      </c>
      <c r="D2935" t="str">
        <f>VLOOKUP(CONS_TABLE[[#This Row],[make_id]],Make_details[],2,"FALSE")</f>
        <v>Holden</v>
      </c>
      <c r="E2935" t="str">
        <f>VLOOKUP(CONS_TABLE[[#This Row],[make_id]],Make_details[],3,"FALSE")</f>
        <v>Standard</v>
      </c>
      <c r="F2935">
        <v>2004</v>
      </c>
      <c r="G2935" t="s">
        <v>465</v>
      </c>
      <c r="H2935" t="s">
        <v>32</v>
      </c>
      <c r="I2935" s="1">
        <v>44520</v>
      </c>
      <c r="J2935" s="1" t="str">
        <f>TEXT(CONS_TABLE[[#This Row],[date_stolen]],"YYYY")</f>
        <v>2021</v>
      </c>
      <c r="K2935" s="1" t="str">
        <f>TEXT(CONS_TABLE[[#This Row],[date_stolen]],"MMMM")</f>
        <v>November</v>
      </c>
      <c r="L2935">
        <v>103</v>
      </c>
      <c r="M2935" t="str">
        <f>VLOOKUP(CONS_TABLE[[#This Row],[location_id]],Locations[],2,"FALSE")</f>
        <v>Waikato</v>
      </c>
      <c r="N2935" t="str">
        <f>VLOOKUP(CONS_TABLE[[#This Row],[location_id]],Locations[],3, "FALSE")</f>
        <v>New Zealand</v>
      </c>
      <c r="O2935" s="3">
        <f>VLOOKUP(CONS_TABLE[[#This Row],[location_id]],Locations[],4,"FALSE")</f>
        <v>513800</v>
      </c>
      <c r="P2935">
        <f>VLOOKUP(CONS_TABLE[[#This Row],[location_id]],Locations[],5,"FALSE")</f>
        <v>21.5</v>
      </c>
    </row>
    <row r="2936" spans="1:16" x14ac:dyDescent="0.3">
      <c r="A2936">
        <v>2935</v>
      </c>
      <c r="B2936" t="s">
        <v>90</v>
      </c>
      <c r="C2936">
        <v>540</v>
      </c>
      <c r="D2936" t="str">
        <f>VLOOKUP(CONS_TABLE[[#This Row],[make_id]],Make_details[],2,"FALSE")</f>
        <v>Ford</v>
      </c>
      <c r="E2936" t="str">
        <f>VLOOKUP(CONS_TABLE[[#This Row],[make_id]],Make_details[],3,"FALSE")</f>
        <v>Standard</v>
      </c>
      <c r="F2936">
        <v>2005</v>
      </c>
      <c r="G2936" t="s">
        <v>679</v>
      </c>
      <c r="H2936" t="s">
        <v>28</v>
      </c>
      <c r="I2936" s="1">
        <v>44599</v>
      </c>
      <c r="J2936" s="1" t="str">
        <f>TEXT(CONS_TABLE[[#This Row],[date_stolen]],"YYYY")</f>
        <v>2022</v>
      </c>
      <c r="K2936" s="1" t="str">
        <f>TEXT(CONS_TABLE[[#This Row],[date_stolen]],"MMMM")</f>
        <v>February</v>
      </c>
      <c r="L2936">
        <v>101</v>
      </c>
      <c r="M2936" t="str">
        <f>VLOOKUP(CONS_TABLE[[#This Row],[location_id]],Locations[],2,"FALSE")</f>
        <v>Northland</v>
      </c>
      <c r="N2936" t="str">
        <f>VLOOKUP(CONS_TABLE[[#This Row],[location_id]],Locations[],3, "FALSE")</f>
        <v>New Zealand</v>
      </c>
      <c r="O2936" s="3">
        <f>VLOOKUP(CONS_TABLE[[#This Row],[location_id]],Locations[],4,"FALSE")</f>
        <v>201500</v>
      </c>
      <c r="P2936">
        <f>VLOOKUP(CONS_TABLE[[#This Row],[location_id]],Locations[],5,"FALSE")</f>
        <v>16.11</v>
      </c>
    </row>
    <row r="2937" spans="1:16" x14ac:dyDescent="0.3">
      <c r="A2937">
        <v>2936</v>
      </c>
      <c r="B2937" t="s">
        <v>454</v>
      </c>
      <c r="C2937">
        <v>581</v>
      </c>
      <c r="D2937" t="str">
        <f>VLOOKUP(CONS_TABLE[[#This Row],[make_id]],Make_details[],2,"FALSE")</f>
        <v>Mitsubishio Fuso</v>
      </c>
      <c r="E2937" t="str">
        <f>VLOOKUP(CONS_TABLE[[#This Row],[make_id]],Make_details[],3,"FALSE")</f>
        <v>Standard</v>
      </c>
      <c r="F2937">
        <v>2015</v>
      </c>
      <c r="G2937" t="s">
        <v>909</v>
      </c>
      <c r="H2937" t="s">
        <v>32</v>
      </c>
      <c r="I2937" s="1">
        <v>44632</v>
      </c>
      <c r="J2937" s="1" t="str">
        <f>TEXT(CONS_TABLE[[#This Row],[date_stolen]],"YYYY")</f>
        <v>2022</v>
      </c>
      <c r="K2937" s="1" t="str">
        <f>TEXT(CONS_TABLE[[#This Row],[date_stolen]],"MMMM")</f>
        <v>March</v>
      </c>
      <c r="L2937">
        <v>102</v>
      </c>
      <c r="M2937" t="str">
        <f>VLOOKUP(CONS_TABLE[[#This Row],[location_id]],Locations[],2,"FALSE")</f>
        <v>Auckland</v>
      </c>
      <c r="N2937" t="str">
        <f>VLOOKUP(CONS_TABLE[[#This Row],[location_id]],Locations[],3, "FALSE")</f>
        <v>New Zealand</v>
      </c>
      <c r="O2937" s="3">
        <f>VLOOKUP(CONS_TABLE[[#This Row],[location_id]],Locations[],4,"FALSE")</f>
        <v>1695200</v>
      </c>
      <c r="P2937">
        <f>VLOOKUP(CONS_TABLE[[#This Row],[location_id]],Locations[],5,"FALSE")</f>
        <v>343.09</v>
      </c>
    </row>
    <row r="2938" spans="1:16" x14ac:dyDescent="0.3">
      <c r="A2938">
        <v>2937</v>
      </c>
      <c r="B2938" t="s">
        <v>75</v>
      </c>
      <c r="C2938">
        <v>587</v>
      </c>
      <c r="D2938" t="str">
        <f>VLOOKUP(CONS_TABLE[[#This Row],[make_id]],Make_details[],2,"FALSE")</f>
        <v>Nissan</v>
      </c>
      <c r="E2938" t="str">
        <f>VLOOKUP(CONS_TABLE[[#This Row],[make_id]],Make_details[],3,"FALSE")</f>
        <v>Standard</v>
      </c>
      <c r="F2938">
        <v>2007</v>
      </c>
      <c r="G2938" t="s">
        <v>910</v>
      </c>
      <c r="H2938" t="s">
        <v>10</v>
      </c>
      <c r="I2938" s="1">
        <v>44588</v>
      </c>
      <c r="J2938" s="1" t="str">
        <f>TEXT(CONS_TABLE[[#This Row],[date_stolen]],"YYYY")</f>
        <v>2022</v>
      </c>
      <c r="K2938" s="1" t="str">
        <f>TEXT(CONS_TABLE[[#This Row],[date_stolen]],"MMMM")</f>
        <v>January</v>
      </c>
      <c r="L2938">
        <v>104</v>
      </c>
      <c r="M2938" t="str">
        <f>VLOOKUP(CONS_TABLE[[#This Row],[location_id]],Locations[],2,"FALSE")</f>
        <v>Bay of Plenty</v>
      </c>
      <c r="N2938" t="str">
        <f>VLOOKUP(CONS_TABLE[[#This Row],[location_id]],Locations[],3, "FALSE")</f>
        <v>New Zealand</v>
      </c>
      <c r="O2938" s="3">
        <f>VLOOKUP(CONS_TABLE[[#This Row],[location_id]],Locations[],4,"FALSE")</f>
        <v>347700</v>
      </c>
      <c r="P2938">
        <f>VLOOKUP(CONS_TABLE[[#This Row],[location_id]],Locations[],5,"FALSE")</f>
        <v>28.8</v>
      </c>
    </row>
    <row r="2939" spans="1:16" x14ac:dyDescent="0.3">
      <c r="A2939">
        <v>2938</v>
      </c>
      <c r="B2939" t="s">
        <v>90</v>
      </c>
      <c r="C2939">
        <v>550</v>
      </c>
      <c r="D2939" t="str">
        <f>VLOOKUP(CONS_TABLE[[#This Row],[make_id]],Make_details[],2,"FALSE")</f>
        <v>Honda</v>
      </c>
      <c r="E2939" t="str">
        <f>VLOOKUP(CONS_TABLE[[#This Row],[make_id]],Make_details[],3,"FALSE")</f>
        <v>Standard</v>
      </c>
      <c r="F2939">
        <v>2004</v>
      </c>
      <c r="G2939" t="s">
        <v>584</v>
      </c>
      <c r="H2939" t="s">
        <v>32</v>
      </c>
      <c r="I2939" s="1">
        <v>44544</v>
      </c>
      <c r="J2939" s="1" t="str">
        <f>TEXT(CONS_TABLE[[#This Row],[date_stolen]],"YYYY")</f>
        <v>2021</v>
      </c>
      <c r="K2939" s="1" t="str">
        <f>TEXT(CONS_TABLE[[#This Row],[date_stolen]],"MMMM")</f>
        <v>December</v>
      </c>
      <c r="L2939">
        <v>102</v>
      </c>
      <c r="M2939" t="str">
        <f>VLOOKUP(CONS_TABLE[[#This Row],[location_id]],Locations[],2,"FALSE")</f>
        <v>Auckland</v>
      </c>
      <c r="N2939" t="str">
        <f>VLOOKUP(CONS_TABLE[[#This Row],[location_id]],Locations[],3, "FALSE")</f>
        <v>New Zealand</v>
      </c>
      <c r="O2939" s="3">
        <f>VLOOKUP(CONS_TABLE[[#This Row],[location_id]],Locations[],4,"FALSE")</f>
        <v>1695200</v>
      </c>
      <c r="P2939">
        <f>VLOOKUP(CONS_TABLE[[#This Row],[location_id]],Locations[],5,"FALSE")</f>
        <v>343.09</v>
      </c>
    </row>
    <row r="2940" spans="1:16" x14ac:dyDescent="0.3">
      <c r="A2940">
        <v>2939</v>
      </c>
      <c r="B2940" t="s">
        <v>75</v>
      </c>
      <c r="C2940">
        <v>633</v>
      </c>
      <c r="D2940" t="str">
        <f>VLOOKUP(CONS_TABLE[[#This Row],[make_id]],Make_details[],2,"FALSE")</f>
        <v>Volkswagen</v>
      </c>
      <c r="E2940" t="str">
        <f>VLOOKUP(CONS_TABLE[[#This Row],[make_id]],Make_details[],3,"FALSE")</f>
        <v>Standard</v>
      </c>
      <c r="F2940">
        <v>2013</v>
      </c>
      <c r="G2940" t="s">
        <v>581</v>
      </c>
      <c r="H2940" t="s">
        <v>10</v>
      </c>
      <c r="I2940" s="1">
        <v>44631</v>
      </c>
      <c r="J2940" s="1" t="str">
        <f>TEXT(CONS_TABLE[[#This Row],[date_stolen]],"YYYY")</f>
        <v>2022</v>
      </c>
      <c r="K2940" s="1" t="str">
        <f>TEXT(CONS_TABLE[[#This Row],[date_stolen]],"MMMM")</f>
        <v>March</v>
      </c>
      <c r="L2940">
        <v>102</v>
      </c>
      <c r="M2940" t="str">
        <f>VLOOKUP(CONS_TABLE[[#This Row],[location_id]],Locations[],2,"FALSE")</f>
        <v>Auckland</v>
      </c>
      <c r="N2940" t="str">
        <f>VLOOKUP(CONS_TABLE[[#This Row],[location_id]],Locations[],3, "FALSE")</f>
        <v>New Zealand</v>
      </c>
      <c r="O2940" s="3">
        <f>VLOOKUP(CONS_TABLE[[#This Row],[location_id]],Locations[],4,"FALSE")</f>
        <v>1695200</v>
      </c>
      <c r="P2940">
        <f>VLOOKUP(CONS_TABLE[[#This Row],[location_id]],Locations[],5,"FALSE")</f>
        <v>343.09</v>
      </c>
    </row>
    <row r="2941" spans="1:16" x14ac:dyDescent="0.3">
      <c r="A2941">
        <v>2940</v>
      </c>
      <c r="B2941" t="s">
        <v>90</v>
      </c>
      <c r="C2941">
        <v>610</v>
      </c>
      <c r="D2941" t="str">
        <f>VLOOKUP(CONS_TABLE[[#This Row],[make_id]],Make_details[],2,"FALSE")</f>
        <v>Subaru</v>
      </c>
      <c r="E2941" t="str">
        <f>VLOOKUP(CONS_TABLE[[#This Row],[make_id]],Make_details[],3,"FALSE")</f>
        <v>Standard</v>
      </c>
      <c r="F2941">
        <v>1995</v>
      </c>
      <c r="G2941" t="s">
        <v>444</v>
      </c>
      <c r="H2941" t="s">
        <v>10</v>
      </c>
      <c r="I2941" s="1">
        <v>44581</v>
      </c>
      <c r="J2941" s="1" t="str">
        <f>TEXT(CONS_TABLE[[#This Row],[date_stolen]],"YYYY")</f>
        <v>2022</v>
      </c>
      <c r="K2941" s="1" t="str">
        <f>TEXT(CONS_TABLE[[#This Row],[date_stolen]],"MMMM")</f>
        <v>January</v>
      </c>
      <c r="L2941">
        <v>107</v>
      </c>
      <c r="M2941" t="str">
        <f>VLOOKUP(CONS_TABLE[[#This Row],[location_id]],Locations[],2,"FALSE")</f>
        <v>Taranaki</v>
      </c>
      <c r="N2941" t="str">
        <f>VLOOKUP(CONS_TABLE[[#This Row],[location_id]],Locations[],3, "FALSE")</f>
        <v>New Zealand</v>
      </c>
      <c r="O2941" s="3">
        <f>VLOOKUP(CONS_TABLE[[#This Row],[location_id]],Locations[],4,"FALSE")</f>
        <v>127300</v>
      </c>
      <c r="P2941">
        <f>VLOOKUP(CONS_TABLE[[#This Row],[location_id]],Locations[],5,"FALSE")</f>
        <v>17.55</v>
      </c>
    </row>
    <row r="2942" spans="1:16" x14ac:dyDescent="0.3">
      <c r="A2942">
        <v>2941</v>
      </c>
      <c r="B2942" t="s">
        <v>83</v>
      </c>
      <c r="C2942">
        <v>550</v>
      </c>
      <c r="D2942" t="str">
        <f>VLOOKUP(CONS_TABLE[[#This Row],[make_id]],Make_details[],2,"FALSE")</f>
        <v>Honda</v>
      </c>
      <c r="E2942" t="str">
        <f>VLOOKUP(CONS_TABLE[[#This Row],[make_id]],Make_details[],3,"FALSE")</f>
        <v>Standard</v>
      </c>
      <c r="F2942">
        <v>2005</v>
      </c>
      <c r="G2942" t="s">
        <v>571</v>
      </c>
      <c r="H2942" t="s">
        <v>28</v>
      </c>
      <c r="I2942" s="1">
        <v>44557</v>
      </c>
      <c r="J2942" s="1" t="str">
        <f>TEXT(CONS_TABLE[[#This Row],[date_stolen]],"YYYY")</f>
        <v>2021</v>
      </c>
      <c r="K2942" s="1" t="str">
        <f>TEXT(CONS_TABLE[[#This Row],[date_stolen]],"MMMM")</f>
        <v>December</v>
      </c>
      <c r="L2942">
        <v>102</v>
      </c>
      <c r="M2942" t="str">
        <f>VLOOKUP(CONS_TABLE[[#This Row],[location_id]],Locations[],2,"FALSE")</f>
        <v>Auckland</v>
      </c>
      <c r="N2942" t="str">
        <f>VLOOKUP(CONS_TABLE[[#This Row],[location_id]],Locations[],3, "FALSE")</f>
        <v>New Zealand</v>
      </c>
      <c r="O2942" s="3">
        <f>VLOOKUP(CONS_TABLE[[#This Row],[location_id]],Locations[],4,"FALSE")</f>
        <v>1695200</v>
      </c>
      <c r="P2942">
        <f>VLOOKUP(CONS_TABLE[[#This Row],[location_id]],Locations[],5,"FALSE")</f>
        <v>343.09</v>
      </c>
    </row>
    <row r="2943" spans="1:16" x14ac:dyDescent="0.3">
      <c r="A2943">
        <v>2942</v>
      </c>
      <c r="B2943" t="s">
        <v>75</v>
      </c>
      <c r="C2943">
        <v>512</v>
      </c>
      <c r="D2943" t="str">
        <f>VLOOKUP(CONS_TABLE[[#This Row],[make_id]],Make_details[],2,"FALSE")</f>
        <v>BMW</v>
      </c>
      <c r="E2943" t="str">
        <f>VLOOKUP(CONS_TABLE[[#This Row],[make_id]],Make_details[],3,"FALSE")</f>
        <v>Luxury</v>
      </c>
      <c r="F2943">
        <v>2007</v>
      </c>
      <c r="G2943" t="s">
        <v>911</v>
      </c>
      <c r="H2943" t="s">
        <v>10</v>
      </c>
      <c r="I2943" s="1">
        <v>44647</v>
      </c>
      <c r="J2943" s="1" t="str">
        <f>TEXT(CONS_TABLE[[#This Row],[date_stolen]],"YYYY")</f>
        <v>2022</v>
      </c>
      <c r="K2943" s="1" t="str">
        <f>TEXT(CONS_TABLE[[#This Row],[date_stolen]],"MMMM")</f>
        <v>March</v>
      </c>
      <c r="L2943">
        <v>102</v>
      </c>
      <c r="M2943" t="str">
        <f>VLOOKUP(CONS_TABLE[[#This Row],[location_id]],Locations[],2,"FALSE")</f>
        <v>Auckland</v>
      </c>
      <c r="N2943" t="str">
        <f>VLOOKUP(CONS_TABLE[[#This Row],[location_id]],Locations[],3, "FALSE")</f>
        <v>New Zealand</v>
      </c>
      <c r="O2943" s="3">
        <f>VLOOKUP(CONS_TABLE[[#This Row],[location_id]],Locations[],4,"FALSE")</f>
        <v>1695200</v>
      </c>
      <c r="P2943">
        <f>VLOOKUP(CONS_TABLE[[#This Row],[location_id]],Locations[],5,"FALSE")</f>
        <v>343.09</v>
      </c>
    </row>
    <row r="2944" spans="1:16" x14ac:dyDescent="0.3">
      <c r="A2944">
        <v>2943</v>
      </c>
      <c r="B2944" t="s">
        <v>83</v>
      </c>
      <c r="C2944">
        <v>580</v>
      </c>
      <c r="D2944" t="str">
        <f>VLOOKUP(CONS_TABLE[[#This Row],[make_id]],Make_details[],2,"FALSE")</f>
        <v>Mitsubishi</v>
      </c>
      <c r="E2944" t="str">
        <f>VLOOKUP(CONS_TABLE[[#This Row],[make_id]],Make_details[],3,"FALSE")</f>
        <v>Standard</v>
      </c>
      <c r="F2944">
        <v>2007</v>
      </c>
      <c r="G2944" t="s">
        <v>580</v>
      </c>
      <c r="H2944" t="s">
        <v>10</v>
      </c>
      <c r="I2944" s="1">
        <v>44628</v>
      </c>
      <c r="J2944" s="1" t="str">
        <f>TEXT(CONS_TABLE[[#This Row],[date_stolen]],"YYYY")</f>
        <v>2022</v>
      </c>
      <c r="K2944" s="1" t="str">
        <f>TEXT(CONS_TABLE[[#This Row],[date_stolen]],"MMMM")</f>
        <v>March</v>
      </c>
      <c r="L2944">
        <v>102</v>
      </c>
      <c r="M2944" t="str">
        <f>VLOOKUP(CONS_TABLE[[#This Row],[location_id]],Locations[],2,"FALSE")</f>
        <v>Auckland</v>
      </c>
      <c r="N2944" t="str">
        <f>VLOOKUP(CONS_TABLE[[#This Row],[location_id]],Locations[],3, "FALSE")</f>
        <v>New Zealand</v>
      </c>
      <c r="O2944" s="3">
        <f>VLOOKUP(CONS_TABLE[[#This Row],[location_id]],Locations[],4,"FALSE")</f>
        <v>1695200</v>
      </c>
      <c r="P2944">
        <f>VLOOKUP(CONS_TABLE[[#This Row],[location_id]],Locations[],5,"FALSE")</f>
        <v>343.09</v>
      </c>
    </row>
    <row r="2945" spans="1:16" x14ac:dyDescent="0.3">
      <c r="A2945">
        <v>2944</v>
      </c>
      <c r="B2945" t="s">
        <v>90</v>
      </c>
      <c r="C2945">
        <v>576</v>
      </c>
      <c r="D2945" t="str">
        <f>VLOOKUP(CONS_TABLE[[#This Row],[make_id]],Make_details[],2,"FALSE")</f>
        <v>Mazda</v>
      </c>
      <c r="E2945" t="str">
        <f>VLOOKUP(CONS_TABLE[[#This Row],[make_id]],Make_details[],3,"FALSE")</f>
        <v>Standard</v>
      </c>
      <c r="F2945">
        <v>2005</v>
      </c>
      <c r="G2945" t="s">
        <v>578</v>
      </c>
      <c r="H2945" t="s">
        <v>101</v>
      </c>
      <c r="I2945" s="1">
        <v>44486</v>
      </c>
      <c r="J2945" s="1" t="str">
        <f>TEXT(CONS_TABLE[[#This Row],[date_stolen]],"YYYY")</f>
        <v>2021</v>
      </c>
      <c r="K2945" s="1" t="str">
        <f>TEXT(CONS_TABLE[[#This Row],[date_stolen]],"MMMM")</f>
        <v>October</v>
      </c>
      <c r="L2945">
        <v>102</v>
      </c>
      <c r="M2945" t="str">
        <f>VLOOKUP(CONS_TABLE[[#This Row],[location_id]],Locations[],2,"FALSE")</f>
        <v>Auckland</v>
      </c>
      <c r="N2945" t="str">
        <f>VLOOKUP(CONS_TABLE[[#This Row],[location_id]],Locations[],3, "FALSE")</f>
        <v>New Zealand</v>
      </c>
      <c r="O2945" s="3">
        <f>VLOOKUP(CONS_TABLE[[#This Row],[location_id]],Locations[],4,"FALSE")</f>
        <v>1695200</v>
      </c>
      <c r="P2945">
        <f>VLOOKUP(CONS_TABLE[[#This Row],[location_id]],Locations[],5,"FALSE")</f>
        <v>343.09</v>
      </c>
    </row>
    <row r="2946" spans="1:16" x14ac:dyDescent="0.3">
      <c r="A2946">
        <v>2945</v>
      </c>
      <c r="B2946" t="s">
        <v>75</v>
      </c>
      <c r="C2946">
        <v>576</v>
      </c>
      <c r="D2946" t="str">
        <f>VLOOKUP(CONS_TABLE[[#This Row],[make_id]],Make_details[],2,"FALSE")</f>
        <v>Mazda</v>
      </c>
      <c r="E2946" t="str">
        <f>VLOOKUP(CONS_TABLE[[#This Row],[make_id]],Make_details[],3,"FALSE")</f>
        <v>Standard</v>
      </c>
      <c r="F2946">
        <v>2013</v>
      </c>
      <c r="G2946" t="s">
        <v>731</v>
      </c>
      <c r="H2946" t="s">
        <v>32</v>
      </c>
      <c r="I2946" s="1">
        <v>44626</v>
      </c>
      <c r="J2946" s="1" t="str">
        <f>TEXT(CONS_TABLE[[#This Row],[date_stolen]],"YYYY")</f>
        <v>2022</v>
      </c>
      <c r="K2946" s="1" t="str">
        <f>TEXT(CONS_TABLE[[#This Row],[date_stolen]],"MMMM")</f>
        <v>March</v>
      </c>
      <c r="L2946">
        <v>108</v>
      </c>
      <c r="M2946" t="str">
        <f>VLOOKUP(CONS_TABLE[[#This Row],[location_id]],Locations[],2,"FALSE")</f>
        <v>Manawatū-Whanganui</v>
      </c>
      <c r="N2946" t="str">
        <f>VLOOKUP(CONS_TABLE[[#This Row],[location_id]],Locations[],3, "FALSE")</f>
        <v>New Zealand</v>
      </c>
      <c r="O2946" s="3">
        <f>VLOOKUP(CONS_TABLE[[#This Row],[location_id]],Locations[],4,"FALSE")</f>
        <v>258200</v>
      </c>
      <c r="P2946">
        <f>VLOOKUP(CONS_TABLE[[#This Row],[location_id]],Locations[],5,"FALSE")</f>
        <v>11.62</v>
      </c>
    </row>
    <row r="2947" spans="1:16" x14ac:dyDescent="0.3">
      <c r="A2947">
        <v>2946</v>
      </c>
      <c r="B2947" t="s">
        <v>90</v>
      </c>
      <c r="C2947">
        <v>619</v>
      </c>
      <c r="D2947" t="str">
        <f>VLOOKUP(CONS_TABLE[[#This Row],[make_id]],Make_details[],2,"FALSE")</f>
        <v>Toyota</v>
      </c>
      <c r="E2947" t="str">
        <f>VLOOKUP(CONS_TABLE[[#This Row],[make_id]],Make_details[],3,"FALSE")</f>
        <v>Standard</v>
      </c>
      <c r="F2947">
        <v>1995</v>
      </c>
      <c r="G2947" t="s">
        <v>485</v>
      </c>
      <c r="H2947" t="s">
        <v>45</v>
      </c>
      <c r="I2947" s="1">
        <v>44596</v>
      </c>
      <c r="J2947" s="1" t="str">
        <f>TEXT(CONS_TABLE[[#This Row],[date_stolen]],"YYYY")</f>
        <v>2022</v>
      </c>
      <c r="K2947" s="1" t="str">
        <f>TEXT(CONS_TABLE[[#This Row],[date_stolen]],"MMMM")</f>
        <v>February</v>
      </c>
      <c r="L2947">
        <v>114</v>
      </c>
      <c r="M2947" t="str">
        <f>VLOOKUP(CONS_TABLE[[#This Row],[location_id]],Locations[],2,"FALSE")</f>
        <v>Canterbury</v>
      </c>
      <c r="N2947" t="str">
        <f>VLOOKUP(CONS_TABLE[[#This Row],[location_id]],Locations[],3, "FALSE")</f>
        <v>New Zealand</v>
      </c>
      <c r="O2947" s="3">
        <f>VLOOKUP(CONS_TABLE[[#This Row],[location_id]],Locations[],4,"FALSE")</f>
        <v>655000</v>
      </c>
      <c r="P2947">
        <f>VLOOKUP(CONS_TABLE[[#This Row],[location_id]],Locations[],5,"FALSE")</f>
        <v>14.72</v>
      </c>
    </row>
    <row r="2948" spans="1:16" x14ac:dyDescent="0.3">
      <c r="A2948">
        <v>2947</v>
      </c>
      <c r="B2948" t="s">
        <v>90</v>
      </c>
      <c r="C2948">
        <v>610</v>
      </c>
      <c r="D2948" t="str">
        <f>VLOOKUP(CONS_TABLE[[#This Row],[make_id]],Make_details[],2,"FALSE")</f>
        <v>Subaru</v>
      </c>
      <c r="E2948" t="str">
        <f>VLOOKUP(CONS_TABLE[[#This Row],[make_id]],Make_details[],3,"FALSE")</f>
        <v>Standard</v>
      </c>
      <c r="F2948">
        <v>1998</v>
      </c>
      <c r="G2948" t="s">
        <v>444</v>
      </c>
      <c r="H2948" t="s">
        <v>18</v>
      </c>
      <c r="I2948" s="1">
        <v>44620</v>
      </c>
      <c r="J2948" s="1" t="str">
        <f>TEXT(CONS_TABLE[[#This Row],[date_stolen]],"YYYY")</f>
        <v>2022</v>
      </c>
      <c r="K2948" s="1" t="str">
        <f>TEXT(CONS_TABLE[[#This Row],[date_stolen]],"MMMM")</f>
        <v>February</v>
      </c>
      <c r="L2948">
        <v>109</v>
      </c>
      <c r="M2948" t="str">
        <f>VLOOKUP(CONS_TABLE[[#This Row],[location_id]],Locations[],2,"FALSE")</f>
        <v>Wellington</v>
      </c>
      <c r="N2948" t="str">
        <f>VLOOKUP(CONS_TABLE[[#This Row],[location_id]],Locations[],3, "FALSE")</f>
        <v>New Zealand</v>
      </c>
      <c r="O2948" s="3">
        <f>VLOOKUP(CONS_TABLE[[#This Row],[location_id]],Locations[],4,"FALSE")</f>
        <v>543500</v>
      </c>
      <c r="P2948">
        <f>VLOOKUP(CONS_TABLE[[#This Row],[location_id]],Locations[],5,"FALSE")</f>
        <v>67.52</v>
      </c>
    </row>
    <row r="2949" spans="1:16" x14ac:dyDescent="0.3">
      <c r="A2949">
        <v>2948</v>
      </c>
      <c r="B2949" t="s">
        <v>235</v>
      </c>
      <c r="C2949">
        <v>587</v>
      </c>
      <c r="D2949" t="str">
        <f>VLOOKUP(CONS_TABLE[[#This Row],[make_id]],Make_details[],2,"FALSE")</f>
        <v>Nissan</v>
      </c>
      <c r="E2949" t="str">
        <f>VLOOKUP(CONS_TABLE[[#This Row],[make_id]],Make_details[],3,"FALSE")</f>
        <v>Standard</v>
      </c>
      <c r="F2949">
        <v>2013</v>
      </c>
      <c r="G2949" t="s">
        <v>437</v>
      </c>
      <c r="H2949" t="s">
        <v>32</v>
      </c>
      <c r="I2949" s="1">
        <v>44499</v>
      </c>
      <c r="J2949" s="1" t="str">
        <f>TEXT(CONS_TABLE[[#This Row],[date_stolen]],"YYYY")</f>
        <v>2021</v>
      </c>
      <c r="K2949" s="1" t="str">
        <f>TEXT(CONS_TABLE[[#This Row],[date_stolen]],"MMMM")</f>
        <v>October</v>
      </c>
      <c r="L2949">
        <v>105</v>
      </c>
      <c r="M2949" t="str">
        <f>VLOOKUP(CONS_TABLE[[#This Row],[location_id]],Locations[],2,"FALSE")</f>
        <v>Gisborne</v>
      </c>
      <c r="N2949" t="str">
        <f>VLOOKUP(CONS_TABLE[[#This Row],[location_id]],Locations[],3, "FALSE")</f>
        <v>New Zealand</v>
      </c>
      <c r="O2949" s="3">
        <f>VLOOKUP(CONS_TABLE[[#This Row],[location_id]],Locations[],4,"FALSE")</f>
        <v>52100</v>
      </c>
      <c r="P2949">
        <f>VLOOKUP(CONS_TABLE[[#This Row],[location_id]],Locations[],5,"FALSE")</f>
        <v>6.21</v>
      </c>
    </row>
    <row r="2950" spans="1:16" x14ac:dyDescent="0.3">
      <c r="A2950">
        <v>2949</v>
      </c>
      <c r="B2950" t="s">
        <v>235</v>
      </c>
      <c r="C2950">
        <v>550</v>
      </c>
      <c r="D2950" t="str">
        <f>VLOOKUP(CONS_TABLE[[#This Row],[make_id]],Make_details[],2,"FALSE")</f>
        <v>Honda</v>
      </c>
      <c r="E2950" t="str">
        <f>VLOOKUP(CONS_TABLE[[#This Row],[make_id]],Make_details[],3,"FALSE")</f>
        <v>Standard</v>
      </c>
      <c r="F2950">
        <v>2004</v>
      </c>
      <c r="G2950" t="s">
        <v>912</v>
      </c>
      <c r="H2950" t="s">
        <v>10</v>
      </c>
      <c r="I2950" s="1">
        <v>44625</v>
      </c>
      <c r="J2950" s="1" t="str">
        <f>TEXT(CONS_TABLE[[#This Row],[date_stolen]],"YYYY")</f>
        <v>2022</v>
      </c>
      <c r="K2950" s="1" t="str">
        <f>TEXT(CONS_TABLE[[#This Row],[date_stolen]],"MMMM")</f>
        <v>March</v>
      </c>
      <c r="L2950">
        <v>102</v>
      </c>
      <c r="M2950" t="str">
        <f>VLOOKUP(CONS_TABLE[[#This Row],[location_id]],Locations[],2,"FALSE")</f>
        <v>Auckland</v>
      </c>
      <c r="N2950" t="str">
        <f>VLOOKUP(CONS_TABLE[[#This Row],[location_id]],Locations[],3, "FALSE")</f>
        <v>New Zealand</v>
      </c>
      <c r="O2950" s="3">
        <f>VLOOKUP(CONS_TABLE[[#This Row],[location_id]],Locations[],4,"FALSE")</f>
        <v>1695200</v>
      </c>
      <c r="P2950">
        <f>VLOOKUP(CONS_TABLE[[#This Row],[location_id]],Locations[],5,"FALSE")</f>
        <v>343.09</v>
      </c>
    </row>
    <row r="2951" spans="1:16" x14ac:dyDescent="0.3">
      <c r="A2951">
        <v>2950</v>
      </c>
      <c r="B2951" t="s">
        <v>435</v>
      </c>
      <c r="C2951">
        <v>619</v>
      </c>
      <c r="D2951" t="str">
        <f>VLOOKUP(CONS_TABLE[[#This Row],[make_id]],Make_details[],2,"FALSE")</f>
        <v>Toyota</v>
      </c>
      <c r="E2951" t="str">
        <f>VLOOKUP(CONS_TABLE[[#This Row],[make_id]],Make_details[],3,"FALSE")</f>
        <v>Standard</v>
      </c>
      <c r="F2951">
        <v>1996</v>
      </c>
      <c r="G2951" t="s">
        <v>448</v>
      </c>
      <c r="H2951" t="s">
        <v>69</v>
      </c>
      <c r="I2951" s="1">
        <v>44594</v>
      </c>
      <c r="J2951" s="1" t="str">
        <f>TEXT(CONS_TABLE[[#This Row],[date_stolen]],"YYYY")</f>
        <v>2022</v>
      </c>
      <c r="K2951" s="1" t="str">
        <f>TEXT(CONS_TABLE[[#This Row],[date_stolen]],"MMMM")</f>
        <v>February</v>
      </c>
      <c r="L2951">
        <v>102</v>
      </c>
      <c r="M2951" t="str">
        <f>VLOOKUP(CONS_TABLE[[#This Row],[location_id]],Locations[],2,"FALSE")</f>
        <v>Auckland</v>
      </c>
      <c r="N2951" t="str">
        <f>VLOOKUP(CONS_TABLE[[#This Row],[location_id]],Locations[],3, "FALSE")</f>
        <v>New Zealand</v>
      </c>
      <c r="O2951" s="3">
        <f>VLOOKUP(CONS_TABLE[[#This Row],[location_id]],Locations[],4,"FALSE")</f>
        <v>1695200</v>
      </c>
      <c r="P2951">
        <f>VLOOKUP(CONS_TABLE[[#This Row],[location_id]],Locations[],5,"FALSE")</f>
        <v>343.09</v>
      </c>
    </row>
    <row r="2952" spans="1:16" x14ac:dyDescent="0.3">
      <c r="A2952">
        <v>2951</v>
      </c>
      <c r="B2952" t="s">
        <v>614</v>
      </c>
      <c r="C2952">
        <v>509</v>
      </c>
      <c r="D2952" t="str">
        <f>VLOOKUP(CONS_TABLE[[#This Row],[make_id]],Make_details[],2,"FALSE")</f>
        <v>Bedford</v>
      </c>
      <c r="E2952" t="str">
        <f>VLOOKUP(CONS_TABLE[[#This Row],[make_id]],Make_details[],3,"FALSE")</f>
        <v>Standard</v>
      </c>
      <c r="F2952">
        <v>1980</v>
      </c>
      <c r="G2952" t="s">
        <v>913</v>
      </c>
      <c r="H2952" t="s">
        <v>32</v>
      </c>
      <c r="I2952" s="1">
        <v>44577</v>
      </c>
      <c r="J2952" s="1" t="str">
        <f>TEXT(CONS_TABLE[[#This Row],[date_stolen]],"YYYY")</f>
        <v>2022</v>
      </c>
      <c r="K2952" s="1" t="str">
        <f>TEXT(CONS_TABLE[[#This Row],[date_stolen]],"MMMM")</f>
        <v>January</v>
      </c>
      <c r="L2952">
        <v>111</v>
      </c>
      <c r="M2952" t="str">
        <f>VLOOKUP(CONS_TABLE[[#This Row],[location_id]],Locations[],2,"FALSE")</f>
        <v>Nelson</v>
      </c>
      <c r="N2952" t="str">
        <f>VLOOKUP(CONS_TABLE[[#This Row],[location_id]],Locations[],3, "FALSE")</f>
        <v>New Zealand</v>
      </c>
      <c r="O2952" s="3">
        <f>VLOOKUP(CONS_TABLE[[#This Row],[location_id]],Locations[],4,"FALSE")</f>
        <v>54500</v>
      </c>
      <c r="P2952">
        <f>VLOOKUP(CONS_TABLE[[#This Row],[location_id]],Locations[],5,"FALSE")</f>
        <v>129.15</v>
      </c>
    </row>
    <row r="2953" spans="1:16" x14ac:dyDescent="0.3">
      <c r="A2953">
        <v>2952</v>
      </c>
      <c r="B2953" t="s">
        <v>90</v>
      </c>
      <c r="C2953">
        <v>512</v>
      </c>
      <c r="D2953" t="str">
        <f>VLOOKUP(CONS_TABLE[[#This Row],[make_id]],Make_details[],2,"FALSE")</f>
        <v>BMW</v>
      </c>
      <c r="E2953" t="str">
        <f>VLOOKUP(CONS_TABLE[[#This Row],[make_id]],Make_details[],3,"FALSE")</f>
        <v>Luxury</v>
      </c>
      <c r="F2953">
        <v>2005</v>
      </c>
      <c r="G2953" t="s">
        <v>914</v>
      </c>
      <c r="H2953" t="s">
        <v>45</v>
      </c>
      <c r="I2953" s="1">
        <v>44495</v>
      </c>
      <c r="J2953" s="1" t="str">
        <f>TEXT(CONS_TABLE[[#This Row],[date_stolen]],"YYYY")</f>
        <v>2021</v>
      </c>
      <c r="K2953" s="1" t="str">
        <f>TEXT(CONS_TABLE[[#This Row],[date_stolen]],"MMMM")</f>
        <v>October</v>
      </c>
      <c r="L2953">
        <v>114</v>
      </c>
      <c r="M2953" t="str">
        <f>VLOOKUP(CONS_TABLE[[#This Row],[location_id]],Locations[],2,"FALSE")</f>
        <v>Canterbury</v>
      </c>
      <c r="N2953" t="str">
        <f>VLOOKUP(CONS_TABLE[[#This Row],[location_id]],Locations[],3, "FALSE")</f>
        <v>New Zealand</v>
      </c>
      <c r="O2953" s="3">
        <f>VLOOKUP(CONS_TABLE[[#This Row],[location_id]],Locations[],4,"FALSE")</f>
        <v>655000</v>
      </c>
      <c r="P2953">
        <f>VLOOKUP(CONS_TABLE[[#This Row],[location_id]],Locations[],5,"FALSE")</f>
        <v>14.72</v>
      </c>
    </row>
    <row r="2954" spans="1:16" x14ac:dyDescent="0.3">
      <c r="A2954">
        <v>2953</v>
      </c>
      <c r="B2954" t="s">
        <v>83</v>
      </c>
      <c r="C2954">
        <v>580</v>
      </c>
      <c r="D2954" t="str">
        <f>VLOOKUP(CONS_TABLE[[#This Row],[make_id]],Make_details[],2,"FALSE")</f>
        <v>Mitsubishi</v>
      </c>
      <c r="E2954" t="str">
        <f>VLOOKUP(CONS_TABLE[[#This Row],[make_id]],Make_details[],3,"FALSE")</f>
        <v>Standard</v>
      </c>
      <c r="F2954">
        <v>2006</v>
      </c>
      <c r="G2954" t="s">
        <v>580</v>
      </c>
      <c r="H2954" t="s">
        <v>69</v>
      </c>
      <c r="I2954" s="1">
        <v>44537</v>
      </c>
      <c r="J2954" s="1" t="str">
        <f>TEXT(CONS_TABLE[[#This Row],[date_stolen]],"YYYY")</f>
        <v>2021</v>
      </c>
      <c r="K2954" s="1" t="str">
        <f>TEXT(CONS_TABLE[[#This Row],[date_stolen]],"MMMM")</f>
        <v>December</v>
      </c>
      <c r="L2954">
        <v>102</v>
      </c>
      <c r="M2954" t="str">
        <f>VLOOKUP(CONS_TABLE[[#This Row],[location_id]],Locations[],2,"FALSE")</f>
        <v>Auckland</v>
      </c>
      <c r="N2954" t="str">
        <f>VLOOKUP(CONS_TABLE[[#This Row],[location_id]],Locations[],3, "FALSE")</f>
        <v>New Zealand</v>
      </c>
      <c r="O2954" s="3">
        <f>VLOOKUP(CONS_TABLE[[#This Row],[location_id]],Locations[],4,"FALSE")</f>
        <v>1695200</v>
      </c>
      <c r="P2954">
        <f>VLOOKUP(CONS_TABLE[[#This Row],[location_id]],Locations[],5,"FALSE")</f>
        <v>343.09</v>
      </c>
    </row>
    <row r="2955" spans="1:16" x14ac:dyDescent="0.3">
      <c r="A2955">
        <v>2954</v>
      </c>
      <c r="B2955" t="s">
        <v>90</v>
      </c>
      <c r="C2955">
        <v>610</v>
      </c>
      <c r="D2955" t="str">
        <f>VLOOKUP(CONS_TABLE[[#This Row],[make_id]],Make_details[],2,"FALSE")</f>
        <v>Subaru</v>
      </c>
      <c r="E2955" t="str">
        <f>VLOOKUP(CONS_TABLE[[#This Row],[make_id]],Make_details[],3,"FALSE")</f>
        <v>Standard</v>
      </c>
      <c r="F2955">
        <v>2005</v>
      </c>
      <c r="G2955" t="s">
        <v>674</v>
      </c>
      <c r="H2955" t="s">
        <v>10</v>
      </c>
      <c r="I2955" s="1">
        <v>44648</v>
      </c>
      <c r="J2955" s="1" t="str">
        <f>TEXT(CONS_TABLE[[#This Row],[date_stolen]],"YYYY")</f>
        <v>2022</v>
      </c>
      <c r="K2955" s="1" t="str">
        <f>TEXT(CONS_TABLE[[#This Row],[date_stolen]],"MMMM")</f>
        <v>March</v>
      </c>
      <c r="L2955">
        <v>114</v>
      </c>
      <c r="M2955" t="str">
        <f>VLOOKUP(CONS_TABLE[[#This Row],[location_id]],Locations[],2,"FALSE")</f>
        <v>Canterbury</v>
      </c>
      <c r="N2955" t="str">
        <f>VLOOKUP(CONS_TABLE[[#This Row],[location_id]],Locations[],3, "FALSE")</f>
        <v>New Zealand</v>
      </c>
      <c r="O2955" s="3">
        <f>VLOOKUP(CONS_TABLE[[#This Row],[location_id]],Locations[],4,"FALSE")</f>
        <v>655000</v>
      </c>
      <c r="P2955">
        <f>VLOOKUP(CONS_TABLE[[#This Row],[location_id]],Locations[],5,"FALSE")</f>
        <v>14.72</v>
      </c>
    </row>
    <row r="2956" spans="1:16" x14ac:dyDescent="0.3">
      <c r="A2956">
        <v>2955</v>
      </c>
      <c r="B2956" t="s">
        <v>83</v>
      </c>
      <c r="C2956">
        <v>587</v>
      </c>
      <c r="D2956" t="str">
        <f>VLOOKUP(CONS_TABLE[[#This Row],[make_id]],Make_details[],2,"FALSE")</f>
        <v>Nissan</v>
      </c>
      <c r="E2956" t="str">
        <f>VLOOKUP(CONS_TABLE[[#This Row],[make_id]],Make_details[],3,"FALSE")</f>
        <v>Standard</v>
      </c>
      <c r="F2956">
        <v>1997</v>
      </c>
      <c r="G2956" t="s">
        <v>582</v>
      </c>
      <c r="H2956" t="s">
        <v>47</v>
      </c>
      <c r="I2956" s="1">
        <v>44636</v>
      </c>
      <c r="J2956" s="1" t="str">
        <f>TEXT(CONS_TABLE[[#This Row],[date_stolen]],"YYYY")</f>
        <v>2022</v>
      </c>
      <c r="K2956" s="1" t="str">
        <f>TEXT(CONS_TABLE[[#This Row],[date_stolen]],"MMMM")</f>
        <v>March</v>
      </c>
      <c r="L2956">
        <v>107</v>
      </c>
      <c r="M2956" t="str">
        <f>VLOOKUP(CONS_TABLE[[#This Row],[location_id]],Locations[],2,"FALSE")</f>
        <v>Taranaki</v>
      </c>
      <c r="N2956" t="str">
        <f>VLOOKUP(CONS_TABLE[[#This Row],[location_id]],Locations[],3, "FALSE")</f>
        <v>New Zealand</v>
      </c>
      <c r="O2956" s="3">
        <f>VLOOKUP(CONS_TABLE[[#This Row],[location_id]],Locations[],4,"FALSE")</f>
        <v>127300</v>
      </c>
      <c r="P2956">
        <f>VLOOKUP(CONS_TABLE[[#This Row],[location_id]],Locations[],5,"FALSE")</f>
        <v>17.55</v>
      </c>
    </row>
    <row r="2957" spans="1:16" x14ac:dyDescent="0.3">
      <c r="A2957">
        <v>2956</v>
      </c>
      <c r="B2957" t="s">
        <v>90</v>
      </c>
      <c r="C2957">
        <v>611</v>
      </c>
      <c r="D2957" t="str">
        <f>VLOOKUP(CONS_TABLE[[#This Row],[make_id]],Make_details[],2,"FALSE")</f>
        <v>Suzuki</v>
      </c>
      <c r="E2957" t="str">
        <f>VLOOKUP(CONS_TABLE[[#This Row],[make_id]],Make_details[],3,"FALSE")</f>
        <v>Standard</v>
      </c>
      <c r="F2957">
        <v>2016</v>
      </c>
      <c r="G2957" t="s">
        <v>915</v>
      </c>
      <c r="H2957" t="s">
        <v>32</v>
      </c>
      <c r="I2957" s="1">
        <v>44593</v>
      </c>
      <c r="J2957" s="1" t="str">
        <f>TEXT(CONS_TABLE[[#This Row],[date_stolen]],"YYYY")</f>
        <v>2022</v>
      </c>
      <c r="K2957" s="1" t="str">
        <f>TEXT(CONS_TABLE[[#This Row],[date_stolen]],"MMMM")</f>
        <v>February</v>
      </c>
      <c r="L2957">
        <v>103</v>
      </c>
      <c r="M2957" t="str">
        <f>VLOOKUP(CONS_TABLE[[#This Row],[location_id]],Locations[],2,"FALSE")</f>
        <v>Waikato</v>
      </c>
      <c r="N2957" t="str">
        <f>VLOOKUP(CONS_TABLE[[#This Row],[location_id]],Locations[],3, "FALSE")</f>
        <v>New Zealand</v>
      </c>
      <c r="O2957" s="3">
        <f>VLOOKUP(CONS_TABLE[[#This Row],[location_id]],Locations[],4,"FALSE")</f>
        <v>513800</v>
      </c>
      <c r="P2957">
        <f>VLOOKUP(CONS_TABLE[[#This Row],[location_id]],Locations[],5,"FALSE")</f>
        <v>21.5</v>
      </c>
    </row>
    <row r="2958" spans="1:16" x14ac:dyDescent="0.3">
      <c r="A2958">
        <v>2957</v>
      </c>
      <c r="B2958" t="s">
        <v>435</v>
      </c>
      <c r="C2958">
        <v>540</v>
      </c>
      <c r="D2958" t="str">
        <f>VLOOKUP(CONS_TABLE[[#This Row],[make_id]],Make_details[],2,"FALSE")</f>
        <v>Ford</v>
      </c>
      <c r="E2958" t="str">
        <f>VLOOKUP(CONS_TABLE[[#This Row],[make_id]],Make_details[],3,"FALSE")</f>
        <v>Standard</v>
      </c>
      <c r="F2958">
        <v>2016</v>
      </c>
      <c r="G2958" t="s">
        <v>760</v>
      </c>
      <c r="H2958" t="s">
        <v>18</v>
      </c>
      <c r="I2958" s="1">
        <v>44648</v>
      </c>
      <c r="J2958" s="1" t="str">
        <f>TEXT(CONS_TABLE[[#This Row],[date_stolen]],"YYYY")</f>
        <v>2022</v>
      </c>
      <c r="K2958" s="1" t="str">
        <f>TEXT(CONS_TABLE[[#This Row],[date_stolen]],"MMMM")</f>
        <v>March</v>
      </c>
      <c r="L2958">
        <v>114</v>
      </c>
      <c r="M2958" t="str">
        <f>VLOOKUP(CONS_TABLE[[#This Row],[location_id]],Locations[],2,"FALSE")</f>
        <v>Canterbury</v>
      </c>
      <c r="N2958" t="str">
        <f>VLOOKUP(CONS_TABLE[[#This Row],[location_id]],Locations[],3, "FALSE")</f>
        <v>New Zealand</v>
      </c>
      <c r="O2958" s="3">
        <f>VLOOKUP(CONS_TABLE[[#This Row],[location_id]],Locations[],4,"FALSE")</f>
        <v>655000</v>
      </c>
      <c r="P2958">
        <f>VLOOKUP(CONS_TABLE[[#This Row],[location_id]],Locations[],5,"FALSE")</f>
        <v>14.72</v>
      </c>
    </row>
    <row r="2959" spans="1:16" x14ac:dyDescent="0.3">
      <c r="A2959">
        <v>2958</v>
      </c>
      <c r="B2959" t="s">
        <v>83</v>
      </c>
      <c r="C2959">
        <v>587</v>
      </c>
      <c r="D2959" t="str">
        <f>VLOOKUP(CONS_TABLE[[#This Row],[make_id]],Make_details[],2,"FALSE")</f>
        <v>Nissan</v>
      </c>
      <c r="E2959" t="str">
        <f>VLOOKUP(CONS_TABLE[[#This Row],[make_id]],Make_details[],3,"FALSE")</f>
        <v>Standard</v>
      </c>
      <c r="F2959">
        <v>2005</v>
      </c>
      <c r="G2959" t="s">
        <v>916</v>
      </c>
      <c r="H2959" t="s">
        <v>18</v>
      </c>
      <c r="I2959" s="1">
        <v>44580</v>
      </c>
      <c r="J2959" s="1" t="str">
        <f>TEXT(CONS_TABLE[[#This Row],[date_stolen]],"YYYY")</f>
        <v>2022</v>
      </c>
      <c r="K2959" s="1" t="str">
        <f>TEXT(CONS_TABLE[[#This Row],[date_stolen]],"MMMM")</f>
        <v>January</v>
      </c>
      <c r="L2959">
        <v>102</v>
      </c>
      <c r="M2959" t="str">
        <f>VLOOKUP(CONS_TABLE[[#This Row],[location_id]],Locations[],2,"FALSE")</f>
        <v>Auckland</v>
      </c>
      <c r="N2959" t="str">
        <f>VLOOKUP(CONS_TABLE[[#This Row],[location_id]],Locations[],3, "FALSE")</f>
        <v>New Zealand</v>
      </c>
      <c r="O2959" s="3">
        <f>VLOOKUP(CONS_TABLE[[#This Row],[location_id]],Locations[],4,"FALSE")</f>
        <v>1695200</v>
      </c>
      <c r="P2959">
        <f>VLOOKUP(CONS_TABLE[[#This Row],[location_id]],Locations[],5,"FALSE")</f>
        <v>343.09</v>
      </c>
    </row>
    <row r="2960" spans="1:16" x14ac:dyDescent="0.3">
      <c r="A2960">
        <v>2959</v>
      </c>
      <c r="B2960" t="s">
        <v>90</v>
      </c>
      <c r="C2960">
        <v>619</v>
      </c>
      <c r="D2960" t="str">
        <f>VLOOKUP(CONS_TABLE[[#This Row],[make_id]],Make_details[],2,"FALSE")</f>
        <v>Toyota</v>
      </c>
      <c r="E2960" t="str">
        <f>VLOOKUP(CONS_TABLE[[#This Row],[make_id]],Make_details[],3,"FALSE")</f>
        <v>Standard</v>
      </c>
      <c r="F2960">
        <v>2004</v>
      </c>
      <c r="G2960" t="s">
        <v>612</v>
      </c>
      <c r="H2960" t="s">
        <v>10</v>
      </c>
      <c r="I2960" s="1">
        <v>44578</v>
      </c>
      <c r="J2960" s="1" t="str">
        <f>TEXT(CONS_TABLE[[#This Row],[date_stolen]],"YYYY")</f>
        <v>2022</v>
      </c>
      <c r="K2960" s="1" t="str">
        <f>TEXT(CONS_TABLE[[#This Row],[date_stolen]],"MMMM")</f>
        <v>January</v>
      </c>
      <c r="L2960">
        <v>102</v>
      </c>
      <c r="M2960" t="str">
        <f>VLOOKUP(CONS_TABLE[[#This Row],[location_id]],Locations[],2,"FALSE")</f>
        <v>Auckland</v>
      </c>
      <c r="N2960" t="str">
        <f>VLOOKUP(CONS_TABLE[[#This Row],[location_id]],Locations[],3, "FALSE")</f>
        <v>New Zealand</v>
      </c>
      <c r="O2960" s="3">
        <f>VLOOKUP(CONS_TABLE[[#This Row],[location_id]],Locations[],4,"FALSE")</f>
        <v>1695200</v>
      </c>
      <c r="P2960">
        <f>VLOOKUP(CONS_TABLE[[#This Row],[location_id]],Locations[],5,"FALSE")</f>
        <v>343.09</v>
      </c>
    </row>
    <row r="2961" spans="1:16" x14ac:dyDescent="0.3">
      <c r="A2961">
        <v>2960</v>
      </c>
      <c r="B2961" t="s">
        <v>235</v>
      </c>
      <c r="C2961">
        <v>619</v>
      </c>
      <c r="D2961" t="str">
        <f>VLOOKUP(CONS_TABLE[[#This Row],[make_id]],Make_details[],2,"FALSE")</f>
        <v>Toyota</v>
      </c>
      <c r="E2961" t="str">
        <f>VLOOKUP(CONS_TABLE[[#This Row],[make_id]],Make_details[],3,"FALSE")</f>
        <v>Standard</v>
      </c>
      <c r="F2961">
        <v>2009</v>
      </c>
      <c r="G2961" t="s">
        <v>606</v>
      </c>
      <c r="H2961" t="s">
        <v>10</v>
      </c>
      <c r="I2961" s="1">
        <v>44600</v>
      </c>
      <c r="J2961" s="1" t="str">
        <f>TEXT(CONS_TABLE[[#This Row],[date_stolen]],"YYYY")</f>
        <v>2022</v>
      </c>
      <c r="K2961" s="1" t="str">
        <f>TEXT(CONS_TABLE[[#This Row],[date_stolen]],"MMMM")</f>
        <v>February</v>
      </c>
      <c r="L2961">
        <v>103</v>
      </c>
      <c r="M2961" t="str">
        <f>VLOOKUP(CONS_TABLE[[#This Row],[location_id]],Locations[],2,"FALSE")</f>
        <v>Waikato</v>
      </c>
      <c r="N2961" t="str">
        <f>VLOOKUP(CONS_TABLE[[#This Row],[location_id]],Locations[],3, "FALSE")</f>
        <v>New Zealand</v>
      </c>
      <c r="O2961" s="3">
        <f>VLOOKUP(CONS_TABLE[[#This Row],[location_id]],Locations[],4,"FALSE")</f>
        <v>513800</v>
      </c>
      <c r="P2961">
        <f>VLOOKUP(CONS_TABLE[[#This Row],[location_id]],Locations[],5,"FALSE")</f>
        <v>21.5</v>
      </c>
    </row>
    <row r="2962" spans="1:16" x14ac:dyDescent="0.3">
      <c r="A2962">
        <v>2961</v>
      </c>
      <c r="B2962" t="s">
        <v>235</v>
      </c>
      <c r="C2962">
        <v>619</v>
      </c>
      <c r="D2962" t="str">
        <f>VLOOKUP(CONS_TABLE[[#This Row],[make_id]],Make_details[],2,"FALSE")</f>
        <v>Toyota</v>
      </c>
      <c r="E2962" t="str">
        <f>VLOOKUP(CONS_TABLE[[#This Row],[make_id]],Make_details[],3,"FALSE")</f>
        <v>Standard</v>
      </c>
      <c r="F2962">
        <v>2008</v>
      </c>
      <c r="G2962" t="s">
        <v>467</v>
      </c>
      <c r="H2962" t="s">
        <v>10</v>
      </c>
      <c r="I2962" s="1">
        <v>44482</v>
      </c>
      <c r="J2962" s="1" t="str">
        <f>TEXT(CONS_TABLE[[#This Row],[date_stolen]],"YYYY")</f>
        <v>2021</v>
      </c>
      <c r="K2962" s="1" t="str">
        <f>TEXT(CONS_TABLE[[#This Row],[date_stolen]],"MMMM")</f>
        <v>October</v>
      </c>
      <c r="L2962">
        <v>106</v>
      </c>
      <c r="M2962" t="str">
        <f>VLOOKUP(CONS_TABLE[[#This Row],[location_id]],Locations[],2,"FALSE")</f>
        <v>Hawke's Bay</v>
      </c>
      <c r="N2962" t="str">
        <f>VLOOKUP(CONS_TABLE[[#This Row],[location_id]],Locations[],3, "FALSE")</f>
        <v>New Zealand</v>
      </c>
      <c r="O2962" s="3">
        <f>VLOOKUP(CONS_TABLE[[#This Row],[location_id]],Locations[],4,"FALSE")</f>
        <v>182700</v>
      </c>
      <c r="P2962">
        <f>VLOOKUP(CONS_TABLE[[#This Row],[location_id]],Locations[],5,"FALSE")</f>
        <v>12.92</v>
      </c>
    </row>
    <row r="2963" spans="1:16" x14ac:dyDescent="0.3">
      <c r="A2963">
        <v>2962</v>
      </c>
      <c r="B2963" t="s">
        <v>90</v>
      </c>
      <c r="C2963">
        <v>576</v>
      </c>
      <c r="D2963" t="str">
        <f>VLOOKUP(CONS_TABLE[[#This Row],[make_id]],Make_details[],2,"FALSE")</f>
        <v>Mazda</v>
      </c>
      <c r="E2963" t="str">
        <f>VLOOKUP(CONS_TABLE[[#This Row],[make_id]],Make_details[],3,"FALSE")</f>
        <v>Standard</v>
      </c>
      <c r="F2963">
        <v>1998</v>
      </c>
      <c r="G2963" t="s">
        <v>572</v>
      </c>
      <c r="H2963" t="s">
        <v>10</v>
      </c>
      <c r="I2963" s="1">
        <v>44647</v>
      </c>
      <c r="J2963" s="1" t="str">
        <f>TEXT(CONS_TABLE[[#This Row],[date_stolen]],"YYYY")</f>
        <v>2022</v>
      </c>
      <c r="K2963" s="1" t="str">
        <f>TEXT(CONS_TABLE[[#This Row],[date_stolen]],"MMMM")</f>
        <v>March</v>
      </c>
      <c r="L2963">
        <v>102</v>
      </c>
      <c r="M2963" t="str">
        <f>VLOOKUP(CONS_TABLE[[#This Row],[location_id]],Locations[],2,"FALSE")</f>
        <v>Auckland</v>
      </c>
      <c r="N2963" t="str">
        <f>VLOOKUP(CONS_TABLE[[#This Row],[location_id]],Locations[],3, "FALSE")</f>
        <v>New Zealand</v>
      </c>
      <c r="O2963" s="3">
        <f>VLOOKUP(CONS_TABLE[[#This Row],[location_id]],Locations[],4,"FALSE")</f>
        <v>1695200</v>
      </c>
      <c r="P2963">
        <f>VLOOKUP(CONS_TABLE[[#This Row],[location_id]],Locations[],5,"FALSE")</f>
        <v>343.09</v>
      </c>
    </row>
    <row r="2964" spans="1:16" x14ac:dyDescent="0.3">
      <c r="A2964">
        <v>2963</v>
      </c>
      <c r="B2964" t="s">
        <v>83</v>
      </c>
      <c r="C2964">
        <v>619</v>
      </c>
      <c r="D2964" t="str">
        <f>VLOOKUP(CONS_TABLE[[#This Row],[make_id]],Make_details[],2,"FALSE")</f>
        <v>Toyota</v>
      </c>
      <c r="E2964" t="str">
        <f>VLOOKUP(CONS_TABLE[[#This Row],[make_id]],Make_details[],3,"FALSE")</f>
        <v>Standard</v>
      </c>
      <c r="F2964">
        <v>2005</v>
      </c>
      <c r="G2964" t="s">
        <v>842</v>
      </c>
      <c r="H2964" t="s">
        <v>10</v>
      </c>
      <c r="I2964" s="1">
        <v>44656</v>
      </c>
      <c r="J2964" s="1" t="str">
        <f>TEXT(CONS_TABLE[[#This Row],[date_stolen]],"YYYY")</f>
        <v>2022</v>
      </c>
      <c r="K2964" s="1" t="str">
        <f>TEXT(CONS_TABLE[[#This Row],[date_stolen]],"MMMM")</f>
        <v>April</v>
      </c>
      <c r="L2964">
        <v>102</v>
      </c>
      <c r="M2964" t="str">
        <f>VLOOKUP(CONS_TABLE[[#This Row],[location_id]],Locations[],2,"FALSE")</f>
        <v>Auckland</v>
      </c>
      <c r="N2964" t="str">
        <f>VLOOKUP(CONS_TABLE[[#This Row],[location_id]],Locations[],3, "FALSE")</f>
        <v>New Zealand</v>
      </c>
      <c r="O2964" s="3">
        <f>VLOOKUP(CONS_TABLE[[#This Row],[location_id]],Locations[],4,"FALSE")</f>
        <v>1695200</v>
      </c>
      <c r="P2964">
        <f>VLOOKUP(CONS_TABLE[[#This Row],[location_id]],Locations[],5,"FALSE")</f>
        <v>343.09</v>
      </c>
    </row>
    <row r="2965" spans="1:16" x14ac:dyDescent="0.3">
      <c r="A2965">
        <v>2964</v>
      </c>
      <c r="B2965" t="s">
        <v>235</v>
      </c>
      <c r="C2965">
        <v>576</v>
      </c>
      <c r="D2965" t="str">
        <f>VLOOKUP(CONS_TABLE[[#This Row],[make_id]],Make_details[],2,"FALSE")</f>
        <v>Mazda</v>
      </c>
      <c r="E2965" t="str">
        <f>VLOOKUP(CONS_TABLE[[#This Row],[make_id]],Make_details[],3,"FALSE")</f>
        <v>Standard</v>
      </c>
      <c r="F2965">
        <v>2012</v>
      </c>
      <c r="G2965" t="s">
        <v>723</v>
      </c>
      <c r="H2965" t="s">
        <v>32</v>
      </c>
      <c r="I2965" s="1">
        <v>44617</v>
      </c>
      <c r="J2965" s="1" t="str">
        <f>TEXT(CONS_TABLE[[#This Row],[date_stolen]],"YYYY")</f>
        <v>2022</v>
      </c>
      <c r="K2965" s="1" t="str">
        <f>TEXT(CONS_TABLE[[#This Row],[date_stolen]],"MMMM")</f>
        <v>February</v>
      </c>
      <c r="L2965">
        <v>102</v>
      </c>
      <c r="M2965" t="str">
        <f>VLOOKUP(CONS_TABLE[[#This Row],[location_id]],Locations[],2,"FALSE")</f>
        <v>Auckland</v>
      </c>
      <c r="N2965" t="str">
        <f>VLOOKUP(CONS_TABLE[[#This Row],[location_id]],Locations[],3, "FALSE")</f>
        <v>New Zealand</v>
      </c>
      <c r="O2965" s="3">
        <f>VLOOKUP(CONS_TABLE[[#This Row],[location_id]],Locations[],4,"FALSE")</f>
        <v>1695200</v>
      </c>
      <c r="P2965">
        <f>VLOOKUP(CONS_TABLE[[#This Row],[location_id]],Locations[],5,"FALSE")</f>
        <v>343.09</v>
      </c>
    </row>
    <row r="2966" spans="1:16" x14ac:dyDescent="0.3">
      <c r="A2966">
        <v>2965</v>
      </c>
      <c r="B2966" t="s">
        <v>83</v>
      </c>
      <c r="C2966">
        <v>610</v>
      </c>
      <c r="D2966" t="str">
        <f>VLOOKUP(CONS_TABLE[[#This Row],[make_id]],Make_details[],2,"FALSE")</f>
        <v>Subaru</v>
      </c>
      <c r="E2966" t="str">
        <f>VLOOKUP(CONS_TABLE[[#This Row],[make_id]],Make_details[],3,"FALSE")</f>
        <v>Standard</v>
      </c>
      <c r="F2966">
        <v>2006</v>
      </c>
      <c r="G2966" t="s">
        <v>475</v>
      </c>
      <c r="H2966" t="s">
        <v>45</v>
      </c>
      <c r="I2966" s="1">
        <v>44584</v>
      </c>
      <c r="J2966" s="1" t="str">
        <f>TEXT(CONS_TABLE[[#This Row],[date_stolen]],"YYYY")</f>
        <v>2022</v>
      </c>
      <c r="K2966" s="1" t="str">
        <f>TEXT(CONS_TABLE[[#This Row],[date_stolen]],"MMMM")</f>
        <v>January</v>
      </c>
      <c r="L2966">
        <v>102</v>
      </c>
      <c r="M2966" t="str">
        <f>VLOOKUP(CONS_TABLE[[#This Row],[location_id]],Locations[],2,"FALSE")</f>
        <v>Auckland</v>
      </c>
      <c r="N2966" t="str">
        <f>VLOOKUP(CONS_TABLE[[#This Row],[location_id]],Locations[],3, "FALSE")</f>
        <v>New Zealand</v>
      </c>
      <c r="O2966" s="3">
        <f>VLOOKUP(CONS_TABLE[[#This Row],[location_id]],Locations[],4,"FALSE")</f>
        <v>1695200</v>
      </c>
      <c r="P2966">
        <f>VLOOKUP(CONS_TABLE[[#This Row],[location_id]],Locations[],5,"FALSE")</f>
        <v>343.09</v>
      </c>
    </row>
    <row r="2967" spans="1:16" x14ac:dyDescent="0.3">
      <c r="A2967">
        <v>2966</v>
      </c>
      <c r="B2967" t="s">
        <v>83</v>
      </c>
      <c r="C2967">
        <v>540</v>
      </c>
      <c r="D2967" t="str">
        <f>VLOOKUP(CONS_TABLE[[#This Row],[make_id]],Make_details[],2,"FALSE")</f>
        <v>Ford</v>
      </c>
      <c r="E2967" t="str">
        <f>VLOOKUP(CONS_TABLE[[#This Row],[make_id]],Make_details[],3,"FALSE")</f>
        <v>Standard</v>
      </c>
      <c r="F2967">
        <v>2007</v>
      </c>
      <c r="G2967" t="s">
        <v>453</v>
      </c>
      <c r="H2967" t="s">
        <v>18</v>
      </c>
      <c r="I2967" s="1">
        <v>44575</v>
      </c>
      <c r="J2967" s="1" t="str">
        <f>TEXT(CONS_TABLE[[#This Row],[date_stolen]],"YYYY")</f>
        <v>2022</v>
      </c>
      <c r="K2967" s="1" t="str">
        <f>TEXT(CONS_TABLE[[#This Row],[date_stolen]],"MMMM")</f>
        <v>January</v>
      </c>
      <c r="L2967">
        <v>115</v>
      </c>
      <c r="M2967" t="str">
        <f>VLOOKUP(CONS_TABLE[[#This Row],[location_id]],Locations[],2,"FALSE")</f>
        <v>Otago</v>
      </c>
      <c r="N2967" t="str">
        <f>VLOOKUP(CONS_TABLE[[#This Row],[location_id]],Locations[],3, "FALSE")</f>
        <v>New Zealand</v>
      </c>
      <c r="O2967" s="3">
        <f>VLOOKUP(CONS_TABLE[[#This Row],[location_id]],Locations[],4,"FALSE")</f>
        <v>246000</v>
      </c>
      <c r="P2967">
        <f>VLOOKUP(CONS_TABLE[[#This Row],[location_id]],Locations[],5,"FALSE")</f>
        <v>7.89</v>
      </c>
    </row>
    <row r="2968" spans="1:16" x14ac:dyDescent="0.3">
      <c r="A2968">
        <v>2967</v>
      </c>
      <c r="B2968" t="s">
        <v>83</v>
      </c>
      <c r="C2968">
        <v>619</v>
      </c>
      <c r="D2968" t="str">
        <f>VLOOKUP(CONS_TABLE[[#This Row],[make_id]],Make_details[],2,"FALSE")</f>
        <v>Toyota</v>
      </c>
      <c r="E2968" t="str">
        <f>VLOOKUP(CONS_TABLE[[#This Row],[make_id]],Make_details[],3,"FALSE")</f>
        <v>Standard</v>
      </c>
      <c r="F2968">
        <v>2010</v>
      </c>
      <c r="G2968" t="s">
        <v>826</v>
      </c>
      <c r="H2968" t="s">
        <v>10</v>
      </c>
      <c r="I2968" s="1">
        <v>44489</v>
      </c>
      <c r="J2968" s="1" t="str">
        <f>TEXT(CONS_TABLE[[#This Row],[date_stolen]],"YYYY")</f>
        <v>2021</v>
      </c>
      <c r="K2968" s="1" t="str">
        <f>TEXT(CONS_TABLE[[#This Row],[date_stolen]],"MMMM")</f>
        <v>October</v>
      </c>
      <c r="L2968">
        <v>102</v>
      </c>
      <c r="M2968" t="str">
        <f>VLOOKUP(CONS_TABLE[[#This Row],[location_id]],Locations[],2,"FALSE")</f>
        <v>Auckland</v>
      </c>
      <c r="N2968" t="str">
        <f>VLOOKUP(CONS_TABLE[[#This Row],[location_id]],Locations[],3, "FALSE")</f>
        <v>New Zealand</v>
      </c>
      <c r="O2968" s="3">
        <f>VLOOKUP(CONS_TABLE[[#This Row],[location_id]],Locations[],4,"FALSE")</f>
        <v>1695200</v>
      </c>
      <c r="P2968">
        <f>VLOOKUP(CONS_TABLE[[#This Row],[location_id]],Locations[],5,"FALSE")</f>
        <v>343.09</v>
      </c>
    </row>
    <row r="2969" spans="1:16" x14ac:dyDescent="0.3">
      <c r="A2969">
        <v>2968</v>
      </c>
      <c r="B2969" t="s">
        <v>83</v>
      </c>
      <c r="C2969">
        <v>577</v>
      </c>
      <c r="D2969" t="str">
        <f>VLOOKUP(CONS_TABLE[[#This Row],[make_id]],Make_details[],2,"FALSE")</f>
        <v>Mercedes-Benz</v>
      </c>
      <c r="E2969" t="str">
        <f>VLOOKUP(CONS_TABLE[[#This Row],[make_id]],Make_details[],3,"FALSE")</f>
        <v>Luxury</v>
      </c>
      <c r="F2969">
        <v>2001</v>
      </c>
      <c r="G2969" t="s">
        <v>917</v>
      </c>
      <c r="H2969" t="s">
        <v>10</v>
      </c>
      <c r="I2969" s="1">
        <v>44529</v>
      </c>
      <c r="J2969" s="1" t="str">
        <f>TEXT(CONS_TABLE[[#This Row],[date_stolen]],"YYYY")</f>
        <v>2021</v>
      </c>
      <c r="K2969" s="1" t="str">
        <f>TEXT(CONS_TABLE[[#This Row],[date_stolen]],"MMMM")</f>
        <v>November</v>
      </c>
      <c r="L2969">
        <v>102</v>
      </c>
      <c r="M2969" t="str">
        <f>VLOOKUP(CONS_TABLE[[#This Row],[location_id]],Locations[],2,"FALSE")</f>
        <v>Auckland</v>
      </c>
      <c r="N2969" t="str">
        <f>VLOOKUP(CONS_TABLE[[#This Row],[location_id]],Locations[],3, "FALSE")</f>
        <v>New Zealand</v>
      </c>
      <c r="O2969" s="3">
        <f>VLOOKUP(CONS_TABLE[[#This Row],[location_id]],Locations[],4,"FALSE")</f>
        <v>1695200</v>
      </c>
      <c r="P2969">
        <f>VLOOKUP(CONS_TABLE[[#This Row],[location_id]],Locations[],5,"FALSE")</f>
        <v>343.09</v>
      </c>
    </row>
    <row r="2970" spans="1:16" x14ac:dyDescent="0.3">
      <c r="A2970">
        <v>2969</v>
      </c>
      <c r="B2970" t="s">
        <v>235</v>
      </c>
      <c r="C2970">
        <v>576</v>
      </c>
      <c r="D2970" t="str">
        <f>VLOOKUP(CONS_TABLE[[#This Row],[make_id]],Make_details[],2,"FALSE")</f>
        <v>Mazda</v>
      </c>
      <c r="E2970" t="str">
        <f>VLOOKUP(CONS_TABLE[[#This Row],[make_id]],Make_details[],3,"FALSE")</f>
        <v>Standard</v>
      </c>
      <c r="F2970">
        <v>2012</v>
      </c>
      <c r="G2970" t="s">
        <v>723</v>
      </c>
      <c r="H2970" t="s">
        <v>32</v>
      </c>
      <c r="I2970" s="1">
        <v>44638</v>
      </c>
      <c r="J2970" s="1" t="str">
        <f>TEXT(CONS_TABLE[[#This Row],[date_stolen]],"YYYY")</f>
        <v>2022</v>
      </c>
      <c r="K2970" s="1" t="str">
        <f>TEXT(CONS_TABLE[[#This Row],[date_stolen]],"MMMM")</f>
        <v>March</v>
      </c>
      <c r="L2970">
        <v>102</v>
      </c>
      <c r="M2970" t="str">
        <f>VLOOKUP(CONS_TABLE[[#This Row],[location_id]],Locations[],2,"FALSE")</f>
        <v>Auckland</v>
      </c>
      <c r="N2970" t="str">
        <f>VLOOKUP(CONS_TABLE[[#This Row],[location_id]],Locations[],3, "FALSE")</f>
        <v>New Zealand</v>
      </c>
      <c r="O2970" s="3">
        <f>VLOOKUP(CONS_TABLE[[#This Row],[location_id]],Locations[],4,"FALSE")</f>
        <v>1695200</v>
      </c>
      <c r="P2970">
        <f>VLOOKUP(CONS_TABLE[[#This Row],[location_id]],Locations[],5,"FALSE")</f>
        <v>343.09</v>
      </c>
    </row>
    <row r="2971" spans="1:16" x14ac:dyDescent="0.3">
      <c r="A2971">
        <v>2970</v>
      </c>
      <c r="B2971" t="s">
        <v>75</v>
      </c>
      <c r="C2971">
        <v>619</v>
      </c>
      <c r="D2971" t="str">
        <f>VLOOKUP(CONS_TABLE[[#This Row],[make_id]],Make_details[],2,"FALSE")</f>
        <v>Toyota</v>
      </c>
      <c r="E2971" t="str">
        <f>VLOOKUP(CONS_TABLE[[#This Row],[make_id]],Make_details[],3,"FALSE")</f>
        <v>Standard</v>
      </c>
      <c r="F2971">
        <v>2010</v>
      </c>
      <c r="G2971" t="s">
        <v>826</v>
      </c>
      <c r="H2971" t="s">
        <v>32</v>
      </c>
      <c r="I2971" s="1">
        <v>44609</v>
      </c>
      <c r="J2971" s="1" t="str">
        <f>TEXT(CONS_TABLE[[#This Row],[date_stolen]],"YYYY")</f>
        <v>2022</v>
      </c>
      <c r="K2971" s="1" t="str">
        <f>TEXT(CONS_TABLE[[#This Row],[date_stolen]],"MMMM")</f>
        <v>February</v>
      </c>
      <c r="L2971">
        <v>102</v>
      </c>
      <c r="M2971" t="str">
        <f>VLOOKUP(CONS_TABLE[[#This Row],[location_id]],Locations[],2,"FALSE")</f>
        <v>Auckland</v>
      </c>
      <c r="N2971" t="str">
        <f>VLOOKUP(CONS_TABLE[[#This Row],[location_id]],Locations[],3, "FALSE")</f>
        <v>New Zealand</v>
      </c>
      <c r="O2971" s="3">
        <f>VLOOKUP(CONS_TABLE[[#This Row],[location_id]],Locations[],4,"FALSE")</f>
        <v>1695200</v>
      </c>
      <c r="P2971">
        <f>VLOOKUP(CONS_TABLE[[#This Row],[location_id]],Locations[],5,"FALSE")</f>
        <v>343.09</v>
      </c>
    </row>
    <row r="2972" spans="1:16" x14ac:dyDescent="0.3">
      <c r="A2972">
        <v>2971</v>
      </c>
      <c r="B2972" t="s">
        <v>90</v>
      </c>
      <c r="C2972">
        <v>619</v>
      </c>
      <c r="D2972" t="str">
        <f>VLOOKUP(CONS_TABLE[[#This Row],[make_id]],Make_details[],2,"FALSE")</f>
        <v>Toyota</v>
      </c>
      <c r="E2972" t="str">
        <f>VLOOKUP(CONS_TABLE[[#This Row],[make_id]],Make_details[],3,"FALSE")</f>
        <v>Standard</v>
      </c>
      <c r="F2972">
        <v>2006</v>
      </c>
      <c r="G2972" t="s">
        <v>918</v>
      </c>
      <c r="H2972" t="s">
        <v>10</v>
      </c>
      <c r="I2972" s="1">
        <v>44647</v>
      </c>
      <c r="J2972" s="1" t="str">
        <f>TEXT(CONS_TABLE[[#This Row],[date_stolen]],"YYYY")</f>
        <v>2022</v>
      </c>
      <c r="K2972" s="1" t="str">
        <f>TEXT(CONS_TABLE[[#This Row],[date_stolen]],"MMMM")</f>
        <v>March</v>
      </c>
      <c r="L2972">
        <v>102</v>
      </c>
      <c r="M2972" t="str">
        <f>VLOOKUP(CONS_TABLE[[#This Row],[location_id]],Locations[],2,"FALSE")</f>
        <v>Auckland</v>
      </c>
      <c r="N2972" t="str">
        <f>VLOOKUP(CONS_TABLE[[#This Row],[location_id]],Locations[],3, "FALSE")</f>
        <v>New Zealand</v>
      </c>
      <c r="O2972" s="3">
        <f>VLOOKUP(CONS_TABLE[[#This Row],[location_id]],Locations[],4,"FALSE")</f>
        <v>1695200</v>
      </c>
      <c r="P2972">
        <f>VLOOKUP(CONS_TABLE[[#This Row],[location_id]],Locations[],5,"FALSE")</f>
        <v>343.09</v>
      </c>
    </row>
    <row r="2973" spans="1:16" x14ac:dyDescent="0.3">
      <c r="A2973">
        <v>2972</v>
      </c>
      <c r="B2973" t="s">
        <v>90</v>
      </c>
      <c r="C2973">
        <v>610</v>
      </c>
      <c r="D2973" t="str">
        <f>VLOOKUP(CONS_TABLE[[#This Row],[make_id]],Make_details[],2,"FALSE")</f>
        <v>Subaru</v>
      </c>
      <c r="E2973" t="str">
        <f>VLOOKUP(CONS_TABLE[[#This Row],[make_id]],Make_details[],3,"FALSE")</f>
        <v>Standard</v>
      </c>
      <c r="F2973">
        <v>2007</v>
      </c>
      <c r="G2973" t="s">
        <v>674</v>
      </c>
      <c r="H2973" t="s">
        <v>18</v>
      </c>
      <c r="I2973" s="1">
        <v>44533</v>
      </c>
      <c r="J2973" s="1" t="str">
        <f>TEXT(CONS_TABLE[[#This Row],[date_stolen]],"YYYY")</f>
        <v>2021</v>
      </c>
      <c r="K2973" s="1" t="str">
        <f>TEXT(CONS_TABLE[[#This Row],[date_stolen]],"MMMM")</f>
        <v>December</v>
      </c>
      <c r="L2973">
        <v>106</v>
      </c>
      <c r="M2973" t="str">
        <f>VLOOKUP(CONS_TABLE[[#This Row],[location_id]],Locations[],2,"FALSE")</f>
        <v>Hawke's Bay</v>
      </c>
      <c r="N2973" t="str">
        <f>VLOOKUP(CONS_TABLE[[#This Row],[location_id]],Locations[],3, "FALSE")</f>
        <v>New Zealand</v>
      </c>
      <c r="O2973" s="3">
        <f>VLOOKUP(CONS_TABLE[[#This Row],[location_id]],Locations[],4,"FALSE")</f>
        <v>182700</v>
      </c>
      <c r="P2973">
        <f>VLOOKUP(CONS_TABLE[[#This Row],[location_id]],Locations[],5,"FALSE")</f>
        <v>12.92</v>
      </c>
    </row>
    <row r="2974" spans="1:16" x14ac:dyDescent="0.3">
      <c r="A2974">
        <v>2973</v>
      </c>
      <c r="B2974" t="s">
        <v>83</v>
      </c>
      <c r="C2974">
        <v>587</v>
      </c>
      <c r="D2974" t="str">
        <f>VLOOKUP(CONS_TABLE[[#This Row],[make_id]],Make_details[],2,"FALSE")</f>
        <v>Nissan</v>
      </c>
      <c r="E2974" t="str">
        <f>VLOOKUP(CONS_TABLE[[#This Row],[make_id]],Make_details[],3,"FALSE")</f>
        <v>Standard</v>
      </c>
      <c r="F2974">
        <v>2005</v>
      </c>
      <c r="G2974" t="s">
        <v>359</v>
      </c>
      <c r="H2974" t="s">
        <v>283</v>
      </c>
      <c r="I2974" s="1">
        <v>44655</v>
      </c>
      <c r="J2974" s="1" t="str">
        <f>TEXT(CONS_TABLE[[#This Row],[date_stolen]],"YYYY")</f>
        <v>2022</v>
      </c>
      <c r="K2974" s="1" t="str">
        <f>TEXT(CONS_TABLE[[#This Row],[date_stolen]],"MMMM")</f>
        <v>April</v>
      </c>
      <c r="L2974">
        <v>102</v>
      </c>
      <c r="M2974" t="str">
        <f>VLOOKUP(CONS_TABLE[[#This Row],[location_id]],Locations[],2,"FALSE")</f>
        <v>Auckland</v>
      </c>
      <c r="N2974" t="str">
        <f>VLOOKUP(CONS_TABLE[[#This Row],[location_id]],Locations[],3, "FALSE")</f>
        <v>New Zealand</v>
      </c>
      <c r="O2974" s="3">
        <f>VLOOKUP(CONS_TABLE[[#This Row],[location_id]],Locations[],4,"FALSE")</f>
        <v>1695200</v>
      </c>
      <c r="P2974">
        <f>VLOOKUP(CONS_TABLE[[#This Row],[location_id]],Locations[],5,"FALSE")</f>
        <v>343.09</v>
      </c>
    </row>
    <row r="2975" spans="1:16" x14ac:dyDescent="0.3">
      <c r="A2975">
        <v>2974</v>
      </c>
      <c r="B2975" t="s">
        <v>90</v>
      </c>
      <c r="C2975">
        <v>577</v>
      </c>
      <c r="D2975" t="str">
        <f>VLOOKUP(CONS_TABLE[[#This Row],[make_id]],Make_details[],2,"FALSE")</f>
        <v>Mercedes-Benz</v>
      </c>
      <c r="E2975" t="str">
        <f>VLOOKUP(CONS_TABLE[[#This Row],[make_id]],Make_details[],3,"FALSE")</f>
        <v>Luxury</v>
      </c>
      <c r="F2975">
        <v>2012</v>
      </c>
      <c r="G2975" t="s">
        <v>919</v>
      </c>
      <c r="H2975" t="s">
        <v>32</v>
      </c>
      <c r="I2975" s="1">
        <v>44648</v>
      </c>
      <c r="J2975" s="1" t="str">
        <f>TEXT(CONS_TABLE[[#This Row],[date_stolen]],"YYYY")</f>
        <v>2022</v>
      </c>
      <c r="K2975" s="1" t="str">
        <f>TEXT(CONS_TABLE[[#This Row],[date_stolen]],"MMMM")</f>
        <v>March</v>
      </c>
      <c r="L2975">
        <v>102</v>
      </c>
      <c r="M2975" t="str">
        <f>VLOOKUP(CONS_TABLE[[#This Row],[location_id]],Locations[],2,"FALSE")</f>
        <v>Auckland</v>
      </c>
      <c r="N2975" t="str">
        <f>VLOOKUP(CONS_TABLE[[#This Row],[location_id]],Locations[],3, "FALSE")</f>
        <v>New Zealand</v>
      </c>
      <c r="O2975" s="3">
        <f>VLOOKUP(CONS_TABLE[[#This Row],[location_id]],Locations[],4,"FALSE")</f>
        <v>1695200</v>
      </c>
      <c r="P2975">
        <f>VLOOKUP(CONS_TABLE[[#This Row],[location_id]],Locations[],5,"FALSE")</f>
        <v>343.09</v>
      </c>
    </row>
    <row r="2976" spans="1:16" x14ac:dyDescent="0.3">
      <c r="A2976">
        <v>2975</v>
      </c>
      <c r="B2976" t="s">
        <v>83</v>
      </c>
      <c r="C2976">
        <v>619</v>
      </c>
      <c r="D2976" t="str">
        <f>VLOOKUP(CONS_TABLE[[#This Row],[make_id]],Make_details[],2,"FALSE")</f>
        <v>Toyota</v>
      </c>
      <c r="E2976" t="str">
        <f>VLOOKUP(CONS_TABLE[[#This Row],[make_id]],Make_details[],3,"FALSE")</f>
        <v>Standard</v>
      </c>
      <c r="F2976">
        <v>2005</v>
      </c>
      <c r="G2976" t="s">
        <v>842</v>
      </c>
      <c r="H2976" t="s">
        <v>10</v>
      </c>
      <c r="I2976" s="1">
        <v>44599</v>
      </c>
      <c r="J2976" s="1" t="str">
        <f>TEXT(CONS_TABLE[[#This Row],[date_stolen]],"YYYY")</f>
        <v>2022</v>
      </c>
      <c r="K2976" s="1" t="str">
        <f>TEXT(CONS_TABLE[[#This Row],[date_stolen]],"MMMM")</f>
        <v>February</v>
      </c>
      <c r="L2976">
        <v>102</v>
      </c>
      <c r="M2976" t="str">
        <f>VLOOKUP(CONS_TABLE[[#This Row],[location_id]],Locations[],2,"FALSE")</f>
        <v>Auckland</v>
      </c>
      <c r="N2976" t="str">
        <f>VLOOKUP(CONS_TABLE[[#This Row],[location_id]],Locations[],3, "FALSE")</f>
        <v>New Zealand</v>
      </c>
      <c r="O2976" s="3">
        <f>VLOOKUP(CONS_TABLE[[#This Row],[location_id]],Locations[],4,"FALSE")</f>
        <v>1695200</v>
      </c>
      <c r="P2976">
        <f>VLOOKUP(CONS_TABLE[[#This Row],[location_id]],Locations[],5,"FALSE")</f>
        <v>343.09</v>
      </c>
    </row>
    <row r="2977" spans="1:16" x14ac:dyDescent="0.3">
      <c r="A2977">
        <v>2976</v>
      </c>
      <c r="B2977" t="s">
        <v>75</v>
      </c>
      <c r="C2977">
        <v>611</v>
      </c>
      <c r="D2977" t="str">
        <f>VLOOKUP(CONS_TABLE[[#This Row],[make_id]],Make_details[],2,"FALSE")</f>
        <v>Suzuki</v>
      </c>
      <c r="E2977" t="str">
        <f>VLOOKUP(CONS_TABLE[[#This Row],[make_id]],Make_details[],3,"FALSE")</f>
        <v>Standard</v>
      </c>
      <c r="F2977">
        <v>2005</v>
      </c>
      <c r="G2977" t="s">
        <v>684</v>
      </c>
      <c r="H2977" t="s">
        <v>18</v>
      </c>
      <c r="I2977" s="1">
        <v>44647</v>
      </c>
      <c r="J2977" s="1" t="str">
        <f>TEXT(CONS_TABLE[[#This Row],[date_stolen]],"YYYY")</f>
        <v>2022</v>
      </c>
      <c r="K2977" s="1" t="str">
        <f>TEXT(CONS_TABLE[[#This Row],[date_stolen]],"MMMM")</f>
        <v>March</v>
      </c>
      <c r="L2977">
        <v>104</v>
      </c>
      <c r="M2977" t="str">
        <f>VLOOKUP(CONS_TABLE[[#This Row],[location_id]],Locations[],2,"FALSE")</f>
        <v>Bay of Plenty</v>
      </c>
      <c r="N2977" t="str">
        <f>VLOOKUP(CONS_TABLE[[#This Row],[location_id]],Locations[],3, "FALSE")</f>
        <v>New Zealand</v>
      </c>
      <c r="O2977" s="3">
        <f>VLOOKUP(CONS_TABLE[[#This Row],[location_id]],Locations[],4,"FALSE")</f>
        <v>347700</v>
      </c>
      <c r="P2977">
        <f>VLOOKUP(CONS_TABLE[[#This Row],[location_id]],Locations[],5,"FALSE")</f>
        <v>28.8</v>
      </c>
    </row>
    <row r="2978" spans="1:16" x14ac:dyDescent="0.3">
      <c r="A2978">
        <v>2977</v>
      </c>
      <c r="B2978" t="s">
        <v>235</v>
      </c>
      <c r="C2978">
        <v>619</v>
      </c>
      <c r="D2978" t="str">
        <f>VLOOKUP(CONS_TABLE[[#This Row],[make_id]],Make_details[],2,"FALSE")</f>
        <v>Toyota</v>
      </c>
      <c r="E2978" t="str">
        <f>VLOOKUP(CONS_TABLE[[#This Row],[make_id]],Make_details[],3,"FALSE")</f>
        <v>Standard</v>
      </c>
      <c r="F2978">
        <v>2008</v>
      </c>
      <c r="G2978" t="s">
        <v>236</v>
      </c>
      <c r="H2978" t="s">
        <v>32</v>
      </c>
      <c r="I2978" s="1">
        <v>44631</v>
      </c>
      <c r="J2978" s="1" t="str">
        <f>TEXT(CONS_TABLE[[#This Row],[date_stolen]],"YYYY")</f>
        <v>2022</v>
      </c>
      <c r="K2978" s="1" t="str">
        <f>TEXT(CONS_TABLE[[#This Row],[date_stolen]],"MMMM")</f>
        <v>March</v>
      </c>
      <c r="L2978">
        <v>114</v>
      </c>
      <c r="M2978" t="str">
        <f>VLOOKUP(CONS_TABLE[[#This Row],[location_id]],Locations[],2,"FALSE")</f>
        <v>Canterbury</v>
      </c>
      <c r="N2978" t="str">
        <f>VLOOKUP(CONS_TABLE[[#This Row],[location_id]],Locations[],3, "FALSE")</f>
        <v>New Zealand</v>
      </c>
      <c r="O2978" s="3">
        <f>VLOOKUP(CONS_TABLE[[#This Row],[location_id]],Locations[],4,"FALSE")</f>
        <v>655000</v>
      </c>
      <c r="P2978">
        <f>VLOOKUP(CONS_TABLE[[#This Row],[location_id]],Locations[],5,"FALSE")</f>
        <v>14.72</v>
      </c>
    </row>
    <row r="2979" spans="1:16" x14ac:dyDescent="0.3">
      <c r="A2979">
        <v>2978</v>
      </c>
      <c r="B2979" t="s">
        <v>83</v>
      </c>
      <c r="C2979">
        <v>587</v>
      </c>
      <c r="D2979" t="str">
        <f>VLOOKUP(CONS_TABLE[[#This Row],[make_id]],Make_details[],2,"FALSE")</f>
        <v>Nissan</v>
      </c>
      <c r="E2979" t="str">
        <f>VLOOKUP(CONS_TABLE[[#This Row],[make_id]],Make_details[],3,"FALSE")</f>
        <v>Standard</v>
      </c>
      <c r="F2979">
        <v>2006</v>
      </c>
      <c r="G2979" t="s">
        <v>359</v>
      </c>
      <c r="H2979" t="s">
        <v>10</v>
      </c>
      <c r="I2979" s="1">
        <v>44608</v>
      </c>
      <c r="J2979" s="1" t="str">
        <f>TEXT(CONS_TABLE[[#This Row],[date_stolen]],"YYYY")</f>
        <v>2022</v>
      </c>
      <c r="K2979" s="1" t="str">
        <f>TEXT(CONS_TABLE[[#This Row],[date_stolen]],"MMMM")</f>
        <v>February</v>
      </c>
      <c r="L2979">
        <v>114</v>
      </c>
      <c r="M2979" t="str">
        <f>VLOOKUP(CONS_TABLE[[#This Row],[location_id]],Locations[],2,"FALSE")</f>
        <v>Canterbury</v>
      </c>
      <c r="N2979" t="str">
        <f>VLOOKUP(CONS_TABLE[[#This Row],[location_id]],Locations[],3, "FALSE")</f>
        <v>New Zealand</v>
      </c>
      <c r="O2979" s="3">
        <f>VLOOKUP(CONS_TABLE[[#This Row],[location_id]],Locations[],4,"FALSE")</f>
        <v>655000</v>
      </c>
      <c r="P2979">
        <f>VLOOKUP(CONS_TABLE[[#This Row],[location_id]],Locations[],5,"FALSE")</f>
        <v>14.72</v>
      </c>
    </row>
    <row r="2980" spans="1:16" x14ac:dyDescent="0.3">
      <c r="A2980">
        <v>2979</v>
      </c>
      <c r="B2980" t="s">
        <v>90</v>
      </c>
      <c r="C2980">
        <v>610</v>
      </c>
      <c r="D2980" t="str">
        <f>VLOOKUP(CONS_TABLE[[#This Row],[make_id]],Make_details[],2,"FALSE")</f>
        <v>Subaru</v>
      </c>
      <c r="E2980" t="str">
        <f>VLOOKUP(CONS_TABLE[[#This Row],[make_id]],Make_details[],3,"FALSE")</f>
        <v>Standard</v>
      </c>
      <c r="F2980">
        <v>2005</v>
      </c>
      <c r="G2980" t="s">
        <v>674</v>
      </c>
      <c r="H2980" t="s">
        <v>69</v>
      </c>
      <c r="I2980" s="1">
        <v>44648</v>
      </c>
      <c r="J2980" s="1" t="str">
        <f>TEXT(CONS_TABLE[[#This Row],[date_stolen]],"YYYY")</f>
        <v>2022</v>
      </c>
      <c r="K2980" s="1" t="str">
        <f>TEXT(CONS_TABLE[[#This Row],[date_stolen]],"MMMM")</f>
        <v>March</v>
      </c>
      <c r="L2980">
        <v>109</v>
      </c>
      <c r="M2980" t="str">
        <f>VLOOKUP(CONS_TABLE[[#This Row],[location_id]],Locations[],2,"FALSE")</f>
        <v>Wellington</v>
      </c>
      <c r="N2980" t="str">
        <f>VLOOKUP(CONS_TABLE[[#This Row],[location_id]],Locations[],3, "FALSE")</f>
        <v>New Zealand</v>
      </c>
      <c r="O2980" s="3">
        <f>VLOOKUP(CONS_TABLE[[#This Row],[location_id]],Locations[],4,"FALSE")</f>
        <v>543500</v>
      </c>
      <c r="P2980">
        <f>VLOOKUP(CONS_TABLE[[#This Row],[location_id]],Locations[],5,"FALSE")</f>
        <v>67.52</v>
      </c>
    </row>
    <row r="2981" spans="1:16" x14ac:dyDescent="0.3">
      <c r="A2981">
        <v>2980</v>
      </c>
      <c r="B2981" t="s">
        <v>486</v>
      </c>
      <c r="C2981">
        <v>576</v>
      </c>
      <c r="D2981" t="str">
        <f>VLOOKUP(CONS_TABLE[[#This Row],[make_id]],Make_details[],2,"FALSE")</f>
        <v>Mazda</v>
      </c>
      <c r="E2981" t="str">
        <f>VLOOKUP(CONS_TABLE[[#This Row],[make_id]],Make_details[],3,"FALSE")</f>
        <v>Standard</v>
      </c>
      <c r="F2981">
        <v>1990</v>
      </c>
      <c r="G2981" t="s">
        <v>920</v>
      </c>
      <c r="H2981" t="s">
        <v>47</v>
      </c>
      <c r="I2981" s="1">
        <v>44589</v>
      </c>
      <c r="J2981" s="1" t="str">
        <f>TEXT(CONS_TABLE[[#This Row],[date_stolen]],"YYYY")</f>
        <v>2022</v>
      </c>
      <c r="K2981" s="1" t="str">
        <f>TEXT(CONS_TABLE[[#This Row],[date_stolen]],"MMMM")</f>
        <v>January</v>
      </c>
      <c r="L2981">
        <v>102</v>
      </c>
      <c r="M2981" t="str">
        <f>VLOOKUP(CONS_TABLE[[#This Row],[location_id]],Locations[],2,"FALSE")</f>
        <v>Auckland</v>
      </c>
      <c r="N2981" t="str">
        <f>VLOOKUP(CONS_TABLE[[#This Row],[location_id]],Locations[],3, "FALSE")</f>
        <v>New Zealand</v>
      </c>
      <c r="O2981" s="3">
        <f>VLOOKUP(CONS_TABLE[[#This Row],[location_id]],Locations[],4,"FALSE")</f>
        <v>1695200</v>
      </c>
      <c r="P2981">
        <f>VLOOKUP(CONS_TABLE[[#This Row],[location_id]],Locations[],5,"FALSE")</f>
        <v>343.09</v>
      </c>
    </row>
    <row r="2982" spans="1:16" x14ac:dyDescent="0.3">
      <c r="A2982">
        <v>2981</v>
      </c>
      <c r="B2982" t="s">
        <v>235</v>
      </c>
      <c r="C2982">
        <v>619</v>
      </c>
      <c r="D2982" t="str">
        <f>VLOOKUP(CONS_TABLE[[#This Row],[make_id]],Make_details[],2,"FALSE")</f>
        <v>Toyota</v>
      </c>
      <c r="E2982" t="str">
        <f>VLOOKUP(CONS_TABLE[[#This Row],[make_id]],Make_details[],3,"FALSE")</f>
        <v>Standard</v>
      </c>
      <c r="F2982">
        <v>2008</v>
      </c>
      <c r="G2982" t="s">
        <v>236</v>
      </c>
      <c r="H2982" t="s">
        <v>32</v>
      </c>
      <c r="I2982" s="1">
        <v>44655</v>
      </c>
      <c r="J2982" s="1" t="str">
        <f>TEXT(CONS_TABLE[[#This Row],[date_stolen]],"YYYY")</f>
        <v>2022</v>
      </c>
      <c r="K2982" s="1" t="str">
        <f>TEXT(CONS_TABLE[[#This Row],[date_stolen]],"MMMM")</f>
        <v>April</v>
      </c>
      <c r="L2982">
        <v>102</v>
      </c>
      <c r="M2982" t="str">
        <f>VLOOKUP(CONS_TABLE[[#This Row],[location_id]],Locations[],2,"FALSE")</f>
        <v>Auckland</v>
      </c>
      <c r="N2982" t="str">
        <f>VLOOKUP(CONS_TABLE[[#This Row],[location_id]],Locations[],3, "FALSE")</f>
        <v>New Zealand</v>
      </c>
      <c r="O2982" s="3">
        <f>VLOOKUP(CONS_TABLE[[#This Row],[location_id]],Locations[],4,"FALSE")</f>
        <v>1695200</v>
      </c>
      <c r="P2982">
        <f>VLOOKUP(CONS_TABLE[[#This Row],[location_id]],Locations[],5,"FALSE")</f>
        <v>343.09</v>
      </c>
    </row>
    <row r="2983" spans="1:16" x14ac:dyDescent="0.3">
      <c r="A2983">
        <v>2982</v>
      </c>
      <c r="B2983" t="s">
        <v>90</v>
      </c>
      <c r="C2983">
        <v>610</v>
      </c>
      <c r="D2983" t="str">
        <f>VLOOKUP(CONS_TABLE[[#This Row],[make_id]],Make_details[],2,"FALSE")</f>
        <v>Subaru</v>
      </c>
      <c r="E2983" t="str">
        <f>VLOOKUP(CONS_TABLE[[#This Row],[make_id]],Make_details[],3,"FALSE")</f>
        <v>Standard</v>
      </c>
      <c r="F2983">
        <v>1999</v>
      </c>
      <c r="G2983" t="s">
        <v>674</v>
      </c>
      <c r="H2983" t="s">
        <v>32</v>
      </c>
      <c r="I2983" s="1">
        <v>44626</v>
      </c>
      <c r="J2983" s="1" t="str">
        <f>TEXT(CONS_TABLE[[#This Row],[date_stolen]],"YYYY")</f>
        <v>2022</v>
      </c>
      <c r="K2983" s="1" t="str">
        <f>TEXT(CONS_TABLE[[#This Row],[date_stolen]],"MMMM")</f>
        <v>March</v>
      </c>
      <c r="L2983">
        <v>103</v>
      </c>
      <c r="M2983" t="str">
        <f>VLOOKUP(CONS_TABLE[[#This Row],[location_id]],Locations[],2,"FALSE")</f>
        <v>Waikato</v>
      </c>
      <c r="N2983" t="str">
        <f>VLOOKUP(CONS_TABLE[[#This Row],[location_id]],Locations[],3, "FALSE")</f>
        <v>New Zealand</v>
      </c>
      <c r="O2983" s="3">
        <f>VLOOKUP(CONS_TABLE[[#This Row],[location_id]],Locations[],4,"FALSE")</f>
        <v>513800</v>
      </c>
      <c r="P2983">
        <f>VLOOKUP(CONS_TABLE[[#This Row],[location_id]],Locations[],5,"FALSE")</f>
        <v>21.5</v>
      </c>
    </row>
    <row r="2984" spans="1:16" x14ac:dyDescent="0.3">
      <c r="A2984">
        <v>2983</v>
      </c>
      <c r="B2984" t="s">
        <v>75</v>
      </c>
      <c r="C2984">
        <v>587</v>
      </c>
      <c r="D2984" t="str">
        <f>VLOOKUP(CONS_TABLE[[#This Row],[make_id]],Make_details[],2,"FALSE")</f>
        <v>Nissan</v>
      </c>
      <c r="E2984" t="str">
        <f>VLOOKUP(CONS_TABLE[[#This Row],[make_id]],Make_details[],3,"FALSE")</f>
        <v>Standard</v>
      </c>
      <c r="F2984">
        <v>2006</v>
      </c>
      <c r="G2984" t="s">
        <v>359</v>
      </c>
      <c r="H2984" t="s">
        <v>32</v>
      </c>
      <c r="I2984" s="1">
        <v>44591</v>
      </c>
      <c r="J2984" s="1" t="str">
        <f>TEXT(CONS_TABLE[[#This Row],[date_stolen]],"YYYY")</f>
        <v>2022</v>
      </c>
      <c r="K2984" s="1" t="str">
        <f>TEXT(CONS_TABLE[[#This Row],[date_stolen]],"MMMM")</f>
        <v>January</v>
      </c>
      <c r="L2984">
        <v>102</v>
      </c>
      <c r="M2984" t="str">
        <f>VLOOKUP(CONS_TABLE[[#This Row],[location_id]],Locations[],2,"FALSE")</f>
        <v>Auckland</v>
      </c>
      <c r="N2984" t="str">
        <f>VLOOKUP(CONS_TABLE[[#This Row],[location_id]],Locations[],3, "FALSE")</f>
        <v>New Zealand</v>
      </c>
      <c r="O2984" s="3">
        <f>VLOOKUP(CONS_TABLE[[#This Row],[location_id]],Locations[],4,"FALSE")</f>
        <v>1695200</v>
      </c>
      <c r="P2984">
        <f>VLOOKUP(CONS_TABLE[[#This Row],[location_id]],Locations[],5,"FALSE")</f>
        <v>343.09</v>
      </c>
    </row>
    <row r="2985" spans="1:16" x14ac:dyDescent="0.3">
      <c r="A2985">
        <v>2984</v>
      </c>
      <c r="B2985" t="s">
        <v>75</v>
      </c>
      <c r="C2985">
        <v>576</v>
      </c>
      <c r="D2985" t="str">
        <f>VLOOKUP(CONS_TABLE[[#This Row],[make_id]],Make_details[],2,"FALSE")</f>
        <v>Mazda</v>
      </c>
      <c r="E2985" t="str">
        <f>VLOOKUP(CONS_TABLE[[#This Row],[make_id]],Make_details[],3,"FALSE")</f>
        <v>Standard</v>
      </c>
      <c r="F2985">
        <v>2005</v>
      </c>
      <c r="G2985" t="s">
        <v>578</v>
      </c>
      <c r="H2985" t="s">
        <v>32</v>
      </c>
      <c r="I2985" s="1">
        <v>44656</v>
      </c>
      <c r="J2985" s="1" t="str">
        <f>TEXT(CONS_TABLE[[#This Row],[date_stolen]],"YYYY")</f>
        <v>2022</v>
      </c>
      <c r="K2985" s="1" t="str">
        <f>TEXT(CONS_TABLE[[#This Row],[date_stolen]],"MMMM")</f>
        <v>April</v>
      </c>
      <c r="L2985">
        <v>102</v>
      </c>
      <c r="M2985" t="str">
        <f>VLOOKUP(CONS_TABLE[[#This Row],[location_id]],Locations[],2,"FALSE")</f>
        <v>Auckland</v>
      </c>
      <c r="N2985" t="str">
        <f>VLOOKUP(CONS_TABLE[[#This Row],[location_id]],Locations[],3, "FALSE")</f>
        <v>New Zealand</v>
      </c>
      <c r="O2985" s="3">
        <f>VLOOKUP(CONS_TABLE[[#This Row],[location_id]],Locations[],4,"FALSE")</f>
        <v>1695200</v>
      </c>
      <c r="P2985">
        <f>VLOOKUP(CONS_TABLE[[#This Row],[location_id]],Locations[],5,"FALSE")</f>
        <v>343.09</v>
      </c>
    </row>
    <row r="2986" spans="1:16" x14ac:dyDescent="0.3">
      <c r="A2986">
        <v>2985</v>
      </c>
      <c r="B2986" t="s">
        <v>83</v>
      </c>
      <c r="C2986">
        <v>512</v>
      </c>
      <c r="D2986" t="str">
        <f>VLOOKUP(CONS_TABLE[[#This Row],[make_id]],Make_details[],2,"FALSE")</f>
        <v>BMW</v>
      </c>
      <c r="E2986" t="str">
        <f>VLOOKUP(CONS_TABLE[[#This Row],[make_id]],Make_details[],3,"FALSE")</f>
        <v>Luxury</v>
      </c>
      <c r="F2986">
        <v>2008</v>
      </c>
      <c r="G2986" t="s">
        <v>707</v>
      </c>
      <c r="H2986" t="s">
        <v>18</v>
      </c>
      <c r="I2986" s="1">
        <v>44490</v>
      </c>
      <c r="J2986" s="1" t="str">
        <f>TEXT(CONS_TABLE[[#This Row],[date_stolen]],"YYYY")</f>
        <v>2021</v>
      </c>
      <c r="K2986" s="1" t="str">
        <f>TEXT(CONS_TABLE[[#This Row],[date_stolen]],"MMMM")</f>
        <v>October</v>
      </c>
      <c r="L2986">
        <v>102</v>
      </c>
      <c r="M2986" t="str">
        <f>VLOOKUP(CONS_TABLE[[#This Row],[location_id]],Locations[],2,"FALSE")</f>
        <v>Auckland</v>
      </c>
      <c r="N2986" t="str">
        <f>VLOOKUP(CONS_TABLE[[#This Row],[location_id]],Locations[],3, "FALSE")</f>
        <v>New Zealand</v>
      </c>
      <c r="O2986" s="3">
        <f>VLOOKUP(CONS_TABLE[[#This Row],[location_id]],Locations[],4,"FALSE")</f>
        <v>1695200</v>
      </c>
      <c r="P2986">
        <f>VLOOKUP(CONS_TABLE[[#This Row],[location_id]],Locations[],5,"FALSE")</f>
        <v>343.09</v>
      </c>
    </row>
    <row r="2987" spans="1:16" x14ac:dyDescent="0.3">
      <c r="A2987">
        <v>2986</v>
      </c>
      <c r="B2987" t="s">
        <v>83</v>
      </c>
      <c r="C2987">
        <v>587</v>
      </c>
      <c r="D2987" t="str">
        <f>VLOOKUP(CONS_TABLE[[#This Row],[make_id]],Make_details[],2,"FALSE")</f>
        <v>Nissan</v>
      </c>
      <c r="E2987" t="str">
        <f>VLOOKUP(CONS_TABLE[[#This Row],[make_id]],Make_details[],3,"FALSE")</f>
        <v>Standard</v>
      </c>
      <c r="F2987">
        <v>2006</v>
      </c>
      <c r="G2987" t="s">
        <v>863</v>
      </c>
      <c r="H2987" t="s">
        <v>10</v>
      </c>
      <c r="I2987" s="1">
        <v>44618</v>
      </c>
      <c r="J2987" s="1" t="str">
        <f>TEXT(CONS_TABLE[[#This Row],[date_stolen]],"YYYY")</f>
        <v>2022</v>
      </c>
      <c r="K2987" s="1" t="str">
        <f>TEXT(CONS_TABLE[[#This Row],[date_stolen]],"MMMM")</f>
        <v>February</v>
      </c>
      <c r="L2987">
        <v>105</v>
      </c>
      <c r="M2987" t="str">
        <f>VLOOKUP(CONS_TABLE[[#This Row],[location_id]],Locations[],2,"FALSE")</f>
        <v>Gisborne</v>
      </c>
      <c r="N2987" t="str">
        <f>VLOOKUP(CONS_TABLE[[#This Row],[location_id]],Locations[],3, "FALSE")</f>
        <v>New Zealand</v>
      </c>
      <c r="O2987" s="3">
        <f>VLOOKUP(CONS_TABLE[[#This Row],[location_id]],Locations[],4,"FALSE")</f>
        <v>52100</v>
      </c>
      <c r="P2987">
        <f>VLOOKUP(CONS_TABLE[[#This Row],[location_id]],Locations[],5,"FALSE")</f>
        <v>6.21</v>
      </c>
    </row>
    <row r="2988" spans="1:16" x14ac:dyDescent="0.3">
      <c r="A2988">
        <v>2987</v>
      </c>
      <c r="B2988" t="s">
        <v>90</v>
      </c>
      <c r="C2988">
        <v>619</v>
      </c>
      <c r="D2988" t="str">
        <f>VLOOKUP(CONS_TABLE[[#This Row],[make_id]],Make_details[],2,"FALSE")</f>
        <v>Toyota</v>
      </c>
      <c r="E2988" t="str">
        <f>VLOOKUP(CONS_TABLE[[#This Row],[make_id]],Make_details[],3,"FALSE")</f>
        <v>Standard</v>
      </c>
      <c r="F2988">
        <v>1994</v>
      </c>
      <c r="G2988" t="s">
        <v>575</v>
      </c>
      <c r="H2988" t="s">
        <v>69</v>
      </c>
      <c r="I2988" s="1">
        <v>44527</v>
      </c>
      <c r="J2988" s="1" t="str">
        <f>TEXT(CONS_TABLE[[#This Row],[date_stolen]],"YYYY")</f>
        <v>2021</v>
      </c>
      <c r="K2988" s="1" t="str">
        <f>TEXT(CONS_TABLE[[#This Row],[date_stolen]],"MMMM")</f>
        <v>November</v>
      </c>
      <c r="L2988">
        <v>103</v>
      </c>
      <c r="M2988" t="str">
        <f>VLOOKUP(CONS_TABLE[[#This Row],[location_id]],Locations[],2,"FALSE")</f>
        <v>Waikato</v>
      </c>
      <c r="N2988" t="str">
        <f>VLOOKUP(CONS_TABLE[[#This Row],[location_id]],Locations[],3, "FALSE")</f>
        <v>New Zealand</v>
      </c>
      <c r="O2988" s="3">
        <f>VLOOKUP(CONS_TABLE[[#This Row],[location_id]],Locations[],4,"FALSE")</f>
        <v>513800</v>
      </c>
      <c r="P2988">
        <f>VLOOKUP(CONS_TABLE[[#This Row],[location_id]],Locations[],5,"FALSE")</f>
        <v>21.5</v>
      </c>
    </row>
    <row r="2989" spans="1:16" x14ac:dyDescent="0.3">
      <c r="A2989">
        <v>2988</v>
      </c>
      <c r="B2989" t="s">
        <v>90</v>
      </c>
      <c r="C2989">
        <v>576</v>
      </c>
      <c r="D2989" t="str">
        <f>VLOOKUP(CONS_TABLE[[#This Row],[make_id]],Make_details[],2,"FALSE")</f>
        <v>Mazda</v>
      </c>
      <c r="E2989" t="str">
        <f>VLOOKUP(CONS_TABLE[[#This Row],[make_id]],Make_details[],3,"FALSE")</f>
        <v>Standard</v>
      </c>
      <c r="F2989">
        <v>2006</v>
      </c>
      <c r="G2989" t="s">
        <v>596</v>
      </c>
      <c r="H2989" t="s">
        <v>32</v>
      </c>
      <c r="I2989" s="1">
        <v>44656</v>
      </c>
      <c r="J2989" s="1" t="str">
        <f>TEXT(CONS_TABLE[[#This Row],[date_stolen]],"YYYY")</f>
        <v>2022</v>
      </c>
      <c r="K2989" s="1" t="str">
        <f>TEXT(CONS_TABLE[[#This Row],[date_stolen]],"MMMM")</f>
        <v>April</v>
      </c>
      <c r="L2989">
        <v>102</v>
      </c>
      <c r="M2989" t="str">
        <f>VLOOKUP(CONS_TABLE[[#This Row],[location_id]],Locations[],2,"FALSE")</f>
        <v>Auckland</v>
      </c>
      <c r="N2989" t="str">
        <f>VLOOKUP(CONS_TABLE[[#This Row],[location_id]],Locations[],3, "FALSE")</f>
        <v>New Zealand</v>
      </c>
      <c r="O2989" s="3">
        <f>VLOOKUP(CONS_TABLE[[#This Row],[location_id]],Locations[],4,"FALSE")</f>
        <v>1695200</v>
      </c>
      <c r="P2989">
        <f>VLOOKUP(CONS_TABLE[[#This Row],[location_id]],Locations[],5,"FALSE")</f>
        <v>343.09</v>
      </c>
    </row>
    <row r="2990" spans="1:16" x14ac:dyDescent="0.3">
      <c r="A2990">
        <v>2989</v>
      </c>
      <c r="B2990" t="s">
        <v>75</v>
      </c>
      <c r="C2990">
        <v>550</v>
      </c>
      <c r="D2990" t="str">
        <f>VLOOKUP(CONS_TABLE[[#This Row],[make_id]],Make_details[],2,"FALSE")</f>
        <v>Honda</v>
      </c>
      <c r="E2990" t="str">
        <f>VLOOKUP(CONS_TABLE[[#This Row],[make_id]],Make_details[],3,"FALSE")</f>
        <v>Standard</v>
      </c>
      <c r="F2990">
        <v>2006</v>
      </c>
      <c r="G2990" t="s">
        <v>808</v>
      </c>
      <c r="H2990" t="s">
        <v>10</v>
      </c>
      <c r="I2990" s="1">
        <v>44636</v>
      </c>
      <c r="J2990" s="1" t="str">
        <f>TEXT(CONS_TABLE[[#This Row],[date_stolen]],"YYYY")</f>
        <v>2022</v>
      </c>
      <c r="K2990" s="1" t="str">
        <f>TEXT(CONS_TABLE[[#This Row],[date_stolen]],"MMMM")</f>
        <v>March</v>
      </c>
      <c r="L2990">
        <v>102</v>
      </c>
      <c r="M2990" t="str">
        <f>VLOOKUP(CONS_TABLE[[#This Row],[location_id]],Locations[],2,"FALSE")</f>
        <v>Auckland</v>
      </c>
      <c r="N2990" t="str">
        <f>VLOOKUP(CONS_TABLE[[#This Row],[location_id]],Locations[],3, "FALSE")</f>
        <v>New Zealand</v>
      </c>
      <c r="O2990" s="3">
        <f>VLOOKUP(CONS_TABLE[[#This Row],[location_id]],Locations[],4,"FALSE")</f>
        <v>1695200</v>
      </c>
      <c r="P2990">
        <f>VLOOKUP(CONS_TABLE[[#This Row],[location_id]],Locations[],5,"FALSE")</f>
        <v>343.09</v>
      </c>
    </row>
    <row r="2991" spans="1:16" x14ac:dyDescent="0.3">
      <c r="A2991">
        <v>2990</v>
      </c>
      <c r="B2991" t="s">
        <v>90</v>
      </c>
      <c r="C2991">
        <v>587</v>
      </c>
      <c r="D2991" t="str">
        <f>VLOOKUP(CONS_TABLE[[#This Row],[make_id]],Make_details[],2,"FALSE")</f>
        <v>Nissan</v>
      </c>
      <c r="E2991" t="str">
        <f>VLOOKUP(CONS_TABLE[[#This Row],[make_id]],Make_details[],3,"FALSE")</f>
        <v>Standard</v>
      </c>
      <c r="F2991">
        <v>2009</v>
      </c>
      <c r="G2991" t="s">
        <v>921</v>
      </c>
      <c r="H2991" t="s">
        <v>32</v>
      </c>
      <c r="I2991" s="1">
        <v>44578</v>
      </c>
      <c r="J2991" s="1" t="str">
        <f>TEXT(CONS_TABLE[[#This Row],[date_stolen]],"YYYY")</f>
        <v>2022</v>
      </c>
      <c r="K2991" s="1" t="str">
        <f>TEXT(CONS_TABLE[[#This Row],[date_stolen]],"MMMM")</f>
        <v>January</v>
      </c>
      <c r="L2991">
        <v>102</v>
      </c>
      <c r="M2991" t="str">
        <f>VLOOKUP(CONS_TABLE[[#This Row],[location_id]],Locations[],2,"FALSE")</f>
        <v>Auckland</v>
      </c>
      <c r="N2991" t="str">
        <f>VLOOKUP(CONS_TABLE[[#This Row],[location_id]],Locations[],3, "FALSE")</f>
        <v>New Zealand</v>
      </c>
      <c r="O2991" s="3">
        <f>VLOOKUP(CONS_TABLE[[#This Row],[location_id]],Locations[],4,"FALSE")</f>
        <v>1695200</v>
      </c>
      <c r="P2991">
        <f>VLOOKUP(CONS_TABLE[[#This Row],[location_id]],Locations[],5,"FALSE")</f>
        <v>343.09</v>
      </c>
    </row>
    <row r="2992" spans="1:16" x14ac:dyDescent="0.3">
      <c r="A2992">
        <v>2991</v>
      </c>
      <c r="B2992" t="s">
        <v>83</v>
      </c>
      <c r="C2992">
        <v>576</v>
      </c>
      <c r="D2992" t="str">
        <f>VLOOKUP(CONS_TABLE[[#This Row],[make_id]],Make_details[],2,"FALSE")</f>
        <v>Mazda</v>
      </c>
      <c r="E2992" t="str">
        <f>VLOOKUP(CONS_TABLE[[#This Row],[make_id]],Make_details[],3,"FALSE")</f>
        <v>Standard</v>
      </c>
      <c r="F2992">
        <v>2007</v>
      </c>
      <c r="G2992" t="s">
        <v>698</v>
      </c>
      <c r="H2992" t="s">
        <v>28</v>
      </c>
      <c r="I2992" s="1">
        <v>44652</v>
      </c>
      <c r="J2992" s="1" t="str">
        <f>TEXT(CONS_TABLE[[#This Row],[date_stolen]],"YYYY")</f>
        <v>2022</v>
      </c>
      <c r="K2992" s="1" t="str">
        <f>TEXT(CONS_TABLE[[#This Row],[date_stolen]],"MMMM")</f>
        <v>April</v>
      </c>
      <c r="L2992">
        <v>107</v>
      </c>
      <c r="M2992" t="str">
        <f>VLOOKUP(CONS_TABLE[[#This Row],[location_id]],Locations[],2,"FALSE")</f>
        <v>Taranaki</v>
      </c>
      <c r="N2992" t="str">
        <f>VLOOKUP(CONS_TABLE[[#This Row],[location_id]],Locations[],3, "FALSE")</f>
        <v>New Zealand</v>
      </c>
      <c r="O2992" s="3">
        <f>VLOOKUP(CONS_TABLE[[#This Row],[location_id]],Locations[],4,"FALSE")</f>
        <v>127300</v>
      </c>
      <c r="P2992">
        <f>VLOOKUP(CONS_TABLE[[#This Row],[location_id]],Locations[],5,"FALSE")</f>
        <v>17.55</v>
      </c>
    </row>
    <row r="2993" spans="1:16" x14ac:dyDescent="0.3">
      <c r="A2993">
        <v>2992</v>
      </c>
      <c r="B2993" t="s">
        <v>90</v>
      </c>
      <c r="C2993">
        <v>587</v>
      </c>
      <c r="D2993" t="str">
        <f>VLOOKUP(CONS_TABLE[[#This Row],[make_id]],Make_details[],2,"FALSE")</f>
        <v>Nissan</v>
      </c>
      <c r="E2993" t="str">
        <f>VLOOKUP(CONS_TABLE[[#This Row],[make_id]],Make_details[],3,"FALSE")</f>
        <v>Standard</v>
      </c>
      <c r="F2993">
        <v>2004</v>
      </c>
      <c r="G2993" t="s">
        <v>677</v>
      </c>
      <c r="H2993" t="s">
        <v>32</v>
      </c>
      <c r="I2993" s="1">
        <v>44544</v>
      </c>
      <c r="J2993" s="1" t="str">
        <f>TEXT(CONS_TABLE[[#This Row],[date_stolen]],"YYYY")</f>
        <v>2021</v>
      </c>
      <c r="K2993" s="1" t="str">
        <f>TEXT(CONS_TABLE[[#This Row],[date_stolen]],"MMMM")</f>
        <v>December</v>
      </c>
      <c r="L2993">
        <v>102</v>
      </c>
      <c r="M2993" t="str">
        <f>VLOOKUP(CONS_TABLE[[#This Row],[location_id]],Locations[],2,"FALSE")</f>
        <v>Auckland</v>
      </c>
      <c r="N2993" t="str">
        <f>VLOOKUP(CONS_TABLE[[#This Row],[location_id]],Locations[],3, "FALSE")</f>
        <v>New Zealand</v>
      </c>
      <c r="O2993" s="3">
        <f>VLOOKUP(CONS_TABLE[[#This Row],[location_id]],Locations[],4,"FALSE")</f>
        <v>1695200</v>
      </c>
      <c r="P2993">
        <f>VLOOKUP(CONS_TABLE[[#This Row],[location_id]],Locations[],5,"FALSE")</f>
        <v>343.09</v>
      </c>
    </row>
    <row r="2994" spans="1:16" x14ac:dyDescent="0.3">
      <c r="A2994">
        <v>2993</v>
      </c>
      <c r="B2994" t="s">
        <v>75</v>
      </c>
      <c r="C2994">
        <v>587</v>
      </c>
      <c r="D2994" t="str">
        <f>VLOOKUP(CONS_TABLE[[#This Row],[make_id]],Make_details[],2,"FALSE")</f>
        <v>Nissan</v>
      </c>
      <c r="E2994" t="str">
        <f>VLOOKUP(CONS_TABLE[[#This Row],[make_id]],Make_details[],3,"FALSE")</f>
        <v>Standard</v>
      </c>
      <c r="F2994">
        <v>2009</v>
      </c>
      <c r="G2994" t="s">
        <v>359</v>
      </c>
      <c r="H2994" t="s">
        <v>10</v>
      </c>
      <c r="I2994" s="1">
        <v>44541</v>
      </c>
      <c r="J2994" s="1" t="str">
        <f>TEXT(CONS_TABLE[[#This Row],[date_stolen]],"YYYY")</f>
        <v>2021</v>
      </c>
      <c r="K2994" s="1" t="str">
        <f>TEXT(CONS_TABLE[[#This Row],[date_stolen]],"MMMM")</f>
        <v>December</v>
      </c>
      <c r="L2994">
        <v>102</v>
      </c>
      <c r="M2994" t="str">
        <f>VLOOKUP(CONS_TABLE[[#This Row],[location_id]],Locations[],2,"FALSE")</f>
        <v>Auckland</v>
      </c>
      <c r="N2994" t="str">
        <f>VLOOKUP(CONS_TABLE[[#This Row],[location_id]],Locations[],3, "FALSE")</f>
        <v>New Zealand</v>
      </c>
      <c r="O2994" s="3">
        <f>VLOOKUP(CONS_TABLE[[#This Row],[location_id]],Locations[],4,"FALSE")</f>
        <v>1695200</v>
      </c>
      <c r="P2994">
        <f>VLOOKUP(CONS_TABLE[[#This Row],[location_id]],Locations[],5,"FALSE")</f>
        <v>343.09</v>
      </c>
    </row>
    <row r="2995" spans="1:16" x14ac:dyDescent="0.3">
      <c r="A2995">
        <v>2994</v>
      </c>
      <c r="B2995" t="s">
        <v>90</v>
      </c>
      <c r="C2995">
        <v>540</v>
      </c>
      <c r="D2995" t="str">
        <f>VLOOKUP(CONS_TABLE[[#This Row],[make_id]],Make_details[],2,"FALSE")</f>
        <v>Ford</v>
      </c>
      <c r="E2995" t="str">
        <f>VLOOKUP(CONS_TABLE[[#This Row],[make_id]],Make_details[],3,"FALSE")</f>
        <v>Standard</v>
      </c>
      <c r="F2995">
        <v>2006</v>
      </c>
      <c r="G2995" t="s">
        <v>679</v>
      </c>
      <c r="H2995" t="s">
        <v>69</v>
      </c>
      <c r="I2995" s="1">
        <v>44641</v>
      </c>
      <c r="J2995" s="1" t="str">
        <f>TEXT(CONS_TABLE[[#This Row],[date_stolen]],"YYYY")</f>
        <v>2022</v>
      </c>
      <c r="K2995" s="1" t="str">
        <f>TEXT(CONS_TABLE[[#This Row],[date_stolen]],"MMMM")</f>
        <v>March</v>
      </c>
      <c r="L2995">
        <v>101</v>
      </c>
      <c r="M2995" t="str">
        <f>VLOOKUP(CONS_TABLE[[#This Row],[location_id]],Locations[],2,"FALSE")</f>
        <v>Northland</v>
      </c>
      <c r="N2995" t="str">
        <f>VLOOKUP(CONS_TABLE[[#This Row],[location_id]],Locations[],3, "FALSE")</f>
        <v>New Zealand</v>
      </c>
      <c r="O2995" s="3">
        <f>VLOOKUP(CONS_TABLE[[#This Row],[location_id]],Locations[],4,"FALSE")</f>
        <v>201500</v>
      </c>
      <c r="P2995">
        <f>VLOOKUP(CONS_TABLE[[#This Row],[location_id]],Locations[],5,"FALSE")</f>
        <v>16.11</v>
      </c>
    </row>
    <row r="2996" spans="1:16" x14ac:dyDescent="0.3">
      <c r="A2996">
        <v>2995</v>
      </c>
      <c r="B2996" t="s">
        <v>83</v>
      </c>
      <c r="C2996">
        <v>523</v>
      </c>
      <c r="D2996" t="str">
        <f>VLOOKUP(CONS_TABLE[[#This Row],[make_id]],Make_details[],2,"FALSE")</f>
        <v>Chrysler</v>
      </c>
      <c r="E2996" t="str">
        <f>VLOOKUP(CONS_TABLE[[#This Row],[make_id]],Make_details[],3,"FALSE")</f>
        <v>Standard</v>
      </c>
      <c r="F2996">
        <v>2006</v>
      </c>
      <c r="G2996" t="s">
        <v>922</v>
      </c>
      <c r="H2996" t="s">
        <v>18</v>
      </c>
      <c r="I2996" s="1">
        <v>44536</v>
      </c>
      <c r="J2996" s="1" t="str">
        <f>TEXT(CONS_TABLE[[#This Row],[date_stolen]],"YYYY")</f>
        <v>2021</v>
      </c>
      <c r="K2996" s="1" t="str">
        <f>TEXT(CONS_TABLE[[#This Row],[date_stolen]],"MMMM")</f>
        <v>December</v>
      </c>
      <c r="L2996">
        <v>115</v>
      </c>
      <c r="M2996" t="str">
        <f>VLOOKUP(CONS_TABLE[[#This Row],[location_id]],Locations[],2,"FALSE")</f>
        <v>Otago</v>
      </c>
      <c r="N2996" t="str">
        <f>VLOOKUP(CONS_TABLE[[#This Row],[location_id]],Locations[],3, "FALSE")</f>
        <v>New Zealand</v>
      </c>
      <c r="O2996" s="3">
        <f>VLOOKUP(CONS_TABLE[[#This Row],[location_id]],Locations[],4,"FALSE")</f>
        <v>246000</v>
      </c>
      <c r="P2996">
        <f>VLOOKUP(CONS_TABLE[[#This Row],[location_id]],Locations[],5,"FALSE")</f>
        <v>7.89</v>
      </c>
    </row>
    <row r="2997" spans="1:16" x14ac:dyDescent="0.3">
      <c r="A2997">
        <v>2996</v>
      </c>
      <c r="B2997" t="s">
        <v>83</v>
      </c>
      <c r="C2997">
        <v>512</v>
      </c>
      <c r="D2997" t="str">
        <f>VLOOKUP(CONS_TABLE[[#This Row],[make_id]],Make_details[],2,"FALSE")</f>
        <v>BMW</v>
      </c>
      <c r="E2997" t="str">
        <f>VLOOKUP(CONS_TABLE[[#This Row],[make_id]],Make_details[],3,"FALSE")</f>
        <v>Luxury</v>
      </c>
      <c r="F2997">
        <v>2006</v>
      </c>
      <c r="G2997" t="s">
        <v>923</v>
      </c>
      <c r="H2997" t="s">
        <v>10</v>
      </c>
      <c r="I2997" s="1">
        <v>44629</v>
      </c>
      <c r="J2997" s="1" t="str">
        <f>TEXT(CONS_TABLE[[#This Row],[date_stolen]],"YYYY")</f>
        <v>2022</v>
      </c>
      <c r="K2997" s="1" t="str">
        <f>TEXT(CONS_TABLE[[#This Row],[date_stolen]],"MMMM")</f>
        <v>March</v>
      </c>
      <c r="L2997">
        <v>101</v>
      </c>
      <c r="M2997" t="str">
        <f>VLOOKUP(CONS_TABLE[[#This Row],[location_id]],Locations[],2,"FALSE")</f>
        <v>Northland</v>
      </c>
      <c r="N2997" t="str">
        <f>VLOOKUP(CONS_TABLE[[#This Row],[location_id]],Locations[],3, "FALSE")</f>
        <v>New Zealand</v>
      </c>
      <c r="O2997" s="3">
        <f>VLOOKUP(CONS_TABLE[[#This Row],[location_id]],Locations[],4,"FALSE")</f>
        <v>201500</v>
      </c>
      <c r="P2997">
        <f>VLOOKUP(CONS_TABLE[[#This Row],[location_id]],Locations[],5,"FALSE")</f>
        <v>16.11</v>
      </c>
    </row>
    <row r="2998" spans="1:16" x14ac:dyDescent="0.3">
      <c r="A2998">
        <v>2997</v>
      </c>
      <c r="B2998" t="s">
        <v>435</v>
      </c>
      <c r="C2998">
        <v>540</v>
      </c>
      <c r="D2998" t="str">
        <f>VLOOKUP(CONS_TABLE[[#This Row],[make_id]],Make_details[],2,"FALSE")</f>
        <v>Ford</v>
      </c>
      <c r="E2998" t="str">
        <f>VLOOKUP(CONS_TABLE[[#This Row],[make_id]],Make_details[],3,"FALSE")</f>
        <v>Standard</v>
      </c>
      <c r="F2998">
        <v>2004</v>
      </c>
      <c r="G2998" t="s">
        <v>436</v>
      </c>
      <c r="H2998" t="s">
        <v>32</v>
      </c>
      <c r="I2998" s="1">
        <v>44526</v>
      </c>
      <c r="J2998" s="1" t="str">
        <f>TEXT(CONS_TABLE[[#This Row],[date_stolen]],"YYYY")</f>
        <v>2021</v>
      </c>
      <c r="K2998" s="1" t="str">
        <f>TEXT(CONS_TABLE[[#This Row],[date_stolen]],"MMMM")</f>
        <v>November</v>
      </c>
      <c r="L2998">
        <v>114</v>
      </c>
      <c r="M2998" t="str">
        <f>VLOOKUP(CONS_TABLE[[#This Row],[location_id]],Locations[],2,"FALSE")</f>
        <v>Canterbury</v>
      </c>
      <c r="N2998" t="str">
        <f>VLOOKUP(CONS_TABLE[[#This Row],[location_id]],Locations[],3, "FALSE")</f>
        <v>New Zealand</v>
      </c>
      <c r="O2998" s="3">
        <f>VLOOKUP(CONS_TABLE[[#This Row],[location_id]],Locations[],4,"FALSE")</f>
        <v>655000</v>
      </c>
      <c r="P2998">
        <f>VLOOKUP(CONS_TABLE[[#This Row],[location_id]],Locations[],5,"FALSE")</f>
        <v>14.72</v>
      </c>
    </row>
    <row r="2999" spans="1:16" x14ac:dyDescent="0.3">
      <c r="A2999">
        <v>2998</v>
      </c>
      <c r="B2999" t="s">
        <v>75</v>
      </c>
      <c r="C2999">
        <v>587</v>
      </c>
      <c r="D2999" t="str">
        <f>VLOOKUP(CONS_TABLE[[#This Row],[make_id]],Make_details[],2,"FALSE")</f>
        <v>Nissan</v>
      </c>
      <c r="E2999" t="str">
        <f>VLOOKUP(CONS_TABLE[[#This Row],[make_id]],Make_details[],3,"FALSE")</f>
        <v>Standard</v>
      </c>
      <c r="F2999">
        <v>2007</v>
      </c>
      <c r="G2999" t="s">
        <v>359</v>
      </c>
      <c r="H2999" t="s">
        <v>283</v>
      </c>
      <c r="I2999" s="1">
        <v>44643</v>
      </c>
      <c r="J2999" s="1" t="str">
        <f>TEXT(CONS_TABLE[[#This Row],[date_stolen]],"YYYY")</f>
        <v>2022</v>
      </c>
      <c r="K2999" s="1" t="str">
        <f>TEXT(CONS_TABLE[[#This Row],[date_stolen]],"MMMM")</f>
        <v>March</v>
      </c>
      <c r="L2999">
        <v>102</v>
      </c>
      <c r="M2999" t="str">
        <f>VLOOKUP(CONS_TABLE[[#This Row],[location_id]],Locations[],2,"FALSE")</f>
        <v>Auckland</v>
      </c>
      <c r="N2999" t="str">
        <f>VLOOKUP(CONS_TABLE[[#This Row],[location_id]],Locations[],3, "FALSE")</f>
        <v>New Zealand</v>
      </c>
      <c r="O2999" s="3">
        <f>VLOOKUP(CONS_TABLE[[#This Row],[location_id]],Locations[],4,"FALSE")</f>
        <v>1695200</v>
      </c>
      <c r="P2999">
        <f>VLOOKUP(CONS_TABLE[[#This Row],[location_id]],Locations[],5,"FALSE")</f>
        <v>343.09</v>
      </c>
    </row>
    <row r="3000" spans="1:16" x14ac:dyDescent="0.3">
      <c r="A3000">
        <v>2999</v>
      </c>
      <c r="B3000" t="s">
        <v>75</v>
      </c>
      <c r="C3000">
        <v>580</v>
      </c>
      <c r="D3000" t="str">
        <f>VLOOKUP(CONS_TABLE[[#This Row],[make_id]],Make_details[],2,"FALSE")</f>
        <v>Mitsubishi</v>
      </c>
      <c r="E3000" t="str">
        <f>VLOOKUP(CONS_TABLE[[#This Row],[make_id]],Make_details[],3,"FALSE")</f>
        <v>Standard</v>
      </c>
      <c r="F3000">
        <v>2006</v>
      </c>
      <c r="G3000" t="s">
        <v>607</v>
      </c>
      <c r="H3000" t="s">
        <v>10</v>
      </c>
      <c r="I3000" s="1">
        <v>44618</v>
      </c>
      <c r="J3000" s="1" t="str">
        <f>TEXT(CONS_TABLE[[#This Row],[date_stolen]],"YYYY")</f>
        <v>2022</v>
      </c>
      <c r="K3000" s="1" t="str">
        <f>TEXT(CONS_TABLE[[#This Row],[date_stolen]],"MMMM")</f>
        <v>February</v>
      </c>
      <c r="L3000">
        <v>114</v>
      </c>
      <c r="M3000" t="str">
        <f>VLOOKUP(CONS_TABLE[[#This Row],[location_id]],Locations[],2,"FALSE")</f>
        <v>Canterbury</v>
      </c>
      <c r="N3000" t="str">
        <f>VLOOKUP(CONS_TABLE[[#This Row],[location_id]],Locations[],3, "FALSE")</f>
        <v>New Zealand</v>
      </c>
      <c r="O3000" s="3">
        <f>VLOOKUP(CONS_TABLE[[#This Row],[location_id]],Locations[],4,"FALSE")</f>
        <v>655000</v>
      </c>
      <c r="P3000">
        <f>VLOOKUP(CONS_TABLE[[#This Row],[location_id]],Locations[],5,"FALSE")</f>
        <v>14.72</v>
      </c>
    </row>
    <row r="3001" spans="1:16" x14ac:dyDescent="0.3">
      <c r="A3001">
        <v>3000</v>
      </c>
      <c r="B3001" t="s">
        <v>75</v>
      </c>
      <c r="C3001">
        <v>633</v>
      </c>
      <c r="D3001" t="str">
        <f>VLOOKUP(CONS_TABLE[[#This Row],[make_id]],Make_details[],2,"FALSE")</f>
        <v>Volkswagen</v>
      </c>
      <c r="E3001" t="str">
        <f>VLOOKUP(CONS_TABLE[[#This Row],[make_id]],Make_details[],3,"FALSE")</f>
        <v>Standard</v>
      </c>
      <c r="F3001">
        <v>2010</v>
      </c>
      <c r="G3001" t="s">
        <v>581</v>
      </c>
      <c r="H3001" t="s">
        <v>10</v>
      </c>
      <c r="I3001" s="1">
        <v>44617</v>
      </c>
      <c r="J3001" s="1" t="str">
        <f>TEXT(CONS_TABLE[[#This Row],[date_stolen]],"YYYY")</f>
        <v>2022</v>
      </c>
      <c r="K3001" s="1" t="str">
        <f>TEXT(CONS_TABLE[[#This Row],[date_stolen]],"MMMM")</f>
        <v>February</v>
      </c>
      <c r="L3001">
        <v>114</v>
      </c>
      <c r="M3001" t="str">
        <f>VLOOKUP(CONS_TABLE[[#This Row],[location_id]],Locations[],2,"FALSE")</f>
        <v>Canterbury</v>
      </c>
      <c r="N3001" t="str">
        <f>VLOOKUP(CONS_TABLE[[#This Row],[location_id]],Locations[],3, "FALSE")</f>
        <v>New Zealand</v>
      </c>
      <c r="O3001" s="3">
        <f>VLOOKUP(CONS_TABLE[[#This Row],[location_id]],Locations[],4,"FALSE")</f>
        <v>655000</v>
      </c>
      <c r="P3001">
        <f>VLOOKUP(CONS_TABLE[[#This Row],[location_id]],Locations[],5,"FALSE")</f>
        <v>14.72</v>
      </c>
    </row>
    <row r="3002" spans="1:16" x14ac:dyDescent="0.3">
      <c r="A3002">
        <v>3001</v>
      </c>
      <c r="B3002" t="s">
        <v>83</v>
      </c>
      <c r="C3002">
        <v>587</v>
      </c>
      <c r="D3002" t="str">
        <f>VLOOKUP(CONS_TABLE[[#This Row],[make_id]],Make_details[],2,"FALSE")</f>
        <v>Nissan</v>
      </c>
      <c r="E3002" t="str">
        <f>VLOOKUP(CONS_TABLE[[#This Row],[make_id]],Make_details[],3,"FALSE")</f>
        <v>Standard</v>
      </c>
      <c r="F3002">
        <v>2005</v>
      </c>
      <c r="G3002" t="s">
        <v>359</v>
      </c>
      <c r="H3002" t="s">
        <v>32</v>
      </c>
      <c r="I3002" s="1">
        <v>44651</v>
      </c>
      <c r="J3002" s="1" t="str">
        <f>TEXT(CONS_TABLE[[#This Row],[date_stolen]],"YYYY")</f>
        <v>2022</v>
      </c>
      <c r="K3002" s="1" t="str">
        <f>TEXT(CONS_TABLE[[#This Row],[date_stolen]],"MMMM")</f>
        <v>March</v>
      </c>
      <c r="L3002">
        <v>103</v>
      </c>
      <c r="M3002" t="str">
        <f>VLOOKUP(CONS_TABLE[[#This Row],[location_id]],Locations[],2,"FALSE")</f>
        <v>Waikato</v>
      </c>
      <c r="N3002" t="str">
        <f>VLOOKUP(CONS_TABLE[[#This Row],[location_id]],Locations[],3, "FALSE")</f>
        <v>New Zealand</v>
      </c>
      <c r="O3002" s="3">
        <f>VLOOKUP(CONS_TABLE[[#This Row],[location_id]],Locations[],4,"FALSE")</f>
        <v>513800</v>
      </c>
      <c r="P3002">
        <f>VLOOKUP(CONS_TABLE[[#This Row],[location_id]],Locations[],5,"FALSE")</f>
        <v>21.5</v>
      </c>
    </row>
    <row r="3003" spans="1:16" x14ac:dyDescent="0.3">
      <c r="A3003">
        <v>3002</v>
      </c>
      <c r="B3003" t="s">
        <v>90</v>
      </c>
      <c r="C3003">
        <v>534</v>
      </c>
      <c r="D3003" t="str">
        <f>VLOOKUP(CONS_TABLE[[#This Row],[make_id]],Make_details[],2,"FALSE")</f>
        <v>Dodge</v>
      </c>
      <c r="E3003" t="str">
        <f>VLOOKUP(CONS_TABLE[[#This Row],[make_id]],Make_details[],3,"FALSE")</f>
        <v>Standard</v>
      </c>
      <c r="F3003">
        <v>2013</v>
      </c>
      <c r="G3003" t="s">
        <v>906</v>
      </c>
      <c r="H3003" t="s">
        <v>18</v>
      </c>
      <c r="I3003" s="1">
        <v>44480</v>
      </c>
      <c r="J3003" s="1" t="str">
        <f>TEXT(CONS_TABLE[[#This Row],[date_stolen]],"YYYY")</f>
        <v>2021</v>
      </c>
      <c r="K3003" s="1" t="str">
        <f>TEXT(CONS_TABLE[[#This Row],[date_stolen]],"MMMM")</f>
        <v>October</v>
      </c>
      <c r="L3003">
        <v>102</v>
      </c>
      <c r="M3003" t="str">
        <f>VLOOKUP(CONS_TABLE[[#This Row],[location_id]],Locations[],2,"FALSE")</f>
        <v>Auckland</v>
      </c>
      <c r="N3003" t="str">
        <f>VLOOKUP(CONS_TABLE[[#This Row],[location_id]],Locations[],3, "FALSE")</f>
        <v>New Zealand</v>
      </c>
      <c r="O3003" s="3">
        <f>VLOOKUP(CONS_TABLE[[#This Row],[location_id]],Locations[],4,"FALSE")</f>
        <v>1695200</v>
      </c>
      <c r="P3003">
        <f>VLOOKUP(CONS_TABLE[[#This Row],[location_id]],Locations[],5,"FALSE")</f>
        <v>343.09</v>
      </c>
    </row>
    <row r="3004" spans="1:16" x14ac:dyDescent="0.3">
      <c r="A3004">
        <v>3003</v>
      </c>
      <c r="B3004" t="s">
        <v>83</v>
      </c>
      <c r="C3004">
        <v>577</v>
      </c>
      <c r="D3004" t="str">
        <f>VLOOKUP(CONS_TABLE[[#This Row],[make_id]],Make_details[],2,"FALSE")</f>
        <v>Mercedes-Benz</v>
      </c>
      <c r="E3004" t="str">
        <f>VLOOKUP(CONS_TABLE[[#This Row],[make_id]],Make_details[],3,"FALSE")</f>
        <v>Luxury</v>
      </c>
      <c r="F3004">
        <v>2004</v>
      </c>
      <c r="G3004" t="s">
        <v>524</v>
      </c>
      <c r="H3004" t="s">
        <v>10</v>
      </c>
      <c r="I3004" s="1">
        <v>44495</v>
      </c>
      <c r="J3004" s="1" t="str">
        <f>TEXT(CONS_TABLE[[#This Row],[date_stolen]],"YYYY")</f>
        <v>2021</v>
      </c>
      <c r="K3004" s="1" t="str">
        <f>TEXT(CONS_TABLE[[#This Row],[date_stolen]],"MMMM")</f>
        <v>October</v>
      </c>
      <c r="L3004">
        <v>104</v>
      </c>
      <c r="M3004" t="str">
        <f>VLOOKUP(CONS_TABLE[[#This Row],[location_id]],Locations[],2,"FALSE")</f>
        <v>Bay of Plenty</v>
      </c>
      <c r="N3004" t="str">
        <f>VLOOKUP(CONS_TABLE[[#This Row],[location_id]],Locations[],3, "FALSE")</f>
        <v>New Zealand</v>
      </c>
      <c r="O3004" s="3">
        <f>VLOOKUP(CONS_TABLE[[#This Row],[location_id]],Locations[],4,"FALSE")</f>
        <v>347700</v>
      </c>
      <c r="P3004">
        <f>VLOOKUP(CONS_TABLE[[#This Row],[location_id]],Locations[],5,"FALSE")</f>
        <v>28.8</v>
      </c>
    </row>
    <row r="3005" spans="1:16" x14ac:dyDescent="0.3">
      <c r="A3005">
        <v>3004</v>
      </c>
      <c r="B3005" t="s">
        <v>90</v>
      </c>
      <c r="C3005">
        <v>580</v>
      </c>
      <c r="D3005" t="str">
        <f>VLOOKUP(CONS_TABLE[[#This Row],[make_id]],Make_details[],2,"FALSE")</f>
        <v>Mitsubishi</v>
      </c>
      <c r="E3005" t="str">
        <f>VLOOKUP(CONS_TABLE[[#This Row],[make_id]],Make_details[],3,"FALSE")</f>
        <v>Standard</v>
      </c>
      <c r="F3005">
        <v>2007</v>
      </c>
      <c r="G3005" t="s">
        <v>727</v>
      </c>
      <c r="H3005" t="s">
        <v>18</v>
      </c>
      <c r="I3005" s="1">
        <v>44613</v>
      </c>
      <c r="J3005" s="1" t="str">
        <f>TEXT(CONS_TABLE[[#This Row],[date_stolen]],"YYYY")</f>
        <v>2022</v>
      </c>
      <c r="K3005" s="1" t="str">
        <f>TEXT(CONS_TABLE[[#This Row],[date_stolen]],"MMMM")</f>
        <v>February</v>
      </c>
      <c r="L3005">
        <v>114</v>
      </c>
      <c r="M3005" t="str">
        <f>VLOOKUP(CONS_TABLE[[#This Row],[location_id]],Locations[],2,"FALSE")</f>
        <v>Canterbury</v>
      </c>
      <c r="N3005" t="str">
        <f>VLOOKUP(CONS_TABLE[[#This Row],[location_id]],Locations[],3, "FALSE")</f>
        <v>New Zealand</v>
      </c>
      <c r="O3005" s="3">
        <f>VLOOKUP(CONS_TABLE[[#This Row],[location_id]],Locations[],4,"FALSE")</f>
        <v>655000</v>
      </c>
      <c r="P3005">
        <f>VLOOKUP(CONS_TABLE[[#This Row],[location_id]],Locations[],5,"FALSE")</f>
        <v>14.72</v>
      </c>
    </row>
    <row r="3006" spans="1:16" x14ac:dyDescent="0.3">
      <c r="A3006">
        <v>3005</v>
      </c>
      <c r="B3006" t="s">
        <v>83</v>
      </c>
      <c r="C3006">
        <v>587</v>
      </c>
      <c r="D3006" t="str">
        <f>VLOOKUP(CONS_TABLE[[#This Row],[make_id]],Make_details[],2,"FALSE")</f>
        <v>Nissan</v>
      </c>
      <c r="E3006" t="str">
        <f>VLOOKUP(CONS_TABLE[[#This Row],[make_id]],Make_details[],3,"FALSE")</f>
        <v>Standard</v>
      </c>
      <c r="F3006">
        <v>2005</v>
      </c>
      <c r="G3006" t="s">
        <v>359</v>
      </c>
      <c r="H3006" t="s">
        <v>69</v>
      </c>
      <c r="I3006" s="1">
        <v>44634</v>
      </c>
      <c r="J3006" s="1" t="str">
        <f>TEXT(CONS_TABLE[[#This Row],[date_stolen]],"YYYY")</f>
        <v>2022</v>
      </c>
      <c r="K3006" s="1" t="str">
        <f>TEXT(CONS_TABLE[[#This Row],[date_stolen]],"MMMM")</f>
        <v>March</v>
      </c>
      <c r="L3006">
        <v>102</v>
      </c>
      <c r="M3006" t="str">
        <f>VLOOKUP(CONS_TABLE[[#This Row],[location_id]],Locations[],2,"FALSE")</f>
        <v>Auckland</v>
      </c>
      <c r="N3006" t="str">
        <f>VLOOKUP(CONS_TABLE[[#This Row],[location_id]],Locations[],3, "FALSE")</f>
        <v>New Zealand</v>
      </c>
      <c r="O3006" s="3">
        <f>VLOOKUP(CONS_TABLE[[#This Row],[location_id]],Locations[],4,"FALSE")</f>
        <v>1695200</v>
      </c>
      <c r="P3006">
        <f>VLOOKUP(CONS_TABLE[[#This Row],[location_id]],Locations[],5,"FALSE")</f>
        <v>343.09</v>
      </c>
    </row>
    <row r="3007" spans="1:16" x14ac:dyDescent="0.3">
      <c r="A3007">
        <v>3006</v>
      </c>
      <c r="B3007" t="s">
        <v>90</v>
      </c>
      <c r="C3007">
        <v>550</v>
      </c>
      <c r="D3007" t="str">
        <f>VLOOKUP(CONS_TABLE[[#This Row],[make_id]],Make_details[],2,"FALSE")</f>
        <v>Honda</v>
      </c>
      <c r="E3007" t="str">
        <f>VLOOKUP(CONS_TABLE[[#This Row],[make_id]],Make_details[],3,"FALSE")</f>
        <v>Standard</v>
      </c>
      <c r="F3007">
        <v>2005</v>
      </c>
      <c r="G3007" t="s">
        <v>584</v>
      </c>
      <c r="H3007" t="s">
        <v>18</v>
      </c>
      <c r="I3007" s="1">
        <v>44569</v>
      </c>
      <c r="J3007" s="1" t="str">
        <f>TEXT(CONS_TABLE[[#This Row],[date_stolen]],"YYYY")</f>
        <v>2022</v>
      </c>
      <c r="K3007" s="1" t="str">
        <f>TEXT(CONS_TABLE[[#This Row],[date_stolen]],"MMMM")</f>
        <v>January</v>
      </c>
      <c r="L3007">
        <v>105</v>
      </c>
      <c r="M3007" t="str">
        <f>VLOOKUP(CONS_TABLE[[#This Row],[location_id]],Locations[],2,"FALSE")</f>
        <v>Gisborne</v>
      </c>
      <c r="N3007" t="str">
        <f>VLOOKUP(CONS_TABLE[[#This Row],[location_id]],Locations[],3, "FALSE")</f>
        <v>New Zealand</v>
      </c>
      <c r="O3007" s="3">
        <f>VLOOKUP(CONS_TABLE[[#This Row],[location_id]],Locations[],4,"FALSE")</f>
        <v>52100</v>
      </c>
      <c r="P3007">
        <f>VLOOKUP(CONS_TABLE[[#This Row],[location_id]],Locations[],5,"FALSE")</f>
        <v>6.21</v>
      </c>
    </row>
    <row r="3008" spans="1:16" x14ac:dyDescent="0.3">
      <c r="A3008">
        <v>3007</v>
      </c>
      <c r="B3008" t="s">
        <v>83</v>
      </c>
      <c r="C3008">
        <v>587</v>
      </c>
      <c r="D3008" t="str">
        <f>VLOOKUP(CONS_TABLE[[#This Row],[make_id]],Make_details[],2,"FALSE")</f>
        <v>Nissan</v>
      </c>
      <c r="E3008" t="str">
        <f>VLOOKUP(CONS_TABLE[[#This Row],[make_id]],Make_details[],3,"FALSE")</f>
        <v>Standard</v>
      </c>
      <c r="F3008">
        <v>2007</v>
      </c>
      <c r="G3008" t="s">
        <v>140</v>
      </c>
      <c r="H3008" t="s">
        <v>45</v>
      </c>
      <c r="I3008" s="1">
        <v>44551</v>
      </c>
      <c r="J3008" s="1" t="str">
        <f>TEXT(CONS_TABLE[[#This Row],[date_stolen]],"YYYY")</f>
        <v>2021</v>
      </c>
      <c r="K3008" s="1" t="str">
        <f>TEXT(CONS_TABLE[[#This Row],[date_stolen]],"MMMM")</f>
        <v>December</v>
      </c>
      <c r="L3008">
        <v>114</v>
      </c>
      <c r="M3008" t="str">
        <f>VLOOKUP(CONS_TABLE[[#This Row],[location_id]],Locations[],2,"FALSE")</f>
        <v>Canterbury</v>
      </c>
      <c r="N3008" t="str">
        <f>VLOOKUP(CONS_TABLE[[#This Row],[location_id]],Locations[],3, "FALSE")</f>
        <v>New Zealand</v>
      </c>
      <c r="O3008" s="3">
        <f>VLOOKUP(CONS_TABLE[[#This Row],[location_id]],Locations[],4,"FALSE")</f>
        <v>655000</v>
      </c>
      <c r="P3008">
        <f>VLOOKUP(CONS_TABLE[[#This Row],[location_id]],Locations[],5,"FALSE")</f>
        <v>14.72</v>
      </c>
    </row>
    <row r="3009" spans="1:16" x14ac:dyDescent="0.3">
      <c r="A3009">
        <v>3008</v>
      </c>
      <c r="B3009" t="s">
        <v>83</v>
      </c>
      <c r="C3009">
        <v>587</v>
      </c>
      <c r="D3009" t="str">
        <f>VLOOKUP(CONS_TABLE[[#This Row],[make_id]],Make_details[],2,"FALSE")</f>
        <v>Nissan</v>
      </c>
      <c r="E3009" t="str">
        <f>VLOOKUP(CONS_TABLE[[#This Row],[make_id]],Make_details[],3,"FALSE")</f>
        <v>Standard</v>
      </c>
      <c r="F3009">
        <v>2007</v>
      </c>
      <c r="G3009" t="s">
        <v>140</v>
      </c>
      <c r="H3009" t="s">
        <v>45</v>
      </c>
      <c r="I3009" s="1">
        <v>44647</v>
      </c>
      <c r="J3009" s="1" t="str">
        <f>TEXT(CONS_TABLE[[#This Row],[date_stolen]],"YYYY")</f>
        <v>2022</v>
      </c>
      <c r="K3009" s="1" t="str">
        <f>TEXT(CONS_TABLE[[#This Row],[date_stolen]],"MMMM")</f>
        <v>March</v>
      </c>
      <c r="L3009">
        <v>102</v>
      </c>
      <c r="M3009" t="str">
        <f>VLOOKUP(CONS_TABLE[[#This Row],[location_id]],Locations[],2,"FALSE")</f>
        <v>Auckland</v>
      </c>
      <c r="N3009" t="str">
        <f>VLOOKUP(CONS_TABLE[[#This Row],[location_id]],Locations[],3, "FALSE")</f>
        <v>New Zealand</v>
      </c>
      <c r="O3009" s="3">
        <f>VLOOKUP(CONS_TABLE[[#This Row],[location_id]],Locations[],4,"FALSE")</f>
        <v>1695200</v>
      </c>
      <c r="P3009">
        <f>VLOOKUP(CONS_TABLE[[#This Row],[location_id]],Locations[],5,"FALSE")</f>
        <v>343.09</v>
      </c>
    </row>
    <row r="3010" spans="1:16" x14ac:dyDescent="0.3">
      <c r="A3010">
        <v>3009</v>
      </c>
      <c r="B3010" t="s">
        <v>75</v>
      </c>
      <c r="C3010">
        <v>555</v>
      </c>
      <c r="D3010" t="str">
        <f>VLOOKUP(CONS_TABLE[[#This Row],[make_id]],Make_details[],2,"FALSE")</f>
        <v>Hyundai</v>
      </c>
      <c r="E3010" t="str">
        <f>VLOOKUP(CONS_TABLE[[#This Row],[make_id]],Make_details[],3,"FALSE")</f>
        <v>Standard</v>
      </c>
      <c r="F3010">
        <v>2009</v>
      </c>
      <c r="G3010" t="s">
        <v>818</v>
      </c>
      <c r="H3010" t="s">
        <v>69</v>
      </c>
      <c r="I3010" s="1">
        <v>44527</v>
      </c>
      <c r="J3010" s="1" t="str">
        <f>TEXT(CONS_TABLE[[#This Row],[date_stolen]],"YYYY")</f>
        <v>2021</v>
      </c>
      <c r="K3010" s="1" t="str">
        <f>TEXT(CONS_TABLE[[#This Row],[date_stolen]],"MMMM")</f>
        <v>November</v>
      </c>
      <c r="L3010">
        <v>104</v>
      </c>
      <c r="M3010" t="str">
        <f>VLOOKUP(CONS_TABLE[[#This Row],[location_id]],Locations[],2,"FALSE")</f>
        <v>Bay of Plenty</v>
      </c>
      <c r="N3010" t="str">
        <f>VLOOKUP(CONS_TABLE[[#This Row],[location_id]],Locations[],3, "FALSE")</f>
        <v>New Zealand</v>
      </c>
      <c r="O3010" s="3">
        <f>VLOOKUP(CONS_TABLE[[#This Row],[location_id]],Locations[],4,"FALSE")</f>
        <v>347700</v>
      </c>
      <c r="P3010">
        <f>VLOOKUP(CONS_TABLE[[#This Row],[location_id]],Locations[],5,"FALSE")</f>
        <v>28.8</v>
      </c>
    </row>
    <row r="3011" spans="1:16" x14ac:dyDescent="0.3">
      <c r="A3011">
        <v>3010</v>
      </c>
      <c r="B3011" t="s">
        <v>435</v>
      </c>
      <c r="C3011">
        <v>540</v>
      </c>
      <c r="D3011" t="str">
        <f>VLOOKUP(CONS_TABLE[[#This Row],[make_id]],Make_details[],2,"FALSE")</f>
        <v>Ford</v>
      </c>
      <c r="E3011" t="str">
        <f>VLOOKUP(CONS_TABLE[[#This Row],[make_id]],Make_details[],3,"FALSE")</f>
        <v>Standard</v>
      </c>
      <c r="F3011">
        <v>2002</v>
      </c>
      <c r="G3011" t="s">
        <v>436</v>
      </c>
      <c r="H3011" t="s">
        <v>45</v>
      </c>
      <c r="I3011" s="1">
        <v>44545</v>
      </c>
      <c r="J3011" s="1" t="str">
        <f>TEXT(CONS_TABLE[[#This Row],[date_stolen]],"YYYY")</f>
        <v>2021</v>
      </c>
      <c r="K3011" s="1" t="str">
        <f>TEXT(CONS_TABLE[[#This Row],[date_stolen]],"MMMM")</f>
        <v>December</v>
      </c>
      <c r="L3011">
        <v>104</v>
      </c>
      <c r="M3011" t="str">
        <f>VLOOKUP(CONS_TABLE[[#This Row],[location_id]],Locations[],2,"FALSE")</f>
        <v>Bay of Plenty</v>
      </c>
      <c r="N3011" t="str">
        <f>VLOOKUP(CONS_TABLE[[#This Row],[location_id]],Locations[],3, "FALSE")</f>
        <v>New Zealand</v>
      </c>
      <c r="O3011" s="3">
        <f>VLOOKUP(CONS_TABLE[[#This Row],[location_id]],Locations[],4,"FALSE")</f>
        <v>347700</v>
      </c>
      <c r="P3011">
        <f>VLOOKUP(CONS_TABLE[[#This Row],[location_id]],Locations[],5,"FALSE")</f>
        <v>28.8</v>
      </c>
    </row>
    <row r="3012" spans="1:16" x14ac:dyDescent="0.3">
      <c r="A3012">
        <v>3011</v>
      </c>
      <c r="B3012" t="s">
        <v>75</v>
      </c>
      <c r="C3012">
        <v>619</v>
      </c>
      <c r="D3012" t="str">
        <f>VLOOKUP(CONS_TABLE[[#This Row],[make_id]],Make_details[],2,"FALSE")</f>
        <v>Toyota</v>
      </c>
      <c r="E3012" t="str">
        <f>VLOOKUP(CONS_TABLE[[#This Row],[make_id]],Make_details[],3,"FALSE")</f>
        <v>Standard</v>
      </c>
      <c r="F3012">
        <v>2004</v>
      </c>
      <c r="G3012" t="s">
        <v>848</v>
      </c>
      <c r="H3012" t="s">
        <v>18</v>
      </c>
      <c r="I3012" s="1">
        <v>44482</v>
      </c>
      <c r="J3012" s="1" t="str">
        <f>TEXT(CONS_TABLE[[#This Row],[date_stolen]],"YYYY")</f>
        <v>2021</v>
      </c>
      <c r="K3012" s="1" t="str">
        <f>TEXT(CONS_TABLE[[#This Row],[date_stolen]],"MMMM")</f>
        <v>October</v>
      </c>
      <c r="L3012">
        <v>102</v>
      </c>
      <c r="M3012" t="str">
        <f>VLOOKUP(CONS_TABLE[[#This Row],[location_id]],Locations[],2,"FALSE")</f>
        <v>Auckland</v>
      </c>
      <c r="N3012" t="str">
        <f>VLOOKUP(CONS_TABLE[[#This Row],[location_id]],Locations[],3, "FALSE")</f>
        <v>New Zealand</v>
      </c>
      <c r="O3012" s="3">
        <f>VLOOKUP(CONS_TABLE[[#This Row],[location_id]],Locations[],4,"FALSE")</f>
        <v>1695200</v>
      </c>
      <c r="P3012">
        <f>VLOOKUP(CONS_TABLE[[#This Row],[location_id]],Locations[],5,"FALSE")</f>
        <v>343.09</v>
      </c>
    </row>
    <row r="3013" spans="1:16" x14ac:dyDescent="0.3">
      <c r="A3013">
        <v>3012</v>
      </c>
      <c r="B3013" t="s">
        <v>83</v>
      </c>
      <c r="C3013">
        <v>592</v>
      </c>
      <c r="D3013" t="str">
        <f>VLOOKUP(CONS_TABLE[[#This Row],[make_id]],Make_details[],2,"FALSE")</f>
        <v>Peugeot</v>
      </c>
      <c r="E3013" t="str">
        <f>VLOOKUP(CONS_TABLE[[#This Row],[make_id]],Make_details[],3,"FALSE")</f>
        <v>Standard</v>
      </c>
      <c r="F3013">
        <v>2005</v>
      </c>
      <c r="G3013">
        <v>407</v>
      </c>
      <c r="H3013" t="s">
        <v>18</v>
      </c>
      <c r="I3013" s="1">
        <v>44484</v>
      </c>
      <c r="J3013" s="1" t="str">
        <f>TEXT(CONS_TABLE[[#This Row],[date_stolen]],"YYYY")</f>
        <v>2021</v>
      </c>
      <c r="K3013" s="1" t="str">
        <f>TEXT(CONS_TABLE[[#This Row],[date_stolen]],"MMMM")</f>
        <v>October</v>
      </c>
      <c r="L3013">
        <v>103</v>
      </c>
      <c r="M3013" t="str">
        <f>VLOOKUP(CONS_TABLE[[#This Row],[location_id]],Locations[],2,"FALSE")</f>
        <v>Waikato</v>
      </c>
      <c r="N3013" t="str">
        <f>VLOOKUP(CONS_TABLE[[#This Row],[location_id]],Locations[],3, "FALSE")</f>
        <v>New Zealand</v>
      </c>
      <c r="O3013" s="3">
        <f>VLOOKUP(CONS_TABLE[[#This Row],[location_id]],Locations[],4,"FALSE")</f>
        <v>513800</v>
      </c>
      <c r="P3013">
        <f>VLOOKUP(CONS_TABLE[[#This Row],[location_id]],Locations[],5,"FALSE")</f>
        <v>21.5</v>
      </c>
    </row>
    <row r="3014" spans="1:16" x14ac:dyDescent="0.3">
      <c r="A3014">
        <v>3013</v>
      </c>
      <c r="B3014" t="s">
        <v>90</v>
      </c>
      <c r="C3014">
        <v>512</v>
      </c>
      <c r="D3014" t="str">
        <f>VLOOKUP(CONS_TABLE[[#This Row],[make_id]],Make_details[],2,"FALSE")</f>
        <v>BMW</v>
      </c>
      <c r="E3014" t="str">
        <f>VLOOKUP(CONS_TABLE[[#This Row],[make_id]],Make_details[],3,"FALSE")</f>
        <v>Luxury</v>
      </c>
      <c r="F3014">
        <v>2007</v>
      </c>
      <c r="G3014" t="s">
        <v>707</v>
      </c>
      <c r="H3014" t="s">
        <v>18</v>
      </c>
      <c r="I3014" s="1">
        <v>44628</v>
      </c>
      <c r="J3014" s="1" t="str">
        <f>TEXT(CONS_TABLE[[#This Row],[date_stolen]],"YYYY")</f>
        <v>2022</v>
      </c>
      <c r="K3014" s="1" t="str">
        <f>TEXT(CONS_TABLE[[#This Row],[date_stolen]],"MMMM")</f>
        <v>March</v>
      </c>
      <c r="L3014">
        <v>102</v>
      </c>
      <c r="M3014" t="str">
        <f>VLOOKUP(CONS_TABLE[[#This Row],[location_id]],Locations[],2,"FALSE")</f>
        <v>Auckland</v>
      </c>
      <c r="N3014" t="str">
        <f>VLOOKUP(CONS_TABLE[[#This Row],[location_id]],Locations[],3, "FALSE")</f>
        <v>New Zealand</v>
      </c>
      <c r="O3014" s="3">
        <f>VLOOKUP(CONS_TABLE[[#This Row],[location_id]],Locations[],4,"FALSE")</f>
        <v>1695200</v>
      </c>
      <c r="P3014">
        <f>VLOOKUP(CONS_TABLE[[#This Row],[location_id]],Locations[],5,"FALSE")</f>
        <v>343.09</v>
      </c>
    </row>
    <row r="3015" spans="1:16" x14ac:dyDescent="0.3">
      <c r="A3015">
        <v>3014</v>
      </c>
      <c r="B3015" t="s">
        <v>75</v>
      </c>
      <c r="C3015">
        <v>540</v>
      </c>
      <c r="D3015" t="str">
        <f>VLOOKUP(CONS_TABLE[[#This Row],[make_id]],Make_details[],2,"FALSE")</f>
        <v>Ford</v>
      </c>
      <c r="E3015" t="str">
        <f>VLOOKUP(CONS_TABLE[[#This Row],[make_id]],Make_details[],3,"FALSE")</f>
        <v>Standard</v>
      </c>
      <c r="F3015">
        <v>2008</v>
      </c>
      <c r="G3015" t="s">
        <v>440</v>
      </c>
      <c r="H3015" t="s">
        <v>69</v>
      </c>
      <c r="I3015" s="1">
        <v>44558</v>
      </c>
      <c r="J3015" s="1" t="str">
        <f>TEXT(CONS_TABLE[[#This Row],[date_stolen]],"YYYY")</f>
        <v>2021</v>
      </c>
      <c r="K3015" s="1" t="str">
        <f>TEXT(CONS_TABLE[[#This Row],[date_stolen]],"MMMM")</f>
        <v>December</v>
      </c>
      <c r="L3015">
        <v>102</v>
      </c>
      <c r="M3015" t="str">
        <f>VLOOKUP(CONS_TABLE[[#This Row],[location_id]],Locations[],2,"FALSE")</f>
        <v>Auckland</v>
      </c>
      <c r="N3015" t="str">
        <f>VLOOKUP(CONS_TABLE[[#This Row],[location_id]],Locations[],3, "FALSE")</f>
        <v>New Zealand</v>
      </c>
      <c r="O3015" s="3">
        <f>VLOOKUP(CONS_TABLE[[#This Row],[location_id]],Locations[],4,"FALSE")</f>
        <v>1695200</v>
      </c>
      <c r="P3015">
        <f>VLOOKUP(CONS_TABLE[[#This Row],[location_id]],Locations[],5,"FALSE")</f>
        <v>343.09</v>
      </c>
    </row>
    <row r="3016" spans="1:16" x14ac:dyDescent="0.3">
      <c r="A3016">
        <v>3015</v>
      </c>
      <c r="B3016" t="s">
        <v>75</v>
      </c>
      <c r="C3016">
        <v>550</v>
      </c>
      <c r="D3016" t="str">
        <f>VLOOKUP(CONS_TABLE[[#This Row],[make_id]],Make_details[],2,"FALSE")</f>
        <v>Honda</v>
      </c>
      <c r="E3016" t="str">
        <f>VLOOKUP(CONS_TABLE[[#This Row],[make_id]],Make_details[],3,"FALSE")</f>
        <v>Standard</v>
      </c>
      <c r="F3016">
        <v>2004</v>
      </c>
      <c r="G3016" t="s">
        <v>808</v>
      </c>
      <c r="H3016" t="s">
        <v>18</v>
      </c>
      <c r="I3016" s="1">
        <v>44555</v>
      </c>
      <c r="J3016" s="1" t="str">
        <f>TEXT(CONS_TABLE[[#This Row],[date_stolen]],"YYYY")</f>
        <v>2021</v>
      </c>
      <c r="K3016" s="1" t="str">
        <f>TEXT(CONS_TABLE[[#This Row],[date_stolen]],"MMMM")</f>
        <v>December</v>
      </c>
      <c r="L3016">
        <v>103</v>
      </c>
      <c r="M3016" t="str">
        <f>VLOOKUP(CONS_TABLE[[#This Row],[location_id]],Locations[],2,"FALSE")</f>
        <v>Waikato</v>
      </c>
      <c r="N3016" t="str">
        <f>VLOOKUP(CONS_TABLE[[#This Row],[location_id]],Locations[],3, "FALSE")</f>
        <v>New Zealand</v>
      </c>
      <c r="O3016" s="3">
        <f>VLOOKUP(CONS_TABLE[[#This Row],[location_id]],Locations[],4,"FALSE")</f>
        <v>513800</v>
      </c>
      <c r="P3016">
        <f>VLOOKUP(CONS_TABLE[[#This Row],[location_id]],Locations[],5,"FALSE")</f>
        <v>21.5</v>
      </c>
    </row>
    <row r="3017" spans="1:16" x14ac:dyDescent="0.3">
      <c r="A3017">
        <v>3016</v>
      </c>
      <c r="B3017" t="s">
        <v>75</v>
      </c>
      <c r="C3017">
        <v>580</v>
      </c>
      <c r="D3017" t="str">
        <f>VLOOKUP(CONS_TABLE[[#This Row],[make_id]],Make_details[],2,"FALSE")</f>
        <v>Mitsubishi</v>
      </c>
      <c r="E3017" t="str">
        <f>VLOOKUP(CONS_TABLE[[#This Row],[make_id]],Make_details[],3,"FALSE")</f>
        <v>Standard</v>
      </c>
      <c r="F3017">
        <v>2008</v>
      </c>
      <c r="G3017" t="s">
        <v>607</v>
      </c>
      <c r="H3017" t="s">
        <v>18</v>
      </c>
      <c r="I3017" s="1">
        <v>44599</v>
      </c>
      <c r="J3017" s="1" t="str">
        <f>TEXT(CONS_TABLE[[#This Row],[date_stolen]],"YYYY")</f>
        <v>2022</v>
      </c>
      <c r="K3017" s="1" t="str">
        <f>TEXT(CONS_TABLE[[#This Row],[date_stolen]],"MMMM")</f>
        <v>February</v>
      </c>
      <c r="L3017">
        <v>102</v>
      </c>
      <c r="M3017" t="str">
        <f>VLOOKUP(CONS_TABLE[[#This Row],[location_id]],Locations[],2,"FALSE")</f>
        <v>Auckland</v>
      </c>
      <c r="N3017" t="str">
        <f>VLOOKUP(CONS_TABLE[[#This Row],[location_id]],Locations[],3, "FALSE")</f>
        <v>New Zealand</v>
      </c>
      <c r="O3017" s="3">
        <f>VLOOKUP(CONS_TABLE[[#This Row],[location_id]],Locations[],4,"FALSE")</f>
        <v>1695200</v>
      </c>
      <c r="P3017">
        <f>VLOOKUP(CONS_TABLE[[#This Row],[location_id]],Locations[],5,"FALSE")</f>
        <v>343.09</v>
      </c>
    </row>
    <row r="3018" spans="1:16" x14ac:dyDescent="0.3">
      <c r="A3018">
        <v>3017</v>
      </c>
      <c r="B3018" t="s">
        <v>75</v>
      </c>
      <c r="C3018">
        <v>611</v>
      </c>
      <c r="D3018" t="str">
        <f>VLOOKUP(CONS_TABLE[[#This Row],[make_id]],Make_details[],2,"FALSE")</f>
        <v>Suzuki</v>
      </c>
      <c r="E3018" t="str">
        <f>VLOOKUP(CONS_TABLE[[#This Row],[make_id]],Make_details[],3,"FALSE")</f>
        <v>Standard</v>
      </c>
      <c r="F3018">
        <v>2007</v>
      </c>
      <c r="G3018" t="s">
        <v>684</v>
      </c>
      <c r="H3018" t="s">
        <v>18</v>
      </c>
      <c r="I3018" s="1">
        <v>44545</v>
      </c>
      <c r="J3018" s="1" t="str">
        <f>TEXT(CONS_TABLE[[#This Row],[date_stolen]],"YYYY")</f>
        <v>2021</v>
      </c>
      <c r="K3018" s="1" t="str">
        <f>TEXT(CONS_TABLE[[#This Row],[date_stolen]],"MMMM")</f>
        <v>December</v>
      </c>
      <c r="L3018">
        <v>102</v>
      </c>
      <c r="M3018" t="str">
        <f>VLOOKUP(CONS_TABLE[[#This Row],[location_id]],Locations[],2,"FALSE")</f>
        <v>Auckland</v>
      </c>
      <c r="N3018" t="str">
        <f>VLOOKUP(CONS_TABLE[[#This Row],[location_id]],Locations[],3, "FALSE")</f>
        <v>New Zealand</v>
      </c>
      <c r="O3018" s="3">
        <f>VLOOKUP(CONS_TABLE[[#This Row],[location_id]],Locations[],4,"FALSE")</f>
        <v>1695200</v>
      </c>
      <c r="P3018">
        <f>VLOOKUP(CONS_TABLE[[#This Row],[location_id]],Locations[],5,"FALSE")</f>
        <v>343.09</v>
      </c>
    </row>
    <row r="3019" spans="1:16" x14ac:dyDescent="0.3">
      <c r="A3019">
        <v>3018</v>
      </c>
      <c r="B3019" t="s">
        <v>90</v>
      </c>
      <c r="C3019">
        <v>619</v>
      </c>
      <c r="D3019" t="str">
        <f>VLOOKUP(CONS_TABLE[[#This Row],[make_id]],Make_details[],2,"FALSE")</f>
        <v>Toyota</v>
      </c>
      <c r="E3019" t="str">
        <f>VLOOKUP(CONS_TABLE[[#This Row],[make_id]],Make_details[],3,"FALSE")</f>
        <v>Standard</v>
      </c>
      <c r="F3019">
        <v>1994</v>
      </c>
      <c r="G3019" t="s">
        <v>483</v>
      </c>
      <c r="H3019" t="s">
        <v>47</v>
      </c>
      <c r="I3019" s="1">
        <v>44532</v>
      </c>
      <c r="J3019" s="1" t="str">
        <f>TEXT(CONS_TABLE[[#This Row],[date_stolen]],"YYYY")</f>
        <v>2021</v>
      </c>
      <c r="K3019" s="1" t="str">
        <f>TEXT(CONS_TABLE[[#This Row],[date_stolen]],"MMMM")</f>
        <v>December</v>
      </c>
      <c r="L3019">
        <v>114</v>
      </c>
      <c r="M3019" t="str">
        <f>VLOOKUP(CONS_TABLE[[#This Row],[location_id]],Locations[],2,"FALSE")</f>
        <v>Canterbury</v>
      </c>
      <c r="N3019" t="str">
        <f>VLOOKUP(CONS_TABLE[[#This Row],[location_id]],Locations[],3, "FALSE")</f>
        <v>New Zealand</v>
      </c>
      <c r="O3019" s="3">
        <f>VLOOKUP(CONS_TABLE[[#This Row],[location_id]],Locations[],4,"FALSE")</f>
        <v>655000</v>
      </c>
      <c r="P3019">
        <f>VLOOKUP(CONS_TABLE[[#This Row],[location_id]],Locations[],5,"FALSE")</f>
        <v>14.72</v>
      </c>
    </row>
    <row r="3020" spans="1:16" x14ac:dyDescent="0.3">
      <c r="A3020">
        <v>3019</v>
      </c>
      <c r="B3020" t="s">
        <v>75</v>
      </c>
      <c r="C3020">
        <v>550</v>
      </c>
      <c r="D3020" t="str">
        <f>VLOOKUP(CONS_TABLE[[#This Row],[make_id]],Make_details[],2,"FALSE")</f>
        <v>Honda</v>
      </c>
      <c r="E3020" t="str">
        <f>VLOOKUP(CONS_TABLE[[#This Row],[make_id]],Make_details[],3,"FALSE")</f>
        <v>Standard</v>
      </c>
      <c r="F3020">
        <v>2004</v>
      </c>
      <c r="G3020" t="s">
        <v>808</v>
      </c>
      <c r="H3020" t="s">
        <v>32</v>
      </c>
      <c r="I3020" s="1">
        <v>44646</v>
      </c>
      <c r="J3020" s="1" t="str">
        <f>TEXT(CONS_TABLE[[#This Row],[date_stolen]],"YYYY")</f>
        <v>2022</v>
      </c>
      <c r="K3020" s="1" t="str">
        <f>TEXT(CONS_TABLE[[#This Row],[date_stolen]],"MMMM")</f>
        <v>March</v>
      </c>
      <c r="L3020">
        <v>102</v>
      </c>
      <c r="M3020" t="str">
        <f>VLOOKUP(CONS_TABLE[[#This Row],[location_id]],Locations[],2,"FALSE")</f>
        <v>Auckland</v>
      </c>
      <c r="N3020" t="str">
        <f>VLOOKUP(CONS_TABLE[[#This Row],[location_id]],Locations[],3, "FALSE")</f>
        <v>New Zealand</v>
      </c>
      <c r="O3020" s="3">
        <f>VLOOKUP(CONS_TABLE[[#This Row],[location_id]],Locations[],4,"FALSE")</f>
        <v>1695200</v>
      </c>
      <c r="P3020">
        <f>VLOOKUP(CONS_TABLE[[#This Row],[location_id]],Locations[],5,"FALSE")</f>
        <v>343.09</v>
      </c>
    </row>
    <row r="3021" spans="1:16" x14ac:dyDescent="0.3">
      <c r="A3021">
        <v>3020</v>
      </c>
      <c r="B3021" t="s">
        <v>90</v>
      </c>
      <c r="C3021">
        <v>587</v>
      </c>
      <c r="D3021" t="str">
        <f>VLOOKUP(CONS_TABLE[[#This Row],[make_id]],Make_details[],2,"FALSE")</f>
        <v>Nissan</v>
      </c>
      <c r="E3021" t="str">
        <f>VLOOKUP(CONS_TABLE[[#This Row],[make_id]],Make_details[],3,"FALSE")</f>
        <v>Standard</v>
      </c>
      <c r="F3021">
        <v>2005</v>
      </c>
      <c r="G3021" t="s">
        <v>677</v>
      </c>
      <c r="H3021" t="s">
        <v>18</v>
      </c>
      <c r="I3021" s="1">
        <v>44601</v>
      </c>
      <c r="J3021" s="1" t="str">
        <f>TEXT(CONS_TABLE[[#This Row],[date_stolen]],"YYYY")</f>
        <v>2022</v>
      </c>
      <c r="K3021" s="1" t="str">
        <f>TEXT(CONS_TABLE[[#This Row],[date_stolen]],"MMMM")</f>
        <v>February</v>
      </c>
      <c r="L3021">
        <v>104</v>
      </c>
      <c r="M3021" t="str">
        <f>VLOOKUP(CONS_TABLE[[#This Row],[location_id]],Locations[],2,"FALSE")</f>
        <v>Bay of Plenty</v>
      </c>
      <c r="N3021" t="str">
        <f>VLOOKUP(CONS_TABLE[[#This Row],[location_id]],Locations[],3, "FALSE")</f>
        <v>New Zealand</v>
      </c>
      <c r="O3021" s="3">
        <f>VLOOKUP(CONS_TABLE[[#This Row],[location_id]],Locations[],4,"FALSE")</f>
        <v>347700</v>
      </c>
      <c r="P3021">
        <f>VLOOKUP(CONS_TABLE[[#This Row],[location_id]],Locations[],5,"FALSE")</f>
        <v>28.8</v>
      </c>
    </row>
    <row r="3022" spans="1:16" x14ac:dyDescent="0.3">
      <c r="A3022">
        <v>3021</v>
      </c>
      <c r="B3022" t="s">
        <v>435</v>
      </c>
      <c r="C3022">
        <v>540</v>
      </c>
      <c r="D3022" t="str">
        <f>VLOOKUP(CONS_TABLE[[#This Row],[make_id]],Make_details[],2,"FALSE")</f>
        <v>Ford</v>
      </c>
      <c r="E3022" t="str">
        <f>VLOOKUP(CONS_TABLE[[#This Row],[make_id]],Make_details[],3,"FALSE")</f>
        <v>Standard</v>
      </c>
      <c r="F3022">
        <v>2002</v>
      </c>
      <c r="G3022" t="s">
        <v>436</v>
      </c>
      <c r="H3022" t="s">
        <v>10</v>
      </c>
      <c r="I3022" s="1">
        <v>44579</v>
      </c>
      <c r="J3022" s="1" t="str">
        <f>TEXT(CONS_TABLE[[#This Row],[date_stolen]],"YYYY")</f>
        <v>2022</v>
      </c>
      <c r="K3022" s="1" t="str">
        <f>TEXT(CONS_TABLE[[#This Row],[date_stolen]],"MMMM")</f>
        <v>January</v>
      </c>
      <c r="L3022">
        <v>103</v>
      </c>
      <c r="M3022" t="str">
        <f>VLOOKUP(CONS_TABLE[[#This Row],[location_id]],Locations[],2,"FALSE")</f>
        <v>Waikato</v>
      </c>
      <c r="N3022" t="str">
        <f>VLOOKUP(CONS_TABLE[[#This Row],[location_id]],Locations[],3, "FALSE")</f>
        <v>New Zealand</v>
      </c>
      <c r="O3022" s="3">
        <f>VLOOKUP(CONS_TABLE[[#This Row],[location_id]],Locations[],4,"FALSE")</f>
        <v>513800</v>
      </c>
      <c r="P3022">
        <f>VLOOKUP(CONS_TABLE[[#This Row],[location_id]],Locations[],5,"FALSE")</f>
        <v>21.5</v>
      </c>
    </row>
    <row r="3023" spans="1:16" x14ac:dyDescent="0.3">
      <c r="A3023">
        <v>3022</v>
      </c>
      <c r="B3023" t="s">
        <v>435</v>
      </c>
      <c r="C3023">
        <v>542</v>
      </c>
      <c r="D3023" t="str">
        <f>VLOOKUP(CONS_TABLE[[#This Row],[make_id]],Make_details[],2,"FALSE")</f>
        <v>FOTON</v>
      </c>
      <c r="E3023" t="str">
        <f>VLOOKUP(CONS_TABLE[[#This Row],[make_id]],Make_details[],3,"FALSE")</f>
        <v>Standard</v>
      </c>
      <c r="F3023">
        <v>2016</v>
      </c>
      <c r="G3023" t="s">
        <v>924</v>
      </c>
      <c r="H3023" t="s">
        <v>32</v>
      </c>
      <c r="I3023" s="1">
        <v>44656</v>
      </c>
      <c r="J3023" s="1" t="str">
        <f>TEXT(CONS_TABLE[[#This Row],[date_stolen]],"YYYY")</f>
        <v>2022</v>
      </c>
      <c r="K3023" s="1" t="str">
        <f>TEXT(CONS_TABLE[[#This Row],[date_stolen]],"MMMM")</f>
        <v>April</v>
      </c>
      <c r="L3023">
        <v>114</v>
      </c>
      <c r="M3023" t="str">
        <f>VLOOKUP(CONS_TABLE[[#This Row],[location_id]],Locations[],2,"FALSE")</f>
        <v>Canterbury</v>
      </c>
      <c r="N3023" t="str">
        <f>VLOOKUP(CONS_TABLE[[#This Row],[location_id]],Locations[],3, "FALSE")</f>
        <v>New Zealand</v>
      </c>
      <c r="O3023" s="3">
        <f>VLOOKUP(CONS_TABLE[[#This Row],[location_id]],Locations[],4,"FALSE")</f>
        <v>655000</v>
      </c>
      <c r="P3023">
        <f>VLOOKUP(CONS_TABLE[[#This Row],[location_id]],Locations[],5,"FALSE")</f>
        <v>14.72</v>
      </c>
    </row>
    <row r="3024" spans="1:16" x14ac:dyDescent="0.3">
      <c r="A3024">
        <v>3023</v>
      </c>
      <c r="B3024" t="s">
        <v>83</v>
      </c>
      <c r="C3024">
        <v>619</v>
      </c>
      <c r="D3024" t="str">
        <f>VLOOKUP(CONS_TABLE[[#This Row],[make_id]],Make_details[],2,"FALSE")</f>
        <v>Toyota</v>
      </c>
      <c r="E3024" t="str">
        <f>VLOOKUP(CONS_TABLE[[#This Row],[make_id]],Make_details[],3,"FALSE")</f>
        <v>Standard</v>
      </c>
      <c r="F3024">
        <v>2007</v>
      </c>
      <c r="G3024" t="s">
        <v>842</v>
      </c>
      <c r="H3024" t="s">
        <v>10</v>
      </c>
      <c r="I3024" s="1">
        <v>44654</v>
      </c>
      <c r="J3024" s="1" t="str">
        <f>TEXT(CONS_TABLE[[#This Row],[date_stolen]],"YYYY")</f>
        <v>2022</v>
      </c>
      <c r="K3024" s="1" t="str">
        <f>TEXT(CONS_TABLE[[#This Row],[date_stolen]],"MMMM")</f>
        <v>April</v>
      </c>
      <c r="L3024">
        <v>102</v>
      </c>
      <c r="M3024" t="str">
        <f>VLOOKUP(CONS_TABLE[[#This Row],[location_id]],Locations[],2,"FALSE")</f>
        <v>Auckland</v>
      </c>
      <c r="N3024" t="str">
        <f>VLOOKUP(CONS_TABLE[[#This Row],[location_id]],Locations[],3, "FALSE")</f>
        <v>New Zealand</v>
      </c>
      <c r="O3024" s="3">
        <f>VLOOKUP(CONS_TABLE[[#This Row],[location_id]],Locations[],4,"FALSE")</f>
        <v>1695200</v>
      </c>
      <c r="P3024">
        <f>VLOOKUP(CONS_TABLE[[#This Row],[location_id]],Locations[],5,"FALSE")</f>
        <v>343.09</v>
      </c>
    </row>
    <row r="3025" spans="1:16" x14ac:dyDescent="0.3">
      <c r="A3025">
        <v>3024</v>
      </c>
      <c r="B3025" t="s">
        <v>75</v>
      </c>
      <c r="C3025">
        <v>587</v>
      </c>
      <c r="D3025" t="str">
        <f>VLOOKUP(CONS_TABLE[[#This Row],[make_id]],Make_details[],2,"FALSE")</f>
        <v>Nissan</v>
      </c>
      <c r="E3025" t="str">
        <f>VLOOKUP(CONS_TABLE[[#This Row],[make_id]],Make_details[],3,"FALSE")</f>
        <v>Standard</v>
      </c>
      <c r="F3025">
        <v>2007</v>
      </c>
      <c r="G3025" t="s">
        <v>359</v>
      </c>
      <c r="H3025" t="s">
        <v>18</v>
      </c>
      <c r="I3025" s="1">
        <v>44644</v>
      </c>
      <c r="J3025" s="1" t="str">
        <f>TEXT(CONS_TABLE[[#This Row],[date_stolen]],"YYYY")</f>
        <v>2022</v>
      </c>
      <c r="K3025" s="1" t="str">
        <f>TEXT(CONS_TABLE[[#This Row],[date_stolen]],"MMMM")</f>
        <v>March</v>
      </c>
      <c r="L3025">
        <v>102</v>
      </c>
      <c r="M3025" t="str">
        <f>VLOOKUP(CONS_TABLE[[#This Row],[location_id]],Locations[],2,"FALSE")</f>
        <v>Auckland</v>
      </c>
      <c r="N3025" t="str">
        <f>VLOOKUP(CONS_TABLE[[#This Row],[location_id]],Locations[],3, "FALSE")</f>
        <v>New Zealand</v>
      </c>
      <c r="O3025" s="3">
        <f>VLOOKUP(CONS_TABLE[[#This Row],[location_id]],Locations[],4,"FALSE")</f>
        <v>1695200</v>
      </c>
      <c r="P3025">
        <f>VLOOKUP(CONS_TABLE[[#This Row],[location_id]],Locations[],5,"FALSE")</f>
        <v>343.09</v>
      </c>
    </row>
    <row r="3026" spans="1:16" x14ac:dyDescent="0.3">
      <c r="A3026">
        <v>3025</v>
      </c>
      <c r="B3026" t="s">
        <v>90</v>
      </c>
      <c r="C3026">
        <v>576</v>
      </c>
      <c r="D3026" t="str">
        <f>VLOOKUP(CONS_TABLE[[#This Row],[make_id]],Make_details[],2,"FALSE")</f>
        <v>Mazda</v>
      </c>
      <c r="E3026" t="str">
        <f>VLOOKUP(CONS_TABLE[[#This Row],[make_id]],Make_details[],3,"FALSE")</f>
        <v>Standard</v>
      </c>
      <c r="F3026">
        <v>2006</v>
      </c>
      <c r="G3026" t="s">
        <v>800</v>
      </c>
      <c r="H3026" t="s">
        <v>18</v>
      </c>
      <c r="I3026" s="1">
        <v>44619</v>
      </c>
      <c r="J3026" s="1" t="str">
        <f>TEXT(CONS_TABLE[[#This Row],[date_stolen]],"YYYY")</f>
        <v>2022</v>
      </c>
      <c r="K3026" s="1" t="str">
        <f>TEXT(CONS_TABLE[[#This Row],[date_stolen]],"MMMM")</f>
        <v>February</v>
      </c>
      <c r="L3026">
        <v>102</v>
      </c>
      <c r="M3026" t="str">
        <f>VLOOKUP(CONS_TABLE[[#This Row],[location_id]],Locations[],2,"FALSE")</f>
        <v>Auckland</v>
      </c>
      <c r="N3026" t="str">
        <f>VLOOKUP(CONS_TABLE[[#This Row],[location_id]],Locations[],3, "FALSE")</f>
        <v>New Zealand</v>
      </c>
      <c r="O3026" s="3">
        <f>VLOOKUP(CONS_TABLE[[#This Row],[location_id]],Locations[],4,"FALSE")</f>
        <v>1695200</v>
      </c>
      <c r="P3026">
        <f>VLOOKUP(CONS_TABLE[[#This Row],[location_id]],Locations[],5,"FALSE")</f>
        <v>343.09</v>
      </c>
    </row>
    <row r="3027" spans="1:16" x14ac:dyDescent="0.3">
      <c r="A3027">
        <v>3026</v>
      </c>
      <c r="B3027" t="s">
        <v>90</v>
      </c>
      <c r="C3027">
        <v>587</v>
      </c>
      <c r="D3027" t="str">
        <f>VLOOKUP(CONS_TABLE[[#This Row],[make_id]],Make_details[],2,"FALSE")</f>
        <v>Nissan</v>
      </c>
      <c r="E3027" t="str">
        <f>VLOOKUP(CONS_TABLE[[#This Row],[make_id]],Make_details[],3,"FALSE")</f>
        <v>Standard</v>
      </c>
      <c r="F3027">
        <v>2008</v>
      </c>
      <c r="G3027" t="s">
        <v>921</v>
      </c>
      <c r="H3027" t="s">
        <v>32</v>
      </c>
      <c r="I3027" s="1">
        <v>44588</v>
      </c>
      <c r="J3027" s="1" t="str">
        <f>TEXT(CONS_TABLE[[#This Row],[date_stolen]],"YYYY")</f>
        <v>2022</v>
      </c>
      <c r="K3027" s="1" t="str">
        <f>TEXT(CONS_TABLE[[#This Row],[date_stolen]],"MMMM")</f>
        <v>January</v>
      </c>
      <c r="L3027">
        <v>108</v>
      </c>
      <c r="M3027" t="str">
        <f>VLOOKUP(CONS_TABLE[[#This Row],[location_id]],Locations[],2,"FALSE")</f>
        <v>Manawatū-Whanganui</v>
      </c>
      <c r="N3027" t="str">
        <f>VLOOKUP(CONS_TABLE[[#This Row],[location_id]],Locations[],3, "FALSE")</f>
        <v>New Zealand</v>
      </c>
      <c r="O3027" s="3">
        <f>VLOOKUP(CONS_TABLE[[#This Row],[location_id]],Locations[],4,"FALSE")</f>
        <v>258200</v>
      </c>
      <c r="P3027">
        <f>VLOOKUP(CONS_TABLE[[#This Row],[location_id]],Locations[],5,"FALSE")</f>
        <v>11.62</v>
      </c>
    </row>
    <row r="3028" spans="1:16" x14ac:dyDescent="0.3">
      <c r="A3028">
        <v>3027</v>
      </c>
      <c r="B3028" t="s">
        <v>90</v>
      </c>
      <c r="C3028">
        <v>580</v>
      </c>
      <c r="D3028" t="str">
        <f>VLOOKUP(CONS_TABLE[[#This Row],[make_id]],Make_details[],2,"FALSE")</f>
        <v>Mitsubishi</v>
      </c>
      <c r="E3028" t="str">
        <f>VLOOKUP(CONS_TABLE[[#This Row],[make_id]],Make_details[],3,"FALSE")</f>
        <v>Standard</v>
      </c>
      <c r="F3028">
        <v>2006</v>
      </c>
      <c r="G3028" t="s">
        <v>727</v>
      </c>
      <c r="H3028" t="s">
        <v>28</v>
      </c>
      <c r="I3028" s="1">
        <v>44487</v>
      </c>
      <c r="J3028" s="1" t="str">
        <f>TEXT(CONS_TABLE[[#This Row],[date_stolen]],"YYYY")</f>
        <v>2021</v>
      </c>
      <c r="K3028" s="1" t="str">
        <f>TEXT(CONS_TABLE[[#This Row],[date_stolen]],"MMMM")</f>
        <v>October</v>
      </c>
      <c r="L3028">
        <v>104</v>
      </c>
      <c r="M3028" t="str">
        <f>VLOOKUP(CONS_TABLE[[#This Row],[location_id]],Locations[],2,"FALSE")</f>
        <v>Bay of Plenty</v>
      </c>
      <c r="N3028" t="str">
        <f>VLOOKUP(CONS_TABLE[[#This Row],[location_id]],Locations[],3, "FALSE")</f>
        <v>New Zealand</v>
      </c>
      <c r="O3028" s="3">
        <f>VLOOKUP(CONS_TABLE[[#This Row],[location_id]],Locations[],4,"FALSE")</f>
        <v>347700</v>
      </c>
      <c r="P3028">
        <f>VLOOKUP(CONS_TABLE[[#This Row],[location_id]],Locations[],5,"FALSE")</f>
        <v>28.8</v>
      </c>
    </row>
    <row r="3029" spans="1:16" x14ac:dyDescent="0.3">
      <c r="A3029">
        <v>3028</v>
      </c>
      <c r="B3029" t="s">
        <v>491</v>
      </c>
      <c r="C3029">
        <v>576</v>
      </c>
      <c r="D3029" t="str">
        <f>VLOOKUP(CONS_TABLE[[#This Row],[make_id]],Make_details[],2,"FALSE")</f>
        <v>Mazda</v>
      </c>
      <c r="E3029" t="str">
        <f>VLOOKUP(CONS_TABLE[[#This Row],[make_id]],Make_details[],3,"FALSE")</f>
        <v>Standard</v>
      </c>
      <c r="F3029">
        <v>1987</v>
      </c>
      <c r="G3029" t="s">
        <v>925</v>
      </c>
      <c r="H3029" t="s">
        <v>69</v>
      </c>
      <c r="I3029" s="1">
        <v>44618</v>
      </c>
      <c r="J3029" s="1" t="str">
        <f>TEXT(CONS_TABLE[[#This Row],[date_stolen]],"YYYY")</f>
        <v>2022</v>
      </c>
      <c r="K3029" s="1" t="str">
        <f>TEXT(CONS_TABLE[[#This Row],[date_stolen]],"MMMM")</f>
        <v>February</v>
      </c>
      <c r="L3029">
        <v>102</v>
      </c>
      <c r="M3029" t="str">
        <f>VLOOKUP(CONS_TABLE[[#This Row],[location_id]],Locations[],2,"FALSE")</f>
        <v>Auckland</v>
      </c>
      <c r="N3029" t="str">
        <f>VLOOKUP(CONS_TABLE[[#This Row],[location_id]],Locations[],3, "FALSE")</f>
        <v>New Zealand</v>
      </c>
      <c r="O3029" s="3">
        <f>VLOOKUP(CONS_TABLE[[#This Row],[location_id]],Locations[],4,"FALSE")</f>
        <v>1695200</v>
      </c>
      <c r="P3029">
        <f>VLOOKUP(CONS_TABLE[[#This Row],[location_id]],Locations[],5,"FALSE")</f>
        <v>343.09</v>
      </c>
    </row>
    <row r="3030" spans="1:16" x14ac:dyDescent="0.3">
      <c r="A3030">
        <v>3029</v>
      </c>
      <c r="B3030" t="s">
        <v>83</v>
      </c>
      <c r="C3030">
        <v>619</v>
      </c>
      <c r="D3030" t="str">
        <f>VLOOKUP(CONS_TABLE[[#This Row],[make_id]],Make_details[],2,"FALSE")</f>
        <v>Toyota</v>
      </c>
      <c r="E3030" t="str">
        <f>VLOOKUP(CONS_TABLE[[#This Row],[make_id]],Make_details[],3,"FALSE")</f>
        <v>Standard</v>
      </c>
      <c r="F3030">
        <v>2007</v>
      </c>
      <c r="G3030" t="s">
        <v>842</v>
      </c>
      <c r="H3030" t="s">
        <v>10</v>
      </c>
      <c r="I3030" s="1">
        <v>44544</v>
      </c>
      <c r="J3030" s="1" t="str">
        <f>TEXT(CONS_TABLE[[#This Row],[date_stolen]],"YYYY")</f>
        <v>2021</v>
      </c>
      <c r="K3030" s="1" t="str">
        <f>TEXT(CONS_TABLE[[#This Row],[date_stolen]],"MMMM")</f>
        <v>December</v>
      </c>
      <c r="L3030">
        <v>102</v>
      </c>
      <c r="M3030" t="str">
        <f>VLOOKUP(CONS_TABLE[[#This Row],[location_id]],Locations[],2,"FALSE")</f>
        <v>Auckland</v>
      </c>
      <c r="N3030" t="str">
        <f>VLOOKUP(CONS_TABLE[[#This Row],[location_id]],Locations[],3, "FALSE")</f>
        <v>New Zealand</v>
      </c>
      <c r="O3030" s="3">
        <f>VLOOKUP(CONS_TABLE[[#This Row],[location_id]],Locations[],4,"FALSE")</f>
        <v>1695200</v>
      </c>
      <c r="P3030">
        <f>VLOOKUP(CONS_TABLE[[#This Row],[location_id]],Locations[],5,"FALSE")</f>
        <v>343.09</v>
      </c>
    </row>
    <row r="3031" spans="1:16" x14ac:dyDescent="0.3">
      <c r="A3031">
        <v>3030</v>
      </c>
      <c r="B3031" t="s">
        <v>75</v>
      </c>
      <c r="C3031">
        <v>576</v>
      </c>
      <c r="D3031" t="str">
        <f>VLOOKUP(CONS_TABLE[[#This Row],[make_id]],Make_details[],2,"FALSE")</f>
        <v>Mazda</v>
      </c>
      <c r="E3031" t="str">
        <f>VLOOKUP(CONS_TABLE[[#This Row],[make_id]],Make_details[],3,"FALSE")</f>
        <v>Standard</v>
      </c>
      <c r="F3031">
        <v>2005</v>
      </c>
      <c r="G3031" t="s">
        <v>823</v>
      </c>
      <c r="H3031" t="s">
        <v>32</v>
      </c>
      <c r="I3031" s="1">
        <v>44614</v>
      </c>
      <c r="J3031" s="1" t="str">
        <f>TEXT(CONS_TABLE[[#This Row],[date_stolen]],"YYYY")</f>
        <v>2022</v>
      </c>
      <c r="K3031" s="1" t="str">
        <f>TEXT(CONS_TABLE[[#This Row],[date_stolen]],"MMMM")</f>
        <v>February</v>
      </c>
      <c r="L3031">
        <v>103</v>
      </c>
      <c r="M3031" t="str">
        <f>VLOOKUP(CONS_TABLE[[#This Row],[location_id]],Locations[],2,"FALSE")</f>
        <v>Waikato</v>
      </c>
      <c r="N3031" t="str">
        <f>VLOOKUP(CONS_TABLE[[#This Row],[location_id]],Locations[],3, "FALSE")</f>
        <v>New Zealand</v>
      </c>
      <c r="O3031" s="3">
        <f>VLOOKUP(CONS_TABLE[[#This Row],[location_id]],Locations[],4,"FALSE")</f>
        <v>513800</v>
      </c>
      <c r="P3031">
        <f>VLOOKUP(CONS_TABLE[[#This Row],[location_id]],Locations[],5,"FALSE")</f>
        <v>21.5</v>
      </c>
    </row>
    <row r="3032" spans="1:16" x14ac:dyDescent="0.3">
      <c r="A3032">
        <v>3031</v>
      </c>
      <c r="B3032" t="s">
        <v>90</v>
      </c>
      <c r="C3032">
        <v>619</v>
      </c>
      <c r="D3032" t="str">
        <f>VLOOKUP(CONS_TABLE[[#This Row],[make_id]],Make_details[],2,"FALSE")</f>
        <v>Toyota</v>
      </c>
      <c r="E3032" t="str">
        <f>VLOOKUP(CONS_TABLE[[#This Row],[make_id]],Make_details[],3,"FALSE")</f>
        <v>Standard</v>
      </c>
      <c r="F3032">
        <v>2006</v>
      </c>
      <c r="G3032" t="s">
        <v>866</v>
      </c>
      <c r="H3032" t="s">
        <v>28</v>
      </c>
      <c r="I3032" s="1">
        <v>44579</v>
      </c>
      <c r="J3032" s="1" t="str">
        <f>TEXT(CONS_TABLE[[#This Row],[date_stolen]],"YYYY")</f>
        <v>2022</v>
      </c>
      <c r="K3032" s="1" t="str">
        <f>TEXT(CONS_TABLE[[#This Row],[date_stolen]],"MMMM")</f>
        <v>January</v>
      </c>
      <c r="L3032">
        <v>102</v>
      </c>
      <c r="M3032" t="str">
        <f>VLOOKUP(CONS_TABLE[[#This Row],[location_id]],Locations[],2,"FALSE")</f>
        <v>Auckland</v>
      </c>
      <c r="N3032" t="str">
        <f>VLOOKUP(CONS_TABLE[[#This Row],[location_id]],Locations[],3, "FALSE")</f>
        <v>New Zealand</v>
      </c>
      <c r="O3032" s="3">
        <f>VLOOKUP(CONS_TABLE[[#This Row],[location_id]],Locations[],4,"FALSE")</f>
        <v>1695200</v>
      </c>
      <c r="P3032">
        <f>VLOOKUP(CONS_TABLE[[#This Row],[location_id]],Locations[],5,"FALSE")</f>
        <v>343.09</v>
      </c>
    </row>
    <row r="3033" spans="1:16" x14ac:dyDescent="0.3">
      <c r="A3033">
        <v>3032</v>
      </c>
      <c r="B3033" t="s">
        <v>90</v>
      </c>
      <c r="C3033">
        <v>576</v>
      </c>
      <c r="D3033" t="str">
        <f>VLOOKUP(CONS_TABLE[[#This Row],[make_id]],Make_details[],2,"FALSE")</f>
        <v>Mazda</v>
      </c>
      <c r="E3033" t="str">
        <f>VLOOKUP(CONS_TABLE[[#This Row],[make_id]],Make_details[],3,"FALSE")</f>
        <v>Standard</v>
      </c>
      <c r="F3033">
        <v>2005</v>
      </c>
      <c r="G3033" t="s">
        <v>596</v>
      </c>
      <c r="H3033" t="s">
        <v>32</v>
      </c>
      <c r="I3033" s="1">
        <v>44496</v>
      </c>
      <c r="J3033" s="1" t="str">
        <f>TEXT(CONS_TABLE[[#This Row],[date_stolen]],"YYYY")</f>
        <v>2021</v>
      </c>
      <c r="K3033" s="1" t="str">
        <f>TEXT(CONS_TABLE[[#This Row],[date_stolen]],"MMMM")</f>
        <v>October</v>
      </c>
      <c r="L3033">
        <v>102</v>
      </c>
      <c r="M3033" t="str">
        <f>VLOOKUP(CONS_TABLE[[#This Row],[location_id]],Locations[],2,"FALSE")</f>
        <v>Auckland</v>
      </c>
      <c r="N3033" t="str">
        <f>VLOOKUP(CONS_TABLE[[#This Row],[location_id]],Locations[],3, "FALSE")</f>
        <v>New Zealand</v>
      </c>
      <c r="O3033" s="3">
        <f>VLOOKUP(CONS_TABLE[[#This Row],[location_id]],Locations[],4,"FALSE")</f>
        <v>1695200</v>
      </c>
      <c r="P3033">
        <f>VLOOKUP(CONS_TABLE[[#This Row],[location_id]],Locations[],5,"FALSE")</f>
        <v>343.09</v>
      </c>
    </row>
    <row r="3034" spans="1:16" x14ac:dyDescent="0.3">
      <c r="A3034">
        <v>3033</v>
      </c>
      <c r="B3034" t="s">
        <v>671</v>
      </c>
      <c r="C3034">
        <v>619</v>
      </c>
      <c r="D3034" t="str">
        <f>VLOOKUP(CONS_TABLE[[#This Row],[make_id]],Make_details[],2,"FALSE")</f>
        <v>Toyota</v>
      </c>
      <c r="E3034" t="str">
        <f>VLOOKUP(CONS_TABLE[[#This Row],[make_id]],Make_details[],3,"FALSE")</f>
        <v>Standard</v>
      </c>
      <c r="F3034">
        <v>1991</v>
      </c>
      <c r="G3034" t="s">
        <v>681</v>
      </c>
      <c r="H3034" t="s">
        <v>69</v>
      </c>
      <c r="I3034" s="1">
        <v>44550</v>
      </c>
      <c r="J3034" s="1" t="str">
        <f>TEXT(CONS_TABLE[[#This Row],[date_stolen]],"YYYY")</f>
        <v>2021</v>
      </c>
      <c r="K3034" s="1" t="str">
        <f>TEXT(CONS_TABLE[[#This Row],[date_stolen]],"MMMM")</f>
        <v>December</v>
      </c>
      <c r="L3034">
        <v>114</v>
      </c>
      <c r="M3034" t="str">
        <f>VLOOKUP(CONS_TABLE[[#This Row],[location_id]],Locations[],2,"FALSE")</f>
        <v>Canterbury</v>
      </c>
      <c r="N3034" t="str">
        <f>VLOOKUP(CONS_TABLE[[#This Row],[location_id]],Locations[],3, "FALSE")</f>
        <v>New Zealand</v>
      </c>
      <c r="O3034" s="3">
        <f>VLOOKUP(CONS_TABLE[[#This Row],[location_id]],Locations[],4,"FALSE")</f>
        <v>655000</v>
      </c>
      <c r="P3034">
        <f>VLOOKUP(CONS_TABLE[[#This Row],[location_id]],Locations[],5,"FALSE")</f>
        <v>14.72</v>
      </c>
    </row>
    <row r="3035" spans="1:16" x14ac:dyDescent="0.3">
      <c r="A3035">
        <v>3034</v>
      </c>
      <c r="B3035" t="s">
        <v>83</v>
      </c>
      <c r="C3035">
        <v>540</v>
      </c>
      <c r="D3035" t="str">
        <f>VLOOKUP(CONS_TABLE[[#This Row],[make_id]],Make_details[],2,"FALSE")</f>
        <v>Ford</v>
      </c>
      <c r="E3035" t="str">
        <f>VLOOKUP(CONS_TABLE[[#This Row],[make_id]],Make_details[],3,"FALSE")</f>
        <v>Standard</v>
      </c>
      <c r="F3035">
        <v>2003</v>
      </c>
      <c r="G3035" t="s">
        <v>440</v>
      </c>
      <c r="H3035" t="s">
        <v>10</v>
      </c>
      <c r="I3035" s="1">
        <v>44649</v>
      </c>
      <c r="J3035" s="1" t="str">
        <f>TEXT(CONS_TABLE[[#This Row],[date_stolen]],"YYYY")</f>
        <v>2022</v>
      </c>
      <c r="K3035" s="1" t="str">
        <f>TEXT(CONS_TABLE[[#This Row],[date_stolen]],"MMMM")</f>
        <v>March</v>
      </c>
      <c r="L3035">
        <v>102</v>
      </c>
      <c r="M3035" t="str">
        <f>VLOOKUP(CONS_TABLE[[#This Row],[location_id]],Locations[],2,"FALSE")</f>
        <v>Auckland</v>
      </c>
      <c r="N3035" t="str">
        <f>VLOOKUP(CONS_TABLE[[#This Row],[location_id]],Locations[],3, "FALSE")</f>
        <v>New Zealand</v>
      </c>
      <c r="O3035" s="3">
        <f>VLOOKUP(CONS_TABLE[[#This Row],[location_id]],Locations[],4,"FALSE")</f>
        <v>1695200</v>
      </c>
      <c r="P3035">
        <f>VLOOKUP(CONS_TABLE[[#This Row],[location_id]],Locations[],5,"FALSE")</f>
        <v>343.09</v>
      </c>
    </row>
    <row r="3036" spans="1:16" x14ac:dyDescent="0.3">
      <c r="A3036">
        <v>3035</v>
      </c>
      <c r="B3036" t="s">
        <v>8</v>
      </c>
      <c r="C3036">
        <v>623</v>
      </c>
      <c r="D3036" t="str">
        <f>VLOOKUP(CONS_TABLE[[#This Row],[make_id]],Make_details[],2,"FALSE")</f>
        <v>Trailer</v>
      </c>
      <c r="E3036" t="str">
        <f>VLOOKUP(CONS_TABLE[[#This Row],[make_id]],Make_details[],3,"FALSE")</f>
        <v>Standard</v>
      </c>
      <c r="F3036">
        <v>2007</v>
      </c>
      <c r="G3036" t="s">
        <v>309</v>
      </c>
      <c r="H3036" t="s">
        <v>10</v>
      </c>
      <c r="I3036" s="1">
        <v>44617</v>
      </c>
      <c r="J3036" s="1" t="str">
        <f>TEXT(CONS_TABLE[[#This Row],[date_stolen]],"YYYY")</f>
        <v>2022</v>
      </c>
      <c r="K3036" s="1" t="str">
        <f>TEXT(CONS_TABLE[[#This Row],[date_stolen]],"MMMM")</f>
        <v>February</v>
      </c>
      <c r="L3036">
        <v>103</v>
      </c>
      <c r="M3036" t="str">
        <f>VLOOKUP(CONS_TABLE[[#This Row],[location_id]],Locations[],2,"FALSE")</f>
        <v>Waikato</v>
      </c>
      <c r="N3036" t="str">
        <f>VLOOKUP(CONS_TABLE[[#This Row],[location_id]],Locations[],3, "FALSE")</f>
        <v>New Zealand</v>
      </c>
      <c r="O3036" s="3">
        <f>VLOOKUP(CONS_TABLE[[#This Row],[location_id]],Locations[],4,"FALSE")</f>
        <v>513800</v>
      </c>
      <c r="P3036">
        <f>VLOOKUP(CONS_TABLE[[#This Row],[location_id]],Locations[],5,"FALSE")</f>
        <v>21.5</v>
      </c>
    </row>
    <row r="3037" spans="1:16" x14ac:dyDescent="0.3">
      <c r="A3037">
        <v>3036</v>
      </c>
      <c r="B3037" t="s">
        <v>8</v>
      </c>
      <c r="C3037">
        <v>549</v>
      </c>
      <c r="D3037" t="str">
        <f>VLOOKUP(CONS_TABLE[[#This Row],[make_id]],Make_details[],2,"FALSE")</f>
        <v>Homebuilt</v>
      </c>
      <c r="E3037" t="str">
        <f>VLOOKUP(CONS_TABLE[[#This Row],[make_id]],Make_details[],3,"FALSE")</f>
        <v>Standard</v>
      </c>
      <c r="F3037">
        <v>1991</v>
      </c>
      <c r="G3037" t="s">
        <v>46</v>
      </c>
      <c r="H3037" t="s">
        <v>10</v>
      </c>
      <c r="I3037" s="1">
        <v>44652</v>
      </c>
      <c r="J3037" s="1" t="str">
        <f>TEXT(CONS_TABLE[[#This Row],[date_stolen]],"YYYY")</f>
        <v>2022</v>
      </c>
      <c r="K3037" s="1" t="str">
        <f>TEXT(CONS_TABLE[[#This Row],[date_stolen]],"MMMM")</f>
        <v>April</v>
      </c>
      <c r="L3037">
        <v>102</v>
      </c>
      <c r="M3037" t="str">
        <f>VLOOKUP(CONS_TABLE[[#This Row],[location_id]],Locations[],2,"FALSE")</f>
        <v>Auckland</v>
      </c>
      <c r="N3037" t="str">
        <f>VLOOKUP(CONS_TABLE[[#This Row],[location_id]],Locations[],3, "FALSE")</f>
        <v>New Zealand</v>
      </c>
      <c r="O3037" s="3">
        <f>VLOOKUP(CONS_TABLE[[#This Row],[location_id]],Locations[],4,"FALSE")</f>
        <v>1695200</v>
      </c>
      <c r="P3037">
        <f>VLOOKUP(CONS_TABLE[[#This Row],[location_id]],Locations[],5,"FALSE")</f>
        <v>343.09</v>
      </c>
    </row>
    <row r="3038" spans="1:16" x14ac:dyDescent="0.3">
      <c r="A3038">
        <v>3037</v>
      </c>
      <c r="B3038" t="s">
        <v>8</v>
      </c>
      <c r="C3038">
        <v>623</v>
      </c>
      <c r="D3038" t="str">
        <f>VLOOKUP(CONS_TABLE[[#This Row],[make_id]],Make_details[],2,"FALSE")</f>
        <v>Trailer</v>
      </c>
      <c r="E3038" t="str">
        <f>VLOOKUP(CONS_TABLE[[#This Row],[make_id]],Make_details[],3,"FALSE")</f>
        <v>Standard</v>
      </c>
      <c r="F3038">
        <v>2007</v>
      </c>
      <c r="G3038" t="s">
        <v>926</v>
      </c>
      <c r="H3038" t="s">
        <v>45</v>
      </c>
      <c r="I3038" s="1">
        <v>44600</v>
      </c>
      <c r="J3038" s="1" t="str">
        <f>TEXT(CONS_TABLE[[#This Row],[date_stolen]],"YYYY")</f>
        <v>2022</v>
      </c>
      <c r="K3038" s="1" t="str">
        <f>TEXT(CONS_TABLE[[#This Row],[date_stolen]],"MMMM")</f>
        <v>February</v>
      </c>
      <c r="L3038">
        <v>114</v>
      </c>
      <c r="M3038" t="str">
        <f>VLOOKUP(CONS_TABLE[[#This Row],[location_id]],Locations[],2,"FALSE")</f>
        <v>Canterbury</v>
      </c>
      <c r="N3038" t="str">
        <f>VLOOKUP(CONS_TABLE[[#This Row],[location_id]],Locations[],3, "FALSE")</f>
        <v>New Zealand</v>
      </c>
      <c r="O3038" s="3">
        <f>VLOOKUP(CONS_TABLE[[#This Row],[location_id]],Locations[],4,"FALSE")</f>
        <v>655000</v>
      </c>
      <c r="P3038">
        <f>VLOOKUP(CONS_TABLE[[#This Row],[location_id]],Locations[],5,"FALSE")</f>
        <v>14.72</v>
      </c>
    </row>
    <row r="3039" spans="1:16" x14ac:dyDescent="0.3">
      <c r="A3039">
        <v>3038</v>
      </c>
      <c r="B3039" t="s">
        <v>11</v>
      </c>
      <c r="C3039">
        <v>623</v>
      </c>
      <c r="D3039" t="str">
        <f>VLOOKUP(CONS_TABLE[[#This Row],[make_id]],Make_details[],2,"FALSE")</f>
        <v>Trailer</v>
      </c>
      <c r="E3039" t="str">
        <f>VLOOKUP(CONS_TABLE[[#This Row],[make_id]],Make_details[],3,"FALSE")</f>
        <v>Standard</v>
      </c>
      <c r="F3039">
        <v>1984</v>
      </c>
      <c r="G3039" t="s">
        <v>51</v>
      </c>
      <c r="H3039" t="s">
        <v>32</v>
      </c>
      <c r="I3039" s="1">
        <v>44544</v>
      </c>
      <c r="J3039" s="1" t="str">
        <f>TEXT(CONS_TABLE[[#This Row],[date_stolen]],"YYYY")</f>
        <v>2021</v>
      </c>
      <c r="K3039" s="1" t="str">
        <f>TEXT(CONS_TABLE[[#This Row],[date_stolen]],"MMMM")</f>
        <v>December</v>
      </c>
      <c r="L3039">
        <v>114</v>
      </c>
      <c r="M3039" t="str">
        <f>VLOOKUP(CONS_TABLE[[#This Row],[location_id]],Locations[],2,"FALSE")</f>
        <v>Canterbury</v>
      </c>
      <c r="N3039" t="str">
        <f>VLOOKUP(CONS_TABLE[[#This Row],[location_id]],Locations[],3, "FALSE")</f>
        <v>New Zealand</v>
      </c>
      <c r="O3039" s="3">
        <f>VLOOKUP(CONS_TABLE[[#This Row],[location_id]],Locations[],4,"FALSE")</f>
        <v>655000</v>
      </c>
      <c r="P3039">
        <f>VLOOKUP(CONS_TABLE[[#This Row],[location_id]],Locations[],5,"FALSE")</f>
        <v>14.72</v>
      </c>
    </row>
    <row r="3040" spans="1:16" x14ac:dyDescent="0.3">
      <c r="A3040">
        <v>3039</v>
      </c>
      <c r="B3040" t="s">
        <v>8</v>
      </c>
      <c r="C3040">
        <v>623</v>
      </c>
      <c r="D3040" t="str">
        <f>VLOOKUP(CONS_TABLE[[#This Row],[make_id]],Make_details[],2,"FALSE")</f>
        <v>Trailer</v>
      </c>
      <c r="E3040" t="str">
        <f>VLOOKUP(CONS_TABLE[[#This Row],[make_id]],Make_details[],3,"FALSE")</f>
        <v>Standard</v>
      </c>
      <c r="F3040">
        <v>2007</v>
      </c>
      <c r="G3040" t="s">
        <v>927</v>
      </c>
      <c r="H3040" t="s">
        <v>10</v>
      </c>
      <c r="I3040" s="1">
        <v>44610</v>
      </c>
      <c r="J3040" s="1" t="str">
        <f>TEXT(CONS_TABLE[[#This Row],[date_stolen]],"YYYY")</f>
        <v>2022</v>
      </c>
      <c r="K3040" s="1" t="str">
        <f>TEXT(CONS_TABLE[[#This Row],[date_stolen]],"MMMM")</f>
        <v>February</v>
      </c>
      <c r="L3040">
        <v>102</v>
      </c>
      <c r="M3040" t="str">
        <f>VLOOKUP(CONS_TABLE[[#This Row],[location_id]],Locations[],2,"FALSE")</f>
        <v>Auckland</v>
      </c>
      <c r="N3040" t="str">
        <f>VLOOKUP(CONS_TABLE[[#This Row],[location_id]],Locations[],3, "FALSE")</f>
        <v>New Zealand</v>
      </c>
      <c r="O3040" s="3">
        <f>VLOOKUP(CONS_TABLE[[#This Row],[location_id]],Locations[],4,"FALSE")</f>
        <v>1695200</v>
      </c>
      <c r="P3040">
        <f>VLOOKUP(CONS_TABLE[[#This Row],[location_id]],Locations[],5,"FALSE")</f>
        <v>343.09</v>
      </c>
    </row>
    <row r="3041" spans="1:16" x14ac:dyDescent="0.3">
      <c r="A3041">
        <v>3040</v>
      </c>
      <c r="B3041" t="s">
        <v>8</v>
      </c>
      <c r="C3041">
        <v>623</v>
      </c>
      <c r="D3041" t="str">
        <f>VLOOKUP(CONS_TABLE[[#This Row],[make_id]],Make_details[],2,"FALSE")</f>
        <v>Trailer</v>
      </c>
      <c r="E3041" t="str">
        <f>VLOOKUP(CONS_TABLE[[#This Row],[make_id]],Make_details[],3,"FALSE")</f>
        <v>Standard</v>
      </c>
      <c r="F3041">
        <v>2007</v>
      </c>
      <c r="G3041" t="s">
        <v>33</v>
      </c>
      <c r="H3041" t="s">
        <v>45</v>
      </c>
      <c r="I3041" s="1">
        <v>44525</v>
      </c>
      <c r="J3041" s="1" t="str">
        <f>TEXT(CONS_TABLE[[#This Row],[date_stolen]],"YYYY")</f>
        <v>2021</v>
      </c>
      <c r="K3041" s="1" t="str">
        <f>TEXT(CONS_TABLE[[#This Row],[date_stolen]],"MMMM")</f>
        <v>November</v>
      </c>
      <c r="L3041">
        <v>109</v>
      </c>
      <c r="M3041" t="str">
        <f>VLOOKUP(CONS_TABLE[[#This Row],[location_id]],Locations[],2,"FALSE")</f>
        <v>Wellington</v>
      </c>
      <c r="N3041" t="str">
        <f>VLOOKUP(CONS_TABLE[[#This Row],[location_id]],Locations[],3, "FALSE")</f>
        <v>New Zealand</v>
      </c>
      <c r="O3041" s="3">
        <f>VLOOKUP(CONS_TABLE[[#This Row],[location_id]],Locations[],4,"FALSE")</f>
        <v>543500</v>
      </c>
      <c r="P3041">
        <f>VLOOKUP(CONS_TABLE[[#This Row],[location_id]],Locations[],5,"FALSE")</f>
        <v>67.52</v>
      </c>
    </row>
    <row r="3042" spans="1:16" x14ac:dyDescent="0.3">
      <c r="A3042">
        <v>3041</v>
      </c>
      <c r="B3042" t="s">
        <v>11</v>
      </c>
      <c r="C3042">
        <v>623</v>
      </c>
      <c r="D3042" t="str">
        <f>VLOOKUP(CONS_TABLE[[#This Row],[make_id]],Make_details[],2,"FALSE")</f>
        <v>Trailer</v>
      </c>
      <c r="E3042" t="str">
        <f>VLOOKUP(CONS_TABLE[[#This Row],[make_id]],Make_details[],3,"FALSE")</f>
        <v>Standard</v>
      </c>
      <c r="F3042">
        <v>2007</v>
      </c>
      <c r="G3042" t="s">
        <v>928</v>
      </c>
      <c r="H3042" t="s">
        <v>10</v>
      </c>
      <c r="I3042" s="1">
        <v>44647</v>
      </c>
      <c r="J3042" s="1" t="str">
        <f>TEXT(CONS_TABLE[[#This Row],[date_stolen]],"YYYY")</f>
        <v>2022</v>
      </c>
      <c r="K3042" s="1" t="str">
        <f>TEXT(CONS_TABLE[[#This Row],[date_stolen]],"MMMM")</f>
        <v>March</v>
      </c>
      <c r="L3042">
        <v>102</v>
      </c>
      <c r="M3042" t="str">
        <f>VLOOKUP(CONS_TABLE[[#This Row],[location_id]],Locations[],2,"FALSE")</f>
        <v>Auckland</v>
      </c>
      <c r="N3042" t="str">
        <f>VLOOKUP(CONS_TABLE[[#This Row],[location_id]],Locations[],3, "FALSE")</f>
        <v>New Zealand</v>
      </c>
      <c r="O3042" s="3">
        <f>VLOOKUP(CONS_TABLE[[#This Row],[location_id]],Locations[],4,"FALSE")</f>
        <v>1695200</v>
      </c>
      <c r="P3042">
        <f>VLOOKUP(CONS_TABLE[[#This Row],[location_id]],Locations[],5,"FALSE")</f>
        <v>343.09</v>
      </c>
    </row>
    <row r="3043" spans="1:16" x14ac:dyDescent="0.3">
      <c r="A3043">
        <v>3042</v>
      </c>
      <c r="B3043" t="s">
        <v>8</v>
      </c>
      <c r="C3043">
        <v>549</v>
      </c>
      <c r="D3043" t="str">
        <f>VLOOKUP(CONS_TABLE[[#This Row],[make_id]],Make_details[],2,"FALSE")</f>
        <v>Homebuilt</v>
      </c>
      <c r="E3043" t="str">
        <f>VLOOKUP(CONS_TABLE[[#This Row],[make_id]],Make_details[],3,"FALSE")</f>
        <v>Standard</v>
      </c>
      <c r="F3043">
        <v>2007</v>
      </c>
      <c r="G3043" t="s">
        <v>46</v>
      </c>
      <c r="H3043" t="s">
        <v>45</v>
      </c>
      <c r="I3043" s="1">
        <v>44602</v>
      </c>
      <c r="J3043" s="1" t="str">
        <f>TEXT(CONS_TABLE[[#This Row],[date_stolen]],"YYYY")</f>
        <v>2022</v>
      </c>
      <c r="K3043" s="1" t="str">
        <f>TEXT(CONS_TABLE[[#This Row],[date_stolen]],"MMMM")</f>
        <v>February</v>
      </c>
      <c r="L3043">
        <v>102</v>
      </c>
      <c r="M3043" t="str">
        <f>VLOOKUP(CONS_TABLE[[#This Row],[location_id]],Locations[],2,"FALSE")</f>
        <v>Auckland</v>
      </c>
      <c r="N3043" t="str">
        <f>VLOOKUP(CONS_TABLE[[#This Row],[location_id]],Locations[],3, "FALSE")</f>
        <v>New Zealand</v>
      </c>
      <c r="O3043" s="3">
        <f>VLOOKUP(CONS_TABLE[[#This Row],[location_id]],Locations[],4,"FALSE")</f>
        <v>1695200</v>
      </c>
      <c r="P3043">
        <f>VLOOKUP(CONS_TABLE[[#This Row],[location_id]],Locations[],5,"FALSE")</f>
        <v>343.09</v>
      </c>
    </row>
    <row r="3044" spans="1:16" x14ac:dyDescent="0.3">
      <c r="A3044">
        <v>3043</v>
      </c>
      <c r="B3044" t="s">
        <v>11</v>
      </c>
      <c r="C3044">
        <v>623</v>
      </c>
      <c r="D3044" t="str">
        <f>VLOOKUP(CONS_TABLE[[#This Row],[make_id]],Make_details[],2,"FALSE")</f>
        <v>Trailer</v>
      </c>
      <c r="E3044" t="str">
        <f>VLOOKUP(CONS_TABLE[[#This Row],[make_id]],Make_details[],3,"FALSE")</f>
        <v>Standard</v>
      </c>
      <c r="F3044">
        <v>2007</v>
      </c>
      <c r="G3044" t="s">
        <v>929</v>
      </c>
      <c r="H3044" t="s">
        <v>10</v>
      </c>
      <c r="I3044" s="1">
        <v>44520</v>
      </c>
      <c r="J3044" s="1" t="str">
        <f>TEXT(CONS_TABLE[[#This Row],[date_stolen]],"YYYY")</f>
        <v>2021</v>
      </c>
      <c r="K3044" s="1" t="str">
        <f>TEXT(CONS_TABLE[[#This Row],[date_stolen]],"MMMM")</f>
        <v>November</v>
      </c>
      <c r="L3044">
        <v>114</v>
      </c>
      <c r="M3044" t="str">
        <f>VLOOKUP(CONS_TABLE[[#This Row],[location_id]],Locations[],2,"FALSE")</f>
        <v>Canterbury</v>
      </c>
      <c r="N3044" t="str">
        <f>VLOOKUP(CONS_TABLE[[#This Row],[location_id]],Locations[],3, "FALSE")</f>
        <v>New Zealand</v>
      </c>
      <c r="O3044" s="3">
        <f>VLOOKUP(CONS_TABLE[[#This Row],[location_id]],Locations[],4,"FALSE")</f>
        <v>655000</v>
      </c>
      <c r="P3044">
        <f>VLOOKUP(CONS_TABLE[[#This Row],[location_id]],Locations[],5,"FALSE")</f>
        <v>14.72</v>
      </c>
    </row>
    <row r="3045" spans="1:16" x14ac:dyDescent="0.3">
      <c r="A3045">
        <v>3044</v>
      </c>
      <c r="B3045" t="s">
        <v>8</v>
      </c>
      <c r="C3045">
        <v>623</v>
      </c>
      <c r="D3045" t="str">
        <f>VLOOKUP(CONS_TABLE[[#This Row],[make_id]],Make_details[],2,"FALSE")</f>
        <v>Trailer</v>
      </c>
      <c r="E3045" t="str">
        <f>VLOOKUP(CONS_TABLE[[#This Row],[make_id]],Make_details[],3,"FALSE")</f>
        <v>Standard</v>
      </c>
      <c r="F3045">
        <v>2007</v>
      </c>
      <c r="G3045" t="s">
        <v>165</v>
      </c>
      <c r="H3045" t="s">
        <v>10</v>
      </c>
      <c r="I3045" s="1">
        <v>44544</v>
      </c>
      <c r="J3045" s="1" t="str">
        <f>TEXT(CONS_TABLE[[#This Row],[date_stolen]],"YYYY")</f>
        <v>2021</v>
      </c>
      <c r="K3045" s="1" t="str">
        <f>TEXT(CONS_TABLE[[#This Row],[date_stolen]],"MMMM")</f>
        <v>December</v>
      </c>
      <c r="L3045">
        <v>104</v>
      </c>
      <c r="M3045" t="str">
        <f>VLOOKUP(CONS_TABLE[[#This Row],[location_id]],Locations[],2,"FALSE")</f>
        <v>Bay of Plenty</v>
      </c>
      <c r="N3045" t="str">
        <f>VLOOKUP(CONS_TABLE[[#This Row],[location_id]],Locations[],3, "FALSE")</f>
        <v>New Zealand</v>
      </c>
      <c r="O3045" s="3">
        <f>VLOOKUP(CONS_TABLE[[#This Row],[location_id]],Locations[],4,"FALSE")</f>
        <v>347700</v>
      </c>
      <c r="P3045">
        <f>VLOOKUP(CONS_TABLE[[#This Row],[location_id]],Locations[],5,"FALSE")</f>
        <v>28.8</v>
      </c>
    </row>
    <row r="3046" spans="1:16" x14ac:dyDescent="0.3">
      <c r="A3046">
        <v>3045</v>
      </c>
      <c r="B3046" t="s">
        <v>435</v>
      </c>
      <c r="C3046">
        <v>619</v>
      </c>
      <c r="D3046" t="str">
        <f>VLOOKUP(CONS_TABLE[[#This Row],[make_id]],Make_details[],2,"FALSE")</f>
        <v>Toyota</v>
      </c>
      <c r="E3046" t="str">
        <f>VLOOKUP(CONS_TABLE[[#This Row],[make_id]],Make_details[],3,"FALSE")</f>
        <v>Standard</v>
      </c>
      <c r="F3046">
        <v>2007</v>
      </c>
      <c r="G3046" t="s">
        <v>448</v>
      </c>
      <c r="H3046" t="s">
        <v>32</v>
      </c>
      <c r="I3046" s="1">
        <v>44615</v>
      </c>
      <c r="J3046" s="1" t="str">
        <f>TEXT(CONS_TABLE[[#This Row],[date_stolen]],"YYYY")</f>
        <v>2022</v>
      </c>
      <c r="K3046" s="1" t="str">
        <f>TEXT(CONS_TABLE[[#This Row],[date_stolen]],"MMMM")</f>
        <v>February</v>
      </c>
      <c r="L3046">
        <v>114</v>
      </c>
      <c r="M3046" t="str">
        <f>VLOOKUP(CONS_TABLE[[#This Row],[location_id]],Locations[],2,"FALSE")</f>
        <v>Canterbury</v>
      </c>
      <c r="N3046" t="str">
        <f>VLOOKUP(CONS_TABLE[[#This Row],[location_id]],Locations[],3, "FALSE")</f>
        <v>New Zealand</v>
      </c>
      <c r="O3046" s="3">
        <f>VLOOKUP(CONS_TABLE[[#This Row],[location_id]],Locations[],4,"FALSE")</f>
        <v>655000</v>
      </c>
      <c r="P3046">
        <f>VLOOKUP(CONS_TABLE[[#This Row],[location_id]],Locations[],5,"FALSE")</f>
        <v>14.72</v>
      </c>
    </row>
    <row r="3047" spans="1:16" x14ac:dyDescent="0.3">
      <c r="A3047">
        <v>3046</v>
      </c>
      <c r="B3047" t="s">
        <v>16</v>
      </c>
      <c r="C3047">
        <v>636</v>
      </c>
      <c r="D3047" t="str">
        <f>VLOOKUP(CONS_TABLE[[#This Row],[make_id]],Make_details[],2,"FALSE")</f>
        <v>Yamaha</v>
      </c>
      <c r="E3047" t="str">
        <f>VLOOKUP(CONS_TABLE[[#This Row],[make_id]],Make_details[],3,"FALSE")</f>
        <v>Standard</v>
      </c>
      <c r="F3047">
        <v>2016</v>
      </c>
      <c r="G3047" t="s">
        <v>930</v>
      </c>
      <c r="H3047" t="s">
        <v>10</v>
      </c>
      <c r="I3047" s="1">
        <v>44568</v>
      </c>
      <c r="J3047" s="1" t="str">
        <f>TEXT(CONS_TABLE[[#This Row],[date_stolen]],"YYYY")</f>
        <v>2022</v>
      </c>
      <c r="K3047" s="1" t="str">
        <f>TEXT(CONS_TABLE[[#This Row],[date_stolen]],"MMMM")</f>
        <v>January</v>
      </c>
      <c r="L3047">
        <v>102</v>
      </c>
      <c r="M3047" t="str">
        <f>VLOOKUP(CONS_TABLE[[#This Row],[location_id]],Locations[],2,"FALSE")</f>
        <v>Auckland</v>
      </c>
      <c r="N3047" t="str">
        <f>VLOOKUP(CONS_TABLE[[#This Row],[location_id]],Locations[],3, "FALSE")</f>
        <v>New Zealand</v>
      </c>
      <c r="O3047" s="3">
        <f>VLOOKUP(CONS_TABLE[[#This Row],[location_id]],Locations[],4,"FALSE")</f>
        <v>1695200</v>
      </c>
      <c r="P3047">
        <f>VLOOKUP(CONS_TABLE[[#This Row],[location_id]],Locations[],5,"FALSE")</f>
        <v>343.09</v>
      </c>
    </row>
    <row r="3048" spans="1:16" x14ac:dyDescent="0.3">
      <c r="A3048">
        <v>3047</v>
      </c>
      <c r="B3048" t="s">
        <v>90</v>
      </c>
      <c r="C3048">
        <v>633</v>
      </c>
      <c r="D3048" t="str">
        <f>VLOOKUP(CONS_TABLE[[#This Row],[make_id]],Make_details[],2,"FALSE")</f>
        <v>Volkswagen</v>
      </c>
      <c r="E3048" t="str">
        <f>VLOOKUP(CONS_TABLE[[#This Row],[make_id]],Make_details[],3,"FALSE")</f>
        <v>Standard</v>
      </c>
      <c r="F3048">
        <v>2005</v>
      </c>
      <c r="G3048" t="s">
        <v>763</v>
      </c>
      <c r="H3048" t="s">
        <v>28</v>
      </c>
      <c r="I3048" s="1">
        <v>44653</v>
      </c>
      <c r="J3048" s="1" t="str">
        <f>TEXT(CONS_TABLE[[#This Row],[date_stolen]],"YYYY")</f>
        <v>2022</v>
      </c>
      <c r="K3048" s="1" t="str">
        <f>TEXT(CONS_TABLE[[#This Row],[date_stolen]],"MMMM")</f>
        <v>April</v>
      </c>
      <c r="L3048">
        <v>102</v>
      </c>
      <c r="M3048" t="str">
        <f>VLOOKUP(CONS_TABLE[[#This Row],[location_id]],Locations[],2,"FALSE")</f>
        <v>Auckland</v>
      </c>
      <c r="N3048" t="str">
        <f>VLOOKUP(CONS_TABLE[[#This Row],[location_id]],Locations[],3, "FALSE")</f>
        <v>New Zealand</v>
      </c>
      <c r="O3048" s="3">
        <f>VLOOKUP(CONS_TABLE[[#This Row],[location_id]],Locations[],4,"FALSE")</f>
        <v>1695200</v>
      </c>
      <c r="P3048">
        <f>VLOOKUP(CONS_TABLE[[#This Row],[location_id]],Locations[],5,"FALSE")</f>
        <v>343.09</v>
      </c>
    </row>
    <row r="3049" spans="1:16" x14ac:dyDescent="0.3">
      <c r="A3049">
        <v>3048</v>
      </c>
      <c r="B3049" t="s">
        <v>75</v>
      </c>
      <c r="C3049">
        <v>576</v>
      </c>
      <c r="D3049" t="str">
        <f>VLOOKUP(CONS_TABLE[[#This Row],[make_id]],Make_details[],2,"FALSE")</f>
        <v>Mazda</v>
      </c>
      <c r="E3049" t="str">
        <f>VLOOKUP(CONS_TABLE[[#This Row],[make_id]],Make_details[],3,"FALSE")</f>
        <v>Standard</v>
      </c>
      <c r="F3049">
        <v>2005</v>
      </c>
      <c r="G3049" t="s">
        <v>578</v>
      </c>
      <c r="H3049" t="s">
        <v>28</v>
      </c>
      <c r="I3049" s="1">
        <v>44651</v>
      </c>
      <c r="J3049" s="1" t="str">
        <f>TEXT(CONS_TABLE[[#This Row],[date_stolen]],"YYYY")</f>
        <v>2022</v>
      </c>
      <c r="K3049" s="1" t="str">
        <f>TEXT(CONS_TABLE[[#This Row],[date_stolen]],"MMMM")</f>
        <v>March</v>
      </c>
      <c r="L3049">
        <v>104</v>
      </c>
      <c r="M3049" t="str">
        <f>VLOOKUP(CONS_TABLE[[#This Row],[location_id]],Locations[],2,"FALSE")</f>
        <v>Bay of Plenty</v>
      </c>
      <c r="N3049" t="str">
        <f>VLOOKUP(CONS_TABLE[[#This Row],[location_id]],Locations[],3, "FALSE")</f>
        <v>New Zealand</v>
      </c>
      <c r="O3049" s="3">
        <f>VLOOKUP(CONS_TABLE[[#This Row],[location_id]],Locations[],4,"FALSE")</f>
        <v>347700</v>
      </c>
      <c r="P3049">
        <f>VLOOKUP(CONS_TABLE[[#This Row],[location_id]],Locations[],5,"FALSE")</f>
        <v>28.8</v>
      </c>
    </row>
    <row r="3050" spans="1:16" x14ac:dyDescent="0.3">
      <c r="A3050">
        <v>3049</v>
      </c>
      <c r="B3050" t="s">
        <v>90</v>
      </c>
      <c r="C3050">
        <v>587</v>
      </c>
      <c r="D3050" t="str">
        <f>VLOOKUP(CONS_TABLE[[#This Row],[make_id]],Make_details[],2,"FALSE")</f>
        <v>Nissan</v>
      </c>
      <c r="E3050" t="str">
        <f>VLOOKUP(CONS_TABLE[[#This Row],[make_id]],Make_details[],3,"FALSE")</f>
        <v>Standard</v>
      </c>
      <c r="F3050">
        <v>2016</v>
      </c>
      <c r="G3050" t="s">
        <v>820</v>
      </c>
      <c r="H3050" t="s">
        <v>28</v>
      </c>
      <c r="I3050" s="1">
        <v>44637</v>
      </c>
      <c r="J3050" s="1" t="str">
        <f>TEXT(CONS_TABLE[[#This Row],[date_stolen]],"YYYY")</f>
        <v>2022</v>
      </c>
      <c r="K3050" s="1" t="str">
        <f>TEXT(CONS_TABLE[[#This Row],[date_stolen]],"MMMM")</f>
        <v>March</v>
      </c>
      <c r="L3050">
        <v>102</v>
      </c>
      <c r="M3050" t="str">
        <f>VLOOKUP(CONS_TABLE[[#This Row],[location_id]],Locations[],2,"FALSE")</f>
        <v>Auckland</v>
      </c>
      <c r="N3050" t="str">
        <f>VLOOKUP(CONS_TABLE[[#This Row],[location_id]],Locations[],3, "FALSE")</f>
        <v>New Zealand</v>
      </c>
      <c r="O3050" s="3">
        <f>VLOOKUP(CONS_TABLE[[#This Row],[location_id]],Locations[],4,"FALSE")</f>
        <v>1695200</v>
      </c>
      <c r="P3050">
        <f>VLOOKUP(CONS_TABLE[[#This Row],[location_id]],Locations[],5,"FALSE")</f>
        <v>343.09</v>
      </c>
    </row>
    <row r="3051" spans="1:16" x14ac:dyDescent="0.3">
      <c r="A3051">
        <v>3050</v>
      </c>
      <c r="B3051" t="s">
        <v>83</v>
      </c>
      <c r="C3051">
        <v>512</v>
      </c>
      <c r="D3051" t="str">
        <f>VLOOKUP(CONS_TABLE[[#This Row],[make_id]],Make_details[],2,"FALSE")</f>
        <v>BMW</v>
      </c>
      <c r="E3051" t="str">
        <f>VLOOKUP(CONS_TABLE[[#This Row],[make_id]],Make_details[],3,"FALSE")</f>
        <v>Luxury</v>
      </c>
      <c r="F3051">
        <v>2007</v>
      </c>
      <c r="G3051" t="s">
        <v>707</v>
      </c>
      <c r="H3051" t="s">
        <v>28</v>
      </c>
      <c r="I3051" s="1">
        <v>44598</v>
      </c>
      <c r="J3051" s="1" t="str">
        <f>TEXT(CONS_TABLE[[#This Row],[date_stolen]],"YYYY")</f>
        <v>2022</v>
      </c>
      <c r="K3051" s="1" t="str">
        <f>TEXT(CONS_TABLE[[#This Row],[date_stolen]],"MMMM")</f>
        <v>February</v>
      </c>
      <c r="L3051">
        <v>102</v>
      </c>
      <c r="M3051" t="str">
        <f>VLOOKUP(CONS_TABLE[[#This Row],[location_id]],Locations[],2,"FALSE")</f>
        <v>Auckland</v>
      </c>
      <c r="N3051" t="str">
        <f>VLOOKUP(CONS_TABLE[[#This Row],[location_id]],Locations[],3, "FALSE")</f>
        <v>New Zealand</v>
      </c>
      <c r="O3051" s="3">
        <f>VLOOKUP(CONS_TABLE[[#This Row],[location_id]],Locations[],4,"FALSE")</f>
        <v>1695200</v>
      </c>
      <c r="P3051">
        <f>VLOOKUP(CONS_TABLE[[#This Row],[location_id]],Locations[],5,"FALSE")</f>
        <v>343.09</v>
      </c>
    </row>
    <row r="3052" spans="1:16" x14ac:dyDescent="0.3">
      <c r="A3052">
        <v>3051</v>
      </c>
      <c r="B3052" t="s">
        <v>671</v>
      </c>
      <c r="C3052">
        <v>633</v>
      </c>
      <c r="D3052" t="str">
        <f>VLOOKUP(CONS_TABLE[[#This Row],[make_id]],Make_details[],2,"FALSE")</f>
        <v>Volkswagen</v>
      </c>
      <c r="E3052" t="str">
        <f>VLOOKUP(CONS_TABLE[[#This Row],[make_id]],Make_details[],3,"FALSE")</f>
        <v>Standard</v>
      </c>
      <c r="F3052">
        <v>1984</v>
      </c>
      <c r="G3052" t="s">
        <v>581</v>
      </c>
      <c r="H3052" t="s">
        <v>32</v>
      </c>
      <c r="I3052" s="1">
        <v>44638</v>
      </c>
      <c r="J3052" s="1" t="str">
        <f>TEXT(CONS_TABLE[[#This Row],[date_stolen]],"YYYY")</f>
        <v>2022</v>
      </c>
      <c r="K3052" s="1" t="str">
        <f>TEXT(CONS_TABLE[[#This Row],[date_stolen]],"MMMM")</f>
        <v>March</v>
      </c>
      <c r="L3052">
        <v>102</v>
      </c>
      <c r="M3052" t="str">
        <f>VLOOKUP(CONS_TABLE[[#This Row],[location_id]],Locations[],2,"FALSE")</f>
        <v>Auckland</v>
      </c>
      <c r="N3052" t="str">
        <f>VLOOKUP(CONS_TABLE[[#This Row],[location_id]],Locations[],3, "FALSE")</f>
        <v>New Zealand</v>
      </c>
      <c r="O3052" s="3">
        <f>VLOOKUP(CONS_TABLE[[#This Row],[location_id]],Locations[],4,"FALSE")</f>
        <v>1695200</v>
      </c>
      <c r="P3052">
        <f>VLOOKUP(CONS_TABLE[[#This Row],[location_id]],Locations[],5,"FALSE")</f>
        <v>343.09</v>
      </c>
    </row>
    <row r="3053" spans="1:16" x14ac:dyDescent="0.3">
      <c r="A3053">
        <v>3052</v>
      </c>
      <c r="B3053" t="s">
        <v>75</v>
      </c>
      <c r="C3053">
        <v>587</v>
      </c>
      <c r="D3053" t="str">
        <f>VLOOKUP(CONS_TABLE[[#This Row],[make_id]],Make_details[],2,"FALSE")</f>
        <v>Nissan</v>
      </c>
      <c r="E3053" t="str">
        <f>VLOOKUP(CONS_TABLE[[#This Row],[make_id]],Make_details[],3,"FALSE")</f>
        <v>Standard</v>
      </c>
      <c r="F3053">
        <v>2007</v>
      </c>
      <c r="G3053" t="s">
        <v>820</v>
      </c>
      <c r="H3053" t="s">
        <v>28</v>
      </c>
      <c r="I3053" s="1">
        <v>44634</v>
      </c>
      <c r="J3053" s="1" t="str">
        <f>TEXT(CONS_TABLE[[#This Row],[date_stolen]],"YYYY")</f>
        <v>2022</v>
      </c>
      <c r="K3053" s="1" t="str">
        <f>TEXT(CONS_TABLE[[#This Row],[date_stolen]],"MMMM")</f>
        <v>March</v>
      </c>
      <c r="L3053">
        <v>114</v>
      </c>
      <c r="M3053" t="str">
        <f>VLOOKUP(CONS_TABLE[[#This Row],[location_id]],Locations[],2,"FALSE")</f>
        <v>Canterbury</v>
      </c>
      <c r="N3053" t="str">
        <f>VLOOKUP(CONS_TABLE[[#This Row],[location_id]],Locations[],3, "FALSE")</f>
        <v>New Zealand</v>
      </c>
      <c r="O3053" s="3">
        <f>VLOOKUP(CONS_TABLE[[#This Row],[location_id]],Locations[],4,"FALSE")</f>
        <v>655000</v>
      </c>
      <c r="P3053">
        <f>VLOOKUP(CONS_TABLE[[#This Row],[location_id]],Locations[],5,"FALSE")</f>
        <v>14.72</v>
      </c>
    </row>
    <row r="3054" spans="1:16" x14ac:dyDescent="0.3">
      <c r="A3054">
        <v>3053</v>
      </c>
      <c r="B3054" t="s">
        <v>90</v>
      </c>
      <c r="C3054">
        <v>587</v>
      </c>
      <c r="D3054" t="str">
        <f>VLOOKUP(CONS_TABLE[[#This Row],[make_id]],Make_details[],2,"FALSE")</f>
        <v>Nissan</v>
      </c>
      <c r="E3054" t="str">
        <f>VLOOKUP(CONS_TABLE[[#This Row],[make_id]],Make_details[],3,"FALSE")</f>
        <v>Standard</v>
      </c>
      <c r="F3054">
        <v>2005</v>
      </c>
      <c r="G3054" t="s">
        <v>777</v>
      </c>
      <c r="H3054" t="s">
        <v>45</v>
      </c>
      <c r="I3054" s="1">
        <v>44523</v>
      </c>
      <c r="J3054" s="1" t="str">
        <f>TEXT(CONS_TABLE[[#This Row],[date_stolen]],"YYYY")</f>
        <v>2021</v>
      </c>
      <c r="K3054" s="1" t="str">
        <f>TEXT(CONS_TABLE[[#This Row],[date_stolen]],"MMMM")</f>
        <v>November</v>
      </c>
      <c r="L3054">
        <v>111</v>
      </c>
      <c r="M3054" t="str">
        <f>VLOOKUP(CONS_TABLE[[#This Row],[location_id]],Locations[],2,"FALSE")</f>
        <v>Nelson</v>
      </c>
      <c r="N3054" t="str">
        <f>VLOOKUP(CONS_TABLE[[#This Row],[location_id]],Locations[],3, "FALSE")</f>
        <v>New Zealand</v>
      </c>
      <c r="O3054" s="3">
        <f>VLOOKUP(CONS_TABLE[[#This Row],[location_id]],Locations[],4,"FALSE")</f>
        <v>54500</v>
      </c>
      <c r="P3054">
        <f>VLOOKUP(CONS_TABLE[[#This Row],[location_id]],Locations[],5,"FALSE")</f>
        <v>129.15</v>
      </c>
    </row>
    <row r="3055" spans="1:16" x14ac:dyDescent="0.3">
      <c r="A3055">
        <v>3054</v>
      </c>
      <c r="B3055" t="s">
        <v>75</v>
      </c>
      <c r="C3055">
        <v>576</v>
      </c>
      <c r="D3055" t="str">
        <f>VLOOKUP(CONS_TABLE[[#This Row],[make_id]],Make_details[],2,"FALSE")</f>
        <v>Mazda</v>
      </c>
      <c r="E3055" t="str">
        <f>VLOOKUP(CONS_TABLE[[#This Row],[make_id]],Make_details[],3,"FALSE")</f>
        <v>Standard</v>
      </c>
      <c r="F3055">
        <v>2005</v>
      </c>
      <c r="G3055" t="s">
        <v>578</v>
      </c>
      <c r="H3055" t="s">
        <v>69</v>
      </c>
      <c r="I3055" s="1">
        <v>44493</v>
      </c>
      <c r="J3055" s="1" t="str">
        <f>TEXT(CONS_TABLE[[#This Row],[date_stolen]],"YYYY")</f>
        <v>2021</v>
      </c>
      <c r="K3055" s="1" t="str">
        <f>TEXT(CONS_TABLE[[#This Row],[date_stolen]],"MMMM")</f>
        <v>October</v>
      </c>
      <c r="L3055">
        <v>114</v>
      </c>
      <c r="M3055" t="str">
        <f>VLOOKUP(CONS_TABLE[[#This Row],[location_id]],Locations[],2,"FALSE")</f>
        <v>Canterbury</v>
      </c>
      <c r="N3055" t="str">
        <f>VLOOKUP(CONS_TABLE[[#This Row],[location_id]],Locations[],3, "FALSE")</f>
        <v>New Zealand</v>
      </c>
      <c r="O3055" s="3">
        <f>VLOOKUP(CONS_TABLE[[#This Row],[location_id]],Locations[],4,"FALSE")</f>
        <v>655000</v>
      </c>
      <c r="P3055">
        <f>VLOOKUP(CONS_TABLE[[#This Row],[location_id]],Locations[],5,"FALSE")</f>
        <v>14.72</v>
      </c>
    </row>
    <row r="3056" spans="1:16" x14ac:dyDescent="0.3">
      <c r="A3056">
        <v>3055</v>
      </c>
      <c r="B3056" t="s">
        <v>83</v>
      </c>
      <c r="C3056">
        <v>512</v>
      </c>
      <c r="D3056" t="str">
        <f>VLOOKUP(CONS_TABLE[[#This Row],[make_id]],Make_details[],2,"FALSE")</f>
        <v>BMW</v>
      </c>
      <c r="E3056" t="str">
        <f>VLOOKUP(CONS_TABLE[[#This Row],[make_id]],Make_details[],3,"FALSE")</f>
        <v>Luxury</v>
      </c>
      <c r="F3056">
        <v>2011</v>
      </c>
      <c r="G3056" t="s">
        <v>931</v>
      </c>
      <c r="H3056" t="s">
        <v>28</v>
      </c>
      <c r="I3056" s="1">
        <v>44550</v>
      </c>
      <c r="J3056" s="1" t="str">
        <f>TEXT(CONS_TABLE[[#This Row],[date_stolen]],"YYYY")</f>
        <v>2021</v>
      </c>
      <c r="K3056" s="1" t="str">
        <f>TEXT(CONS_TABLE[[#This Row],[date_stolen]],"MMMM")</f>
        <v>December</v>
      </c>
      <c r="L3056">
        <v>102</v>
      </c>
      <c r="M3056" t="str">
        <f>VLOOKUP(CONS_TABLE[[#This Row],[location_id]],Locations[],2,"FALSE")</f>
        <v>Auckland</v>
      </c>
      <c r="N3056" t="str">
        <f>VLOOKUP(CONS_TABLE[[#This Row],[location_id]],Locations[],3, "FALSE")</f>
        <v>New Zealand</v>
      </c>
      <c r="O3056" s="3">
        <f>VLOOKUP(CONS_TABLE[[#This Row],[location_id]],Locations[],4,"FALSE")</f>
        <v>1695200</v>
      </c>
      <c r="P3056">
        <f>VLOOKUP(CONS_TABLE[[#This Row],[location_id]],Locations[],5,"FALSE")</f>
        <v>343.09</v>
      </c>
    </row>
    <row r="3057" spans="1:16" x14ac:dyDescent="0.3">
      <c r="A3057">
        <v>3056</v>
      </c>
      <c r="B3057" t="s">
        <v>83</v>
      </c>
      <c r="C3057">
        <v>619</v>
      </c>
      <c r="D3057" t="str">
        <f>VLOOKUP(CONS_TABLE[[#This Row],[make_id]],Make_details[],2,"FALSE")</f>
        <v>Toyota</v>
      </c>
      <c r="E3057" t="str">
        <f>VLOOKUP(CONS_TABLE[[#This Row],[make_id]],Make_details[],3,"FALSE")</f>
        <v>Standard</v>
      </c>
      <c r="F3057">
        <v>2007</v>
      </c>
      <c r="G3057" t="s">
        <v>842</v>
      </c>
      <c r="H3057" t="s">
        <v>10</v>
      </c>
      <c r="I3057" s="1">
        <v>44493</v>
      </c>
      <c r="J3057" s="1" t="str">
        <f>TEXT(CONS_TABLE[[#This Row],[date_stolen]],"YYYY")</f>
        <v>2021</v>
      </c>
      <c r="K3057" s="1" t="str">
        <f>TEXT(CONS_TABLE[[#This Row],[date_stolen]],"MMMM")</f>
        <v>October</v>
      </c>
      <c r="L3057">
        <v>101</v>
      </c>
      <c r="M3057" t="str">
        <f>VLOOKUP(CONS_TABLE[[#This Row],[location_id]],Locations[],2,"FALSE")</f>
        <v>Northland</v>
      </c>
      <c r="N3057" t="str">
        <f>VLOOKUP(CONS_TABLE[[#This Row],[location_id]],Locations[],3, "FALSE")</f>
        <v>New Zealand</v>
      </c>
      <c r="O3057" s="3">
        <f>VLOOKUP(CONS_TABLE[[#This Row],[location_id]],Locations[],4,"FALSE")</f>
        <v>201500</v>
      </c>
      <c r="P3057">
        <f>VLOOKUP(CONS_TABLE[[#This Row],[location_id]],Locations[],5,"FALSE")</f>
        <v>16.11</v>
      </c>
    </row>
    <row r="3058" spans="1:16" x14ac:dyDescent="0.3">
      <c r="A3058">
        <v>3057</v>
      </c>
      <c r="B3058" t="s">
        <v>90</v>
      </c>
      <c r="C3058">
        <v>550</v>
      </c>
      <c r="D3058" t="str">
        <f>VLOOKUP(CONS_TABLE[[#This Row],[make_id]],Make_details[],2,"FALSE")</f>
        <v>Honda</v>
      </c>
      <c r="E3058" t="str">
        <f>VLOOKUP(CONS_TABLE[[#This Row],[make_id]],Make_details[],3,"FALSE")</f>
        <v>Standard</v>
      </c>
      <c r="F3058">
        <v>2004</v>
      </c>
      <c r="G3058" t="s">
        <v>584</v>
      </c>
      <c r="H3058" t="s">
        <v>45</v>
      </c>
      <c r="I3058" s="1">
        <v>44505</v>
      </c>
      <c r="J3058" s="1" t="str">
        <f>TEXT(CONS_TABLE[[#This Row],[date_stolen]],"YYYY")</f>
        <v>2021</v>
      </c>
      <c r="K3058" s="1" t="str">
        <f>TEXT(CONS_TABLE[[#This Row],[date_stolen]],"MMMM")</f>
        <v>November</v>
      </c>
      <c r="L3058">
        <v>102</v>
      </c>
      <c r="M3058" t="str">
        <f>VLOOKUP(CONS_TABLE[[#This Row],[location_id]],Locations[],2,"FALSE")</f>
        <v>Auckland</v>
      </c>
      <c r="N3058" t="str">
        <f>VLOOKUP(CONS_TABLE[[#This Row],[location_id]],Locations[],3, "FALSE")</f>
        <v>New Zealand</v>
      </c>
      <c r="O3058" s="3">
        <f>VLOOKUP(CONS_TABLE[[#This Row],[location_id]],Locations[],4,"FALSE")</f>
        <v>1695200</v>
      </c>
      <c r="P3058">
        <f>VLOOKUP(CONS_TABLE[[#This Row],[location_id]],Locations[],5,"FALSE")</f>
        <v>343.09</v>
      </c>
    </row>
    <row r="3059" spans="1:16" x14ac:dyDescent="0.3">
      <c r="A3059">
        <v>3058</v>
      </c>
      <c r="B3059" t="s">
        <v>435</v>
      </c>
      <c r="C3059">
        <v>587</v>
      </c>
      <c r="D3059" t="str">
        <f>VLOOKUP(CONS_TABLE[[#This Row],[make_id]],Make_details[],2,"FALSE")</f>
        <v>Nissan</v>
      </c>
      <c r="E3059" t="str">
        <f>VLOOKUP(CONS_TABLE[[#This Row],[make_id]],Make_details[],3,"FALSE")</f>
        <v>Standard</v>
      </c>
      <c r="F3059">
        <v>2016</v>
      </c>
      <c r="G3059" t="s">
        <v>437</v>
      </c>
      <c r="H3059" t="s">
        <v>45</v>
      </c>
      <c r="I3059" s="1">
        <v>44572</v>
      </c>
      <c r="J3059" s="1" t="str">
        <f>TEXT(CONS_TABLE[[#This Row],[date_stolen]],"YYYY")</f>
        <v>2022</v>
      </c>
      <c r="K3059" s="1" t="str">
        <f>TEXT(CONS_TABLE[[#This Row],[date_stolen]],"MMMM")</f>
        <v>January</v>
      </c>
      <c r="L3059">
        <v>102</v>
      </c>
      <c r="M3059" t="str">
        <f>VLOOKUP(CONS_TABLE[[#This Row],[location_id]],Locations[],2,"FALSE")</f>
        <v>Auckland</v>
      </c>
      <c r="N3059" t="str">
        <f>VLOOKUP(CONS_TABLE[[#This Row],[location_id]],Locations[],3, "FALSE")</f>
        <v>New Zealand</v>
      </c>
      <c r="O3059" s="3">
        <f>VLOOKUP(CONS_TABLE[[#This Row],[location_id]],Locations[],4,"FALSE")</f>
        <v>1695200</v>
      </c>
      <c r="P3059">
        <f>VLOOKUP(CONS_TABLE[[#This Row],[location_id]],Locations[],5,"FALSE")</f>
        <v>343.09</v>
      </c>
    </row>
    <row r="3060" spans="1:16" x14ac:dyDescent="0.3">
      <c r="A3060">
        <v>3059</v>
      </c>
      <c r="B3060" t="s">
        <v>83</v>
      </c>
      <c r="C3060">
        <v>540</v>
      </c>
      <c r="D3060" t="str">
        <f>VLOOKUP(CONS_TABLE[[#This Row],[make_id]],Make_details[],2,"FALSE")</f>
        <v>Ford</v>
      </c>
      <c r="E3060" t="str">
        <f>VLOOKUP(CONS_TABLE[[#This Row],[make_id]],Make_details[],3,"FALSE")</f>
        <v>Standard</v>
      </c>
      <c r="F3060">
        <v>1999</v>
      </c>
      <c r="G3060" t="s">
        <v>453</v>
      </c>
      <c r="H3060" t="s">
        <v>18</v>
      </c>
      <c r="I3060" s="1">
        <v>44542</v>
      </c>
      <c r="J3060" s="1" t="str">
        <f>TEXT(CONS_TABLE[[#This Row],[date_stolen]],"YYYY")</f>
        <v>2021</v>
      </c>
      <c r="K3060" s="1" t="str">
        <f>TEXT(CONS_TABLE[[#This Row],[date_stolen]],"MMMM")</f>
        <v>December</v>
      </c>
      <c r="L3060">
        <v>105</v>
      </c>
      <c r="M3060" t="str">
        <f>VLOOKUP(CONS_TABLE[[#This Row],[location_id]],Locations[],2,"FALSE")</f>
        <v>Gisborne</v>
      </c>
      <c r="N3060" t="str">
        <f>VLOOKUP(CONS_TABLE[[#This Row],[location_id]],Locations[],3, "FALSE")</f>
        <v>New Zealand</v>
      </c>
      <c r="O3060" s="3">
        <f>VLOOKUP(CONS_TABLE[[#This Row],[location_id]],Locations[],4,"FALSE")</f>
        <v>52100</v>
      </c>
      <c r="P3060">
        <f>VLOOKUP(CONS_TABLE[[#This Row],[location_id]],Locations[],5,"FALSE")</f>
        <v>6.21</v>
      </c>
    </row>
    <row r="3061" spans="1:16" x14ac:dyDescent="0.3">
      <c r="A3061">
        <v>3060</v>
      </c>
      <c r="B3061" t="s">
        <v>75</v>
      </c>
      <c r="C3061">
        <v>576</v>
      </c>
      <c r="D3061" t="str">
        <f>VLOOKUP(CONS_TABLE[[#This Row],[make_id]],Make_details[],2,"FALSE")</f>
        <v>Mazda</v>
      </c>
      <c r="E3061" t="str">
        <f>VLOOKUP(CONS_TABLE[[#This Row],[make_id]],Make_details[],3,"FALSE")</f>
        <v>Standard</v>
      </c>
      <c r="F3061">
        <v>2006</v>
      </c>
      <c r="G3061" t="s">
        <v>823</v>
      </c>
      <c r="H3061" t="s">
        <v>32</v>
      </c>
      <c r="I3061" s="1">
        <v>44641</v>
      </c>
      <c r="J3061" s="1" t="str">
        <f>TEXT(CONS_TABLE[[#This Row],[date_stolen]],"YYYY")</f>
        <v>2022</v>
      </c>
      <c r="K3061" s="1" t="str">
        <f>TEXT(CONS_TABLE[[#This Row],[date_stolen]],"MMMM")</f>
        <v>March</v>
      </c>
      <c r="L3061">
        <v>114</v>
      </c>
      <c r="M3061" t="str">
        <f>VLOOKUP(CONS_TABLE[[#This Row],[location_id]],Locations[],2,"FALSE")</f>
        <v>Canterbury</v>
      </c>
      <c r="N3061" t="str">
        <f>VLOOKUP(CONS_TABLE[[#This Row],[location_id]],Locations[],3, "FALSE")</f>
        <v>New Zealand</v>
      </c>
      <c r="O3061" s="3">
        <f>VLOOKUP(CONS_TABLE[[#This Row],[location_id]],Locations[],4,"FALSE")</f>
        <v>655000</v>
      </c>
      <c r="P3061">
        <f>VLOOKUP(CONS_TABLE[[#This Row],[location_id]],Locations[],5,"FALSE")</f>
        <v>14.72</v>
      </c>
    </row>
    <row r="3062" spans="1:16" x14ac:dyDescent="0.3">
      <c r="A3062">
        <v>3061</v>
      </c>
      <c r="B3062" t="s">
        <v>75</v>
      </c>
      <c r="C3062">
        <v>611</v>
      </c>
      <c r="D3062" t="str">
        <f>VLOOKUP(CONS_TABLE[[#This Row],[make_id]],Make_details[],2,"FALSE")</f>
        <v>Suzuki</v>
      </c>
      <c r="E3062" t="str">
        <f>VLOOKUP(CONS_TABLE[[#This Row],[make_id]],Make_details[],3,"FALSE")</f>
        <v>Standard</v>
      </c>
      <c r="F3062">
        <v>2006</v>
      </c>
      <c r="G3062" t="s">
        <v>684</v>
      </c>
      <c r="H3062" t="s">
        <v>18</v>
      </c>
      <c r="I3062" s="1">
        <v>44656</v>
      </c>
      <c r="J3062" s="1" t="str">
        <f>TEXT(CONS_TABLE[[#This Row],[date_stolen]],"YYYY")</f>
        <v>2022</v>
      </c>
      <c r="K3062" s="1" t="str">
        <f>TEXT(CONS_TABLE[[#This Row],[date_stolen]],"MMMM")</f>
        <v>April</v>
      </c>
      <c r="L3062">
        <v>102</v>
      </c>
      <c r="M3062" t="str">
        <f>VLOOKUP(CONS_TABLE[[#This Row],[location_id]],Locations[],2,"FALSE")</f>
        <v>Auckland</v>
      </c>
      <c r="N3062" t="str">
        <f>VLOOKUP(CONS_TABLE[[#This Row],[location_id]],Locations[],3, "FALSE")</f>
        <v>New Zealand</v>
      </c>
      <c r="O3062" s="3">
        <f>VLOOKUP(CONS_TABLE[[#This Row],[location_id]],Locations[],4,"FALSE")</f>
        <v>1695200</v>
      </c>
      <c r="P3062">
        <f>VLOOKUP(CONS_TABLE[[#This Row],[location_id]],Locations[],5,"FALSE")</f>
        <v>343.09</v>
      </c>
    </row>
    <row r="3063" spans="1:16" x14ac:dyDescent="0.3">
      <c r="A3063">
        <v>3062</v>
      </c>
      <c r="B3063" t="s">
        <v>83</v>
      </c>
      <c r="C3063">
        <v>587</v>
      </c>
      <c r="D3063" t="str">
        <f>VLOOKUP(CONS_TABLE[[#This Row],[make_id]],Make_details[],2,"FALSE")</f>
        <v>Nissan</v>
      </c>
      <c r="E3063" t="str">
        <f>VLOOKUP(CONS_TABLE[[#This Row],[make_id]],Make_details[],3,"FALSE")</f>
        <v>Standard</v>
      </c>
      <c r="F3063">
        <v>2005</v>
      </c>
      <c r="G3063" t="s">
        <v>863</v>
      </c>
      <c r="H3063" t="s">
        <v>283</v>
      </c>
      <c r="I3063" s="1">
        <v>44631</v>
      </c>
      <c r="J3063" s="1" t="str">
        <f>TEXT(CONS_TABLE[[#This Row],[date_stolen]],"YYYY")</f>
        <v>2022</v>
      </c>
      <c r="K3063" s="1" t="str">
        <f>TEXT(CONS_TABLE[[#This Row],[date_stolen]],"MMMM")</f>
        <v>March</v>
      </c>
      <c r="L3063">
        <v>102</v>
      </c>
      <c r="M3063" t="str">
        <f>VLOOKUP(CONS_TABLE[[#This Row],[location_id]],Locations[],2,"FALSE")</f>
        <v>Auckland</v>
      </c>
      <c r="N3063" t="str">
        <f>VLOOKUP(CONS_TABLE[[#This Row],[location_id]],Locations[],3, "FALSE")</f>
        <v>New Zealand</v>
      </c>
      <c r="O3063" s="3">
        <f>VLOOKUP(CONS_TABLE[[#This Row],[location_id]],Locations[],4,"FALSE")</f>
        <v>1695200</v>
      </c>
      <c r="P3063">
        <f>VLOOKUP(CONS_TABLE[[#This Row],[location_id]],Locations[],5,"FALSE")</f>
        <v>343.09</v>
      </c>
    </row>
    <row r="3064" spans="1:16" x14ac:dyDescent="0.3">
      <c r="A3064">
        <v>3063</v>
      </c>
      <c r="B3064" t="s">
        <v>90</v>
      </c>
      <c r="C3064">
        <v>580</v>
      </c>
      <c r="D3064" t="str">
        <f>VLOOKUP(CONS_TABLE[[#This Row],[make_id]],Make_details[],2,"FALSE")</f>
        <v>Mitsubishi</v>
      </c>
      <c r="E3064" t="str">
        <f>VLOOKUP(CONS_TABLE[[#This Row],[make_id]],Make_details[],3,"FALSE")</f>
        <v>Standard</v>
      </c>
      <c r="F3064">
        <v>2005</v>
      </c>
      <c r="G3064" t="s">
        <v>727</v>
      </c>
      <c r="H3064" t="s">
        <v>10</v>
      </c>
      <c r="I3064" s="1">
        <v>44519</v>
      </c>
      <c r="J3064" s="1" t="str">
        <f>TEXT(CONS_TABLE[[#This Row],[date_stolen]],"YYYY")</f>
        <v>2021</v>
      </c>
      <c r="K3064" s="1" t="str">
        <f>TEXT(CONS_TABLE[[#This Row],[date_stolen]],"MMMM")</f>
        <v>November</v>
      </c>
      <c r="L3064">
        <v>104</v>
      </c>
      <c r="M3064" t="str">
        <f>VLOOKUP(CONS_TABLE[[#This Row],[location_id]],Locations[],2,"FALSE")</f>
        <v>Bay of Plenty</v>
      </c>
      <c r="N3064" t="str">
        <f>VLOOKUP(CONS_TABLE[[#This Row],[location_id]],Locations[],3, "FALSE")</f>
        <v>New Zealand</v>
      </c>
      <c r="O3064" s="3">
        <f>VLOOKUP(CONS_TABLE[[#This Row],[location_id]],Locations[],4,"FALSE")</f>
        <v>347700</v>
      </c>
      <c r="P3064">
        <f>VLOOKUP(CONS_TABLE[[#This Row],[location_id]],Locations[],5,"FALSE")</f>
        <v>28.8</v>
      </c>
    </row>
    <row r="3065" spans="1:16" x14ac:dyDescent="0.3">
      <c r="A3065">
        <v>3064</v>
      </c>
      <c r="B3065" t="s">
        <v>83</v>
      </c>
      <c r="C3065">
        <v>587</v>
      </c>
      <c r="D3065" t="str">
        <f>VLOOKUP(CONS_TABLE[[#This Row],[make_id]],Make_details[],2,"FALSE")</f>
        <v>Nissan</v>
      </c>
      <c r="E3065" t="str">
        <f>VLOOKUP(CONS_TABLE[[#This Row],[make_id]],Make_details[],3,"FALSE")</f>
        <v>Standard</v>
      </c>
      <c r="F3065">
        <v>2005</v>
      </c>
      <c r="G3065" t="s">
        <v>359</v>
      </c>
      <c r="H3065" t="s">
        <v>28</v>
      </c>
      <c r="I3065" s="1">
        <v>44639</v>
      </c>
      <c r="J3065" s="1" t="str">
        <f>TEXT(CONS_TABLE[[#This Row],[date_stolen]],"YYYY")</f>
        <v>2022</v>
      </c>
      <c r="K3065" s="1" t="str">
        <f>TEXT(CONS_TABLE[[#This Row],[date_stolen]],"MMMM")</f>
        <v>March</v>
      </c>
      <c r="L3065">
        <v>103</v>
      </c>
      <c r="M3065" t="str">
        <f>VLOOKUP(CONS_TABLE[[#This Row],[location_id]],Locations[],2,"FALSE")</f>
        <v>Waikato</v>
      </c>
      <c r="N3065" t="str">
        <f>VLOOKUP(CONS_TABLE[[#This Row],[location_id]],Locations[],3, "FALSE")</f>
        <v>New Zealand</v>
      </c>
      <c r="O3065" s="3">
        <f>VLOOKUP(CONS_TABLE[[#This Row],[location_id]],Locations[],4,"FALSE")</f>
        <v>513800</v>
      </c>
      <c r="P3065">
        <f>VLOOKUP(CONS_TABLE[[#This Row],[location_id]],Locations[],5,"FALSE")</f>
        <v>21.5</v>
      </c>
    </row>
    <row r="3066" spans="1:16" x14ac:dyDescent="0.3">
      <c r="A3066">
        <v>3065</v>
      </c>
      <c r="B3066" t="s">
        <v>90</v>
      </c>
      <c r="C3066">
        <v>610</v>
      </c>
      <c r="D3066" t="str">
        <f>VLOOKUP(CONS_TABLE[[#This Row],[make_id]],Make_details[],2,"FALSE")</f>
        <v>Subaru</v>
      </c>
      <c r="E3066" t="str">
        <f>VLOOKUP(CONS_TABLE[[#This Row],[make_id]],Make_details[],3,"FALSE")</f>
        <v>Standard</v>
      </c>
      <c r="F3066">
        <v>2005</v>
      </c>
      <c r="G3066" t="s">
        <v>475</v>
      </c>
      <c r="H3066" t="s">
        <v>47</v>
      </c>
      <c r="I3066" s="1">
        <v>44653</v>
      </c>
      <c r="J3066" s="1" t="str">
        <f>TEXT(CONS_TABLE[[#This Row],[date_stolen]],"YYYY")</f>
        <v>2022</v>
      </c>
      <c r="K3066" s="1" t="str">
        <f>TEXT(CONS_TABLE[[#This Row],[date_stolen]],"MMMM")</f>
        <v>April</v>
      </c>
      <c r="L3066">
        <v>102</v>
      </c>
      <c r="M3066" t="str">
        <f>VLOOKUP(CONS_TABLE[[#This Row],[location_id]],Locations[],2,"FALSE")</f>
        <v>Auckland</v>
      </c>
      <c r="N3066" t="str">
        <f>VLOOKUP(CONS_TABLE[[#This Row],[location_id]],Locations[],3, "FALSE")</f>
        <v>New Zealand</v>
      </c>
      <c r="O3066" s="3">
        <f>VLOOKUP(CONS_TABLE[[#This Row],[location_id]],Locations[],4,"FALSE")</f>
        <v>1695200</v>
      </c>
      <c r="P3066">
        <f>VLOOKUP(CONS_TABLE[[#This Row],[location_id]],Locations[],5,"FALSE")</f>
        <v>343.09</v>
      </c>
    </row>
    <row r="3067" spans="1:16" x14ac:dyDescent="0.3">
      <c r="A3067">
        <v>3066</v>
      </c>
      <c r="B3067" t="s">
        <v>90</v>
      </c>
      <c r="C3067">
        <v>610</v>
      </c>
      <c r="D3067" t="str">
        <f>VLOOKUP(CONS_TABLE[[#This Row],[make_id]],Make_details[],2,"FALSE")</f>
        <v>Subaru</v>
      </c>
      <c r="E3067" t="str">
        <f>VLOOKUP(CONS_TABLE[[#This Row],[make_id]],Make_details[],3,"FALSE")</f>
        <v>Standard</v>
      </c>
      <c r="F3067">
        <v>2012</v>
      </c>
      <c r="G3067" t="s">
        <v>475</v>
      </c>
      <c r="H3067" t="s">
        <v>45</v>
      </c>
      <c r="I3067" s="1">
        <v>44643</v>
      </c>
      <c r="J3067" s="1" t="str">
        <f>TEXT(CONS_TABLE[[#This Row],[date_stolen]],"YYYY")</f>
        <v>2022</v>
      </c>
      <c r="K3067" s="1" t="str">
        <f>TEXT(CONS_TABLE[[#This Row],[date_stolen]],"MMMM")</f>
        <v>March</v>
      </c>
      <c r="L3067">
        <v>101</v>
      </c>
      <c r="M3067" t="str">
        <f>VLOOKUP(CONS_TABLE[[#This Row],[location_id]],Locations[],2,"FALSE")</f>
        <v>Northland</v>
      </c>
      <c r="N3067" t="str">
        <f>VLOOKUP(CONS_TABLE[[#This Row],[location_id]],Locations[],3, "FALSE")</f>
        <v>New Zealand</v>
      </c>
      <c r="O3067" s="3">
        <f>VLOOKUP(CONS_TABLE[[#This Row],[location_id]],Locations[],4,"FALSE")</f>
        <v>201500</v>
      </c>
      <c r="P3067">
        <f>VLOOKUP(CONS_TABLE[[#This Row],[location_id]],Locations[],5,"FALSE")</f>
        <v>16.11</v>
      </c>
    </row>
    <row r="3068" spans="1:16" x14ac:dyDescent="0.3">
      <c r="A3068">
        <v>3067</v>
      </c>
      <c r="B3068" t="s">
        <v>83</v>
      </c>
      <c r="C3068">
        <v>507</v>
      </c>
      <c r="D3068" t="str">
        <f>VLOOKUP(CONS_TABLE[[#This Row],[make_id]],Make_details[],2,"FALSE")</f>
        <v>Audi</v>
      </c>
      <c r="E3068" t="str">
        <f>VLOOKUP(CONS_TABLE[[#This Row],[make_id]],Make_details[],3,"FALSE")</f>
        <v>Standard</v>
      </c>
      <c r="F3068">
        <v>2007</v>
      </c>
      <c r="G3068" t="s">
        <v>688</v>
      </c>
      <c r="H3068" t="s">
        <v>18</v>
      </c>
      <c r="I3068" s="1">
        <v>44490</v>
      </c>
      <c r="J3068" s="1" t="str">
        <f>TEXT(CONS_TABLE[[#This Row],[date_stolen]],"YYYY")</f>
        <v>2021</v>
      </c>
      <c r="K3068" s="1" t="str">
        <f>TEXT(CONS_TABLE[[#This Row],[date_stolen]],"MMMM")</f>
        <v>October</v>
      </c>
      <c r="L3068">
        <v>104</v>
      </c>
      <c r="M3068" t="str">
        <f>VLOOKUP(CONS_TABLE[[#This Row],[location_id]],Locations[],2,"FALSE")</f>
        <v>Bay of Plenty</v>
      </c>
      <c r="N3068" t="str">
        <f>VLOOKUP(CONS_TABLE[[#This Row],[location_id]],Locations[],3, "FALSE")</f>
        <v>New Zealand</v>
      </c>
      <c r="O3068" s="3">
        <f>VLOOKUP(CONS_TABLE[[#This Row],[location_id]],Locations[],4,"FALSE")</f>
        <v>347700</v>
      </c>
      <c r="P3068">
        <f>VLOOKUP(CONS_TABLE[[#This Row],[location_id]],Locations[],5,"FALSE")</f>
        <v>28.8</v>
      </c>
    </row>
    <row r="3069" spans="1:16" x14ac:dyDescent="0.3">
      <c r="A3069">
        <v>3068</v>
      </c>
      <c r="B3069" t="s">
        <v>75</v>
      </c>
      <c r="C3069">
        <v>576</v>
      </c>
      <c r="D3069" t="str">
        <f>VLOOKUP(CONS_TABLE[[#This Row],[make_id]],Make_details[],2,"FALSE")</f>
        <v>Mazda</v>
      </c>
      <c r="E3069" t="str">
        <f>VLOOKUP(CONS_TABLE[[#This Row],[make_id]],Make_details[],3,"FALSE")</f>
        <v>Standard</v>
      </c>
      <c r="F3069">
        <v>2010</v>
      </c>
      <c r="G3069" t="s">
        <v>823</v>
      </c>
      <c r="H3069" t="s">
        <v>69</v>
      </c>
      <c r="I3069" s="1">
        <v>44631</v>
      </c>
      <c r="J3069" s="1" t="str">
        <f>TEXT(CONS_TABLE[[#This Row],[date_stolen]],"YYYY")</f>
        <v>2022</v>
      </c>
      <c r="K3069" s="1" t="str">
        <f>TEXT(CONS_TABLE[[#This Row],[date_stolen]],"MMMM")</f>
        <v>March</v>
      </c>
      <c r="L3069">
        <v>109</v>
      </c>
      <c r="M3069" t="str">
        <f>VLOOKUP(CONS_TABLE[[#This Row],[location_id]],Locations[],2,"FALSE")</f>
        <v>Wellington</v>
      </c>
      <c r="N3069" t="str">
        <f>VLOOKUP(CONS_TABLE[[#This Row],[location_id]],Locations[],3, "FALSE")</f>
        <v>New Zealand</v>
      </c>
      <c r="O3069" s="3">
        <f>VLOOKUP(CONS_TABLE[[#This Row],[location_id]],Locations[],4,"FALSE")</f>
        <v>543500</v>
      </c>
      <c r="P3069">
        <f>VLOOKUP(CONS_TABLE[[#This Row],[location_id]],Locations[],5,"FALSE")</f>
        <v>67.52</v>
      </c>
    </row>
    <row r="3070" spans="1:16" x14ac:dyDescent="0.3">
      <c r="A3070">
        <v>3069</v>
      </c>
      <c r="B3070" t="s">
        <v>75</v>
      </c>
      <c r="C3070">
        <v>611</v>
      </c>
      <c r="D3070" t="str">
        <f>VLOOKUP(CONS_TABLE[[#This Row],[make_id]],Make_details[],2,"FALSE")</f>
        <v>Suzuki</v>
      </c>
      <c r="E3070" t="str">
        <f>VLOOKUP(CONS_TABLE[[#This Row],[make_id]],Make_details[],3,"FALSE")</f>
        <v>Standard</v>
      </c>
      <c r="F3070">
        <v>2009</v>
      </c>
      <c r="G3070" t="s">
        <v>768</v>
      </c>
      <c r="H3070" t="s">
        <v>32</v>
      </c>
      <c r="I3070" s="1">
        <v>44643</v>
      </c>
      <c r="J3070" s="1" t="str">
        <f>TEXT(CONS_TABLE[[#This Row],[date_stolen]],"YYYY")</f>
        <v>2022</v>
      </c>
      <c r="K3070" s="1" t="str">
        <f>TEXT(CONS_TABLE[[#This Row],[date_stolen]],"MMMM")</f>
        <v>March</v>
      </c>
      <c r="L3070">
        <v>108</v>
      </c>
      <c r="M3070" t="str">
        <f>VLOOKUP(CONS_TABLE[[#This Row],[location_id]],Locations[],2,"FALSE")</f>
        <v>Manawatū-Whanganui</v>
      </c>
      <c r="N3070" t="str">
        <f>VLOOKUP(CONS_TABLE[[#This Row],[location_id]],Locations[],3, "FALSE")</f>
        <v>New Zealand</v>
      </c>
      <c r="O3070" s="3">
        <f>VLOOKUP(CONS_TABLE[[#This Row],[location_id]],Locations[],4,"FALSE")</f>
        <v>258200</v>
      </c>
      <c r="P3070">
        <f>VLOOKUP(CONS_TABLE[[#This Row],[location_id]],Locations[],5,"FALSE")</f>
        <v>11.62</v>
      </c>
    </row>
    <row r="3071" spans="1:16" x14ac:dyDescent="0.3">
      <c r="A3071">
        <v>3070</v>
      </c>
      <c r="B3071" t="s">
        <v>454</v>
      </c>
      <c r="C3071">
        <v>546</v>
      </c>
      <c r="D3071" t="str">
        <f>VLOOKUP(CONS_TABLE[[#This Row],[make_id]],Make_details[],2,"FALSE")</f>
        <v>Hino</v>
      </c>
      <c r="E3071" t="str">
        <f>VLOOKUP(CONS_TABLE[[#This Row],[make_id]],Make_details[],3,"FALSE")</f>
        <v>Standard</v>
      </c>
      <c r="F3071">
        <v>1996</v>
      </c>
      <c r="G3071" t="s">
        <v>932</v>
      </c>
      <c r="H3071" t="s">
        <v>28</v>
      </c>
      <c r="I3071" s="1">
        <v>44550</v>
      </c>
      <c r="J3071" s="1" t="str">
        <f>TEXT(CONS_TABLE[[#This Row],[date_stolen]],"YYYY")</f>
        <v>2021</v>
      </c>
      <c r="K3071" s="1" t="str">
        <f>TEXT(CONS_TABLE[[#This Row],[date_stolen]],"MMMM")</f>
        <v>December</v>
      </c>
      <c r="L3071">
        <v>102</v>
      </c>
      <c r="M3071" t="str">
        <f>VLOOKUP(CONS_TABLE[[#This Row],[location_id]],Locations[],2,"FALSE")</f>
        <v>Auckland</v>
      </c>
      <c r="N3071" t="str">
        <f>VLOOKUP(CONS_TABLE[[#This Row],[location_id]],Locations[],3, "FALSE")</f>
        <v>New Zealand</v>
      </c>
      <c r="O3071" s="3">
        <f>VLOOKUP(CONS_TABLE[[#This Row],[location_id]],Locations[],4,"FALSE")</f>
        <v>1695200</v>
      </c>
      <c r="P3071">
        <f>VLOOKUP(CONS_TABLE[[#This Row],[location_id]],Locations[],5,"FALSE")</f>
        <v>343.09</v>
      </c>
    </row>
    <row r="3072" spans="1:16" x14ac:dyDescent="0.3">
      <c r="A3072">
        <v>3071</v>
      </c>
      <c r="B3072" t="s">
        <v>83</v>
      </c>
      <c r="C3072">
        <v>557</v>
      </c>
      <c r="D3072" t="str">
        <f>VLOOKUP(CONS_TABLE[[#This Row],[make_id]],Make_details[],2,"FALSE")</f>
        <v>Jaguar</v>
      </c>
      <c r="E3072" t="str">
        <f>VLOOKUP(CONS_TABLE[[#This Row],[make_id]],Make_details[],3,"FALSE")</f>
        <v>Luxury</v>
      </c>
      <c r="F3072">
        <v>2006</v>
      </c>
      <c r="G3072" t="s">
        <v>933</v>
      </c>
      <c r="H3072" t="s">
        <v>18</v>
      </c>
      <c r="I3072" s="1">
        <v>44630</v>
      </c>
      <c r="J3072" s="1" t="str">
        <f>TEXT(CONS_TABLE[[#This Row],[date_stolen]],"YYYY")</f>
        <v>2022</v>
      </c>
      <c r="K3072" s="1" t="str">
        <f>TEXT(CONS_TABLE[[#This Row],[date_stolen]],"MMMM")</f>
        <v>March</v>
      </c>
      <c r="L3072">
        <v>102</v>
      </c>
      <c r="M3072" t="str">
        <f>VLOOKUP(CONS_TABLE[[#This Row],[location_id]],Locations[],2,"FALSE")</f>
        <v>Auckland</v>
      </c>
      <c r="N3072" t="str">
        <f>VLOOKUP(CONS_TABLE[[#This Row],[location_id]],Locations[],3, "FALSE")</f>
        <v>New Zealand</v>
      </c>
      <c r="O3072" s="3">
        <f>VLOOKUP(CONS_TABLE[[#This Row],[location_id]],Locations[],4,"FALSE")</f>
        <v>1695200</v>
      </c>
      <c r="P3072">
        <f>VLOOKUP(CONS_TABLE[[#This Row],[location_id]],Locations[],5,"FALSE")</f>
        <v>343.09</v>
      </c>
    </row>
    <row r="3073" spans="1:16" x14ac:dyDescent="0.3">
      <c r="A3073">
        <v>3072</v>
      </c>
      <c r="B3073" t="s">
        <v>83</v>
      </c>
      <c r="C3073">
        <v>587</v>
      </c>
      <c r="D3073" t="str">
        <f>VLOOKUP(CONS_TABLE[[#This Row],[make_id]],Make_details[],2,"FALSE")</f>
        <v>Nissan</v>
      </c>
      <c r="E3073" t="str">
        <f>VLOOKUP(CONS_TABLE[[#This Row],[make_id]],Make_details[],3,"FALSE")</f>
        <v>Standard</v>
      </c>
      <c r="F3073">
        <v>2007</v>
      </c>
      <c r="G3073" t="s">
        <v>359</v>
      </c>
      <c r="H3073" t="s">
        <v>283</v>
      </c>
      <c r="I3073" s="1">
        <v>44633</v>
      </c>
      <c r="J3073" s="1" t="str">
        <f>TEXT(CONS_TABLE[[#This Row],[date_stolen]],"YYYY")</f>
        <v>2022</v>
      </c>
      <c r="K3073" s="1" t="str">
        <f>TEXT(CONS_TABLE[[#This Row],[date_stolen]],"MMMM")</f>
        <v>March</v>
      </c>
      <c r="L3073">
        <v>102</v>
      </c>
      <c r="M3073" t="str">
        <f>VLOOKUP(CONS_TABLE[[#This Row],[location_id]],Locations[],2,"FALSE")</f>
        <v>Auckland</v>
      </c>
      <c r="N3073" t="str">
        <f>VLOOKUP(CONS_TABLE[[#This Row],[location_id]],Locations[],3, "FALSE")</f>
        <v>New Zealand</v>
      </c>
      <c r="O3073" s="3">
        <f>VLOOKUP(CONS_TABLE[[#This Row],[location_id]],Locations[],4,"FALSE")</f>
        <v>1695200</v>
      </c>
      <c r="P3073">
        <f>VLOOKUP(CONS_TABLE[[#This Row],[location_id]],Locations[],5,"FALSE")</f>
        <v>343.09</v>
      </c>
    </row>
    <row r="3074" spans="1:16" x14ac:dyDescent="0.3">
      <c r="A3074">
        <v>3073</v>
      </c>
      <c r="B3074" t="s">
        <v>235</v>
      </c>
      <c r="C3074">
        <v>587</v>
      </c>
      <c r="D3074" t="str">
        <f>VLOOKUP(CONS_TABLE[[#This Row],[make_id]],Make_details[],2,"FALSE")</f>
        <v>Nissan</v>
      </c>
      <c r="E3074" t="str">
        <f>VLOOKUP(CONS_TABLE[[#This Row],[make_id]],Make_details[],3,"FALSE")</f>
        <v>Standard</v>
      </c>
      <c r="F3074">
        <v>2008</v>
      </c>
      <c r="G3074" t="s">
        <v>799</v>
      </c>
      <c r="H3074" t="s">
        <v>32</v>
      </c>
      <c r="I3074" s="1">
        <v>44571</v>
      </c>
      <c r="J3074" s="1" t="str">
        <f>TEXT(CONS_TABLE[[#This Row],[date_stolen]],"YYYY")</f>
        <v>2022</v>
      </c>
      <c r="K3074" s="1" t="str">
        <f>TEXT(CONS_TABLE[[#This Row],[date_stolen]],"MMMM")</f>
        <v>January</v>
      </c>
      <c r="L3074">
        <v>102</v>
      </c>
      <c r="M3074" t="str">
        <f>VLOOKUP(CONS_TABLE[[#This Row],[location_id]],Locations[],2,"FALSE")</f>
        <v>Auckland</v>
      </c>
      <c r="N3074" t="str">
        <f>VLOOKUP(CONS_TABLE[[#This Row],[location_id]],Locations[],3, "FALSE")</f>
        <v>New Zealand</v>
      </c>
      <c r="O3074" s="3">
        <f>VLOOKUP(CONS_TABLE[[#This Row],[location_id]],Locations[],4,"FALSE")</f>
        <v>1695200</v>
      </c>
      <c r="P3074">
        <f>VLOOKUP(CONS_TABLE[[#This Row],[location_id]],Locations[],5,"FALSE")</f>
        <v>343.09</v>
      </c>
    </row>
    <row r="3075" spans="1:16" x14ac:dyDescent="0.3">
      <c r="A3075">
        <v>3074</v>
      </c>
      <c r="B3075" t="s">
        <v>75</v>
      </c>
      <c r="C3075">
        <v>507</v>
      </c>
      <c r="D3075" t="str">
        <f>VLOOKUP(CONS_TABLE[[#This Row],[make_id]],Make_details[],2,"FALSE")</f>
        <v>Audi</v>
      </c>
      <c r="E3075" t="str">
        <f>VLOOKUP(CONS_TABLE[[#This Row],[make_id]],Make_details[],3,"FALSE")</f>
        <v>Standard</v>
      </c>
      <c r="F3075">
        <v>2005</v>
      </c>
      <c r="G3075" t="s">
        <v>844</v>
      </c>
      <c r="H3075" t="s">
        <v>45</v>
      </c>
      <c r="I3075" s="1">
        <v>44528</v>
      </c>
      <c r="J3075" s="1" t="str">
        <f>TEXT(CONS_TABLE[[#This Row],[date_stolen]],"YYYY")</f>
        <v>2021</v>
      </c>
      <c r="K3075" s="1" t="str">
        <f>TEXT(CONS_TABLE[[#This Row],[date_stolen]],"MMMM")</f>
        <v>November</v>
      </c>
      <c r="L3075">
        <v>102</v>
      </c>
      <c r="M3075" t="str">
        <f>VLOOKUP(CONS_TABLE[[#This Row],[location_id]],Locations[],2,"FALSE")</f>
        <v>Auckland</v>
      </c>
      <c r="N3075" t="str">
        <f>VLOOKUP(CONS_TABLE[[#This Row],[location_id]],Locations[],3, "FALSE")</f>
        <v>New Zealand</v>
      </c>
      <c r="O3075" s="3">
        <f>VLOOKUP(CONS_TABLE[[#This Row],[location_id]],Locations[],4,"FALSE")</f>
        <v>1695200</v>
      </c>
      <c r="P3075">
        <f>VLOOKUP(CONS_TABLE[[#This Row],[location_id]],Locations[],5,"FALSE")</f>
        <v>343.09</v>
      </c>
    </row>
    <row r="3076" spans="1:16" x14ac:dyDescent="0.3">
      <c r="A3076">
        <v>3075</v>
      </c>
      <c r="B3076" t="s">
        <v>90</v>
      </c>
      <c r="C3076">
        <v>512</v>
      </c>
      <c r="D3076" t="str">
        <f>VLOOKUP(CONS_TABLE[[#This Row],[make_id]],Make_details[],2,"FALSE")</f>
        <v>BMW</v>
      </c>
      <c r="E3076" t="str">
        <f>VLOOKUP(CONS_TABLE[[#This Row],[make_id]],Make_details[],3,"FALSE")</f>
        <v>Luxury</v>
      </c>
      <c r="F3076">
        <v>2007</v>
      </c>
      <c r="G3076" t="s">
        <v>729</v>
      </c>
      <c r="H3076" t="s">
        <v>18</v>
      </c>
      <c r="I3076" s="1">
        <v>44481</v>
      </c>
      <c r="J3076" s="1" t="str">
        <f>TEXT(CONS_TABLE[[#This Row],[date_stolen]],"YYYY")</f>
        <v>2021</v>
      </c>
      <c r="K3076" s="1" t="str">
        <f>TEXT(CONS_TABLE[[#This Row],[date_stolen]],"MMMM")</f>
        <v>October</v>
      </c>
      <c r="L3076">
        <v>104</v>
      </c>
      <c r="M3076" t="str">
        <f>VLOOKUP(CONS_TABLE[[#This Row],[location_id]],Locations[],2,"FALSE")</f>
        <v>Bay of Plenty</v>
      </c>
      <c r="N3076" t="str">
        <f>VLOOKUP(CONS_TABLE[[#This Row],[location_id]],Locations[],3, "FALSE")</f>
        <v>New Zealand</v>
      </c>
      <c r="O3076" s="3">
        <f>VLOOKUP(CONS_TABLE[[#This Row],[location_id]],Locations[],4,"FALSE")</f>
        <v>347700</v>
      </c>
      <c r="P3076">
        <f>VLOOKUP(CONS_TABLE[[#This Row],[location_id]],Locations[],5,"FALSE")</f>
        <v>28.8</v>
      </c>
    </row>
    <row r="3077" spans="1:16" x14ac:dyDescent="0.3">
      <c r="A3077">
        <v>3076</v>
      </c>
      <c r="B3077" t="s">
        <v>75</v>
      </c>
      <c r="C3077">
        <v>610</v>
      </c>
      <c r="D3077" t="str">
        <f>VLOOKUP(CONS_TABLE[[#This Row],[make_id]],Make_details[],2,"FALSE")</f>
        <v>Subaru</v>
      </c>
      <c r="E3077" t="str">
        <f>VLOOKUP(CONS_TABLE[[#This Row],[make_id]],Make_details[],3,"FALSE")</f>
        <v>Standard</v>
      </c>
      <c r="F3077">
        <v>2007</v>
      </c>
      <c r="G3077" t="s">
        <v>444</v>
      </c>
      <c r="H3077" t="s">
        <v>69</v>
      </c>
      <c r="I3077" s="1">
        <v>44542</v>
      </c>
      <c r="J3077" s="1" t="str">
        <f>TEXT(CONS_TABLE[[#This Row],[date_stolen]],"YYYY")</f>
        <v>2021</v>
      </c>
      <c r="K3077" s="1" t="str">
        <f>TEXT(CONS_TABLE[[#This Row],[date_stolen]],"MMMM")</f>
        <v>December</v>
      </c>
      <c r="L3077">
        <v>102</v>
      </c>
      <c r="M3077" t="str">
        <f>VLOOKUP(CONS_TABLE[[#This Row],[location_id]],Locations[],2,"FALSE")</f>
        <v>Auckland</v>
      </c>
      <c r="N3077" t="str">
        <f>VLOOKUP(CONS_TABLE[[#This Row],[location_id]],Locations[],3, "FALSE")</f>
        <v>New Zealand</v>
      </c>
      <c r="O3077" s="3">
        <f>VLOOKUP(CONS_TABLE[[#This Row],[location_id]],Locations[],4,"FALSE")</f>
        <v>1695200</v>
      </c>
      <c r="P3077">
        <f>VLOOKUP(CONS_TABLE[[#This Row],[location_id]],Locations[],5,"FALSE")</f>
        <v>343.09</v>
      </c>
    </row>
    <row r="3078" spans="1:16" x14ac:dyDescent="0.3">
      <c r="A3078">
        <v>3077</v>
      </c>
      <c r="B3078" t="s">
        <v>75</v>
      </c>
      <c r="C3078">
        <v>512</v>
      </c>
      <c r="D3078" t="str">
        <f>VLOOKUP(CONS_TABLE[[#This Row],[make_id]],Make_details[],2,"FALSE")</f>
        <v>BMW</v>
      </c>
      <c r="E3078" t="str">
        <f>VLOOKUP(CONS_TABLE[[#This Row],[make_id]],Make_details[],3,"FALSE")</f>
        <v>Luxury</v>
      </c>
      <c r="F3078">
        <v>2007</v>
      </c>
      <c r="G3078" t="s">
        <v>867</v>
      </c>
      <c r="H3078" t="s">
        <v>18</v>
      </c>
      <c r="I3078" s="1">
        <v>44629</v>
      </c>
      <c r="J3078" s="1" t="str">
        <f>TEXT(CONS_TABLE[[#This Row],[date_stolen]],"YYYY")</f>
        <v>2022</v>
      </c>
      <c r="K3078" s="1" t="str">
        <f>TEXT(CONS_TABLE[[#This Row],[date_stolen]],"MMMM")</f>
        <v>March</v>
      </c>
      <c r="L3078">
        <v>102</v>
      </c>
      <c r="M3078" t="str">
        <f>VLOOKUP(CONS_TABLE[[#This Row],[location_id]],Locations[],2,"FALSE")</f>
        <v>Auckland</v>
      </c>
      <c r="N3078" t="str">
        <f>VLOOKUP(CONS_TABLE[[#This Row],[location_id]],Locations[],3, "FALSE")</f>
        <v>New Zealand</v>
      </c>
      <c r="O3078" s="3">
        <f>VLOOKUP(CONS_TABLE[[#This Row],[location_id]],Locations[],4,"FALSE")</f>
        <v>1695200</v>
      </c>
      <c r="P3078">
        <f>VLOOKUP(CONS_TABLE[[#This Row],[location_id]],Locations[],5,"FALSE")</f>
        <v>343.09</v>
      </c>
    </row>
    <row r="3079" spans="1:16" x14ac:dyDescent="0.3">
      <c r="A3079">
        <v>3078</v>
      </c>
      <c r="B3079" t="s">
        <v>90</v>
      </c>
      <c r="C3079">
        <v>522</v>
      </c>
      <c r="D3079" t="str">
        <f>VLOOKUP(CONS_TABLE[[#This Row],[make_id]],Make_details[],2,"FALSE")</f>
        <v>Chevrolet</v>
      </c>
      <c r="E3079" t="str">
        <f>VLOOKUP(CONS_TABLE[[#This Row],[make_id]],Make_details[],3,"FALSE")</f>
        <v>Standard</v>
      </c>
      <c r="F3079">
        <v>1998</v>
      </c>
      <c r="G3079" t="s">
        <v>741</v>
      </c>
      <c r="H3079" t="s">
        <v>18</v>
      </c>
      <c r="I3079" s="1">
        <v>44525</v>
      </c>
      <c r="J3079" s="1" t="str">
        <f>TEXT(CONS_TABLE[[#This Row],[date_stolen]],"YYYY")</f>
        <v>2021</v>
      </c>
      <c r="K3079" s="1" t="str">
        <f>TEXT(CONS_TABLE[[#This Row],[date_stolen]],"MMMM")</f>
        <v>November</v>
      </c>
      <c r="L3079">
        <v>114</v>
      </c>
      <c r="M3079" t="str">
        <f>VLOOKUP(CONS_TABLE[[#This Row],[location_id]],Locations[],2,"FALSE")</f>
        <v>Canterbury</v>
      </c>
      <c r="N3079" t="str">
        <f>VLOOKUP(CONS_TABLE[[#This Row],[location_id]],Locations[],3, "FALSE")</f>
        <v>New Zealand</v>
      </c>
      <c r="O3079" s="3">
        <f>VLOOKUP(CONS_TABLE[[#This Row],[location_id]],Locations[],4,"FALSE")</f>
        <v>655000</v>
      </c>
      <c r="P3079">
        <f>VLOOKUP(CONS_TABLE[[#This Row],[location_id]],Locations[],5,"FALSE")</f>
        <v>14.72</v>
      </c>
    </row>
    <row r="3080" spans="1:16" x14ac:dyDescent="0.3">
      <c r="A3080">
        <v>3079</v>
      </c>
      <c r="B3080" t="s">
        <v>90</v>
      </c>
      <c r="C3080">
        <v>610</v>
      </c>
      <c r="D3080" t="str">
        <f>VLOOKUP(CONS_TABLE[[#This Row],[make_id]],Make_details[],2,"FALSE")</f>
        <v>Subaru</v>
      </c>
      <c r="E3080" t="str">
        <f>VLOOKUP(CONS_TABLE[[#This Row],[make_id]],Make_details[],3,"FALSE")</f>
        <v>Standard</v>
      </c>
      <c r="F3080">
        <v>2002</v>
      </c>
      <c r="G3080" t="s">
        <v>475</v>
      </c>
      <c r="H3080" t="s">
        <v>10</v>
      </c>
      <c r="I3080" s="1">
        <v>44576</v>
      </c>
      <c r="J3080" s="1" t="str">
        <f>TEXT(CONS_TABLE[[#This Row],[date_stolen]],"YYYY")</f>
        <v>2022</v>
      </c>
      <c r="K3080" s="1" t="str">
        <f>TEXT(CONS_TABLE[[#This Row],[date_stolen]],"MMMM")</f>
        <v>January</v>
      </c>
      <c r="L3080">
        <v>102</v>
      </c>
      <c r="M3080" t="str">
        <f>VLOOKUP(CONS_TABLE[[#This Row],[location_id]],Locations[],2,"FALSE")</f>
        <v>Auckland</v>
      </c>
      <c r="N3080" t="str">
        <f>VLOOKUP(CONS_TABLE[[#This Row],[location_id]],Locations[],3, "FALSE")</f>
        <v>New Zealand</v>
      </c>
      <c r="O3080" s="3">
        <f>VLOOKUP(CONS_TABLE[[#This Row],[location_id]],Locations[],4,"FALSE")</f>
        <v>1695200</v>
      </c>
      <c r="P3080">
        <f>VLOOKUP(CONS_TABLE[[#This Row],[location_id]],Locations[],5,"FALSE")</f>
        <v>343.09</v>
      </c>
    </row>
    <row r="3081" spans="1:16" x14ac:dyDescent="0.3">
      <c r="A3081">
        <v>3080</v>
      </c>
      <c r="B3081" t="s">
        <v>934</v>
      </c>
      <c r="C3081">
        <v>582</v>
      </c>
      <c r="D3081" t="str">
        <f>VLOOKUP(CONS_TABLE[[#This Row],[make_id]],Make_details[],2,"FALSE")</f>
        <v>Mobile Machine</v>
      </c>
      <c r="E3081" t="str">
        <f>VLOOKUP(CONS_TABLE[[#This Row],[make_id]],Make_details[],3,"FALSE")</f>
        <v>Standard</v>
      </c>
      <c r="F3081">
        <v>2016</v>
      </c>
      <c r="G3081" t="s">
        <v>935</v>
      </c>
      <c r="H3081" t="s">
        <v>45</v>
      </c>
      <c r="I3081" s="1">
        <v>44512</v>
      </c>
      <c r="J3081" s="1" t="str">
        <f>TEXT(CONS_TABLE[[#This Row],[date_stolen]],"YYYY")</f>
        <v>2021</v>
      </c>
      <c r="K3081" s="1" t="str">
        <f>TEXT(CONS_TABLE[[#This Row],[date_stolen]],"MMMM")</f>
        <v>November</v>
      </c>
      <c r="L3081">
        <v>102</v>
      </c>
      <c r="M3081" t="str">
        <f>VLOOKUP(CONS_TABLE[[#This Row],[location_id]],Locations[],2,"FALSE")</f>
        <v>Auckland</v>
      </c>
      <c r="N3081" t="str">
        <f>VLOOKUP(CONS_TABLE[[#This Row],[location_id]],Locations[],3, "FALSE")</f>
        <v>New Zealand</v>
      </c>
      <c r="O3081" s="3">
        <f>VLOOKUP(CONS_TABLE[[#This Row],[location_id]],Locations[],4,"FALSE")</f>
        <v>1695200</v>
      </c>
      <c r="P3081">
        <f>VLOOKUP(CONS_TABLE[[#This Row],[location_id]],Locations[],5,"FALSE")</f>
        <v>343.09</v>
      </c>
    </row>
    <row r="3082" spans="1:16" x14ac:dyDescent="0.3">
      <c r="A3082">
        <v>3081</v>
      </c>
      <c r="B3082" t="s">
        <v>90</v>
      </c>
      <c r="C3082">
        <v>611</v>
      </c>
      <c r="D3082" t="str">
        <f>VLOOKUP(CONS_TABLE[[#This Row],[make_id]],Make_details[],2,"FALSE")</f>
        <v>Suzuki</v>
      </c>
      <c r="E3082" t="str">
        <f>VLOOKUP(CONS_TABLE[[#This Row],[make_id]],Make_details[],3,"FALSE")</f>
        <v>Standard</v>
      </c>
      <c r="F3082">
        <v>2000</v>
      </c>
      <c r="G3082" t="s">
        <v>721</v>
      </c>
      <c r="H3082" t="s">
        <v>47</v>
      </c>
      <c r="I3082" s="1">
        <v>44517</v>
      </c>
      <c r="J3082" s="1" t="str">
        <f>TEXT(CONS_TABLE[[#This Row],[date_stolen]],"YYYY")</f>
        <v>2021</v>
      </c>
      <c r="K3082" s="1" t="str">
        <f>TEXT(CONS_TABLE[[#This Row],[date_stolen]],"MMMM")</f>
        <v>November</v>
      </c>
      <c r="L3082">
        <v>109</v>
      </c>
      <c r="M3082" t="str">
        <f>VLOOKUP(CONS_TABLE[[#This Row],[location_id]],Locations[],2,"FALSE")</f>
        <v>Wellington</v>
      </c>
      <c r="N3082" t="str">
        <f>VLOOKUP(CONS_TABLE[[#This Row],[location_id]],Locations[],3, "FALSE")</f>
        <v>New Zealand</v>
      </c>
      <c r="O3082" s="3">
        <f>VLOOKUP(CONS_TABLE[[#This Row],[location_id]],Locations[],4,"FALSE")</f>
        <v>543500</v>
      </c>
      <c r="P3082">
        <f>VLOOKUP(CONS_TABLE[[#This Row],[location_id]],Locations[],5,"FALSE")</f>
        <v>67.52</v>
      </c>
    </row>
    <row r="3083" spans="1:16" x14ac:dyDescent="0.3">
      <c r="A3083">
        <v>3082</v>
      </c>
      <c r="B3083" t="s">
        <v>90</v>
      </c>
      <c r="C3083">
        <v>619</v>
      </c>
      <c r="D3083" t="str">
        <f>VLOOKUP(CONS_TABLE[[#This Row],[make_id]],Make_details[],2,"FALSE")</f>
        <v>Toyota</v>
      </c>
      <c r="E3083" t="str">
        <f>VLOOKUP(CONS_TABLE[[#This Row],[make_id]],Make_details[],3,"FALSE")</f>
        <v>Standard</v>
      </c>
      <c r="F3083">
        <v>2005</v>
      </c>
      <c r="G3083" t="s">
        <v>936</v>
      </c>
      <c r="H3083" t="s">
        <v>10</v>
      </c>
      <c r="I3083" s="1">
        <v>44656</v>
      </c>
      <c r="J3083" s="1" t="str">
        <f>TEXT(CONS_TABLE[[#This Row],[date_stolen]],"YYYY")</f>
        <v>2022</v>
      </c>
      <c r="K3083" s="1" t="str">
        <f>TEXT(CONS_TABLE[[#This Row],[date_stolen]],"MMMM")</f>
        <v>April</v>
      </c>
      <c r="L3083">
        <v>102</v>
      </c>
      <c r="M3083" t="str">
        <f>VLOOKUP(CONS_TABLE[[#This Row],[location_id]],Locations[],2,"FALSE")</f>
        <v>Auckland</v>
      </c>
      <c r="N3083" t="str">
        <f>VLOOKUP(CONS_TABLE[[#This Row],[location_id]],Locations[],3, "FALSE")</f>
        <v>New Zealand</v>
      </c>
      <c r="O3083" s="3">
        <f>VLOOKUP(CONS_TABLE[[#This Row],[location_id]],Locations[],4,"FALSE")</f>
        <v>1695200</v>
      </c>
      <c r="P3083">
        <f>VLOOKUP(CONS_TABLE[[#This Row],[location_id]],Locations[],5,"FALSE")</f>
        <v>343.09</v>
      </c>
    </row>
    <row r="3084" spans="1:16" x14ac:dyDescent="0.3">
      <c r="A3084">
        <v>3083</v>
      </c>
      <c r="B3084" t="s">
        <v>90</v>
      </c>
      <c r="C3084">
        <v>576</v>
      </c>
      <c r="D3084" t="str">
        <f>VLOOKUP(CONS_TABLE[[#This Row],[make_id]],Make_details[],2,"FALSE")</f>
        <v>Mazda</v>
      </c>
      <c r="E3084" t="str">
        <f>VLOOKUP(CONS_TABLE[[#This Row],[make_id]],Make_details[],3,"FALSE")</f>
        <v>Standard</v>
      </c>
      <c r="F3084">
        <v>2008</v>
      </c>
      <c r="G3084" t="s">
        <v>823</v>
      </c>
      <c r="H3084" t="s">
        <v>28</v>
      </c>
      <c r="I3084" s="1">
        <v>44564</v>
      </c>
      <c r="J3084" s="1" t="str">
        <f>TEXT(CONS_TABLE[[#This Row],[date_stolen]],"YYYY")</f>
        <v>2022</v>
      </c>
      <c r="K3084" s="1" t="str">
        <f>TEXT(CONS_TABLE[[#This Row],[date_stolen]],"MMMM")</f>
        <v>January</v>
      </c>
      <c r="L3084">
        <v>105</v>
      </c>
      <c r="M3084" t="str">
        <f>VLOOKUP(CONS_TABLE[[#This Row],[location_id]],Locations[],2,"FALSE")</f>
        <v>Gisborne</v>
      </c>
      <c r="N3084" t="str">
        <f>VLOOKUP(CONS_TABLE[[#This Row],[location_id]],Locations[],3, "FALSE")</f>
        <v>New Zealand</v>
      </c>
      <c r="O3084" s="3">
        <f>VLOOKUP(CONS_TABLE[[#This Row],[location_id]],Locations[],4,"FALSE")</f>
        <v>52100</v>
      </c>
      <c r="P3084">
        <f>VLOOKUP(CONS_TABLE[[#This Row],[location_id]],Locations[],5,"FALSE")</f>
        <v>6.21</v>
      </c>
    </row>
    <row r="3085" spans="1:16" x14ac:dyDescent="0.3">
      <c r="A3085">
        <v>3084</v>
      </c>
      <c r="B3085" t="s">
        <v>75</v>
      </c>
      <c r="C3085">
        <v>587</v>
      </c>
      <c r="D3085" t="str">
        <f>VLOOKUP(CONS_TABLE[[#This Row],[make_id]],Make_details[],2,"FALSE")</f>
        <v>Nissan</v>
      </c>
      <c r="E3085" t="str">
        <f>VLOOKUP(CONS_TABLE[[#This Row],[make_id]],Make_details[],3,"FALSE")</f>
        <v>Standard</v>
      </c>
      <c r="F3085">
        <v>2006</v>
      </c>
      <c r="G3085" t="s">
        <v>827</v>
      </c>
      <c r="H3085" t="s">
        <v>10</v>
      </c>
      <c r="I3085" s="1">
        <v>44642</v>
      </c>
      <c r="J3085" s="1" t="str">
        <f>TEXT(CONS_TABLE[[#This Row],[date_stolen]],"YYYY")</f>
        <v>2022</v>
      </c>
      <c r="K3085" s="1" t="str">
        <f>TEXT(CONS_TABLE[[#This Row],[date_stolen]],"MMMM")</f>
        <v>March</v>
      </c>
      <c r="L3085">
        <v>102</v>
      </c>
      <c r="M3085" t="str">
        <f>VLOOKUP(CONS_TABLE[[#This Row],[location_id]],Locations[],2,"FALSE")</f>
        <v>Auckland</v>
      </c>
      <c r="N3085" t="str">
        <f>VLOOKUP(CONS_TABLE[[#This Row],[location_id]],Locations[],3, "FALSE")</f>
        <v>New Zealand</v>
      </c>
      <c r="O3085" s="3">
        <f>VLOOKUP(CONS_TABLE[[#This Row],[location_id]],Locations[],4,"FALSE")</f>
        <v>1695200</v>
      </c>
      <c r="P3085">
        <f>VLOOKUP(CONS_TABLE[[#This Row],[location_id]],Locations[],5,"FALSE")</f>
        <v>343.09</v>
      </c>
    </row>
    <row r="3086" spans="1:16" x14ac:dyDescent="0.3">
      <c r="A3086">
        <v>3085</v>
      </c>
      <c r="B3086" t="s">
        <v>90</v>
      </c>
      <c r="C3086">
        <v>540</v>
      </c>
      <c r="D3086" t="str">
        <f>VLOOKUP(CONS_TABLE[[#This Row],[make_id]],Make_details[],2,"FALSE")</f>
        <v>Ford</v>
      </c>
      <c r="E3086" t="str">
        <f>VLOOKUP(CONS_TABLE[[#This Row],[make_id]],Make_details[],3,"FALSE")</f>
        <v>Standard</v>
      </c>
      <c r="F3086">
        <v>2005</v>
      </c>
      <c r="G3086" t="s">
        <v>679</v>
      </c>
      <c r="H3086" t="s">
        <v>10</v>
      </c>
      <c r="I3086" s="1">
        <v>44539</v>
      </c>
      <c r="J3086" s="1" t="str">
        <f>TEXT(CONS_TABLE[[#This Row],[date_stolen]],"YYYY")</f>
        <v>2021</v>
      </c>
      <c r="K3086" s="1" t="str">
        <f>TEXT(CONS_TABLE[[#This Row],[date_stolen]],"MMMM")</f>
        <v>December</v>
      </c>
      <c r="L3086">
        <v>109</v>
      </c>
      <c r="M3086" t="str">
        <f>VLOOKUP(CONS_TABLE[[#This Row],[location_id]],Locations[],2,"FALSE")</f>
        <v>Wellington</v>
      </c>
      <c r="N3086" t="str">
        <f>VLOOKUP(CONS_TABLE[[#This Row],[location_id]],Locations[],3, "FALSE")</f>
        <v>New Zealand</v>
      </c>
      <c r="O3086" s="3">
        <f>VLOOKUP(CONS_TABLE[[#This Row],[location_id]],Locations[],4,"FALSE")</f>
        <v>543500</v>
      </c>
      <c r="P3086">
        <f>VLOOKUP(CONS_TABLE[[#This Row],[location_id]],Locations[],5,"FALSE")</f>
        <v>67.52</v>
      </c>
    </row>
    <row r="3087" spans="1:16" x14ac:dyDescent="0.3">
      <c r="A3087">
        <v>3086</v>
      </c>
      <c r="B3087" t="s">
        <v>83</v>
      </c>
      <c r="C3087">
        <v>548</v>
      </c>
      <c r="D3087" t="str">
        <f>VLOOKUP(CONS_TABLE[[#This Row],[make_id]],Make_details[],2,"FALSE")</f>
        <v>Holden</v>
      </c>
      <c r="E3087" t="str">
        <f>VLOOKUP(CONS_TABLE[[#This Row],[make_id]],Make_details[],3,"FALSE")</f>
        <v>Standard</v>
      </c>
      <c r="F3087">
        <v>2004</v>
      </c>
      <c r="G3087" t="s">
        <v>593</v>
      </c>
      <c r="H3087" t="s">
        <v>69</v>
      </c>
      <c r="I3087" s="1">
        <v>44502</v>
      </c>
      <c r="J3087" s="1" t="str">
        <f>TEXT(CONS_TABLE[[#This Row],[date_stolen]],"YYYY")</f>
        <v>2021</v>
      </c>
      <c r="K3087" s="1" t="str">
        <f>TEXT(CONS_TABLE[[#This Row],[date_stolen]],"MMMM")</f>
        <v>November</v>
      </c>
      <c r="L3087">
        <v>114</v>
      </c>
      <c r="M3087" t="str">
        <f>VLOOKUP(CONS_TABLE[[#This Row],[location_id]],Locations[],2,"FALSE")</f>
        <v>Canterbury</v>
      </c>
      <c r="N3087" t="str">
        <f>VLOOKUP(CONS_TABLE[[#This Row],[location_id]],Locations[],3, "FALSE")</f>
        <v>New Zealand</v>
      </c>
      <c r="O3087" s="3">
        <f>VLOOKUP(CONS_TABLE[[#This Row],[location_id]],Locations[],4,"FALSE")</f>
        <v>655000</v>
      </c>
      <c r="P3087">
        <f>VLOOKUP(CONS_TABLE[[#This Row],[location_id]],Locations[],5,"FALSE")</f>
        <v>14.72</v>
      </c>
    </row>
    <row r="3088" spans="1:16" x14ac:dyDescent="0.3">
      <c r="A3088">
        <v>3087</v>
      </c>
      <c r="B3088" t="s">
        <v>83</v>
      </c>
      <c r="C3088">
        <v>619</v>
      </c>
      <c r="D3088" t="str">
        <f>VLOOKUP(CONS_TABLE[[#This Row],[make_id]],Make_details[],2,"FALSE")</f>
        <v>Toyota</v>
      </c>
      <c r="E3088" t="str">
        <f>VLOOKUP(CONS_TABLE[[#This Row],[make_id]],Make_details[],3,"FALSE")</f>
        <v>Standard</v>
      </c>
      <c r="F3088">
        <v>2005</v>
      </c>
      <c r="G3088" t="s">
        <v>937</v>
      </c>
      <c r="H3088" t="s">
        <v>32</v>
      </c>
      <c r="I3088" s="1">
        <v>44501</v>
      </c>
      <c r="J3088" s="1" t="str">
        <f>TEXT(CONS_TABLE[[#This Row],[date_stolen]],"YYYY")</f>
        <v>2021</v>
      </c>
      <c r="K3088" s="1" t="str">
        <f>TEXT(CONS_TABLE[[#This Row],[date_stolen]],"MMMM")</f>
        <v>November</v>
      </c>
      <c r="L3088">
        <v>104</v>
      </c>
      <c r="M3088" t="str">
        <f>VLOOKUP(CONS_TABLE[[#This Row],[location_id]],Locations[],2,"FALSE")</f>
        <v>Bay of Plenty</v>
      </c>
      <c r="N3088" t="str">
        <f>VLOOKUP(CONS_TABLE[[#This Row],[location_id]],Locations[],3, "FALSE")</f>
        <v>New Zealand</v>
      </c>
      <c r="O3088" s="3">
        <f>VLOOKUP(CONS_TABLE[[#This Row],[location_id]],Locations[],4,"FALSE")</f>
        <v>347700</v>
      </c>
      <c r="P3088">
        <f>VLOOKUP(CONS_TABLE[[#This Row],[location_id]],Locations[],5,"FALSE")</f>
        <v>28.8</v>
      </c>
    </row>
    <row r="3089" spans="1:16" x14ac:dyDescent="0.3">
      <c r="A3089">
        <v>3088</v>
      </c>
      <c r="B3089" t="s">
        <v>83</v>
      </c>
      <c r="C3089">
        <v>587</v>
      </c>
      <c r="D3089" t="str">
        <f>VLOOKUP(CONS_TABLE[[#This Row],[make_id]],Make_details[],2,"FALSE")</f>
        <v>Nissan</v>
      </c>
      <c r="E3089" t="str">
        <f>VLOOKUP(CONS_TABLE[[#This Row],[make_id]],Make_details[],3,"FALSE")</f>
        <v>Standard</v>
      </c>
      <c r="F3089">
        <v>2006</v>
      </c>
      <c r="G3089" t="s">
        <v>863</v>
      </c>
      <c r="H3089" t="s">
        <v>28</v>
      </c>
      <c r="I3089" s="1">
        <v>44521</v>
      </c>
      <c r="J3089" s="1" t="str">
        <f>TEXT(CONS_TABLE[[#This Row],[date_stolen]],"YYYY")</f>
        <v>2021</v>
      </c>
      <c r="K3089" s="1" t="str">
        <f>TEXT(CONS_TABLE[[#This Row],[date_stolen]],"MMMM")</f>
        <v>November</v>
      </c>
      <c r="L3089">
        <v>114</v>
      </c>
      <c r="M3089" t="str">
        <f>VLOOKUP(CONS_TABLE[[#This Row],[location_id]],Locations[],2,"FALSE")</f>
        <v>Canterbury</v>
      </c>
      <c r="N3089" t="str">
        <f>VLOOKUP(CONS_TABLE[[#This Row],[location_id]],Locations[],3, "FALSE")</f>
        <v>New Zealand</v>
      </c>
      <c r="O3089" s="3">
        <f>VLOOKUP(CONS_TABLE[[#This Row],[location_id]],Locations[],4,"FALSE")</f>
        <v>655000</v>
      </c>
      <c r="P3089">
        <f>VLOOKUP(CONS_TABLE[[#This Row],[location_id]],Locations[],5,"FALSE")</f>
        <v>14.72</v>
      </c>
    </row>
    <row r="3090" spans="1:16" x14ac:dyDescent="0.3">
      <c r="A3090">
        <v>3089</v>
      </c>
      <c r="B3090" t="s">
        <v>83</v>
      </c>
      <c r="C3090">
        <v>512</v>
      </c>
      <c r="D3090" t="str">
        <f>VLOOKUP(CONS_TABLE[[#This Row],[make_id]],Make_details[],2,"FALSE")</f>
        <v>BMW</v>
      </c>
      <c r="E3090" t="str">
        <f>VLOOKUP(CONS_TABLE[[#This Row],[make_id]],Make_details[],3,"FALSE")</f>
        <v>Luxury</v>
      </c>
      <c r="F3090">
        <v>2009</v>
      </c>
      <c r="G3090" t="s">
        <v>707</v>
      </c>
      <c r="H3090" t="s">
        <v>10</v>
      </c>
      <c r="I3090" s="1">
        <v>44651</v>
      </c>
      <c r="J3090" s="1" t="str">
        <f>TEXT(CONS_TABLE[[#This Row],[date_stolen]],"YYYY")</f>
        <v>2022</v>
      </c>
      <c r="K3090" s="1" t="str">
        <f>TEXT(CONS_TABLE[[#This Row],[date_stolen]],"MMMM")</f>
        <v>March</v>
      </c>
      <c r="L3090">
        <v>114</v>
      </c>
      <c r="M3090" t="str">
        <f>VLOOKUP(CONS_TABLE[[#This Row],[location_id]],Locations[],2,"FALSE")</f>
        <v>Canterbury</v>
      </c>
      <c r="N3090" t="str">
        <f>VLOOKUP(CONS_TABLE[[#This Row],[location_id]],Locations[],3, "FALSE")</f>
        <v>New Zealand</v>
      </c>
      <c r="O3090" s="3">
        <f>VLOOKUP(CONS_TABLE[[#This Row],[location_id]],Locations[],4,"FALSE")</f>
        <v>655000</v>
      </c>
      <c r="P3090">
        <f>VLOOKUP(CONS_TABLE[[#This Row],[location_id]],Locations[],5,"FALSE")</f>
        <v>14.72</v>
      </c>
    </row>
    <row r="3091" spans="1:16" x14ac:dyDescent="0.3">
      <c r="A3091">
        <v>3090</v>
      </c>
      <c r="B3091" t="s">
        <v>235</v>
      </c>
      <c r="C3091">
        <v>587</v>
      </c>
      <c r="D3091" t="str">
        <f>VLOOKUP(CONS_TABLE[[#This Row],[make_id]],Make_details[],2,"FALSE")</f>
        <v>Nissan</v>
      </c>
      <c r="E3091" t="str">
        <f>VLOOKUP(CONS_TABLE[[#This Row],[make_id]],Make_details[],3,"FALSE")</f>
        <v>Standard</v>
      </c>
      <c r="F3091">
        <v>2008</v>
      </c>
      <c r="G3091" t="s">
        <v>799</v>
      </c>
      <c r="H3091" t="s">
        <v>32</v>
      </c>
      <c r="I3091" s="1">
        <v>44479</v>
      </c>
      <c r="J3091" s="1" t="str">
        <f>TEXT(CONS_TABLE[[#This Row],[date_stolen]],"YYYY")</f>
        <v>2021</v>
      </c>
      <c r="K3091" s="1" t="str">
        <f>TEXT(CONS_TABLE[[#This Row],[date_stolen]],"MMMM")</f>
        <v>October</v>
      </c>
      <c r="L3091">
        <v>104</v>
      </c>
      <c r="M3091" t="str">
        <f>VLOOKUP(CONS_TABLE[[#This Row],[location_id]],Locations[],2,"FALSE")</f>
        <v>Bay of Plenty</v>
      </c>
      <c r="N3091" t="str">
        <f>VLOOKUP(CONS_TABLE[[#This Row],[location_id]],Locations[],3, "FALSE")</f>
        <v>New Zealand</v>
      </c>
      <c r="O3091" s="3">
        <f>VLOOKUP(CONS_TABLE[[#This Row],[location_id]],Locations[],4,"FALSE")</f>
        <v>347700</v>
      </c>
      <c r="P3091">
        <f>VLOOKUP(CONS_TABLE[[#This Row],[location_id]],Locations[],5,"FALSE")</f>
        <v>28.8</v>
      </c>
    </row>
    <row r="3092" spans="1:16" x14ac:dyDescent="0.3">
      <c r="A3092">
        <v>3091</v>
      </c>
      <c r="B3092" t="s">
        <v>235</v>
      </c>
      <c r="C3092">
        <v>619</v>
      </c>
      <c r="D3092" t="str">
        <f>VLOOKUP(CONS_TABLE[[#This Row],[make_id]],Make_details[],2,"FALSE")</f>
        <v>Toyota</v>
      </c>
      <c r="E3092" t="str">
        <f>VLOOKUP(CONS_TABLE[[#This Row],[make_id]],Make_details[],3,"FALSE")</f>
        <v>Standard</v>
      </c>
      <c r="F3092">
        <v>1993</v>
      </c>
      <c r="G3092" t="s">
        <v>467</v>
      </c>
      <c r="H3092" t="s">
        <v>45</v>
      </c>
      <c r="I3092" s="1">
        <v>44579</v>
      </c>
      <c r="J3092" s="1" t="str">
        <f>TEXT(CONS_TABLE[[#This Row],[date_stolen]],"YYYY")</f>
        <v>2022</v>
      </c>
      <c r="K3092" s="1" t="str">
        <f>TEXT(CONS_TABLE[[#This Row],[date_stolen]],"MMMM")</f>
        <v>January</v>
      </c>
      <c r="L3092">
        <v>114</v>
      </c>
      <c r="M3092" t="str">
        <f>VLOOKUP(CONS_TABLE[[#This Row],[location_id]],Locations[],2,"FALSE")</f>
        <v>Canterbury</v>
      </c>
      <c r="N3092" t="str">
        <f>VLOOKUP(CONS_TABLE[[#This Row],[location_id]],Locations[],3, "FALSE")</f>
        <v>New Zealand</v>
      </c>
      <c r="O3092" s="3">
        <f>VLOOKUP(CONS_TABLE[[#This Row],[location_id]],Locations[],4,"FALSE")</f>
        <v>655000</v>
      </c>
      <c r="P3092">
        <f>VLOOKUP(CONS_TABLE[[#This Row],[location_id]],Locations[],5,"FALSE")</f>
        <v>14.72</v>
      </c>
    </row>
    <row r="3093" spans="1:16" x14ac:dyDescent="0.3">
      <c r="A3093">
        <v>3092</v>
      </c>
      <c r="B3093" t="s">
        <v>235</v>
      </c>
      <c r="C3093">
        <v>576</v>
      </c>
      <c r="D3093" t="str">
        <f>VLOOKUP(CONS_TABLE[[#This Row],[make_id]],Make_details[],2,"FALSE")</f>
        <v>Mazda</v>
      </c>
      <c r="E3093" t="str">
        <f>VLOOKUP(CONS_TABLE[[#This Row],[make_id]],Make_details[],3,"FALSE")</f>
        <v>Standard</v>
      </c>
      <c r="F3093">
        <v>2011</v>
      </c>
      <c r="G3093" t="s">
        <v>723</v>
      </c>
      <c r="H3093" t="s">
        <v>32</v>
      </c>
      <c r="I3093" s="1">
        <v>44535</v>
      </c>
      <c r="J3093" s="1" t="str">
        <f>TEXT(CONS_TABLE[[#This Row],[date_stolen]],"YYYY")</f>
        <v>2021</v>
      </c>
      <c r="K3093" s="1" t="str">
        <f>TEXT(CONS_TABLE[[#This Row],[date_stolen]],"MMMM")</f>
        <v>December</v>
      </c>
      <c r="L3093">
        <v>102</v>
      </c>
      <c r="M3093" t="str">
        <f>VLOOKUP(CONS_TABLE[[#This Row],[location_id]],Locations[],2,"FALSE")</f>
        <v>Auckland</v>
      </c>
      <c r="N3093" t="str">
        <f>VLOOKUP(CONS_TABLE[[#This Row],[location_id]],Locations[],3, "FALSE")</f>
        <v>New Zealand</v>
      </c>
      <c r="O3093" s="3">
        <f>VLOOKUP(CONS_TABLE[[#This Row],[location_id]],Locations[],4,"FALSE")</f>
        <v>1695200</v>
      </c>
      <c r="P3093">
        <f>VLOOKUP(CONS_TABLE[[#This Row],[location_id]],Locations[],5,"FALSE")</f>
        <v>343.09</v>
      </c>
    </row>
    <row r="3094" spans="1:16" x14ac:dyDescent="0.3">
      <c r="A3094">
        <v>3093</v>
      </c>
      <c r="B3094" t="s">
        <v>83</v>
      </c>
      <c r="C3094">
        <v>577</v>
      </c>
      <c r="D3094" t="str">
        <f>VLOOKUP(CONS_TABLE[[#This Row],[make_id]],Make_details[],2,"FALSE")</f>
        <v>Mercedes-Benz</v>
      </c>
      <c r="E3094" t="str">
        <f>VLOOKUP(CONS_TABLE[[#This Row],[make_id]],Make_details[],3,"FALSE")</f>
        <v>Luxury</v>
      </c>
      <c r="F3094">
        <v>2007</v>
      </c>
      <c r="G3094" t="s">
        <v>898</v>
      </c>
      <c r="H3094" t="s">
        <v>10</v>
      </c>
      <c r="I3094" s="1">
        <v>44517</v>
      </c>
      <c r="J3094" s="1" t="str">
        <f>TEXT(CONS_TABLE[[#This Row],[date_stolen]],"YYYY")</f>
        <v>2021</v>
      </c>
      <c r="K3094" s="1" t="str">
        <f>TEXT(CONS_TABLE[[#This Row],[date_stolen]],"MMMM")</f>
        <v>November</v>
      </c>
      <c r="L3094">
        <v>102</v>
      </c>
      <c r="M3094" t="str">
        <f>VLOOKUP(CONS_TABLE[[#This Row],[location_id]],Locations[],2,"FALSE")</f>
        <v>Auckland</v>
      </c>
      <c r="N3094" t="str">
        <f>VLOOKUP(CONS_TABLE[[#This Row],[location_id]],Locations[],3, "FALSE")</f>
        <v>New Zealand</v>
      </c>
      <c r="O3094" s="3">
        <f>VLOOKUP(CONS_TABLE[[#This Row],[location_id]],Locations[],4,"FALSE")</f>
        <v>1695200</v>
      </c>
      <c r="P3094">
        <f>VLOOKUP(CONS_TABLE[[#This Row],[location_id]],Locations[],5,"FALSE")</f>
        <v>343.09</v>
      </c>
    </row>
    <row r="3095" spans="1:16" x14ac:dyDescent="0.3">
      <c r="A3095">
        <v>3094</v>
      </c>
      <c r="B3095" t="s">
        <v>90</v>
      </c>
      <c r="C3095">
        <v>550</v>
      </c>
      <c r="D3095" t="str">
        <f>VLOOKUP(CONS_TABLE[[#This Row],[make_id]],Make_details[],2,"FALSE")</f>
        <v>Honda</v>
      </c>
      <c r="E3095" t="str">
        <f>VLOOKUP(CONS_TABLE[[#This Row],[make_id]],Make_details[],3,"FALSE")</f>
        <v>Standard</v>
      </c>
      <c r="F3095">
        <v>2005</v>
      </c>
      <c r="G3095" t="s">
        <v>877</v>
      </c>
      <c r="H3095" t="s">
        <v>32</v>
      </c>
      <c r="I3095" s="1">
        <v>44622</v>
      </c>
      <c r="J3095" s="1" t="str">
        <f>TEXT(CONS_TABLE[[#This Row],[date_stolen]],"YYYY")</f>
        <v>2022</v>
      </c>
      <c r="K3095" s="1" t="str">
        <f>TEXT(CONS_TABLE[[#This Row],[date_stolen]],"MMMM")</f>
        <v>March</v>
      </c>
      <c r="L3095">
        <v>103</v>
      </c>
      <c r="M3095" t="str">
        <f>VLOOKUP(CONS_TABLE[[#This Row],[location_id]],Locations[],2,"FALSE")</f>
        <v>Waikato</v>
      </c>
      <c r="N3095" t="str">
        <f>VLOOKUP(CONS_TABLE[[#This Row],[location_id]],Locations[],3, "FALSE")</f>
        <v>New Zealand</v>
      </c>
      <c r="O3095" s="3">
        <f>VLOOKUP(CONS_TABLE[[#This Row],[location_id]],Locations[],4,"FALSE")</f>
        <v>513800</v>
      </c>
      <c r="P3095">
        <f>VLOOKUP(CONS_TABLE[[#This Row],[location_id]],Locations[],5,"FALSE")</f>
        <v>21.5</v>
      </c>
    </row>
    <row r="3096" spans="1:16" x14ac:dyDescent="0.3">
      <c r="A3096">
        <v>3095</v>
      </c>
      <c r="B3096" t="s">
        <v>90</v>
      </c>
      <c r="C3096">
        <v>576</v>
      </c>
      <c r="D3096" t="str">
        <f>VLOOKUP(CONS_TABLE[[#This Row],[make_id]],Make_details[],2,"FALSE")</f>
        <v>Mazda</v>
      </c>
      <c r="E3096" t="str">
        <f>VLOOKUP(CONS_TABLE[[#This Row],[make_id]],Make_details[],3,"FALSE")</f>
        <v>Standard</v>
      </c>
      <c r="F3096">
        <v>2006</v>
      </c>
      <c r="G3096" t="s">
        <v>596</v>
      </c>
      <c r="H3096" t="s">
        <v>283</v>
      </c>
      <c r="I3096" s="1">
        <v>44582</v>
      </c>
      <c r="J3096" s="1" t="str">
        <f>TEXT(CONS_TABLE[[#This Row],[date_stolen]],"YYYY")</f>
        <v>2022</v>
      </c>
      <c r="K3096" s="1" t="str">
        <f>TEXT(CONS_TABLE[[#This Row],[date_stolen]],"MMMM")</f>
        <v>January</v>
      </c>
      <c r="L3096">
        <v>114</v>
      </c>
      <c r="M3096" t="str">
        <f>VLOOKUP(CONS_TABLE[[#This Row],[location_id]],Locations[],2,"FALSE")</f>
        <v>Canterbury</v>
      </c>
      <c r="N3096" t="str">
        <f>VLOOKUP(CONS_TABLE[[#This Row],[location_id]],Locations[],3, "FALSE")</f>
        <v>New Zealand</v>
      </c>
      <c r="O3096" s="3">
        <f>VLOOKUP(CONS_TABLE[[#This Row],[location_id]],Locations[],4,"FALSE")</f>
        <v>655000</v>
      </c>
      <c r="P3096">
        <f>VLOOKUP(CONS_TABLE[[#This Row],[location_id]],Locations[],5,"FALSE")</f>
        <v>14.72</v>
      </c>
    </row>
    <row r="3097" spans="1:16" x14ac:dyDescent="0.3">
      <c r="A3097">
        <v>3096</v>
      </c>
      <c r="B3097" t="s">
        <v>75</v>
      </c>
      <c r="C3097">
        <v>619</v>
      </c>
      <c r="D3097" t="str">
        <f>VLOOKUP(CONS_TABLE[[#This Row],[make_id]],Make_details[],2,"FALSE")</f>
        <v>Toyota</v>
      </c>
      <c r="E3097" t="str">
        <f>VLOOKUP(CONS_TABLE[[#This Row],[make_id]],Make_details[],3,"FALSE")</f>
        <v>Standard</v>
      </c>
      <c r="F3097">
        <v>2008</v>
      </c>
      <c r="G3097" t="s">
        <v>739</v>
      </c>
      <c r="H3097" t="s">
        <v>28</v>
      </c>
      <c r="I3097" s="1">
        <v>44612</v>
      </c>
      <c r="J3097" s="1" t="str">
        <f>TEXT(CONS_TABLE[[#This Row],[date_stolen]],"YYYY")</f>
        <v>2022</v>
      </c>
      <c r="K3097" s="1" t="str">
        <f>TEXT(CONS_TABLE[[#This Row],[date_stolen]],"MMMM")</f>
        <v>February</v>
      </c>
      <c r="L3097">
        <v>102</v>
      </c>
      <c r="M3097" t="str">
        <f>VLOOKUP(CONS_TABLE[[#This Row],[location_id]],Locations[],2,"FALSE")</f>
        <v>Auckland</v>
      </c>
      <c r="N3097" t="str">
        <f>VLOOKUP(CONS_TABLE[[#This Row],[location_id]],Locations[],3, "FALSE")</f>
        <v>New Zealand</v>
      </c>
      <c r="O3097" s="3">
        <f>VLOOKUP(CONS_TABLE[[#This Row],[location_id]],Locations[],4,"FALSE")</f>
        <v>1695200</v>
      </c>
      <c r="P3097">
        <f>VLOOKUP(CONS_TABLE[[#This Row],[location_id]],Locations[],5,"FALSE")</f>
        <v>343.09</v>
      </c>
    </row>
    <row r="3098" spans="1:16" x14ac:dyDescent="0.3">
      <c r="A3098">
        <v>3097</v>
      </c>
      <c r="B3098" t="s">
        <v>75</v>
      </c>
      <c r="C3098">
        <v>576</v>
      </c>
      <c r="D3098" t="str">
        <f>VLOOKUP(CONS_TABLE[[#This Row],[make_id]],Make_details[],2,"FALSE")</f>
        <v>Mazda</v>
      </c>
      <c r="E3098" t="str">
        <f>VLOOKUP(CONS_TABLE[[#This Row],[make_id]],Make_details[],3,"FALSE")</f>
        <v>Standard</v>
      </c>
      <c r="F3098">
        <v>2005</v>
      </c>
      <c r="G3098" t="s">
        <v>578</v>
      </c>
      <c r="H3098" t="s">
        <v>28</v>
      </c>
      <c r="I3098" s="1">
        <v>44657</v>
      </c>
      <c r="J3098" s="1" t="str">
        <f>TEXT(CONS_TABLE[[#This Row],[date_stolen]],"YYYY")</f>
        <v>2022</v>
      </c>
      <c r="K3098" s="1" t="str">
        <f>TEXT(CONS_TABLE[[#This Row],[date_stolen]],"MMMM")</f>
        <v>April</v>
      </c>
      <c r="L3098">
        <v>102</v>
      </c>
      <c r="M3098" t="str">
        <f>VLOOKUP(CONS_TABLE[[#This Row],[location_id]],Locations[],2,"FALSE")</f>
        <v>Auckland</v>
      </c>
      <c r="N3098" t="str">
        <f>VLOOKUP(CONS_TABLE[[#This Row],[location_id]],Locations[],3, "FALSE")</f>
        <v>New Zealand</v>
      </c>
      <c r="O3098" s="3">
        <f>VLOOKUP(CONS_TABLE[[#This Row],[location_id]],Locations[],4,"FALSE")</f>
        <v>1695200</v>
      </c>
      <c r="P3098">
        <f>VLOOKUP(CONS_TABLE[[#This Row],[location_id]],Locations[],5,"FALSE")</f>
        <v>343.09</v>
      </c>
    </row>
    <row r="3099" spans="1:16" x14ac:dyDescent="0.3">
      <c r="A3099">
        <v>3098</v>
      </c>
      <c r="B3099" t="s">
        <v>90</v>
      </c>
      <c r="C3099">
        <v>550</v>
      </c>
      <c r="D3099" t="str">
        <f>VLOOKUP(CONS_TABLE[[#This Row],[make_id]],Make_details[],2,"FALSE")</f>
        <v>Honda</v>
      </c>
      <c r="E3099" t="str">
        <f>VLOOKUP(CONS_TABLE[[#This Row],[make_id]],Make_details[],3,"FALSE")</f>
        <v>Standard</v>
      </c>
      <c r="F3099">
        <v>2007</v>
      </c>
      <c r="G3099" t="s">
        <v>784</v>
      </c>
      <c r="H3099" t="s">
        <v>101</v>
      </c>
      <c r="I3099" s="1">
        <v>44605</v>
      </c>
      <c r="J3099" s="1" t="str">
        <f>TEXT(CONS_TABLE[[#This Row],[date_stolen]],"YYYY")</f>
        <v>2022</v>
      </c>
      <c r="K3099" s="1" t="str">
        <f>TEXT(CONS_TABLE[[#This Row],[date_stolen]],"MMMM")</f>
        <v>February</v>
      </c>
      <c r="L3099">
        <v>109</v>
      </c>
      <c r="M3099" t="str">
        <f>VLOOKUP(CONS_TABLE[[#This Row],[location_id]],Locations[],2,"FALSE")</f>
        <v>Wellington</v>
      </c>
      <c r="N3099" t="str">
        <f>VLOOKUP(CONS_TABLE[[#This Row],[location_id]],Locations[],3, "FALSE")</f>
        <v>New Zealand</v>
      </c>
      <c r="O3099" s="3">
        <f>VLOOKUP(CONS_TABLE[[#This Row],[location_id]],Locations[],4,"FALSE")</f>
        <v>543500</v>
      </c>
      <c r="P3099">
        <f>VLOOKUP(CONS_TABLE[[#This Row],[location_id]],Locations[],5,"FALSE")</f>
        <v>67.52</v>
      </c>
    </row>
    <row r="3100" spans="1:16" x14ac:dyDescent="0.3">
      <c r="A3100">
        <v>3099</v>
      </c>
      <c r="B3100" t="s">
        <v>90</v>
      </c>
      <c r="C3100">
        <v>587</v>
      </c>
      <c r="D3100" t="str">
        <f>VLOOKUP(CONS_TABLE[[#This Row],[make_id]],Make_details[],2,"FALSE")</f>
        <v>Nissan</v>
      </c>
      <c r="E3100" t="str">
        <f>VLOOKUP(CONS_TABLE[[#This Row],[make_id]],Make_details[],3,"FALSE")</f>
        <v>Standard</v>
      </c>
      <c r="F3100">
        <v>1997</v>
      </c>
      <c r="G3100" t="s">
        <v>570</v>
      </c>
      <c r="H3100" t="s">
        <v>18</v>
      </c>
      <c r="I3100" s="1">
        <v>44595</v>
      </c>
      <c r="J3100" s="1" t="str">
        <f>TEXT(CONS_TABLE[[#This Row],[date_stolen]],"YYYY")</f>
        <v>2022</v>
      </c>
      <c r="K3100" s="1" t="str">
        <f>TEXT(CONS_TABLE[[#This Row],[date_stolen]],"MMMM")</f>
        <v>February</v>
      </c>
      <c r="L3100">
        <v>109</v>
      </c>
      <c r="M3100" t="str">
        <f>VLOOKUP(CONS_TABLE[[#This Row],[location_id]],Locations[],2,"FALSE")</f>
        <v>Wellington</v>
      </c>
      <c r="N3100" t="str">
        <f>VLOOKUP(CONS_TABLE[[#This Row],[location_id]],Locations[],3, "FALSE")</f>
        <v>New Zealand</v>
      </c>
      <c r="O3100" s="3">
        <f>VLOOKUP(CONS_TABLE[[#This Row],[location_id]],Locations[],4,"FALSE")</f>
        <v>543500</v>
      </c>
      <c r="P3100">
        <f>VLOOKUP(CONS_TABLE[[#This Row],[location_id]],Locations[],5,"FALSE")</f>
        <v>67.52</v>
      </c>
    </row>
    <row r="3101" spans="1:16" x14ac:dyDescent="0.3">
      <c r="A3101">
        <v>3100</v>
      </c>
      <c r="B3101" t="s">
        <v>75</v>
      </c>
      <c r="C3101">
        <v>576</v>
      </c>
      <c r="D3101" t="str">
        <f>VLOOKUP(CONS_TABLE[[#This Row],[make_id]],Make_details[],2,"FALSE")</f>
        <v>Mazda</v>
      </c>
      <c r="E3101" t="str">
        <f>VLOOKUP(CONS_TABLE[[#This Row],[make_id]],Make_details[],3,"FALSE")</f>
        <v>Standard</v>
      </c>
      <c r="F3101">
        <v>2010</v>
      </c>
      <c r="G3101" t="s">
        <v>578</v>
      </c>
      <c r="H3101" t="s">
        <v>28</v>
      </c>
      <c r="I3101" s="1">
        <v>44617</v>
      </c>
      <c r="J3101" s="1" t="str">
        <f>TEXT(CONS_TABLE[[#This Row],[date_stolen]],"YYYY")</f>
        <v>2022</v>
      </c>
      <c r="K3101" s="1" t="str">
        <f>TEXT(CONS_TABLE[[#This Row],[date_stolen]],"MMMM")</f>
        <v>February</v>
      </c>
      <c r="L3101">
        <v>102</v>
      </c>
      <c r="M3101" t="str">
        <f>VLOOKUP(CONS_TABLE[[#This Row],[location_id]],Locations[],2,"FALSE")</f>
        <v>Auckland</v>
      </c>
      <c r="N3101" t="str">
        <f>VLOOKUP(CONS_TABLE[[#This Row],[location_id]],Locations[],3, "FALSE")</f>
        <v>New Zealand</v>
      </c>
      <c r="O3101" s="3">
        <f>VLOOKUP(CONS_TABLE[[#This Row],[location_id]],Locations[],4,"FALSE")</f>
        <v>1695200</v>
      </c>
      <c r="P3101">
        <f>VLOOKUP(CONS_TABLE[[#This Row],[location_id]],Locations[],5,"FALSE")</f>
        <v>343.09</v>
      </c>
    </row>
    <row r="3102" spans="1:16" x14ac:dyDescent="0.3">
      <c r="A3102">
        <v>3101</v>
      </c>
      <c r="B3102" t="s">
        <v>90</v>
      </c>
      <c r="C3102">
        <v>587</v>
      </c>
      <c r="D3102" t="str">
        <f>VLOOKUP(CONS_TABLE[[#This Row],[make_id]],Make_details[],2,"FALSE")</f>
        <v>Nissan</v>
      </c>
      <c r="E3102" t="str">
        <f>VLOOKUP(CONS_TABLE[[#This Row],[make_id]],Make_details[],3,"FALSE")</f>
        <v>Standard</v>
      </c>
      <c r="F3102">
        <v>2007</v>
      </c>
      <c r="G3102" t="s">
        <v>724</v>
      </c>
      <c r="H3102" t="s">
        <v>45</v>
      </c>
      <c r="I3102" s="1">
        <v>44650</v>
      </c>
      <c r="J3102" s="1" t="str">
        <f>TEXT(CONS_TABLE[[#This Row],[date_stolen]],"YYYY")</f>
        <v>2022</v>
      </c>
      <c r="K3102" s="1" t="str">
        <f>TEXT(CONS_TABLE[[#This Row],[date_stolen]],"MMMM")</f>
        <v>March</v>
      </c>
      <c r="L3102">
        <v>102</v>
      </c>
      <c r="M3102" t="str">
        <f>VLOOKUP(CONS_TABLE[[#This Row],[location_id]],Locations[],2,"FALSE")</f>
        <v>Auckland</v>
      </c>
      <c r="N3102" t="str">
        <f>VLOOKUP(CONS_TABLE[[#This Row],[location_id]],Locations[],3, "FALSE")</f>
        <v>New Zealand</v>
      </c>
      <c r="O3102" s="3">
        <f>VLOOKUP(CONS_TABLE[[#This Row],[location_id]],Locations[],4,"FALSE")</f>
        <v>1695200</v>
      </c>
      <c r="P3102">
        <f>VLOOKUP(CONS_TABLE[[#This Row],[location_id]],Locations[],5,"FALSE")</f>
        <v>343.09</v>
      </c>
    </row>
    <row r="3103" spans="1:16" x14ac:dyDescent="0.3">
      <c r="A3103">
        <v>3102</v>
      </c>
      <c r="B3103" t="s">
        <v>75</v>
      </c>
      <c r="C3103">
        <v>619</v>
      </c>
      <c r="D3103" t="str">
        <f>VLOOKUP(CONS_TABLE[[#This Row],[make_id]],Make_details[],2,"FALSE")</f>
        <v>Toyota</v>
      </c>
      <c r="E3103" t="str">
        <f>VLOOKUP(CONS_TABLE[[#This Row],[make_id]],Make_details[],3,"FALSE")</f>
        <v>Standard</v>
      </c>
      <c r="F3103">
        <v>2005</v>
      </c>
      <c r="G3103" t="s">
        <v>739</v>
      </c>
      <c r="H3103" t="s">
        <v>69</v>
      </c>
      <c r="I3103" s="1">
        <v>44527</v>
      </c>
      <c r="J3103" s="1" t="str">
        <f>TEXT(CONS_TABLE[[#This Row],[date_stolen]],"YYYY")</f>
        <v>2021</v>
      </c>
      <c r="K3103" s="1" t="str">
        <f>TEXT(CONS_TABLE[[#This Row],[date_stolen]],"MMMM")</f>
        <v>November</v>
      </c>
      <c r="L3103">
        <v>102</v>
      </c>
      <c r="M3103" t="str">
        <f>VLOOKUP(CONS_TABLE[[#This Row],[location_id]],Locations[],2,"FALSE")</f>
        <v>Auckland</v>
      </c>
      <c r="N3103" t="str">
        <f>VLOOKUP(CONS_TABLE[[#This Row],[location_id]],Locations[],3, "FALSE")</f>
        <v>New Zealand</v>
      </c>
      <c r="O3103" s="3">
        <f>VLOOKUP(CONS_TABLE[[#This Row],[location_id]],Locations[],4,"FALSE")</f>
        <v>1695200</v>
      </c>
      <c r="P3103">
        <f>VLOOKUP(CONS_TABLE[[#This Row],[location_id]],Locations[],5,"FALSE")</f>
        <v>343.09</v>
      </c>
    </row>
    <row r="3104" spans="1:16" x14ac:dyDescent="0.3">
      <c r="A3104">
        <v>3103</v>
      </c>
      <c r="B3104" t="s">
        <v>75</v>
      </c>
      <c r="C3104">
        <v>576</v>
      </c>
      <c r="D3104" t="str">
        <f>VLOOKUP(CONS_TABLE[[#This Row],[make_id]],Make_details[],2,"FALSE")</f>
        <v>Mazda</v>
      </c>
      <c r="E3104" t="str">
        <f>VLOOKUP(CONS_TABLE[[#This Row],[make_id]],Make_details[],3,"FALSE")</f>
        <v>Standard</v>
      </c>
      <c r="F3104">
        <v>1998</v>
      </c>
      <c r="G3104" t="s">
        <v>572</v>
      </c>
      <c r="H3104" t="s">
        <v>28</v>
      </c>
      <c r="I3104" s="1">
        <v>44644</v>
      </c>
      <c r="J3104" s="1" t="str">
        <f>TEXT(CONS_TABLE[[#This Row],[date_stolen]],"YYYY")</f>
        <v>2022</v>
      </c>
      <c r="K3104" s="1" t="str">
        <f>TEXT(CONS_TABLE[[#This Row],[date_stolen]],"MMMM")</f>
        <v>March</v>
      </c>
      <c r="L3104">
        <v>101</v>
      </c>
      <c r="M3104" t="str">
        <f>VLOOKUP(CONS_TABLE[[#This Row],[location_id]],Locations[],2,"FALSE")</f>
        <v>Northland</v>
      </c>
      <c r="N3104" t="str">
        <f>VLOOKUP(CONS_TABLE[[#This Row],[location_id]],Locations[],3, "FALSE")</f>
        <v>New Zealand</v>
      </c>
      <c r="O3104" s="3">
        <f>VLOOKUP(CONS_TABLE[[#This Row],[location_id]],Locations[],4,"FALSE")</f>
        <v>201500</v>
      </c>
      <c r="P3104">
        <f>VLOOKUP(CONS_TABLE[[#This Row],[location_id]],Locations[],5,"FALSE")</f>
        <v>16.11</v>
      </c>
    </row>
    <row r="3105" spans="1:16" x14ac:dyDescent="0.3">
      <c r="A3105">
        <v>3104</v>
      </c>
      <c r="B3105" t="s">
        <v>83</v>
      </c>
      <c r="C3105">
        <v>619</v>
      </c>
      <c r="D3105" t="str">
        <f>VLOOKUP(CONS_TABLE[[#This Row],[make_id]],Make_details[],2,"FALSE")</f>
        <v>Toyota</v>
      </c>
      <c r="E3105" t="str">
        <f>VLOOKUP(CONS_TABLE[[#This Row],[make_id]],Make_details[],3,"FALSE")</f>
        <v>Standard</v>
      </c>
      <c r="F3105">
        <v>2006</v>
      </c>
      <c r="G3105" t="s">
        <v>842</v>
      </c>
      <c r="H3105" t="s">
        <v>18</v>
      </c>
      <c r="I3105" s="1">
        <v>44550</v>
      </c>
      <c r="J3105" s="1" t="str">
        <f>TEXT(CONS_TABLE[[#This Row],[date_stolen]],"YYYY")</f>
        <v>2021</v>
      </c>
      <c r="K3105" s="1" t="str">
        <f>TEXT(CONS_TABLE[[#This Row],[date_stolen]],"MMMM")</f>
        <v>December</v>
      </c>
      <c r="L3105">
        <v>102</v>
      </c>
      <c r="M3105" t="str">
        <f>VLOOKUP(CONS_TABLE[[#This Row],[location_id]],Locations[],2,"FALSE")</f>
        <v>Auckland</v>
      </c>
      <c r="N3105" t="str">
        <f>VLOOKUP(CONS_TABLE[[#This Row],[location_id]],Locations[],3, "FALSE")</f>
        <v>New Zealand</v>
      </c>
      <c r="O3105" s="3">
        <f>VLOOKUP(CONS_TABLE[[#This Row],[location_id]],Locations[],4,"FALSE")</f>
        <v>1695200</v>
      </c>
      <c r="P3105">
        <f>VLOOKUP(CONS_TABLE[[#This Row],[location_id]],Locations[],5,"FALSE")</f>
        <v>343.09</v>
      </c>
    </row>
    <row r="3106" spans="1:16" x14ac:dyDescent="0.3">
      <c r="A3106">
        <v>3105</v>
      </c>
      <c r="B3106" t="s">
        <v>75</v>
      </c>
      <c r="C3106">
        <v>587</v>
      </c>
      <c r="D3106" t="str">
        <f>VLOOKUP(CONS_TABLE[[#This Row],[make_id]],Make_details[],2,"FALSE")</f>
        <v>Nissan</v>
      </c>
      <c r="E3106" t="str">
        <f>VLOOKUP(CONS_TABLE[[#This Row],[make_id]],Make_details[],3,"FALSE")</f>
        <v>Standard</v>
      </c>
      <c r="F3106">
        <v>2007</v>
      </c>
      <c r="G3106" t="s">
        <v>827</v>
      </c>
      <c r="H3106" t="s">
        <v>101</v>
      </c>
      <c r="I3106" s="1">
        <v>44540</v>
      </c>
      <c r="J3106" s="1" t="str">
        <f>TEXT(CONS_TABLE[[#This Row],[date_stolen]],"YYYY")</f>
        <v>2021</v>
      </c>
      <c r="K3106" s="1" t="str">
        <f>TEXT(CONS_TABLE[[#This Row],[date_stolen]],"MMMM")</f>
        <v>December</v>
      </c>
      <c r="L3106">
        <v>102</v>
      </c>
      <c r="M3106" t="str">
        <f>VLOOKUP(CONS_TABLE[[#This Row],[location_id]],Locations[],2,"FALSE")</f>
        <v>Auckland</v>
      </c>
      <c r="N3106" t="str">
        <f>VLOOKUP(CONS_TABLE[[#This Row],[location_id]],Locations[],3, "FALSE")</f>
        <v>New Zealand</v>
      </c>
      <c r="O3106" s="3">
        <f>VLOOKUP(CONS_TABLE[[#This Row],[location_id]],Locations[],4,"FALSE")</f>
        <v>1695200</v>
      </c>
      <c r="P3106">
        <f>VLOOKUP(CONS_TABLE[[#This Row],[location_id]],Locations[],5,"FALSE")</f>
        <v>343.09</v>
      </c>
    </row>
    <row r="3107" spans="1:16" x14ac:dyDescent="0.3">
      <c r="A3107">
        <v>3106</v>
      </c>
      <c r="B3107" t="s">
        <v>90</v>
      </c>
      <c r="C3107">
        <v>587</v>
      </c>
      <c r="D3107" t="str">
        <f>VLOOKUP(CONS_TABLE[[#This Row],[make_id]],Make_details[],2,"FALSE")</f>
        <v>Nissan</v>
      </c>
      <c r="E3107" t="str">
        <f>VLOOKUP(CONS_TABLE[[#This Row],[make_id]],Make_details[],3,"FALSE")</f>
        <v>Standard</v>
      </c>
      <c r="F3107">
        <v>2007</v>
      </c>
      <c r="G3107" t="s">
        <v>820</v>
      </c>
      <c r="H3107" t="s">
        <v>10</v>
      </c>
      <c r="I3107" s="1">
        <v>44619</v>
      </c>
      <c r="J3107" s="1" t="str">
        <f>TEXT(CONS_TABLE[[#This Row],[date_stolen]],"YYYY")</f>
        <v>2022</v>
      </c>
      <c r="K3107" s="1" t="str">
        <f>TEXT(CONS_TABLE[[#This Row],[date_stolen]],"MMMM")</f>
        <v>February</v>
      </c>
      <c r="L3107">
        <v>102</v>
      </c>
      <c r="M3107" t="str">
        <f>VLOOKUP(CONS_TABLE[[#This Row],[location_id]],Locations[],2,"FALSE")</f>
        <v>Auckland</v>
      </c>
      <c r="N3107" t="str">
        <f>VLOOKUP(CONS_TABLE[[#This Row],[location_id]],Locations[],3, "FALSE")</f>
        <v>New Zealand</v>
      </c>
      <c r="O3107" s="3">
        <f>VLOOKUP(CONS_TABLE[[#This Row],[location_id]],Locations[],4,"FALSE")</f>
        <v>1695200</v>
      </c>
      <c r="P3107">
        <f>VLOOKUP(CONS_TABLE[[#This Row],[location_id]],Locations[],5,"FALSE")</f>
        <v>343.09</v>
      </c>
    </row>
    <row r="3108" spans="1:16" x14ac:dyDescent="0.3">
      <c r="A3108">
        <v>3107</v>
      </c>
      <c r="B3108" t="s">
        <v>83</v>
      </c>
      <c r="C3108">
        <v>587</v>
      </c>
      <c r="D3108" t="str">
        <f>VLOOKUP(CONS_TABLE[[#This Row],[make_id]],Make_details[],2,"FALSE")</f>
        <v>Nissan</v>
      </c>
      <c r="E3108" t="str">
        <f>VLOOKUP(CONS_TABLE[[#This Row],[make_id]],Make_details[],3,"FALSE")</f>
        <v>Standard</v>
      </c>
      <c r="F3108">
        <v>2011</v>
      </c>
      <c r="G3108" t="s">
        <v>359</v>
      </c>
      <c r="H3108" t="s">
        <v>32</v>
      </c>
      <c r="I3108" s="1">
        <v>44656</v>
      </c>
      <c r="J3108" s="1" t="str">
        <f>TEXT(CONS_TABLE[[#This Row],[date_stolen]],"YYYY")</f>
        <v>2022</v>
      </c>
      <c r="K3108" s="1" t="str">
        <f>TEXT(CONS_TABLE[[#This Row],[date_stolen]],"MMMM")</f>
        <v>April</v>
      </c>
      <c r="L3108">
        <v>102</v>
      </c>
      <c r="M3108" t="str">
        <f>VLOOKUP(CONS_TABLE[[#This Row],[location_id]],Locations[],2,"FALSE")</f>
        <v>Auckland</v>
      </c>
      <c r="N3108" t="str">
        <f>VLOOKUP(CONS_TABLE[[#This Row],[location_id]],Locations[],3, "FALSE")</f>
        <v>New Zealand</v>
      </c>
      <c r="O3108" s="3">
        <f>VLOOKUP(CONS_TABLE[[#This Row],[location_id]],Locations[],4,"FALSE")</f>
        <v>1695200</v>
      </c>
      <c r="P3108">
        <f>VLOOKUP(CONS_TABLE[[#This Row],[location_id]],Locations[],5,"FALSE")</f>
        <v>343.09</v>
      </c>
    </row>
    <row r="3109" spans="1:16" x14ac:dyDescent="0.3">
      <c r="A3109">
        <v>3108</v>
      </c>
      <c r="B3109" t="s">
        <v>83</v>
      </c>
      <c r="C3109">
        <v>580</v>
      </c>
      <c r="D3109" t="str">
        <f>VLOOKUP(CONS_TABLE[[#This Row],[make_id]],Make_details[],2,"FALSE")</f>
        <v>Mitsubishi</v>
      </c>
      <c r="E3109" t="str">
        <f>VLOOKUP(CONS_TABLE[[#This Row],[make_id]],Make_details[],3,"FALSE")</f>
        <v>Standard</v>
      </c>
      <c r="F3109">
        <v>1996</v>
      </c>
      <c r="G3109" t="s">
        <v>476</v>
      </c>
      <c r="H3109" t="s">
        <v>10</v>
      </c>
      <c r="I3109" s="1">
        <v>44546</v>
      </c>
      <c r="J3109" s="1" t="str">
        <f>TEXT(CONS_TABLE[[#This Row],[date_stolen]],"YYYY")</f>
        <v>2021</v>
      </c>
      <c r="K3109" s="1" t="str">
        <f>TEXT(CONS_TABLE[[#This Row],[date_stolen]],"MMMM")</f>
        <v>December</v>
      </c>
      <c r="L3109">
        <v>115</v>
      </c>
      <c r="M3109" t="str">
        <f>VLOOKUP(CONS_TABLE[[#This Row],[location_id]],Locations[],2,"FALSE")</f>
        <v>Otago</v>
      </c>
      <c r="N3109" t="str">
        <f>VLOOKUP(CONS_TABLE[[#This Row],[location_id]],Locations[],3, "FALSE")</f>
        <v>New Zealand</v>
      </c>
      <c r="O3109" s="3">
        <f>VLOOKUP(CONS_TABLE[[#This Row],[location_id]],Locations[],4,"FALSE")</f>
        <v>246000</v>
      </c>
      <c r="P3109">
        <f>VLOOKUP(CONS_TABLE[[#This Row],[location_id]],Locations[],5,"FALSE")</f>
        <v>7.89</v>
      </c>
    </row>
    <row r="3110" spans="1:16" x14ac:dyDescent="0.3">
      <c r="A3110">
        <v>3109</v>
      </c>
      <c r="B3110" t="s">
        <v>75</v>
      </c>
      <c r="C3110">
        <v>619</v>
      </c>
      <c r="D3110" t="str">
        <f>VLOOKUP(CONS_TABLE[[#This Row],[make_id]],Make_details[],2,"FALSE")</f>
        <v>Toyota</v>
      </c>
      <c r="E3110" t="str">
        <f>VLOOKUP(CONS_TABLE[[#This Row],[make_id]],Make_details[],3,"FALSE")</f>
        <v>Standard</v>
      </c>
      <c r="F3110">
        <v>2004</v>
      </c>
      <c r="G3110" t="s">
        <v>848</v>
      </c>
      <c r="H3110" t="s">
        <v>10</v>
      </c>
      <c r="I3110" s="1">
        <v>44536</v>
      </c>
      <c r="J3110" s="1" t="str">
        <f>TEXT(CONS_TABLE[[#This Row],[date_stolen]],"YYYY")</f>
        <v>2021</v>
      </c>
      <c r="K3110" s="1" t="str">
        <f>TEXT(CONS_TABLE[[#This Row],[date_stolen]],"MMMM")</f>
        <v>December</v>
      </c>
      <c r="L3110">
        <v>114</v>
      </c>
      <c r="M3110" t="str">
        <f>VLOOKUP(CONS_TABLE[[#This Row],[location_id]],Locations[],2,"FALSE")</f>
        <v>Canterbury</v>
      </c>
      <c r="N3110" t="str">
        <f>VLOOKUP(CONS_TABLE[[#This Row],[location_id]],Locations[],3, "FALSE")</f>
        <v>New Zealand</v>
      </c>
      <c r="O3110" s="3">
        <f>VLOOKUP(CONS_TABLE[[#This Row],[location_id]],Locations[],4,"FALSE")</f>
        <v>655000</v>
      </c>
      <c r="P3110">
        <f>VLOOKUP(CONS_TABLE[[#This Row],[location_id]],Locations[],5,"FALSE")</f>
        <v>14.72</v>
      </c>
    </row>
    <row r="3111" spans="1:16" x14ac:dyDescent="0.3">
      <c r="A3111">
        <v>3110</v>
      </c>
      <c r="B3111" t="s">
        <v>90</v>
      </c>
      <c r="C3111">
        <v>568</v>
      </c>
      <c r="D3111" t="str">
        <f>VLOOKUP(CONS_TABLE[[#This Row],[make_id]],Make_details[],2,"FALSE")</f>
        <v>Land Rover</v>
      </c>
      <c r="E3111" t="str">
        <f>VLOOKUP(CONS_TABLE[[#This Row],[make_id]],Make_details[],3,"FALSE")</f>
        <v>Luxury</v>
      </c>
      <c r="F3111">
        <v>2010</v>
      </c>
      <c r="G3111" t="s">
        <v>743</v>
      </c>
      <c r="H3111" t="s">
        <v>45</v>
      </c>
      <c r="I3111" s="1">
        <v>44569</v>
      </c>
      <c r="J3111" s="1" t="str">
        <f>TEXT(CONS_TABLE[[#This Row],[date_stolen]],"YYYY")</f>
        <v>2022</v>
      </c>
      <c r="K3111" s="1" t="str">
        <f>TEXT(CONS_TABLE[[#This Row],[date_stolen]],"MMMM")</f>
        <v>January</v>
      </c>
      <c r="L3111">
        <v>114</v>
      </c>
      <c r="M3111" t="str">
        <f>VLOOKUP(CONS_TABLE[[#This Row],[location_id]],Locations[],2,"FALSE")</f>
        <v>Canterbury</v>
      </c>
      <c r="N3111" t="str">
        <f>VLOOKUP(CONS_TABLE[[#This Row],[location_id]],Locations[],3, "FALSE")</f>
        <v>New Zealand</v>
      </c>
      <c r="O3111" s="3">
        <f>VLOOKUP(CONS_TABLE[[#This Row],[location_id]],Locations[],4,"FALSE")</f>
        <v>655000</v>
      </c>
      <c r="P3111">
        <f>VLOOKUP(CONS_TABLE[[#This Row],[location_id]],Locations[],5,"FALSE")</f>
        <v>14.72</v>
      </c>
    </row>
    <row r="3112" spans="1:16" x14ac:dyDescent="0.3">
      <c r="A3112">
        <v>3111</v>
      </c>
      <c r="B3112" t="s">
        <v>75</v>
      </c>
      <c r="C3112">
        <v>548</v>
      </c>
      <c r="D3112" t="str">
        <f>VLOOKUP(CONS_TABLE[[#This Row],[make_id]],Make_details[],2,"FALSE")</f>
        <v>Holden</v>
      </c>
      <c r="E3112" t="str">
        <f>VLOOKUP(CONS_TABLE[[#This Row],[make_id]],Make_details[],3,"FALSE")</f>
        <v>Standard</v>
      </c>
      <c r="F3112">
        <v>2017</v>
      </c>
      <c r="G3112" t="s">
        <v>790</v>
      </c>
      <c r="H3112" t="s">
        <v>32</v>
      </c>
      <c r="I3112" s="1">
        <v>44544</v>
      </c>
      <c r="J3112" s="1" t="str">
        <f>TEXT(CONS_TABLE[[#This Row],[date_stolen]],"YYYY")</f>
        <v>2021</v>
      </c>
      <c r="K3112" s="1" t="str">
        <f>TEXT(CONS_TABLE[[#This Row],[date_stolen]],"MMMM")</f>
        <v>December</v>
      </c>
      <c r="L3112">
        <v>101</v>
      </c>
      <c r="M3112" t="str">
        <f>VLOOKUP(CONS_TABLE[[#This Row],[location_id]],Locations[],2,"FALSE")</f>
        <v>Northland</v>
      </c>
      <c r="N3112" t="str">
        <f>VLOOKUP(CONS_TABLE[[#This Row],[location_id]],Locations[],3, "FALSE")</f>
        <v>New Zealand</v>
      </c>
      <c r="O3112" s="3">
        <f>VLOOKUP(CONS_TABLE[[#This Row],[location_id]],Locations[],4,"FALSE")</f>
        <v>201500</v>
      </c>
      <c r="P3112">
        <f>VLOOKUP(CONS_TABLE[[#This Row],[location_id]],Locations[],5,"FALSE")</f>
        <v>16.11</v>
      </c>
    </row>
    <row r="3113" spans="1:16" x14ac:dyDescent="0.3">
      <c r="A3113">
        <v>3112</v>
      </c>
      <c r="B3113" t="s">
        <v>75</v>
      </c>
      <c r="C3113">
        <v>576</v>
      </c>
      <c r="D3113" t="str">
        <f>VLOOKUP(CONS_TABLE[[#This Row],[make_id]],Make_details[],2,"FALSE")</f>
        <v>Mazda</v>
      </c>
      <c r="E3113" t="str">
        <f>VLOOKUP(CONS_TABLE[[#This Row],[make_id]],Make_details[],3,"FALSE")</f>
        <v>Standard</v>
      </c>
      <c r="F3113">
        <v>2008</v>
      </c>
      <c r="G3113" t="s">
        <v>578</v>
      </c>
      <c r="H3113" t="s">
        <v>45</v>
      </c>
      <c r="I3113" s="1">
        <v>44647</v>
      </c>
      <c r="J3113" s="1" t="str">
        <f>TEXT(CONS_TABLE[[#This Row],[date_stolen]],"YYYY")</f>
        <v>2022</v>
      </c>
      <c r="K3113" s="1" t="str">
        <f>TEXT(CONS_TABLE[[#This Row],[date_stolen]],"MMMM")</f>
        <v>March</v>
      </c>
      <c r="L3113">
        <v>102</v>
      </c>
      <c r="M3113" t="str">
        <f>VLOOKUP(CONS_TABLE[[#This Row],[location_id]],Locations[],2,"FALSE")</f>
        <v>Auckland</v>
      </c>
      <c r="N3113" t="str">
        <f>VLOOKUP(CONS_TABLE[[#This Row],[location_id]],Locations[],3, "FALSE")</f>
        <v>New Zealand</v>
      </c>
      <c r="O3113" s="3">
        <f>VLOOKUP(CONS_TABLE[[#This Row],[location_id]],Locations[],4,"FALSE")</f>
        <v>1695200</v>
      </c>
      <c r="P3113">
        <f>VLOOKUP(CONS_TABLE[[#This Row],[location_id]],Locations[],5,"FALSE")</f>
        <v>343.09</v>
      </c>
    </row>
    <row r="3114" spans="1:16" x14ac:dyDescent="0.3">
      <c r="A3114">
        <v>3113</v>
      </c>
      <c r="B3114" t="s">
        <v>83</v>
      </c>
      <c r="C3114">
        <v>550</v>
      </c>
      <c r="D3114" t="str">
        <f>VLOOKUP(CONS_TABLE[[#This Row],[make_id]],Make_details[],2,"FALSE")</f>
        <v>Honda</v>
      </c>
      <c r="E3114" t="str">
        <f>VLOOKUP(CONS_TABLE[[#This Row],[make_id]],Make_details[],3,"FALSE")</f>
        <v>Standard</v>
      </c>
      <c r="F3114">
        <v>1999</v>
      </c>
      <c r="G3114" t="s">
        <v>693</v>
      </c>
      <c r="H3114" t="s">
        <v>28</v>
      </c>
      <c r="I3114" s="1">
        <v>44530</v>
      </c>
      <c r="J3114" s="1" t="str">
        <f>TEXT(CONS_TABLE[[#This Row],[date_stolen]],"YYYY")</f>
        <v>2021</v>
      </c>
      <c r="K3114" s="1" t="str">
        <f>TEXT(CONS_TABLE[[#This Row],[date_stolen]],"MMMM")</f>
        <v>November</v>
      </c>
      <c r="L3114">
        <v>102</v>
      </c>
      <c r="M3114" t="str">
        <f>VLOOKUP(CONS_TABLE[[#This Row],[location_id]],Locations[],2,"FALSE")</f>
        <v>Auckland</v>
      </c>
      <c r="N3114" t="str">
        <f>VLOOKUP(CONS_TABLE[[#This Row],[location_id]],Locations[],3, "FALSE")</f>
        <v>New Zealand</v>
      </c>
      <c r="O3114" s="3">
        <f>VLOOKUP(CONS_TABLE[[#This Row],[location_id]],Locations[],4,"FALSE")</f>
        <v>1695200</v>
      </c>
      <c r="P3114">
        <f>VLOOKUP(CONS_TABLE[[#This Row],[location_id]],Locations[],5,"FALSE")</f>
        <v>343.09</v>
      </c>
    </row>
    <row r="3115" spans="1:16" x14ac:dyDescent="0.3">
      <c r="A3115">
        <v>3114</v>
      </c>
      <c r="B3115" t="s">
        <v>75</v>
      </c>
      <c r="C3115">
        <v>576</v>
      </c>
      <c r="D3115" t="str">
        <f>VLOOKUP(CONS_TABLE[[#This Row],[make_id]],Make_details[],2,"FALSE")</f>
        <v>Mazda</v>
      </c>
      <c r="E3115" t="str">
        <f>VLOOKUP(CONS_TABLE[[#This Row],[make_id]],Make_details[],3,"FALSE")</f>
        <v>Standard</v>
      </c>
      <c r="F3115">
        <v>2003</v>
      </c>
      <c r="G3115" t="s">
        <v>698</v>
      </c>
      <c r="H3115" t="s">
        <v>45</v>
      </c>
      <c r="I3115" s="1">
        <v>44655</v>
      </c>
      <c r="J3115" s="1" t="str">
        <f>TEXT(CONS_TABLE[[#This Row],[date_stolen]],"YYYY")</f>
        <v>2022</v>
      </c>
      <c r="K3115" s="1" t="str">
        <f>TEXT(CONS_TABLE[[#This Row],[date_stolen]],"MMMM")</f>
        <v>April</v>
      </c>
      <c r="L3115">
        <v>101</v>
      </c>
      <c r="M3115" t="str">
        <f>VLOOKUP(CONS_TABLE[[#This Row],[location_id]],Locations[],2,"FALSE")</f>
        <v>Northland</v>
      </c>
      <c r="N3115" t="str">
        <f>VLOOKUP(CONS_TABLE[[#This Row],[location_id]],Locations[],3, "FALSE")</f>
        <v>New Zealand</v>
      </c>
      <c r="O3115" s="3">
        <f>VLOOKUP(CONS_TABLE[[#This Row],[location_id]],Locations[],4,"FALSE")</f>
        <v>201500</v>
      </c>
      <c r="P3115">
        <f>VLOOKUP(CONS_TABLE[[#This Row],[location_id]],Locations[],5,"FALSE")</f>
        <v>16.11</v>
      </c>
    </row>
    <row r="3116" spans="1:16" x14ac:dyDescent="0.3">
      <c r="A3116">
        <v>3115</v>
      </c>
      <c r="B3116" t="s">
        <v>90</v>
      </c>
      <c r="C3116">
        <v>619</v>
      </c>
      <c r="D3116" t="str">
        <f>VLOOKUP(CONS_TABLE[[#This Row],[make_id]],Make_details[],2,"FALSE")</f>
        <v>Toyota</v>
      </c>
      <c r="E3116" t="str">
        <f>VLOOKUP(CONS_TABLE[[#This Row],[make_id]],Make_details[],3,"FALSE")</f>
        <v>Standard</v>
      </c>
      <c r="F3116">
        <v>2006</v>
      </c>
      <c r="G3116" t="s">
        <v>594</v>
      </c>
      <c r="H3116" t="s">
        <v>10</v>
      </c>
      <c r="I3116" s="1">
        <v>44624</v>
      </c>
      <c r="J3116" s="1" t="str">
        <f>TEXT(CONS_TABLE[[#This Row],[date_stolen]],"YYYY")</f>
        <v>2022</v>
      </c>
      <c r="K3116" s="1" t="str">
        <f>TEXT(CONS_TABLE[[#This Row],[date_stolen]],"MMMM")</f>
        <v>March</v>
      </c>
      <c r="L3116">
        <v>103</v>
      </c>
      <c r="M3116" t="str">
        <f>VLOOKUP(CONS_TABLE[[#This Row],[location_id]],Locations[],2,"FALSE")</f>
        <v>Waikato</v>
      </c>
      <c r="N3116" t="str">
        <f>VLOOKUP(CONS_TABLE[[#This Row],[location_id]],Locations[],3, "FALSE")</f>
        <v>New Zealand</v>
      </c>
      <c r="O3116" s="3">
        <f>VLOOKUP(CONS_TABLE[[#This Row],[location_id]],Locations[],4,"FALSE")</f>
        <v>513800</v>
      </c>
      <c r="P3116">
        <f>VLOOKUP(CONS_TABLE[[#This Row],[location_id]],Locations[],5,"FALSE")</f>
        <v>21.5</v>
      </c>
    </row>
    <row r="3117" spans="1:16" x14ac:dyDescent="0.3">
      <c r="A3117">
        <v>3116</v>
      </c>
      <c r="B3117" t="s">
        <v>75</v>
      </c>
      <c r="C3117">
        <v>619</v>
      </c>
      <c r="D3117" t="str">
        <f>VLOOKUP(CONS_TABLE[[#This Row],[make_id]],Make_details[],2,"FALSE")</f>
        <v>Toyota</v>
      </c>
      <c r="E3117" t="str">
        <f>VLOOKUP(CONS_TABLE[[#This Row],[make_id]],Make_details[],3,"FALSE")</f>
        <v>Standard</v>
      </c>
      <c r="F3117">
        <v>2011</v>
      </c>
      <c r="G3117" t="s">
        <v>826</v>
      </c>
      <c r="H3117" t="s">
        <v>32</v>
      </c>
      <c r="I3117" s="1">
        <v>44547</v>
      </c>
      <c r="J3117" s="1" t="str">
        <f>TEXT(CONS_TABLE[[#This Row],[date_stolen]],"YYYY")</f>
        <v>2021</v>
      </c>
      <c r="K3117" s="1" t="str">
        <f>TEXT(CONS_TABLE[[#This Row],[date_stolen]],"MMMM")</f>
        <v>December</v>
      </c>
      <c r="L3117">
        <v>102</v>
      </c>
      <c r="M3117" t="str">
        <f>VLOOKUP(CONS_TABLE[[#This Row],[location_id]],Locations[],2,"FALSE")</f>
        <v>Auckland</v>
      </c>
      <c r="N3117" t="str">
        <f>VLOOKUP(CONS_TABLE[[#This Row],[location_id]],Locations[],3, "FALSE")</f>
        <v>New Zealand</v>
      </c>
      <c r="O3117" s="3">
        <f>VLOOKUP(CONS_TABLE[[#This Row],[location_id]],Locations[],4,"FALSE")</f>
        <v>1695200</v>
      </c>
      <c r="P3117">
        <f>VLOOKUP(CONS_TABLE[[#This Row],[location_id]],Locations[],5,"FALSE")</f>
        <v>343.09</v>
      </c>
    </row>
    <row r="3118" spans="1:16" x14ac:dyDescent="0.3">
      <c r="A3118">
        <v>3117</v>
      </c>
      <c r="B3118" t="s">
        <v>486</v>
      </c>
      <c r="C3118">
        <v>576</v>
      </c>
      <c r="D3118" t="str">
        <f>VLOOKUP(CONS_TABLE[[#This Row],[make_id]],Make_details[],2,"FALSE")</f>
        <v>Mazda</v>
      </c>
      <c r="E3118" t="str">
        <f>VLOOKUP(CONS_TABLE[[#This Row],[make_id]],Make_details[],3,"FALSE")</f>
        <v>Standard</v>
      </c>
      <c r="F3118">
        <v>1991</v>
      </c>
      <c r="G3118" t="s">
        <v>938</v>
      </c>
      <c r="H3118" t="s">
        <v>47</v>
      </c>
      <c r="I3118" s="1">
        <v>44643</v>
      </c>
      <c r="J3118" s="1" t="str">
        <f>TEXT(CONS_TABLE[[#This Row],[date_stolen]],"YYYY")</f>
        <v>2022</v>
      </c>
      <c r="K3118" s="1" t="str">
        <f>TEXT(CONS_TABLE[[#This Row],[date_stolen]],"MMMM")</f>
        <v>March</v>
      </c>
      <c r="L3118">
        <v>103</v>
      </c>
      <c r="M3118" t="str">
        <f>VLOOKUP(CONS_TABLE[[#This Row],[location_id]],Locations[],2,"FALSE")</f>
        <v>Waikato</v>
      </c>
      <c r="N3118" t="str">
        <f>VLOOKUP(CONS_TABLE[[#This Row],[location_id]],Locations[],3, "FALSE")</f>
        <v>New Zealand</v>
      </c>
      <c r="O3118" s="3">
        <f>VLOOKUP(CONS_TABLE[[#This Row],[location_id]],Locations[],4,"FALSE")</f>
        <v>513800</v>
      </c>
      <c r="P3118">
        <f>VLOOKUP(CONS_TABLE[[#This Row],[location_id]],Locations[],5,"FALSE")</f>
        <v>21.5</v>
      </c>
    </row>
    <row r="3119" spans="1:16" x14ac:dyDescent="0.3">
      <c r="A3119">
        <v>3118</v>
      </c>
      <c r="B3119" t="s">
        <v>83</v>
      </c>
      <c r="C3119">
        <v>550</v>
      </c>
      <c r="D3119" t="str">
        <f>VLOOKUP(CONS_TABLE[[#This Row],[make_id]],Make_details[],2,"FALSE")</f>
        <v>Honda</v>
      </c>
      <c r="E3119" t="str">
        <f>VLOOKUP(CONS_TABLE[[#This Row],[make_id]],Make_details[],3,"FALSE")</f>
        <v>Standard</v>
      </c>
      <c r="F3119">
        <v>2013</v>
      </c>
      <c r="G3119" t="s">
        <v>458</v>
      </c>
      <c r="H3119" t="s">
        <v>18</v>
      </c>
      <c r="I3119" s="1">
        <v>44555</v>
      </c>
      <c r="J3119" s="1" t="str">
        <f>TEXT(CONS_TABLE[[#This Row],[date_stolen]],"YYYY")</f>
        <v>2021</v>
      </c>
      <c r="K3119" s="1" t="str">
        <f>TEXT(CONS_TABLE[[#This Row],[date_stolen]],"MMMM")</f>
        <v>December</v>
      </c>
      <c r="L3119">
        <v>109</v>
      </c>
      <c r="M3119" t="str">
        <f>VLOOKUP(CONS_TABLE[[#This Row],[location_id]],Locations[],2,"FALSE")</f>
        <v>Wellington</v>
      </c>
      <c r="N3119" t="str">
        <f>VLOOKUP(CONS_TABLE[[#This Row],[location_id]],Locations[],3, "FALSE")</f>
        <v>New Zealand</v>
      </c>
      <c r="O3119" s="3">
        <f>VLOOKUP(CONS_TABLE[[#This Row],[location_id]],Locations[],4,"FALSE")</f>
        <v>543500</v>
      </c>
      <c r="P3119">
        <f>VLOOKUP(CONS_TABLE[[#This Row],[location_id]],Locations[],5,"FALSE")</f>
        <v>67.52</v>
      </c>
    </row>
    <row r="3120" spans="1:16" x14ac:dyDescent="0.3">
      <c r="A3120">
        <v>3119</v>
      </c>
      <c r="B3120" t="s">
        <v>83</v>
      </c>
      <c r="C3120">
        <v>619</v>
      </c>
      <c r="D3120" t="str">
        <f>VLOOKUP(CONS_TABLE[[#This Row],[make_id]],Make_details[],2,"FALSE")</f>
        <v>Toyota</v>
      </c>
      <c r="E3120" t="str">
        <f>VLOOKUP(CONS_TABLE[[#This Row],[make_id]],Make_details[],3,"FALSE")</f>
        <v>Standard</v>
      </c>
      <c r="F3120">
        <v>2005</v>
      </c>
      <c r="G3120" t="s">
        <v>842</v>
      </c>
      <c r="H3120" t="s">
        <v>32</v>
      </c>
      <c r="I3120" s="1">
        <v>44570</v>
      </c>
      <c r="J3120" s="1" t="str">
        <f>TEXT(CONS_TABLE[[#This Row],[date_stolen]],"YYYY")</f>
        <v>2022</v>
      </c>
      <c r="K3120" s="1" t="str">
        <f>TEXT(CONS_TABLE[[#This Row],[date_stolen]],"MMMM")</f>
        <v>January</v>
      </c>
      <c r="L3120">
        <v>102</v>
      </c>
      <c r="M3120" t="str">
        <f>VLOOKUP(CONS_TABLE[[#This Row],[location_id]],Locations[],2,"FALSE")</f>
        <v>Auckland</v>
      </c>
      <c r="N3120" t="str">
        <f>VLOOKUP(CONS_TABLE[[#This Row],[location_id]],Locations[],3, "FALSE")</f>
        <v>New Zealand</v>
      </c>
      <c r="O3120" s="3">
        <f>VLOOKUP(CONS_TABLE[[#This Row],[location_id]],Locations[],4,"FALSE")</f>
        <v>1695200</v>
      </c>
      <c r="P3120">
        <f>VLOOKUP(CONS_TABLE[[#This Row],[location_id]],Locations[],5,"FALSE")</f>
        <v>343.09</v>
      </c>
    </row>
    <row r="3121" spans="1:16" x14ac:dyDescent="0.3">
      <c r="A3121">
        <v>3120</v>
      </c>
      <c r="B3121" t="s">
        <v>90</v>
      </c>
      <c r="C3121">
        <v>580</v>
      </c>
      <c r="D3121" t="str">
        <f>VLOOKUP(CONS_TABLE[[#This Row],[make_id]],Make_details[],2,"FALSE")</f>
        <v>Mitsubishi</v>
      </c>
      <c r="E3121" t="str">
        <f>VLOOKUP(CONS_TABLE[[#This Row],[make_id]],Make_details[],3,"FALSE")</f>
        <v>Standard</v>
      </c>
      <c r="F3121">
        <v>2005</v>
      </c>
      <c r="G3121" t="s">
        <v>727</v>
      </c>
      <c r="H3121" t="s">
        <v>10</v>
      </c>
      <c r="I3121" s="1">
        <v>44656</v>
      </c>
      <c r="J3121" s="1" t="str">
        <f>TEXT(CONS_TABLE[[#This Row],[date_stolen]],"YYYY")</f>
        <v>2022</v>
      </c>
      <c r="K3121" s="1" t="str">
        <f>TEXT(CONS_TABLE[[#This Row],[date_stolen]],"MMMM")</f>
        <v>April</v>
      </c>
      <c r="L3121">
        <v>114</v>
      </c>
      <c r="M3121" t="str">
        <f>VLOOKUP(CONS_TABLE[[#This Row],[location_id]],Locations[],2,"FALSE")</f>
        <v>Canterbury</v>
      </c>
      <c r="N3121" t="str">
        <f>VLOOKUP(CONS_TABLE[[#This Row],[location_id]],Locations[],3, "FALSE")</f>
        <v>New Zealand</v>
      </c>
      <c r="O3121" s="3">
        <f>VLOOKUP(CONS_TABLE[[#This Row],[location_id]],Locations[],4,"FALSE")</f>
        <v>655000</v>
      </c>
      <c r="P3121">
        <f>VLOOKUP(CONS_TABLE[[#This Row],[location_id]],Locations[],5,"FALSE")</f>
        <v>14.72</v>
      </c>
    </row>
    <row r="3122" spans="1:16" x14ac:dyDescent="0.3">
      <c r="A3122">
        <v>3121</v>
      </c>
      <c r="B3122" t="s">
        <v>83</v>
      </c>
      <c r="C3122">
        <v>587</v>
      </c>
      <c r="D3122" t="str">
        <f>VLOOKUP(CONS_TABLE[[#This Row],[make_id]],Make_details[],2,"FALSE")</f>
        <v>Nissan</v>
      </c>
      <c r="E3122" t="str">
        <f>VLOOKUP(CONS_TABLE[[#This Row],[make_id]],Make_details[],3,"FALSE")</f>
        <v>Standard</v>
      </c>
      <c r="F3122">
        <v>2009</v>
      </c>
      <c r="G3122" t="s">
        <v>359</v>
      </c>
      <c r="H3122" t="s">
        <v>10</v>
      </c>
      <c r="I3122" s="1">
        <v>44655</v>
      </c>
      <c r="J3122" s="1" t="str">
        <f>TEXT(CONS_TABLE[[#This Row],[date_stolen]],"YYYY")</f>
        <v>2022</v>
      </c>
      <c r="K3122" s="1" t="str">
        <f>TEXT(CONS_TABLE[[#This Row],[date_stolen]],"MMMM")</f>
        <v>April</v>
      </c>
      <c r="L3122">
        <v>102</v>
      </c>
      <c r="M3122" t="str">
        <f>VLOOKUP(CONS_TABLE[[#This Row],[location_id]],Locations[],2,"FALSE")</f>
        <v>Auckland</v>
      </c>
      <c r="N3122" t="str">
        <f>VLOOKUP(CONS_TABLE[[#This Row],[location_id]],Locations[],3, "FALSE")</f>
        <v>New Zealand</v>
      </c>
      <c r="O3122" s="3">
        <f>VLOOKUP(CONS_TABLE[[#This Row],[location_id]],Locations[],4,"FALSE")</f>
        <v>1695200</v>
      </c>
      <c r="P3122">
        <f>VLOOKUP(CONS_TABLE[[#This Row],[location_id]],Locations[],5,"FALSE")</f>
        <v>343.09</v>
      </c>
    </row>
    <row r="3123" spans="1:16" x14ac:dyDescent="0.3">
      <c r="A3123">
        <v>3122</v>
      </c>
      <c r="B3123" t="s">
        <v>486</v>
      </c>
      <c r="C3123">
        <v>576</v>
      </c>
      <c r="D3123" t="str">
        <f>VLOOKUP(CONS_TABLE[[#This Row],[make_id]],Make_details[],2,"FALSE")</f>
        <v>Mazda</v>
      </c>
      <c r="E3123" t="str">
        <f>VLOOKUP(CONS_TABLE[[#This Row],[make_id]],Make_details[],3,"FALSE")</f>
        <v>Standard</v>
      </c>
      <c r="F3123">
        <v>1990</v>
      </c>
      <c r="G3123" t="s">
        <v>873</v>
      </c>
      <c r="H3123" t="s">
        <v>69</v>
      </c>
      <c r="I3123" s="1">
        <v>44646</v>
      </c>
      <c r="J3123" s="1" t="str">
        <f>TEXT(CONS_TABLE[[#This Row],[date_stolen]],"YYYY")</f>
        <v>2022</v>
      </c>
      <c r="K3123" s="1" t="str">
        <f>TEXT(CONS_TABLE[[#This Row],[date_stolen]],"MMMM")</f>
        <v>March</v>
      </c>
      <c r="L3123">
        <v>106</v>
      </c>
      <c r="M3123" t="str">
        <f>VLOOKUP(CONS_TABLE[[#This Row],[location_id]],Locations[],2,"FALSE")</f>
        <v>Hawke's Bay</v>
      </c>
      <c r="N3123" t="str">
        <f>VLOOKUP(CONS_TABLE[[#This Row],[location_id]],Locations[],3, "FALSE")</f>
        <v>New Zealand</v>
      </c>
      <c r="O3123" s="3">
        <f>VLOOKUP(CONS_TABLE[[#This Row],[location_id]],Locations[],4,"FALSE")</f>
        <v>182700</v>
      </c>
      <c r="P3123">
        <f>VLOOKUP(CONS_TABLE[[#This Row],[location_id]],Locations[],5,"FALSE")</f>
        <v>12.92</v>
      </c>
    </row>
    <row r="3124" spans="1:16" x14ac:dyDescent="0.3">
      <c r="A3124">
        <v>3123</v>
      </c>
      <c r="B3124" t="s">
        <v>435</v>
      </c>
      <c r="C3124">
        <v>540</v>
      </c>
      <c r="D3124" t="str">
        <f>VLOOKUP(CONS_TABLE[[#This Row],[make_id]],Make_details[],2,"FALSE")</f>
        <v>Ford</v>
      </c>
      <c r="E3124" t="str">
        <f>VLOOKUP(CONS_TABLE[[#This Row],[make_id]],Make_details[],3,"FALSE")</f>
        <v>Standard</v>
      </c>
      <c r="F3124">
        <v>2000</v>
      </c>
      <c r="G3124" t="s">
        <v>436</v>
      </c>
      <c r="H3124" t="s">
        <v>154</v>
      </c>
      <c r="I3124" s="1">
        <v>44606</v>
      </c>
      <c r="J3124" s="1" t="str">
        <f>TEXT(CONS_TABLE[[#This Row],[date_stolen]],"YYYY")</f>
        <v>2022</v>
      </c>
      <c r="K3124" s="1" t="str">
        <f>TEXT(CONS_TABLE[[#This Row],[date_stolen]],"MMMM")</f>
        <v>February</v>
      </c>
      <c r="L3124">
        <v>104</v>
      </c>
      <c r="M3124" t="str">
        <f>VLOOKUP(CONS_TABLE[[#This Row],[location_id]],Locations[],2,"FALSE")</f>
        <v>Bay of Plenty</v>
      </c>
      <c r="N3124" t="str">
        <f>VLOOKUP(CONS_TABLE[[#This Row],[location_id]],Locations[],3, "FALSE")</f>
        <v>New Zealand</v>
      </c>
      <c r="O3124" s="3">
        <f>VLOOKUP(CONS_TABLE[[#This Row],[location_id]],Locations[],4,"FALSE")</f>
        <v>347700</v>
      </c>
      <c r="P3124">
        <f>VLOOKUP(CONS_TABLE[[#This Row],[location_id]],Locations[],5,"FALSE")</f>
        <v>28.8</v>
      </c>
    </row>
    <row r="3125" spans="1:16" x14ac:dyDescent="0.3">
      <c r="A3125">
        <v>3124</v>
      </c>
      <c r="B3125" t="s">
        <v>90</v>
      </c>
      <c r="C3125">
        <v>619</v>
      </c>
      <c r="D3125" t="str">
        <f>VLOOKUP(CONS_TABLE[[#This Row],[make_id]],Make_details[],2,"FALSE")</f>
        <v>Toyota</v>
      </c>
      <c r="E3125" t="str">
        <f>VLOOKUP(CONS_TABLE[[#This Row],[make_id]],Make_details[],3,"FALSE")</f>
        <v>Standard</v>
      </c>
      <c r="F3125">
        <v>2005</v>
      </c>
      <c r="G3125" t="s">
        <v>575</v>
      </c>
      <c r="H3125" t="s">
        <v>10</v>
      </c>
      <c r="I3125" s="1">
        <v>44562</v>
      </c>
      <c r="J3125" s="1" t="str">
        <f>TEXT(CONS_TABLE[[#This Row],[date_stolen]],"YYYY")</f>
        <v>2022</v>
      </c>
      <c r="K3125" s="1" t="str">
        <f>TEXT(CONS_TABLE[[#This Row],[date_stolen]],"MMMM")</f>
        <v>January</v>
      </c>
      <c r="L3125">
        <v>103</v>
      </c>
      <c r="M3125" t="str">
        <f>VLOOKUP(CONS_TABLE[[#This Row],[location_id]],Locations[],2,"FALSE")</f>
        <v>Waikato</v>
      </c>
      <c r="N3125" t="str">
        <f>VLOOKUP(CONS_TABLE[[#This Row],[location_id]],Locations[],3, "FALSE")</f>
        <v>New Zealand</v>
      </c>
      <c r="O3125" s="3">
        <f>VLOOKUP(CONS_TABLE[[#This Row],[location_id]],Locations[],4,"FALSE")</f>
        <v>513800</v>
      </c>
      <c r="P3125">
        <f>VLOOKUP(CONS_TABLE[[#This Row],[location_id]],Locations[],5,"FALSE")</f>
        <v>21.5</v>
      </c>
    </row>
    <row r="3126" spans="1:16" x14ac:dyDescent="0.3">
      <c r="A3126">
        <v>3125</v>
      </c>
      <c r="B3126" t="s">
        <v>83</v>
      </c>
      <c r="C3126">
        <v>576</v>
      </c>
      <c r="D3126" t="str">
        <f>VLOOKUP(CONS_TABLE[[#This Row],[make_id]],Make_details[],2,"FALSE")</f>
        <v>Mazda</v>
      </c>
      <c r="E3126" t="str">
        <f>VLOOKUP(CONS_TABLE[[#This Row],[make_id]],Make_details[],3,"FALSE")</f>
        <v>Standard</v>
      </c>
      <c r="F3126">
        <v>2004</v>
      </c>
      <c r="G3126" t="s">
        <v>600</v>
      </c>
      <c r="H3126" t="s">
        <v>10</v>
      </c>
      <c r="I3126" s="1">
        <v>44566</v>
      </c>
      <c r="J3126" s="1" t="str">
        <f>TEXT(CONS_TABLE[[#This Row],[date_stolen]],"YYYY")</f>
        <v>2022</v>
      </c>
      <c r="K3126" s="1" t="str">
        <f>TEXT(CONS_TABLE[[#This Row],[date_stolen]],"MMMM")</f>
        <v>January</v>
      </c>
      <c r="L3126">
        <v>102</v>
      </c>
      <c r="M3126" t="str">
        <f>VLOOKUP(CONS_TABLE[[#This Row],[location_id]],Locations[],2,"FALSE")</f>
        <v>Auckland</v>
      </c>
      <c r="N3126" t="str">
        <f>VLOOKUP(CONS_TABLE[[#This Row],[location_id]],Locations[],3, "FALSE")</f>
        <v>New Zealand</v>
      </c>
      <c r="O3126" s="3">
        <f>VLOOKUP(CONS_TABLE[[#This Row],[location_id]],Locations[],4,"FALSE")</f>
        <v>1695200</v>
      </c>
      <c r="P3126">
        <f>VLOOKUP(CONS_TABLE[[#This Row],[location_id]],Locations[],5,"FALSE")</f>
        <v>343.09</v>
      </c>
    </row>
    <row r="3127" spans="1:16" x14ac:dyDescent="0.3">
      <c r="A3127">
        <v>3126</v>
      </c>
      <c r="B3127" t="s">
        <v>83</v>
      </c>
      <c r="C3127">
        <v>550</v>
      </c>
      <c r="D3127" t="str">
        <f>VLOOKUP(CONS_TABLE[[#This Row],[make_id]],Make_details[],2,"FALSE")</f>
        <v>Honda</v>
      </c>
      <c r="E3127" t="str">
        <f>VLOOKUP(CONS_TABLE[[#This Row],[make_id]],Make_details[],3,"FALSE")</f>
        <v>Standard</v>
      </c>
      <c r="F3127">
        <v>2004</v>
      </c>
      <c r="G3127" t="s">
        <v>571</v>
      </c>
      <c r="H3127" t="s">
        <v>45</v>
      </c>
      <c r="I3127" s="1">
        <v>44540</v>
      </c>
      <c r="J3127" s="1" t="str">
        <f>TEXT(CONS_TABLE[[#This Row],[date_stolen]],"YYYY")</f>
        <v>2021</v>
      </c>
      <c r="K3127" s="1" t="str">
        <f>TEXT(CONS_TABLE[[#This Row],[date_stolen]],"MMMM")</f>
        <v>December</v>
      </c>
      <c r="L3127">
        <v>102</v>
      </c>
      <c r="M3127" t="str">
        <f>VLOOKUP(CONS_TABLE[[#This Row],[location_id]],Locations[],2,"FALSE")</f>
        <v>Auckland</v>
      </c>
      <c r="N3127" t="str">
        <f>VLOOKUP(CONS_TABLE[[#This Row],[location_id]],Locations[],3, "FALSE")</f>
        <v>New Zealand</v>
      </c>
      <c r="O3127" s="3">
        <f>VLOOKUP(CONS_TABLE[[#This Row],[location_id]],Locations[],4,"FALSE")</f>
        <v>1695200</v>
      </c>
      <c r="P3127">
        <f>VLOOKUP(CONS_TABLE[[#This Row],[location_id]],Locations[],5,"FALSE")</f>
        <v>343.09</v>
      </c>
    </row>
    <row r="3128" spans="1:16" x14ac:dyDescent="0.3">
      <c r="A3128">
        <v>3127</v>
      </c>
      <c r="B3128" t="s">
        <v>90</v>
      </c>
      <c r="C3128">
        <v>576</v>
      </c>
      <c r="D3128" t="str">
        <f>VLOOKUP(CONS_TABLE[[#This Row],[make_id]],Make_details[],2,"FALSE")</f>
        <v>Mazda</v>
      </c>
      <c r="E3128" t="str">
        <f>VLOOKUP(CONS_TABLE[[#This Row],[make_id]],Make_details[],3,"FALSE")</f>
        <v>Standard</v>
      </c>
      <c r="F3128">
        <v>2008</v>
      </c>
      <c r="G3128" t="s">
        <v>800</v>
      </c>
      <c r="H3128" t="s">
        <v>18</v>
      </c>
      <c r="I3128" s="1">
        <v>44598</v>
      </c>
      <c r="J3128" s="1" t="str">
        <f>TEXT(CONS_TABLE[[#This Row],[date_stolen]],"YYYY")</f>
        <v>2022</v>
      </c>
      <c r="K3128" s="1" t="str">
        <f>TEXT(CONS_TABLE[[#This Row],[date_stolen]],"MMMM")</f>
        <v>February</v>
      </c>
      <c r="L3128">
        <v>102</v>
      </c>
      <c r="M3128" t="str">
        <f>VLOOKUP(CONS_TABLE[[#This Row],[location_id]],Locations[],2,"FALSE")</f>
        <v>Auckland</v>
      </c>
      <c r="N3128" t="str">
        <f>VLOOKUP(CONS_TABLE[[#This Row],[location_id]],Locations[],3, "FALSE")</f>
        <v>New Zealand</v>
      </c>
      <c r="O3128" s="3">
        <f>VLOOKUP(CONS_TABLE[[#This Row],[location_id]],Locations[],4,"FALSE")</f>
        <v>1695200</v>
      </c>
      <c r="P3128">
        <f>VLOOKUP(CONS_TABLE[[#This Row],[location_id]],Locations[],5,"FALSE")</f>
        <v>343.09</v>
      </c>
    </row>
    <row r="3129" spans="1:16" x14ac:dyDescent="0.3">
      <c r="A3129">
        <v>3128</v>
      </c>
      <c r="B3129" t="s">
        <v>90</v>
      </c>
      <c r="C3129">
        <v>576</v>
      </c>
      <c r="D3129" t="str">
        <f>VLOOKUP(CONS_TABLE[[#This Row],[make_id]],Make_details[],2,"FALSE")</f>
        <v>Mazda</v>
      </c>
      <c r="E3129" t="str">
        <f>VLOOKUP(CONS_TABLE[[#This Row],[make_id]],Make_details[],3,"FALSE")</f>
        <v>Standard</v>
      </c>
      <c r="F3129">
        <v>2008</v>
      </c>
      <c r="G3129" t="s">
        <v>800</v>
      </c>
      <c r="H3129" t="s">
        <v>18</v>
      </c>
      <c r="I3129" s="1">
        <v>44599</v>
      </c>
      <c r="J3129" s="1" t="str">
        <f>TEXT(CONS_TABLE[[#This Row],[date_stolen]],"YYYY")</f>
        <v>2022</v>
      </c>
      <c r="K3129" s="1" t="str">
        <f>TEXT(CONS_TABLE[[#This Row],[date_stolen]],"MMMM")</f>
        <v>February</v>
      </c>
      <c r="L3129">
        <v>114</v>
      </c>
      <c r="M3129" t="str">
        <f>VLOOKUP(CONS_TABLE[[#This Row],[location_id]],Locations[],2,"FALSE")</f>
        <v>Canterbury</v>
      </c>
      <c r="N3129" t="str">
        <f>VLOOKUP(CONS_TABLE[[#This Row],[location_id]],Locations[],3, "FALSE")</f>
        <v>New Zealand</v>
      </c>
      <c r="O3129" s="3">
        <f>VLOOKUP(CONS_TABLE[[#This Row],[location_id]],Locations[],4,"FALSE")</f>
        <v>655000</v>
      </c>
      <c r="P3129">
        <f>VLOOKUP(CONS_TABLE[[#This Row],[location_id]],Locations[],5,"FALSE")</f>
        <v>14.72</v>
      </c>
    </row>
    <row r="3130" spans="1:16" x14ac:dyDescent="0.3">
      <c r="A3130">
        <v>3129</v>
      </c>
      <c r="B3130" t="s">
        <v>90</v>
      </c>
      <c r="C3130">
        <v>512</v>
      </c>
      <c r="D3130" t="str">
        <f>VLOOKUP(CONS_TABLE[[#This Row],[make_id]],Make_details[],2,"FALSE")</f>
        <v>BMW</v>
      </c>
      <c r="E3130" t="str">
        <f>VLOOKUP(CONS_TABLE[[#This Row],[make_id]],Make_details[],3,"FALSE")</f>
        <v>Luxury</v>
      </c>
      <c r="F3130">
        <v>2007</v>
      </c>
      <c r="G3130" t="s">
        <v>707</v>
      </c>
      <c r="H3130" t="s">
        <v>10</v>
      </c>
      <c r="I3130" s="1">
        <v>44626</v>
      </c>
      <c r="J3130" s="1" t="str">
        <f>TEXT(CONS_TABLE[[#This Row],[date_stolen]],"YYYY")</f>
        <v>2022</v>
      </c>
      <c r="K3130" s="1" t="str">
        <f>TEXT(CONS_TABLE[[#This Row],[date_stolen]],"MMMM")</f>
        <v>March</v>
      </c>
      <c r="L3130">
        <v>102</v>
      </c>
      <c r="M3130" t="str">
        <f>VLOOKUP(CONS_TABLE[[#This Row],[location_id]],Locations[],2,"FALSE")</f>
        <v>Auckland</v>
      </c>
      <c r="N3130" t="str">
        <f>VLOOKUP(CONS_TABLE[[#This Row],[location_id]],Locations[],3, "FALSE")</f>
        <v>New Zealand</v>
      </c>
      <c r="O3130" s="3">
        <f>VLOOKUP(CONS_TABLE[[#This Row],[location_id]],Locations[],4,"FALSE")</f>
        <v>1695200</v>
      </c>
      <c r="P3130">
        <f>VLOOKUP(CONS_TABLE[[#This Row],[location_id]],Locations[],5,"FALSE")</f>
        <v>343.09</v>
      </c>
    </row>
    <row r="3131" spans="1:16" x14ac:dyDescent="0.3">
      <c r="A3131">
        <v>3130</v>
      </c>
      <c r="B3131" t="s">
        <v>75</v>
      </c>
      <c r="C3131">
        <v>576</v>
      </c>
      <c r="D3131" t="str">
        <f>VLOOKUP(CONS_TABLE[[#This Row],[make_id]],Make_details[],2,"FALSE")</f>
        <v>Mazda</v>
      </c>
      <c r="E3131" t="str">
        <f>VLOOKUP(CONS_TABLE[[#This Row],[make_id]],Make_details[],3,"FALSE")</f>
        <v>Standard</v>
      </c>
      <c r="F3131">
        <v>2006</v>
      </c>
      <c r="G3131" t="s">
        <v>823</v>
      </c>
      <c r="H3131" t="s">
        <v>45</v>
      </c>
      <c r="I3131" s="1">
        <v>44490</v>
      </c>
      <c r="J3131" s="1" t="str">
        <f>TEXT(CONS_TABLE[[#This Row],[date_stolen]],"YYYY")</f>
        <v>2021</v>
      </c>
      <c r="K3131" s="1" t="str">
        <f>TEXT(CONS_TABLE[[#This Row],[date_stolen]],"MMMM")</f>
        <v>October</v>
      </c>
      <c r="L3131">
        <v>114</v>
      </c>
      <c r="M3131" t="str">
        <f>VLOOKUP(CONS_TABLE[[#This Row],[location_id]],Locations[],2,"FALSE")</f>
        <v>Canterbury</v>
      </c>
      <c r="N3131" t="str">
        <f>VLOOKUP(CONS_TABLE[[#This Row],[location_id]],Locations[],3, "FALSE")</f>
        <v>New Zealand</v>
      </c>
      <c r="O3131" s="3">
        <f>VLOOKUP(CONS_TABLE[[#This Row],[location_id]],Locations[],4,"FALSE")</f>
        <v>655000</v>
      </c>
      <c r="P3131">
        <f>VLOOKUP(CONS_TABLE[[#This Row],[location_id]],Locations[],5,"FALSE")</f>
        <v>14.72</v>
      </c>
    </row>
    <row r="3132" spans="1:16" x14ac:dyDescent="0.3">
      <c r="A3132">
        <v>3131</v>
      </c>
      <c r="B3132" t="s">
        <v>90</v>
      </c>
      <c r="C3132">
        <v>550</v>
      </c>
      <c r="D3132" t="str">
        <f>VLOOKUP(CONS_TABLE[[#This Row],[make_id]],Make_details[],2,"FALSE")</f>
        <v>Honda</v>
      </c>
      <c r="E3132" t="str">
        <f>VLOOKUP(CONS_TABLE[[#This Row],[make_id]],Make_details[],3,"FALSE")</f>
        <v>Standard</v>
      </c>
      <c r="F3132">
        <v>2006</v>
      </c>
      <c r="G3132" t="s">
        <v>784</v>
      </c>
      <c r="H3132" t="s">
        <v>101</v>
      </c>
      <c r="I3132" s="1">
        <v>44601</v>
      </c>
      <c r="J3132" s="1" t="str">
        <f>TEXT(CONS_TABLE[[#This Row],[date_stolen]],"YYYY")</f>
        <v>2022</v>
      </c>
      <c r="K3132" s="1" t="str">
        <f>TEXT(CONS_TABLE[[#This Row],[date_stolen]],"MMMM")</f>
        <v>February</v>
      </c>
      <c r="L3132">
        <v>108</v>
      </c>
      <c r="M3132" t="str">
        <f>VLOOKUP(CONS_TABLE[[#This Row],[location_id]],Locations[],2,"FALSE")</f>
        <v>Manawatū-Whanganui</v>
      </c>
      <c r="N3132" t="str">
        <f>VLOOKUP(CONS_TABLE[[#This Row],[location_id]],Locations[],3, "FALSE")</f>
        <v>New Zealand</v>
      </c>
      <c r="O3132" s="3">
        <f>VLOOKUP(CONS_TABLE[[#This Row],[location_id]],Locations[],4,"FALSE")</f>
        <v>258200</v>
      </c>
      <c r="P3132">
        <f>VLOOKUP(CONS_TABLE[[#This Row],[location_id]],Locations[],5,"FALSE")</f>
        <v>11.62</v>
      </c>
    </row>
    <row r="3133" spans="1:16" x14ac:dyDescent="0.3">
      <c r="A3133">
        <v>3132</v>
      </c>
      <c r="B3133" t="s">
        <v>83</v>
      </c>
      <c r="C3133">
        <v>619</v>
      </c>
      <c r="D3133" t="str">
        <f>VLOOKUP(CONS_TABLE[[#This Row],[make_id]],Make_details[],2,"FALSE")</f>
        <v>Toyota</v>
      </c>
      <c r="E3133" t="str">
        <f>VLOOKUP(CONS_TABLE[[#This Row],[make_id]],Make_details[],3,"FALSE")</f>
        <v>Standard</v>
      </c>
      <c r="F3133">
        <v>2005</v>
      </c>
      <c r="G3133" t="s">
        <v>842</v>
      </c>
      <c r="H3133" t="s">
        <v>32</v>
      </c>
      <c r="I3133" s="1">
        <v>44497</v>
      </c>
      <c r="J3133" s="1" t="str">
        <f>TEXT(CONS_TABLE[[#This Row],[date_stolen]],"YYYY")</f>
        <v>2021</v>
      </c>
      <c r="K3133" s="1" t="str">
        <f>TEXT(CONS_TABLE[[#This Row],[date_stolen]],"MMMM")</f>
        <v>October</v>
      </c>
      <c r="L3133">
        <v>102</v>
      </c>
      <c r="M3133" t="str">
        <f>VLOOKUP(CONS_TABLE[[#This Row],[location_id]],Locations[],2,"FALSE")</f>
        <v>Auckland</v>
      </c>
      <c r="N3133" t="str">
        <f>VLOOKUP(CONS_TABLE[[#This Row],[location_id]],Locations[],3, "FALSE")</f>
        <v>New Zealand</v>
      </c>
      <c r="O3133" s="3">
        <f>VLOOKUP(CONS_TABLE[[#This Row],[location_id]],Locations[],4,"FALSE")</f>
        <v>1695200</v>
      </c>
      <c r="P3133">
        <f>VLOOKUP(CONS_TABLE[[#This Row],[location_id]],Locations[],5,"FALSE")</f>
        <v>343.09</v>
      </c>
    </row>
    <row r="3134" spans="1:16" x14ac:dyDescent="0.3">
      <c r="A3134">
        <v>3133</v>
      </c>
      <c r="B3134" t="s">
        <v>90</v>
      </c>
      <c r="C3134">
        <v>619</v>
      </c>
      <c r="D3134" t="str">
        <f>VLOOKUP(CONS_TABLE[[#This Row],[make_id]],Make_details[],2,"FALSE")</f>
        <v>Toyota</v>
      </c>
      <c r="E3134" t="str">
        <f>VLOOKUP(CONS_TABLE[[#This Row],[make_id]],Make_details[],3,"FALSE")</f>
        <v>Standard</v>
      </c>
      <c r="F3134">
        <v>2007</v>
      </c>
      <c r="G3134" t="s">
        <v>842</v>
      </c>
      <c r="H3134" t="s">
        <v>10</v>
      </c>
      <c r="I3134" s="1">
        <v>44637</v>
      </c>
      <c r="J3134" s="1" t="str">
        <f>TEXT(CONS_TABLE[[#This Row],[date_stolen]],"YYYY")</f>
        <v>2022</v>
      </c>
      <c r="K3134" s="1" t="str">
        <f>TEXT(CONS_TABLE[[#This Row],[date_stolen]],"MMMM")</f>
        <v>March</v>
      </c>
      <c r="L3134">
        <v>103</v>
      </c>
      <c r="M3134" t="str">
        <f>VLOOKUP(CONS_TABLE[[#This Row],[location_id]],Locations[],2,"FALSE")</f>
        <v>Waikato</v>
      </c>
      <c r="N3134" t="str">
        <f>VLOOKUP(CONS_TABLE[[#This Row],[location_id]],Locations[],3, "FALSE")</f>
        <v>New Zealand</v>
      </c>
      <c r="O3134" s="3">
        <f>VLOOKUP(CONS_TABLE[[#This Row],[location_id]],Locations[],4,"FALSE")</f>
        <v>513800</v>
      </c>
      <c r="P3134">
        <f>VLOOKUP(CONS_TABLE[[#This Row],[location_id]],Locations[],5,"FALSE")</f>
        <v>21.5</v>
      </c>
    </row>
    <row r="3135" spans="1:16" x14ac:dyDescent="0.3">
      <c r="A3135">
        <v>3134</v>
      </c>
      <c r="B3135" t="s">
        <v>90</v>
      </c>
      <c r="C3135">
        <v>610</v>
      </c>
      <c r="D3135" t="str">
        <f>VLOOKUP(CONS_TABLE[[#This Row],[make_id]],Make_details[],2,"FALSE")</f>
        <v>Subaru</v>
      </c>
      <c r="E3135" t="str">
        <f>VLOOKUP(CONS_TABLE[[#This Row],[make_id]],Make_details[],3,"FALSE")</f>
        <v>Standard</v>
      </c>
      <c r="F3135">
        <v>2002</v>
      </c>
      <c r="G3135" t="s">
        <v>444</v>
      </c>
      <c r="H3135" t="s">
        <v>18</v>
      </c>
      <c r="I3135" s="1">
        <v>44587</v>
      </c>
      <c r="J3135" s="1" t="str">
        <f>TEXT(CONS_TABLE[[#This Row],[date_stolen]],"YYYY")</f>
        <v>2022</v>
      </c>
      <c r="K3135" s="1" t="str">
        <f>TEXT(CONS_TABLE[[#This Row],[date_stolen]],"MMMM")</f>
        <v>January</v>
      </c>
      <c r="L3135">
        <v>108</v>
      </c>
      <c r="M3135" t="str">
        <f>VLOOKUP(CONS_TABLE[[#This Row],[location_id]],Locations[],2,"FALSE")</f>
        <v>Manawatū-Whanganui</v>
      </c>
      <c r="N3135" t="str">
        <f>VLOOKUP(CONS_TABLE[[#This Row],[location_id]],Locations[],3, "FALSE")</f>
        <v>New Zealand</v>
      </c>
      <c r="O3135" s="3">
        <f>VLOOKUP(CONS_TABLE[[#This Row],[location_id]],Locations[],4,"FALSE")</f>
        <v>258200</v>
      </c>
      <c r="P3135">
        <f>VLOOKUP(CONS_TABLE[[#This Row],[location_id]],Locations[],5,"FALSE")</f>
        <v>11.62</v>
      </c>
    </row>
    <row r="3136" spans="1:16" x14ac:dyDescent="0.3">
      <c r="A3136">
        <v>3135</v>
      </c>
      <c r="B3136" t="s">
        <v>435</v>
      </c>
      <c r="C3136">
        <v>619</v>
      </c>
      <c r="D3136" t="str">
        <f>VLOOKUP(CONS_TABLE[[#This Row],[make_id]],Make_details[],2,"FALSE")</f>
        <v>Toyota</v>
      </c>
      <c r="E3136" t="str">
        <f>VLOOKUP(CONS_TABLE[[#This Row],[make_id]],Make_details[],3,"FALSE")</f>
        <v>Standard</v>
      </c>
      <c r="F3136">
        <v>1996</v>
      </c>
      <c r="G3136" t="s">
        <v>448</v>
      </c>
      <c r="H3136" t="s">
        <v>32</v>
      </c>
      <c r="I3136" s="1">
        <v>44599</v>
      </c>
      <c r="J3136" s="1" t="str">
        <f>TEXT(CONS_TABLE[[#This Row],[date_stolen]],"YYYY")</f>
        <v>2022</v>
      </c>
      <c r="K3136" s="1" t="str">
        <f>TEXT(CONS_TABLE[[#This Row],[date_stolen]],"MMMM")</f>
        <v>February</v>
      </c>
      <c r="L3136">
        <v>101</v>
      </c>
      <c r="M3136" t="str">
        <f>VLOOKUP(CONS_TABLE[[#This Row],[location_id]],Locations[],2,"FALSE")</f>
        <v>Northland</v>
      </c>
      <c r="N3136" t="str">
        <f>VLOOKUP(CONS_TABLE[[#This Row],[location_id]],Locations[],3, "FALSE")</f>
        <v>New Zealand</v>
      </c>
      <c r="O3136" s="3">
        <f>VLOOKUP(CONS_TABLE[[#This Row],[location_id]],Locations[],4,"FALSE")</f>
        <v>201500</v>
      </c>
      <c r="P3136">
        <f>VLOOKUP(CONS_TABLE[[#This Row],[location_id]],Locations[],5,"FALSE")</f>
        <v>16.11</v>
      </c>
    </row>
    <row r="3137" spans="1:16" x14ac:dyDescent="0.3">
      <c r="A3137">
        <v>3136</v>
      </c>
      <c r="B3137" t="s">
        <v>435</v>
      </c>
      <c r="C3137">
        <v>587</v>
      </c>
      <c r="D3137" t="str">
        <f>VLOOKUP(CONS_TABLE[[#This Row],[make_id]],Make_details[],2,"FALSE")</f>
        <v>Nissan</v>
      </c>
      <c r="E3137" t="str">
        <f>VLOOKUP(CONS_TABLE[[#This Row],[make_id]],Make_details[],3,"FALSE")</f>
        <v>Standard</v>
      </c>
      <c r="F3137">
        <v>2008</v>
      </c>
      <c r="G3137" t="s">
        <v>437</v>
      </c>
      <c r="H3137" t="s">
        <v>18</v>
      </c>
      <c r="I3137" s="1">
        <v>44477</v>
      </c>
      <c r="J3137" s="1" t="str">
        <f>TEXT(CONS_TABLE[[#This Row],[date_stolen]],"YYYY")</f>
        <v>2021</v>
      </c>
      <c r="K3137" s="1" t="str">
        <f>TEXT(CONS_TABLE[[#This Row],[date_stolen]],"MMMM")</f>
        <v>October</v>
      </c>
      <c r="L3137">
        <v>104</v>
      </c>
      <c r="M3137" t="str">
        <f>VLOOKUP(CONS_TABLE[[#This Row],[location_id]],Locations[],2,"FALSE")</f>
        <v>Bay of Plenty</v>
      </c>
      <c r="N3137" t="str">
        <f>VLOOKUP(CONS_TABLE[[#This Row],[location_id]],Locations[],3, "FALSE")</f>
        <v>New Zealand</v>
      </c>
      <c r="O3137" s="3">
        <f>VLOOKUP(CONS_TABLE[[#This Row],[location_id]],Locations[],4,"FALSE")</f>
        <v>347700</v>
      </c>
      <c r="P3137">
        <f>VLOOKUP(CONS_TABLE[[#This Row],[location_id]],Locations[],5,"FALSE")</f>
        <v>28.8</v>
      </c>
    </row>
    <row r="3138" spans="1:16" x14ac:dyDescent="0.3">
      <c r="A3138">
        <v>3137</v>
      </c>
      <c r="B3138" t="s">
        <v>83</v>
      </c>
      <c r="C3138">
        <v>619</v>
      </c>
      <c r="D3138" t="str">
        <f>VLOOKUP(CONS_TABLE[[#This Row],[make_id]],Make_details[],2,"FALSE")</f>
        <v>Toyota</v>
      </c>
      <c r="E3138" t="str">
        <f>VLOOKUP(CONS_TABLE[[#This Row],[make_id]],Make_details[],3,"FALSE")</f>
        <v>Standard</v>
      </c>
      <c r="F3138">
        <v>2005</v>
      </c>
      <c r="G3138" t="s">
        <v>842</v>
      </c>
      <c r="H3138" t="s">
        <v>32</v>
      </c>
      <c r="I3138" s="1">
        <v>44592</v>
      </c>
      <c r="J3138" s="1" t="str">
        <f>TEXT(CONS_TABLE[[#This Row],[date_stolen]],"YYYY")</f>
        <v>2022</v>
      </c>
      <c r="K3138" s="1" t="str">
        <f>TEXT(CONS_TABLE[[#This Row],[date_stolen]],"MMMM")</f>
        <v>January</v>
      </c>
      <c r="L3138">
        <v>103</v>
      </c>
      <c r="M3138" t="str">
        <f>VLOOKUP(CONS_TABLE[[#This Row],[location_id]],Locations[],2,"FALSE")</f>
        <v>Waikato</v>
      </c>
      <c r="N3138" t="str">
        <f>VLOOKUP(CONS_TABLE[[#This Row],[location_id]],Locations[],3, "FALSE")</f>
        <v>New Zealand</v>
      </c>
      <c r="O3138" s="3">
        <f>VLOOKUP(CONS_TABLE[[#This Row],[location_id]],Locations[],4,"FALSE")</f>
        <v>513800</v>
      </c>
      <c r="P3138">
        <f>VLOOKUP(CONS_TABLE[[#This Row],[location_id]],Locations[],5,"FALSE")</f>
        <v>21.5</v>
      </c>
    </row>
    <row r="3139" spans="1:16" x14ac:dyDescent="0.3">
      <c r="A3139">
        <v>3138</v>
      </c>
      <c r="B3139" t="s">
        <v>614</v>
      </c>
      <c r="C3139">
        <v>531</v>
      </c>
      <c r="D3139" t="str">
        <f>VLOOKUP(CONS_TABLE[[#This Row],[make_id]],Make_details[],2,"FALSE")</f>
        <v>Daihatsu</v>
      </c>
      <c r="E3139" t="str">
        <f>VLOOKUP(CONS_TABLE[[#This Row],[make_id]],Make_details[],3,"FALSE")</f>
        <v>Standard</v>
      </c>
      <c r="F3139">
        <v>1988</v>
      </c>
      <c r="G3139" t="s">
        <v>939</v>
      </c>
      <c r="H3139" t="s">
        <v>32</v>
      </c>
      <c r="I3139" s="1">
        <v>44525</v>
      </c>
      <c r="J3139" s="1" t="str">
        <f>TEXT(CONS_TABLE[[#This Row],[date_stolen]],"YYYY")</f>
        <v>2021</v>
      </c>
      <c r="K3139" s="1" t="str">
        <f>TEXT(CONS_TABLE[[#This Row],[date_stolen]],"MMMM")</f>
        <v>November</v>
      </c>
      <c r="L3139">
        <v>107</v>
      </c>
      <c r="M3139" t="str">
        <f>VLOOKUP(CONS_TABLE[[#This Row],[location_id]],Locations[],2,"FALSE")</f>
        <v>Taranaki</v>
      </c>
      <c r="N3139" t="str">
        <f>VLOOKUP(CONS_TABLE[[#This Row],[location_id]],Locations[],3, "FALSE")</f>
        <v>New Zealand</v>
      </c>
      <c r="O3139" s="3">
        <f>VLOOKUP(CONS_TABLE[[#This Row],[location_id]],Locations[],4,"FALSE")</f>
        <v>127300</v>
      </c>
      <c r="P3139">
        <f>VLOOKUP(CONS_TABLE[[#This Row],[location_id]],Locations[],5,"FALSE")</f>
        <v>17.55</v>
      </c>
    </row>
    <row r="3140" spans="1:16" x14ac:dyDescent="0.3">
      <c r="A3140">
        <v>3139</v>
      </c>
      <c r="B3140" t="s">
        <v>90</v>
      </c>
      <c r="C3140">
        <v>580</v>
      </c>
      <c r="D3140" t="str">
        <f>VLOOKUP(CONS_TABLE[[#This Row],[make_id]],Make_details[],2,"FALSE")</f>
        <v>Mitsubishi</v>
      </c>
      <c r="E3140" t="str">
        <f>VLOOKUP(CONS_TABLE[[#This Row],[make_id]],Make_details[],3,"FALSE")</f>
        <v>Standard</v>
      </c>
      <c r="F3140">
        <v>1998</v>
      </c>
      <c r="G3140" t="s">
        <v>676</v>
      </c>
      <c r="H3140" t="s">
        <v>32</v>
      </c>
      <c r="I3140" s="1">
        <v>44610</v>
      </c>
      <c r="J3140" s="1" t="str">
        <f>TEXT(CONS_TABLE[[#This Row],[date_stolen]],"YYYY")</f>
        <v>2022</v>
      </c>
      <c r="K3140" s="1" t="str">
        <f>TEXT(CONS_TABLE[[#This Row],[date_stolen]],"MMMM")</f>
        <v>February</v>
      </c>
      <c r="L3140">
        <v>111</v>
      </c>
      <c r="M3140" t="str">
        <f>VLOOKUP(CONS_TABLE[[#This Row],[location_id]],Locations[],2,"FALSE")</f>
        <v>Nelson</v>
      </c>
      <c r="N3140" t="str">
        <f>VLOOKUP(CONS_TABLE[[#This Row],[location_id]],Locations[],3, "FALSE")</f>
        <v>New Zealand</v>
      </c>
      <c r="O3140" s="3">
        <f>VLOOKUP(CONS_TABLE[[#This Row],[location_id]],Locations[],4,"FALSE")</f>
        <v>54500</v>
      </c>
      <c r="P3140">
        <f>VLOOKUP(CONS_TABLE[[#This Row],[location_id]],Locations[],5,"FALSE")</f>
        <v>129.15</v>
      </c>
    </row>
    <row r="3141" spans="1:16" x14ac:dyDescent="0.3">
      <c r="A3141">
        <v>3140</v>
      </c>
      <c r="B3141" t="s">
        <v>83</v>
      </c>
      <c r="C3141">
        <v>619</v>
      </c>
      <c r="D3141" t="str">
        <f>VLOOKUP(CONS_TABLE[[#This Row],[make_id]],Make_details[],2,"FALSE")</f>
        <v>Toyota</v>
      </c>
      <c r="E3141" t="str">
        <f>VLOOKUP(CONS_TABLE[[#This Row],[make_id]],Make_details[],3,"FALSE")</f>
        <v>Standard</v>
      </c>
      <c r="F3141">
        <v>2005</v>
      </c>
      <c r="G3141" t="s">
        <v>842</v>
      </c>
      <c r="H3141" t="s">
        <v>18</v>
      </c>
      <c r="I3141" s="1">
        <v>44571</v>
      </c>
      <c r="J3141" s="1" t="str">
        <f>TEXT(CONS_TABLE[[#This Row],[date_stolen]],"YYYY")</f>
        <v>2022</v>
      </c>
      <c r="K3141" s="1" t="str">
        <f>TEXT(CONS_TABLE[[#This Row],[date_stolen]],"MMMM")</f>
        <v>January</v>
      </c>
      <c r="L3141">
        <v>106</v>
      </c>
      <c r="M3141" t="str">
        <f>VLOOKUP(CONS_TABLE[[#This Row],[location_id]],Locations[],2,"FALSE")</f>
        <v>Hawke's Bay</v>
      </c>
      <c r="N3141" t="str">
        <f>VLOOKUP(CONS_TABLE[[#This Row],[location_id]],Locations[],3, "FALSE")</f>
        <v>New Zealand</v>
      </c>
      <c r="O3141" s="3">
        <f>VLOOKUP(CONS_TABLE[[#This Row],[location_id]],Locations[],4,"FALSE")</f>
        <v>182700</v>
      </c>
      <c r="P3141">
        <f>VLOOKUP(CONS_TABLE[[#This Row],[location_id]],Locations[],5,"FALSE")</f>
        <v>12.92</v>
      </c>
    </row>
    <row r="3142" spans="1:16" x14ac:dyDescent="0.3">
      <c r="A3142">
        <v>3141</v>
      </c>
      <c r="B3142" t="s">
        <v>90</v>
      </c>
      <c r="C3142">
        <v>580</v>
      </c>
      <c r="D3142" t="str">
        <f>VLOOKUP(CONS_TABLE[[#This Row],[make_id]],Make_details[],2,"FALSE")</f>
        <v>Mitsubishi</v>
      </c>
      <c r="E3142" t="str">
        <f>VLOOKUP(CONS_TABLE[[#This Row],[make_id]],Make_details[],3,"FALSE")</f>
        <v>Standard</v>
      </c>
      <c r="F3142">
        <v>2006</v>
      </c>
      <c r="G3142" t="s">
        <v>727</v>
      </c>
      <c r="H3142" t="s">
        <v>32</v>
      </c>
      <c r="I3142" s="1">
        <v>44590</v>
      </c>
      <c r="J3142" s="1" t="str">
        <f>TEXT(CONS_TABLE[[#This Row],[date_stolen]],"YYYY")</f>
        <v>2022</v>
      </c>
      <c r="K3142" s="1" t="str">
        <f>TEXT(CONS_TABLE[[#This Row],[date_stolen]],"MMMM")</f>
        <v>January</v>
      </c>
      <c r="L3142">
        <v>114</v>
      </c>
      <c r="M3142" t="str">
        <f>VLOOKUP(CONS_TABLE[[#This Row],[location_id]],Locations[],2,"FALSE")</f>
        <v>Canterbury</v>
      </c>
      <c r="N3142" t="str">
        <f>VLOOKUP(CONS_TABLE[[#This Row],[location_id]],Locations[],3, "FALSE")</f>
        <v>New Zealand</v>
      </c>
      <c r="O3142" s="3">
        <f>VLOOKUP(CONS_TABLE[[#This Row],[location_id]],Locations[],4,"FALSE")</f>
        <v>655000</v>
      </c>
      <c r="P3142">
        <f>VLOOKUP(CONS_TABLE[[#This Row],[location_id]],Locations[],5,"FALSE")</f>
        <v>14.72</v>
      </c>
    </row>
    <row r="3143" spans="1:16" x14ac:dyDescent="0.3">
      <c r="A3143">
        <v>3142</v>
      </c>
      <c r="B3143" t="s">
        <v>75</v>
      </c>
      <c r="C3143">
        <v>619</v>
      </c>
      <c r="D3143" t="str">
        <f>VLOOKUP(CONS_TABLE[[#This Row],[make_id]],Make_details[],2,"FALSE")</f>
        <v>Toyota</v>
      </c>
      <c r="E3143" t="str">
        <f>VLOOKUP(CONS_TABLE[[#This Row],[make_id]],Make_details[],3,"FALSE")</f>
        <v>Standard</v>
      </c>
      <c r="F3143">
        <v>2006</v>
      </c>
      <c r="G3143" t="s">
        <v>940</v>
      </c>
      <c r="H3143" t="s">
        <v>28</v>
      </c>
      <c r="I3143" s="1">
        <v>44642</v>
      </c>
      <c r="J3143" s="1" t="str">
        <f>TEXT(CONS_TABLE[[#This Row],[date_stolen]],"YYYY")</f>
        <v>2022</v>
      </c>
      <c r="K3143" s="1" t="str">
        <f>TEXT(CONS_TABLE[[#This Row],[date_stolen]],"MMMM")</f>
        <v>March</v>
      </c>
      <c r="L3143">
        <v>102</v>
      </c>
      <c r="M3143" t="str">
        <f>VLOOKUP(CONS_TABLE[[#This Row],[location_id]],Locations[],2,"FALSE")</f>
        <v>Auckland</v>
      </c>
      <c r="N3143" t="str">
        <f>VLOOKUP(CONS_TABLE[[#This Row],[location_id]],Locations[],3, "FALSE")</f>
        <v>New Zealand</v>
      </c>
      <c r="O3143" s="3">
        <f>VLOOKUP(CONS_TABLE[[#This Row],[location_id]],Locations[],4,"FALSE")</f>
        <v>1695200</v>
      </c>
      <c r="P3143">
        <f>VLOOKUP(CONS_TABLE[[#This Row],[location_id]],Locations[],5,"FALSE")</f>
        <v>343.09</v>
      </c>
    </row>
    <row r="3144" spans="1:16" x14ac:dyDescent="0.3">
      <c r="A3144">
        <v>3143</v>
      </c>
      <c r="B3144" t="s">
        <v>90</v>
      </c>
      <c r="C3144">
        <v>587</v>
      </c>
      <c r="D3144" t="str">
        <f>VLOOKUP(CONS_TABLE[[#This Row],[make_id]],Make_details[],2,"FALSE")</f>
        <v>Nissan</v>
      </c>
      <c r="E3144" t="str">
        <f>VLOOKUP(CONS_TABLE[[#This Row],[make_id]],Make_details[],3,"FALSE")</f>
        <v>Standard</v>
      </c>
      <c r="F3144">
        <v>2007</v>
      </c>
      <c r="G3144" t="s">
        <v>910</v>
      </c>
      <c r="H3144" t="s">
        <v>101</v>
      </c>
      <c r="I3144" s="1">
        <v>44555</v>
      </c>
      <c r="J3144" s="1" t="str">
        <f>TEXT(CONS_TABLE[[#This Row],[date_stolen]],"YYYY")</f>
        <v>2021</v>
      </c>
      <c r="K3144" s="1" t="str">
        <f>TEXT(CONS_TABLE[[#This Row],[date_stolen]],"MMMM")</f>
        <v>December</v>
      </c>
      <c r="L3144">
        <v>114</v>
      </c>
      <c r="M3144" t="str">
        <f>VLOOKUP(CONS_TABLE[[#This Row],[location_id]],Locations[],2,"FALSE")</f>
        <v>Canterbury</v>
      </c>
      <c r="N3144" t="str">
        <f>VLOOKUP(CONS_TABLE[[#This Row],[location_id]],Locations[],3, "FALSE")</f>
        <v>New Zealand</v>
      </c>
      <c r="O3144" s="3">
        <f>VLOOKUP(CONS_TABLE[[#This Row],[location_id]],Locations[],4,"FALSE")</f>
        <v>655000</v>
      </c>
      <c r="P3144">
        <f>VLOOKUP(CONS_TABLE[[#This Row],[location_id]],Locations[],5,"FALSE")</f>
        <v>14.72</v>
      </c>
    </row>
    <row r="3145" spans="1:16" x14ac:dyDescent="0.3">
      <c r="A3145">
        <v>3144</v>
      </c>
      <c r="B3145" t="s">
        <v>90</v>
      </c>
      <c r="C3145">
        <v>619</v>
      </c>
      <c r="D3145" t="str">
        <f>VLOOKUP(CONS_TABLE[[#This Row],[make_id]],Make_details[],2,"FALSE")</f>
        <v>Toyota</v>
      </c>
      <c r="E3145" t="str">
        <f>VLOOKUP(CONS_TABLE[[#This Row],[make_id]],Make_details[],3,"FALSE")</f>
        <v>Standard</v>
      </c>
      <c r="F3145">
        <v>2006</v>
      </c>
      <c r="G3145" t="s">
        <v>874</v>
      </c>
      <c r="H3145" t="s">
        <v>18</v>
      </c>
      <c r="I3145" s="1">
        <v>44545</v>
      </c>
      <c r="J3145" s="1" t="str">
        <f>TEXT(CONS_TABLE[[#This Row],[date_stolen]],"YYYY")</f>
        <v>2021</v>
      </c>
      <c r="K3145" s="1" t="str">
        <f>TEXT(CONS_TABLE[[#This Row],[date_stolen]],"MMMM")</f>
        <v>December</v>
      </c>
      <c r="L3145">
        <v>101</v>
      </c>
      <c r="M3145" t="str">
        <f>VLOOKUP(CONS_TABLE[[#This Row],[location_id]],Locations[],2,"FALSE")</f>
        <v>Northland</v>
      </c>
      <c r="N3145" t="str">
        <f>VLOOKUP(CONS_TABLE[[#This Row],[location_id]],Locations[],3, "FALSE")</f>
        <v>New Zealand</v>
      </c>
      <c r="O3145" s="3">
        <f>VLOOKUP(CONS_TABLE[[#This Row],[location_id]],Locations[],4,"FALSE")</f>
        <v>201500</v>
      </c>
      <c r="P3145">
        <f>VLOOKUP(CONS_TABLE[[#This Row],[location_id]],Locations[],5,"FALSE")</f>
        <v>16.11</v>
      </c>
    </row>
    <row r="3146" spans="1:16" x14ac:dyDescent="0.3">
      <c r="A3146">
        <v>3145</v>
      </c>
      <c r="B3146" t="s">
        <v>75</v>
      </c>
      <c r="C3146">
        <v>633</v>
      </c>
      <c r="D3146" t="str">
        <f>VLOOKUP(CONS_TABLE[[#This Row],[make_id]],Make_details[],2,"FALSE")</f>
        <v>Volkswagen</v>
      </c>
      <c r="E3146" t="str">
        <f>VLOOKUP(CONS_TABLE[[#This Row],[make_id]],Make_details[],3,"FALSE")</f>
        <v>Standard</v>
      </c>
      <c r="F3146">
        <v>2007</v>
      </c>
      <c r="G3146" t="s">
        <v>581</v>
      </c>
      <c r="H3146" t="s">
        <v>18</v>
      </c>
      <c r="I3146" s="1">
        <v>44621</v>
      </c>
      <c r="J3146" s="1" t="str">
        <f>TEXT(CONS_TABLE[[#This Row],[date_stolen]],"YYYY")</f>
        <v>2022</v>
      </c>
      <c r="K3146" s="1" t="str">
        <f>TEXT(CONS_TABLE[[#This Row],[date_stolen]],"MMMM")</f>
        <v>March</v>
      </c>
      <c r="L3146">
        <v>102</v>
      </c>
      <c r="M3146" t="str">
        <f>VLOOKUP(CONS_TABLE[[#This Row],[location_id]],Locations[],2,"FALSE")</f>
        <v>Auckland</v>
      </c>
      <c r="N3146" t="str">
        <f>VLOOKUP(CONS_TABLE[[#This Row],[location_id]],Locations[],3, "FALSE")</f>
        <v>New Zealand</v>
      </c>
      <c r="O3146" s="3">
        <f>VLOOKUP(CONS_TABLE[[#This Row],[location_id]],Locations[],4,"FALSE")</f>
        <v>1695200</v>
      </c>
      <c r="P3146">
        <f>VLOOKUP(CONS_TABLE[[#This Row],[location_id]],Locations[],5,"FALSE")</f>
        <v>343.09</v>
      </c>
    </row>
    <row r="3147" spans="1:16" x14ac:dyDescent="0.3">
      <c r="A3147">
        <v>3146</v>
      </c>
      <c r="B3147" t="s">
        <v>83</v>
      </c>
      <c r="C3147">
        <v>619</v>
      </c>
      <c r="D3147" t="str">
        <f>VLOOKUP(CONS_TABLE[[#This Row],[make_id]],Make_details[],2,"FALSE")</f>
        <v>Toyota</v>
      </c>
      <c r="E3147" t="str">
        <f>VLOOKUP(CONS_TABLE[[#This Row],[make_id]],Make_details[],3,"FALSE")</f>
        <v>Standard</v>
      </c>
      <c r="F3147">
        <v>2001</v>
      </c>
      <c r="G3147" t="s">
        <v>694</v>
      </c>
      <c r="H3147" t="s">
        <v>10</v>
      </c>
      <c r="I3147" s="1">
        <v>44615</v>
      </c>
      <c r="J3147" s="1" t="str">
        <f>TEXT(CONS_TABLE[[#This Row],[date_stolen]],"YYYY")</f>
        <v>2022</v>
      </c>
      <c r="K3147" s="1" t="str">
        <f>TEXT(CONS_TABLE[[#This Row],[date_stolen]],"MMMM")</f>
        <v>February</v>
      </c>
      <c r="L3147">
        <v>102</v>
      </c>
      <c r="M3147" t="str">
        <f>VLOOKUP(CONS_TABLE[[#This Row],[location_id]],Locations[],2,"FALSE")</f>
        <v>Auckland</v>
      </c>
      <c r="N3147" t="str">
        <f>VLOOKUP(CONS_TABLE[[#This Row],[location_id]],Locations[],3, "FALSE")</f>
        <v>New Zealand</v>
      </c>
      <c r="O3147" s="3">
        <f>VLOOKUP(CONS_TABLE[[#This Row],[location_id]],Locations[],4,"FALSE")</f>
        <v>1695200</v>
      </c>
      <c r="P3147">
        <f>VLOOKUP(CONS_TABLE[[#This Row],[location_id]],Locations[],5,"FALSE")</f>
        <v>343.09</v>
      </c>
    </row>
    <row r="3148" spans="1:16" x14ac:dyDescent="0.3">
      <c r="A3148">
        <v>3147</v>
      </c>
      <c r="B3148" t="s">
        <v>83</v>
      </c>
      <c r="C3148">
        <v>619</v>
      </c>
      <c r="D3148" t="str">
        <f>VLOOKUP(CONS_TABLE[[#This Row],[make_id]],Make_details[],2,"FALSE")</f>
        <v>Toyota</v>
      </c>
      <c r="E3148" t="str">
        <f>VLOOKUP(CONS_TABLE[[#This Row],[make_id]],Make_details[],3,"FALSE")</f>
        <v>Standard</v>
      </c>
      <c r="F3148">
        <v>2005</v>
      </c>
      <c r="G3148" t="s">
        <v>842</v>
      </c>
      <c r="H3148" t="s">
        <v>28</v>
      </c>
      <c r="I3148" s="1">
        <v>44480</v>
      </c>
      <c r="J3148" s="1" t="str">
        <f>TEXT(CONS_TABLE[[#This Row],[date_stolen]],"YYYY")</f>
        <v>2021</v>
      </c>
      <c r="K3148" s="1" t="str">
        <f>TEXT(CONS_TABLE[[#This Row],[date_stolen]],"MMMM")</f>
        <v>October</v>
      </c>
      <c r="L3148">
        <v>102</v>
      </c>
      <c r="M3148" t="str">
        <f>VLOOKUP(CONS_TABLE[[#This Row],[location_id]],Locations[],2,"FALSE")</f>
        <v>Auckland</v>
      </c>
      <c r="N3148" t="str">
        <f>VLOOKUP(CONS_TABLE[[#This Row],[location_id]],Locations[],3, "FALSE")</f>
        <v>New Zealand</v>
      </c>
      <c r="O3148" s="3">
        <f>VLOOKUP(CONS_TABLE[[#This Row],[location_id]],Locations[],4,"FALSE")</f>
        <v>1695200</v>
      </c>
      <c r="P3148">
        <f>VLOOKUP(CONS_TABLE[[#This Row],[location_id]],Locations[],5,"FALSE")</f>
        <v>343.09</v>
      </c>
    </row>
    <row r="3149" spans="1:16" x14ac:dyDescent="0.3">
      <c r="A3149">
        <v>3148</v>
      </c>
      <c r="B3149" t="s">
        <v>83</v>
      </c>
      <c r="C3149">
        <v>512</v>
      </c>
      <c r="D3149" t="str">
        <f>VLOOKUP(CONS_TABLE[[#This Row],[make_id]],Make_details[],2,"FALSE")</f>
        <v>BMW</v>
      </c>
      <c r="E3149" t="str">
        <f>VLOOKUP(CONS_TABLE[[#This Row],[make_id]],Make_details[],3,"FALSE")</f>
        <v>Luxury</v>
      </c>
      <c r="F3149">
        <v>2005</v>
      </c>
      <c r="G3149" t="s">
        <v>704</v>
      </c>
      <c r="H3149" t="s">
        <v>10</v>
      </c>
      <c r="I3149" s="1">
        <v>44602</v>
      </c>
      <c r="J3149" s="1" t="str">
        <f>TEXT(CONS_TABLE[[#This Row],[date_stolen]],"YYYY")</f>
        <v>2022</v>
      </c>
      <c r="K3149" s="1" t="str">
        <f>TEXT(CONS_TABLE[[#This Row],[date_stolen]],"MMMM")</f>
        <v>February</v>
      </c>
      <c r="L3149">
        <v>102</v>
      </c>
      <c r="M3149" t="str">
        <f>VLOOKUP(CONS_TABLE[[#This Row],[location_id]],Locations[],2,"FALSE")</f>
        <v>Auckland</v>
      </c>
      <c r="N3149" t="str">
        <f>VLOOKUP(CONS_TABLE[[#This Row],[location_id]],Locations[],3, "FALSE")</f>
        <v>New Zealand</v>
      </c>
      <c r="O3149" s="3">
        <f>VLOOKUP(CONS_TABLE[[#This Row],[location_id]],Locations[],4,"FALSE")</f>
        <v>1695200</v>
      </c>
      <c r="P3149">
        <f>VLOOKUP(CONS_TABLE[[#This Row],[location_id]],Locations[],5,"FALSE")</f>
        <v>343.09</v>
      </c>
    </row>
    <row r="3150" spans="1:16" x14ac:dyDescent="0.3">
      <c r="A3150">
        <v>3149</v>
      </c>
      <c r="B3150" t="s">
        <v>235</v>
      </c>
      <c r="C3150">
        <v>587</v>
      </c>
      <c r="D3150" t="str">
        <f>VLOOKUP(CONS_TABLE[[#This Row],[make_id]],Make_details[],2,"FALSE")</f>
        <v>Nissan</v>
      </c>
      <c r="E3150" t="str">
        <f>VLOOKUP(CONS_TABLE[[#This Row],[make_id]],Make_details[],3,"FALSE")</f>
        <v>Standard</v>
      </c>
      <c r="F3150">
        <v>2011</v>
      </c>
      <c r="G3150" t="s">
        <v>175</v>
      </c>
      <c r="H3150" t="s">
        <v>10</v>
      </c>
      <c r="I3150" s="1">
        <v>44574</v>
      </c>
      <c r="J3150" s="1" t="str">
        <f>TEXT(CONS_TABLE[[#This Row],[date_stolen]],"YYYY")</f>
        <v>2022</v>
      </c>
      <c r="K3150" s="1" t="str">
        <f>TEXT(CONS_TABLE[[#This Row],[date_stolen]],"MMMM")</f>
        <v>January</v>
      </c>
      <c r="L3150">
        <v>102</v>
      </c>
      <c r="M3150" t="str">
        <f>VLOOKUP(CONS_TABLE[[#This Row],[location_id]],Locations[],2,"FALSE")</f>
        <v>Auckland</v>
      </c>
      <c r="N3150" t="str">
        <f>VLOOKUP(CONS_TABLE[[#This Row],[location_id]],Locations[],3, "FALSE")</f>
        <v>New Zealand</v>
      </c>
      <c r="O3150" s="3">
        <f>VLOOKUP(CONS_TABLE[[#This Row],[location_id]],Locations[],4,"FALSE")</f>
        <v>1695200</v>
      </c>
      <c r="P3150">
        <f>VLOOKUP(CONS_TABLE[[#This Row],[location_id]],Locations[],5,"FALSE")</f>
        <v>343.09</v>
      </c>
    </row>
    <row r="3151" spans="1:16" x14ac:dyDescent="0.3">
      <c r="A3151">
        <v>3150</v>
      </c>
      <c r="B3151" t="s">
        <v>435</v>
      </c>
      <c r="C3151">
        <v>576</v>
      </c>
      <c r="D3151" t="str">
        <f>VLOOKUP(CONS_TABLE[[#This Row],[make_id]],Make_details[],2,"FALSE")</f>
        <v>Mazda</v>
      </c>
      <c r="E3151" t="str">
        <f>VLOOKUP(CONS_TABLE[[#This Row],[make_id]],Make_details[],3,"FALSE")</f>
        <v>Standard</v>
      </c>
      <c r="F3151">
        <v>2002</v>
      </c>
      <c r="G3151" t="s">
        <v>450</v>
      </c>
      <c r="H3151" t="s">
        <v>32</v>
      </c>
      <c r="I3151" s="1">
        <v>44611</v>
      </c>
      <c r="J3151" s="1" t="str">
        <f>TEXT(CONS_TABLE[[#This Row],[date_stolen]],"YYYY")</f>
        <v>2022</v>
      </c>
      <c r="K3151" s="1" t="str">
        <f>TEXT(CONS_TABLE[[#This Row],[date_stolen]],"MMMM")</f>
        <v>February</v>
      </c>
      <c r="L3151">
        <v>106</v>
      </c>
      <c r="M3151" t="str">
        <f>VLOOKUP(CONS_TABLE[[#This Row],[location_id]],Locations[],2,"FALSE")</f>
        <v>Hawke's Bay</v>
      </c>
      <c r="N3151" t="str">
        <f>VLOOKUP(CONS_TABLE[[#This Row],[location_id]],Locations[],3, "FALSE")</f>
        <v>New Zealand</v>
      </c>
      <c r="O3151" s="3">
        <f>VLOOKUP(CONS_TABLE[[#This Row],[location_id]],Locations[],4,"FALSE")</f>
        <v>182700</v>
      </c>
      <c r="P3151">
        <f>VLOOKUP(CONS_TABLE[[#This Row],[location_id]],Locations[],5,"FALSE")</f>
        <v>12.92</v>
      </c>
    </row>
    <row r="3152" spans="1:16" x14ac:dyDescent="0.3">
      <c r="A3152">
        <v>3151</v>
      </c>
      <c r="B3152" t="s">
        <v>83</v>
      </c>
      <c r="C3152">
        <v>619</v>
      </c>
      <c r="D3152" t="str">
        <f>VLOOKUP(CONS_TABLE[[#This Row],[make_id]],Make_details[],2,"FALSE")</f>
        <v>Toyota</v>
      </c>
      <c r="E3152" t="str">
        <f>VLOOKUP(CONS_TABLE[[#This Row],[make_id]],Make_details[],3,"FALSE")</f>
        <v>Standard</v>
      </c>
      <c r="F3152">
        <v>2006</v>
      </c>
      <c r="G3152" t="s">
        <v>937</v>
      </c>
      <c r="H3152" t="s">
        <v>32</v>
      </c>
      <c r="I3152" s="1">
        <v>44616</v>
      </c>
      <c r="J3152" s="1" t="str">
        <f>TEXT(CONS_TABLE[[#This Row],[date_stolen]],"YYYY")</f>
        <v>2022</v>
      </c>
      <c r="K3152" s="1" t="str">
        <f>TEXT(CONS_TABLE[[#This Row],[date_stolen]],"MMMM")</f>
        <v>February</v>
      </c>
      <c r="L3152">
        <v>114</v>
      </c>
      <c r="M3152" t="str">
        <f>VLOOKUP(CONS_TABLE[[#This Row],[location_id]],Locations[],2,"FALSE")</f>
        <v>Canterbury</v>
      </c>
      <c r="N3152" t="str">
        <f>VLOOKUP(CONS_TABLE[[#This Row],[location_id]],Locations[],3, "FALSE")</f>
        <v>New Zealand</v>
      </c>
      <c r="O3152" s="3">
        <f>VLOOKUP(CONS_TABLE[[#This Row],[location_id]],Locations[],4,"FALSE")</f>
        <v>655000</v>
      </c>
      <c r="P3152">
        <f>VLOOKUP(CONS_TABLE[[#This Row],[location_id]],Locations[],5,"FALSE")</f>
        <v>14.72</v>
      </c>
    </row>
    <row r="3153" spans="1:16" x14ac:dyDescent="0.3">
      <c r="A3153">
        <v>3152</v>
      </c>
      <c r="B3153" t="s">
        <v>83</v>
      </c>
      <c r="C3153">
        <v>619</v>
      </c>
      <c r="D3153" t="str">
        <f>VLOOKUP(CONS_TABLE[[#This Row],[make_id]],Make_details[],2,"FALSE")</f>
        <v>Toyota</v>
      </c>
      <c r="E3153" t="str">
        <f>VLOOKUP(CONS_TABLE[[#This Row],[make_id]],Make_details[],3,"FALSE")</f>
        <v>Standard</v>
      </c>
      <c r="F3153">
        <v>2006</v>
      </c>
      <c r="G3153" t="s">
        <v>842</v>
      </c>
      <c r="H3153" t="s">
        <v>10</v>
      </c>
      <c r="I3153" s="1">
        <v>44500</v>
      </c>
      <c r="J3153" s="1" t="str">
        <f>TEXT(CONS_TABLE[[#This Row],[date_stolen]],"YYYY")</f>
        <v>2021</v>
      </c>
      <c r="K3153" s="1" t="str">
        <f>TEXT(CONS_TABLE[[#This Row],[date_stolen]],"MMMM")</f>
        <v>October</v>
      </c>
      <c r="L3153">
        <v>102</v>
      </c>
      <c r="M3153" t="str">
        <f>VLOOKUP(CONS_TABLE[[#This Row],[location_id]],Locations[],2,"FALSE")</f>
        <v>Auckland</v>
      </c>
      <c r="N3153" t="str">
        <f>VLOOKUP(CONS_TABLE[[#This Row],[location_id]],Locations[],3, "FALSE")</f>
        <v>New Zealand</v>
      </c>
      <c r="O3153" s="3">
        <f>VLOOKUP(CONS_TABLE[[#This Row],[location_id]],Locations[],4,"FALSE")</f>
        <v>1695200</v>
      </c>
      <c r="P3153">
        <f>VLOOKUP(CONS_TABLE[[#This Row],[location_id]],Locations[],5,"FALSE")</f>
        <v>343.09</v>
      </c>
    </row>
    <row r="3154" spans="1:16" x14ac:dyDescent="0.3">
      <c r="A3154">
        <v>3153</v>
      </c>
      <c r="B3154" t="s">
        <v>75</v>
      </c>
      <c r="C3154">
        <v>619</v>
      </c>
      <c r="D3154" t="str">
        <f>VLOOKUP(CONS_TABLE[[#This Row],[make_id]],Make_details[],2,"FALSE")</f>
        <v>Toyota</v>
      </c>
      <c r="E3154" t="str">
        <f>VLOOKUP(CONS_TABLE[[#This Row],[make_id]],Make_details[],3,"FALSE")</f>
        <v>Standard</v>
      </c>
      <c r="F3154">
        <v>2017</v>
      </c>
      <c r="G3154" t="s">
        <v>826</v>
      </c>
      <c r="H3154" t="s">
        <v>32</v>
      </c>
      <c r="I3154" s="1">
        <v>44656</v>
      </c>
      <c r="J3154" s="1" t="str">
        <f>TEXT(CONS_TABLE[[#This Row],[date_stolen]],"YYYY")</f>
        <v>2022</v>
      </c>
      <c r="K3154" s="1" t="str">
        <f>TEXT(CONS_TABLE[[#This Row],[date_stolen]],"MMMM")</f>
        <v>April</v>
      </c>
      <c r="L3154">
        <v>102</v>
      </c>
      <c r="M3154" t="str">
        <f>VLOOKUP(CONS_TABLE[[#This Row],[location_id]],Locations[],2,"FALSE")</f>
        <v>Auckland</v>
      </c>
      <c r="N3154" t="str">
        <f>VLOOKUP(CONS_TABLE[[#This Row],[location_id]],Locations[],3, "FALSE")</f>
        <v>New Zealand</v>
      </c>
      <c r="O3154" s="3">
        <f>VLOOKUP(CONS_TABLE[[#This Row],[location_id]],Locations[],4,"FALSE")</f>
        <v>1695200</v>
      </c>
      <c r="P3154">
        <f>VLOOKUP(CONS_TABLE[[#This Row],[location_id]],Locations[],5,"FALSE")</f>
        <v>343.09</v>
      </c>
    </row>
    <row r="3155" spans="1:16" x14ac:dyDescent="0.3">
      <c r="A3155">
        <v>3154</v>
      </c>
      <c r="B3155" t="s">
        <v>83</v>
      </c>
      <c r="C3155">
        <v>512</v>
      </c>
      <c r="D3155" t="str">
        <f>VLOOKUP(CONS_TABLE[[#This Row],[make_id]],Make_details[],2,"FALSE")</f>
        <v>BMW</v>
      </c>
      <c r="E3155" t="str">
        <f>VLOOKUP(CONS_TABLE[[#This Row],[make_id]],Make_details[],3,"FALSE")</f>
        <v>Luxury</v>
      </c>
      <c r="F3155">
        <v>2003</v>
      </c>
      <c r="G3155" t="s">
        <v>685</v>
      </c>
      <c r="H3155" t="s">
        <v>10</v>
      </c>
      <c r="I3155" s="1">
        <v>44552</v>
      </c>
      <c r="J3155" s="1" t="str">
        <f>TEXT(CONS_TABLE[[#This Row],[date_stolen]],"YYYY")</f>
        <v>2021</v>
      </c>
      <c r="K3155" s="1" t="str">
        <f>TEXT(CONS_TABLE[[#This Row],[date_stolen]],"MMMM")</f>
        <v>December</v>
      </c>
      <c r="L3155">
        <v>105</v>
      </c>
      <c r="M3155" t="str">
        <f>VLOOKUP(CONS_TABLE[[#This Row],[location_id]],Locations[],2,"FALSE")</f>
        <v>Gisborne</v>
      </c>
      <c r="N3155" t="str">
        <f>VLOOKUP(CONS_TABLE[[#This Row],[location_id]],Locations[],3, "FALSE")</f>
        <v>New Zealand</v>
      </c>
      <c r="O3155" s="3">
        <f>VLOOKUP(CONS_TABLE[[#This Row],[location_id]],Locations[],4,"FALSE")</f>
        <v>52100</v>
      </c>
      <c r="P3155">
        <f>VLOOKUP(CONS_TABLE[[#This Row],[location_id]],Locations[],5,"FALSE")</f>
        <v>6.21</v>
      </c>
    </row>
    <row r="3156" spans="1:16" x14ac:dyDescent="0.3">
      <c r="A3156">
        <v>3155</v>
      </c>
      <c r="B3156" t="s">
        <v>75</v>
      </c>
      <c r="C3156">
        <v>587</v>
      </c>
      <c r="D3156" t="str">
        <f>VLOOKUP(CONS_TABLE[[#This Row],[make_id]],Make_details[],2,"FALSE")</f>
        <v>Nissan</v>
      </c>
      <c r="E3156" t="str">
        <f>VLOOKUP(CONS_TABLE[[#This Row],[make_id]],Make_details[],3,"FALSE")</f>
        <v>Standard</v>
      </c>
      <c r="F3156">
        <v>2017</v>
      </c>
      <c r="G3156" t="s">
        <v>461</v>
      </c>
      <c r="H3156" t="s">
        <v>32</v>
      </c>
      <c r="I3156" s="1">
        <v>44622</v>
      </c>
      <c r="J3156" s="1" t="str">
        <f>TEXT(CONS_TABLE[[#This Row],[date_stolen]],"YYYY")</f>
        <v>2022</v>
      </c>
      <c r="K3156" s="1" t="str">
        <f>TEXT(CONS_TABLE[[#This Row],[date_stolen]],"MMMM")</f>
        <v>March</v>
      </c>
      <c r="L3156">
        <v>104</v>
      </c>
      <c r="M3156" t="str">
        <f>VLOOKUP(CONS_TABLE[[#This Row],[location_id]],Locations[],2,"FALSE")</f>
        <v>Bay of Plenty</v>
      </c>
      <c r="N3156" t="str">
        <f>VLOOKUP(CONS_TABLE[[#This Row],[location_id]],Locations[],3, "FALSE")</f>
        <v>New Zealand</v>
      </c>
      <c r="O3156" s="3">
        <f>VLOOKUP(CONS_TABLE[[#This Row],[location_id]],Locations[],4,"FALSE")</f>
        <v>347700</v>
      </c>
      <c r="P3156">
        <f>VLOOKUP(CONS_TABLE[[#This Row],[location_id]],Locations[],5,"FALSE")</f>
        <v>28.8</v>
      </c>
    </row>
    <row r="3157" spans="1:16" x14ac:dyDescent="0.3">
      <c r="A3157">
        <v>3156</v>
      </c>
      <c r="B3157" t="s">
        <v>83</v>
      </c>
      <c r="C3157">
        <v>577</v>
      </c>
      <c r="D3157" t="str">
        <f>VLOOKUP(CONS_TABLE[[#This Row],[make_id]],Make_details[],2,"FALSE")</f>
        <v>Mercedes-Benz</v>
      </c>
      <c r="E3157" t="str">
        <f>VLOOKUP(CONS_TABLE[[#This Row],[make_id]],Make_details[],3,"FALSE")</f>
        <v>Luxury</v>
      </c>
      <c r="F3157">
        <v>2002</v>
      </c>
      <c r="G3157" t="s">
        <v>941</v>
      </c>
      <c r="H3157" t="s">
        <v>28</v>
      </c>
      <c r="I3157" s="1">
        <v>44483</v>
      </c>
      <c r="J3157" s="1" t="str">
        <f>TEXT(CONS_TABLE[[#This Row],[date_stolen]],"YYYY")</f>
        <v>2021</v>
      </c>
      <c r="K3157" s="1" t="str">
        <f>TEXT(CONS_TABLE[[#This Row],[date_stolen]],"MMMM")</f>
        <v>October</v>
      </c>
      <c r="L3157">
        <v>102</v>
      </c>
      <c r="M3157" t="str">
        <f>VLOOKUP(CONS_TABLE[[#This Row],[location_id]],Locations[],2,"FALSE")</f>
        <v>Auckland</v>
      </c>
      <c r="N3157" t="str">
        <f>VLOOKUP(CONS_TABLE[[#This Row],[location_id]],Locations[],3, "FALSE")</f>
        <v>New Zealand</v>
      </c>
      <c r="O3157" s="3">
        <f>VLOOKUP(CONS_TABLE[[#This Row],[location_id]],Locations[],4,"FALSE")</f>
        <v>1695200</v>
      </c>
      <c r="P3157">
        <f>VLOOKUP(CONS_TABLE[[#This Row],[location_id]],Locations[],5,"FALSE")</f>
        <v>343.09</v>
      </c>
    </row>
    <row r="3158" spans="1:16" x14ac:dyDescent="0.3">
      <c r="A3158">
        <v>3157</v>
      </c>
      <c r="B3158" t="s">
        <v>90</v>
      </c>
      <c r="C3158">
        <v>633</v>
      </c>
      <c r="D3158" t="str">
        <f>VLOOKUP(CONS_TABLE[[#This Row],[make_id]],Make_details[],2,"FALSE")</f>
        <v>Volkswagen</v>
      </c>
      <c r="E3158" t="str">
        <f>VLOOKUP(CONS_TABLE[[#This Row],[make_id]],Make_details[],3,"FALSE")</f>
        <v>Standard</v>
      </c>
      <c r="F3158">
        <v>2008</v>
      </c>
      <c r="G3158" t="s">
        <v>581</v>
      </c>
      <c r="H3158" t="s">
        <v>18</v>
      </c>
      <c r="I3158" s="1">
        <v>44612</v>
      </c>
      <c r="J3158" s="1" t="str">
        <f>TEXT(CONS_TABLE[[#This Row],[date_stolen]],"YYYY")</f>
        <v>2022</v>
      </c>
      <c r="K3158" s="1" t="str">
        <f>TEXT(CONS_TABLE[[#This Row],[date_stolen]],"MMMM")</f>
        <v>February</v>
      </c>
      <c r="L3158">
        <v>102</v>
      </c>
      <c r="M3158" t="str">
        <f>VLOOKUP(CONS_TABLE[[#This Row],[location_id]],Locations[],2,"FALSE")</f>
        <v>Auckland</v>
      </c>
      <c r="N3158" t="str">
        <f>VLOOKUP(CONS_TABLE[[#This Row],[location_id]],Locations[],3, "FALSE")</f>
        <v>New Zealand</v>
      </c>
      <c r="O3158" s="3">
        <f>VLOOKUP(CONS_TABLE[[#This Row],[location_id]],Locations[],4,"FALSE")</f>
        <v>1695200</v>
      </c>
      <c r="P3158">
        <f>VLOOKUP(CONS_TABLE[[#This Row],[location_id]],Locations[],5,"FALSE")</f>
        <v>343.09</v>
      </c>
    </row>
    <row r="3159" spans="1:16" x14ac:dyDescent="0.3">
      <c r="A3159">
        <v>3158</v>
      </c>
      <c r="B3159" t="s">
        <v>83</v>
      </c>
      <c r="C3159">
        <v>587</v>
      </c>
      <c r="D3159" t="str">
        <f>VLOOKUP(CONS_TABLE[[#This Row],[make_id]],Make_details[],2,"FALSE")</f>
        <v>Nissan</v>
      </c>
      <c r="E3159" t="str">
        <f>VLOOKUP(CONS_TABLE[[#This Row],[make_id]],Make_details[],3,"FALSE")</f>
        <v>Standard</v>
      </c>
      <c r="F3159">
        <v>2004</v>
      </c>
      <c r="G3159" t="s">
        <v>590</v>
      </c>
      <c r="H3159" t="s">
        <v>47</v>
      </c>
      <c r="I3159" s="1">
        <v>44582</v>
      </c>
      <c r="J3159" s="1" t="str">
        <f>TEXT(CONS_TABLE[[#This Row],[date_stolen]],"YYYY")</f>
        <v>2022</v>
      </c>
      <c r="K3159" s="1" t="str">
        <f>TEXT(CONS_TABLE[[#This Row],[date_stolen]],"MMMM")</f>
        <v>January</v>
      </c>
      <c r="L3159">
        <v>104</v>
      </c>
      <c r="M3159" t="str">
        <f>VLOOKUP(CONS_TABLE[[#This Row],[location_id]],Locations[],2,"FALSE")</f>
        <v>Bay of Plenty</v>
      </c>
      <c r="N3159" t="str">
        <f>VLOOKUP(CONS_TABLE[[#This Row],[location_id]],Locations[],3, "FALSE")</f>
        <v>New Zealand</v>
      </c>
      <c r="O3159" s="3">
        <f>VLOOKUP(CONS_TABLE[[#This Row],[location_id]],Locations[],4,"FALSE")</f>
        <v>347700</v>
      </c>
      <c r="P3159">
        <f>VLOOKUP(CONS_TABLE[[#This Row],[location_id]],Locations[],5,"FALSE")</f>
        <v>28.8</v>
      </c>
    </row>
    <row r="3160" spans="1:16" x14ac:dyDescent="0.3">
      <c r="A3160">
        <v>3159</v>
      </c>
      <c r="B3160" t="s">
        <v>90</v>
      </c>
      <c r="C3160">
        <v>587</v>
      </c>
      <c r="D3160" t="str">
        <f>VLOOKUP(CONS_TABLE[[#This Row],[make_id]],Make_details[],2,"FALSE")</f>
        <v>Nissan</v>
      </c>
      <c r="E3160" t="str">
        <f>VLOOKUP(CONS_TABLE[[#This Row],[make_id]],Make_details[],3,"FALSE")</f>
        <v>Standard</v>
      </c>
      <c r="F3160">
        <v>2006</v>
      </c>
      <c r="G3160" t="s">
        <v>883</v>
      </c>
      <c r="H3160" t="s">
        <v>10</v>
      </c>
      <c r="I3160" s="1">
        <v>44630</v>
      </c>
      <c r="J3160" s="1" t="str">
        <f>TEXT(CONS_TABLE[[#This Row],[date_stolen]],"YYYY")</f>
        <v>2022</v>
      </c>
      <c r="K3160" s="1" t="str">
        <f>TEXT(CONS_TABLE[[#This Row],[date_stolen]],"MMMM")</f>
        <v>March</v>
      </c>
      <c r="L3160">
        <v>104</v>
      </c>
      <c r="M3160" t="str">
        <f>VLOOKUP(CONS_TABLE[[#This Row],[location_id]],Locations[],2,"FALSE")</f>
        <v>Bay of Plenty</v>
      </c>
      <c r="N3160" t="str">
        <f>VLOOKUP(CONS_TABLE[[#This Row],[location_id]],Locations[],3, "FALSE")</f>
        <v>New Zealand</v>
      </c>
      <c r="O3160" s="3">
        <f>VLOOKUP(CONS_TABLE[[#This Row],[location_id]],Locations[],4,"FALSE")</f>
        <v>347700</v>
      </c>
      <c r="P3160">
        <f>VLOOKUP(CONS_TABLE[[#This Row],[location_id]],Locations[],5,"FALSE")</f>
        <v>28.8</v>
      </c>
    </row>
    <row r="3161" spans="1:16" x14ac:dyDescent="0.3">
      <c r="A3161">
        <v>3160</v>
      </c>
      <c r="B3161" t="s">
        <v>435</v>
      </c>
      <c r="C3161">
        <v>587</v>
      </c>
      <c r="D3161" t="str">
        <f>VLOOKUP(CONS_TABLE[[#This Row],[make_id]],Make_details[],2,"FALSE")</f>
        <v>Nissan</v>
      </c>
      <c r="E3161" t="str">
        <f>VLOOKUP(CONS_TABLE[[#This Row],[make_id]],Make_details[],3,"FALSE")</f>
        <v>Standard</v>
      </c>
      <c r="F3161">
        <v>1998</v>
      </c>
      <c r="G3161" t="s">
        <v>437</v>
      </c>
      <c r="H3161" t="s">
        <v>32</v>
      </c>
      <c r="I3161" s="1">
        <v>44508</v>
      </c>
      <c r="J3161" s="1" t="str">
        <f>TEXT(CONS_TABLE[[#This Row],[date_stolen]],"YYYY")</f>
        <v>2021</v>
      </c>
      <c r="K3161" s="1" t="str">
        <f>TEXT(CONS_TABLE[[#This Row],[date_stolen]],"MMMM")</f>
        <v>November</v>
      </c>
      <c r="L3161">
        <v>104</v>
      </c>
      <c r="M3161" t="str">
        <f>VLOOKUP(CONS_TABLE[[#This Row],[location_id]],Locations[],2,"FALSE")</f>
        <v>Bay of Plenty</v>
      </c>
      <c r="N3161" t="str">
        <f>VLOOKUP(CONS_TABLE[[#This Row],[location_id]],Locations[],3, "FALSE")</f>
        <v>New Zealand</v>
      </c>
      <c r="O3161" s="3">
        <f>VLOOKUP(CONS_TABLE[[#This Row],[location_id]],Locations[],4,"FALSE")</f>
        <v>347700</v>
      </c>
      <c r="P3161">
        <f>VLOOKUP(CONS_TABLE[[#This Row],[location_id]],Locations[],5,"FALSE")</f>
        <v>28.8</v>
      </c>
    </row>
    <row r="3162" spans="1:16" x14ac:dyDescent="0.3">
      <c r="A3162">
        <v>3161</v>
      </c>
      <c r="B3162" t="s">
        <v>83</v>
      </c>
      <c r="C3162">
        <v>540</v>
      </c>
      <c r="D3162" t="str">
        <f>VLOOKUP(CONS_TABLE[[#This Row],[make_id]],Make_details[],2,"FALSE")</f>
        <v>Ford</v>
      </c>
      <c r="E3162" t="str">
        <f>VLOOKUP(CONS_TABLE[[#This Row],[make_id]],Make_details[],3,"FALSE")</f>
        <v>Standard</v>
      </c>
      <c r="F3162">
        <v>2007</v>
      </c>
      <c r="G3162" t="s">
        <v>453</v>
      </c>
      <c r="H3162" t="s">
        <v>45</v>
      </c>
      <c r="I3162" s="1">
        <v>44577</v>
      </c>
      <c r="J3162" s="1" t="str">
        <f>TEXT(CONS_TABLE[[#This Row],[date_stolen]],"YYYY")</f>
        <v>2022</v>
      </c>
      <c r="K3162" s="1" t="str">
        <f>TEXT(CONS_TABLE[[#This Row],[date_stolen]],"MMMM")</f>
        <v>January</v>
      </c>
      <c r="L3162">
        <v>102</v>
      </c>
      <c r="M3162" t="str">
        <f>VLOOKUP(CONS_TABLE[[#This Row],[location_id]],Locations[],2,"FALSE")</f>
        <v>Auckland</v>
      </c>
      <c r="N3162" t="str">
        <f>VLOOKUP(CONS_TABLE[[#This Row],[location_id]],Locations[],3, "FALSE")</f>
        <v>New Zealand</v>
      </c>
      <c r="O3162" s="3">
        <f>VLOOKUP(CONS_TABLE[[#This Row],[location_id]],Locations[],4,"FALSE")</f>
        <v>1695200</v>
      </c>
      <c r="P3162">
        <f>VLOOKUP(CONS_TABLE[[#This Row],[location_id]],Locations[],5,"FALSE")</f>
        <v>343.09</v>
      </c>
    </row>
    <row r="3163" spans="1:16" x14ac:dyDescent="0.3">
      <c r="A3163">
        <v>3162</v>
      </c>
      <c r="B3163" t="s">
        <v>435</v>
      </c>
      <c r="C3163">
        <v>587</v>
      </c>
      <c r="D3163" t="str">
        <f>VLOOKUP(CONS_TABLE[[#This Row],[make_id]],Make_details[],2,"FALSE")</f>
        <v>Nissan</v>
      </c>
      <c r="E3163" t="str">
        <f>VLOOKUP(CONS_TABLE[[#This Row],[make_id]],Make_details[],3,"FALSE")</f>
        <v>Standard</v>
      </c>
      <c r="F3163">
        <v>2004</v>
      </c>
      <c r="G3163" t="s">
        <v>437</v>
      </c>
      <c r="H3163" t="s">
        <v>10</v>
      </c>
      <c r="I3163" s="1">
        <v>44573</v>
      </c>
      <c r="J3163" s="1" t="str">
        <f>TEXT(CONS_TABLE[[#This Row],[date_stolen]],"YYYY")</f>
        <v>2022</v>
      </c>
      <c r="K3163" s="1" t="str">
        <f>TEXT(CONS_TABLE[[#This Row],[date_stolen]],"MMMM")</f>
        <v>January</v>
      </c>
      <c r="L3163">
        <v>111</v>
      </c>
      <c r="M3163" t="str">
        <f>VLOOKUP(CONS_TABLE[[#This Row],[location_id]],Locations[],2,"FALSE")</f>
        <v>Nelson</v>
      </c>
      <c r="N3163" t="str">
        <f>VLOOKUP(CONS_TABLE[[#This Row],[location_id]],Locations[],3, "FALSE")</f>
        <v>New Zealand</v>
      </c>
      <c r="O3163" s="3">
        <f>VLOOKUP(CONS_TABLE[[#This Row],[location_id]],Locations[],4,"FALSE")</f>
        <v>54500</v>
      </c>
      <c r="P3163">
        <f>VLOOKUP(CONS_TABLE[[#This Row],[location_id]],Locations[],5,"FALSE")</f>
        <v>129.15</v>
      </c>
    </row>
    <row r="3164" spans="1:16" x14ac:dyDescent="0.3">
      <c r="A3164">
        <v>3163</v>
      </c>
      <c r="B3164" t="s">
        <v>83</v>
      </c>
      <c r="C3164">
        <v>548</v>
      </c>
      <c r="D3164" t="str">
        <f>VLOOKUP(CONS_TABLE[[#This Row],[make_id]],Make_details[],2,"FALSE")</f>
        <v>Holden</v>
      </c>
      <c r="E3164" t="str">
        <f>VLOOKUP(CONS_TABLE[[#This Row],[make_id]],Make_details[],3,"FALSE")</f>
        <v>Standard</v>
      </c>
      <c r="F3164">
        <v>2000</v>
      </c>
      <c r="G3164" t="s">
        <v>747</v>
      </c>
      <c r="H3164" t="s">
        <v>18</v>
      </c>
      <c r="I3164" s="1">
        <v>44571</v>
      </c>
      <c r="J3164" s="1" t="str">
        <f>TEXT(CONS_TABLE[[#This Row],[date_stolen]],"YYYY")</f>
        <v>2022</v>
      </c>
      <c r="K3164" s="1" t="str">
        <f>TEXT(CONS_TABLE[[#This Row],[date_stolen]],"MMMM")</f>
        <v>January</v>
      </c>
      <c r="L3164">
        <v>109</v>
      </c>
      <c r="M3164" t="str">
        <f>VLOOKUP(CONS_TABLE[[#This Row],[location_id]],Locations[],2,"FALSE")</f>
        <v>Wellington</v>
      </c>
      <c r="N3164" t="str">
        <f>VLOOKUP(CONS_TABLE[[#This Row],[location_id]],Locations[],3, "FALSE")</f>
        <v>New Zealand</v>
      </c>
      <c r="O3164" s="3">
        <f>VLOOKUP(CONS_TABLE[[#This Row],[location_id]],Locations[],4,"FALSE")</f>
        <v>543500</v>
      </c>
      <c r="P3164">
        <f>VLOOKUP(CONS_TABLE[[#This Row],[location_id]],Locations[],5,"FALSE")</f>
        <v>67.52</v>
      </c>
    </row>
    <row r="3165" spans="1:16" x14ac:dyDescent="0.3">
      <c r="A3165">
        <v>3164</v>
      </c>
      <c r="B3165" t="s">
        <v>83</v>
      </c>
      <c r="C3165">
        <v>577</v>
      </c>
      <c r="D3165" t="str">
        <f>VLOOKUP(CONS_TABLE[[#This Row],[make_id]],Make_details[],2,"FALSE")</f>
        <v>Mercedes-Benz</v>
      </c>
      <c r="E3165" t="str">
        <f>VLOOKUP(CONS_TABLE[[#This Row],[make_id]],Make_details[],3,"FALSE")</f>
        <v>Luxury</v>
      </c>
      <c r="F3165">
        <v>2006</v>
      </c>
      <c r="G3165" t="s">
        <v>840</v>
      </c>
      <c r="H3165" t="s">
        <v>32</v>
      </c>
      <c r="I3165" s="1">
        <v>44490</v>
      </c>
      <c r="J3165" s="1" t="str">
        <f>TEXT(CONS_TABLE[[#This Row],[date_stolen]],"YYYY")</f>
        <v>2021</v>
      </c>
      <c r="K3165" s="1" t="str">
        <f>TEXT(CONS_TABLE[[#This Row],[date_stolen]],"MMMM")</f>
        <v>October</v>
      </c>
      <c r="L3165">
        <v>102</v>
      </c>
      <c r="M3165" t="str">
        <f>VLOOKUP(CONS_TABLE[[#This Row],[location_id]],Locations[],2,"FALSE")</f>
        <v>Auckland</v>
      </c>
      <c r="N3165" t="str">
        <f>VLOOKUP(CONS_TABLE[[#This Row],[location_id]],Locations[],3, "FALSE")</f>
        <v>New Zealand</v>
      </c>
      <c r="O3165" s="3">
        <f>VLOOKUP(CONS_TABLE[[#This Row],[location_id]],Locations[],4,"FALSE")</f>
        <v>1695200</v>
      </c>
      <c r="P3165">
        <f>VLOOKUP(CONS_TABLE[[#This Row],[location_id]],Locations[],5,"FALSE")</f>
        <v>343.09</v>
      </c>
    </row>
    <row r="3166" spans="1:16" x14ac:dyDescent="0.3">
      <c r="A3166">
        <v>3165</v>
      </c>
      <c r="B3166" t="s">
        <v>90</v>
      </c>
      <c r="C3166">
        <v>619</v>
      </c>
      <c r="D3166" t="str">
        <f>VLOOKUP(CONS_TABLE[[#This Row],[make_id]],Make_details[],2,"FALSE")</f>
        <v>Toyota</v>
      </c>
      <c r="E3166" t="str">
        <f>VLOOKUP(CONS_TABLE[[#This Row],[make_id]],Make_details[],3,"FALSE")</f>
        <v>Standard</v>
      </c>
      <c r="F3166">
        <v>1995</v>
      </c>
      <c r="G3166" t="s">
        <v>448</v>
      </c>
      <c r="H3166" t="s">
        <v>47</v>
      </c>
      <c r="I3166" s="1">
        <v>44518</v>
      </c>
      <c r="J3166" s="1" t="str">
        <f>TEXT(CONS_TABLE[[#This Row],[date_stolen]],"YYYY")</f>
        <v>2021</v>
      </c>
      <c r="K3166" s="1" t="str">
        <f>TEXT(CONS_TABLE[[#This Row],[date_stolen]],"MMMM")</f>
        <v>November</v>
      </c>
      <c r="L3166">
        <v>114</v>
      </c>
      <c r="M3166" t="str">
        <f>VLOOKUP(CONS_TABLE[[#This Row],[location_id]],Locations[],2,"FALSE")</f>
        <v>Canterbury</v>
      </c>
      <c r="N3166" t="str">
        <f>VLOOKUP(CONS_TABLE[[#This Row],[location_id]],Locations[],3, "FALSE")</f>
        <v>New Zealand</v>
      </c>
      <c r="O3166" s="3">
        <f>VLOOKUP(CONS_TABLE[[#This Row],[location_id]],Locations[],4,"FALSE")</f>
        <v>655000</v>
      </c>
      <c r="P3166">
        <f>VLOOKUP(CONS_TABLE[[#This Row],[location_id]],Locations[],5,"FALSE")</f>
        <v>14.72</v>
      </c>
    </row>
    <row r="3167" spans="1:16" x14ac:dyDescent="0.3">
      <c r="A3167">
        <v>3166</v>
      </c>
      <c r="B3167" t="s">
        <v>435</v>
      </c>
      <c r="C3167">
        <v>576</v>
      </c>
      <c r="D3167" t="str">
        <f>VLOOKUP(CONS_TABLE[[#This Row],[make_id]],Make_details[],2,"FALSE")</f>
        <v>Mazda</v>
      </c>
      <c r="E3167" t="str">
        <f>VLOOKUP(CONS_TABLE[[#This Row],[make_id]],Make_details[],3,"FALSE")</f>
        <v>Standard</v>
      </c>
      <c r="F3167">
        <v>2006</v>
      </c>
      <c r="G3167" t="s">
        <v>450</v>
      </c>
      <c r="H3167" t="s">
        <v>101</v>
      </c>
      <c r="I3167" s="1">
        <v>44622</v>
      </c>
      <c r="J3167" s="1" t="str">
        <f>TEXT(CONS_TABLE[[#This Row],[date_stolen]],"YYYY")</f>
        <v>2022</v>
      </c>
      <c r="K3167" s="1" t="str">
        <f>TEXT(CONS_TABLE[[#This Row],[date_stolen]],"MMMM")</f>
        <v>March</v>
      </c>
      <c r="L3167">
        <v>105</v>
      </c>
      <c r="M3167" t="str">
        <f>VLOOKUP(CONS_TABLE[[#This Row],[location_id]],Locations[],2,"FALSE")</f>
        <v>Gisborne</v>
      </c>
      <c r="N3167" t="str">
        <f>VLOOKUP(CONS_TABLE[[#This Row],[location_id]],Locations[],3, "FALSE")</f>
        <v>New Zealand</v>
      </c>
      <c r="O3167" s="3">
        <f>VLOOKUP(CONS_TABLE[[#This Row],[location_id]],Locations[],4,"FALSE")</f>
        <v>52100</v>
      </c>
      <c r="P3167">
        <f>VLOOKUP(CONS_TABLE[[#This Row],[location_id]],Locations[],5,"FALSE")</f>
        <v>6.21</v>
      </c>
    </row>
    <row r="3168" spans="1:16" x14ac:dyDescent="0.3">
      <c r="A3168">
        <v>3167</v>
      </c>
      <c r="B3168" t="s">
        <v>83</v>
      </c>
      <c r="C3168">
        <v>557</v>
      </c>
      <c r="D3168" t="str">
        <f>VLOOKUP(CONS_TABLE[[#This Row],[make_id]],Make_details[],2,"FALSE")</f>
        <v>Jaguar</v>
      </c>
      <c r="E3168" t="str">
        <f>VLOOKUP(CONS_TABLE[[#This Row],[make_id]],Make_details[],3,"FALSE")</f>
        <v>Luxury</v>
      </c>
      <c r="F3168">
        <v>2012</v>
      </c>
      <c r="G3168" t="s">
        <v>942</v>
      </c>
      <c r="H3168" t="s">
        <v>32</v>
      </c>
      <c r="I3168" s="1">
        <v>44653</v>
      </c>
      <c r="J3168" s="1" t="str">
        <f>TEXT(CONS_TABLE[[#This Row],[date_stolen]],"YYYY")</f>
        <v>2022</v>
      </c>
      <c r="K3168" s="1" t="str">
        <f>TEXT(CONS_TABLE[[#This Row],[date_stolen]],"MMMM")</f>
        <v>April</v>
      </c>
      <c r="L3168">
        <v>102</v>
      </c>
      <c r="M3168" t="str">
        <f>VLOOKUP(CONS_TABLE[[#This Row],[location_id]],Locations[],2,"FALSE")</f>
        <v>Auckland</v>
      </c>
      <c r="N3168" t="str">
        <f>VLOOKUP(CONS_TABLE[[#This Row],[location_id]],Locations[],3, "FALSE")</f>
        <v>New Zealand</v>
      </c>
      <c r="O3168" s="3">
        <f>VLOOKUP(CONS_TABLE[[#This Row],[location_id]],Locations[],4,"FALSE")</f>
        <v>1695200</v>
      </c>
      <c r="P3168">
        <f>VLOOKUP(CONS_TABLE[[#This Row],[location_id]],Locations[],5,"FALSE")</f>
        <v>343.09</v>
      </c>
    </row>
    <row r="3169" spans="1:16" x14ac:dyDescent="0.3">
      <c r="A3169">
        <v>3168</v>
      </c>
      <c r="B3169" t="s">
        <v>90</v>
      </c>
      <c r="C3169">
        <v>587</v>
      </c>
      <c r="D3169" t="str">
        <f>VLOOKUP(CONS_TABLE[[#This Row],[make_id]],Make_details[],2,"FALSE")</f>
        <v>Nissan</v>
      </c>
      <c r="E3169" t="str">
        <f>VLOOKUP(CONS_TABLE[[#This Row],[make_id]],Make_details[],3,"FALSE")</f>
        <v>Standard</v>
      </c>
      <c r="F3169">
        <v>2011</v>
      </c>
      <c r="G3169" t="s">
        <v>921</v>
      </c>
      <c r="H3169" t="s">
        <v>10</v>
      </c>
      <c r="I3169" s="1">
        <v>44599</v>
      </c>
      <c r="J3169" s="1" t="str">
        <f>TEXT(CONS_TABLE[[#This Row],[date_stolen]],"YYYY")</f>
        <v>2022</v>
      </c>
      <c r="K3169" s="1" t="str">
        <f>TEXT(CONS_TABLE[[#This Row],[date_stolen]],"MMMM")</f>
        <v>February</v>
      </c>
      <c r="L3169">
        <v>102</v>
      </c>
      <c r="M3169" t="str">
        <f>VLOOKUP(CONS_TABLE[[#This Row],[location_id]],Locations[],2,"FALSE")</f>
        <v>Auckland</v>
      </c>
      <c r="N3169" t="str">
        <f>VLOOKUP(CONS_TABLE[[#This Row],[location_id]],Locations[],3, "FALSE")</f>
        <v>New Zealand</v>
      </c>
      <c r="O3169" s="3">
        <f>VLOOKUP(CONS_TABLE[[#This Row],[location_id]],Locations[],4,"FALSE")</f>
        <v>1695200</v>
      </c>
      <c r="P3169">
        <f>VLOOKUP(CONS_TABLE[[#This Row],[location_id]],Locations[],5,"FALSE")</f>
        <v>343.09</v>
      </c>
    </row>
    <row r="3170" spans="1:16" x14ac:dyDescent="0.3">
      <c r="A3170">
        <v>3169</v>
      </c>
      <c r="B3170" t="s">
        <v>90</v>
      </c>
      <c r="C3170">
        <v>596</v>
      </c>
      <c r="D3170" t="str">
        <f>VLOOKUP(CONS_TABLE[[#This Row],[make_id]],Make_details[],2,"FALSE")</f>
        <v>Porsche</v>
      </c>
      <c r="E3170" t="str">
        <f>VLOOKUP(CONS_TABLE[[#This Row],[make_id]],Make_details[],3,"FALSE")</f>
        <v>Luxury</v>
      </c>
      <c r="F3170">
        <v>2008</v>
      </c>
      <c r="G3170" t="s">
        <v>772</v>
      </c>
      <c r="H3170" t="s">
        <v>32</v>
      </c>
      <c r="I3170" s="1">
        <v>44545</v>
      </c>
      <c r="J3170" s="1" t="str">
        <f>TEXT(CONS_TABLE[[#This Row],[date_stolen]],"YYYY")</f>
        <v>2021</v>
      </c>
      <c r="K3170" s="1" t="str">
        <f>TEXT(CONS_TABLE[[#This Row],[date_stolen]],"MMMM")</f>
        <v>December</v>
      </c>
      <c r="L3170">
        <v>102</v>
      </c>
      <c r="M3170" t="str">
        <f>VLOOKUP(CONS_TABLE[[#This Row],[location_id]],Locations[],2,"FALSE")</f>
        <v>Auckland</v>
      </c>
      <c r="N3170" t="str">
        <f>VLOOKUP(CONS_TABLE[[#This Row],[location_id]],Locations[],3, "FALSE")</f>
        <v>New Zealand</v>
      </c>
      <c r="O3170" s="3">
        <f>VLOOKUP(CONS_TABLE[[#This Row],[location_id]],Locations[],4,"FALSE")</f>
        <v>1695200</v>
      </c>
      <c r="P3170">
        <f>VLOOKUP(CONS_TABLE[[#This Row],[location_id]],Locations[],5,"FALSE")</f>
        <v>343.09</v>
      </c>
    </row>
    <row r="3171" spans="1:16" x14ac:dyDescent="0.3">
      <c r="A3171">
        <v>3170</v>
      </c>
      <c r="B3171" t="s">
        <v>83</v>
      </c>
      <c r="C3171">
        <v>619</v>
      </c>
      <c r="D3171" t="str">
        <f>VLOOKUP(CONS_TABLE[[#This Row],[make_id]],Make_details[],2,"FALSE")</f>
        <v>Toyota</v>
      </c>
      <c r="E3171" t="str">
        <f>VLOOKUP(CONS_TABLE[[#This Row],[make_id]],Make_details[],3,"FALSE")</f>
        <v>Standard</v>
      </c>
      <c r="F3171">
        <v>2006</v>
      </c>
      <c r="G3171" t="s">
        <v>842</v>
      </c>
      <c r="H3171" t="s">
        <v>18</v>
      </c>
      <c r="I3171" s="1">
        <v>44650</v>
      </c>
      <c r="J3171" s="1" t="str">
        <f>TEXT(CONS_TABLE[[#This Row],[date_stolen]],"YYYY")</f>
        <v>2022</v>
      </c>
      <c r="K3171" s="1" t="str">
        <f>TEXT(CONS_TABLE[[#This Row],[date_stolen]],"MMMM")</f>
        <v>March</v>
      </c>
      <c r="L3171">
        <v>102</v>
      </c>
      <c r="M3171" t="str">
        <f>VLOOKUP(CONS_TABLE[[#This Row],[location_id]],Locations[],2,"FALSE")</f>
        <v>Auckland</v>
      </c>
      <c r="N3171" t="str">
        <f>VLOOKUP(CONS_TABLE[[#This Row],[location_id]],Locations[],3, "FALSE")</f>
        <v>New Zealand</v>
      </c>
      <c r="O3171" s="3">
        <f>VLOOKUP(CONS_TABLE[[#This Row],[location_id]],Locations[],4,"FALSE")</f>
        <v>1695200</v>
      </c>
      <c r="P3171">
        <f>VLOOKUP(CONS_TABLE[[#This Row],[location_id]],Locations[],5,"FALSE")</f>
        <v>343.09</v>
      </c>
    </row>
    <row r="3172" spans="1:16" x14ac:dyDescent="0.3">
      <c r="A3172">
        <v>3171</v>
      </c>
      <c r="B3172" t="s">
        <v>83</v>
      </c>
      <c r="C3172">
        <v>576</v>
      </c>
      <c r="D3172" t="str">
        <f>VLOOKUP(CONS_TABLE[[#This Row],[make_id]],Make_details[],2,"FALSE")</f>
        <v>Mazda</v>
      </c>
      <c r="E3172" t="str">
        <f>VLOOKUP(CONS_TABLE[[#This Row],[make_id]],Make_details[],3,"FALSE")</f>
        <v>Standard</v>
      </c>
      <c r="F3172">
        <v>2004</v>
      </c>
      <c r="G3172" t="s">
        <v>698</v>
      </c>
      <c r="H3172" t="s">
        <v>28</v>
      </c>
      <c r="I3172" s="1">
        <v>44609</v>
      </c>
      <c r="J3172" s="1" t="str">
        <f>TEXT(CONS_TABLE[[#This Row],[date_stolen]],"YYYY")</f>
        <v>2022</v>
      </c>
      <c r="K3172" s="1" t="str">
        <f>TEXT(CONS_TABLE[[#This Row],[date_stolen]],"MMMM")</f>
        <v>February</v>
      </c>
      <c r="L3172">
        <v>102</v>
      </c>
      <c r="M3172" t="str">
        <f>VLOOKUP(CONS_TABLE[[#This Row],[location_id]],Locations[],2,"FALSE")</f>
        <v>Auckland</v>
      </c>
      <c r="N3172" t="str">
        <f>VLOOKUP(CONS_TABLE[[#This Row],[location_id]],Locations[],3, "FALSE")</f>
        <v>New Zealand</v>
      </c>
      <c r="O3172" s="3">
        <f>VLOOKUP(CONS_TABLE[[#This Row],[location_id]],Locations[],4,"FALSE")</f>
        <v>1695200</v>
      </c>
      <c r="P3172">
        <f>VLOOKUP(CONS_TABLE[[#This Row],[location_id]],Locations[],5,"FALSE")</f>
        <v>343.09</v>
      </c>
    </row>
    <row r="3173" spans="1:16" x14ac:dyDescent="0.3">
      <c r="A3173">
        <v>3172</v>
      </c>
      <c r="B3173" t="s">
        <v>90</v>
      </c>
      <c r="C3173">
        <v>587</v>
      </c>
      <c r="D3173" t="str">
        <f>VLOOKUP(CONS_TABLE[[#This Row],[make_id]],Make_details[],2,"FALSE")</f>
        <v>Nissan</v>
      </c>
      <c r="E3173" t="str">
        <f>VLOOKUP(CONS_TABLE[[#This Row],[make_id]],Make_details[],3,"FALSE")</f>
        <v>Standard</v>
      </c>
      <c r="F3173">
        <v>2012</v>
      </c>
      <c r="G3173" t="s">
        <v>943</v>
      </c>
      <c r="H3173" t="s">
        <v>18</v>
      </c>
      <c r="I3173" s="1">
        <v>44606</v>
      </c>
      <c r="J3173" s="1" t="str">
        <f>TEXT(CONS_TABLE[[#This Row],[date_stolen]],"YYYY")</f>
        <v>2022</v>
      </c>
      <c r="K3173" s="1" t="str">
        <f>TEXT(CONS_TABLE[[#This Row],[date_stolen]],"MMMM")</f>
        <v>February</v>
      </c>
      <c r="L3173">
        <v>109</v>
      </c>
      <c r="M3173" t="str">
        <f>VLOOKUP(CONS_TABLE[[#This Row],[location_id]],Locations[],2,"FALSE")</f>
        <v>Wellington</v>
      </c>
      <c r="N3173" t="str">
        <f>VLOOKUP(CONS_TABLE[[#This Row],[location_id]],Locations[],3, "FALSE")</f>
        <v>New Zealand</v>
      </c>
      <c r="O3173" s="3">
        <f>VLOOKUP(CONS_TABLE[[#This Row],[location_id]],Locations[],4,"FALSE")</f>
        <v>543500</v>
      </c>
      <c r="P3173">
        <f>VLOOKUP(CONS_TABLE[[#This Row],[location_id]],Locations[],5,"FALSE")</f>
        <v>67.52</v>
      </c>
    </row>
    <row r="3174" spans="1:16" x14ac:dyDescent="0.3">
      <c r="A3174">
        <v>3173</v>
      </c>
      <c r="B3174" t="s">
        <v>75</v>
      </c>
      <c r="C3174">
        <v>619</v>
      </c>
      <c r="D3174" t="str">
        <f>VLOOKUP(CONS_TABLE[[#This Row],[make_id]],Make_details[],2,"FALSE")</f>
        <v>Toyota</v>
      </c>
      <c r="E3174" t="str">
        <f>VLOOKUP(CONS_TABLE[[#This Row],[make_id]],Make_details[],3,"FALSE")</f>
        <v>Standard</v>
      </c>
      <c r="F3174">
        <v>2013</v>
      </c>
      <c r="G3174" t="s">
        <v>471</v>
      </c>
      <c r="H3174" t="s">
        <v>32</v>
      </c>
      <c r="I3174" s="1">
        <v>44604</v>
      </c>
      <c r="J3174" s="1" t="str">
        <f>TEXT(CONS_TABLE[[#This Row],[date_stolen]],"YYYY")</f>
        <v>2022</v>
      </c>
      <c r="K3174" s="1" t="str">
        <f>TEXT(CONS_TABLE[[#This Row],[date_stolen]],"MMMM")</f>
        <v>February</v>
      </c>
      <c r="L3174">
        <v>102</v>
      </c>
      <c r="M3174" t="str">
        <f>VLOOKUP(CONS_TABLE[[#This Row],[location_id]],Locations[],2,"FALSE")</f>
        <v>Auckland</v>
      </c>
      <c r="N3174" t="str">
        <f>VLOOKUP(CONS_TABLE[[#This Row],[location_id]],Locations[],3, "FALSE")</f>
        <v>New Zealand</v>
      </c>
      <c r="O3174" s="3">
        <f>VLOOKUP(CONS_TABLE[[#This Row],[location_id]],Locations[],4,"FALSE")</f>
        <v>1695200</v>
      </c>
      <c r="P3174">
        <f>VLOOKUP(CONS_TABLE[[#This Row],[location_id]],Locations[],5,"FALSE")</f>
        <v>343.09</v>
      </c>
    </row>
    <row r="3175" spans="1:16" x14ac:dyDescent="0.3">
      <c r="A3175">
        <v>3174</v>
      </c>
      <c r="B3175" t="s">
        <v>75</v>
      </c>
      <c r="C3175">
        <v>576</v>
      </c>
      <c r="D3175" t="str">
        <f>VLOOKUP(CONS_TABLE[[#This Row],[make_id]],Make_details[],2,"FALSE")</f>
        <v>Mazda</v>
      </c>
      <c r="E3175" t="str">
        <f>VLOOKUP(CONS_TABLE[[#This Row],[make_id]],Make_details[],3,"FALSE")</f>
        <v>Standard</v>
      </c>
      <c r="F3175">
        <v>2006</v>
      </c>
      <c r="G3175" t="s">
        <v>578</v>
      </c>
      <c r="H3175" t="s">
        <v>28</v>
      </c>
      <c r="I3175" s="1">
        <v>44655</v>
      </c>
      <c r="J3175" s="1" t="str">
        <f>TEXT(CONS_TABLE[[#This Row],[date_stolen]],"YYYY")</f>
        <v>2022</v>
      </c>
      <c r="K3175" s="1" t="str">
        <f>TEXT(CONS_TABLE[[#This Row],[date_stolen]],"MMMM")</f>
        <v>April</v>
      </c>
      <c r="L3175">
        <v>104</v>
      </c>
      <c r="M3175" t="str">
        <f>VLOOKUP(CONS_TABLE[[#This Row],[location_id]],Locations[],2,"FALSE")</f>
        <v>Bay of Plenty</v>
      </c>
      <c r="N3175" t="str">
        <f>VLOOKUP(CONS_TABLE[[#This Row],[location_id]],Locations[],3, "FALSE")</f>
        <v>New Zealand</v>
      </c>
      <c r="O3175" s="3">
        <f>VLOOKUP(CONS_TABLE[[#This Row],[location_id]],Locations[],4,"FALSE")</f>
        <v>347700</v>
      </c>
      <c r="P3175">
        <f>VLOOKUP(CONS_TABLE[[#This Row],[location_id]],Locations[],5,"FALSE")</f>
        <v>28.8</v>
      </c>
    </row>
    <row r="3176" spans="1:16" x14ac:dyDescent="0.3">
      <c r="A3176">
        <v>3175</v>
      </c>
      <c r="B3176" t="s">
        <v>486</v>
      </c>
      <c r="C3176">
        <v>587</v>
      </c>
      <c r="D3176" t="str">
        <f>VLOOKUP(CONS_TABLE[[#This Row],[make_id]],Make_details[],2,"FALSE")</f>
        <v>Nissan</v>
      </c>
      <c r="E3176" t="str">
        <f>VLOOKUP(CONS_TABLE[[#This Row],[make_id]],Make_details[],3,"FALSE")</f>
        <v>Standard</v>
      </c>
      <c r="F3176">
        <v>2005</v>
      </c>
      <c r="G3176" t="s">
        <v>140</v>
      </c>
      <c r="H3176" t="s">
        <v>32</v>
      </c>
      <c r="I3176" s="1">
        <v>44611</v>
      </c>
      <c r="J3176" s="1" t="str">
        <f>TEXT(CONS_TABLE[[#This Row],[date_stolen]],"YYYY")</f>
        <v>2022</v>
      </c>
      <c r="K3176" s="1" t="str">
        <f>TEXT(CONS_TABLE[[#This Row],[date_stolen]],"MMMM")</f>
        <v>February</v>
      </c>
      <c r="L3176">
        <v>103</v>
      </c>
      <c r="M3176" t="str">
        <f>VLOOKUP(CONS_TABLE[[#This Row],[location_id]],Locations[],2,"FALSE")</f>
        <v>Waikato</v>
      </c>
      <c r="N3176" t="str">
        <f>VLOOKUP(CONS_TABLE[[#This Row],[location_id]],Locations[],3, "FALSE")</f>
        <v>New Zealand</v>
      </c>
      <c r="O3176" s="3">
        <f>VLOOKUP(CONS_TABLE[[#This Row],[location_id]],Locations[],4,"FALSE")</f>
        <v>513800</v>
      </c>
      <c r="P3176">
        <f>VLOOKUP(CONS_TABLE[[#This Row],[location_id]],Locations[],5,"FALSE")</f>
        <v>21.5</v>
      </c>
    </row>
    <row r="3177" spans="1:16" x14ac:dyDescent="0.3">
      <c r="A3177">
        <v>3176</v>
      </c>
      <c r="B3177" t="s">
        <v>75</v>
      </c>
      <c r="C3177">
        <v>587</v>
      </c>
      <c r="D3177" t="str">
        <f>VLOOKUP(CONS_TABLE[[#This Row],[make_id]],Make_details[],2,"FALSE")</f>
        <v>Nissan</v>
      </c>
      <c r="E3177" t="str">
        <f>VLOOKUP(CONS_TABLE[[#This Row],[make_id]],Make_details[],3,"FALSE")</f>
        <v>Standard</v>
      </c>
      <c r="F3177">
        <v>2011</v>
      </c>
      <c r="G3177" t="s">
        <v>359</v>
      </c>
      <c r="H3177" t="s">
        <v>18</v>
      </c>
      <c r="I3177" s="1">
        <v>44618</v>
      </c>
      <c r="J3177" s="1" t="str">
        <f>TEXT(CONS_TABLE[[#This Row],[date_stolen]],"YYYY")</f>
        <v>2022</v>
      </c>
      <c r="K3177" s="1" t="str">
        <f>TEXT(CONS_TABLE[[#This Row],[date_stolen]],"MMMM")</f>
        <v>February</v>
      </c>
      <c r="L3177">
        <v>114</v>
      </c>
      <c r="M3177" t="str">
        <f>VLOOKUP(CONS_TABLE[[#This Row],[location_id]],Locations[],2,"FALSE")</f>
        <v>Canterbury</v>
      </c>
      <c r="N3177" t="str">
        <f>VLOOKUP(CONS_TABLE[[#This Row],[location_id]],Locations[],3, "FALSE")</f>
        <v>New Zealand</v>
      </c>
      <c r="O3177" s="3">
        <f>VLOOKUP(CONS_TABLE[[#This Row],[location_id]],Locations[],4,"FALSE")</f>
        <v>655000</v>
      </c>
      <c r="P3177">
        <f>VLOOKUP(CONS_TABLE[[#This Row],[location_id]],Locations[],5,"FALSE")</f>
        <v>14.72</v>
      </c>
    </row>
    <row r="3178" spans="1:16" x14ac:dyDescent="0.3">
      <c r="A3178">
        <v>3177</v>
      </c>
      <c r="B3178" t="s">
        <v>83</v>
      </c>
      <c r="C3178">
        <v>576</v>
      </c>
      <c r="D3178" t="str">
        <f>VLOOKUP(CONS_TABLE[[#This Row],[make_id]],Make_details[],2,"FALSE")</f>
        <v>Mazda</v>
      </c>
      <c r="E3178" t="str">
        <f>VLOOKUP(CONS_TABLE[[#This Row],[make_id]],Make_details[],3,"FALSE")</f>
        <v>Standard</v>
      </c>
      <c r="F3178">
        <v>2007</v>
      </c>
      <c r="G3178" t="s">
        <v>698</v>
      </c>
      <c r="H3178" t="s">
        <v>10</v>
      </c>
      <c r="I3178" s="1">
        <v>44605</v>
      </c>
      <c r="J3178" s="1" t="str">
        <f>TEXT(CONS_TABLE[[#This Row],[date_stolen]],"YYYY")</f>
        <v>2022</v>
      </c>
      <c r="K3178" s="1" t="str">
        <f>TEXT(CONS_TABLE[[#This Row],[date_stolen]],"MMMM")</f>
        <v>February</v>
      </c>
      <c r="L3178">
        <v>102</v>
      </c>
      <c r="M3178" t="str">
        <f>VLOOKUP(CONS_TABLE[[#This Row],[location_id]],Locations[],2,"FALSE")</f>
        <v>Auckland</v>
      </c>
      <c r="N3178" t="str">
        <f>VLOOKUP(CONS_TABLE[[#This Row],[location_id]],Locations[],3, "FALSE")</f>
        <v>New Zealand</v>
      </c>
      <c r="O3178" s="3">
        <f>VLOOKUP(CONS_TABLE[[#This Row],[location_id]],Locations[],4,"FALSE")</f>
        <v>1695200</v>
      </c>
      <c r="P3178">
        <f>VLOOKUP(CONS_TABLE[[#This Row],[location_id]],Locations[],5,"FALSE")</f>
        <v>343.09</v>
      </c>
    </row>
    <row r="3179" spans="1:16" x14ac:dyDescent="0.3">
      <c r="A3179">
        <v>3178</v>
      </c>
      <c r="B3179" t="s">
        <v>90</v>
      </c>
      <c r="C3179">
        <v>619</v>
      </c>
      <c r="D3179" t="str">
        <f>VLOOKUP(CONS_TABLE[[#This Row],[make_id]],Make_details[],2,"FALSE")</f>
        <v>Toyota</v>
      </c>
      <c r="E3179" t="str">
        <f>VLOOKUP(CONS_TABLE[[#This Row],[make_id]],Make_details[],3,"FALSE")</f>
        <v>Standard</v>
      </c>
      <c r="F3179">
        <v>2004</v>
      </c>
      <c r="G3179" t="s">
        <v>944</v>
      </c>
      <c r="H3179" t="s">
        <v>32</v>
      </c>
      <c r="I3179" s="1">
        <v>44652</v>
      </c>
      <c r="J3179" s="1" t="str">
        <f>TEXT(CONS_TABLE[[#This Row],[date_stolen]],"YYYY")</f>
        <v>2022</v>
      </c>
      <c r="K3179" s="1" t="str">
        <f>TEXT(CONS_TABLE[[#This Row],[date_stolen]],"MMMM")</f>
        <v>April</v>
      </c>
      <c r="L3179">
        <v>102</v>
      </c>
      <c r="M3179" t="str">
        <f>VLOOKUP(CONS_TABLE[[#This Row],[location_id]],Locations[],2,"FALSE")</f>
        <v>Auckland</v>
      </c>
      <c r="N3179" t="str">
        <f>VLOOKUP(CONS_TABLE[[#This Row],[location_id]],Locations[],3, "FALSE")</f>
        <v>New Zealand</v>
      </c>
      <c r="O3179" s="3">
        <f>VLOOKUP(CONS_TABLE[[#This Row],[location_id]],Locations[],4,"FALSE")</f>
        <v>1695200</v>
      </c>
      <c r="P3179">
        <f>VLOOKUP(CONS_TABLE[[#This Row],[location_id]],Locations[],5,"FALSE")</f>
        <v>343.09</v>
      </c>
    </row>
    <row r="3180" spans="1:16" x14ac:dyDescent="0.3">
      <c r="A3180">
        <v>3179</v>
      </c>
      <c r="B3180" t="s">
        <v>90</v>
      </c>
      <c r="C3180">
        <v>550</v>
      </c>
      <c r="D3180" t="str">
        <f>VLOOKUP(CONS_TABLE[[#This Row],[make_id]],Make_details[],2,"FALSE")</f>
        <v>Honda</v>
      </c>
      <c r="E3180" t="str">
        <f>VLOOKUP(CONS_TABLE[[#This Row],[make_id]],Make_details[],3,"FALSE")</f>
        <v>Standard</v>
      </c>
      <c r="F3180">
        <v>2004</v>
      </c>
      <c r="G3180" t="s">
        <v>584</v>
      </c>
      <c r="H3180" t="s">
        <v>69</v>
      </c>
      <c r="I3180" s="1">
        <v>44480</v>
      </c>
      <c r="J3180" s="1" t="str">
        <f>TEXT(CONS_TABLE[[#This Row],[date_stolen]],"YYYY")</f>
        <v>2021</v>
      </c>
      <c r="K3180" s="1" t="str">
        <f>TEXT(CONS_TABLE[[#This Row],[date_stolen]],"MMMM")</f>
        <v>October</v>
      </c>
      <c r="L3180">
        <v>101</v>
      </c>
      <c r="M3180" t="str">
        <f>VLOOKUP(CONS_TABLE[[#This Row],[location_id]],Locations[],2,"FALSE")</f>
        <v>Northland</v>
      </c>
      <c r="N3180" t="str">
        <f>VLOOKUP(CONS_TABLE[[#This Row],[location_id]],Locations[],3, "FALSE")</f>
        <v>New Zealand</v>
      </c>
      <c r="O3180" s="3">
        <f>VLOOKUP(CONS_TABLE[[#This Row],[location_id]],Locations[],4,"FALSE")</f>
        <v>201500</v>
      </c>
      <c r="P3180">
        <f>VLOOKUP(CONS_TABLE[[#This Row],[location_id]],Locations[],5,"FALSE")</f>
        <v>16.11</v>
      </c>
    </row>
    <row r="3181" spans="1:16" x14ac:dyDescent="0.3">
      <c r="A3181">
        <v>3180</v>
      </c>
      <c r="B3181" t="s">
        <v>83</v>
      </c>
      <c r="C3181">
        <v>619</v>
      </c>
      <c r="D3181" t="str">
        <f>VLOOKUP(CONS_TABLE[[#This Row],[make_id]],Make_details[],2,"FALSE")</f>
        <v>Toyota</v>
      </c>
      <c r="E3181" t="str">
        <f>VLOOKUP(CONS_TABLE[[#This Row],[make_id]],Make_details[],3,"FALSE")</f>
        <v>Standard</v>
      </c>
      <c r="F3181">
        <v>2005</v>
      </c>
      <c r="G3181" t="s">
        <v>842</v>
      </c>
      <c r="H3181" t="s">
        <v>10</v>
      </c>
      <c r="I3181" s="1">
        <v>44530</v>
      </c>
      <c r="J3181" s="1" t="str">
        <f>TEXT(CONS_TABLE[[#This Row],[date_stolen]],"YYYY")</f>
        <v>2021</v>
      </c>
      <c r="K3181" s="1" t="str">
        <f>TEXT(CONS_TABLE[[#This Row],[date_stolen]],"MMMM")</f>
        <v>November</v>
      </c>
      <c r="L3181">
        <v>102</v>
      </c>
      <c r="M3181" t="str">
        <f>VLOOKUP(CONS_TABLE[[#This Row],[location_id]],Locations[],2,"FALSE")</f>
        <v>Auckland</v>
      </c>
      <c r="N3181" t="str">
        <f>VLOOKUP(CONS_TABLE[[#This Row],[location_id]],Locations[],3, "FALSE")</f>
        <v>New Zealand</v>
      </c>
      <c r="O3181" s="3">
        <f>VLOOKUP(CONS_TABLE[[#This Row],[location_id]],Locations[],4,"FALSE")</f>
        <v>1695200</v>
      </c>
      <c r="P3181">
        <f>VLOOKUP(CONS_TABLE[[#This Row],[location_id]],Locations[],5,"FALSE")</f>
        <v>343.09</v>
      </c>
    </row>
    <row r="3182" spans="1:16" x14ac:dyDescent="0.3">
      <c r="A3182">
        <v>3181</v>
      </c>
      <c r="B3182" t="s">
        <v>75</v>
      </c>
      <c r="C3182">
        <v>550</v>
      </c>
      <c r="D3182" t="str">
        <f>VLOOKUP(CONS_TABLE[[#This Row],[make_id]],Make_details[],2,"FALSE")</f>
        <v>Honda</v>
      </c>
      <c r="E3182" t="str">
        <f>VLOOKUP(CONS_TABLE[[#This Row],[make_id]],Make_details[],3,"FALSE")</f>
        <v>Standard</v>
      </c>
      <c r="F3182">
        <v>2006</v>
      </c>
      <c r="G3182" t="s">
        <v>808</v>
      </c>
      <c r="H3182" t="s">
        <v>18</v>
      </c>
      <c r="I3182" s="1">
        <v>44559</v>
      </c>
      <c r="J3182" s="1" t="str">
        <f>TEXT(CONS_TABLE[[#This Row],[date_stolen]],"YYYY")</f>
        <v>2021</v>
      </c>
      <c r="K3182" s="1" t="str">
        <f>TEXT(CONS_TABLE[[#This Row],[date_stolen]],"MMMM")</f>
        <v>December</v>
      </c>
      <c r="L3182">
        <v>104</v>
      </c>
      <c r="M3182" t="str">
        <f>VLOOKUP(CONS_TABLE[[#This Row],[location_id]],Locations[],2,"FALSE")</f>
        <v>Bay of Plenty</v>
      </c>
      <c r="N3182" t="str">
        <f>VLOOKUP(CONS_TABLE[[#This Row],[location_id]],Locations[],3, "FALSE")</f>
        <v>New Zealand</v>
      </c>
      <c r="O3182" s="3">
        <f>VLOOKUP(CONS_TABLE[[#This Row],[location_id]],Locations[],4,"FALSE")</f>
        <v>347700</v>
      </c>
      <c r="P3182">
        <f>VLOOKUP(CONS_TABLE[[#This Row],[location_id]],Locations[],5,"FALSE")</f>
        <v>28.8</v>
      </c>
    </row>
    <row r="3183" spans="1:16" x14ac:dyDescent="0.3">
      <c r="A3183">
        <v>3182</v>
      </c>
      <c r="B3183" t="s">
        <v>235</v>
      </c>
      <c r="C3183">
        <v>619</v>
      </c>
      <c r="D3183" t="str">
        <f>VLOOKUP(CONS_TABLE[[#This Row],[make_id]],Make_details[],2,"FALSE")</f>
        <v>Toyota</v>
      </c>
      <c r="E3183" t="str">
        <f>VLOOKUP(CONS_TABLE[[#This Row],[make_id]],Make_details[],3,"FALSE")</f>
        <v>Standard</v>
      </c>
      <c r="F3183">
        <v>2010</v>
      </c>
      <c r="G3183" t="s">
        <v>467</v>
      </c>
      <c r="H3183" t="s">
        <v>32</v>
      </c>
      <c r="I3183" s="1">
        <v>44572</v>
      </c>
      <c r="J3183" s="1" t="str">
        <f>TEXT(CONS_TABLE[[#This Row],[date_stolen]],"YYYY")</f>
        <v>2022</v>
      </c>
      <c r="K3183" s="1" t="str">
        <f>TEXT(CONS_TABLE[[#This Row],[date_stolen]],"MMMM")</f>
        <v>January</v>
      </c>
      <c r="L3183">
        <v>102</v>
      </c>
      <c r="M3183" t="str">
        <f>VLOOKUP(CONS_TABLE[[#This Row],[location_id]],Locations[],2,"FALSE")</f>
        <v>Auckland</v>
      </c>
      <c r="N3183" t="str">
        <f>VLOOKUP(CONS_TABLE[[#This Row],[location_id]],Locations[],3, "FALSE")</f>
        <v>New Zealand</v>
      </c>
      <c r="O3183" s="3">
        <f>VLOOKUP(CONS_TABLE[[#This Row],[location_id]],Locations[],4,"FALSE")</f>
        <v>1695200</v>
      </c>
      <c r="P3183">
        <f>VLOOKUP(CONS_TABLE[[#This Row],[location_id]],Locations[],5,"FALSE")</f>
        <v>343.09</v>
      </c>
    </row>
    <row r="3184" spans="1:16" x14ac:dyDescent="0.3">
      <c r="A3184">
        <v>3183</v>
      </c>
      <c r="B3184" t="s">
        <v>83</v>
      </c>
      <c r="C3184">
        <v>619</v>
      </c>
      <c r="D3184" t="str">
        <f>VLOOKUP(CONS_TABLE[[#This Row],[make_id]],Make_details[],2,"FALSE")</f>
        <v>Toyota</v>
      </c>
      <c r="E3184" t="str">
        <f>VLOOKUP(CONS_TABLE[[#This Row],[make_id]],Make_details[],3,"FALSE")</f>
        <v>Standard</v>
      </c>
      <c r="F3184">
        <v>2006</v>
      </c>
      <c r="G3184" t="s">
        <v>842</v>
      </c>
      <c r="H3184" t="s">
        <v>10</v>
      </c>
      <c r="I3184" s="1">
        <v>44514</v>
      </c>
      <c r="J3184" s="1" t="str">
        <f>TEXT(CONS_TABLE[[#This Row],[date_stolen]],"YYYY")</f>
        <v>2021</v>
      </c>
      <c r="K3184" s="1" t="str">
        <f>TEXT(CONS_TABLE[[#This Row],[date_stolen]],"MMMM")</f>
        <v>November</v>
      </c>
      <c r="L3184">
        <v>102</v>
      </c>
      <c r="M3184" t="str">
        <f>VLOOKUP(CONS_TABLE[[#This Row],[location_id]],Locations[],2,"FALSE")</f>
        <v>Auckland</v>
      </c>
      <c r="N3184" t="str">
        <f>VLOOKUP(CONS_TABLE[[#This Row],[location_id]],Locations[],3, "FALSE")</f>
        <v>New Zealand</v>
      </c>
      <c r="O3184" s="3">
        <f>VLOOKUP(CONS_TABLE[[#This Row],[location_id]],Locations[],4,"FALSE")</f>
        <v>1695200</v>
      </c>
      <c r="P3184">
        <f>VLOOKUP(CONS_TABLE[[#This Row],[location_id]],Locations[],5,"FALSE")</f>
        <v>343.09</v>
      </c>
    </row>
    <row r="3185" spans="1:16" x14ac:dyDescent="0.3">
      <c r="A3185">
        <v>3184</v>
      </c>
      <c r="B3185" t="s">
        <v>90</v>
      </c>
      <c r="C3185">
        <v>580</v>
      </c>
      <c r="D3185" t="str">
        <f>VLOOKUP(CONS_TABLE[[#This Row],[make_id]],Make_details[],2,"FALSE")</f>
        <v>Mitsubishi</v>
      </c>
      <c r="E3185" t="str">
        <f>VLOOKUP(CONS_TABLE[[#This Row],[make_id]],Make_details[],3,"FALSE")</f>
        <v>Standard</v>
      </c>
      <c r="F3185">
        <v>1998</v>
      </c>
      <c r="G3185" t="s">
        <v>676</v>
      </c>
      <c r="H3185" t="s">
        <v>10</v>
      </c>
      <c r="I3185" s="1">
        <v>44608</v>
      </c>
      <c r="J3185" s="1" t="str">
        <f>TEXT(CONS_TABLE[[#This Row],[date_stolen]],"YYYY")</f>
        <v>2022</v>
      </c>
      <c r="K3185" s="1" t="str">
        <f>TEXT(CONS_TABLE[[#This Row],[date_stolen]],"MMMM")</f>
        <v>February</v>
      </c>
      <c r="L3185">
        <v>102</v>
      </c>
      <c r="M3185" t="str">
        <f>VLOOKUP(CONS_TABLE[[#This Row],[location_id]],Locations[],2,"FALSE")</f>
        <v>Auckland</v>
      </c>
      <c r="N3185" t="str">
        <f>VLOOKUP(CONS_TABLE[[#This Row],[location_id]],Locations[],3, "FALSE")</f>
        <v>New Zealand</v>
      </c>
      <c r="O3185" s="3">
        <f>VLOOKUP(CONS_TABLE[[#This Row],[location_id]],Locations[],4,"FALSE")</f>
        <v>1695200</v>
      </c>
      <c r="P3185">
        <f>VLOOKUP(CONS_TABLE[[#This Row],[location_id]],Locations[],5,"FALSE")</f>
        <v>343.09</v>
      </c>
    </row>
    <row r="3186" spans="1:16" x14ac:dyDescent="0.3">
      <c r="A3186">
        <v>3185</v>
      </c>
      <c r="B3186" t="s">
        <v>75</v>
      </c>
      <c r="C3186">
        <v>587</v>
      </c>
      <c r="D3186" t="str">
        <f>VLOOKUP(CONS_TABLE[[#This Row],[make_id]],Make_details[],2,"FALSE")</f>
        <v>Nissan</v>
      </c>
      <c r="E3186" t="str">
        <f>VLOOKUP(CONS_TABLE[[#This Row],[make_id]],Make_details[],3,"FALSE")</f>
        <v>Standard</v>
      </c>
      <c r="F3186">
        <v>2007</v>
      </c>
      <c r="G3186" t="s">
        <v>359</v>
      </c>
      <c r="H3186" t="s">
        <v>18</v>
      </c>
      <c r="I3186" s="1">
        <v>44508</v>
      </c>
      <c r="J3186" s="1" t="str">
        <f>TEXT(CONS_TABLE[[#This Row],[date_stolen]],"YYYY")</f>
        <v>2021</v>
      </c>
      <c r="K3186" s="1" t="str">
        <f>TEXT(CONS_TABLE[[#This Row],[date_stolen]],"MMMM")</f>
        <v>November</v>
      </c>
      <c r="L3186">
        <v>102</v>
      </c>
      <c r="M3186" t="str">
        <f>VLOOKUP(CONS_TABLE[[#This Row],[location_id]],Locations[],2,"FALSE")</f>
        <v>Auckland</v>
      </c>
      <c r="N3186" t="str">
        <f>VLOOKUP(CONS_TABLE[[#This Row],[location_id]],Locations[],3, "FALSE")</f>
        <v>New Zealand</v>
      </c>
      <c r="O3186" s="3">
        <f>VLOOKUP(CONS_TABLE[[#This Row],[location_id]],Locations[],4,"FALSE")</f>
        <v>1695200</v>
      </c>
      <c r="P3186">
        <f>VLOOKUP(CONS_TABLE[[#This Row],[location_id]],Locations[],5,"FALSE")</f>
        <v>343.09</v>
      </c>
    </row>
    <row r="3187" spans="1:16" x14ac:dyDescent="0.3">
      <c r="A3187">
        <v>3186</v>
      </c>
      <c r="B3187" t="s">
        <v>83</v>
      </c>
      <c r="C3187">
        <v>587</v>
      </c>
      <c r="D3187" t="str">
        <f>VLOOKUP(CONS_TABLE[[#This Row],[make_id]],Make_details[],2,"FALSE")</f>
        <v>Nissan</v>
      </c>
      <c r="E3187" t="str">
        <f>VLOOKUP(CONS_TABLE[[#This Row],[make_id]],Make_details[],3,"FALSE")</f>
        <v>Standard</v>
      </c>
      <c r="F3187">
        <v>2010</v>
      </c>
      <c r="G3187" t="s">
        <v>140</v>
      </c>
      <c r="H3187" t="s">
        <v>45</v>
      </c>
      <c r="I3187" s="1">
        <v>44627</v>
      </c>
      <c r="J3187" s="1" t="str">
        <f>TEXT(CONS_TABLE[[#This Row],[date_stolen]],"YYYY")</f>
        <v>2022</v>
      </c>
      <c r="K3187" s="1" t="str">
        <f>TEXT(CONS_TABLE[[#This Row],[date_stolen]],"MMMM")</f>
        <v>March</v>
      </c>
      <c r="L3187">
        <v>103</v>
      </c>
      <c r="M3187" t="str">
        <f>VLOOKUP(CONS_TABLE[[#This Row],[location_id]],Locations[],2,"FALSE")</f>
        <v>Waikato</v>
      </c>
      <c r="N3187" t="str">
        <f>VLOOKUP(CONS_TABLE[[#This Row],[location_id]],Locations[],3, "FALSE")</f>
        <v>New Zealand</v>
      </c>
      <c r="O3187" s="3">
        <f>VLOOKUP(CONS_TABLE[[#This Row],[location_id]],Locations[],4,"FALSE")</f>
        <v>513800</v>
      </c>
      <c r="P3187">
        <f>VLOOKUP(CONS_TABLE[[#This Row],[location_id]],Locations[],5,"FALSE")</f>
        <v>21.5</v>
      </c>
    </row>
    <row r="3188" spans="1:16" x14ac:dyDescent="0.3">
      <c r="A3188">
        <v>3187</v>
      </c>
      <c r="B3188" t="s">
        <v>83</v>
      </c>
      <c r="C3188">
        <v>587</v>
      </c>
      <c r="D3188" t="str">
        <f>VLOOKUP(CONS_TABLE[[#This Row],[make_id]],Make_details[],2,"FALSE")</f>
        <v>Nissan</v>
      </c>
      <c r="E3188" t="str">
        <f>VLOOKUP(CONS_TABLE[[#This Row],[make_id]],Make_details[],3,"FALSE")</f>
        <v>Standard</v>
      </c>
      <c r="F3188">
        <v>2007</v>
      </c>
      <c r="G3188" t="s">
        <v>359</v>
      </c>
      <c r="H3188" t="s">
        <v>32</v>
      </c>
      <c r="I3188" s="1">
        <v>44656</v>
      </c>
      <c r="J3188" s="1" t="str">
        <f>TEXT(CONS_TABLE[[#This Row],[date_stolen]],"YYYY")</f>
        <v>2022</v>
      </c>
      <c r="K3188" s="1" t="str">
        <f>TEXT(CONS_TABLE[[#This Row],[date_stolen]],"MMMM")</f>
        <v>April</v>
      </c>
      <c r="L3188">
        <v>103</v>
      </c>
      <c r="M3188" t="str">
        <f>VLOOKUP(CONS_TABLE[[#This Row],[location_id]],Locations[],2,"FALSE")</f>
        <v>Waikato</v>
      </c>
      <c r="N3188" t="str">
        <f>VLOOKUP(CONS_TABLE[[#This Row],[location_id]],Locations[],3, "FALSE")</f>
        <v>New Zealand</v>
      </c>
      <c r="O3188" s="3">
        <f>VLOOKUP(CONS_TABLE[[#This Row],[location_id]],Locations[],4,"FALSE")</f>
        <v>513800</v>
      </c>
      <c r="P3188">
        <f>VLOOKUP(CONS_TABLE[[#This Row],[location_id]],Locations[],5,"FALSE")</f>
        <v>21.5</v>
      </c>
    </row>
    <row r="3189" spans="1:16" x14ac:dyDescent="0.3">
      <c r="A3189">
        <v>3188</v>
      </c>
      <c r="B3189" t="s">
        <v>75</v>
      </c>
      <c r="C3189">
        <v>576</v>
      </c>
      <c r="D3189" t="str">
        <f>VLOOKUP(CONS_TABLE[[#This Row],[make_id]],Make_details[],2,"FALSE")</f>
        <v>Mazda</v>
      </c>
      <c r="E3189" t="str">
        <f>VLOOKUP(CONS_TABLE[[#This Row],[make_id]],Make_details[],3,"FALSE")</f>
        <v>Standard</v>
      </c>
      <c r="F3189">
        <v>2002</v>
      </c>
      <c r="G3189" t="s">
        <v>698</v>
      </c>
      <c r="H3189" t="s">
        <v>69</v>
      </c>
      <c r="I3189" s="1">
        <v>44478</v>
      </c>
      <c r="J3189" s="1" t="str">
        <f>TEXT(CONS_TABLE[[#This Row],[date_stolen]],"YYYY")</f>
        <v>2021</v>
      </c>
      <c r="K3189" s="1" t="str">
        <f>TEXT(CONS_TABLE[[#This Row],[date_stolen]],"MMMM")</f>
        <v>October</v>
      </c>
      <c r="L3189">
        <v>103</v>
      </c>
      <c r="M3189" t="str">
        <f>VLOOKUP(CONS_TABLE[[#This Row],[location_id]],Locations[],2,"FALSE")</f>
        <v>Waikato</v>
      </c>
      <c r="N3189" t="str">
        <f>VLOOKUP(CONS_TABLE[[#This Row],[location_id]],Locations[],3, "FALSE")</f>
        <v>New Zealand</v>
      </c>
      <c r="O3189" s="3">
        <f>VLOOKUP(CONS_TABLE[[#This Row],[location_id]],Locations[],4,"FALSE")</f>
        <v>513800</v>
      </c>
      <c r="P3189">
        <f>VLOOKUP(CONS_TABLE[[#This Row],[location_id]],Locations[],5,"FALSE")</f>
        <v>21.5</v>
      </c>
    </row>
    <row r="3190" spans="1:16" x14ac:dyDescent="0.3">
      <c r="A3190">
        <v>3189</v>
      </c>
      <c r="B3190" t="s">
        <v>83</v>
      </c>
      <c r="C3190">
        <v>610</v>
      </c>
      <c r="D3190" t="str">
        <f>VLOOKUP(CONS_TABLE[[#This Row],[make_id]],Make_details[],2,"FALSE")</f>
        <v>Subaru</v>
      </c>
      <c r="E3190" t="str">
        <f>VLOOKUP(CONS_TABLE[[#This Row],[make_id]],Make_details[],3,"FALSE")</f>
        <v>Standard</v>
      </c>
      <c r="F3190">
        <v>2009</v>
      </c>
      <c r="G3190" t="s">
        <v>475</v>
      </c>
      <c r="H3190" t="s">
        <v>10</v>
      </c>
      <c r="I3190" s="1">
        <v>44573</v>
      </c>
      <c r="J3190" s="1" t="str">
        <f>TEXT(CONS_TABLE[[#This Row],[date_stolen]],"YYYY")</f>
        <v>2022</v>
      </c>
      <c r="K3190" s="1" t="str">
        <f>TEXT(CONS_TABLE[[#This Row],[date_stolen]],"MMMM")</f>
        <v>January</v>
      </c>
      <c r="L3190">
        <v>104</v>
      </c>
      <c r="M3190" t="str">
        <f>VLOOKUP(CONS_TABLE[[#This Row],[location_id]],Locations[],2,"FALSE")</f>
        <v>Bay of Plenty</v>
      </c>
      <c r="N3190" t="str">
        <f>VLOOKUP(CONS_TABLE[[#This Row],[location_id]],Locations[],3, "FALSE")</f>
        <v>New Zealand</v>
      </c>
      <c r="O3190" s="3">
        <f>VLOOKUP(CONS_TABLE[[#This Row],[location_id]],Locations[],4,"FALSE")</f>
        <v>347700</v>
      </c>
      <c r="P3190">
        <f>VLOOKUP(CONS_TABLE[[#This Row],[location_id]],Locations[],5,"FALSE")</f>
        <v>28.8</v>
      </c>
    </row>
    <row r="3191" spans="1:16" x14ac:dyDescent="0.3">
      <c r="A3191">
        <v>3190</v>
      </c>
      <c r="B3191" t="s">
        <v>83</v>
      </c>
      <c r="C3191">
        <v>548</v>
      </c>
      <c r="D3191" t="str">
        <f>VLOOKUP(CONS_TABLE[[#This Row],[make_id]],Make_details[],2,"FALSE")</f>
        <v>Holden</v>
      </c>
      <c r="E3191" t="str">
        <f>VLOOKUP(CONS_TABLE[[#This Row],[make_id]],Make_details[],3,"FALSE")</f>
        <v>Standard</v>
      </c>
      <c r="F3191">
        <v>2008</v>
      </c>
      <c r="G3191" t="s">
        <v>779</v>
      </c>
      <c r="H3191" t="s">
        <v>283</v>
      </c>
      <c r="I3191" s="1">
        <v>44587</v>
      </c>
      <c r="J3191" s="1" t="str">
        <f>TEXT(CONS_TABLE[[#This Row],[date_stolen]],"YYYY")</f>
        <v>2022</v>
      </c>
      <c r="K3191" s="1" t="str">
        <f>TEXT(CONS_TABLE[[#This Row],[date_stolen]],"MMMM")</f>
        <v>January</v>
      </c>
      <c r="L3191">
        <v>101</v>
      </c>
      <c r="M3191" t="str">
        <f>VLOOKUP(CONS_TABLE[[#This Row],[location_id]],Locations[],2,"FALSE")</f>
        <v>Northland</v>
      </c>
      <c r="N3191" t="str">
        <f>VLOOKUP(CONS_TABLE[[#This Row],[location_id]],Locations[],3, "FALSE")</f>
        <v>New Zealand</v>
      </c>
      <c r="O3191" s="3">
        <f>VLOOKUP(CONS_TABLE[[#This Row],[location_id]],Locations[],4,"FALSE")</f>
        <v>201500</v>
      </c>
      <c r="P3191">
        <f>VLOOKUP(CONS_TABLE[[#This Row],[location_id]],Locations[],5,"FALSE")</f>
        <v>16.11</v>
      </c>
    </row>
    <row r="3192" spans="1:16" x14ac:dyDescent="0.3">
      <c r="A3192">
        <v>3191</v>
      </c>
      <c r="B3192" t="s">
        <v>435</v>
      </c>
      <c r="C3192">
        <v>580</v>
      </c>
      <c r="D3192" t="str">
        <f>VLOOKUP(CONS_TABLE[[#This Row],[make_id]],Make_details[],2,"FALSE")</f>
        <v>Mitsubishi</v>
      </c>
      <c r="E3192" t="str">
        <f>VLOOKUP(CONS_TABLE[[#This Row],[make_id]],Make_details[],3,"FALSE")</f>
        <v>Standard</v>
      </c>
      <c r="F3192">
        <v>2013</v>
      </c>
      <c r="G3192" t="s">
        <v>464</v>
      </c>
      <c r="H3192" t="s">
        <v>45</v>
      </c>
      <c r="I3192" s="1">
        <v>44612</v>
      </c>
      <c r="J3192" s="1" t="str">
        <f>TEXT(CONS_TABLE[[#This Row],[date_stolen]],"YYYY")</f>
        <v>2022</v>
      </c>
      <c r="K3192" s="1" t="str">
        <f>TEXT(CONS_TABLE[[#This Row],[date_stolen]],"MMMM")</f>
        <v>February</v>
      </c>
      <c r="L3192">
        <v>101</v>
      </c>
      <c r="M3192" t="str">
        <f>VLOOKUP(CONS_TABLE[[#This Row],[location_id]],Locations[],2,"FALSE")</f>
        <v>Northland</v>
      </c>
      <c r="N3192" t="str">
        <f>VLOOKUP(CONS_TABLE[[#This Row],[location_id]],Locations[],3, "FALSE")</f>
        <v>New Zealand</v>
      </c>
      <c r="O3192" s="3">
        <f>VLOOKUP(CONS_TABLE[[#This Row],[location_id]],Locations[],4,"FALSE")</f>
        <v>201500</v>
      </c>
      <c r="P3192">
        <f>VLOOKUP(CONS_TABLE[[#This Row],[location_id]],Locations[],5,"FALSE")</f>
        <v>16.11</v>
      </c>
    </row>
    <row r="3193" spans="1:16" x14ac:dyDescent="0.3">
      <c r="A3193">
        <v>3192</v>
      </c>
      <c r="B3193" t="s">
        <v>90</v>
      </c>
      <c r="C3193">
        <v>619</v>
      </c>
      <c r="D3193" t="str">
        <f>VLOOKUP(CONS_TABLE[[#This Row],[make_id]],Make_details[],2,"FALSE")</f>
        <v>Toyota</v>
      </c>
      <c r="E3193" t="str">
        <f>VLOOKUP(CONS_TABLE[[#This Row],[make_id]],Make_details[],3,"FALSE")</f>
        <v>Standard</v>
      </c>
      <c r="F3193">
        <v>2007</v>
      </c>
      <c r="G3193" t="s">
        <v>594</v>
      </c>
      <c r="H3193" t="s">
        <v>18</v>
      </c>
      <c r="I3193" s="1">
        <v>44606</v>
      </c>
      <c r="J3193" s="1" t="str">
        <f>TEXT(CONS_TABLE[[#This Row],[date_stolen]],"YYYY")</f>
        <v>2022</v>
      </c>
      <c r="K3193" s="1" t="str">
        <f>TEXT(CONS_TABLE[[#This Row],[date_stolen]],"MMMM")</f>
        <v>February</v>
      </c>
      <c r="L3193">
        <v>109</v>
      </c>
      <c r="M3193" t="str">
        <f>VLOOKUP(CONS_TABLE[[#This Row],[location_id]],Locations[],2,"FALSE")</f>
        <v>Wellington</v>
      </c>
      <c r="N3193" t="str">
        <f>VLOOKUP(CONS_TABLE[[#This Row],[location_id]],Locations[],3, "FALSE")</f>
        <v>New Zealand</v>
      </c>
      <c r="O3193" s="3">
        <f>VLOOKUP(CONS_TABLE[[#This Row],[location_id]],Locations[],4,"FALSE")</f>
        <v>543500</v>
      </c>
      <c r="P3193">
        <f>VLOOKUP(CONS_TABLE[[#This Row],[location_id]],Locations[],5,"FALSE")</f>
        <v>67.52</v>
      </c>
    </row>
    <row r="3194" spans="1:16" x14ac:dyDescent="0.3">
      <c r="A3194">
        <v>3193</v>
      </c>
      <c r="B3194" t="s">
        <v>75</v>
      </c>
      <c r="C3194">
        <v>576</v>
      </c>
      <c r="D3194" t="str">
        <f>VLOOKUP(CONS_TABLE[[#This Row],[make_id]],Make_details[],2,"FALSE")</f>
        <v>Mazda</v>
      </c>
      <c r="E3194" t="str">
        <f>VLOOKUP(CONS_TABLE[[#This Row],[make_id]],Make_details[],3,"FALSE")</f>
        <v>Standard</v>
      </c>
      <c r="F3194">
        <v>2005</v>
      </c>
      <c r="G3194" t="s">
        <v>578</v>
      </c>
      <c r="H3194" t="s">
        <v>69</v>
      </c>
      <c r="I3194" s="1">
        <v>44632</v>
      </c>
      <c r="J3194" s="1" t="str">
        <f>TEXT(CONS_TABLE[[#This Row],[date_stolen]],"YYYY")</f>
        <v>2022</v>
      </c>
      <c r="K3194" s="1" t="str">
        <f>TEXT(CONS_TABLE[[#This Row],[date_stolen]],"MMMM")</f>
        <v>March</v>
      </c>
      <c r="L3194">
        <v>109</v>
      </c>
      <c r="M3194" t="str">
        <f>VLOOKUP(CONS_TABLE[[#This Row],[location_id]],Locations[],2,"FALSE")</f>
        <v>Wellington</v>
      </c>
      <c r="N3194" t="str">
        <f>VLOOKUP(CONS_TABLE[[#This Row],[location_id]],Locations[],3, "FALSE")</f>
        <v>New Zealand</v>
      </c>
      <c r="O3194" s="3">
        <f>VLOOKUP(CONS_TABLE[[#This Row],[location_id]],Locations[],4,"FALSE")</f>
        <v>543500</v>
      </c>
      <c r="P3194">
        <f>VLOOKUP(CONS_TABLE[[#This Row],[location_id]],Locations[],5,"FALSE")</f>
        <v>67.52</v>
      </c>
    </row>
    <row r="3195" spans="1:16" x14ac:dyDescent="0.3">
      <c r="A3195">
        <v>3194</v>
      </c>
      <c r="B3195" t="s">
        <v>83</v>
      </c>
      <c r="C3195">
        <v>576</v>
      </c>
      <c r="D3195" t="str">
        <f>VLOOKUP(CONS_TABLE[[#This Row],[make_id]],Make_details[],2,"FALSE")</f>
        <v>Mazda</v>
      </c>
      <c r="E3195" t="str">
        <f>VLOOKUP(CONS_TABLE[[#This Row],[make_id]],Make_details[],3,"FALSE")</f>
        <v>Standard</v>
      </c>
      <c r="F3195">
        <v>2006</v>
      </c>
      <c r="G3195" t="s">
        <v>698</v>
      </c>
      <c r="H3195" t="s">
        <v>32</v>
      </c>
      <c r="I3195" s="1">
        <v>44536</v>
      </c>
      <c r="J3195" s="1" t="str">
        <f>TEXT(CONS_TABLE[[#This Row],[date_stolen]],"YYYY")</f>
        <v>2021</v>
      </c>
      <c r="K3195" s="1" t="str">
        <f>TEXT(CONS_TABLE[[#This Row],[date_stolen]],"MMMM")</f>
        <v>December</v>
      </c>
      <c r="L3195">
        <v>103</v>
      </c>
      <c r="M3195" t="str">
        <f>VLOOKUP(CONS_TABLE[[#This Row],[location_id]],Locations[],2,"FALSE")</f>
        <v>Waikato</v>
      </c>
      <c r="N3195" t="str">
        <f>VLOOKUP(CONS_TABLE[[#This Row],[location_id]],Locations[],3, "FALSE")</f>
        <v>New Zealand</v>
      </c>
      <c r="O3195" s="3">
        <f>VLOOKUP(CONS_TABLE[[#This Row],[location_id]],Locations[],4,"FALSE")</f>
        <v>513800</v>
      </c>
      <c r="P3195">
        <f>VLOOKUP(CONS_TABLE[[#This Row],[location_id]],Locations[],5,"FALSE")</f>
        <v>21.5</v>
      </c>
    </row>
    <row r="3196" spans="1:16" x14ac:dyDescent="0.3">
      <c r="A3196">
        <v>3195</v>
      </c>
      <c r="B3196" t="s">
        <v>83</v>
      </c>
      <c r="C3196">
        <v>619</v>
      </c>
      <c r="D3196" t="str">
        <f>VLOOKUP(CONS_TABLE[[#This Row],[make_id]],Make_details[],2,"FALSE")</f>
        <v>Toyota</v>
      </c>
      <c r="E3196" t="str">
        <f>VLOOKUP(CONS_TABLE[[#This Row],[make_id]],Make_details[],3,"FALSE")</f>
        <v>Standard</v>
      </c>
      <c r="F3196">
        <v>2012</v>
      </c>
      <c r="G3196" t="s">
        <v>670</v>
      </c>
      <c r="H3196" t="s">
        <v>32</v>
      </c>
      <c r="I3196" s="1">
        <v>44582</v>
      </c>
      <c r="J3196" s="1" t="str">
        <f>TEXT(CONS_TABLE[[#This Row],[date_stolen]],"YYYY")</f>
        <v>2022</v>
      </c>
      <c r="K3196" s="1" t="str">
        <f>TEXT(CONS_TABLE[[#This Row],[date_stolen]],"MMMM")</f>
        <v>January</v>
      </c>
      <c r="L3196">
        <v>102</v>
      </c>
      <c r="M3196" t="str">
        <f>VLOOKUP(CONS_TABLE[[#This Row],[location_id]],Locations[],2,"FALSE")</f>
        <v>Auckland</v>
      </c>
      <c r="N3196" t="str">
        <f>VLOOKUP(CONS_TABLE[[#This Row],[location_id]],Locations[],3, "FALSE")</f>
        <v>New Zealand</v>
      </c>
      <c r="O3196" s="3">
        <f>VLOOKUP(CONS_TABLE[[#This Row],[location_id]],Locations[],4,"FALSE")</f>
        <v>1695200</v>
      </c>
      <c r="P3196">
        <f>VLOOKUP(CONS_TABLE[[#This Row],[location_id]],Locations[],5,"FALSE")</f>
        <v>343.09</v>
      </c>
    </row>
    <row r="3197" spans="1:16" x14ac:dyDescent="0.3">
      <c r="A3197">
        <v>3196</v>
      </c>
      <c r="B3197" t="s">
        <v>75</v>
      </c>
      <c r="C3197">
        <v>550</v>
      </c>
      <c r="D3197" t="str">
        <f>VLOOKUP(CONS_TABLE[[#This Row],[make_id]],Make_details[],2,"FALSE")</f>
        <v>Honda</v>
      </c>
      <c r="E3197" t="str">
        <f>VLOOKUP(CONS_TABLE[[#This Row],[make_id]],Make_details[],3,"FALSE")</f>
        <v>Standard</v>
      </c>
      <c r="F3197">
        <v>1997</v>
      </c>
      <c r="G3197" t="s">
        <v>592</v>
      </c>
      <c r="H3197" t="s">
        <v>28</v>
      </c>
      <c r="I3197" s="1">
        <v>44651</v>
      </c>
      <c r="J3197" s="1" t="str">
        <f>TEXT(CONS_TABLE[[#This Row],[date_stolen]],"YYYY")</f>
        <v>2022</v>
      </c>
      <c r="K3197" s="1" t="str">
        <f>TEXT(CONS_TABLE[[#This Row],[date_stolen]],"MMMM")</f>
        <v>March</v>
      </c>
      <c r="L3197">
        <v>115</v>
      </c>
      <c r="M3197" t="str">
        <f>VLOOKUP(CONS_TABLE[[#This Row],[location_id]],Locations[],2,"FALSE")</f>
        <v>Otago</v>
      </c>
      <c r="N3197" t="str">
        <f>VLOOKUP(CONS_TABLE[[#This Row],[location_id]],Locations[],3, "FALSE")</f>
        <v>New Zealand</v>
      </c>
      <c r="O3197" s="3">
        <f>VLOOKUP(CONS_TABLE[[#This Row],[location_id]],Locations[],4,"FALSE")</f>
        <v>246000</v>
      </c>
      <c r="P3197">
        <f>VLOOKUP(CONS_TABLE[[#This Row],[location_id]],Locations[],5,"FALSE")</f>
        <v>7.89</v>
      </c>
    </row>
    <row r="3198" spans="1:16" x14ac:dyDescent="0.3">
      <c r="A3198">
        <v>3197</v>
      </c>
      <c r="B3198" t="s">
        <v>75</v>
      </c>
      <c r="C3198">
        <v>550</v>
      </c>
      <c r="D3198" t="str">
        <f>VLOOKUP(CONS_TABLE[[#This Row],[make_id]],Make_details[],2,"FALSE")</f>
        <v>Honda</v>
      </c>
      <c r="E3198" t="str">
        <f>VLOOKUP(CONS_TABLE[[#This Row],[make_id]],Make_details[],3,"FALSE")</f>
        <v>Standard</v>
      </c>
      <c r="F3198">
        <v>1997</v>
      </c>
      <c r="G3198" t="s">
        <v>592</v>
      </c>
      <c r="H3198" t="s">
        <v>28</v>
      </c>
      <c r="I3198" s="1">
        <v>44655</v>
      </c>
      <c r="J3198" s="1" t="str">
        <f>TEXT(CONS_TABLE[[#This Row],[date_stolen]],"YYYY")</f>
        <v>2022</v>
      </c>
      <c r="K3198" s="1" t="str">
        <f>TEXT(CONS_TABLE[[#This Row],[date_stolen]],"MMMM")</f>
        <v>April</v>
      </c>
      <c r="L3198">
        <v>115</v>
      </c>
      <c r="M3198" t="str">
        <f>VLOOKUP(CONS_TABLE[[#This Row],[location_id]],Locations[],2,"FALSE")</f>
        <v>Otago</v>
      </c>
      <c r="N3198" t="str">
        <f>VLOOKUP(CONS_TABLE[[#This Row],[location_id]],Locations[],3, "FALSE")</f>
        <v>New Zealand</v>
      </c>
      <c r="O3198" s="3">
        <f>VLOOKUP(CONS_TABLE[[#This Row],[location_id]],Locations[],4,"FALSE")</f>
        <v>246000</v>
      </c>
      <c r="P3198">
        <f>VLOOKUP(CONS_TABLE[[#This Row],[location_id]],Locations[],5,"FALSE")</f>
        <v>7.89</v>
      </c>
    </row>
    <row r="3199" spans="1:16" x14ac:dyDescent="0.3">
      <c r="A3199">
        <v>3198</v>
      </c>
      <c r="B3199" t="s">
        <v>83</v>
      </c>
      <c r="C3199">
        <v>587</v>
      </c>
      <c r="D3199" t="str">
        <f>VLOOKUP(CONS_TABLE[[#This Row],[make_id]],Make_details[],2,"FALSE")</f>
        <v>Nissan</v>
      </c>
      <c r="E3199" t="str">
        <f>VLOOKUP(CONS_TABLE[[#This Row],[make_id]],Make_details[],3,"FALSE")</f>
        <v>Standard</v>
      </c>
      <c r="F3199">
        <v>2006</v>
      </c>
      <c r="G3199" t="s">
        <v>140</v>
      </c>
      <c r="H3199" t="s">
        <v>10</v>
      </c>
      <c r="I3199" s="1">
        <v>44497</v>
      </c>
      <c r="J3199" s="1" t="str">
        <f>TEXT(CONS_TABLE[[#This Row],[date_stolen]],"YYYY")</f>
        <v>2021</v>
      </c>
      <c r="K3199" s="1" t="str">
        <f>TEXT(CONS_TABLE[[#This Row],[date_stolen]],"MMMM")</f>
        <v>October</v>
      </c>
      <c r="L3199">
        <v>108</v>
      </c>
      <c r="M3199" t="str">
        <f>VLOOKUP(CONS_TABLE[[#This Row],[location_id]],Locations[],2,"FALSE")</f>
        <v>Manawatū-Whanganui</v>
      </c>
      <c r="N3199" t="str">
        <f>VLOOKUP(CONS_TABLE[[#This Row],[location_id]],Locations[],3, "FALSE")</f>
        <v>New Zealand</v>
      </c>
      <c r="O3199" s="3">
        <f>VLOOKUP(CONS_TABLE[[#This Row],[location_id]],Locations[],4,"FALSE")</f>
        <v>258200</v>
      </c>
      <c r="P3199">
        <f>VLOOKUP(CONS_TABLE[[#This Row],[location_id]],Locations[],5,"FALSE")</f>
        <v>11.62</v>
      </c>
    </row>
    <row r="3200" spans="1:16" x14ac:dyDescent="0.3">
      <c r="A3200">
        <v>3199</v>
      </c>
      <c r="B3200" t="s">
        <v>75</v>
      </c>
      <c r="C3200">
        <v>619</v>
      </c>
      <c r="D3200" t="str">
        <f>VLOOKUP(CONS_TABLE[[#This Row],[make_id]],Make_details[],2,"FALSE")</f>
        <v>Toyota</v>
      </c>
      <c r="E3200" t="str">
        <f>VLOOKUP(CONS_TABLE[[#This Row],[make_id]],Make_details[],3,"FALSE")</f>
        <v>Standard</v>
      </c>
      <c r="F3200">
        <v>2006</v>
      </c>
      <c r="G3200" t="s">
        <v>886</v>
      </c>
      <c r="H3200" t="s">
        <v>47</v>
      </c>
      <c r="I3200" s="1">
        <v>44625</v>
      </c>
      <c r="J3200" s="1" t="str">
        <f>TEXT(CONS_TABLE[[#This Row],[date_stolen]],"YYYY")</f>
        <v>2022</v>
      </c>
      <c r="K3200" s="1" t="str">
        <f>TEXT(CONS_TABLE[[#This Row],[date_stolen]],"MMMM")</f>
        <v>March</v>
      </c>
      <c r="L3200">
        <v>102</v>
      </c>
      <c r="M3200" t="str">
        <f>VLOOKUP(CONS_TABLE[[#This Row],[location_id]],Locations[],2,"FALSE")</f>
        <v>Auckland</v>
      </c>
      <c r="N3200" t="str">
        <f>VLOOKUP(CONS_TABLE[[#This Row],[location_id]],Locations[],3, "FALSE")</f>
        <v>New Zealand</v>
      </c>
      <c r="O3200" s="3">
        <f>VLOOKUP(CONS_TABLE[[#This Row],[location_id]],Locations[],4,"FALSE")</f>
        <v>1695200</v>
      </c>
      <c r="P3200">
        <f>VLOOKUP(CONS_TABLE[[#This Row],[location_id]],Locations[],5,"FALSE")</f>
        <v>343.09</v>
      </c>
    </row>
    <row r="3201" spans="1:16" x14ac:dyDescent="0.3">
      <c r="A3201">
        <v>3200</v>
      </c>
      <c r="B3201" t="s">
        <v>491</v>
      </c>
      <c r="C3201">
        <v>531</v>
      </c>
      <c r="D3201" t="str">
        <f>VLOOKUP(CONS_TABLE[[#This Row],[make_id]],Make_details[],2,"FALSE")</f>
        <v>Daihatsu</v>
      </c>
      <c r="E3201" t="str">
        <f>VLOOKUP(CONS_TABLE[[#This Row],[make_id]],Make_details[],3,"FALSE")</f>
        <v>Standard</v>
      </c>
      <c r="F3201">
        <v>1982</v>
      </c>
      <c r="G3201" t="s">
        <v>945</v>
      </c>
      <c r="H3201" t="s">
        <v>69</v>
      </c>
      <c r="I3201" s="1">
        <v>44539</v>
      </c>
      <c r="J3201" s="1" t="str">
        <f>TEXT(CONS_TABLE[[#This Row],[date_stolen]],"YYYY")</f>
        <v>2021</v>
      </c>
      <c r="K3201" s="1" t="str">
        <f>TEXT(CONS_TABLE[[#This Row],[date_stolen]],"MMMM")</f>
        <v>December</v>
      </c>
      <c r="L3201">
        <v>102</v>
      </c>
      <c r="M3201" t="str">
        <f>VLOOKUP(CONS_TABLE[[#This Row],[location_id]],Locations[],2,"FALSE")</f>
        <v>Auckland</v>
      </c>
      <c r="N3201" t="str">
        <f>VLOOKUP(CONS_TABLE[[#This Row],[location_id]],Locations[],3, "FALSE")</f>
        <v>New Zealand</v>
      </c>
      <c r="O3201" s="3">
        <f>VLOOKUP(CONS_TABLE[[#This Row],[location_id]],Locations[],4,"FALSE")</f>
        <v>1695200</v>
      </c>
      <c r="P3201">
        <f>VLOOKUP(CONS_TABLE[[#This Row],[location_id]],Locations[],5,"FALSE")</f>
        <v>343.09</v>
      </c>
    </row>
    <row r="3202" spans="1:16" x14ac:dyDescent="0.3">
      <c r="A3202">
        <v>3201</v>
      </c>
      <c r="B3202" t="s">
        <v>83</v>
      </c>
      <c r="C3202">
        <v>587</v>
      </c>
      <c r="D3202" t="str">
        <f>VLOOKUP(CONS_TABLE[[#This Row],[make_id]],Make_details[],2,"FALSE")</f>
        <v>Nissan</v>
      </c>
      <c r="E3202" t="str">
        <f>VLOOKUP(CONS_TABLE[[#This Row],[make_id]],Make_details[],3,"FALSE")</f>
        <v>Standard</v>
      </c>
      <c r="F3202">
        <v>2007</v>
      </c>
      <c r="G3202" t="s">
        <v>140</v>
      </c>
      <c r="H3202" t="s">
        <v>32</v>
      </c>
      <c r="I3202" s="1">
        <v>44516</v>
      </c>
      <c r="J3202" s="1" t="str">
        <f>TEXT(CONS_TABLE[[#This Row],[date_stolen]],"YYYY")</f>
        <v>2021</v>
      </c>
      <c r="K3202" s="1" t="str">
        <f>TEXT(CONS_TABLE[[#This Row],[date_stolen]],"MMMM")</f>
        <v>November</v>
      </c>
      <c r="L3202">
        <v>102</v>
      </c>
      <c r="M3202" t="str">
        <f>VLOOKUP(CONS_TABLE[[#This Row],[location_id]],Locations[],2,"FALSE")</f>
        <v>Auckland</v>
      </c>
      <c r="N3202" t="str">
        <f>VLOOKUP(CONS_TABLE[[#This Row],[location_id]],Locations[],3, "FALSE")</f>
        <v>New Zealand</v>
      </c>
      <c r="O3202" s="3">
        <f>VLOOKUP(CONS_TABLE[[#This Row],[location_id]],Locations[],4,"FALSE")</f>
        <v>1695200</v>
      </c>
      <c r="P3202">
        <f>VLOOKUP(CONS_TABLE[[#This Row],[location_id]],Locations[],5,"FALSE")</f>
        <v>343.09</v>
      </c>
    </row>
    <row r="3203" spans="1:16" x14ac:dyDescent="0.3">
      <c r="A3203">
        <v>3202</v>
      </c>
      <c r="B3203" t="s">
        <v>75</v>
      </c>
      <c r="C3203">
        <v>507</v>
      </c>
      <c r="D3203" t="str">
        <f>VLOOKUP(CONS_TABLE[[#This Row],[make_id]],Make_details[],2,"FALSE")</f>
        <v>Audi</v>
      </c>
      <c r="E3203" t="str">
        <f>VLOOKUP(CONS_TABLE[[#This Row],[make_id]],Make_details[],3,"FALSE")</f>
        <v>Standard</v>
      </c>
      <c r="F3203">
        <v>1999</v>
      </c>
      <c r="G3203" t="s">
        <v>844</v>
      </c>
      <c r="H3203" t="s">
        <v>69</v>
      </c>
      <c r="I3203" s="1">
        <v>44627</v>
      </c>
      <c r="J3203" s="1" t="str">
        <f>TEXT(CONS_TABLE[[#This Row],[date_stolen]],"YYYY")</f>
        <v>2022</v>
      </c>
      <c r="K3203" s="1" t="str">
        <f>TEXT(CONS_TABLE[[#This Row],[date_stolen]],"MMMM")</f>
        <v>March</v>
      </c>
      <c r="L3203">
        <v>102</v>
      </c>
      <c r="M3203" t="str">
        <f>VLOOKUP(CONS_TABLE[[#This Row],[location_id]],Locations[],2,"FALSE")</f>
        <v>Auckland</v>
      </c>
      <c r="N3203" t="str">
        <f>VLOOKUP(CONS_TABLE[[#This Row],[location_id]],Locations[],3, "FALSE")</f>
        <v>New Zealand</v>
      </c>
      <c r="O3203" s="3">
        <f>VLOOKUP(CONS_TABLE[[#This Row],[location_id]],Locations[],4,"FALSE")</f>
        <v>1695200</v>
      </c>
      <c r="P3203">
        <f>VLOOKUP(CONS_TABLE[[#This Row],[location_id]],Locations[],5,"FALSE")</f>
        <v>343.09</v>
      </c>
    </row>
    <row r="3204" spans="1:16" x14ac:dyDescent="0.3">
      <c r="A3204">
        <v>3203</v>
      </c>
      <c r="B3204" t="s">
        <v>83</v>
      </c>
      <c r="C3204">
        <v>540</v>
      </c>
      <c r="D3204" t="str">
        <f>VLOOKUP(CONS_TABLE[[#This Row],[make_id]],Make_details[],2,"FALSE")</f>
        <v>Ford</v>
      </c>
      <c r="E3204" t="str">
        <f>VLOOKUP(CONS_TABLE[[#This Row],[make_id]],Make_details[],3,"FALSE")</f>
        <v>Standard</v>
      </c>
      <c r="F3204">
        <v>2005</v>
      </c>
      <c r="G3204" t="s">
        <v>453</v>
      </c>
      <c r="H3204" t="s">
        <v>28</v>
      </c>
      <c r="I3204" s="1">
        <v>44561</v>
      </c>
      <c r="J3204" s="1" t="str">
        <f>TEXT(CONS_TABLE[[#This Row],[date_stolen]],"YYYY")</f>
        <v>2021</v>
      </c>
      <c r="K3204" s="1" t="str">
        <f>TEXT(CONS_TABLE[[#This Row],[date_stolen]],"MMMM")</f>
        <v>December</v>
      </c>
      <c r="L3204">
        <v>104</v>
      </c>
      <c r="M3204" t="str">
        <f>VLOOKUP(CONS_TABLE[[#This Row],[location_id]],Locations[],2,"FALSE")</f>
        <v>Bay of Plenty</v>
      </c>
      <c r="N3204" t="str">
        <f>VLOOKUP(CONS_TABLE[[#This Row],[location_id]],Locations[],3, "FALSE")</f>
        <v>New Zealand</v>
      </c>
      <c r="O3204" s="3">
        <f>VLOOKUP(CONS_TABLE[[#This Row],[location_id]],Locations[],4,"FALSE")</f>
        <v>347700</v>
      </c>
      <c r="P3204">
        <f>VLOOKUP(CONS_TABLE[[#This Row],[location_id]],Locations[],5,"FALSE")</f>
        <v>28.8</v>
      </c>
    </row>
    <row r="3205" spans="1:16" x14ac:dyDescent="0.3">
      <c r="A3205">
        <v>3204</v>
      </c>
      <c r="B3205" t="s">
        <v>90</v>
      </c>
      <c r="C3205">
        <v>619</v>
      </c>
      <c r="D3205" t="str">
        <f>VLOOKUP(CONS_TABLE[[#This Row],[make_id]],Make_details[],2,"FALSE")</f>
        <v>Toyota</v>
      </c>
      <c r="E3205" t="str">
        <f>VLOOKUP(CONS_TABLE[[#This Row],[make_id]],Make_details[],3,"FALSE")</f>
        <v>Standard</v>
      </c>
      <c r="F3205">
        <v>2000</v>
      </c>
      <c r="G3205" t="s">
        <v>594</v>
      </c>
      <c r="H3205" t="s">
        <v>32</v>
      </c>
      <c r="I3205" s="1">
        <v>44538</v>
      </c>
      <c r="J3205" s="1" t="str">
        <f>TEXT(CONS_TABLE[[#This Row],[date_stolen]],"YYYY")</f>
        <v>2021</v>
      </c>
      <c r="K3205" s="1" t="str">
        <f>TEXT(CONS_TABLE[[#This Row],[date_stolen]],"MMMM")</f>
        <v>December</v>
      </c>
      <c r="L3205">
        <v>105</v>
      </c>
      <c r="M3205" t="str">
        <f>VLOOKUP(CONS_TABLE[[#This Row],[location_id]],Locations[],2,"FALSE")</f>
        <v>Gisborne</v>
      </c>
      <c r="N3205" t="str">
        <f>VLOOKUP(CONS_TABLE[[#This Row],[location_id]],Locations[],3, "FALSE")</f>
        <v>New Zealand</v>
      </c>
      <c r="O3205" s="3">
        <f>VLOOKUP(CONS_TABLE[[#This Row],[location_id]],Locations[],4,"FALSE")</f>
        <v>52100</v>
      </c>
      <c r="P3205">
        <f>VLOOKUP(CONS_TABLE[[#This Row],[location_id]],Locations[],5,"FALSE")</f>
        <v>6.21</v>
      </c>
    </row>
    <row r="3206" spans="1:16" x14ac:dyDescent="0.3">
      <c r="A3206">
        <v>3205</v>
      </c>
      <c r="B3206" t="s">
        <v>83</v>
      </c>
      <c r="C3206">
        <v>619</v>
      </c>
      <c r="D3206" t="str">
        <f>VLOOKUP(CONS_TABLE[[#This Row],[make_id]],Make_details[],2,"FALSE")</f>
        <v>Toyota</v>
      </c>
      <c r="E3206" t="str">
        <f>VLOOKUP(CONS_TABLE[[#This Row],[make_id]],Make_details[],3,"FALSE")</f>
        <v>Standard</v>
      </c>
      <c r="F3206">
        <v>2006</v>
      </c>
      <c r="G3206" t="s">
        <v>842</v>
      </c>
      <c r="H3206" t="s">
        <v>10</v>
      </c>
      <c r="I3206" s="1">
        <v>44519</v>
      </c>
      <c r="J3206" s="1" t="str">
        <f>TEXT(CONS_TABLE[[#This Row],[date_stolen]],"YYYY")</f>
        <v>2021</v>
      </c>
      <c r="K3206" s="1" t="str">
        <f>TEXT(CONS_TABLE[[#This Row],[date_stolen]],"MMMM")</f>
        <v>November</v>
      </c>
      <c r="L3206">
        <v>101</v>
      </c>
      <c r="M3206" t="str">
        <f>VLOOKUP(CONS_TABLE[[#This Row],[location_id]],Locations[],2,"FALSE")</f>
        <v>Northland</v>
      </c>
      <c r="N3206" t="str">
        <f>VLOOKUP(CONS_TABLE[[#This Row],[location_id]],Locations[],3, "FALSE")</f>
        <v>New Zealand</v>
      </c>
      <c r="O3206" s="3">
        <f>VLOOKUP(CONS_TABLE[[#This Row],[location_id]],Locations[],4,"FALSE")</f>
        <v>201500</v>
      </c>
      <c r="P3206">
        <f>VLOOKUP(CONS_TABLE[[#This Row],[location_id]],Locations[],5,"FALSE")</f>
        <v>16.11</v>
      </c>
    </row>
    <row r="3207" spans="1:16" x14ac:dyDescent="0.3">
      <c r="A3207">
        <v>3206</v>
      </c>
      <c r="B3207" t="s">
        <v>235</v>
      </c>
      <c r="C3207">
        <v>576</v>
      </c>
      <c r="D3207" t="str">
        <f>VLOOKUP(CONS_TABLE[[#This Row],[make_id]],Make_details[],2,"FALSE")</f>
        <v>Mazda</v>
      </c>
      <c r="E3207" t="str">
        <f>VLOOKUP(CONS_TABLE[[#This Row],[make_id]],Make_details[],3,"FALSE")</f>
        <v>Standard</v>
      </c>
      <c r="F3207">
        <v>2008</v>
      </c>
      <c r="G3207" t="s">
        <v>723</v>
      </c>
      <c r="H3207" t="s">
        <v>32</v>
      </c>
      <c r="I3207" s="1">
        <v>44532</v>
      </c>
      <c r="J3207" s="1" t="str">
        <f>TEXT(CONS_TABLE[[#This Row],[date_stolen]],"YYYY")</f>
        <v>2021</v>
      </c>
      <c r="K3207" s="1" t="str">
        <f>TEXT(CONS_TABLE[[#This Row],[date_stolen]],"MMMM")</f>
        <v>December</v>
      </c>
      <c r="L3207">
        <v>102</v>
      </c>
      <c r="M3207" t="str">
        <f>VLOOKUP(CONS_TABLE[[#This Row],[location_id]],Locations[],2,"FALSE")</f>
        <v>Auckland</v>
      </c>
      <c r="N3207" t="str">
        <f>VLOOKUP(CONS_TABLE[[#This Row],[location_id]],Locations[],3, "FALSE")</f>
        <v>New Zealand</v>
      </c>
      <c r="O3207" s="3">
        <f>VLOOKUP(CONS_TABLE[[#This Row],[location_id]],Locations[],4,"FALSE")</f>
        <v>1695200</v>
      </c>
      <c r="P3207">
        <f>VLOOKUP(CONS_TABLE[[#This Row],[location_id]],Locations[],5,"FALSE")</f>
        <v>343.09</v>
      </c>
    </row>
    <row r="3208" spans="1:16" x14ac:dyDescent="0.3">
      <c r="A3208">
        <v>3207</v>
      </c>
      <c r="B3208" t="s">
        <v>90</v>
      </c>
      <c r="C3208">
        <v>550</v>
      </c>
      <c r="D3208" t="str">
        <f>VLOOKUP(CONS_TABLE[[#This Row],[make_id]],Make_details[],2,"FALSE")</f>
        <v>Honda</v>
      </c>
      <c r="E3208" t="str">
        <f>VLOOKUP(CONS_TABLE[[#This Row],[make_id]],Make_details[],3,"FALSE")</f>
        <v>Standard</v>
      </c>
      <c r="F3208">
        <v>2004</v>
      </c>
      <c r="G3208" t="s">
        <v>584</v>
      </c>
      <c r="H3208" t="s">
        <v>618</v>
      </c>
      <c r="I3208" s="1">
        <v>44647</v>
      </c>
      <c r="J3208" s="1" t="str">
        <f>TEXT(CONS_TABLE[[#This Row],[date_stolen]],"YYYY")</f>
        <v>2022</v>
      </c>
      <c r="K3208" s="1" t="str">
        <f>TEXT(CONS_TABLE[[#This Row],[date_stolen]],"MMMM")</f>
        <v>March</v>
      </c>
      <c r="L3208">
        <v>104</v>
      </c>
      <c r="M3208" t="str">
        <f>VLOOKUP(CONS_TABLE[[#This Row],[location_id]],Locations[],2,"FALSE")</f>
        <v>Bay of Plenty</v>
      </c>
      <c r="N3208" t="str">
        <f>VLOOKUP(CONS_TABLE[[#This Row],[location_id]],Locations[],3, "FALSE")</f>
        <v>New Zealand</v>
      </c>
      <c r="O3208" s="3">
        <f>VLOOKUP(CONS_TABLE[[#This Row],[location_id]],Locations[],4,"FALSE")</f>
        <v>347700</v>
      </c>
      <c r="P3208">
        <f>VLOOKUP(CONS_TABLE[[#This Row],[location_id]],Locations[],5,"FALSE")</f>
        <v>28.8</v>
      </c>
    </row>
    <row r="3209" spans="1:16" x14ac:dyDescent="0.3">
      <c r="A3209">
        <v>3208</v>
      </c>
      <c r="B3209" t="s">
        <v>75</v>
      </c>
      <c r="C3209">
        <v>587</v>
      </c>
      <c r="D3209" t="str">
        <f>VLOOKUP(CONS_TABLE[[#This Row],[make_id]],Make_details[],2,"FALSE")</f>
        <v>Nissan</v>
      </c>
      <c r="E3209" t="str">
        <f>VLOOKUP(CONS_TABLE[[#This Row],[make_id]],Make_details[],3,"FALSE")</f>
        <v>Standard</v>
      </c>
      <c r="F3209">
        <v>2005</v>
      </c>
      <c r="G3209" t="s">
        <v>359</v>
      </c>
      <c r="H3209" t="s">
        <v>283</v>
      </c>
      <c r="I3209" s="1">
        <v>44655</v>
      </c>
      <c r="J3209" s="1" t="str">
        <f>TEXT(CONS_TABLE[[#This Row],[date_stolen]],"YYYY")</f>
        <v>2022</v>
      </c>
      <c r="K3209" s="1" t="str">
        <f>TEXT(CONS_TABLE[[#This Row],[date_stolen]],"MMMM")</f>
        <v>April</v>
      </c>
      <c r="L3209">
        <v>102</v>
      </c>
      <c r="M3209" t="str">
        <f>VLOOKUP(CONS_TABLE[[#This Row],[location_id]],Locations[],2,"FALSE")</f>
        <v>Auckland</v>
      </c>
      <c r="N3209" t="str">
        <f>VLOOKUP(CONS_TABLE[[#This Row],[location_id]],Locations[],3, "FALSE")</f>
        <v>New Zealand</v>
      </c>
      <c r="O3209" s="3">
        <f>VLOOKUP(CONS_TABLE[[#This Row],[location_id]],Locations[],4,"FALSE")</f>
        <v>1695200</v>
      </c>
      <c r="P3209">
        <f>VLOOKUP(CONS_TABLE[[#This Row],[location_id]],Locations[],5,"FALSE")</f>
        <v>343.09</v>
      </c>
    </row>
    <row r="3210" spans="1:16" x14ac:dyDescent="0.3">
      <c r="A3210">
        <v>3209</v>
      </c>
      <c r="B3210" t="s">
        <v>83</v>
      </c>
      <c r="C3210">
        <v>576</v>
      </c>
      <c r="D3210" t="str">
        <f>VLOOKUP(CONS_TABLE[[#This Row],[make_id]],Make_details[],2,"FALSE")</f>
        <v>Mazda</v>
      </c>
      <c r="E3210" t="str">
        <f>VLOOKUP(CONS_TABLE[[#This Row],[make_id]],Make_details[],3,"FALSE")</f>
        <v>Standard</v>
      </c>
      <c r="F3210">
        <v>2007</v>
      </c>
      <c r="G3210" t="s">
        <v>823</v>
      </c>
      <c r="H3210" t="s">
        <v>32</v>
      </c>
      <c r="I3210" s="1">
        <v>44608</v>
      </c>
      <c r="J3210" s="1" t="str">
        <f>TEXT(CONS_TABLE[[#This Row],[date_stolen]],"YYYY")</f>
        <v>2022</v>
      </c>
      <c r="K3210" s="1" t="str">
        <f>TEXT(CONS_TABLE[[#This Row],[date_stolen]],"MMMM")</f>
        <v>February</v>
      </c>
      <c r="L3210">
        <v>114</v>
      </c>
      <c r="M3210" t="str">
        <f>VLOOKUP(CONS_TABLE[[#This Row],[location_id]],Locations[],2,"FALSE")</f>
        <v>Canterbury</v>
      </c>
      <c r="N3210" t="str">
        <f>VLOOKUP(CONS_TABLE[[#This Row],[location_id]],Locations[],3, "FALSE")</f>
        <v>New Zealand</v>
      </c>
      <c r="O3210" s="3">
        <f>VLOOKUP(CONS_TABLE[[#This Row],[location_id]],Locations[],4,"FALSE")</f>
        <v>655000</v>
      </c>
      <c r="P3210">
        <f>VLOOKUP(CONS_TABLE[[#This Row],[location_id]],Locations[],5,"FALSE")</f>
        <v>14.72</v>
      </c>
    </row>
    <row r="3211" spans="1:16" x14ac:dyDescent="0.3">
      <c r="A3211">
        <v>3210</v>
      </c>
      <c r="B3211" t="s">
        <v>90</v>
      </c>
      <c r="C3211">
        <v>619</v>
      </c>
      <c r="D3211" t="str">
        <f>VLOOKUP(CONS_TABLE[[#This Row],[make_id]],Make_details[],2,"FALSE")</f>
        <v>Toyota</v>
      </c>
      <c r="E3211" t="str">
        <f>VLOOKUP(CONS_TABLE[[#This Row],[make_id]],Make_details[],3,"FALSE")</f>
        <v>Standard</v>
      </c>
      <c r="F3211">
        <v>1995</v>
      </c>
      <c r="G3211" t="s">
        <v>448</v>
      </c>
      <c r="H3211" t="s">
        <v>18</v>
      </c>
      <c r="I3211" s="1">
        <v>44540</v>
      </c>
      <c r="J3211" s="1" t="str">
        <f>TEXT(CONS_TABLE[[#This Row],[date_stolen]],"YYYY")</f>
        <v>2021</v>
      </c>
      <c r="K3211" s="1" t="str">
        <f>TEXT(CONS_TABLE[[#This Row],[date_stolen]],"MMMM")</f>
        <v>December</v>
      </c>
      <c r="L3211">
        <v>104</v>
      </c>
      <c r="M3211" t="str">
        <f>VLOOKUP(CONS_TABLE[[#This Row],[location_id]],Locations[],2,"FALSE")</f>
        <v>Bay of Plenty</v>
      </c>
      <c r="N3211" t="str">
        <f>VLOOKUP(CONS_TABLE[[#This Row],[location_id]],Locations[],3, "FALSE")</f>
        <v>New Zealand</v>
      </c>
      <c r="O3211" s="3">
        <f>VLOOKUP(CONS_TABLE[[#This Row],[location_id]],Locations[],4,"FALSE")</f>
        <v>347700</v>
      </c>
      <c r="P3211">
        <f>VLOOKUP(CONS_TABLE[[#This Row],[location_id]],Locations[],5,"FALSE")</f>
        <v>28.8</v>
      </c>
    </row>
    <row r="3212" spans="1:16" x14ac:dyDescent="0.3">
      <c r="A3212">
        <v>3211</v>
      </c>
      <c r="B3212" t="s">
        <v>75</v>
      </c>
      <c r="C3212">
        <v>587</v>
      </c>
      <c r="D3212" t="str">
        <f>VLOOKUP(CONS_TABLE[[#This Row],[make_id]],Make_details[],2,"FALSE")</f>
        <v>Nissan</v>
      </c>
      <c r="E3212" t="str">
        <f>VLOOKUP(CONS_TABLE[[#This Row],[make_id]],Make_details[],3,"FALSE")</f>
        <v>Standard</v>
      </c>
      <c r="F3212">
        <v>2005</v>
      </c>
      <c r="G3212" t="s">
        <v>359</v>
      </c>
      <c r="H3212" t="s">
        <v>10</v>
      </c>
      <c r="I3212" s="1">
        <v>44629</v>
      </c>
      <c r="J3212" s="1" t="str">
        <f>TEXT(CONS_TABLE[[#This Row],[date_stolen]],"YYYY")</f>
        <v>2022</v>
      </c>
      <c r="K3212" s="1" t="str">
        <f>TEXT(CONS_TABLE[[#This Row],[date_stolen]],"MMMM")</f>
        <v>March</v>
      </c>
      <c r="L3212">
        <v>102</v>
      </c>
      <c r="M3212" t="str">
        <f>VLOOKUP(CONS_TABLE[[#This Row],[location_id]],Locations[],2,"FALSE")</f>
        <v>Auckland</v>
      </c>
      <c r="N3212" t="str">
        <f>VLOOKUP(CONS_TABLE[[#This Row],[location_id]],Locations[],3, "FALSE")</f>
        <v>New Zealand</v>
      </c>
      <c r="O3212" s="3">
        <f>VLOOKUP(CONS_TABLE[[#This Row],[location_id]],Locations[],4,"FALSE")</f>
        <v>1695200</v>
      </c>
      <c r="P3212">
        <f>VLOOKUP(CONS_TABLE[[#This Row],[location_id]],Locations[],5,"FALSE")</f>
        <v>343.09</v>
      </c>
    </row>
    <row r="3213" spans="1:16" x14ac:dyDescent="0.3">
      <c r="A3213">
        <v>3212</v>
      </c>
      <c r="B3213" t="s">
        <v>83</v>
      </c>
      <c r="C3213">
        <v>512</v>
      </c>
      <c r="D3213" t="str">
        <f>VLOOKUP(CONS_TABLE[[#This Row],[make_id]],Make_details[],2,"FALSE")</f>
        <v>BMW</v>
      </c>
      <c r="E3213" t="str">
        <f>VLOOKUP(CONS_TABLE[[#This Row],[make_id]],Make_details[],3,"FALSE")</f>
        <v>Luxury</v>
      </c>
      <c r="F3213">
        <v>2005</v>
      </c>
      <c r="G3213" t="s">
        <v>680</v>
      </c>
      <c r="H3213" t="s">
        <v>18</v>
      </c>
      <c r="I3213" s="1">
        <v>44561</v>
      </c>
      <c r="J3213" s="1" t="str">
        <f>TEXT(CONS_TABLE[[#This Row],[date_stolen]],"YYYY")</f>
        <v>2021</v>
      </c>
      <c r="K3213" s="1" t="str">
        <f>TEXT(CONS_TABLE[[#This Row],[date_stolen]],"MMMM")</f>
        <v>December</v>
      </c>
      <c r="L3213">
        <v>102</v>
      </c>
      <c r="M3213" t="str">
        <f>VLOOKUP(CONS_TABLE[[#This Row],[location_id]],Locations[],2,"FALSE")</f>
        <v>Auckland</v>
      </c>
      <c r="N3213" t="str">
        <f>VLOOKUP(CONS_TABLE[[#This Row],[location_id]],Locations[],3, "FALSE")</f>
        <v>New Zealand</v>
      </c>
      <c r="O3213" s="3">
        <f>VLOOKUP(CONS_TABLE[[#This Row],[location_id]],Locations[],4,"FALSE")</f>
        <v>1695200</v>
      </c>
      <c r="P3213">
        <f>VLOOKUP(CONS_TABLE[[#This Row],[location_id]],Locations[],5,"FALSE")</f>
        <v>343.09</v>
      </c>
    </row>
    <row r="3214" spans="1:16" x14ac:dyDescent="0.3">
      <c r="A3214">
        <v>3213</v>
      </c>
      <c r="B3214" t="s">
        <v>90</v>
      </c>
      <c r="C3214">
        <v>576</v>
      </c>
      <c r="D3214" t="str">
        <f>VLOOKUP(CONS_TABLE[[#This Row],[make_id]],Make_details[],2,"FALSE")</f>
        <v>Mazda</v>
      </c>
      <c r="E3214" t="str">
        <f>VLOOKUP(CONS_TABLE[[#This Row],[make_id]],Make_details[],3,"FALSE")</f>
        <v>Standard</v>
      </c>
      <c r="F3214">
        <v>2006</v>
      </c>
      <c r="G3214" t="s">
        <v>698</v>
      </c>
      <c r="H3214" t="s">
        <v>10</v>
      </c>
      <c r="I3214" s="1">
        <v>44486</v>
      </c>
      <c r="J3214" s="1" t="str">
        <f>TEXT(CONS_TABLE[[#This Row],[date_stolen]],"YYYY")</f>
        <v>2021</v>
      </c>
      <c r="K3214" s="1" t="str">
        <f>TEXT(CONS_TABLE[[#This Row],[date_stolen]],"MMMM")</f>
        <v>October</v>
      </c>
      <c r="L3214">
        <v>104</v>
      </c>
      <c r="M3214" t="str">
        <f>VLOOKUP(CONS_TABLE[[#This Row],[location_id]],Locations[],2,"FALSE")</f>
        <v>Bay of Plenty</v>
      </c>
      <c r="N3214" t="str">
        <f>VLOOKUP(CONS_TABLE[[#This Row],[location_id]],Locations[],3, "FALSE")</f>
        <v>New Zealand</v>
      </c>
      <c r="O3214" s="3">
        <f>VLOOKUP(CONS_TABLE[[#This Row],[location_id]],Locations[],4,"FALSE")</f>
        <v>347700</v>
      </c>
      <c r="P3214">
        <f>VLOOKUP(CONS_TABLE[[#This Row],[location_id]],Locations[],5,"FALSE")</f>
        <v>28.8</v>
      </c>
    </row>
    <row r="3215" spans="1:16" x14ac:dyDescent="0.3">
      <c r="A3215">
        <v>3214</v>
      </c>
      <c r="B3215" t="s">
        <v>90</v>
      </c>
      <c r="C3215">
        <v>576</v>
      </c>
      <c r="D3215" t="str">
        <f>VLOOKUP(CONS_TABLE[[#This Row],[make_id]],Make_details[],2,"FALSE")</f>
        <v>Mazda</v>
      </c>
      <c r="E3215" t="str">
        <f>VLOOKUP(CONS_TABLE[[#This Row],[make_id]],Make_details[],3,"FALSE")</f>
        <v>Standard</v>
      </c>
      <c r="F3215">
        <v>2006</v>
      </c>
      <c r="G3215" t="s">
        <v>698</v>
      </c>
      <c r="H3215" t="s">
        <v>10</v>
      </c>
      <c r="I3215" s="1">
        <v>44486</v>
      </c>
      <c r="J3215" s="1" t="str">
        <f>TEXT(CONS_TABLE[[#This Row],[date_stolen]],"YYYY")</f>
        <v>2021</v>
      </c>
      <c r="K3215" s="1" t="str">
        <f>TEXT(CONS_TABLE[[#This Row],[date_stolen]],"MMMM")</f>
        <v>October</v>
      </c>
      <c r="L3215">
        <v>104</v>
      </c>
      <c r="M3215" t="str">
        <f>VLOOKUP(CONS_TABLE[[#This Row],[location_id]],Locations[],2,"FALSE")</f>
        <v>Bay of Plenty</v>
      </c>
      <c r="N3215" t="str">
        <f>VLOOKUP(CONS_TABLE[[#This Row],[location_id]],Locations[],3, "FALSE")</f>
        <v>New Zealand</v>
      </c>
      <c r="O3215" s="3">
        <f>VLOOKUP(CONS_TABLE[[#This Row],[location_id]],Locations[],4,"FALSE")</f>
        <v>347700</v>
      </c>
      <c r="P3215">
        <f>VLOOKUP(CONS_TABLE[[#This Row],[location_id]],Locations[],5,"FALSE")</f>
        <v>28.8</v>
      </c>
    </row>
    <row r="3216" spans="1:16" x14ac:dyDescent="0.3">
      <c r="A3216">
        <v>3215</v>
      </c>
      <c r="B3216" t="s">
        <v>83</v>
      </c>
      <c r="C3216">
        <v>576</v>
      </c>
      <c r="D3216" t="str">
        <f>VLOOKUP(CONS_TABLE[[#This Row],[make_id]],Make_details[],2,"FALSE")</f>
        <v>Mazda</v>
      </c>
      <c r="E3216" t="str">
        <f>VLOOKUP(CONS_TABLE[[#This Row],[make_id]],Make_details[],3,"FALSE")</f>
        <v>Standard</v>
      </c>
      <c r="F3216">
        <v>2008</v>
      </c>
      <c r="G3216" t="s">
        <v>698</v>
      </c>
      <c r="H3216" t="s">
        <v>32</v>
      </c>
      <c r="I3216" s="1">
        <v>44637</v>
      </c>
      <c r="J3216" s="1" t="str">
        <f>TEXT(CONS_TABLE[[#This Row],[date_stolen]],"YYYY")</f>
        <v>2022</v>
      </c>
      <c r="K3216" s="1" t="str">
        <f>TEXT(CONS_TABLE[[#This Row],[date_stolen]],"MMMM")</f>
        <v>March</v>
      </c>
      <c r="L3216">
        <v>115</v>
      </c>
      <c r="M3216" t="str">
        <f>VLOOKUP(CONS_TABLE[[#This Row],[location_id]],Locations[],2,"FALSE")</f>
        <v>Otago</v>
      </c>
      <c r="N3216" t="str">
        <f>VLOOKUP(CONS_TABLE[[#This Row],[location_id]],Locations[],3, "FALSE")</f>
        <v>New Zealand</v>
      </c>
      <c r="O3216" s="3">
        <f>VLOOKUP(CONS_TABLE[[#This Row],[location_id]],Locations[],4,"FALSE")</f>
        <v>246000</v>
      </c>
      <c r="P3216">
        <f>VLOOKUP(CONS_TABLE[[#This Row],[location_id]],Locations[],5,"FALSE")</f>
        <v>7.89</v>
      </c>
    </row>
    <row r="3217" spans="1:16" x14ac:dyDescent="0.3">
      <c r="A3217">
        <v>3216</v>
      </c>
      <c r="B3217" t="s">
        <v>83</v>
      </c>
      <c r="C3217">
        <v>587</v>
      </c>
      <c r="D3217" t="str">
        <f>VLOOKUP(CONS_TABLE[[#This Row],[make_id]],Make_details[],2,"FALSE")</f>
        <v>Nissan</v>
      </c>
      <c r="E3217" t="str">
        <f>VLOOKUP(CONS_TABLE[[#This Row],[make_id]],Make_details[],3,"FALSE")</f>
        <v>Standard</v>
      </c>
      <c r="F3217">
        <v>1990</v>
      </c>
      <c r="G3217" t="s">
        <v>140</v>
      </c>
      <c r="H3217" t="s">
        <v>28</v>
      </c>
      <c r="I3217" s="1">
        <v>44570</v>
      </c>
      <c r="J3217" s="1" t="str">
        <f>TEXT(CONS_TABLE[[#This Row],[date_stolen]],"YYYY")</f>
        <v>2022</v>
      </c>
      <c r="K3217" s="1" t="str">
        <f>TEXT(CONS_TABLE[[#This Row],[date_stolen]],"MMMM")</f>
        <v>January</v>
      </c>
      <c r="L3217">
        <v>102</v>
      </c>
      <c r="M3217" t="str">
        <f>VLOOKUP(CONS_TABLE[[#This Row],[location_id]],Locations[],2,"FALSE")</f>
        <v>Auckland</v>
      </c>
      <c r="N3217" t="str">
        <f>VLOOKUP(CONS_TABLE[[#This Row],[location_id]],Locations[],3, "FALSE")</f>
        <v>New Zealand</v>
      </c>
      <c r="O3217" s="3">
        <f>VLOOKUP(CONS_TABLE[[#This Row],[location_id]],Locations[],4,"FALSE")</f>
        <v>1695200</v>
      </c>
      <c r="P3217">
        <f>VLOOKUP(CONS_TABLE[[#This Row],[location_id]],Locations[],5,"FALSE")</f>
        <v>343.09</v>
      </c>
    </row>
    <row r="3218" spans="1:16" x14ac:dyDescent="0.3">
      <c r="A3218">
        <v>3217</v>
      </c>
      <c r="B3218" t="s">
        <v>435</v>
      </c>
      <c r="C3218">
        <v>540</v>
      </c>
      <c r="D3218" t="str">
        <f>VLOOKUP(CONS_TABLE[[#This Row],[make_id]],Make_details[],2,"FALSE")</f>
        <v>Ford</v>
      </c>
      <c r="E3218" t="str">
        <f>VLOOKUP(CONS_TABLE[[#This Row],[make_id]],Make_details[],3,"FALSE")</f>
        <v>Standard</v>
      </c>
      <c r="F3218">
        <v>2002</v>
      </c>
      <c r="G3218" t="s">
        <v>436</v>
      </c>
      <c r="H3218" t="s">
        <v>28</v>
      </c>
      <c r="I3218" s="1">
        <v>44644</v>
      </c>
      <c r="J3218" s="1" t="str">
        <f>TEXT(CONS_TABLE[[#This Row],[date_stolen]],"YYYY")</f>
        <v>2022</v>
      </c>
      <c r="K3218" s="1" t="str">
        <f>TEXT(CONS_TABLE[[#This Row],[date_stolen]],"MMMM")</f>
        <v>March</v>
      </c>
      <c r="L3218">
        <v>107</v>
      </c>
      <c r="M3218" t="str">
        <f>VLOOKUP(CONS_TABLE[[#This Row],[location_id]],Locations[],2,"FALSE")</f>
        <v>Taranaki</v>
      </c>
      <c r="N3218" t="str">
        <f>VLOOKUP(CONS_TABLE[[#This Row],[location_id]],Locations[],3, "FALSE")</f>
        <v>New Zealand</v>
      </c>
      <c r="O3218" s="3">
        <f>VLOOKUP(CONS_TABLE[[#This Row],[location_id]],Locations[],4,"FALSE")</f>
        <v>127300</v>
      </c>
      <c r="P3218">
        <f>VLOOKUP(CONS_TABLE[[#This Row],[location_id]],Locations[],5,"FALSE")</f>
        <v>17.55</v>
      </c>
    </row>
    <row r="3219" spans="1:16" x14ac:dyDescent="0.3">
      <c r="A3219">
        <v>3218</v>
      </c>
      <c r="B3219" t="s">
        <v>90</v>
      </c>
      <c r="C3219">
        <v>610</v>
      </c>
      <c r="D3219" t="str">
        <f>VLOOKUP(CONS_TABLE[[#This Row],[make_id]],Make_details[],2,"FALSE")</f>
        <v>Subaru</v>
      </c>
      <c r="E3219" t="str">
        <f>VLOOKUP(CONS_TABLE[[#This Row],[make_id]],Make_details[],3,"FALSE")</f>
        <v>Standard</v>
      </c>
      <c r="F3219">
        <v>2009</v>
      </c>
      <c r="G3219" t="s">
        <v>475</v>
      </c>
      <c r="H3219" t="s">
        <v>28</v>
      </c>
      <c r="I3219" s="1">
        <v>44618</v>
      </c>
      <c r="J3219" s="1" t="str">
        <f>TEXT(CONS_TABLE[[#This Row],[date_stolen]],"YYYY")</f>
        <v>2022</v>
      </c>
      <c r="K3219" s="1" t="str">
        <f>TEXT(CONS_TABLE[[#This Row],[date_stolen]],"MMMM")</f>
        <v>February</v>
      </c>
      <c r="L3219">
        <v>109</v>
      </c>
      <c r="M3219" t="str">
        <f>VLOOKUP(CONS_TABLE[[#This Row],[location_id]],Locations[],2,"FALSE")</f>
        <v>Wellington</v>
      </c>
      <c r="N3219" t="str">
        <f>VLOOKUP(CONS_TABLE[[#This Row],[location_id]],Locations[],3, "FALSE")</f>
        <v>New Zealand</v>
      </c>
      <c r="O3219" s="3">
        <f>VLOOKUP(CONS_TABLE[[#This Row],[location_id]],Locations[],4,"FALSE")</f>
        <v>543500</v>
      </c>
      <c r="P3219">
        <f>VLOOKUP(CONS_TABLE[[#This Row],[location_id]],Locations[],5,"FALSE")</f>
        <v>67.52</v>
      </c>
    </row>
    <row r="3220" spans="1:16" x14ac:dyDescent="0.3">
      <c r="A3220">
        <v>3219</v>
      </c>
      <c r="B3220" t="s">
        <v>83</v>
      </c>
      <c r="C3220">
        <v>550</v>
      </c>
      <c r="D3220" t="str">
        <f>VLOOKUP(CONS_TABLE[[#This Row],[make_id]],Make_details[],2,"FALSE")</f>
        <v>Honda</v>
      </c>
      <c r="E3220" t="str">
        <f>VLOOKUP(CONS_TABLE[[#This Row],[make_id]],Make_details[],3,"FALSE")</f>
        <v>Standard</v>
      </c>
      <c r="F3220">
        <v>2000</v>
      </c>
      <c r="G3220" t="s">
        <v>458</v>
      </c>
      <c r="H3220" t="s">
        <v>69</v>
      </c>
      <c r="I3220" s="1">
        <v>44601</v>
      </c>
      <c r="J3220" s="1" t="str">
        <f>TEXT(CONS_TABLE[[#This Row],[date_stolen]],"YYYY")</f>
        <v>2022</v>
      </c>
      <c r="K3220" s="1" t="str">
        <f>TEXT(CONS_TABLE[[#This Row],[date_stolen]],"MMMM")</f>
        <v>February</v>
      </c>
      <c r="L3220">
        <v>102</v>
      </c>
      <c r="M3220" t="str">
        <f>VLOOKUP(CONS_TABLE[[#This Row],[location_id]],Locations[],2,"FALSE")</f>
        <v>Auckland</v>
      </c>
      <c r="N3220" t="str">
        <f>VLOOKUP(CONS_TABLE[[#This Row],[location_id]],Locations[],3, "FALSE")</f>
        <v>New Zealand</v>
      </c>
      <c r="O3220" s="3">
        <f>VLOOKUP(CONS_TABLE[[#This Row],[location_id]],Locations[],4,"FALSE")</f>
        <v>1695200</v>
      </c>
      <c r="P3220">
        <f>VLOOKUP(CONS_TABLE[[#This Row],[location_id]],Locations[],5,"FALSE")</f>
        <v>343.09</v>
      </c>
    </row>
    <row r="3221" spans="1:16" x14ac:dyDescent="0.3">
      <c r="A3221">
        <v>3220</v>
      </c>
      <c r="B3221" t="s">
        <v>435</v>
      </c>
      <c r="C3221">
        <v>576</v>
      </c>
      <c r="D3221" t="str">
        <f>VLOOKUP(CONS_TABLE[[#This Row],[make_id]],Make_details[],2,"FALSE")</f>
        <v>Mazda</v>
      </c>
      <c r="E3221" t="str">
        <f>VLOOKUP(CONS_TABLE[[#This Row],[make_id]],Make_details[],3,"FALSE")</f>
        <v>Standard</v>
      </c>
      <c r="F3221">
        <v>2017</v>
      </c>
      <c r="G3221" t="s">
        <v>839</v>
      </c>
      <c r="H3221" t="s">
        <v>32</v>
      </c>
      <c r="I3221" s="1">
        <v>44508</v>
      </c>
      <c r="J3221" s="1" t="str">
        <f>TEXT(CONS_TABLE[[#This Row],[date_stolen]],"YYYY")</f>
        <v>2021</v>
      </c>
      <c r="K3221" s="1" t="str">
        <f>TEXT(CONS_TABLE[[#This Row],[date_stolen]],"MMMM")</f>
        <v>November</v>
      </c>
      <c r="L3221">
        <v>102</v>
      </c>
      <c r="M3221" t="str">
        <f>VLOOKUP(CONS_TABLE[[#This Row],[location_id]],Locations[],2,"FALSE")</f>
        <v>Auckland</v>
      </c>
      <c r="N3221" t="str">
        <f>VLOOKUP(CONS_TABLE[[#This Row],[location_id]],Locations[],3, "FALSE")</f>
        <v>New Zealand</v>
      </c>
      <c r="O3221" s="3">
        <f>VLOOKUP(CONS_TABLE[[#This Row],[location_id]],Locations[],4,"FALSE")</f>
        <v>1695200</v>
      </c>
      <c r="P3221">
        <f>VLOOKUP(CONS_TABLE[[#This Row],[location_id]],Locations[],5,"FALSE")</f>
        <v>343.09</v>
      </c>
    </row>
    <row r="3222" spans="1:16" x14ac:dyDescent="0.3">
      <c r="A3222">
        <v>3221</v>
      </c>
      <c r="B3222" t="s">
        <v>90</v>
      </c>
      <c r="C3222">
        <v>540</v>
      </c>
      <c r="D3222" t="str">
        <f>VLOOKUP(CONS_TABLE[[#This Row],[make_id]],Make_details[],2,"FALSE")</f>
        <v>Ford</v>
      </c>
      <c r="E3222" t="str">
        <f>VLOOKUP(CONS_TABLE[[#This Row],[make_id]],Make_details[],3,"FALSE")</f>
        <v>Standard</v>
      </c>
      <c r="F3222">
        <v>2017</v>
      </c>
      <c r="G3222" t="s">
        <v>468</v>
      </c>
      <c r="H3222" t="s">
        <v>10</v>
      </c>
      <c r="I3222" s="1">
        <v>44559</v>
      </c>
      <c r="J3222" s="1" t="str">
        <f>TEXT(CONS_TABLE[[#This Row],[date_stolen]],"YYYY")</f>
        <v>2021</v>
      </c>
      <c r="K3222" s="1" t="str">
        <f>TEXT(CONS_TABLE[[#This Row],[date_stolen]],"MMMM")</f>
        <v>December</v>
      </c>
      <c r="L3222">
        <v>103</v>
      </c>
      <c r="M3222" t="str">
        <f>VLOOKUP(CONS_TABLE[[#This Row],[location_id]],Locations[],2,"FALSE")</f>
        <v>Waikato</v>
      </c>
      <c r="N3222" t="str">
        <f>VLOOKUP(CONS_TABLE[[#This Row],[location_id]],Locations[],3, "FALSE")</f>
        <v>New Zealand</v>
      </c>
      <c r="O3222" s="3">
        <f>VLOOKUP(CONS_TABLE[[#This Row],[location_id]],Locations[],4,"FALSE")</f>
        <v>513800</v>
      </c>
      <c r="P3222">
        <f>VLOOKUP(CONS_TABLE[[#This Row],[location_id]],Locations[],5,"FALSE")</f>
        <v>21.5</v>
      </c>
    </row>
    <row r="3223" spans="1:16" x14ac:dyDescent="0.3">
      <c r="A3223">
        <v>3222</v>
      </c>
      <c r="B3223" t="s">
        <v>83</v>
      </c>
      <c r="C3223">
        <v>619</v>
      </c>
      <c r="D3223" t="str">
        <f>VLOOKUP(CONS_TABLE[[#This Row],[make_id]],Make_details[],2,"FALSE")</f>
        <v>Toyota</v>
      </c>
      <c r="E3223" t="str">
        <f>VLOOKUP(CONS_TABLE[[#This Row],[make_id]],Make_details[],3,"FALSE")</f>
        <v>Standard</v>
      </c>
      <c r="F3223">
        <v>2006</v>
      </c>
      <c r="G3223" t="s">
        <v>842</v>
      </c>
      <c r="H3223" t="s">
        <v>32</v>
      </c>
      <c r="I3223" s="1">
        <v>44529</v>
      </c>
      <c r="J3223" s="1" t="str">
        <f>TEXT(CONS_TABLE[[#This Row],[date_stolen]],"YYYY")</f>
        <v>2021</v>
      </c>
      <c r="K3223" s="1" t="str">
        <f>TEXT(CONS_TABLE[[#This Row],[date_stolen]],"MMMM")</f>
        <v>November</v>
      </c>
      <c r="L3223">
        <v>104</v>
      </c>
      <c r="M3223" t="str">
        <f>VLOOKUP(CONS_TABLE[[#This Row],[location_id]],Locations[],2,"FALSE")</f>
        <v>Bay of Plenty</v>
      </c>
      <c r="N3223" t="str">
        <f>VLOOKUP(CONS_TABLE[[#This Row],[location_id]],Locations[],3, "FALSE")</f>
        <v>New Zealand</v>
      </c>
      <c r="O3223" s="3">
        <f>VLOOKUP(CONS_TABLE[[#This Row],[location_id]],Locations[],4,"FALSE")</f>
        <v>347700</v>
      </c>
      <c r="P3223">
        <f>VLOOKUP(CONS_TABLE[[#This Row],[location_id]],Locations[],5,"FALSE")</f>
        <v>28.8</v>
      </c>
    </row>
    <row r="3224" spans="1:16" x14ac:dyDescent="0.3">
      <c r="A3224">
        <v>3223</v>
      </c>
      <c r="B3224" t="s">
        <v>75</v>
      </c>
      <c r="C3224">
        <v>611</v>
      </c>
      <c r="D3224" t="str">
        <f>VLOOKUP(CONS_TABLE[[#This Row],[make_id]],Make_details[],2,"FALSE")</f>
        <v>Suzuki</v>
      </c>
      <c r="E3224" t="str">
        <f>VLOOKUP(CONS_TABLE[[#This Row],[make_id]],Make_details[],3,"FALSE")</f>
        <v>Standard</v>
      </c>
      <c r="F3224">
        <v>2007</v>
      </c>
      <c r="G3224" t="s">
        <v>684</v>
      </c>
      <c r="H3224" t="s">
        <v>18</v>
      </c>
      <c r="I3224" s="1">
        <v>44656</v>
      </c>
      <c r="J3224" s="1" t="str">
        <f>TEXT(CONS_TABLE[[#This Row],[date_stolen]],"YYYY")</f>
        <v>2022</v>
      </c>
      <c r="K3224" s="1" t="str">
        <f>TEXT(CONS_TABLE[[#This Row],[date_stolen]],"MMMM")</f>
        <v>April</v>
      </c>
      <c r="L3224">
        <v>103</v>
      </c>
      <c r="M3224" t="str">
        <f>VLOOKUP(CONS_TABLE[[#This Row],[location_id]],Locations[],2,"FALSE")</f>
        <v>Waikato</v>
      </c>
      <c r="N3224" t="str">
        <f>VLOOKUP(CONS_TABLE[[#This Row],[location_id]],Locations[],3, "FALSE")</f>
        <v>New Zealand</v>
      </c>
      <c r="O3224" s="3">
        <f>VLOOKUP(CONS_TABLE[[#This Row],[location_id]],Locations[],4,"FALSE")</f>
        <v>513800</v>
      </c>
      <c r="P3224">
        <f>VLOOKUP(CONS_TABLE[[#This Row],[location_id]],Locations[],5,"FALSE")</f>
        <v>21.5</v>
      </c>
    </row>
    <row r="3225" spans="1:16" x14ac:dyDescent="0.3">
      <c r="A3225">
        <v>3224</v>
      </c>
      <c r="B3225" t="s">
        <v>435</v>
      </c>
      <c r="C3225">
        <v>542</v>
      </c>
      <c r="D3225" t="str">
        <f>VLOOKUP(CONS_TABLE[[#This Row],[make_id]],Make_details[],2,"FALSE")</f>
        <v>FOTON</v>
      </c>
      <c r="E3225" t="str">
        <f>VLOOKUP(CONS_TABLE[[#This Row],[make_id]],Make_details[],3,"FALSE")</f>
        <v>Standard</v>
      </c>
      <c r="F3225">
        <v>2015</v>
      </c>
      <c r="G3225" t="s">
        <v>924</v>
      </c>
      <c r="H3225" t="s">
        <v>10</v>
      </c>
      <c r="I3225" s="1">
        <v>44534</v>
      </c>
      <c r="J3225" s="1" t="str">
        <f>TEXT(CONS_TABLE[[#This Row],[date_stolen]],"YYYY")</f>
        <v>2021</v>
      </c>
      <c r="K3225" s="1" t="str">
        <f>TEXT(CONS_TABLE[[#This Row],[date_stolen]],"MMMM")</f>
        <v>December</v>
      </c>
      <c r="L3225">
        <v>104</v>
      </c>
      <c r="M3225" t="str">
        <f>VLOOKUP(CONS_TABLE[[#This Row],[location_id]],Locations[],2,"FALSE")</f>
        <v>Bay of Plenty</v>
      </c>
      <c r="N3225" t="str">
        <f>VLOOKUP(CONS_TABLE[[#This Row],[location_id]],Locations[],3, "FALSE")</f>
        <v>New Zealand</v>
      </c>
      <c r="O3225" s="3">
        <f>VLOOKUP(CONS_TABLE[[#This Row],[location_id]],Locations[],4,"FALSE")</f>
        <v>347700</v>
      </c>
      <c r="P3225">
        <f>VLOOKUP(CONS_TABLE[[#This Row],[location_id]],Locations[],5,"FALSE")</f>
        <v>28.8</v>
      </c>
    </row>
    <row r="3226" spans="1:16" x14ac:dyDescent="0.3">
      <c r="A3226">
        <v>3225</v>
      </c>
      <c r="B3226" t="s">
        <v>83</v>
      </c>
      <c r="C3226">
        <v>619</v>
      </c>
      <c r="D3226" t="str">
        <f>VLOOKUP(CONS_TABLE[[#This Row],[make_id]],Make_details[],2,"FALSE")</f>
        <v>Toyota</v>
      </c>
      <c r="E3226" t="str">
        <f>VLOOKUP(CONS_TABLE[[#This Row],[make_id]],Make_details[],3,"FALSE")</f>
        <v>Standard</v>
      </c>
      <c r="F3226">
        <v>2005</v>
      </c>
      <c r="G3226" t="s">
        <v>842</v>
      </c>
      <c r="H3226" t="s">
        <v>10</v>
      </c>
      <c r="I3226" s="1">
        <v>44629</v>
      </c>
      <c r="J3226" s="1" t="str">
        <f>TEXT(CONS_TABLE[[#This Row],[date_stolen]],"YYYY")</f>
        <v>2022</v>
      </c>
      <c r="K3226" s="1" t="str">
        <f>TEXT(CONS_TABLE[[#This Row],[date_stolen]],"MMMM")</f>
        <v>March</v>
      </c>
      <c r="L3226">
        <v>102</v>
      </c>
      <c r="M3226" t="str">
        <f>VLOOKUP(CONS_TABLE[[#This Row],[location_id]],Locations[],2,"FALSE")</f>
        <v>Auckland</v>
      </c>
      <c r="N3226" t="str">
        <f>VLOOKUP(CONS_TABLE[[#This Row],[location_id]],Locations[],3, "FALSE")</f>
        <v>New Zealand</v>
      </c>
      <c r="O3226" s="3">
        <f>VLOOKUP(CONS_TABLE[[#This Row],[location_id]],Locations[],4,"FALSE")</f>
        <v>1695200</v>
      </c>
      <c r="P3226">
        <f>VLOOKUP(CONS_TABLE[[#This Row],[location_id]],Locations[],5,"FALSE")</f>
        <v>343.09</v>
      </c>
    </row>
    <row r="3227" spans="1:16" x14ac:dyDescent="0.3">
      <c r="A3227">
        <v>3226</v>
      </c>
      <c r="B3227" t="s">
        <v>90</v>
      </c>
      <c r="C3227">
        <v>619</v>
      </c>
      <c r="D3227" t="str">
        <f>VLOOKUP(CONS_TABLE[[#This Row],[make_id]],Make_details[],2,"FALSE")</f>
        <v>Toyota</v>
      </c>
      <c r="E3227" t="str">
        <f>VLOOKUP(CONS_TABLE[[#This Row],[make_id]],Make_details[],3,"FALSE")</f>
        <v>Standard</v>
      </c>
      <c r="F3227">
        <v>2017</v>
      </c>
      <c r="G3227" t="s">
        <v>460</v>
      </c>
      <c r="H3227" t="s">
        <v>69</v>
      </c>
      <c r="I3227" s="1">
        <v>44531</v>
      </c>
      <c r="J3227" s="1" t="str">
        <f>TEXT(CONS_TABLE[[#This Row],[date_stolen]],"YYYY")</f>
        <v>2021</v>
      </c>
      <c r="K3227" s="1" t="str">
        <f>TEXT(CONS_TABLE[[#This Row],[date_stolen]],"MMMM")</f>
        <v>December</v>
      </c>
      <c r="L3227">
        <v>102</v>
      </c>
      <c r="M3227" t="str">
        <f>VLOOKUP(CONS_TABLE[[#This Row],[location_id]],Locations[],2,"FALSE")</f>
        <v>Auckland</v>
      </c>
      <c r="N3227" t="str">
        <f>VLOOKUP(CONS_TABLE[[#This Row],[location_id]],Locations[],3, "FALSE")</f>
        <v>New Zealand</v>
      </c>
      <c r="O3227" s="3">
        <f>VLOOKUP(CONS_TABLE[[#This Row],[location_id]],Locations[],4,"FALSE")</f>
        <v>1695200</v>
      </c>
      <c r="P3227">
        <f>VLOOKUP(CONS_TABLE[[#This Row],[location_id]],Locations[],5,"FALSE")</f>
        <v>343.09</v>
      </c>
    </row>
    <row r="3228" spans="1:16" x14ac:dyDescent="0.3">
      <c r="A3228">
        <v>3227</v>
      </c>
      <c r="B3228" t="s">
        <v>75</v>
      </c>
      <c r="C3228">
        <v>619</v>
      </c>
      <c r="D3228" t="str">
        <f>VLOOKUP(CONS_TABLE[[#This Row],[make_id]],Make_details[],2,"FALSE")</f>
        <v>Toyota</v>
      </c>
      <c r="E3228" t="str">
        <f>VLOOKUP(CONS_TABLE[[#This Row],[make_id]],Make_details[],3,"FALSE")</f>
        <v>Standard</v>
      </c>
      <c r="F3228">
        <v>2017</v>
      </c>
      <c r="G3228" t="s">
        <v>460</v>
      </c>
      <c r="H3228" t="s">
        <v>18</v>
      </c>
      <c r="I3228" s="1">
        <v>44641</v>
      </c>
      <c r="J3228" s="1" t="str">
        <f>TEXT(CONS_TABLE[[#This Row],[date_stolen]],"YYYY")</f>
        <v>2022</v>
      </c>
      <c r="K3228" s="1" t="str">
        <f>TEXT(CONS_TABLE[[#This Row],[date_stolen]],"MMMM")</f>
        <v>March</v>
      </c>
      <c r="L3228">
        <v>102</v>
      </c>
      <c r="M3228" t="str">
        <f>VLOOKUP(CONS_TABLE[[#This Row],[location_id]],Locations[],2,"FALSE")</f>
        <v>Auckland</v>
      </c>
      <c r="N3228" t="str">
        <f>VLOOKUP(CONS_TABLE[[#This Row],[location_id]],Locations[],3, "FALSE")</f>
        <v>New Zealand</v>
      </c>
      <c r="O3228" s="3">
        <f>VLOOKUP(CONS_TABLE[[#This Row],[location_id]],Locations[],4,"FALSE")</f>
        <v>1695200</v>
      </c>
      <c r="P3228">
        <f>VLOOKUP(CONS_TABLE[[#This Row],[location_id]],Locations[],5,"FALSE")</f>
        <v>343.09</v>
      </c>
    </row>
    <row r="3229" spans="1:16" x14ac:dyDescent="0.3">
      <c r="A3229">
        <v>3228</v>
      </c>
      <c r="B3229" t="s">
        <v>83</v>
      </c>
      <c r="C3229">
        <v>610</v>
      </c>
      <c r="D3229" t="str">
        <f>VLOOKUP(CONS_TABLE[[#This Row],[make_id]],Make_details[],2,"FALSE")</f>
        <v>Subaru</v>
      </c>
      <c r="E3229" t="str">
        <f>VLOOKUP(CONS_TABLE[[#This Row],[make_id]],Make_details[],3,"FALSE")</f>
        <v>Standard</v>
      </c>
      <c r="F3229">
        <v>2009</v>
      </c>
      <c r="G3229" t="s">
        <v>475</v>
      </c>
      <c r="H3229" t="s">
        <v>32</v>
      </c>
      <c r="I3229" s="1">
        <v>44589</v>
      </c>
      <c r="J3229" s="1" t="str">
        <f>TEXT(CONS_TABLE[[#This Row],[date_stolen]],"YYYY")</f>
        <v>2022</v>
      </c>
      <c r="K3229" s="1" t="str">
        <f>TEXT(CONS_TABLE[[#This Row],[date_stolen]],"MMMM")</f>
        <v>January</v>
      </c>
      <c r="L3229">
        <v>114</v>
      </c>
      <c r="M3229" t="str">
        <f>VLOOKUP(CONS_TABLE[[#This Row],[location_id]],Locations[],2,"FALSE")</f>
        <v>Canterbury</v>
      </c>
      <c r="N3229" t="str">
        <f>VLOOKUP(CONS_TABLE[[#This Row],[location_id]],Locations[],3, "FALSE")</f>
        <v>New Zealand</v>
      </c>
      <c r="O3229" s="3">
        <f>VLOOKUP(CONS_TABLE[[#This Row],[location_id]],Locations[],4,"FALSE")</f>
        <v>655000</v>
      </c>
      <c r="P3229">
        <f>VLOOKUP(CONS_TABLE[[#This Row],[location_id]],Locations[],5,"FALSE")</f>
        <v>14.72</v>
      </c>
    </row>
    <row r="3230" spans="1:16" x14ac:dyDescent="0.3">
      <c r="A3230">
        <v>3229</v>
      </c>
      <c r="B3230" t="s">
        <v>83</v>
      </c>
      <c r="C3230">
        <v>587</v>
      </c>
      <c r="D3230" t="str">
        <f>VLOOKUP(CONS_TABLE[[#This Row],[make_id]],Make_details[],2,"FALSE")</f>
        <v>Nissan</v>
      </c>
      <c r="E3230" t="str">
        <f>VLOOKUP(CONS_TABLE[[#This Row],[make_id]],Make_details[],3,"FALSE")</f>
        <v>Standard</v>
      </c>
      <c r="F3230">
        <v>2006</v>
      </c>
      <c r="G3230" t="s">
        <v>590</v>
      </c>
      <c r="H3230" t="s">
        <v>32</v>
      </c>
      <c r="I3230" s="1">
        <v>44604</v>
      </c>
      <c r="J3230" s="1" t="str">
        <f>TEXT(CONS_TABLE[[#This Row],[date_stolen]],"YYYY")</f>
        <v>2022</v>
      </c>
      <c r="K3230" s="1" t="str">
        <f>TEXT(CONS_TABLE[[#This Row],[date_stolen]],"MMMM")</f>
        <v>February</v>
      </c>
      <c r="L3230">
        <v>115</v>
      </c>
      <c r="M3230" t="str">
        <f>VLOOKUP(CONS_TABLE[[#This Row],[location_id]],Locations[],2,"FALSE")</f>
        <v>Otago</v>
      </c>
      <c r="N3230" t="str">
        <f>VLOOKUP(CONS_TABLE[[#This Row],[location_id]],Locations[],3, "FALSE")</f>
        <v>New Zealand</v>
      </c>
      <c r="O3230" s="3">
        <f>VLOOKUP(CONS_TABLE[[#This Row],[location_id]],Locations[],4,"FALSE")</f>
        <v>246000</v>
      </c>
      <c r="P3230">
        <f>VLOOKUP(CONS_TABLE[[#This Row],[location_id]],Locations[],5,"FALSE")</f>
        <v>7.89</v>
      </c>
    </row>
    <row r="3231" spans="1:16" x14ac:dyDescent="0.3">
      <c r="A3231">
        <v>3230</v>
      </c>
      <c r="B3231" t="s">
        <v>83</v>
      </c>
      <c r="C3231">
        <v>576</v>
      </c>
      <c r="D3231" t="str">
        <f>VLOOKUP(CONS_TABLE[[#This Row],[make_id]],Make_details[],2,"FALSE")</f>
        <v>Mazda</v>
      </c>
      <c r="E3231" t="str">
        <f>VLOOKUP(CONS_TABLE[[#This Row],[make_id]],Make_details[],3,"FALSE")</f>
        <v>Standard</v>
      </c>
      <c r="F3231">
        <v>2008</v>
      </c>
      <c r="G3231" t="s">
        <v>698</v>
      </c>
      <c r="H3231" t="s">
        <v>32</v>
      </c>
      <c r="I3231" s="1">
        <v>44641</v>
      </c>
      <c r="J3231" s="1" t="str">
        <f>TEXT(CONS_TABLE[[#This Row],[date_stolen]],"YYYY")</f>
        <v>2022</v>
      </c>
      <c r="K3231" s="1" t="str">
        <f>TEXT(CONS_TABLE[[#This Row],[date_stolen]],"MMMM")</f>
        <v>March</v>
      </c>
      <c r="L3231">
        <v>104</v>
      </c>
      <c r="M3231" t="str">
        <f>VLOOKUP(CONS_TABLE[[#This Row],[location_id]],Locations[],2,"FALSE")</f>
        <v>Bay of Plenty</v>
      </c>
      <c r="N3231" t="str">
        <f>VLOOKUP(CONS_TABLE[[#This Row],[location_id]],Locations[],3, "FALSE")</f>
        <v>New Zealand</v>
      </c>
      <c r="O3231" s="3">
        <f>VLOOKUP(CONS_TABLE[[#This Row],[location_id]],Locations[],4,"FALSE")</f>
        <v>347700</v>
      </c>
      <c r="P3231">
        <f>VLOOKUP(CONS_TABLE[[#This Row],[location_id]],Locations[],5,"FALSE")</f>
        <v>28.8</v>
      </c>
    </row>
    <row r="3232" spans="1:16" x14ac:dyDescent="0.3">
      <c r="A3232">
        <v>3231</v>
      </c>
      <c r="B3232" t="s">
        <v>83</v>
      </c>
      <c r="C3232">
        <v>564</v>
      </c>
      <c r="D3232" t="str">
        <f>VLOOKUP(CONS_TABLE[[#This Row],[make_id]],Make_details[],2,"FALSE")</f>
        <v>Kia</v>
      </c>
      <c r="E3232" t="str">
        <f>VLOOKUP(CONS_TABLE[[#This Row],[make_id]],Make_details[],3,"FALSE")</f>
        <v>Standard</v>
      </c>
      <c r="F3232">
        <v>2005</v>
      </c>
      <c r="G3232" t="s">
        <v>946</v>
      </c>
      <c r="H3232" t="s">
        <v>18</v>
      </c>
      <c r="I3232" s="1">
        <v>44596</v>
      </c>
      <c r="J3232" s="1" t="str">
        <f>TEXT(CONS_TABLE[[#This Row],[date_stolen]],"YYYY")</f>
        <v>2022</v>
      </c>
      <c r="K3232" s="1" t="str">
        <f>TEXT(CONS_TABLE[[#This Row],[date_stolen]],"MMMM")</f>
        <v>February</v>
      </c>
      <c r="L3232">
        <v>105</v>
      </c>
      <c r="M3232" t="str">
        <f>VLOOKUP(CONS_TABLE[[#This Row],[location_id]],Locations[],2,"FALSE")</f>
        <v>Gisborne</v>
      </c>
      <c r="N3232" t="str">
        <f>VLOOKUP(CONS_TABLE[[#This Row],[location_id]],Locations[],3, "FALSE")</f>
        <v>New Zealand</v>
      </c>
      <c r="O3232" s="3">
        <f>VLOOKUP(CONS_TABLE[[#This Row],[location_id]],Locations[],4,"FALSE")</f>
        <v>52100</v>
      </c>
      <c r="P3232">
        <f>VLOOKUP(CONS_TABLE[[#This Row],[location_id]],Locations[],5,"FALSE")</f>
        <v>6.21</v>
      </c>
    </row>
    <row r="3233" spans="1:16" x14ac:dyDescent="0.3">
      <c r="A3233">
        <v>3232</v>
      </c>
      <c r="B3233" t="s">
        <v>491</v>
      </c>
      <c r="C3233">
        <v>540</v>
      </c>
      <c r="D3233" t="str">
        <f>VLOOKUP(CONS_TABLE[[#This Row],[make_id]],Make_details[],2,"FALSE")</f>
        <v>Ford</v>
      </c>
      <c r="E3233" t="str">
        <f>VLOOKUP(CONS_TABLE[[#This Row],[make_id]],Make_details[],3,"FALSE")</f>
        <v>Standard</v>
      </c>
      <c r="F3233">
        <v>1983</v>
      </c>
      <c r="G3233" t="s">
        <v>947</v>
      </c>
      <c r="H3233" t="s">
        <v>154</v>
      </c>
      <c r="I3233" s="1">
        <v>44643</v>
      </c>
      <c r="J3233" s="1" t="str">
        <f>TEXT(CONS_TABLE[[#This Row],[date_stolen]],"YYYY")</f>
        <v>2022</v>
      </c>
      <c r="K3233" s="1" t="str">
        <f>TEXT(CONS_TABLE[[#This Row],[date_stolen]],"MMMM")</f>
        <v>March</v>
      </c>
      <c r="L3233">
        <v>102</v>
      </c>
      <c r="M3233" t="str">
        <f>VLOOKUP(CONS_TABLE[[#This Row],[location_id]],Locations[],2,"FALSE")</f>
        <v>Auckland</v>
      </c>
      <c r="N3233" t="str">
        <f>VLOOKUP(CONS_TABLE[[#This Row],[location_id]],Locations[],3, "FALSE")</f>
        <v>New Zealand</v>
      </c>
      <c r="O3233" s="3">
        <f>VLOOKUP(CONS_TABLE[[#This Row],[location_id]],Locations[],4,"FALSE")</f>
        <v>1695200</v>
      </c>
      <c r="P3233">
        <f>VLOOKUP(CONS_TABLE[[#This Row],[location_id]],Locations[],5,"FALSE")</f>
        <v>343.09</v>
      </c>
    </row>
    <row r="3234" spans="1:16" x14ac:dyDescent="0.3">
      <c r="A3234">
        <v>3233</v>
      </c>
      <c r="B3234" t="s">
        <v>75</v>
      </c>
      <c r="C3234">
        <v>540</v>
      </c>
      <c r="D3234" t="str">
        <f>VLOOKUP(CONS_TABLE[[#This Row],[make_id]],Make_details[],2,"FALSE")</f>
        <v>Ford</v>
      </c>
      <c r="E3234" t="str">
        <f>VLOOKUP(CONS_TABLE[[#This Row],[make_id]],Make_details[],3,"FALSE")</f>
        <v>Standard</v>
      </c>
      <c r="F3234">
        <v>2008</v>
      </c>
      <c r="G3234" t="s">
        <v>440</v>
      </c>
      <c r="H3234" t="s">
        <v>18</v>
      </c>
      <c r="I3234" s="1">
        <v>44634</v>
      </c>
      <c r="J3234" s="1" t="str">
        <f>TEXT(CONS_TABLE[[#This Row],[date_stolen]],"YYYY")</f>
        <v>2022</v>
      </c>
      <c r="K3234" s="1" t="str">
        <f>TEXT(CONS_TABLE[[#This Row],[date_stolen]],"MMMM")</f>
        <v>March</v>
      </c>
      <c r="L3234">
        <v>109</v>
      </c>
      <c r="M3234" t="str">
        <f>VLOOKUP(CONS_TABLE[[#This Row],[location_id]],Locations[],2,"FALSE")</f>
        <v>Wellington</v>
      </c>
      <c r="N3234" t="str">
        <f>VLOOKUP(CONS_TABLE[[#This Row],[location_id]],Locations[],3, "FALSE")</f>
        <v>New Zealand</v>
      </c>
      <c r="O3234" s="3">
        <f>VLOOKUP(CONS_TABLE[[#This Row],[location_id]],Locations[],4,"FALSE")</f>
        <v>543500</v>
      </c>
      <c r="P3234">
        <f>VLOOKUP(CONS_TABLE[[#This Row],[location_id]],Locations[],5,"FALSE")</f>
        <v>67.52</v>
      </c>
    </row>
    <row r="3235" spans="1:16" x14ac:dyDescent="0.3">
      <c r="A3235">
        <v>3234</v>
      </c>
      <c r="B3235" t="s">
        <v>90</v>
      </c>
      <c r="C3235">
        <v>587</v>
      </c>
      <c r="D3235" t="str">
        <f>VLOOKUP(CONS_TABLE[[#This Row],[make_id]],Make_details[],2,"FALSE")</f>
        <v>Nissan</v>
      </c>
      <c r="E3235" t="str">
        <f>VLOOKUP(CONS_TABLE[[#This Row],[make_id]],Make_details[],3,"FALSE")</f>
        <v>Standard</v>
      </c>
      <c r="F3235">
        <v>2007</v>
      </c>
      <c r="G3235" t="s">
        <v>724</v>
      </c>
      <c r="H3235" t="s">
        <v>18</v>
      </c>
      <c r="I3235" s="1">
        <v>44614</v>
      </c>
      <c r="J3235" s="1" t="str">
        <f>TEXT(CONS_TABLE[[#This Row],[date_stolen]],"YYYY")</f>
        <v>2022</v>
      </c>
      <c r="K3235" s="1" t="str">
        <f>TEXT(CONS_TABLE[[#This Row],[date_stolen]],"MMMM")</f>
        <v>February</v>
      </c>
      <c r="L3235">
        <v>102</v>
      </c>
      <c r="M3235" t="str">
        <f>VLOOKUP(CONS_TABLE[[#This Row],[location_id]],Locations[],2,"FALSE")</f>
        <v>Auckland</v>
      </c>
      <c r="N3235" t="str">
        <f>VLOOKUP(CONS_TABLE[[#This Row],[location_id]],Locations[],3, "FALSE")</f>
        <v>New Zealand</v>
      </c>
      <c r="O3235" s="3">
        <f>VLOOKUP(CONS_TABLE[[#This Row],[location_id]],Locations[],4,"FALSE")</f>
        <v>1695200</v>
      </c>
      <c r="P3235">
        <f>VLOOKUP(CONS_TABLE[[#This Row],[location_id]],Locations[],5,"FALSE")</f>
        <v>343.09</v>
      </c>
    </row>
    <row r="3236" spans="1:16" x14ac:dyDescent="0.3">
      <c r="A3236">
        <v>3235</v>
      </c>
      <c r="B3236" t="s">
        <v>235</v>
      </c>
      <c r="C3236">
        <v>587</v>
      </c>
      <c r="D3236" t="str">
        <f>VLOOKUP(CONS_TABLE[[#This Row],[make_id]],Make_details[],2,"FALSE")</f>
        <v>Nissan</v>
      </c>
      <c r="E3236" t="str">
        <f>VLOOKUP(CONS_TABLE[[#This Row],[make_id]],Make_details[],3,"FALSE")</f>
        <v>Standard</v>
      </c>
      <c r="F3236">
        <v>2011</v>
      </c>
      <c r="G3236" t="s">
        <v>948</v>
      </c>
      <c r="H3236" t="s">
        <v>32</v>
      </c>
      <c r="I3236" s="1">
        <v>44619</v>
      </c>
      <c r="J3236" s="1" t="str">
        <f>TEXT(CONS_TABLE[[#This Row],[date_stolen]],"YYYY")</f>
        <v>2022</v>
      </c>
      <c r="K3236" s="1" t="str">
        <f>TEXT(CONS_TABLE[[#This Row],[date_stolen]],"MMMM")</f>
        <v>February</v>
      </c>
      <c r="L3236">
        <v>106</v>
      </c>
      <c r="M3236" t="str">
        <f>VLOOKUP(CONS_TABLE[[#This Row],[location_id]],Locations[],2,"FALSE")</f>
        <v>Hawke's Bay</v>
      </c>
      <c r="N3236" t="str">
        <f>VLOOKUP(CONS_TABLE[[#This Row],[location_id]],Locations[],3, "FALSE")</f>
        <v>New Zealand</v>
      </c>
      <c r="O3236" s="3">
        <f>VLOOKUP(CONS_TABLE[[#This Row],[location_id]],Locations[],4,"FALSE")</f>
        <v>182700</v>
      </c>
      <c r="P3236">
        <f>VLOOKUP(CONS_TABLE[[#This Row],[location_id]],Locations[],5,"FALSE")</f>
        <v>12.92</v>
      </c>
    </row>
    <row r="3237" spans="1:16" x14ac:dyDescent="0.3">
      <c r="A3237">
        <v>3236</v>
      </c>
      <c r="B3237" t="s">
        <v>75</v>
      </c>
      <c r="C3237">
        <v>619</v>
      </c>
      <c r="D3237" t="str">
        <f>VLOOKUP(CONS_TABLE[[#This Row],[make_id]],Make_details[],2,"FALSE")</f>
        <v>Toyota</v>
      </c>
      <c r="E3237" t="str">
        <f>VLOOKUP(CONS_TABLE[[#This Row],[make_id]],Make_details[],3,"FALSE")</f>
        <v>Standard</v>
      </c>
      <c r="F3237">
        <v>2007</v>
      </c>
      <c r="G3237" t="s">
        <v>739</v>
      </c>
      <c r="H3237" t="s">
        <v>18</v>
      </c>
      <c r="I3237" s="1">
        <v>44644</v>
      </c>
      <c r="J3237" s="1" t="str">
        <f>TEXT(CONS_TABLE[[#This Row],[date_stolen]],"YYYY")</f>
        <v>2022</v>
      </c>
      <c r="K3237" s="1" t="str">
        <f>TEXT(CONS_TABLE[[#This Row],[date_stolen]],"MMMM")</f>
        <v>March</v>
      </c>
      <c r="L3237">
        <v>102</v>
      </c>
      <c r="M3237" t="str">
        <f>VLOOKUP(CONS_TABLE[[#This Row],[location_id]],Locations[],2,"FALSE")</f>
        <v>Auckland</v>
      </c>
      <c r="N3237" t="str">
        <f>VLOOKUP(CONS_TABLE[[#This Row],[location_id]],Locations[],3, "FALSE")</f>
        <v>New Zealand</v>
      </c>
      <c r="O3237" s="3">
        <f>VLOOKUP(CONS_TABLE[[#This Row],[location_id]],Locations[],4,"FALSE")</f>
        <v>1695200</v>
      </c>
      <c r="P3237">
        <f>VLOOKUP(CONS_TABLE[[#This Row],[location_id]],Locations[],5,"FALSE")</f>
        <v>343.09</v>
      </c>
    </row>
    <row r="3238" spans="1:16" x14ac:dyDescent="0.3">
      <c r="A3238">
        <v>3237</v>
      </c>
      <c r="B3238" t="s">
        <v>435</v>
      </c>
      <c r="C3238">
        <v>587</v>
      </c>
      <c r="D3238" t="str">
        <f>VLOOKUP(CONS_TABLE[[#This Row],[make_id]],Make_details[],2,"FALSE")</f>
        <v>Nissan</v>
      </c>
      <c r="E3238" t="str">
        <f>VLOOKUP(CONS_TABLE[[#This Row],[make_id]],Make_details[],3,"FALSE")</f>
        <v>Standard</v>
      </c>
      <c r="F3238">
        <v>2017</v>
      </c>
      <c r="G3238" t="s">
        <v>437</v>
      </c>
      <c r="H3238" t="s">
        <v>18</v>
      </c>
      <c r="I3238" s="1">
        <v>44612</v>
      </c>
      <c r="J3238" s="1" t="str">
        <f>TEXT(CONS_TABLE[[#This Row],[date_stolen]],"YYYY")</f>
        <v>2022</v>
      </c>
      <c r="K3238" s="1" t="str">
        <f>TEXT(CONS_TABLE[[#This Row],[date_stolen]],"MMMM")</f>
        <v>February</v>
      </c>
      <c r="L3238">
        <v>102</v>
      </c>
      <c r="M3238" t="str">
        <f>VLOOKUP(CONS_TABLE[[#This Row],[location_id]],Locations[],2,"FALSE")</f>
        <v>Auckland</v>
      </c>
      <c r="N3238" t="str">
        <f>VLOOKUP(CONS_TABLE[[#This Row],[location_id]],Locations[],3, "FALSE")</f>
        <v>New Zealand</v>
      </c>
      <c r="O3238" s="3">
        <f>VLOOKUP(CONS_TABLE[[#This Row],[location_id]],Locations[],4,"FALSE")</f>
        <v>1695200</v>
      </c>
      <c r="P3238">
        <f>VLOOKUP(CONS_TABLE[[#This Row],[location_id]],Locations[],5,"FALSE")</f>
        <v>343.09</v>
      </c>
    </row>
    <row r="3239" spans="1:16" x14ac:dyDescent="0.3">
      <c r="A3239">
        <v>3238</v>
      </c>
      <c r="B3239" t="s">
        <v>83</v>
      </c>
      <c r="C3239">
        <v>587</v>
      </c>
      <c r="D3239" t="str">
        <f>VLOOKUP(CONS_TABLE[[#This Row],[make_id]],Make_details[],2,"FALSE")</f>
        <v>Nissan</v>
      </c>
      <c r="E3239" t="str">
        <f>VLOOKUP(CONS_TABLE[[#This Row],[make_id]],Make_details[],3,"FALSE")</f>
        <v>Standard</v>
      </c>
      <c r="F3239">
        <v>2009</v>
      </c>
      <c r="G3239" t="s">
        <v>916</v>
      </c>
      <c r="H3239" t="s">
        <v>101</v>
      </c>
      <c r="I3239" s="1">
        <v>44564</v>
      </c>
      <c r="J3239" s="1" t="str">
        <f>TEXT(CONS_TABLE[[#This Row],[date_stolen]],"YYYY")</f>
        <v>2022</v>
      </c>
      <c r="K3239" s="1" t="str">
        <f>TEXT(CONS_TABLE[[#This Row],[date_stolen]],"MMMM")</f>
        <v>January</v>
      </c>
      <c r="L3239">
        <v>109</v>
      </c>
      <c r="M3239" t="str">
        <f>VLOOKUP(CONS_TABLE[[#This Row],[location_id]],Locations[],2,"FALSE")</f>
        <v>Wellington</v>
      </c>
      <c r="N3239" t="str">
        <f>VLOOKUP(CONS_TABLE[[#This Row],[location_id]],Locations[],3, "FALSE")</f>
        <v>New Zealand</v>
      </c>
      <c r="O3239" s="3">
        <f>VLOOKUP(CONS_TABLE[[#This Row],[location_id]],Locations[],4,"FALSE")</f>
        <v>543500</v>
      </c>
      <c r="P3239">
        <f>VLOOKUP(CONS_TABLE[[#This Row],[location_id]],Locations[],5,"FALSE")</f>
        <v>67.52</v>
      </c>
    </row>
    <row r="3240" spans="1:16" x14ac:dyDescent="0.3">
      <c r="A3240">
        <v>3239</v>
      </c>
      <c r="B3240" t="s">
        <v>83</v>
      </c>
      <c r="C3240">
        <v>619</v>
      </c>
      <c r="D3240" t="str">
        <f>VLOOKUP(CONS_TABLE[[#This Row],[make_id]],Make_details[],2,"FALSE")</f>
        <v>Toyota</v>
      </c>
      <c r="E3240" t="str">
        <f>VLOOKUP(CONS_TABLE[[#This Row],[make_id]],Make_details[],3,"FALSE")</f>
        <v>Standard</v>
      </c>
      <c r="F3240">
        <v>2006</v>
      </c>
      <c r="G3240" t="s">
        <v>842</v>
      </c>
      <c r="H3240" t="s">
        <v>32</v>
      </c>
      <c r="I3240" s="1">
        <v>44652</v>
      </c>
      <c r="J3240" s="1" t="str">
        <f>TEXT(CONS_TABLE[[#This Row],[date_stolen]],"YYYY")</f>
        <v>2022</v>
      </c>
      <c r="K3240" s="1" t="str">
        <f>TEXT(CONS_TABLE[[#This Row],[date_stolen]],"MMMM")</f>
        <v>April</v>
      </c>
      <c r="L3240">
        <v>105</v>
      </c>
      <c r="M3240" t="str">
        <f>VLOOKUP(CONS_TABLE[[#This Row],[location_id]],Locations[],2,"FALSE")</f>
        <v>Gisborne</v>
      </c>
      <c r="N3240" t="str">
        <f>VLOOKUP(CONS_TABLE[[#This Row],[location_id]],Locations[],3, "FALSE")</f>
        <v>New Zealand</v>
      </c>
      <c r="O3240" s="3">
        <f>VLOOKUP(CONS_TABLE[[#This Row],[location_id]],Locations[],4,"FALSE")</f>
        <v>52100</v>
      </c>
      <c r="P3240">
        <f>VLOOKUP(CONS_TABLE[[#This Row],[location_id]],Locations[],5,"FALSE")</f>
        <v>6.21</v>
      </c>
    </row>
    <row r="3241" spans="1:16" x14ac:dyDescent="0.3">
      <c r="A3241">
        <v>3240</v>
      </c>
      <c r="B3241" t="s">
        <v>90</v>
      </c>
      <c r="C3241">
        <v>587</v>
      </c>
      <c r="D3241" t="str">
        <f>VLOOKUP(CONS_TABLE[[#This Row],[make_id]],Make_details[],2,"FALSE")</f>
        <v>Nissan</v>
      </c>
      <c r="E3241" t="str">
        <f>VLOOKUP(CONS_TABLE[[#This Row],[make_id]],Make_details[],3,"FALSE")</f>
        <v>Standard</v>
      </c>
      <c r="F3241">
        <v>2002</v>
      </c>
      <c r="G3241" t="s">
        <v>487</v>
      </c>
      <c r="H3241" t="s">
        <v>28</v>
      </c>
      <c r="I3241" s="1">
        <v>44507</v>
      </c>
      <c r="J3241" s="1" t="str">
        <f>TEXT(CONS_TABLE[[#This Row],[date_stolen]],"YYYY")</f>
        <v>2021</v>
      </c>
      <c r="K3241" s="1" t="str">
        <f>TEXT(CONS_TABLE[[#This Row],[date_stolen]],"MMMM")</f>
        <v>November</v>
      </c>
      <c r="L3241">
        <v>102</v>
      </c>
      <c r="M3241" t="str">
        <f>VLOOKUP(CONS_TABLE[[#This Row],[location_id]],Locations[],2,"FALSE")</f>
        <v>Auckland</v>
      </c>
      <c r="N3241" t="str">
        <f>VLOOKUP(CONS_TABLE[[#This Row],[location_id]],Locations[],3, "FALSE")</f>
        <v>New Zealand</v>
      </c>
      <c r="O3241" s="3">
        <f>VLOOKUP(CONS_TABLE[[#This Row],[location_id]],Locations[],4,"FALSE")</f>
        <v>1695200</v>
      </c>
      <c r="P3241">
        <f>VLOOKUP(CONS_TABLE[[#This Row],[location_id]],Locations[],5,"FALSE")</f>
        <v>343.09</v>
      </c>
    </row>
    <row r="3242" spans="1:16" x14ac:dyDescent="0.3">
      <c r="A3242">
        <v>3241</v>
      </c>
      <c r="B3242" t="s">
        <v>8</v>
      </c>
      <c r="C3242">
        <v>623</v>
      </c>
      <c r="D3242" t="str">
        <f>VLOOKUP(CONS_TABLE[[#This Row],[make_id]],Make_details[],2,"FALSE")</f>
        <v>Trailer</v>
      </c>
      <c r="E3242" t="str">
        <f>VLOOKUP(CONS_TABLE[[#This Row],[make_id]],Make_details[],3,"FALSE")</f>
        <v>Standard</v>
      </c>
      <c r="F3242">
        <v>2008</v>
      </c>
      <c r="G3242" t="s">
        <v>23</v>
      </c>
      <c r="H3242" t="s">
        <v>45</v>
      </c>
      <c r="I3242" s="1">
        <v>44477</v>
      </c>
      <c r="J3242" s="1" t="str">
        <f>TEXT(CONS_TABLE[[#This Row],[date_stolen]],"YYYY")</f>
        <v>2021</v>
      </c>
      <c r="K3242" s="1" t="str">
        <f>TEXT(CONS_TABLE[[#This Row],[date_stolen]],"MMMM")</f>
        <v>October</v>
      </c>
      <c r="L3242">
        <v>111</v>
      </c>
      <c r="M3242" t="str">
        <f>VLOOKUP(CONS_TABLE[[#This Row],[location_id]],Locations[],2,"FALSE")</f>
        <v>Nelson</v>
      </c>
      <c r="N3242" t="str">
        <f>VLOOKUP(CONS_TABLE[[#This Row],[location_id]],Locations[],3, "FALSE")</f>
        <v>New Zealand</v>
      </c>
      <c r="O3242" s="3">
        <f>VLOOKUP(CONS_TABLE[[#This Row],[location_id]],Locations[],4,"FALSE")</f>
        <v>54500</v>
      </c>
      <c r="P3242">
        <f>VLOOKUP(CONS_TABLE[[#This Row],[location_id]],Locations[],5,"FALSE")</f>
        <v>129.15</v>
      </c>
    </row>
    <row r="3243" spans="1:16" x14ac:dyDescent="0.3">
      <c r="A3243">
        <v>3242</v>
      </c>
      <c r="B3243" t="s">
        <v>8</v>
      </c>
      <c r="C3243">
        <v>623</v>
      </c>
      <c r="D3243" t="str">
        <f>VLOOKUP(CONS_TABLE[[#This Row],[make_id]],Make_details[],2,"FALSE")</f>
        <v>Trailer</v>
      </c>
      <c r="E3243" t="str">
        <f>VLOOKUP(CONS_TABLE[[#This Row],[make_id]],Make_details[],3,"FALSE")</f>
        <v>Standard</v>
      </c>
      <c r="F3243">
        <v>2007</v>
      </c>
      <c r="G3243" t="s">
        <v>23</v>
      </c>
      <c r="H3243" t="s">
        <v>45</v>
      </c>
      <c r="I3243" s="1">
        <v>44622</v>
      </c>
      <c r="J3243" s="1" t="str">
        <f>TEXT(CONS_TABLE[[#This Row],[date_stolen]],"YYYY")</f>
        <v>2022</v>
      </c>
      <c r="K3243" s="1" t="str">
        <f>TEXT(CONS_TABLE[[#This Row],[date_stolen]],"MMMM")</f>
        <v>March</v>
      </c>
      <c r="L3243">
        <v>105</v>
      </c>
      <c r="M3243" t="str">
        <f>VLOOKUP(CONS_TABLE[[#This Row],[location_id]],Locations[],2,"FALSE")</f>
        <v>Gisborne</v>
      </c>
      <c r="N3243" t="str">
        <f>VLOOKUP(CONS_TABLE[[#This Row],[location_id]],Locations[],3, "FALSE")</f>
        <v>New Zealand</v>
      </c>
      <c r="O3243" s="3">
        <f>VLOOKUP(CONS_TABLE[[#This Row],[location_id]],Locations[],4,"FALSE")</f>
        <v>52100</v>
      </c>
      <c r="P3243">
        <f>VLOOKUP(CONS_TABLE[[#This Row],[location_id]],Locations[],5,"FALSE")</f>
        <v>6.21</v>
      </c>
    </row>
    <row r="3244" spans="1:16" x14ac:dyDescent="0.3">
      <c r="A3244">
        <v>3243</v>
      </c>
      <c r="B3244" t="s">
        <v>8</v>
      </c>
      <c r="C3244">
        <v>623</v>
      </c>
      <c r="D3244" t="str">
        <f>VLOOKUP(CONS_TABLE[[#This Row],[make_id]],Make_details[],2,"FALSE")</f>
        <v>Trailer</v>
      </c>
      <c r="E3244" t="str">
        <f>VLOOKUP(CONS_TABLE[[#This Row],[make_id]],Make_details[],3,"FALSE")</f>
        <v>Standard</v>
      </c>
      <c r="F3244">
        <v>2007</v>
      </c>
      <c r="G3244" t="s">
        <v>54</v>
      </c>
      <c r="H3244" t="s">
        <v>10</v>
      </c>
      <c r="I3244" s="1">
        <v>44513</v>
      </c>
      <c r="J3244" s="1" t="str">
        <f>TEXT(CONS_TABLE[[#This Row],[date_stolen]],"YYYY")</f>
        <v>2021</v>
      </c>
      <c r="K3244" s="1" t="str">
        <f>TEXT(CONS_TABLE[[#This Row],[date_stolen]],"MMMM")</f>
        <v>November</v>
      </c>
      <c r="L3244">
        <v>104</v>
      </c>
      <c r="M3244" t="str">
        <f>VLOOKUP(CONS_TABLE[[#This Row],[location_id]],Locations[],2,"FALSE")</f>
        <v>Bay of Plenty</v>
      </c>
      <c r="N3244" t="str">
        <f>VLOOKUP(CONS_TABLE[[#This Row],[location_id]],Locations[],3, "FALSE")</f>
        <v>New Zealand</v>
      </c>
      <c r="O3244" s="3">
        <f>VLOOKUP(CONS_TABLE[[#This Row],[location_id]],Locations[],4,"FALSE")</f>
        <v>347700</v>
      </c>
      <c r="P3244">
        <f>VLOOKUP(CONS_TABLE[[#This Row],[location_id]],Locations[],5,"FALSE")</f>
        <v>28.8</v>
      </c>
    </row>
    <row r="3245" spans="1:16" x14ac:dyDescent="0.3">
      <c r="A3245">
        <v>3244</v>
      </c>
      <c r="B3245" t="s">
        <v>8</v>
      </c>
      <c r="C3245">
        <v>514</v>
      </c>
      <c r="D3245" t="str">
        <f>VLOOKUP(CONS_TABLE[[#This Row],[make_id]],Make_details[],2,"FALSE")</f>
        <v>Briford</v>
      </c>
      <c r="E3245" t="str">
        <f>VLOOKUP(CONS_TABLE[[#This Row],[make_id]],Make_details[],3,"FALSE")</f>
        <v>Standard</v>
      </c>
      <c r="F3245">
        <v>2008</v>
      </c>
      <c r="G3245" t="s">
        <v>949</v>
      </c>
      <c r="H3245" t="s">
        <v>10</v>
      </c>
      <c r="I3245" s="1">
        <v>44633</v>
      </c>
      <c r="J3245" s="1" t="str">
        <f>TEXT(CONS_TABLE[[#This Row],[date_stolen]],"YYYY")</f>
        <v>2022</v>
      </c>
      <c r="K3245" s="1" t="str">
        <f>TEXT(CONS_TABLE[[#This Row],[date_stolen]],"MMMM")</f>
        <v>March</v>
      </c>
      <c r="L3245">
        <v>114</v>
      </c>
      <c r="M3245" t="str">
        <f>VLOOKUP(CONS_TABLE[[#This Row],[location_id]],Locations[],2,"FALSE")</f>
        <v>Canterbury</v>
      </c>
      <c r="N3245" t="str">
        <f>VLOOKUP(CONS_TABLE[[#This Row],[location_id]],Locations[],3, "FALSE")</f>
        <v>New Zealand</v>
      </c>
      <c r="O3245" s="3">
        <f>VLOOKUP(CONS_TABLE[[#This Row],[location_id]],Locations[],4,"FALSE")</f>
        <v>655000</v>
      </c>
      <c r="P3245">
        <f>VLOOKUP(CONS_TABLE[[#This Row],[location_id]],Locations[],5,"FALSE")</f>
        <v>14.72</v>
      </c>
    </row>
    <row r="3246" spans="1:16" x14ac:dyDescent="0.3">
      <c r="A3246">
        <v>3245</v>
      </c>
      <c r="B3246" t="s">
        <v>8</v>
      </c>
      <c r="C3246">
        <v>623</v>
      </c>
      <c r="D3246" t="str">
        <f>VLOOKUP(CONS_TABLE[[#This Row],[make_id]],Make_details[],2,"FALSE")</f>
        <v>Trailer</v>
      </c>
      <c r="E3246" t="str">
        <f>VLOOKUP(CONS_TABLE[[#This Row],[make_id]],Make_details[],3,"FALSE")</f>
        <v>Standard</v>
      </c>
      <c r="F3246">
        <v>2008</v>
      </c>
      <c r="G3246" t="s">
        <v>51</v>
      </c>
      <c r="H3246" t="s">
        <v>28</v>
      </c>
      <c r="I3246" s="1">
        <v>44641</v>
      </c>
      <c r="J3246" s="1" t="str">
        <f>TEXT(CONS_TABLE[[#This Row],[date_stolen]],"YYYY")</f>
        <v>2022</v>
      </c>
      <c r="K3246" s="1" t="str">
        <f>TEXT(CONS_TABLE[[#This Row],[date_stolen]],"MMMM")</f>
        <v>March</v>
      </c>
      <c r="L3246">
        <v>115</v>
      </c>
      <c r="M3246" t="str">
        <f>VLOOKUP(CONS_TABLE[[#This Row],[location_id]],Locations[],2,"FALSE")</f>
        <v>Otago</v>
      </c>
      <c r="N3246" t="str">
        <f>VLOOKUP(CONS_TABLE[[#This Row],[location_id]],Locations[],3, "FALSE")</f>
        <v>New Zealand</v>
      </c>
      <c r="O3246" s="3">
        <f>VLOOKUP(CONS_TABLE[[#This Row],[location_id]],Locations[],4,"FALSE")</f>
        <v>246000</v>
      </c>
      <c r="P3246">
        <f>VLOOKUP(CONS_TABLE[[#This Row],[location_id]],Locations[],5,"FALSE")</f>
        <v>7.89</v>
      </c>
    </row>
    <row r="3247" spans="1:16" x14ac:dyDescent="0.3">
      <c r="A3247">
        <v>3246</v>
      </c>
      <c r="B3247" t="s">
        <v>8</v>
      </c>
      <c r="C3247">
        <v>623</v>
      </c>
      <c r="D3247" t="str">
        <f>VLOOKUP(CONS_TABLE[[#This Row],[make_id]],Make_details[],2,"FALSE")</f>
        <v>Trailer</v>
      </c>
      <c r="E3247" t="str">
        <f>VLOOKUP(CONS_TABLE[[#This Row],[make_id]],Make_details[],3,"FALSE")</f>
        <v>Standard</v>
      </c>
      <c r="F3247">
        <v>2007</v>
      </c>
      <c r="G3247" t="s">
        <v>950</v>
      </c>
      <c r="H3247" t="s">
        <v>10</v>
      </c>
      <c r="I3247" s="1">
        <v>44481</v>
      </c>
      <c r="J3247" s="1" t="str">
        <f>TEXT(CONS_TABLE[[#This Row],[date_stolen]],"YYYY")</f>
        <v>2021</v>
      </c>
      <c r="K3247" s="1" t="str">
        <f>TEXT(CONS_TABLE[[#This Row],[date_stolen]],"MMMM")</f>
        <v>October</v>
      </c>
      <c r="L3247">
        <v>102</v>
      </c>
      <c r="M3247" t="str">
        <f>VLOOKUP(CONS_TABLE[[#This Row],[location_id]],Locations[],2,"FALSE")</f>
        <v>Auckland</v>
      </c>
      <c r="N3247" t="str">
        <f>VLOOKUP(CONS_TABLE[[#This Row],[location_id]],Locations[],3, "FALSE")</f>
        <v>New Zealand</v>
      </c>
      <c r="O3247" s="3">
        <f>VLOOKUP(CONS_TABLE[[#This Row],[location_id]],Locations[],4,"FALSE")</f>
        <v>1695200</v>
      </c>
      <c r="P3247">
        <f>VLOOKUP(CONS_TABLE[[#This Row],[location_id]],Locations[],5,"FALSE")</f>
        <v>343.09</v>
      </c>
    </row>
    <row r="3248" spans="1:16" x14ac:dyDescent="0.3">
      <c r="A3248">
        <v>3247</v>
      </c>
      <c r="B3248" t="s">
        <v>8</v>
      </c>
      <c r="C3248">
        <v>623</v>
      </c>
      <c r="D3248" t="str">
        <f>VLOOKUP(CONS_TABLE[[#This Row],[make_id]],Make_details[],2,"FALSE")</f>
        <v>Trailer</v>
      </c>
      <c r="E3248" t="str">
        <f>VLOOKUP(CONS_TABLE[[#This Row],[make_id]],Make_details[],3,"FALSE")</f>
        <v>Standard</v>
      </c>
      <c r="F3248">
        <v>2008</v>
      </c>
      <c r="G3248" t="s">
        <v>51</v>
      </c>
      <c r="H3248" t="s">
        <v>10</v>
      </c>
      <c r="I3248" s="1">
        <v>44578</v>
      </c>
      <c r="J3248" s="1" t="str">
        <f>TEXT(CONS_TABLE[[#This Row],[date_stolen]],"YYYY")</f>
        <v>2022</v>
      </c>
      <c r="K3248" s="1" t="str">
        <f>TEXT(CONS_TABLE[[#This Row],[date_stolen]],"MMMM")</f>
        <v>January</v>
      </c>
      <c r="L3248">
        <v>111</v>
      </c>
      <c r="M3248" t="str">
        <f>VLOOKUP(CONS_TABLE[[#This Row],[location_id]],Locations[],2,"FALSE")</f>
        <v>Nelson</v>
      </c>
      <c r="N3248" t="str">
        <f>VLOOKUP(CONS_TABLE[[#This Row],[location_id]],Locations[],3, "FALSE")</f>
        <v>New Zealand</v>
      </c>
      <c r="O3248" s="3">
        <f>VLOOKUP(CONS_TABLE[[#This Row],[location_id]],Locations[],4,"FALSE")</f>
        <v>54500</v>
      </c>
      <c r="P3248">
        <f>VLOOKUP(CONS_TABLE[[#This Row],[location_id]],Locations[],5,"FALSE")</f>
        <v>129.15</v>
      </c>
    </row>
    <row r="3249" spans="1:16" x14ac:dyDescent="0.3">
      <c r="A3249">
        <v>3248</v>
      </c>
      <c r="B3249" t="s">
        <v>61</v>
      </c>
      <c r="C3249">
        <v>623</v>
      </c>
      <c r="D3249" t="str">
        <f>VLOOKUP(CONS_TABLE[[#This Row],[make_id]],Make_details[],2,"FALSE")</f>
        <v>Trailer</v>
      </c>
      <c r="E3249" t="str">
        <f>VLOOKUP(CONS_TABLE[[#This Row],[make_id]],Make_details[],3,"FALSE")</f>
        <v>Standard</v>
      </c>
      <c r="F3249">
        <v>2007</v>
      </c>
      <c r="G3249" t="s">
        <v>951</v>
      </c>
      <c r="H3249" t="s">
        <v>32</v>
      </c>
      <c r="I3249" s="1">
        <v>44499</v>
      </c>
      <c r="J3249" s="1" t="str">
        <f>TEXT(CONS_TABLE[[#This Row],[date_stolen]],"YYYY")</f>
        <v>2021</v>
      </c>
      <c r="K3249" s="1" t="str">
        <f>TEXT(CONS_TABLE[[#This Row],[date_stolen]],"MMMM")</f>
        <v>October</v>
      </c>
      <c r="L3249">
        <v>111</v>
      </c>
      <c r="M3249" t="str">
        <f>VLOOKUP(CONS_TABLE[[#This Row],[location_id]],Locations[],2,"FALSE")</f>
        <v>Nelson</v>
      </c>
      <c r="N3249" t="str">
        <f>VLOOKUP(CONS_TABLE[[#This Row],[location_id]],Locations[],3, "FALSE")</f>
        <v>New Zealand</v>
      </c>
      <c r="O3249" s="3">
        <f>VLOOKUP(CONS_TABLE[[#This Row],[location_id]],Locations[],4,"FALSE")</f>
        <v>54500</v>
      </c>
      <c r="P3249">
        <f>VLOOKUP(CONS_TABLE[[#This Row],[location_id]],Locations[],5,"FALSE")</f>
        <v>129.15</v>
      </c>
    </row>
    <row r="3250" spans="1:16" x14ac:dyDescent="0.3">
      <c r="A3250">
        <v>3249</v>
      </c>
      <c r="B3250" t="s">
        <v>8</v>
      </c>
      <c r="C3250">
        <v>623</v>
      </c>
      <c r="D3250" t="str">
        <f>VLOOKUP(CONS_TABLE[[#This Row],[make_id]],Make_details[],2,"FALSE")</f>
        <v>Trailer</v>
      </c>
      <c r="E3250" t="str">
        <f>VLOOKUP(CONS_TABLE[[#This Row],[make_id]],Make_details[],3,"FALSE")</f>
        <v>Standard</v>
      </c>
      <c r="F3250">
        <v>2007</v>
      </c>
      <c r="G3250" t="s">
        <v>23</v>
      </c>
      <c r="H3250" t="s">
        <v>47</v>
      </c>
      <c r="I3250" s="1">
        <v>44511</v>
      </c>
      <c r="J3250" s="1" t="str">
        <f>TEXT(CONS_TABLE[[#This Row],[date_stolen]],"YYYY")</f>
        <v>2021</v>
      </c>
      <c r="K3250" s="1" t="str">
        <f>TEXT(CONS_TABLE[[#This Row],[date_stolen]],"MMMM")</f>
        <v>November</v>
      </c>
      <c r="L3250">
        <v>114</v>
      </c>
      <c r="M3250" t="str">
        <f>VLOOKUP(CONS_TABLE[[#This Row],[location_id]],Locations[],2,"FALSE")</f>
        <v>Canterbury</v>
      </c>
      <c r="N3250" t="str">
        <f>VLOOKUP(CONS_TABLE[[#This Row],[location_id]],Locations[],3, "FALSE")</f>
        <v>New Zealand</v>
      </c>
      <c r="O3250" s="3">
        <f>VLOOKUP(CONS_TABLE[[#This Row],[location_id]],Locations[],4,"FALSE")</f>
        <v>655000</v>
      </c>
      <c r="P3250">
        <f>VLOOKUP(CONS_TABLE[[#This Row],[location_id]],Locations[],5,"FALSE")</f>
        <v>14.72</v>
      </c>
    </row>
    <row r="3251" spans="1:16" x14ac:dyDescent="0.3">
      <c r="A3251">
        <v>3250</v>
      </c>
      <c r="B3251" t="s">
        <v>8</v>
      </c>
      <c r="C3251">
        <v>623</v>
      </c>
      <c r="D3251" t="str">
        <f>VLOOKUP(CONS_TABLE[[#This Row],[make_id]],Make_details[],2,"FALSE")</f>
        <v>Trailer</v>
      </c>
      <c r="E3251" t="str">
        <f>VLOOKUP(CONS_TABLE[[#This Row],[make_id]],Make_details[],3,"FALSE")</f>
        <v>Standard</v>
      </c>
      <c r="F3251">
        <v>2005</v>
      </c>
      <c r="G3251" t="s">
        <v>952</v>
      </c>
      <c r="H3251" t="s">
        <v>32</v>
      </c>
      <c r="I3251" s="1">
        <v>44636</v>
      </c>
      <c r="J3251" s="1" t="str">
        <f>TEXT(CONS_TABLE[[#This Row],[date_stolen]],"YYYY")</f>
        <v>2022</v>
      </c>
      <c r="K3251" s="1" t="str">
        <f>TEXT(CONS_TABLE[[#This Row],[date_stolen]],"MMMM")</f>
        <v>March</v>
      </c>
      <c r="L3251">
        <v>102</v>
      </c>
      <c r="M3251" t="str">
        <f>VLOOKUP(CONS_TABLE[[#This Row],[location_id]],Locations[],2,"FALSE")</f>
        <v>Auckland</v>
      </c>
      <c r="N3251" t="str">
        <f>VLOOKUP(CONS_TABLE[[#This Row],[location_id]],Locations[],3, "FALSE")</f>
        <v>New Zealand</v>
      </c>
      <c r="O3251" s="3">
        <f>VLOOKUP(CONS_TABLE[[#This Row],[location_id]],Locations[],4,"FALSE")</f>
        <v>1695200</v>
      </c>
      <c r="P3251">
        <f>VLOOKUP(CONS_TABLE[[#This Row],[location_id]],Locations[],5,"FALSE")</f>
        <v>343.09</v>
      </c>
    </row>
    <row r="3252" spans="1:16" x14ac:dyDescent="0.3">
      <c r="A3252">
        <v>3251</v>
      </c>
      <c r="B3252" t="s">
        <v>8</v>
      </c>
      <c r="C3252">
        <v>623</v>
      </c>
      <c r="D3252" t="str">
        <f>VLOOKUP(CONS_TABLE[[#This Row],[make_id]],Make_details[],2,"FALSE")</f>
        <v>Trailer</v>
      </c>
      <c r="E3252" t="str">
        <f>VLOOKUP(CONS_TABLE[[#This Row],[make_id]],Make_details[],3,"FALSE")</f>
        <v>Standard</v>
      </c>
      <c r="F3252">
        <v>2008</v>
      </c>
      <c r="G3252" t="s">
        <v>953</v>
      </c>
      <c r="H3252" t="s">
        <v>10</v>
      </c>
      <c r="I3252" s="1">
        <v>44576</v>
      </c>
      <c r="J3252" s="1" t="str">
        <f>TEXT(CONS_TABLE[[#This Row],[date_stolen]],"YYYY")</f>
        <v>2022</v>
      </c>
      <c r="K3252" s="1" t="str">
        <f>TEXT(CONS_TABLE[[#This Row],[date_stolen]],"MMMM")</f>
        <v>January</v>
      </c>
      <c r="L3252">
        <v>102</v>
      </c>
      <c r="M3252" t="str">
        <f>VLOOKUP(CONS_TABLE[[#This Row],[location_id]],Locations[],2,"FALSE")</f>
        <v>Auckland</v>
      </c>
      <c r="N3252" t="str">
        <f>VLOOKUP(CONS_TABLE[[#This Row],[location_id]],Locations[],3, "FALSE")</f>
        <v>New Zealand</v>
      </c>
      <c r="O3252" s="3">
        <f>VLOOKUP(CONS_TABLE[[#This Row],[location_id]],Locations[],4,"FALSE")</f>
        <v>1695200</v>
      </c>
      <c r="P3252">
        <f>VLOOKUP(CONS_TABLE[[#This Row],[location_id]],Locations[],5,"FALSE")</f>
        <v>343.09</v>
      </c>
    </row>
    <row r="3253" spans="1:16" x14ac:dyDescent="0.3">
      <c r="A3253">
        <v>3252</v>
      </c>
      <c r="B3253" t="s">
        <v>37</v>
      </c>
      <c r="C3253">
        <v>623</v>
      </c>
      <c r="D3253" t="str">
        <f>VLOOKUP(CONS_TABLE[[#This Row],[make_id]],Make_details[],2,"FALSE")</f>
        <v>Trailer</v>
      </c>
      <c r="E3253" t="str">
        <f>VLOOKUP(CONS_TABLE[[#This Row],[make_id]],Make_details[],3,"FALSE")</f>
        <v>Standard</v>
      </c>
      <c r="F3253">
        <v>1991</v>
      </c>
      <c r="G3253" t="s">
        <v>954</v>
      </c>
      <c r="H3253" t="s">
        <v>32</v>
      </c>
      <c r="I3253" s="1">
        <v>44481</v>
      </c>
      <c r="J3253" s="1" t="str">
        <f>TEXT(CONS_TABLE[[#This Row],[date_stolen]],"YYYY")</f>
        <v>2021</v>
      </c>
      <c r="K3253" s="1" t="str">
        <f>TEXT(CONS_TABLE[[#This Row],[date_stolen]],"MMMM")</f>
        <v>October</v>
      </c>
      <c r="L3253">
        <v>109</v>
      </c>
      <c r="M3253" t="str">
        <f>VLOOKUP(CONS_TABLE[[#This Row],[location_id]],Locations[],2,"FALSE")</f>
        <v>Wellington</v>
      </c>
      <c r="N3253" t="str">
        <f>VLOOKUP(CONS_TABLE[[#This Row],[location_id]],Locations[],3, "FALSE")</f>
        <v>New Zealand</v>
      </c>
      <c r="O3253" s="3">
        <f>VLOOKUP(CONS_TABLE[[#This Row],[location_id]],Locations[],4,"FALSE")</f>
        <v>543500</v>
      </c>
      <c r="P3253">
        <f>VLOOKUP(CONS_TABLE[[#This Row],[location_id]],Locations[],5,"FALSE")</f>
        <v>67.52</v>
      </c>
    </row>
    <row r="3254" spans="1:16" x14ac:dyDescent="0.3">
      <c r="A3254">
        <v>3253</v>
      </c>
      <c r="B3254" t="s">
        <v>8</v>
      </c>
      <c r="C3254">
        <v>623</v>
      </c>
      <c r="D3254" t="str">
        <f>VLOOKUP(CONS_TABLE[[#This Row],[make_id]],Make_details[],2,"FALSE")</f>
        <v>Trailer</v>
      </c>
      <c r="E3254" t="str">
        <f>VLOOKUP(CONS_TABLE[[#This Row],[make_id]],Make_details[],3,"FALSE")</f>
        <v>Standard</v>
      </c>
      <c r="F3254">
        <v>2008</v>
      </c>
      <c r="G3254" t="s">
        <v>58</v>
      </c>
      <c r="H3254" t="s">
        <v>10</v>
      </c>
      <c r="I3254" s="1">
        <v>44581</v>
      </c>
      <c r="J3254" s="1" t="str">
        <f>TEXT(CONS_TABLE[[#This Row],[date_stolen]],"YYYY")</f>
        <v>2022</v>
      </c>
      <c r="K3254" s="1" t="str">
        <f>TEXT(CONS_TABLE[[#This Row],[date_stolen]],"MMMM")</f>
        <v>January</v>
      </c>
      <c r="L3254">
        <v>104</v>
      </c>
      <c r="M3254" t="str">
        <f>VLOOKUP(CONS_TABLE[[#This Row],[location_id]],Locations[],2,"FALSE")</f>
        <v>Bay of Plenty</v>
      </c>
      <c r="N3254" t="str">
        <f>VLOOKUP(CONS_TABLE[[#This Row],[location_id]],Locations[],3, "FALSE")</f>
        <v>New Zealand</v>
      </c>
      <c r="O3254" s="3">
        <f>VLOOKUP(CONS_TABLE[[#This Row],[location_id]],Locations[],4,"FALSE")</f>
        <v>347700</v>
      </c>
      <c r="P3254">
        <f>VLOOKUP(CONS_TABLE[[#This Row],[location_id]],Locations[],5,"FALSE")</f>
        <v>28.8</v>
      </c>
    </row>
    <row r="3255" spans="1:16" x14ac:dyDescent="0.3">
      <c r="A3255">
        <v>3254</v>
      </c>
      <c r="B3255" t="s">
        <v>8</v>
      </c>
      <c r="C3255">
        <v>595</v>
      </c>
      <c r="D3255" t="str">
        <f>VLOOKUP(CONS_TABLE[[#This Row],[make_id]],Make_details[],2,"FALSE")</f>
        <v>Pinto</v>
      </c>
      <c r="E3255" t="str">
        <f>VLOOKUP(CONS_TABLE[[#This Row],[make_id]],Make_details[],3,"FALSE")</f>
        <v>Standard</v>
      </c>
      <c r="F3255">
        <v>2007</v>
      </c>
      <c r="G3255" t="s">
        <v>955</v>
      </c>
      <c r="H3255" t="s">
        <v>10</v>
      </c>
      <c r="I3255" s="1">
        <v>44571</v>
      </c>
      <c r="J3255" s="1" t="str">
        <f>TEXT(CONS_TABLE[[#This Row],[date_stolen]],"YYYY")</f>
        <v>2022</v>
      </c>
      <c r="K3255" s="1" t="str">
        <f>TEXT(CONS_TABLE[[#This Row],[date_stolen]],"MMMM")</f>
        <v>January</v>
      </c>
      <c r="L3255">
        <v>102</v>
      </c>
      <c r="M3255" t="str">
        <f>VLOOKUP(CONS_TABLE[[#This Row],[location_id]],Locations[],2,"FALSE")</f>
        <v>Auckland</v>
      </c>
      <c r="N3255" t="str">
        <f>VLOOKUP(CONS_TABLE[[#This Row],[location_id]],Locations[],3, "FALSE")</f>
        <v>New Zealand</v>
      </c>
      <c r="O3255" s="3">
        <f>VLOOKUP(CONS_TABLE[[#This Row],[location_id]],Locations[],4,"FALSE")</f>
        <v>1695200</v>
      </c>
      <c r="P3255">
        <f>VLOOKUP(CONS_TABLE[[#This Row],[location_id]],Locations[],5,"FALSE")</f>
        <v>343.09</v>
      </c>
    </row>
    <row r="3256" spans="1:16" x14ac:dyDescent="0.3">
      <c r="A3256">
        <v>3255</v>
      </c>
      <c r="B3256" t="s">
        <v>90</v>
      </c>
      <c r="C3256">
        <v>507</v>
      </c>
      <c r="D3256" t="str">
        <f>VLOOKUP(CONS_TABLE[[#This Row],[make_id]],Make_details[],2,"FALSE")</f>
        <v>Audi</v>
      </c>
      <c r="E3256" t="str">
        <f>VLOOKUP(CONS_TABLE[[#This Row],[make_id]],Make_details[],3,"FALSE")</f>
        <v>Standard</v>
      </c>
      <c r="F3256">
        <v>2008</v>
      </c>
      <c r="G3256" t="s">
        <v>956</v>
      </c>
      <c r="H3256" t="s">
        <v>18</v>
      </c>
      <c r="I3256" s="1">
        <v>44569</v>
      </c>
      <c r="J3256" s="1" t="str">
        <f>TEXT(CONS_TABLE[[#This Row],[date_stolen]],"YYYY")</f>
        <v>2022</v>
      </c>
      <c r="K3256" s="1" t="str">
        <f>TEXT(CONS_TABLE[[#This Row],[date_stolen]],"MMMM")</f>
        <v>January</v>
      </c>
      <c r="L3256">
        <v>102</v>
      </c>
      <c r="M3256" t="str">
        <f>VLOOKUP(CONS_TABLE[[#This Row],[location_id]],Locations[],2,"FALSE")</f>
        <v>Auckland</v>
      </c>
      <c r="N3256" t="str">
        <f>VLOOKUP(CONS_TABLE[[#This Row],[location_id]],Locations[],3, "FALSE")</f>
        <v>New Zealand</v>
      </c>
      <c r="O3256" s="3">
        <f>VLOOKUP(CONS_TABLE[[#This Row],[location_id]],Locations[],4,"FALSE")</f>
        <v>1695200</v>
      </c>
      <c r="P3256">
        <f>VLOOKUP(CONS_TABLE[[#This Row],[location_id]],Locations[],5,"FALSE")</f>
        <v>343.09</v>
      </c>
    </row>
    <row r="3257" spans="1:16" x14ac:dyDescent="0.3">
      <c r="A3257">
        <v>3256</v>
      </c>
      <c r="B3257" t="s">
        <v>8</v>
      </c>
      <c r="C3257">
        <v>549</v>
      </c>
      <c r="D3257" t="str">
        <f>VLOOKUP(CONS_TABLE[[#This Row],[make_id]],Make_details[],2,"FALSE")</f>
        <v>Homebuilt</v>
      </c>
      <c r="E3257" t="str">
        <f>VLOOKUP(CONS_TABLE[[#This Row],[make_id]],Make_details[],3,"FALSE")</f>
        <v>Standard</v>
      </c>
      <c r="F3257">
        <v>1991</v>
      </c>
      <c r="G3257" t="s">
        <v>51</v>
      </c>
      <c r="H3257" t="s">
        <v>45</v>
      </c>
      <c r="I3257" s="1">
        <v>44544</v>
      </c>
      <c r="J3257" s="1" t="str">
        <f>TEXT(CONS_TABLE[[#This Row],[date_stolen]],"YYYY")</f>
        <v>2021</v>
      </c>
      <c r="K3257" s="1" t="str">
        <f>TEXT(CONS_TABLE[[#This Row],[date_stolen]],"MMMM")</f>
        <v>December</v>
      </c>
      <c r="L3257">
        <v>102</v>
      </c>
      <c r="M3257" t="str">
        <f>VLOOKUP(CONS_TABLE[[#This Row],[location_id]],Locations[],2,"FALSE")</f>
        <v>Auckland</v>
      </c>
      <c r="N3257" t="str">
        <f>VLOOKUP(CONS_TABLE[[#This Row],[location_id]],Locations[],3, "FALSE")</f>
        <v>New Zealand</v>
      </c>
      <c r="O3257" s="3">
        <f>VLOOKUP(CONS_TABLE[[#This Row],[location_id]],Locations[],4,"FALSE")</f>
        <v>1695200</v>
      </c>
      <c r="P3257">
        <f>VLOOKUP(CONS_TABLE[[#This Row],[location_id]],Locations[],5,"FALSE")</f>
        <v>343.09</v>
      </c>
    </row>
    <row r="3258" spans="1:16" x14ac:dyDescent="0.3">
      <c r="A3258">
        <v>3257</v>
      </c>
      <c r="B3258" t="s">
        <v>8</v>
      </c>
      <c r="C3258">
        <v>538</v>
      </c>
      <c r="D3258" t="str">
        <f>VLOOKUP(CONS_TABLE[[#This Row],[make_id]],Make_details[],2,"FALSE")</f>
        <v>Factory Built</v>
      </c>
      <c r="E3258" t="str">
        <f>VLOOKUP(CONS_TABLE[[#This Row],[make_id]],Make_details[],3,"FALSE")</f>
        <v>Standard</v>
      </c>
      <c r="F3258">
        <v>2008</v>
      </c>
      <c r="G3258" t="s">
        <v>957</v>
      </c>
      <c r="H3258" t="s">
        <v>10</v>
      </c>
      <c r="I3258" s="1">
        <v>44508</v>
      </c>
      <c r="J3258" s="1" t="str">
        <f>TEXT(CONS_TABLE[[#This Row],[date_stolen]],"YYYY")</f>
        <v>2021</v>
      </c>
      <c r="K3258" s="1" t="str">
        <f>TEXT(CONS_TABLE[[#This Row],[date_stolen]],"MMMM")</f>
        <v>November</v>
      </c>
      <c r="L3258">
        <v>111</v>
      </c>
      <c r="M3258" t="str">
        <f>VLOOKUP(CONS_TABLE[[#This Row],[location_id]],Locations[],2,"FALSE")</f>
        <v>Nelson</v>
      </c>
      <c r="N3258" t="str">
        <f>VLOOKUP(CONS_TABLE[[#This Row],[location_id]],Locations[],3, "FALSE")</f>
        <v>New Zealand</v>
      </c>
      <c r="O3258" s="3">
        <f>VLOOKUP(CONS_TABLE[[#This Row],[location_id]],Locations[],4,"FALSE")</f>
        <v>54500</v>
      </c>
      <c r="P3258">
        <f>VLOOKUP(CONS_TABLE[[#This Row],[location_id]],Locations[],5,"FALSE")</f>
        <v>129.15</v>
      </c>
    </row>
    <row r="3259" spans="1:16" x14ac:dyDescent="0.3">
      <c r="A3259">
        <v>3258</v>
      </c>
      <c r="B3259" t="s">
        <v>75</v>
      </c>
      <c r="C3259">
        <v>576</v>
      </c>
      <c r="D3259" t="str">
        <f>VLOOKUP(CONS_TABLE[[#This Row],[make_id]],Make_details[],2,"FALSE")</f>
        <v>Mazda</v>
      </c>
      <c r="E3259" t="str">
        <f>VLOOKUP(CONS_TABLE[[#This Row],[make_id]],Make_details[],3,"FALSE")</f>
        <v>Standard</v>
      </c>
      <c r="F3259">
        <v>2005</v>
      </c>
      <c r="G3259" t="s">
        <v>578</v>
      </c>
      <c r="H3259" t="s">
        <v>10</v>
      </c>
      <c r="I3259" s="1">
        <v>44629</v>
      </c>
      <c r="J3259" s="1" t="str">
        <f>TEXT(CONS_TABLE[[#This Row],[date_stolen]],"YYYY")</f>
        <v>2022</v>
      </c>
      <c r="K3259" s="1" t="str">
        <f>TEXT(CONS_TABLE[[#This Row],[date_stolen]],"MMMM")</f>
        <v>March</v>
      </c>
      <c r="L3259">
        <v>114</v>
      </c>
      <c r="M3259" t="str">
        <f>VLOOKUP(CONS_TABLE[[#This Row],[location_id]],Locations[],2,"FALSE")</f>
        <v>Canterbury</v>
      </c>
      <c r="N3259" t="str">
        <f>VLOOKUP(CONS_TABLE[[#This Row],[location_id]],Locations[],3, "FALSE")</f>
        <v>New Zealand</v>
      </c>
      <c r="O3259" s="3">
        <f>VLOOKUP(CONS_TABLE[[#This Row],[location_id]],Locations[],4,"FALSE")</f>
        <v>655000</v>
      </c>
      <c r="P3259">
        <f>VLOOKUP(CONS_TABLE[[#This Row],[location_id]],Locations[],5,"FALSE")</f>
        <v>14.72</v>
      </c>
    </row>
    <row r="3260" spans="1:16" x14ac:dyDescent="0.3">
      <c r="A3260">
        <v>3259</v>
      </c>
      <c r="B3260" t="s">
        <v>90</v>
      </c>
      <c r="C3260">
        <v>619</v>
      </c>
      <c r="D3260" t="str">
        <f>VLOOKUP(CONS_TABLE[[#This Row],[make_id]],Make_details[],2,"FALSE")</f>
        <v>Toyota</v>
      </c>
      <c r="E3260" t="str">
        <f>VLOOKUP(CONS_TABLE[[#This Row],[make_id]],Make_details[],3,"FALSE")</f>
        <v>Standard</v>
      </c>
      <c r="F3260">
        <v>1994</v>
      </c>
      <c r="G3260" t="s">
        <v>448</v>
      </c>
      <c r="H3260" t="s">
        <v>28</v>
      </c>
      <c r="I3260" s="1">
        <v>44653</v>
      </c>
      <c r="J3260" s="1" t="str">
        <f>TEXT(CONS_TABLE[[#This Row],[date_stolen]],"YYYY")</f>
        <v>2022</v>
      </c>
      <c r="K3260" s="1" t="str">
        <f>TEXT(CONS_TABLE[[#This Row],[date_stolen]],"MMMM")</f>
        <v>April</v>
      </c>
      <c r="L3260">
        <v>101</v>
      </c>
      <c r="M3260" t="str">
        <f>VLOOKUP(CONS_TABLE[[#This Row],[location_id]],Locations[],2,"FALSE")</f>
        <v>Northland</v>
      </c>
      <c r="N3260" t="str">
        <f>VLOOKUP(CONS_TABLE[[#This Row],[location_id]],Locations[],3, "FALSE")</f>
        <v>New Zealand</v>
      </c>
      <c r="O3260" s="3">
        <f>VLOOKUP(CONS_TABLE[[#This Row],[location_id]],Locations[],4,"FALSE")</f>
        <v>201500</v>
      </c>
      <c r="P3260">
        <f>VLOOKUP(CONS_TABLE[[#This Row],[location_id]],Locations[],5,"FALSE")</f>
        <v>16.11</v>
      </c>
    </row>
    <row r="3261" spans="1:16" x14ac:dyDescent="0.3">
      <c r="A3261">
        <v>3260</v>
      </c>
      <c r="B3261" t="s">
        <v>83</v>
      </c>
      <c r="C3261">
        <v>512</v>
      </c>
      <c r="D3261" t="str">
        <f>VLOOKUP(CONS_TABLE[[#This Row],[make_id]],Make_details[],2,"FALSE")</f>
        <v>BMW</v>
      </c>
      <c r="E3261" t="str">
        <f>VLOOKUP(CONS_TABLE[[#This Row],[make_id]],Make_details[],3,"FALSE")</f>
        <v>Luxury</v>
      </c>
      <c r="F3261">
        <v>2004</v>
      </c>
      <c r="G3261" t="s">
        <v>858</v>
      </c>
      <c r="H3261" t="s">
        <v>32</v>
      </c>
      <c r="I3261" s="1">
        <v>44577</v>
      </c>
      <c r="J3261" s="1" t="str">
        <f>TEXT(CONS_TABLE[[#This Row],[date_stolen]],"YYYY")</f>
        <v>2022</v>
      </c>
      <c r="K3261" s="1" t="str">
        <f>TEXT(CONS_TABLE[[#This Row],[date_stolen]],"MMMM")</f>
        <v>January</v>
      </c>
      <c r="L3261">
        <v>102</v>
      </c>
      <c r="M3261" t="str">
        <f>VLOOKUP(CONS_TABLE[[#This Row],[location_id]],Locations[],2,"FALSE")</f>
        <v>Auckland</v>
      </c>
      <c r="N3261" t="str">
        <f>VLOOKUP(CONS_TABLE[[#This Row],[location_id]],Locations[],3, "FALSE")</f>
        <v>New Zealand</v>
      </c>
      <c r="O3261" s="3">
        <f>VLOOKUP(CONS_TABLE[[#This Row],[location_id]],Locations[],4,"FALSE")</f>
        <v>1695200</v>
      </c>
      <c r="P3261">
        <f>VLOOKUP(CONS_TABLE[[#This Row],[location_id]],Locations[],5,"FALSE")</f>
        <v>343.09</v>
      </c>
    </row>
    <row r="3262" spans="1:16" x14ac:dyDescent="0.3">
      <c r="A3262">
        <v>3261</v>
      </c>
      <c r="B3262" t="s">
        <v>83</v>
      </c>
      <c r="C3262">
        <v>587</v>
      </c>
      <c r="D3262" t="str">
        <f>VLOOKUP(CONS_TABLE[[#This Row],[make_id]],Make_details[],2,"FALSE")</f>
        <v>Nissan</v>
      </c>
      <c r="E3262" t="str">
        <f>VLOOKUP(CONS_TABLE[[#This Row],[make_id]],Make_details[],3,"FALSE")</f>
        <v>Standard</v>
      </c>
      <c r="F3262">
        <v>2005</v>
      </c>
      <c r="G3262" t="s">
        <v>359</v>
      </c>
      <c r="H3262" t="s">
        <v>101</v>
      </c>
      <c r="I3262" s="1">
        <v>44567</v>
      </c>
      <c r="J3262" s="1" t="str">
        <f>TEXT(CONS_TABLE[[#This Row],[date_stolen]],"YYYY")</f>
        <v>2022</v>
      </c>
      <c r="K3262" s="1" t="str">
        <f>TEXT(CONS_TABLE[[#This Row],[date_stolen]],"MMMM")</f>
        <v>January</v>
      </c>
      <c r="L3262">
        <v>101</v>
      </c>
      <c r="M3262" t="str">
        <f>VLOOKUP(CONS_TABLE[[#This Row],[location_id]],Locations[],2,"FALSE")</f>
        <v>Northland</v>
      </c>
      <c r="N3262" t="str">
        <f>VLOOKUP(CONS_TABLE[[#This Row],[location_id]],Locations[],3, "FALSE")</f>
        <v>New Zealand</v>
      </c>
      <c r="O3262" s="3">
        <f>VLOOKUP(CONS_TABLE[[#This Row],[location_id]],Locations[],4,"FALSE")</f>
        <v>201500</v>
      </c>
      <c r="P3262">
        <f>VLOOKUP(CONS_TABLE[[#This Row],[location_id]],Locations[],5,"FALSE")</f>
        <v>16.11</v>
      </c>
    </row>
    <row r="3263" spans="1:16" x14ac:dyDescent="0.3">
      <c r="A3263">
        <v>3262</v>
      </c>
      <c r="B3263" t="s">
        <v>235</v>
      </c>
      <c r="C3263">
        <v>587</v>
      </c>
      <c r="D3263" t="str">
        <f>VLOOKUP(CONS_TABLE[[#This Row],[make_id]],Make_details[],2,"FALSE")</f>
        <v>Nissan</v>
      </c>
      <c r="E3263" t="str">
        <f>VLOOKUP(CONS_TABLE[[#This Row],[make_id]],Make_details[],3,"FALSE")</f>
        <v>Standard</v>
      </c>
      <c r="F3263">
        <v>2012</v>
      </c>
      <c r="G3263" t="s">
        <v>175</v>
      </c>
      <c r="H3263" t="s">
        <v>10</v>
      </c>
      <c r="I3263" s="1">
        <v>44509</v>
      </c>
      <c r="J3263" s="1" t="str">
        <f>TEXT(CONS_TABLE[[#This Row],[date_stolen]],"YYYY")</f>
        <v>2021</v>
      </c>
      <c r="K3263" s="1" t="str">
        <f>TEXT(CONS_TABLE[[#This Row],[date_stolen]],"MMMM")</f>
        <v>November</v>
      </c>
      <c r="L3263">
        <v>102</v>
      </c>
      <c r="M3263" t="str">
        <f>VLOOKUP(CONS_TABLE[[#This Row],[location_id]],Locations[],2,"FALSE")</f>
        <v>Auckland</v>
      </c>
      <c r="N3263" t="str">
        <f>VLOOKUP(CONS_TABLE[[#This Row],[location_id]],Locations[],3, "FALSE")</f>
        <v>New Zealand</v>
      </c>
      <c r="O3263" s="3">
        <f>VLOOKUP(CONS_TABLE[[#This Row],[location_id]],Locations[],4,"FALSE")</f>
        <v>1695200</v>
      </c>
      <c r="P3263">
        <f>VLOOKUP(CONS_TABLE[[#This Row],[location_id]],Locations[],5,"FALSE")</f>
        <v>343.09</v>
      </c>
    </row>
    <row r="3264" spans="1:16" x14ac:dyDescent="0.3">
      <c r="A3264">
        <v>3263</v>
      </c>
      <c r="B3264" t="s">
        <v>83</v>
      </c>
      <c r="C3264">
        <v>610</v>
      </c>
      <c r="D3264" t="str">
        <f>VLOOKUP(CONS_TABLE[[#This Row],[make_id]],Make_details[],2,"FALSE")</f>
        <v>Subaru</v>
      </c>
      <c r="E3264" t="str">
        <f>VLOOKUP(CONS_TABLE[[#This Row],[make_id]],Make_details[],3,"FALSE")</f>
        <v>Standard</v>
      </c>
      <c r="F3264">
        <v>2007</v>
      </c>
      <c r="G3264" t="s">
        <v>475</v>
      </c>
      <c r="H3264" t="s">
        <v>45</v>
      </c>
      <c r="I3264" s="1">
        <v>44654</v>
      </c>
      <c r="J3264" s="1" t="str">
        <f>TEXT(CONS_TABLE[[#This Row],[date_stolen]],"YYYY")</f>
        <v>2022</v>
      </c>
      <c r="K3264" s="1" t="str">
        <f>TEXT(CONS_TABLE[[#This Row],[date_stolen]],"MMMM")</f>
        <v>April</v>
      </c>
      <c r="L3264">
        <v>102</v>
      </c>
      <c r="M3264" t="str">
        <f>VLOOKUP(CONS_TABLE[[#This Row],[location_id]],Locations[],2,"FALSE")</f>
        <v>Auckland</v>
      </c>
      <c r="N3264" t="str">
        <f>VLOOKUP(CONS_TABLE[[#This Row],[location_id]],Locations[],3, "FALSE")</f>
        <v>New Zealand</v>
      </c>
      <c r="O3264" s="3">
        <f>VLOOKUP(CONS_TABLE[[#This Row],[location_id]],Locations[],4,"FALSE")</f>
        <v>1695200</v>
      </c>
      <c r="P3264">
        <f>VLOOKUP(CONS_TABLE[[#This Row],[location_id]],Locations[],5,"FALSE")</f>
        <v>343.09</v>
      </c>
    </row>
    <row r="3265" spans="1:16" x14ac:dyDescent="0.3">
      <c r="A3265">
        <v>3264</v>
      </c>
      <c r="B3265" t="s">
        <v>90</v>
      </c>
      <c r="C3265">
        <v>607</v>
      </c>
      <c r="D3265" t="str">
        <f>VLOOKUP(CONS_TABLE[[#This Row],[make_id]],Make_details[],2,"FALSE")</f>
        <v>Ssangyong</v>
      </c>
      <c r="E3265" t="str">
        <f>VLOOKUP(CONS_TABLE[[#This Row],[make_id]],Make_details[],3,"FALSE")</f>
        <v>Standard</v>
      </c>
      <c r="F3265">
        <v>2004</v>
      </c>
      <c r="G3265" t="s">
        <v>958</v>
      </c>
      <c r="H3265" t="s">
        <v>18</v>
      </c>
      <c r="I3265" s="1">
        <v>44594</v>
      </c>
      <c r="J3265" s="1" t="str">
        <f>TEXT(CONS_TABLE[[#This Row],[date_stolen]],"YYYY")</f>
        <v>2022</v>
      </c>
      <c r="K3265" s="1" t="str">
        <f>TEXT(CONS_TABLE[[#This Row],[date_stolen]],"MMMM")</f>
        <v>February</v>
      </c>
      <c r="L3265">
        <v>101</v>
      </c>
      <c r="M3265" t="str">
        <f>VLOOKUP(CONS_TABLE[[#This Row],[location_id]],Locations[],2,"FALSE")</f>
        <v>Northland</v>
      </c>
      <c r="N3265" t="str">
        <f>VLOOKUP(CONS_TABLE[[#This Row],[location_id]],Locations[],3, "FALSE")</f>
        <v>New Zealand</v>
      </c>
      <c r="O3265" s="3">
        <f>VLOOKUP(CONS_TABLE[[#This Row],[location_id]],Locations[],4,"FALSE")</f>
        <v>201500</v>
      </c>
      <c r="P3265">
        <f>VLOOKUP(CONS_TABLE[[#This Row],[location_id]],Locations[],5,"FALSE")</f>
        <v>16.11</v>
      </c>
    </row>
    <row r="3266" spans="1:16" x14ac:dyDescent="0.3">
      <c r="A3266">
        <v>3265</v>
      </c>
      <c r="B3266" t="s">
        <v>83</v>
      </c>
      <c r="C3266">
        <v>587</v>
      </c>
      <c r="D3266" t="str">
        <f>VLOOKUP(CONS_TABLE[[#This Row],[make_id]],Make_details[],2,"FALSE")</f>
        <v>Nissan</v>
      </c>
      <c r="E3266" t="str">
        <f>VLOOKUP(CONS_TABLE[[#This Row],[make_id]],Make_details[],3,"FALSE")</f>
        <v>Standard</v>
      </c>
      <c r="F3266">
        <v>2012</v>
      </c>
      <c r="G3266" t="s">
        <v>359</v>
      </c>
      <c r="H3266" t="s">
        <v>10</v>
      </c>
      <c r="I3266" s="1">
        <v>44625</v>
      </c>
      <c r="J3266" s="1" t="str">
        <f>TEXT(CONS_TABLE[[#This Row],[date_stolen]],"YYYY")</f>
        <v>2022</v>
      </c>
      <c r="K3266" s="1" t="str">
        <f>TEXT(CONS_TABLE[[#This Row],[date_stolen]],"MMMM")</f>
        <v>March</v>
      </c>
      <c r="L3266">
        <v>104</v>
      </c>
      <c r="M3266" t="str">
        <f>VLOOKUP(CONS_TABLE[[#This Row],[location_id]],Locations[],2,"FALSE")</f>
        <v>Bay of Plenty</v>
      </c>
      <c r="N3266" t="str">
        <f>VLOOKUP(CONS_TABLE[[#This Row],[location_id]],Locations[],3, "FALSE")</f>
        <v>New Zealand</v>
      </c>
      <c r="O3266" s="3">
        <f>VLOOKUP(CONS_TABLE[[#This Row],[location_id]],Locations[],4,"FALSE")</f>
        <v>347700</v>
      </c>
      <c r="P3266">
        <f>VLOOKUP(CONS_TABLE[[#This Row],[location_id]],Locations[],5,"FALSE")</f>
        <v>28.8</v>
      </c>
    </row>
    <row r="3267" spans="1:16" x14ac:dyDescent="0.3">
      <c r="A3267">
        <v>3266</v>
      </c>
      <c r="B3267" t="s">
        <v>75</v>
      </c>
      <c r="C3267">
        <v>576</v>
      </c>
      <c r="D3267" t="str">
        <f>VLOOKUP(CONS_TABLE[[#This Row],[make_id]],Make_details[],2,"FALSE")</f>
        <v>Mazda</v>
      </c>
      <c r="E3267" t="str">
        <f>VLOOKUP(CONS_TABLE[[#This Row],[make_id]],Make_details[],3,"FALSE")</f>
        <v>Standard</v>
      </c>
      <c r="F3267">
        <v>2006</v>
      </c>
      <c r="G3267" t="s">
        <v>578</v>
      </c>
      <c r="H3267" t="s">
        <v>28</v>
      </c>
      <c r="I3267" s="1">
        <v>44489</v>
      </c>
      <c r="J3267" s="1" t="str">
        <f>TEXT(CONS_TABLE[[#This Row],[date_stolen]],"YYYY")</f>
        <v>2021</v>
      </c>
      <c r="K3267" s="1" t="str">
        <f>TEXT(CONS_TABLE[[#This Row],[date_stolen]],"MMMM")</f>
        <v>October</v>
      </c>
      <c r="L3267">
        <v>102</v>
      </c>
      <c r="M3267" t="str">
        <f>VLOOKUP(CONS_TABLE[[#This Row],[location_id]],Locations[],2,"FALSE")</f>
        <v>Auckland</v>
      </c>
      <c r="N3267" t="str">
        <f>VLOOKUP(CONS_TABLE[[#This Row],[location_id]],Locations[],3, "FALSE")</f>
        <v>New Zealand</v>
      </c>
      <c r="O3267" s="3">
        <f>VLOOKUP(CONS_TABLE[[#This Row],[location_id]],Locations[],4,"FALSE")</f>
        <v>1695200</v>
      </c>
      <c r="P3267">
        <f>VLOOKUP(CONS_TABLE[[#This Row],[location_id]],Locations[],5,"FALSE")</f>
        <v>343.09</v>
      </c>
    </row>
    <row r="3268" spans="1:16" x14ac:dyDescent="0.3">
      <c r="A3268">
        <v>3267</v>
      </c>
      <c r="B3268" t="s">
        <v>75</v>
      </c>
      <c r="C3268">
        <v>633</v>
      </c>
      <c r="D3268" t="str">
        <f>VLOOKUP(CONS_TABLE[[#This Row],[make_id]],Make_details[],2,"FALSE")</f>
        <v>Volkswagen</v>
      </c>
      <c r="E3268" t="str">
        <f>VLOOKUP(CONS_TABLE[[#This Row],[make_id]],Make_details[],3,"FALSE")</f>
        <v>Standard</v>
      </c>
      <c r="F3268">
        <v>2010</v>
      </c>
      <c r="G3268" t="s">
        <v>581</v>
      </c>
      <c r="H3268" t="s">
        <v>18</v>
      </c>
      <c r="I3268" s="1">
        <v>44574</v>
      </c>
      <c r="J3268" s="1" t="str">
        <f>TEXT(CONS_TABLE[[#This Row],[date_stolen]],"YYYY")</f>
        <v>2022</v>
      </c>
      <c r="K3268" s="1" t="str">
        <f>TEXT(CONS_TABLE[[#This Row],[date_stolen]],"MMMM")</f>
        <v>January</v>
      </c>
      <c r="L3268">
        <v>102</v>
      </c>
      <c r="M3268" t="str">
        <f>VLOOKUP(CONS_TABLE[[#This Row],[location_id]],Locations[],2,"FALSE")</f>
        <v>Auckland</v>
      </c>
      <c r="N3268" t="str">
        <f>VLOOKUP(CONS_TABLE[[#This Row],[location_id]],Locations[],3, "FALSE")</f>
        <v>New Zealand</v>
      </c>
      <c r="O3268" s="3">
        <f>VLOOKUP(CONS_TABLE[[#This Row],[location_id]],Locations[],4,"FALSE")</f>
        <v>1695200</v>
      </c>
      <c r="P3268">
        <f>VLOOKUP(CONS_TABLE[[#This Row],[location_id]],Locations[],5,"FALSE")</f>
        <v>343.09</v>
      </c>
    </row>
    <row r="3269" spans="1:16" x14ac:dyDescent="0.3">
      <c r="A3269">
        <v>3268</v>
      </c>
      <c r="B3269" t="s">
        <v>435</v>
      </c>
      <c r="C3269">
        <v>542</v>
      </c>
      <c r="D3269" t="str">
        <f>VLOOKUP(CONS_TABLE[[#This Row],[make_id]],Make_details[],2,"FALSE")</f>
        <v>FOTON</v>
      </c>
      <c r="E3269" t="str">
        <f>VLOOKUP(CONS_TABLE[[#This Row],[make_id]],Make_details[],3,"FALSE")</f>
        <v>Standard</v>
      </c>
      <c r="F3269">
        <v>2017</v>
      </c>
      <c r="G3269" t="s">
        <v>924</v>
      </c>
      <c r="H3269" t="s">
        <v>69</v>
      </c>
      <c r="I3269" s="1">
        <v>44557</v>
      </c>
      <c r="J3269" s="1" t="str">
        <f>TEXT(CONS_TABLE[[#This Row],[date_stolen]],"YYYY")</f>
        <v>2021</v>
      </c>
      <c r="K3269" s="1" t="str">
        <f>TEXT(CONS_TABLE[[#This Row],[date_stolen]],"MMMM")</f>
        <v>December</v>
      </c>
      <c r="L3269">
        <v>102</v>
      </c>
      <c r="M3269" t="str">
        <f>VLOOKUP(CONS_TABLE[[#This Row],[location_id]],Locations[],2,"FALSE")</f>
        <v>Auckland</v>
      </c>
      <c r="N3269" t="str">
        <f>VLOOKUP(CONS_TABLE[[#This Row],[location_id]],Locations[],3, "FALSE")</f>
        <v>New Zealand</v>
      </c>
      <c r="O3269" s="3">
        <f>VLOOKUP(CONS_TABLE[[#This Row],[location_id]],Locations[],4,"FALSE")</f>
        <v>1695200</v>
      </c>
      <c r="P3269">
        <f>VLOOKUP(CONS_TABLE[[#This Row],[location_id]],Locations[],5,"FALSE")</f>
        <v>343.09</v>
      </c>
    </row>
    <row r="3270" spans="1:16" x14ac:dyDescent="0.3">
      <c r="A3270">
        <v>3269</v>
      </c>
      <c r="B3270" t="s">
        <v>83</v>
      </c>
      <c r="C3270">
        <v>610</v>
      </c>
      <c r="D3270" t="str">
        <f>VLOOKUP(CONS_TABLE[[#This Row],[make_id]],Make_details[],2,"FALSE")</f>
        <v>Subaru</v>
      </c>
      <c r="E3270" t="str">
        <f>VLOOKUP(CONS_TABLE[[#This Row],[make_id]],Make_details[],3,"FALSE")</f>
        <v>Standard</v>
      </c>
      <c r="F3270">
        <v>2001</v>
      </c>
      <c r="G3270" t="s">
        <v>475</v>
      </c>
      <c r="H3270" t="s">
        <v>10</v>
      </c>
      <c r="I3270" s="1">
        <v>44641</v>
      </c>
      <c r="J3270" s="1" t="str">
        <f>TEXT(CONS_TABLE[[#This Row],[date_stolen]],"YYYY")</f>
        <v>2022</v>
      </c>
      <c r="K3270" s="1" t="str">
        <f>TEXT(CONS_TABLE[[#This Row],[date_stolen]],"MMMM")</f>
        <v>March</v>
      </c>
      <c r="L3270">
        <v>101</v>
      </c>
      <c r="M3270" t="str">
        <f>VLOOKUP(CONS_TABLE[[#This Row],[location_id]],Locations[],2,"FALSE")</f>
        <v>Northland</v>
      </c>
      <c r="N3270" t="str">
        <f>VLOOKUP(CONS_TABLE[[#This Row],[location_id]],Locations[],3, "FALSE")</f>
        <v>New Zealand</v>
      </c>
      <c r="O3270" s="3">
        <f>VLOOKUP(CONS_TABLE[[#This Row],[location_id]],Locations[],4,"FALSE")</f>
        <v>201500</v>
      </c>
      <c r="P3270">
        <f>VLOOKUP(CONS_TABLE[[#This Row],[location_id]],Locations[],5,"FALSE")</f>
        <v>16.11</v>
      </c>
    </row>
    <row r="3271" spans="1:16" x14ac:dyDescent="0.3">
      <c r="A3271">
        <v>3270</v>
      </c>
      <c r="B3271" t="s">
        <v>90</v>
      </c>
      <c r="C3271">
        <v>587</v>
      </c>
      <c r="D3271" t="str">
        <f>VLOOKUP(CONS_TABLE[[#This Row],[make_id]],Make_details[],2,"FALSE")</f>
        <v>Nissan</v>
      </c>
      <c r="E3271" t="str">
        <f>VLOOKUP(CONS_TABLE[[#This Row],[make_id]],Make_details[],3,"FALSE")</f>
        <v>Standard</v>
      </c>
      <c r="F3271">
        <v>2010</v>
      </c>
      <c r="G3271" t="s">
        <v>910</v>
      </c>
      <c r="H3271" t="s">
        <v>10</v>
      </c>
      <c r="I3271" s="1">
        <v>44618</v>
      </c>
      <c r="J3271" s="1" t="str">
        <f>TEXT(CONS_TABLE[[#This Row],[date_stolen]],"YYYY")</f>
        <v>2022</v>
      </c>
      <c r="K3271" s="1" t="str">
        <f>TEXT(CONS_TABLE[[#This Row],[date_stolen]],"MMMM")</f>
        <v>February</v>
      </c>
      <c r="L3271">
        <v>102</v>
      </c>
      <c r="M3271" t="str">
        <f>VLOOKUP(CONS_TABLE[[#This Row],[location_id]],Locations[],2,"FALSE")</f>
        <v>Auckland</v>
      </c>
      <c r="N3271" t="str">
        <f>VLOOKUP(CONS_TABLE[[#This Row],[location_id]],Locations[],3, "FALSE")</f>
        <v>New Zealand</v>
      </c>
      <c r="O3271" s="3">
        <f>VLOOKUP(CONS_TABLE[[#This Row],[location_id]],Locations[],4,"FALSE")</f>
        <v>1695200</v>
      </c>
      <c r="P3271">
        <f>VLOOKUP(CONS_TABLE[[#This Row],[location_id]],Locations[],5,"FALSE")</f>
        <v>343.09</v>
      </c>
    </row>
    <row r="3272" spans="1:16" x14ac:dyDescent="0.3">
      <c r="A3272">
        <v>3271</v>
      </c>
      <c r="B3272" t="s">
        <v>90</v>
      </c>
      <c r="C3272">
        <v>619</v>
      </c>
      <c r="D3272" t="str">
        <f>VLOOKUP(CONS_TABLE[[#This Row],[make_id]],Make_details[],2,"FALSE")</f>
        <v>Toyota</v>
      </c>
      <c r="E3272" t="str">
        <f>VLOOKUP(CONS_TABLE[[#This Row],[make_id]],Make_details[],3,"FALSE")</f>
        <v>Standard</v>
      </c>
      <c r="F3272">
        <v>2017</v>
      </c>
      <c r="G3272" t="s">
        <v>604</v>
      </c>
      <c r="H3272" t="s">
        <v>32</v>
      </c>
      <c r="I3272" s="1">
        <v>44532</v>
      </c>
      <c r="J3272" s="1" t="str">
        <f>TEXT(CONS_TABLE[[#This Row],[date_stolen]],"YYYY")</f>
        <v>2021</v>
      </c>
      <c r="K3272" s="1" t="str">
        <f>TEXT(CONS_TABLE[[#This Row],[date_stolen]],"MMMM")</f>
        <v>December</v>
      </c>
      <c r="L3272">
        <v>111</v>
      </c>
      <c r="M3272" t="str">
        <f>VLOOKUP(CONS_TABLE[[#This Row],[location_id]],Locations[],2,"FALSE")</f>
        <v>Nelson</v>
      </c>
      <c r="N3272" t="str">
        <f>VLOOKUP(CONS_TABLE[[#This Row],[location_id]],Locations[],3, "FALSE")</f>
        <v>New Zealand</v>
      </c>
      <c r="O3272" s="3">
        <f>VLOOKUP(CONS_TABLE[[#This Row],[location_id]],Locations[],4,"FALSE")</f>
        <v>54500</v>
      </c>
      <c r="P3272">
        <f>VLOOKUP(CONS_TABLE[[#This Row],[location_id]],Locations[],5,"FALSE")</f>
        <v>129.15</v>
      </c>
    </row>
    <row r="3273" spans="1:16" x14ac:dyDescent="0.3">
      <c r="A3273">
        <v>3272</v>
      </c>
      <c r="B3273" t="s">
        <v>83</v>
      </c>
      <c r="C3273">
        <v>619</v>
      </c>
      <c r="D3273" t="str">
        <f>VLOOKUP(CONS_TABLE[[#This Row],[make_id]],Make_details[],2,"FALSE")</f>
        <v>Toyota</v>
      </c>
      <c r="E3273" t="str">
        <f>VLOOKUP(CONS_TABLE[[#This Row],[make_id]],Make_details[],3,"FALSE")</f>
        <v>Standard</v>
      </c>
      <c r="F3273">
        <v>2009</v>
      </c>
      <c r="G3273" t="s">
        <v>842</v>
      </c>
      <c r="H3273" t="s">
        <v>18</v>
      </c>
      <c r="I3273" s="1">
        <v>44650</v>
      </c>
      <c r="J3273" s="1" t="str">
        <f>TEXT(CONS_TABLE[[#This Row],[date_stolen]],"YYYY")</f>
        <v>2022</v>
      </c>
      <c r="K3273" s="1" t="str">
        <f>TEXT(CONS_TABLE[[#This Row],[date_stolen]],"MMMM")</f>
        <v>March</v>
      </c>
      <c r="L3273">
        <v>104</v>
      </c>
      <c r="M3273" t="str">
        <f>VLOOKUP(CONS_TABLE[[#This Row],[location_id]],Locations[],2,"FALSE")</f>
        <v>Bay of Plenty</v>
      </c>
      <c r="N3273" t="str">
        <f>VLOOKUP(CONS_TABLE[[#This Row],[location_id]],Locations[],3, "FALSE")</f>
        <v>New Zealand</v>
      </c>
      <c r="O3273" s="3">
        <f>VLOOKUP(CONS_TABLE[[#This Row],[location_id]],Locations[],4,"FALSE")</f>
        <v>347700</v>
      </c>
      <c r="P3273">
        <f>VLOOKUP(CONS_TABLE[[#This Row],[location_id]],Locations[],5,"FALSE")</f>
        <v>28.8</v>
      </c>
    </row>
    <row r="3274" spans="1:16" x14ac:dyDescent="0.3">
      <c r="A3274">
        <v>3273</v>
      </c>
      <c r="B3274" t="s">
        <v>75</v>
      </c>
      <c r="C3274">
        <v>580</v>
      </c>
      <c r="D3274" t="str">
        <f>VLOOKUP(CONS_TABLE[[#This Row],[make_id]],Make_details[],2,"FALSE")</f>
        <v>Mitsubishi</v>
      </c>
      <c r="E3274" t="str">
        <f>VLOOKUP(CONS_TABLE[[#This Row],[make_id]],Make_details[],3,"FALSE")</f>
        <v>Standard</v>
      </c>
      <c r="F3274">
        <v>2017</v>
      </c>
      <c r="G3274" t="s">
        <v>476</v>
      </c>
      <c r="H3274" t="s">
        <v>10</v>
      </c>
      <c r="I3274" s="1">
        <v>44648</v>
      </c>
      <c r="J3274" s="1" t="str">
        <f>TEXT(CONS_TABLE[[#This Row],[date_stolen]],"YYYY")</f>
        <v>2022</v>
      </c>
      <c r="K3274" s="1" t="str">
        <f>TEXT(CONS_TABLE[[#This Row],[date_stolen]],"MMMM")</f>
        <v>March</v>
      </c>
      <c r="L3274">
        <v>109</v>
      </c>
      <c r="M3274" t="str">
        <f>VLOOKUP(CONS_TABLE[[#This Row],[location_id]],Locations[],2,"FALSE")</f>
        <v>Wellington</v>
      </c>
      <c r="N3274" t="str">
        <f>VLOOKUP(CONS_TABLE[[#This Row],[location_id]],Locations[],3, "FALSE")</f>
        <v>New Zealand</v>
      </c>
      <c r="O3274" s="3">
        <f>VLOOKUP(CONS_TABLE[[#This Row],[location_id]],Locations[],4,"FALSE")</f>
        <v>543500</v>
      </c>
      <c r="P3274">
        <f>VLOOKUP(CONS_TABLE[[#This Row],[location_id]],Locations[],5,"FALSE")</f>
        <v>67.52</v>
      </c>
    </row>
    <row r="3275" spans="1:16" x14ac:dyDescent="0.3">
      <c r="A3275">
        <v>3274</v>
      </c>
      <c r="B3275" t="s">
        <v>75</v>
      </c>
      <c r="C3275">
        <v>619</v>
      </c>
      <c r="D3275" t="str">
        <f>VLOOKUP(CONS_TABLE[[#This Row],[make_id]],Make_details[],2,"FALSE")</f>
        <v>Toyota</v>
      </c>
      <c r="E3275" t="str">
        <f>VLOOKUP(CONS_TABLE[[#This Row],[make_id]],Make_details[],3,"FALSE")</f>
        <v>Standard</v>
      </c>
      <c r="F3275">
        <v>2006</v>
      </c>
      <c r="G3275" t="s">
        <v>739</v>
      </c>
      <c r="H3275" t="s">
        <v>28</v>
      </c>
      <c r="I3275" s="1">
        <v>44575</v>
      </c>
      <c r="J3275" s="1" t="str">
        <f>TEXT(CONS_TABLE[[#This Row],[date_stolen]],"YYYY")</f>
        <v>2022</v>
      </c>
      <c r="K3275" s="1" t="str">
        <f>TEXT(CONS_TABLE[[#This Row],[date_stolen]],"MMMM")</f>
        <v>January</v>
      </c>
      <c r="L3275">
        <v>102</v>
      </c>
      <c r="M3275" t="str">
        <f>VLOOKUP(CONS_TABLE[[#This Row],[location_id]],Locations[],2,"FALSE")</f>
        <v>Auckland</v>
      </c>
      <c r="N3275" t="str">
        <f>VLOOKUP(CONS_TABLE[[#This Row],[location_id]],Locations[],3, "FALSE")</f>
        <v>New Zealand</v>
      </c>
      <c r="O3275" s="3">
        <f>VLOOKUP(CONS_TABLE[[#This Row],[location_id]],Locations[],4,"FALSE")</f>
        <v>1695200</v>
      </c>
      <c r="P3275">
        <f>VLOOKUP(CONS_TABLE[[#This Row],[location_id]],Locations[],5,"FALSE")</f>
        <v>343.09</v>
      </c>
    </row>
    <row r="3276" spans="1:16" x14ac:dyDescent="0.3">
      <c r="A3276">
        <v>3275</v>
      </c>
      <c r="B3276" t="s">
        <v>75</v>
      </c>
      <c r="C3276">
        <v>633</v>
      </c>
      <c r="D3276" t="str">
        <f>VLOOKUP(CONS_TABLE[[#This Row],[make_id]],Make_details[],2,"FALSE")</f>
        <v>Volkswagen</v>
      </c>
      <c r="E3276" t="str">
        <f>VLOOKUP(CONS_TABLE[[#This Row],[make_id]],Make_details[],3,"FALSE")</f>
        <v>Standard</v>
      </c>
      <c r="F3276">
        <v>2008</v>
      </c>
      <c r="G3276" t="s">
        <v>581</v>
      </c>
      <c r="H3276" t="s">
        <v>18</v>
      </c>
      <c r="I3276" s="1">
        <v>44575</v>
      </c>
      <c r="J3276" s="1" t="str">
        <f>TEXT(CONS_TABLE[[#This Row],[date_stolen]],"YYYY")</f>
        <v>2022</v>
      </c>
      <c r="K3276" s="1" t="str">
        <f>TEXT(CONS_TABLE[[#This Row],[date_stolen]],"MMMM")</f>
        <v>January</v>
      </c>
      <c r="L3276">
        <v>102</v>
      </c>
      <c r="M3276" t="str">
        <f>VLOOKUP(CONS_TABLE[[#This Row],[location_id]],Locations[],2,"FALSE")</f>
        <v>Auckland</v>
      </c>
      <c r="N3276" t="str">
        <f>VLOOKUP(CONS_TABLE[[#This Row],[location_id]],Locations[],3, "FALSE")</f>
        <v>New Zealand</v>
      </c>
      <c r="O3276" s="3">
        <f>VLOOKUP(CONS_TABLE[[#This Row],[location_id]],Locations[],4,"FALSE")</f>
        <v>1695200</v>
      </c>
      <c r="P3276">
        <f>VLOOKUP(CONS_TABLE[[#This Row],[location_id]],Locations[],5,"FALSE")</f>
        <v>343.09</v>
      </c>
    </row>
    <row r="3277" spans="1:16" x14ac:dyDescent="0.3">
      <c r="A3277">
        <v>3276</v>
      </c>
      <c r="B3277" t="s">
        <v>90</v>
      </c>
      <c r="C3277">
        <v>587</v>
      </c>
      <c r="D3277" t="str">
        <f>VLOOKUP(CONS_TABLE[[#This Row],[make_id]],Make_details[],2,"FALSE")</f>
        <v>Nissan</v>
      </c>
      <c r="E3277" t="str">
        <f>VLOOKUP(CONS_TABLE[[#This Row],[make_id]],Make_details[],3,"FALSE")</f>
        <v>Standard</v>
      </c>
      <c r="F3277">
        <v>2005</v>
      </c>
      <c r="G3277" t="s">
        <v>852</v>
      </c>
      <c r="H3277" t="s">
        <v>32</v>
      </c>
      <c r="I3277" s="1">
        <v>44600</v>
      </c>
      <c r="J3277" s="1" t="str">
        <f>TEXT(CONS_TABLE[[#This Row],[date_stolen]],"YYYY")</f>
        <v>2022</v>
      </c>
      <c r="K3277" s="1" t="str">
        <f>TEXT(CONS_TABLE[[#This Row],[date_stolen]],"MMMM")</f>
        <v>February</v>
      </c>
      <c r="L3277">
        <v>101</v>
      </c>
      <c r="M3277" t="str">
        <f>VLOOKUP(CONS_TABLE[[#This Row],[location_id]],Locations[],2,"FALSE")</f>
        <v>Northland</v>
      </c>
      <c r="N3277" t="str">
        <f>VLOOKUP(CONS_TABLE[[#This Row],[location_id]],Locations[],3, "FALSE")</f>
        <v>New Zealand</v>
      </c>
      <c r="O3277" s="3">
        <f>VLOOKUP(CONS_TABLE[[#This Row],[location_id]],Locations[],4,"FALSE")</f>
        <v>201500</v>
      </c>
      <c r="P3277">
        <f>VLOOKUP(CONS_TABLE[[#This Row],[location_id]],Locations[],5,"FALSE")</f>
        <v>16.11</v>
      </c>
    </row>
    <row r="3278" spans="1:16" x14ac:dyDescent="0.3">
      <c r="A3278">
        <v>3277</v>
      </c>
      <c r="B3278" t="s">
        <v>83</v>
      </c>
      <c r="C3278">
        <v>619</v>
      </c>
      <c r="D3278" t="str">
        <f>VLOOKUP(CONS_TABLE[[#This Row],[make_id]],Make_details[],2,"FALSE")</f>
        <v>Toyota</v>
      </c>
      <c r="E3278" t="str">
        <f>VLOOKUP(CONS_TABLE[[#This Row],[make_id]],Make_details[],3,"FALSE")</f>
        <v>Standard</v>
      </c>
      <c r="F3278">
        <v>2008</v>
      </c>
      <c r="G3278" t="s">
        <v>842</v>
      </c>
      <c r="H3278" t="s">
        <v>10</v>
      </c>
      <c r="I3278" s="1">
        <v>44641</v>
      </c>
      <c r="J3278" s="1" t="str">
        <f>TEXT(CONS_TABLE[[#This Row],[date_stolen]],"YYYY")</f>
        <v>2022</v>
      </c>
      <c r="K3278" s="1" t="str">
        <f>TEXT(CONS_TABLE[[#This Row],[date_stolen]],"MMMM")</f>
        <v>March</v>
      </c>
      <c r="L3278">
        <v>101</v>
      </c>
      <c r="M3278" t="str">
        <f>VLOOKUP(CONS_TABLE[[#This Row],[location_id]],Locations[],2,"FALSE")</f>
        <v>Northland</v>
      </c>
      <c r="N3278" t="str">
        <f>VLOOKUP(CONS_TABLE[[#This Row],[location_id]],Locations[],3, "FALSE")</f>
        <v>New Zealand</v>
      </c>
      <c r="O3278" s="3">
        <f>VLOOKUP(CONS_TABLE[[#This Row],[location_id]],Locations[],4,"FALSE")</f>
        <v>201500</v>
      </c>
      <c r="P3278">
        <f>VLOOKUP(CONS_TABLE[[#This Row],[location_id]],Locations[],5,"FALSE")</f>
        <v>16.11</v>
      </c>
    </row>
    <row r="3279" spans="1:16" x14ac:dyDescent="0.3">
      <c r="A3279">
        <v>3278</v>
      </c>
      <c r="B3279" t="s">
        <v>83</v>
      </c>
      <c r="C3279">
        <v>619</v>
      </c>
      <c r="D3279" t="str">
        <f>VLOOKUP(CONS_TABLE[[#This Row],[make_id]],Make_details[],2,"FALSE")</f>
        <v>Toyota</v>
      </c>
      <c r="E3279" t="str">
        <f>VLOOKUP(CONS_TABLE[[#This Row],[make_id]],Make_details[],3,"FALSE")</f>
        <v>Standard</v>
      </c>
      <c r="F3279">
        <v>2005</v>
      </c>
      <c r="G3279" t="s">
        <v>842</v>
      </c>
      <c r="H3279" t="s">
        <v>32</v>
      </c>
      <c r="I3279" s="1">
        <v>44647</v>
      </c>
      <c r="J3279" s="1" t="str">
        <f>TEXT(CONS_TABLE[[#This Row],[date_stolen]],"YYYY")</f>
        <v>2022</v>
      </c>
      <c r="K3279" s="1" t="str">
        <f>TEXT(CONS_TABLE[[#This Row],[date_stolen]],"MMMM")</f>
        <v>March</v>
      </c>
      <c r="L3279">
        <v>102</v>
      </c>
      <c r="M3279" t="str">
        <f>VLOOKUP(CONS_TABLE[[#This Row],[location_id]],Locations[],2,"FALSE")</f>
        <v>Auckland</v>
      </c>
      <c r="N3279" t="str">
        <f>VLOOKUP(CONS_TABLE[[#This Row],[location_id]],Locations[],3, "FALSE")</f>
        <v>New Zealand</v>
      </c>
      <c r="O3279" s="3">
        <f>VLOOKUP(CONS_TABLE[[#This Row],[location_id]],Locations[],4,"FALSE")</f>
        <v>1695200</v>
      </c>
      <c r="P3279">
        <f>VLOOKUP(CONS_TABLE[[#This Row],[location_id]],Locations[],5,"FALSE")</f>
        <v>343.09</v>
      </c>
    </row>
    <row r="3280" spans="1:16" x14ac:dyDescent="0.3">
      <c r="A3280">
        <v>3279</v>
      </c>
      <c r="B3280" t="s">
        <v>90</v>
      </c>
      <c r="C3280">
        <v>610</v>
      </c>
      <c r="D3280" t="str">
        <f>VLOOKUP(CONS_TABLE[[#This Row],[make_id]],Make_details[],2,"FALSE")</f>
        <v>Subaru</v>
      </c>
      <c r="E3280" t="str">
        <f>VLOOKUP(CONS_TABLE[[#This Row],[make_id]],Make_details[],3,"FALSE")</f>
        <v>Standard</v>
      </c>
      <c r="F3280">
        <v>2007</v>
      </c>
      <c r="G3280" t="s">
        <v>674</v>
      </c>
      <c r="H3280" t="s">
        <v>45</v>
      </c>
      <c r="I3280" s="1">
        <v>44632</v>
      </c>
      <c r="J3280" s="1" t="str">
        <f>TEXT(CONS_TABLE[[#This Row],[date_stolen]],"YYYY")</f>
        <v>2022</v>
      </c>
      <c r="K3280" s="1" t="str">
        <f>TEXT(CONS_TABLE[[#This Row],[date_stolen]],"MMMM")</f>
        <v>March</v>
      </c>
      <c r="L3280">
        <v>101</v>
      </c>
      <c r="M3280" t="str">
        <f>VLOOKUP(CONS_TABLE[[#This Row],[location_id]],Locations[],2,"FALSE")</f>
        <v>Northland</v>
      </c>
      <c r="N3280" t="str">
        <f>VLOOKUP(CONS_TABLE[[#This Row],[location_id]],Locations[],3, "FALSE")</f>
        <v>New Zealand</v>
      </c>
      <c r="O3280" s="3">
        <f>VLOOKUP(CONS_TABLE[[#This Row],[location_id]],Locations[],4,"FALSE")</f>
        <v>201500</v>
      </c>
      <c r="P3280">
        <f>VLOOKUP(CONS_TABLE[[#This Row],[location_id]],Locations[],5,"FALSE")</f>
        <v>16.11</v>
      </c>
    </row>
    <row r="3281" spans="1:16" x14ac:dyDescent="0.3">
      <c r="A3281">
        <v>3280</v>
      </c>
      <c r="B3281" t="s">
        <v>75</v>
      </c>
      <c r="C3281">
        <v>576</v>
      </c>
      <c r="D3281" t="str">
        <f>VLOOKUP(CONS_TABLE[[#This Row],[make_id]],Make_details[],2,"FALSE")</f>
        <v>Mazda</v>
      </c>
      <c r="E3281" t="str">
        <f>VLOOKUP(CONS_TABLE[[#This Row],[make_id]],Make_details[],3,"FALSE")</f>
        <v>Standard</v>
      </c>
      <c r="F3281">
        <v>2004</v>
      </c>
      <c r="G3281" t="s">
        <v>578</v>
      </c>
      <c r="H3281" t="s">
        <v>10</v>
      </c>
      <c r="I3281" s="1">
        <v>44539</v>
      </c>
      <c r="J3281" s="1" t="str">
        <f>TEXT(CONS_TABLE[[#This Row],[date_stolen]],"YYYY")</f>
        <v>2021</v>
      </c>
      <c r="K3281" s="1" t="str">
        <f>TEXT(CONS_TABLE[[#This Row],[date_stolen]],"MMMM")</f>
        <v>December</v>
      </c>
      <c r="L3281">
        <v>109</v>
      </c>
      <c r="M3281" t="str">
        <f>VLOOKUP(CONS_TABLE[[#This Row],[location_id]],Locations[],2,"FALSE")</f>
        <v>Wellington</v>
      </c>
      <c r="N3281" t="str">
        <f>VLOOKUP(CONS_TABLE[[#This Row],[location_id]],Locations[],3, "FALSE")</f>
        <v>New Zealand</v>
      </c>
      <c r="O3281" s="3">
        <f>VLOOKUP(CONS_TABLE[[#This Row],[location_id]],Locations[],4,"FALSE")</f>
        <v>543500</v>
      </c>
      <c r="P3281">
        <f>VLOOKUP(CONS_TABLE[[#This Row],[location_id]],Locations[],5,"FALSE")</f>
        <v>67.52</v>
      </c>
    </row>
    <row r="3282" spans="1:16" x14ac:dyDescent="0.3">
      <c r="A3282">
        <v>3281</v>
      </c>
      <c r="B3282" t="s">
        <v>90</v>
      </c>
      <c r="C3282">
        <v>580</v>
      </c>
      <c r="D3282" t="str">
        <f>VLOOKUP(CONS_TABLE[[#This Row],[make_id]],Make_details[],2,"FALSE")</f>
        <v>Mitsubishi</v>
      </c>
      <c r="E3282" t="str">
        <f>VLOOKUP(CONS_TABLE[[#This Row],[make_id]],Make_details[],3,"FALSE")</f>
        <v>Standard</v>
      </c>
      <c r="F3282">
        <v>2007</v>
      </c>
      <c r="G3282" t="s">
        <v>442</v>
      </c>
      <c r="H3282" t="s">
        <v>10</v>
      </c>
      <c r="I3282" s="1">
        <v>44643</v>
      </c>
      <c r="J3282" s="1" t="str">
        <f>TEXT(CONS_TABLE[[#This Row],[date_stolen]],"YYYY")</f>
        <v>2022</v>
      </c>
      <c r="K3282" s="1" t="str">
        <f>TEXT(CONS_TABLE[[#This Row],[date_stolen]],"MMMM")</f>
        <v>March</v>
      </c>
      <c r="L3282">
        <v>109</v>
      </c>
      <c r="M3282" t="str">
        <f>VLOOKUP(CONS_TABLE[[#This Row],[location_id]],Locations[],2,"FALSE")</f>
        <v>Wellington</v>
      </c>
      <c r="N3282" t="str">
        <f>VLOOKUP(CONS_TABLE[[#This Row],[location_id]],Locations[],3, "FALSE")</f>
        <v>New Zealand</v>
      </c>
      <c r="O3282" s="3">
        <f>VLOOKUP(CONS_TABLE[[#This Row],[location_id]],Locations[],4,"FALSE")</f>
        <v>543500</v>
      </c>
      <c r="P3282">
        <f>VLOOKUP(CONS_TABLE[[#This Row],[location_id]],Locations[],5,"FALSE")</f>
        <v>67.52</v>
      </c>
    </row>
    <row r="3283" spans="1:16" x14ac:dyDescent="0.3">
      <c r="A3283">
        <v>3282</v>
      </c>
      <c r="B3283" t="s">
        <v>90</v>
      </c>
      <c r="C3283">
        <v>576</v>
      </c>
      <c r="D3283" t="str">
        <f>VLOOKUP(CONS_TABLE[[#This Row],[make_id]],Make_details[],2,"FALSE")</f>
        <v>Mazda</v>
      </c>
      <c r="E3283" t="str">
        <f>VLOOKUP(CONS_TABLE[[#This Row],[make_id]],Make_details[],3,"FALSE")</f>
        <v>Standard</v>
      </c>
      <c r="F3283">
        <v>2005</v>
      </c>
      <c r="G3283" t="s">
        <v>776</v>
      </c>
      <c r="H3283" t="s">
        <v>47</v>
      </c>
      <c r="I3283" s="1">
        <v>44532</v>
      </c>
      <c r="J3283" s="1" t="str">
        <f>TEXT(CONS_TABLE[[#This Row],[date_stolen]],"YYYY")</f>
        <v>2021</v>
      </c>
      <c r="K3283" s="1" t="str">
        <f>TEXT(CONS_TABLE[[#This Row],[date_stolen]],"MMMM")</f>
        <v>December</v>
      </c>
      <c r="L3283">
        <v>114</v>
      </c>
      <c r="M3283" t="str">
        <f>VLOOKUP(CONS_TABLE[[#This Row],[location_id]],Locations[],2,"FALSE")</f>
        <v>Canterbury</v>
      </c>
      <c r="N3283" t="str">
        <f>VLOOKUP(CONS_TABLE[[#This Row],[location_id]],Locations[],3, "FALSE")</f>
        <v>New Zealand</v>
      </c>
      <c r="O3283" s="3">
        <f>VLOOKUP(CONS_TABLE[[#This Row],[location_id]],Locations[],4,"FALSE")</f>
        <v>655000</v>
      </c>
      <c r="P3283">
        <f>VLOOKUP(CONS_TABLE[[#This Row],[location_id]],Locations[],5,"FALSE")</f>
        <v>14.72</v>
      </c>
    </row>
    <row r="3284" spans="1:16" x14ac:dyDescent="0.3">
      <c r="A3284">
        <v>3283</v>
      </c>
      <c r="B3284" t="s">
        <v>83</v>
      </c>
      <c r="C3284">
        <v>507</v>
      </c>
      <c r="D3284" t="str">
        <f>VLOOKUP(CONS_TABLE[[#This Row],[make_id]],Make_details[],2,"FALSE")</f>
        <v>Audi</v>
      </c>
      <c r="E3284" t="str">
        <f>VLOOKUP(CONS_TABLE[[#This Row],[make_id]],Make_details[],3,"FALSE")</f>
        <v>Standard</v>
      </c>
      <c r="F3284">
        <v>2004</v>
      </c>
      <c r="G3284" t="s">
        <v>844</v>
      </c>
      <c r="H3284" t="s">
        <v>28</v>
      </c>
      <c r="I3284" s="1">
        <v>44492</v>
      </c>
      <c r="J3284" s="1" t="str">
        <f>TEXT(CONS_TABLE[[#This Row],[date_stolen]],"YYYY")</f>
        <v>2021</v>
      </c>
      <c r="K3284" s="1" t="str">
        <f>TEXT(CONS_TABLE[[#This Row],[date_stolen]],"MMMM")</f>
        <v>October</v>
      </c>
      <c r="L3284">
        <v>104</v>
      </c>
      <c r="M3284" t="str">
        <f>VLOOKUP(CONS_TABLE[[#This Row],[location_id]],Locations[],2,"FALSE")</f>
        <v>Bay of Plenty</v>
      </c>
      <c r="N3284" t="str">
        <f>VLOOKUP(CONS_TABLE[[#This Row],[location_id]],Locations[],3, "FALSE")</f>
        <v>New Zealand</v>
      </c>
      <c r="O3284" s="3">
        <f>VLOOKUP(CONS_TABLE[[#This Row],[location_id]],Locations[],4,"FALSE")</f>
        <v>347700</v>
      </c>
      <c r="P3284">
        <f>VLOOKUP(CONS_TABLE[[#This Row],[location_id]],Locations[],5,"FALSE")</f>
        <v>28.8</v>
      </c>
    </row>
    <row r="3285" spans="1:16" x14ac:dyDescent="0.3">
      <c r="A3285">
        <v>3284</v>
      </c>
      <c r="B3285" t="s">
        <v>90</v>
      </c>
      <c r="C3285">
        <v>619</v>
      </c>
      <c r="D3285" t="str">
        <f>VLOOKUP(CONS_TABLE[[#This Row],[make_id]],Make_details[],2,"FALSE")</f>
        <v>Toyota</v>
      </c>
      <c r="E3285" t="str">
        <f>VLOOKUP(CONS_TABLE[[#This Row],[make_id]],Make_details[],3,"FALSE")</f>
        <v>Standard</v>
      </c>
      <c r="F3285">
        <v>2004</v>
      </c>
      <c r="G3285" t="s">
        <v>874</v>
      </c>
      <c r="H3285" t="s">
        <v>28</v>
      </c>
      <c r="I3285" s="1">
        <v>44634</v>
      </c>
      <c r="J3285" s="1" t="str">
        <f>TEXT(CONS_TABLE[[#This Row],[date_stolen]],"YYYY")</f>
        <v>2022</v>
      </c>
      <c r="K3285" s="1" t="str">
        <f>TEXT(CONS_TABLE[[#This Row],[date_stolen]],"MMMM")</f>
        <v>March</v>
      </c>
      <c r="L3285">
        <v>114</v>
      </c>
      <c r="M3285" t="str">
        <f>VLOOKUP(CONS_TABLE[[#This Row],[location_id]],Locations[],2,"FALSE")</f>
        <v>Canterbury</v>
      </c>
      <c r="N3285" t="str">
        <f>VLOOKUP(CONS_TABLE[[#This Row],[location_id]],Locations[],3, "FALSE")</f>
        <v>New Zealand</v>
      </c>
      <c r="O3285" s="3">
        <f>VLOOKUP(CONS_TABLE[[#This Row],[location_id]],Locations[],4,"FALSE")</f>
        <v>655000</v>
      </c>
      <c r="P3285">
        <f>VLOOKUP(CONS_TABLE[[#This Row],[location_id]],Locations[],5,"FALSE")</f>
        <v>14.72</v>
      </c>
    </row>
    <row r="3286" spans="1:16" x14ac:dyDescent="0.3">
      <c r="A3286">
        <v>3285</v>
      </c>
      <c r="B3286" t="s">
        <v>454</v>
      </c>
      <c r="C3286">
        <v>619</v>
      </c>
      <c r="D3286" t="str">
        <f>VLOOKUP(CONS_TABLE[[#This Row],[make_id]],Make_details[],2,"FALSE")</f>
        <v>Toyota</v>
      </c>
      <c r="E3286" t="str">
        <f>VLOOKUP(CONS_TABLE[[#This Row],[make_id]],Make_details[],3,"FALSE")</f>
        <v>Standard</v>
      </c>
      <c r="F3286">
        <v>1990</v>
      </c>
      <c r="G3286" t="s">
        <v>959</v>
      </c>
      <c r="H3286" t="s">
        <v>28</v>
      </c>
      <c r="I3286" s="1">
        <v>44638</v>
      </c>
      <c r="J3286" s="1" t="str">
        <f>TEXT(CONS_TABLE[[#This Row],[date_stolen]],"YYYY")</f>
        <v>2022</v>
      </c>
      <c r="K3286" s="1" t="str">
        <f>TEXT(CONS_TABLE[[#This Row],[date_stolen]],"MMMM")</f>
        <v>March</v>
      </c>
      <c r="L3286">
        <v>102</v>
      </c>
      <c r="M3286" t="str">
        <f>VLOOKUP(CONS_TABLE[[#This Row],[location_id]],Locations[],2,"FALSE")</f>
        <v>Auckland</v>
      </c>
      <c r="N3286" t="str">
        <f>VLOOKUP(CONS_TABLE[[#This Row],[location_id]],Locations[],3, "FALSE")</f>
        <v>New Zealand</v>
      </c>
      <c r="O3286" s="3">
        <f>VLOOKUP(CONS_TABLE[[#This Row],[location_id]],Locations[],4,"FALSE")</f>
        <v>1695200</v>
      </c>
      <c r="P3286">
        <f>VLOOKUP(CONS_TABLE[[#This Row],[location_id]],Locations[],5,"FALSE")</f>
        <v>343.09</v>
      </c>
    </row>
    <row r="3287" spans="1:16" x14ac:dyDescent="0.3">
      <c r="A3287">
        <v>3286</v>
      </c>
      <c r="B3287" t="s">
        <v>90</v>
      </c>
      <c r="C3287">
        <v>576</v>
      </c>
      <c r="D3287" t="str">
        <f>VLOOKUP(CONS_TABLE[[#This Row],[make_id]],Make_details[],2,"FALSE")</f>
        <v>Mazda</v>
      </c>
      <c r="E3287" t="str">
        <f>VLOOKUP(CONS_TABLE[[#This Row],[make_id]],Make_details[],3,"FALSE")</f>
        <v>Standard</v>
      </c>
      <c r="F3287">
        <v>2014</v>
      </c>
      <c r="G3287" t="s">
        <v>698</v>
      </c>
      <c r="H3287" t="s">
        <v>32</v>
      </c>
      <c r="I3287" s="1">
        <v>44655</v>
      </c>
      <c r="J3287" s="1" t="str">
        <f>TEXT(CONS_TABLE[[#This Row],[date_stolen]],"YYYY")</f>
        <v>2022</v>
      </c>
      <c r="K3287" s="1" t="str">
        <f>TEXT(CONS_TABLE[[#This Row],[date_stolen]],"MMMM")</f>
        <v>April</v>
      </c>
      <c r="L3287">
        <v>102</v>
      </c>
      <c r="M3287" t="str">
        <f>VLOOKUP(CONS_TABLE[[#This Row],[location_id]],Locations[],2,"FALSE")</f>
        <v>Auckland</v>
      </c>
      <c r="N3287" t="str">
        <f>VLOOKUP(CONS_TABLE[[#This Row],[location_id]],Locations[],3, "FALSE")</f>
        <v>New Zealand</v>
      </c>
      <c r="O3287" s="3">
        <f>VLOOKUP(CONS_TABLE[[#This Row],[location_id]],Locations[],4,"FALSE")</f>
        <v>1695200</v>
      </c>
      <c r="P3287">
        <f>VLOOKUP(CONS_TABLE[[#This Row],[location_id]],Locations[],5,"FALSE")</f>
        <v>343.09</v>
      </c>
    </row>
    <row r="3288" spans="1:16" x14ac:dyDescent="0.3">
      <c r="A3288">
        <v>3287</v>
      </c>
      <c r="B3288" t="s">
        <v>75</v>
      </c>
      <c r="C3288">
        <v>576</v>
      </c>
      <c r="D3288" t="str">
        <f>VLOOKUP(CONS_TABLE[[#This Row],[make_id]],Make_details[],2,"FALSE")</f>
        <v>Mazda</v>
      </c>
      <c r="E3288" t="str">
        <f>VLOOKUP(CONS_TABLE[[#This Row],[make_id]],Make_details[],3,"FALSE")</f>
        <v>Standard</v>
      </c>
      <c r="F3288">
        <v>2004</v>
      </c>
      <c r="G3288" t="s">
        <v>578</v>
      </c>
      <c r="H3288" t="s">
        <v>740</v>
      </c>
      <c r="I3288" s="1">
        <v>44548</v>
      </c>
      <c r="J3288" s="1" t="str">
        <f>TEXT(CONS_TABLE[[#This Row],[date_stolen]],"YYYY")</f>
        <v>2021</v>
      </c>
      <c r="K3288" s="1" t="str">
        <f>TEXT(CONS_TABLE[[#This Row],[date_stolen]],"MMMM")</f>
        <v>December</v>
      </c>
      <c r="L3288">
        <v>104</v>
      </c>
      <c r="M3288" t="str">
        <f>VLOOKUP(CONS_TABLE[[#This Row],[location_id]],Locations[],2,"FALSE")</f>
        <v>Bay of Plenty</v>
      </c>
      <c r="N3288" t="str">
        <f>VLOOKUP(CONS_TABLE[[#This Row],[location_id]],Locations[],3, "FALSE")</f>
        <v>New Zealand</v>
      </c>
      <c r="O3288" s="3">
        <f>VLOOKUP(CONS_TABLE[[#This Row],[location_id]],Locations[],4,"FALSE")</f>
        <v>347700</v>
      </c>
      <c r="P3288">
        <f>VLOOKUP(CONS_TABLE[[#This Row],[location_id]],Locations[],5,"FALSE")</f>
        <v>28.8</v>
      </c>
    </row>
    <row r="3289" spans="1:16" x14ac:dyDescent="0.3">
      <c r="A3289">
        <v>3288</v>
      </c>
      <c r="B3289" t="s">
        <v>75</v>
      </c>
      <c r="C3289">
        <v>611</v>
      </c>
      <c r="D3289" t="str">
        <f>VLOOKUP(CONS_TABLE[[#This Row],[make_id]],Make_details[],2,"FALSE")</f>
        <v>Suzuki</v>
      </c>
      <c r="E3289" t="str">
        <f>VLOOKUP(CONS_TABLE[[#This Row],[make_id]],Make_details[],3,"FALSE")</f>
        <v>Standard</v>
      </c>
      <c r="F3289">
        <v>2006</v>
      </c>
      <c r="G3289" t="s">
        <v>684</v>
      </c>
      <c r="H3289" t="s">
        <v>45</v>
      </c>
      <c r="I3289" s="1">
        <v>44635</v>
      </c>
      <c r="J3289" s="1" t="str">
        <f>TEXT(CONS_TABLE[[#This Row],[date_stolen]],"YYYY")</f>
        <v>2022</v>
      </c>
      <c r="K3289" s="1" t="str">
        <f>TEXT(CONS_TABLE[[#This Row],[date_stolen]],"MMMM")</f>
        <v>March</v>
      </c>
      <c r="L3289">
        <v>102</v>
      </c>
      <c r="M3289" t="str">
        <f>VLOOKUP(CONS_TABLE[[#This Row],[location_id]],Locations[],2,"FALSE")</f>
        <v>Auckland</v>
      </c>
      <c r="N3289" t="str">
        <f>VLOOKUP(CONS_TABLE[[#This Row],[location_id]],Locations[],3, "FALSE")</f>
        <v>New Zealand</v>
      </c>
      <c r="O3289" s="3">
        <f>VLOOKUP(CONS_TABLE[[#This Row],[location_id]],Locations[],4,"FALSE")</f>
        <v>1695200</v>
      </c>
      <c r="P3289">
        <f>VLOOKUP(CONS_TABLE[[#This Row],[location_id]],Locations[],5,"FALSE")</f>
        <v>343.09</v>
      </c>
    </row>
    <row r="3290" spans="1:16" x14ac:dyDescent="0.3">
      <c r="A3290">
        <v>3289</v>
      </c>
      <c r="B3290" t="s">
        <v>83</v>
      </c>
      <c r="C3290">
        <v>619</v>
      </c>
      <c r="D3290" t="str">
        <f>VLOOKUP(CONS_TABLE[[#This Row],[make_id]],Make_details[],2,"FALSE")</f>
        <v>Toyota</v>
      </c>
      <c r="E3290" t="str">
        <f>VLOOKUP(CONS_TABLE[[#This Row],[make_id]],Make_details[],3,"FALSE")</f>
        <v>Standard</v>
      </c>
      <c r="F3290">
        <v>2004</v>
      </c>
      <c r="G3290" t="s">
        <v>842</v>
      </c>
      <c r="H3290" t="s">
        <v>10</v>
      </c>
      <c r="I3290" s="1">
        <v>44642</v>
      </c>
      <c r="J3290" s="1" t="str">
        <f>TEXT(CONS_TABLE[[#This Row],[date_stolen]],"YYYY")</f>
        <v>2022</v>
      </c>
      <c r="K3290" s="1" t="str">
        <f>TEXT(CONS_TABLE[[#This Row],[date_stolen]],"MMMM")</f>
        <v>March</v>
      </c>
      <c r="L3290">
        <v>114</v>
      </c>
      <c r="M3290" t="str">
        <f>VLOOKUP(CONS_TABLE[[#This Row],[location_id]],Locations[],2,"FALSE")</f>
        <v>Canterbury</v>
      </c>
      <c r="N3290" t="str">
        <f>VLOOKUP(CONS_TABLE[[#This Row],[location_id]],Locations[],3, "FALSE")</f>
        <v>New Zealand</v>
      </c>
      <c r="O3290" s="3">
        <f>VLOOKUP(CONS_TABLE[[#This Row],[location_id]],Locations[],4,"FALSE")</f>
        <v>655000</v>
      </c>
      <c r="P3290">
        <f>VLOOKUP(CONS_TABLE[[#This Row],[location_id]],Locations[],5,"FALSE")</f>
        <v>14.72</v>
      </c>
    </row>
    <row r="3291" spans="1:16" x14ac:dyDescent="0.3">
      <c r="A3291">
        <v>3290</v>
      </c>
      <c r="B3291" t="s">
        <v>83</v>
      </c>
      <c r="C3291">
        <v>587</v>
      </c>
      <c r="D3291" t="str">
        <f>VLOOKUP(CONS_TABLE[[#This Row],[make_id]],Make_details[],2,"FALSE")</f>
        <v>Nissan</v>
      </c>
      <c r="E3291" t="str">
        <f>VLOOKUP(CONS_TABLE[[#This Row],[make_id]],Make_details[],3,"FALSE")</f>
        <v>Standard</v>
      </c>
      <c r="F3291">
        <v>2004</v>
      </c>
      <c r="G3291" t="s">
        <v>590</v>
      </c>
      <c r="H3291" t="s">
        <v>28</v>
      </c>
      <c r="I3291" s="1">
        <v>44622</v>
      </c>
      <c r="J3291" s="1" t="str">
        <f>TEXT(CONS_TABLE[[#This Row],[date_stolen]],"YYYY")</f>
        <v>2022</v>
      </c>
      <c r="K3291" s="1" t="str">
        <f>TEXT(CONS_TABLE[[#This Row],[date_stolen]],"MMMM")</f>
        <v>March</v>
      </c>
      <c r="L3291">
        <v>109</v>
      </c>
      <c r="M3291" t="str">
        <f>VLOOKUP(CONS_TABLE[[#This Row],[location_id]],Locations[],2,"FALSE")</f>
        <v>Wellington</v>
      </c>
      <c r="N3291" t="str">
        <f>VLOOKUP(CONS_TABLE[[#This Row],[location_id]],Locations[],3, "FALSE")</f>
        <v>New Zealand</v>
      </c>
      <c r="O3291" s="3">
        <f>VLOOKUP(CONS_TABLE[[#This Row],[location_id]],Locations[],4,"FALSE")</f>
        <v>543500</v>
      </c>
      <c r="P3291">
        <f>VLOOKUP(CONS_TABLE[[#This Row],[location_id]],Locations[],5,"FALSE")</f>
        <v>67.52</v>
      </c>
    </row>
    <row r="3292" spans="1:16" x14ac:dyDescent="0.3">
      <c r="A3292">
        <v>3291</v>
      </c>
      <c r="B3292" t="s">
        <v>90</v>
      </c>
      <c r="C3292">
        <v>619</v>
      </c>
      <c r="D3292" t="str">
        <f>VLOOKUP(CONS_TABLE[[#This Row],[make_id]],Make_details[],2,"FALSE")</f>
        <v>Toyota</v>
      </c>
      <c r="E3292" t="str">
        <f>VLOOKUP(CONS_TABLE[[#This Row],[make_id]],Make_details[],3,"FALSE")</f>
        <v>Standard</v>
      </c>
      <c r="F3292">
        <v>1992</v>
      </c>
      <c r="G3292" t="s">
        <v>448</v>
      </c>
      <c r="H3292" t="s">
        <v>18</v>
      </c>
      <c r="I3292" s="1">
        <v>44624</v>
      </c>
      <c r="J3292" s="1" t="str">
        <f>TEXT(CONS_TABLE[[#This Row],[date_stolen]],"YYYY")</f>
        <v>2022</v>
      </c>
      <c r="K3292" s="1" t="str">
        <f>TEXT(CONS_TABLE[[#This Row],[date_stolen]],"MMMM")</f>
        <v>March</v>
      </c>
      <c r="L3292">
        <v>108</v>
      </c>
      <c r="M3292" t="str">
        <f>VLOOKUP(CONS_TABLE[[#This Row],[location_id]],Locations[],2,"FALSE")</f>
        <v>Manawatū-Whanganui</v>
      </c>
      <c r="N3292" t="str">
        <f>VLOOKUP(CONS_TABLE[[#This Row],[location_id]],Locations[],3, "FALSE")</f>
        <v>New Zealand</v>
      </c>
      <c r="O3292" s="3">
        <f>VLOOKUP(CONS_TABLE[[#This Row],[location_id]],Locations[],4,"FALSE")</f>
        <v>258200</v>
      </c>
      <c r="P3292">
        <f>VLOOKUP(CONS_TABLE[[#This Row],[location_id]],Locations[],5,"FALSE")</f>
        <v>11.62</v>
      </c>
    </row>
    <row r="3293" spans="1:16" x14ac:dyDescent="0.3">
      <c r="A3293">
        <v>3292</v>
      </c>
      <c r="B3293" t="s">
        <v>83</v>
      </c>
      <c r="C3293">
        <v>619</v>
      </c>
      <c r="D3293" t="str">
        <f>VLOOKUP(CONS_TABLE[[#This Row],[make_id]],Make_details[],2,"FALSE")</f>
        <v>Toyota</v>
      </c>
      <c r="E3293" t="str">
        <f>VLOOKUP(CONS_TABLE[[#This Row],[make_id]],Make_details[],3,"FALSE")</f>
        <v>Standard</v>
      </c>
      <c r="F3293">
        <v>2006</v>
      </c>
      <c r="G3293" t="s">
        <v>842</v>
      </c>
      <c r="H3293" t="s">
        <v>18</v>
      </c>
      <c r="I3293" s="1">
        <v>44593</v>
      </c>
      <c r="J3293" s="1" t="str">
        <f>TEXT(CONS_TABLE[[#This Row],[date_stolen]],"YYYY")</f>
        <v>2022</v>
      </c>
      <c r="K3293" s="1" t="str">
        <f>TEXT(CONS_TABLE[[#This Row],[date_stolen]],"MMMM")</f>
        <v>February</v>
      </c>
      <c r="L3293">
        <v>102</v>
      </c>
      <c r="M3293" t="str">
        <f>VLOOKUP(CONS_TABLE[[#This Row],[location_id]],Locations[],2,"FALSE")</f>
        <v>Auckland</v>
      </c>
      <c r="N3293" t="str">
        <f>VLOOKUP(CONS_TABLE[[#This Row],[location_id]],Locations[],3, "FALSE")</f>
        <v>New Zealand</v>
      </c>
      <c r="O3293" s="3">
        <f>VLOOKUP(CONS_TABLE[[#This Row],[location_id]],Locations[],4,"FALSE")</f>
        <v>1695200</v>
      </c>
      <c r="P3293">
        <f>VLOOKUP(CONS_TABLE[[#This Row],[location_id]],Locations[],5,"FALSE")</f>
        <v>343.09</v>
      </c>
    </row>
    <row r="3294" spans="1:16" x14ac:dyDescent="0.3">
      <c r="A3294">
        <v>3293</v>
      </c>
      <c r="B3294" t="s">
        <v>83</v>
      </c>
      <c r="C3294">
        <v>580</v>
      </c>
      <c r="D3294" t="str">
        <f>VLOOKUP(CONS_TABLE[[#This Row],[make_id]],Make_details[],2,"FALSE")</f>
        <v>Mitsubishi</v>
      </c>
      <c r="E3294" t="str">
        <f>VLOOKUP(CONS_TABLE[[#This Row],[make_id]],Make_details[],3,"FALSE")</f>
        <v>Standard</v>
      </c>
      <c r="F3294">
        <v>1996</v>
      </c>
      <c r="G3294" t="s">
        <v>441</v>
      </c>
      <c r="H3294" t="s">
        <v>10</v>
      </c>
      <c r="I3294" s="1">
        <v>44638</v>
      </c>
      <c r="J3294" s="1" t="str">
        <f>TEXT(CONS_TABLE[[#This Row],[date_stolen]],"YYYY")</f>
        <v>2022</v>
      </c>
      <c r="K3294" s="1" t="str">
        <f>TEXT(CONS_TABLE[[#This Row],[date_stolen]],"MMMM")</f>
        <v>March</v>
      </c>
      <c r="L3294">
        <v>103</v>
      </c>
      <c r="M3294" t="str">
        <f>VLOOKUP(CONS_TABLE[[#This Row],[location_id]],Locations[],2,"FALSE")</f>
        <v>Waikato</v>
      </c>
      <c r="N3294" t="str">
        <f>VLOOKUP(CONS_TABLE[[#This Row],[location_id]],Locations[],3, "FALSE")</f>
        <v>New Zealand</v>
      </c>
      <c r="O3294" s="3">
        <f>VLOOKUP(CONS_TABLE[[#This Row],[location_id]],Locations[],4,"FALSE")</f>
        <v>513800</v>
      </c>
      <c r="P3294">
        <f>VLOOKUP(CONS_TABLE[[#This Row],[location_id]],Locations[],5,"FALSE")</f>
        <v>21.5</v>
      </c>
    </row>
    <row r="3295" spans="1:16" x14ac:dyDescent="0.3">
      <c r="A3295">
        <v>3294</v>
      </c>
      <c r="B3295" t="s">
        <v>90</v>
      </c>
      <c r="C3295">
        <v>587</v>
      </c>
      <c r="D3295" t="str">
        <f>VLOOKUP(CONS_TABLE[[#This Row],[make_id]],Make_details[],2,"FALSE")</f>
        <v>Nissan</v>
      </c>
      <c r="E3295" t="str">
        <f>VLOOKUP(CONS_TABLE[[#This Row],[make_id]],Make_details[],3,"FALSE")</f>
        <v>Standard</v>
      </c>
      <c r="F3295">
        <v>2006</v>
      </c>
      <c r="G3295" t="s">
        <v>820</v>
      </c>
      <c r="H3295" t="s">
        <v>18</v>
      </c>
      <c r="I3295" s="1">
        <v>44641</v>
      </c>
      <c r="J3295" s="1" t="str">
        <f>TEXT(CONS_TABLE[[#This Row],[date_stolen]],"YYYY")</f>
        <v>2022</v>
      </c>
      <c r="K3295" s="1" t="str">
        <f>TEXT(CONS_TABLE[[#This Row],[date_stolen]],"MMMM")</f>
        <v>March</v>
      </c>
      <c r="L3295">
        <v>102</v>
      </c>
      <c r="M3295" t="str">
        <f>VLOOKUP(CONS_TABLE[[#This Row],[location_id]],Locations[],2,"FALSE")</f>
        <v>Auckland</v>
      </c>
      <c r="N3295" t="str">
        <f>VLOOKUP(CONS_TABLE[[#This Row],[location_id]],Locations[],3, "FALSE")</f>
        <v>New Zealand</v>
      </c>
      <c r="O3295" s="3">
        <f>VLOOKUP(CONS_TABLE[[#This Row],[location_id]],Locations[],4,"FALSE")</f>
        <v>1695200</v>
      </c>
      <c r="P3295">
        <f>VLOOKUP(CONS_TABLE[[#This Row],[location_id]],Locations[],5,"FALSE")</f>
        <v>343.09</v>
      </c>
    </row>
    <row r="3296" spans="1:16" x14ac:dyDescent="0.3">
      <c r="A3296">
        <v>3295</v>
      </c>
      <c r="B3296" t="s">
        <v>83</v>
      </c>
      <c r="C3296">
        <v>512</v>
      </c>
      <c r="D3296" t="str">
        <f>VLOOKUP(CONS_TABLE[[#This Row],[make_id]],Make_details[],2,"FALSE")</f>
        <v>BMW</v>
      </c>
      <c r="E3296" t="str">
        <f>VLOOKUP(CONS_TABLE[[#This Row],[make_id]],Make_details[],3,"FALSE")</f>
        <v>Luxury</v>
      </c>
      <c r="F3296">
        <v>2008</v>
      </c>
      <c r="G3296" t="s">
        <v>707</v>
      </c>
      <c r="H3296" t="s">
        <v>45</v>
      </c>
      <c r="I3296" s="1">
        <v>44562</v>
      </c>
      <c r="J3296" s="1" t="str">
        <f>TEXT(CONS_TABLE[[#This Row],[date_stolen]],"YYYY")</f>
        <v>2022</v>
      </c>
      <c r="K3296" s="1" t="str">
        <f>TEXT(CONS_TABLE[[#This Row],[date_stolen]],"MMMM")</f>
        <v>January</v>
      </c>
      <c r="L3296">
        <v>102</v>
      </c>
      <c r="M3296" t="str">
        <f>VLOOKUP(CONS_TABLE[[#This Row],[location_id]],Locations[],2,"FALSE")</f>
        <v>Auckland</v>
      </c>
      <c r="N3296" t="str">
        <f>VLOOKUP(CONS_TABLE[[#This Row],[location_id]],Locations[],3, "FALSE")</f>
        <v>New Zealand</v>
      </c>
      <c r="O3296" s="3">
        <f>VLOOKUP(CONS_TABLE[[#This Row],[location_id]],Locations[],4,"FALSE")</f>
        <v>1695200</v>
      </c>
      <c r="P3296">
        <f>VLOOKUP(CONS_TABLE[[#This Row],[location_id]],Locations[],5,"FALSE")</f>
        <v>343.09</v>
      </c>
    </row>
    <row r="3297" spans="1:16" x14ac:dyDescent="0.3">
      <c r="A3297">
        <v>3296</v>
      </c>
      <c r="B3297" t="s">
        <v>75</v>
      </c>
      <c r="C3297">
        <v>576</v>
      </c>
      <c r="D3297" t="str">
        <f>VLOOKUP(CONS_TABLE[[#This Row],[make_id]],Make_details[],2,"FALSE")</f>
        <v>Mazda</v>
      </c>
      <c r="E3297" t="str">
        <f>VLOOKUP(CONS_TABLE[[#This Row],[make_id]],Make_details[],3,"FALSE")</f>
        <v>Standard</v>
      </c>
      <c r="F3297">
        <v>2007</v>
      </c>
      <c r="G3297" t="s">
        <v>578</v>
      </c>
      <c r="H3297" t="s">
        <v>45</v>
      </c>
      <c r="I3297" s="1">
        <v>44638</v>
      </c>
      <c r="J3297" s="1" t="str">
        <f>TEXT(CONS_TABLE[[#This Row],[date_stolen]],"YYYY")</f>
        <v>2022</v>
      </c>
      <c r="K3297" s="1" t="str">
        <f>TEXT(CONS_TABLE[[#This Row],[date_stolen]],"MMMM")</f>
        <v>March</v>
      </c>
      <c r="L3297">
        <v>102</v>
      </c>
      <c r="M3297" t="str">
        <f>VLOOKUP(CONS_TABLE[[#This Row],[location_id]],Locations[],2,"FALSE")</f>
        <v>Auckland</v>
      </c>
      <c r="N3297" t="str">
        <f>VLOOKUP(CONS_TABLE[[#This Row],[location_id]],Locations[],3, "FALSE")</f>
        <v>New Zealand</v>
      </c>
      <c r="O3297" s="3">
        <f>VLOOKUP(CONS_TABLE[[#This Row],[location_id]],Locations[],4,"FALSE")</f>
        <v>1695200</v>
      </c>
      <c r="P3297">
        <f>VLOOKUP(CONS_TABLE[[#This Row],[location_id]],Locations[],5,"FALSE")</f>
        <v>343.09</v>
      </c>
    </row>
    <row r="3298" spans="1:16" x14ac:dyDescent="0.3">
      <c r="A3298">
        <v>3297</v>
      </c>
      <c r="B3298" t="s">
        <v>83</v>
      </c>
      <c r="C3298">
        <v>540</v>
      </c>
      <c r="D3298" t="str">
        <f>VLOOKUP(CONS_TABLE[[#This Row],[make_id]],Make_details[],2,"FALSE")</f>
        <v>Ford</v>
      </c>
      <c r="E3298" t="str">
        <f>VLOOKUP(CONS_TABLE[[#This Row],[make_id]],Make_details[],3,"FALSE")</f>
        <v>Standard</v>
      </c>
      <c r="F3298">
        <v>2006</v>
      </c>
      <c r="G3298" t="s">
        <v>440</v>
      </c>
      <c r="H3298" t="s">
        <v>10</v>
      </c>
      <c r="I3298" s="1">
        <v>44640</v>
      </c>
      <c r="J3298" s="1" t="str">
        <f>TEXT(CONS_TABLE[[#This Row],[date_stolen]],"YYYY")</f>
        <v>2022</v>
      </c>
      <c r="K3298" s="1" t="str">
        <f>TEXT(CONS_TABLE[[#This Row],[date_stolen]],"MMMM")</f>
        <v>March</v>
      </c>
      <c r="L3298">
        <v>102</v>
      </c>
      <c r="M3298" t="str">
        <f>VLOOKUP(CONS_TABLE[[#This Row],[location_id]],Locations[],2,"FALSE")</f>
        <v>Auckland</v>
      </c>
      <c r="N3298" t="str">
        <f>VLOOKUP(CONS_TABLE[[#This Row],[location_id]],Locations[],3, "FALSE")</f>
        <v>New Zealand</v>
      </c>
      <c r="O3298" s="3">
        <f>VLOOKUP(CONS_TABLE[[#This Row],[location_id]],Locations[],4,"FALSE")</f>
        <v>1695200</v>
      </c>
      <c r="P3298">
        <f>VLOOKUP(CONS_TABLE[[#This Row],[location_id]],Locations[],5,"FALSE")</f>
        <v>343.09</v>
      </c>
    </row>
    <row r="3299" spans="1:16" x14ac:dyDescent="0.3">
      <c r="A3299">
        <v>3298</v>
      </c>
      <c r="B3299" t="s">
        <v>90</v>
      </c>
      <c r="C3299">
        <v>619</v>
      </c>
      <c r="D3299" t="str">
        <f>VLOOKUP(CONS_TABLE[[#This Row],[make_id]],Make_details[],2,"FALSE")</f>
        <v>Toyota</v>
      </c>
      <c r="E3299" t="str">
        <f>VLOOKUP(CONS_TABLE[[#This Row],[make_id]],Make_details[],3,"FALSE")</f>
        <v>Standard</v>
      </c>
      <c r="F3299">
        <v>2004</v>
      </c>
      <c r="G3299" t="s">
        <v>874</v>
      </c>
      <c r="H3299" t="s">
        <v>32</v>
      </c>
      <c r="I3299" s="1">
        <v>44603</v>
      </c>
      <c r="J3299" s="1" t="str">
        <f>TEXT(CONS_TABLE[[#This Row],[date_stolen]],"YYYY")</f>
        <v>2022</v>
      </c>
      <c r="K3299" s="1" t="str">
        <f>TEXT(CONS_TABLE[[#This Row],[date_stolen]],"MMMM")</f>
        <v>February</v>
      </c>
      <c r="L3299">
        <v>102</v>
      </c>
      <c r="M3299" t="str">
        <f>VLOOKUP(CONS_TABLE[[#This Row],[location_id]],Locations[],2,"FALSE")</f>
        <v>Auckland</v>
      </c>
      <c r="N3299" t="str">
        <f>VLOOKUP(CONS_TABLE[[#This Row],[location_id]],Locations[],3, "FALSE")</f>
        <v>New Zealand</v>
      </c>
      <c r="O3299" s="3">
        <f>VLOOKUP(CONS_TABLE[[#This Row],[location_id]],Locations[],4,"FALSE")</f>
        <v>1695200</v>
      </c>
      <c r="P3299">
        <f>VLOOKUP(CONS_TABLE[[#This Row],[location_id]],Locations[],5,"FALSE")</f>
        <v>343.09</v>
      </c>
    </row>
    <row r="3300" spans="1:16" x14ac:dyDescent="0.3">
      <c r="A3300">
        <v>3299</v>
      </c>
      <c r="B3300" t="s">
        <v>83</v>
      </c>
      <c r="C3300">
        <v>587</v>
      </c>
      <c r="D3300" t="str">
        <f>VLOOKUP(CONS_TABLE[[#This Row],[make_id]],Make_details[],2,"FALSE")</f>
        <v>Nissan</v>
      </c>
      <c r="E3300" t="str">
        <f>VLOOKUP(CONS_TABLE[[#This Row],[make_id]],Make_details[],3,"FALSE")</f>
        <v>Standard</v>
      </c>
      <c r="F3300">
        <v>2012</v>
      </c>
      <c r="G3300" t="s">
        <v>359</v>
      </c>
      <c r="H3300" t="s">
        <v>32</v>
      </c>
      <c r="I3300" s="1">
        <v>44651</v>
      </c>
      <c r="J3300" s="1" t="str">
        <f>TEXT(CONS_TABLE[[#This Row],[date_stolen]],"YYYY")</f>
        <v>2022</v>
      </c>
      <c r="K3300" s="1" t="str">
        <f>TEXT(CONS_TABLE[[#This Row],[date_stolen]],"MMMM")</f>
        <v>March</v>
      </c>
      <c r="L3300">
        <v>102</v>
      </c>
      <c r="M3300" t="str">
        <f>VLOOKUP(CONS_TABLE[[#This Row],[location_id]],Locations[],2,"FALSE")</f>
        <v>Auckland</v>
      </c>
      <c r="N3300" t="str">
        <f>VLOOKUP(CONS_TABLE[[#This Row],[location_id]],Locations[],3, "FALSE")</f>
        <v>New Zealand</v>
      </c>
      <c r="O3300" s="3">
        <f>VLOOKUP(CONS_TABLE[[#This Row],[location_id]],Locations[],4,"FALSE")</f>
        <v>1695200</v>
      </c>
      <c r="P3300">
        <f>VLOOKUP(CONS_TABLE[[#This Row],[location_id]],Locations[],5,"FALSE")</f>
        <v>343.09</v>
      </c>
    </row>
    <row r="3301" spans="1:16" x14ac:dyDescent="0.3">
      <c r="A3301">
        <v>3300</v>
      </c>
      <c r="B3301" t="s">
        <v>75</v>
      </c>
      <c r="C3301">
        <v>611</v>
      </c>
      <c r="D3301" t="str">
        <f>VLOOKUP(CONS_TABLE[[#This Row],[make_id]],Make_details[],2,"FALSE")</f>
        <v>Suzuki</v>
      </c>
      <c r="E3301" t="str">
        <f>VLOOKUP(CONS_TABLE[[#This Row],[make_id]],Make_details[],3,"FALSE")</f>
        <v>Standard</v>
      </c>
      <c r="F3301">
        <v>2006</v>
      </c>
      <c r="G3301" t="s">
        <v>684</v>
      </c>
      <c r="H3301" t="s">
        <v>18</v>
      </c>
      <c r="I3301" s="1">
        <v>44586</v>
      </c>
      <c r="J3301" s="1" t="str">
        <f>TEXT(CONS_TABLE[[#This Row],[date_stolen]],"YYYY")</f>
        <v>2022</v>
      </c>
      <c r="K3301" s="1" t="str">
        <f>TEXT(CONS_TABLE[[#This Row],[date_stolen]],"MMMM")</f>
        <v>January</v>
      </c>
      <c r="L3301">
        <v>102</v>
      </c>
      <c r="M3301" t="str">
        <f>VLOOKUP(CONS_TABLE[[#This Row],[location_id]],Locations[],2,"FALSE")</f>
        <v>Auckland</v>
      </c>
      <c r="N3301" t="str">
        <f>VLOOKUP(CONS_TABLE[[#This Row],[location_id]],Locations[],3, "FALSE")</f>
        <v>New Zealand</v>
      </c>
      <c r="O3301" s="3">
        <f>VLOOKUP(CONS_TABLE[[#This Row],[location_id]],Locations[],4,"FALSE")</f>
        <v>1695200</v>
      </c>
      <c r="P3301">
        <f>VLOOKUP(CONS_TABLE[[#This Row],[location_id]],Locations[],5,"FALSE")</f>
        <v>343.09</v>
      </c>
    </row>
    <row r="3302" spans="1:16" x14ac:dyDescent="0.3">
      <c r="A3302">
        <v>3301</v>
      </c>
      <c r="B3302" t="s">
        <v>90</v>
      </c>
      <c r="C3302">
        <v>550</v>
      </c>
      <c r="D3302" t="str">
        <f>VLOOKUP(CONS_TABLE[[#This Row],[make_id]],Make_details[],2,"FALSE")</f>
        <v>Honda</v>
      </c>
      <c r="E3302" t="str">
        <f>VLOOKUP(CONS_TABLE[[#This Row],[make_id]],Make_details[],3,"FALSE")</f>
        <v>Standard</v>
      </c>
      <c r="F3302">
        <v>2006</v>
      </c>
      <c r="G3302" t="s">
        <v>584</v>
      </c>
      <c r="H3302" t="s">
        <v>10</v>
      </c>
      <c r="I3302" s="1">
        <v>44585</v>
      </c>
      <c r="J3302" s="1" t="str">
        <f>TEXT(CONS_TABLE[[#This Row],[date_stolen]],"YYYY")</f>
        <v>2022</v>
      </c>
      <c r="K3302" s="1" t="str">
        <f>TEXT(CONS_TABLE[[#This Row],[date_stolen]],"MMMM")</f>
        <v>January</v>
      </c>
      <c r="L3302">
        <v>102</v>
      </c>
      <c r="M3302" t="str">
        <f>VLOOKUP(CONS_TABLE[[#This Row],[location_id]],Locations[],2,"FALSE")</f>
        <v>Auckland</v>
      </c>
      <c r="N3302" t="str">
        <f>VLOOKUP(CONS_TABLE[[#This Row],[location_id]],Locations[],3, "FALSE")</f>
        <v>New Zealand</v>
      </c>
      <c r="O3302" s="3">
        <f>VLOOKUP(CONS_TABLE[[#This Row],[location_id]],Locations[],4,"FALSE")</f>
        <v>1695200</v>
      </c>
      <c r="P3302">
        <f>VLOOKUP(CONS_TABLE[[#This Row],[location_id]],Locations[],5,"FALSE")</f>
        <v>343.09</v>
      </c>
    </row>
    <row r="3303" spans="1:16" x14ac:dyDescent="0.3">
      <c r="A3303">
        <v>3302</v>
      </c>
      <c r="B3303" t="s">
        <v>90</v>
      </c>
      <c r="C3303">
        <v>610</v>
      </c>
      <c r="D3303" t="str">
        <f>VLOOKUP(CONS_TABLE[[#This Row],[make_id]],Make_details[],2,"FALSE")</f>
        <v>Subaru</v>
      </c>
      <c r="E3303" t="str">
        <f>VLOOKUP(CONS_TABLE[[#This Row],[make_id]],Make_details[],3,"FALSE")</f>
        <v>Standard</v>
      </c>
      <c r="F3303">
        <v>2009</v>
      </c>
      <c r="G3303" t="s">
        <v>960</v>
      </c>
      <c r="H3303" t="s">
        <v>28</v>
      </c>
      <c r="I3303" s="1">
        <v>44602</v>
      </c>
      <c r="J3303" s="1" t="str">
        <f>TEXT(CONS_TABLE[[#This Row],[date_stolen]],"YYYY")</f>
        <v>2022</v>
      </c>
      <c r="K3303" s="1" t="str">
        <f>TEXT(CONS_TABLE[[#This Row],[date_stolen]],"MMMM")</f>
        <v>February</v>
      </c>
      <c r="L3303">
        <v>114</v>
      </c>
      <c r="M3303" t="str">
        <f>VLOOKUP(CONS_TABLE[[#This Row],[location_id]],Locations[],2,"FALSE")</f>
        <v>Canterbury</v>
      </c>
      <c r="N3303" t="str">
        <f>VLOOKUP(CONS_TABLE[[#This Row],[location_id]],Locations[],3, "FALSE")</f>
        <v>New Zealand</v>
      </c>
      <c r="O3303" s="3">
        <f>VLOOKUP(CONS_TABLE[[#This Row],[location_id]],Locations[],4,"FALSE")</f>
        <v>655000</v>
      </c>
      <c r="P3303">
        <f>VLOOKUP(CONS_TABLE[[#This Row],[location_id]],Locations[],5,"FALSE")</f>
        <v>14.72</v>
      </c>
    </row>
    <row r="3304" spans="1:16" x14ac:dyDescent="0.3">
      <c r="A3304">
        <v>3303</v>
      </c>
      <c r="B3304" t="s">
        <v>75</v>
      </c>
      <c r="C3304">
        <v>576</v>
      </c>
      <c r="D3304" t="str">
        <f>VLOOKUP(CONS_TABLE[[#This Row],[make_id]],Make_details[],2,"FALSE")</f>
        <v>Mazda</v>
      </c>
      <c r="E3304" t="str">
        <f>VLOOKUP(CONS_TABLE[[#This Row],[make_id]],Make_details[],3,"FALSE")</f>
        <v>Standard</v>
      </c>
      <c r="F3304">
        <v>2005</v>
      </c>
      <c r="G3304" t="s">
        <v>578</v>
      </c>
      <c r="H3304" t="s">
        <v>10</v>
      </c>
      <c r="I3304" s="1">
        <v>44589</v>
      </c>
      <c r="J3304" s="1" t="str">
        <f>TEXT(CONS_TABLE[[#This Row],[date_stolen]],"YYYY")</f>
        <v>2022</v>
      </c>
      <c r="K3304" s="1" t="str">
        <f>TEXT(CONS_TABLE[[#This Row],[date_stolen]],"MMMM")</f>
        <v>January</v>
      </c>
      <c r="L3304">
        <v>109</v>
      </c>
      <c r="M3304" t="str">
        <f>VLOOKUP(CONS_TABLE[[#This Row],[location_id]],Locations[],2,"FALSE")</f>
        <v>Wellington</v>
      </c>
      <c r="N3304" t="str">
        <f>VLOOKUP(CONS_TABLE[[#This Row],[location_id]],Locations[],3, "FALSE")</f>
        <v>New Zealand</v>
      </c>
      <c r="O3304" s="3">
        <f>VLOOKUP(CONS_TABLE[[#This Row],[location_id]],Locations[],4,"FALSE")</f>
        <v>543500</v>
      </c>
      <c r="P3304">
        <f>VLOOKUP(CONS_TABLE[[#This Row],[location_id]],Locations[],5,"FALSE")</f>
        <v>67.52</v>
      </c>
    </row>
    <row r="3305" spans="1:16" x14ac:dyDescent="0.3">
      <c r="A3305">
        <v>3304</v>
      </c>
      <c r="B3305" t="s">
        <v>75</v>
      </c>
      <c r="C3305">
        <v>576</v>
      </c>
      <c r="D3305" t="str">
        <f>VLOOKUP(CONS_TABLE[[#This Row],[make_id]],Make_details[],2,"FALSE")</f>
        <v>Mazda</v>
      </c>
      <c r="E3305" t="str">
        <f>VLOOKUP(CONS_TABLE[[#This Row],[make_id]],Make_details[],3,"FALSE")</f>
        <v>Standard</v>
      </c>
      <c r="F3305">
        <v>2009</v>
      </c>
      <c r="G3305" t="s">
        <v>578</v>
      </c>
      <c r="H3305" t="s">
        <v>10</v>
      </c>
      <c r="I3305" s="1">
        <v>44649</v>
      </c>
      <c r="J3305" s="1" t="str">
        <f>TEXT(CONS_TABLE[[#This Row],[date_stolen]],"YYYY")</f>
        <v>2022</v>
      </c>
      <c r="K3305" s="1" t="str">
        <f>TEXT(CONS_TABLE[[#This Row],[date_stolen]],"MMMM")</f>
        <v>March</v>
      </c>
      <c r="L3305">
        <v>102</v>
      </c>
      <c r="M3305" t="str">
        <f>VLOOKUP(CONS_TABLE[[#This Row],[location_id]],Locations[],2,"FALSE")</f>
        <v>Auckland</v>
      </c>
      <c r="N3305" t="str">
        <f>VLOOKUP(CONS_TABLE[[#This Row],[location_id]],Locations[],3, "FALSE")</f>
        <v>New Zealand</v>
      </c>
      <c r="O3305" s="3">
        <f>VLOOKUP(CONS_TABLE[[#This Row],[location_id]],Locations[],4,"FALSE")</f>
        <v>1695200</v>
      </c>
      <c r="P3305">
        <f>VLOOKUP(CONS_TABLE[[#This Row],[location_id]],Locations[],5,"FALSE")</f>
        <v>343.09</v>
      </c>
    </row>
    <row r="3306" spans="1:16" x14ac:dyDescent="0.3">
      <c r="A3306">
        <v>3305</v>
      </c>
      <c r="B3306" t="s">
        <v>83</v>
      </c>
      <c r="C3306">
        <v>580</v>
      </c>
      <c r="D3306" t="str">
        <f>VLOOKUP(CONS_TABLE[[#This Row],[make_id]],Make_details[],2,"FALSE")</f>
        <v>Mitsubishi</v>
      </c>
      <c r="E3306" t="str">
        <f>VLOOKUP(CONS_TABLE[[#This Row],[make_id]],Make_details[],3,"FALSE")</f>
        <v>Standard</v>
      </c>
      <c r="F3306">
        <v>1997</v>
      </c>
      <c r="G3306" t="s">
        <v>580</v>
      </c>
      <c r="H3306" t="s">
        <v>10</v>
      </c>
      <c r="I3306" s="1">
        <v>44502</v>
      </c>
      <c r="J3306" s="1" t="str">
        <f>TEXT(CONS_TABLE[[#This Row],[date_stolen]],"YYYY")</f>
        <v>2021</v>
      </c>
      <c r="K3306" s="1" t="str">
        <f>TEXT(CONS_TABLE[[#This Row],[date_stolen]],"MMMM")</f>
        <v>November</v>
      </c>
      <c r="L3306">
        <v>102</v>
      </c>
      <c r="M3306" t="str">
        <f>VLOOKUP(CONS_TABLE[[#This Row],[location_id]],Locations[],2,"FALSE")</f>
        <v>Auckland</v>
      </c>
      <c r="N3306" t="str">
        <f>VLOOKUP(CONS_TABLE[[#This Row],[location_id]],Locations[],3, "FALSE")</f>
        <v>New Zealand</v>
      </c>
      <c r="O3306" s="3">
        <f>VLOOKUP(CONS_TABLE[[#This Row],[location_id]],Locations[],4,"FALSE")</f>
        <v>1695200</v>
      </c>
      <c r="P3306">
        <f>VLOOKUP(CONS_TABLE[[#This Row],[location_id]],Locations[],5,"FALSE")</f>
        <v>343.09</v>
      </c>
    </row>
    <row r="3307" spans="1:16" x14ac:dyDescent="0.3">
      <c r="A3307">
        <v>3306</v>
      </c>
      <c r="B3307" t="s">
        <v>435</v>
      </c>
      <c r="C3307">
        <v>540</v>
      </c>
      <c r="D3307" t="str">
        <f>VLOOKUP(CONS_TABLE[[#This Row],[make_id]],Make_details[],2,"FALSE")</f>
        <v>Ford</v>
      </c>
      <c r="E3307" t="str">
        <f>VLOOKUP(CONS_TABLE[[#This Row],[make_id]],Make_details[],3,"FALSE")</f>
        <v>Standard</v>
      </c>
      <c r="F3307">
        <v>2003</v>
      </c>
      <c r="G3307" t="s">
        <v>436</v>
      </c>
      <c r="H3307" t="s">
        <v>32</v>
      </c>
      <c r="I3307" s="1">
        <v>44636</v>
      </c>
      <c r="J3307" s="1" t="str">
        <f>TEXT(CONS_TABLE[[#This Row],[date_stolen]],"YYYY")</f>
        <v>2022</v>
      </c>
      <c r="K3307" s="1" t="str">
        <f>TEXT(CONS_TABLE[[#This Row],[date_stolen]],"MMMM")</f>
        <v>March</v>
      </c>
      <c r="L3307">
        <v>103</v>
      </c>
      <c r="M3307" t="str">
        <f>VLOOKUP(CONS_TABLE[[#This Row],[location_id]],Locations[],2,"FALSE")</f>
        <v>Waikato</v>
      </c>
      <c r="N3307" t="str">
        <f>VLOOKUP(CONS_TABLE[[#This Row],[location_id]],Locations[],3, "FALSE")</f>
        <v>New Zealand</v>
      </c>
      <c r="O3307" s="3">
        <f>VLOOKUP(CONS_TABLE[[#This Row],[location_id]],Locations[],4,"FALSE")</f>
        <v>513800</v>
      </c>
      <c r="P3307">
        <f>VLOOKUP(CONS_TABLE[[#This Row],[location_id]],Locations[],5,"FALSE")</f>
        <v>21.5</v>
      </c>
    </row>
    <row r="3308" spans="1:16" x14ac:dyDescent="0.3">
      <c r="A3308">
        <v>3307</v>
      </c>
      <c r="B3308" t="s">
        <v>83</v>
      </c>
      <c r="C3308">
        <v>576</v>
      </c>
      <c r="D3308" t="str">
        <f>VLOOKUP(CONS_TABLE[[#This Row],[make_id]],Make_details[],2,"FALSE")</f>
        <v>Mazda</v>
      </c>
      <c r="E3308" t="str">
        <f>VLOOKUP(CONS_TABLE[[#This Row],[make_id]],Make_details[],3,"FALSE")</f>
        <v>Standard</v>
      </c>
      <c r="F3308">
        <v>2004</v>
      </c>
      <c r="G3308" t="s">
        <v>698</v>
      </c>
      <c r="H3308" t="s">
        <v>10</v>
      </c>
      <c r="I3308" s="1">
        <v>44543</v>
      </c>
      <c r="J3308" s="1" t="str">
        <f>TEXT(CONS_TABLE[[#This Row],[date_stolen]],"YYYY")</f>
        <v>2021</v>
      </c>
      <c r="K3308" s="1" t="str">
        <f>TEXT(CONS_TABLE[[#This Row],[date_stolen]],"MMMM")</f>
        <v>December</v>
      </c>
      <c r="L3308">
        <v>102</v>
      </c>
      <c r="M3308" t="str">
        <f>VLOOKUP(CONS_TABLE[[#This Row],[location_id]],Locations[],2,"FALSE")</f>
        <v>Auckland</v>
      </c>
      <c r="N3308" t="str">
        <f>VLOOKUP(CONS_TABLE[[#This Row],[location_id]],Locations[],3, "FALSE")</f>
        <v>New Zealand</v>
      </c>
      <c r="O3308" s="3">
        <f>VLOOKUP(CONS_TABLE[[#This Row],[location_id]],Locations[],4,"FALSE")</f>
        <v>1695200</v>
      </c>
      <c r="P3308">
        <f>VLOOKUP(CONS_TABLE[[#This Row],[location_id]],Locations[],5,"FALSE")</f>
        <v>343.09</v>
      </c>
    </row>
    <row r="3309" spans="1:16" x14ac:dyDescent="0.3">
      <c r="A3309">
        <v>3308</v>
      </c>
      <c r="B3309" t="s">
        <v>83</v>
      </c>
      <c r="C3309">
        <v>580</v>
      </c>
      <c r="D3309" t="str">
        <f>VLOOKUP(CONS_TABLE[[#This Row],[make_id]],Make_details[],2,"FALSE")</f>
        <v>Mitsubishi</v>
      </c>
      <c r="E3309" t="str">
        <f>VLOOKUP(CONS_TABLE[[#This Row],[make_id]],Make_details[],3,"FALSE")</f>
        <v>Standard</v>
      </c>
      <c r="F3309">
        <v>2001</v>
      </c>
      <c r="G3309" t="s">
        <v>441</v>
      </c>
      <c r="H3309" t="s">
        <v>32</v>
      </c>
      <c r="I3309" s="1">
        <v>44513</v>
      </c>
      <c r="J3309" s="1" t="str">
        <f>TEXT(CONS_TABLE[[#This Row],[date_stolen]],"YYYY")</f>
        <v>2021</v>
      </c>
      <c r="K3309" s="1" t="str">
        <f>TEXT(CONS_TABLE[[#This Row],[date_stolen]],"MMMM")</f>
        <v>November</v>
      </c>
      <c r="L3309">
        <v>109</v>
      </c>
      <c r="M3309" t="str">
        <f>VLOOKUP(CONS_TABLE[[#This Row],[location_id]],Locations[],2,"FALSE")</f>
        <v>Wellington</v>
      </c>
      <c r="N3309" t="str">
        <f>VLOOKUP(CONS_TABLE[[#This Row],[location_id]],Locations[],3, "FALSE")</f>
        <v>New Zealand</v>
      </c>
      <c r="O3309" s="3">
        <f>VLOOKUP(CONS_TABLE[[#This Row],[location_id]],Locations[],4,"FALSE")</f>
        <v>543500</v>
      </c>
      <c r="P3309">
        <f>VLOOKUP(CONS_TABLE[[#This Row],[location_id]],Locations[],5,"FALSE")</f>
        <v>67.52</v>
      </c>
    </row>
    <row r="3310" spans="1:16" x14ac:dyDescent="0.3">
      <c r="A3310">
        <v>3309</v>
      </c>
      <c r="B3310" t="s">
        <v>934</v>
      </c>
      <c r="C3310">
        <v>614</v>
      </c>
      <c r="D3310" t="str">
        <f>VLOOKUP(CONS_TABLE[[#This Row],[make_id]],Make_details[],2,"FALSE")</f>
        <v>Takeuchi</v>
      </c>
      <c r="E3310" t="str">
        <f>VLOOKUP(CONS_TABLE[[#This Row],[make_id]],Make_details[],3,"FALSE")</f>
        <v>Standard</v>
      </c>
      <c r="F3310">
        <v>2018</v>
      </c>
      <c r="G3310" t="s">
        <v>935</v>
      </c>
      <c r="H3310" t="s">
        <v>45</v>
      </c>
      <c r="I3310" s="1">
        <v>44481</v>
      </c>
      <c r="J3310" s="1" t="str">
        <f>TEXT(CONS_TABLE[[#This Row],[date_stolen]],"YYYY")</f>
        <v>2021</v>
      </c>
      <c r="K3310" s="1" t="str">
        <f>TEXT(CONS_TABLE[[#This Row],[date_stolen]],"MMMM")</f>
        <v>October</v>
      </c>
      <c r="L3310">
        <v>102</v>
      </c>
      <c r="M3310" t="str">
        <f>VLOOKUP(CONS_TABLE[[#This Row],[location_id]],Locations[],2,"FALSE")</f>
        <v>Auckland</v>
      </c>
      <c r="N3310" t="str">
        <f>VLOOKUP(CONS_TABLE[[#This Row],[location_id]],Locations[],3, "FALSE")</f>
        <v>New Zealand</v>
      </c>
      <c r="O3310" s="3">
        <f>VLOOKUP(CONS_TABLE[[#This Row],[location_id]],Locations[],4,"FALSE")</f>
        <v>1695200</v>
      </c>
      <c r="P3310">
        <f>VLOOKUP(CONS_TABLE[[#This Row],[location_id]],Locations[],5,"FALSE")</f>
        <v>343.09</v>
      </c>
    </row>
    <row r="3311" spans="1:16" x14ac:dyDescent="0.3">
      <c r="A3311">
        <v>3310</v>
      </c>
      <c r="B3311" t="s">
        <v>83</v>
      </c>
      <c r="C3311">
        <v>576</v>
      </c>
      <c r="D3311" t="str">
        <f>VLOOKUP(CONS_TABLE[[#This Row],[make_id]],Make_details[],2,"FALSE")</f>
        <v>Mazda</v>
      </c>
      <c r="E3311" t="str">
        <f>VLOOKUP(CONS_TABLE[[#This Row],[make_id]],Make_details[],3,"FALSE")</f>
        <v>Standard</v>
      </c>
      <c r="F3311">
        <v>2007</v>
      </c>
      <c r="G3311" t="s">
        <v>698</v>
      </c>
      <c r="H3311" t="s">
        <v>283</v>
      </c>
      <c r="I3311" s="1">
        <v>44647</v>
      </c>
      <c r="J3311" s="1" t="str">
        <f>TEXT(CONS_TABLE[[#This Row],[date_stolen]],"YYYY")</f>
        <v>2022</v>
      </c>
      <c r="K3311" s="1" t="str">
        <f>TEXT(CONS_TABLE[[#This Row],[date_stolen]],"MMMM")</f>
        <v>March</v>
      </c>
      <c r="L3311">
        <v>105</v>
      </c>
      <c r="M3311" t="str">
        <f>VLOOKUP(CONS_TABLE[[#This Row],[location_id]],Locations[],2,"FALSE")</f>
        <v>Gisborne</v>
      </c>
      <c r="N3311" t="str">
        <f>VLOOKUP(CONS_TABLE[[#This Row],[location_id]],Locations[],3, "FALSE")</f>
        <v>New Zealand</v>
      </c>
      <c r="O3311" s="3">
        <f>VLOOKUP(CONS_TABLE[[#This Row],[location_id]],Locations[],4,"FALSE")</f>
        <v>52100</v>
      </c>
      <c r="P3311">
        <f>VLOOKUP(CONS_TABLE[[#This Row],[location_id]],Locations[],5,"FALSE")</f>
        <v>6.21</v>
      </c>
    </row>
    <row r="3312" spans="1:16" x14ac:dyDescent="0.3">
      <c r="A3312">
        <v>3311</v>
      </c>
      <c r="B3312" t="s">
        <v>75</v>
      </c>
      <c r="C3312">
        <v>576</v>
      </c>
      <c r="D3312" t="str">
        <f>VLOOKUP(CONS_TABLE[[#This Row],[make_id]],Make_details[],2,"FALSE")</f>
        <v>Mazda</v>
      </c>
      <c r="E3312" t="str">
        <f>VLOOKUP(CONS_TABLE[[#This Row],[make_id]],Make_details[],3,"FALSE")</f>
        <v>Standard</v>
      </c>
      <c r="F3312">
        <v>2005</v>
      </c>
      <c r="G3312" t="s">
        <v>578</v>
      </c>
      <c r="H3312" t="s">
        <v>45</v>
      </c>
      <c r="I3312" s="1">
        <v>44655</v>
      </c>
      <c r="J3312" s="1" t="str">
        <f>TEXT(CONS_TABLE[[#This Row],[date_stolen]],"YYYY")</f>
        <v>2022</v>
      </c>
      <c r="K3312" s="1" t="str">
        <f>TEXT(CONS_TABLE[[#This Row],[date_stolen]],"MMMM")</f>
        <v>April</v>
      </c>
      <c r="L3312">
        <v>102</v>
      </c>
      <c r="M3312" t="str">
        <f>VLOOKUP(CONS_TABLE[[#This Row],[location_id]],Locations[],2,"FALSE")</f>
        <v>Auckland</v>
      </c>
      <c r="N3312" t="str">
        <f>VLOOKUP(CONS_TABLE[[#This Row],[location_id]],Locations[],3, "FALSE")</f>
        <v>New Zealand</v>
      </c>
      <c r="O3312" s="3">
        <f>VLOOKUP(CONS_TABLE[[#This Row],[location_id]],Locations[],4,"FALSE")</f>
        <v>1695200</v>
      </c>
      <c r="P3312">
        <f>VLOOKUP(CONS_TABLE[[#This Row],[location_id]],Locations[],5,"FALSE")</f>
        <v>343.09</v>
      </c>
    </row>
    <row r="3313" spans="1:16" x14ac:dyDescent="0.3">
      <c r="A3313">
        <v>3312</v>
      </c>
      <c r="B3313" t="s">
        <v>435</v>
      </c>
      <c r="C3313">
        <v>576</v>
      </c>
      <c r="D3313" t="str">
        <f>VLOOKUP(CONS_TABLE[[#This Row],[make_id]],Make_details[],2,"FALSE")</f>
        <v>Mazda</v>
      </c>
      <c r="E3313" t="str">
        <f>VLOOKUP(CONS_TABLE[[#This Row],[make_id]],Make_details[],3,"FALSE")</f>
        <v>Standard</v>
      </c>
      <c r="F3313">
        <v>2008</v>
      </c>
      <c r="G3313" t="s">
        <v>839</v>
      </c>
      <c r="H3313" t="s">
        <v>32</v>
      </c>
      <c r="I3313" s="1">
        <v>44490</v>
      </c>
      <c r="J3313" s="1" t="str">
        <f>TEXT(CONS_TABLE[[#This Row],[date_stolen]],"YYYY")</f>
        <v>2021</v>
      </c>
      <c r="K3313" s="1" t="str">
        <f>TEXT(CONS_TABLE[[#This Row],[date_stolen]],"MMMM")</f>
        <v>October</v>
      </c>
      <c r="L3313">
        <v>108</v>
      </c>
      <c r="M3313" t="str">
        <f>VLOOKUP(CONS_TABLE[[#This Row],[location_id]],Locations[],2,"FALSE")</f>
        <v>Manawatū-Whanganui</v>
      </c>
      <c r="N3313" t="str">
        <f>VLOOKUP(CONS_TABLE[[#This Row],[location_id]],Locations[],3, "FALSE")</f>
        <v>New Zealand</v>
      </c>
      <c r="O3313" s="3">
        <f>VLOOKUP(CONS_TABLE[[#This Row],[location_id]],Locations[],4,"FALSE")</f>
        <v>258200</v>
      </c>
      <c r="P3313">
        <f>VLOOKUP(CONS_TABLE[[#This Row],[location_id]],Locations[],5,"FALSE")</f>
        <v>11.62</v>
      </c>
    </row>
    <row r="3314" spans="1:16" x14ac:dyDescent="0.3">
      <c r="A3314">
        <v>3313</v>
      </c>
      <c r="B3314" t="s">
        <v>235</v>
      </c>
      <c r="C3314">
        <v>619</v>
      </c>
      <c r="D3314" t="str">
        <f>VLOOKUP(CONS_TABLE[[#This Row],[make_id]],Make_details[],2,"FALSE")</f>
        <v>Toyota</v>
      </c>
      <c r="E3314" t="str">
        <f>VLOOKUP(CONS_TABLE[[#This Row],[make_id]],Make_details[],3,"FALSE")</f>
        <v>Standard</v>
      </c>
      <c r="F3314">
        <v>2010</v>
      </c>
      <c r="G3314" t="s">
        <v>467</v>
      </c>
      <c r="H3314" t="s">
        <v>32</v>
      </c>
      <c r="I3314" s="1">
        <v>44611</v>
      </c>
      <c r="J3314" s="1" t="str">
        <f>TEXT(CONS_TABLE[[#This Row],[date_stolen]],"YYYY")</f>
        <v>2022</v>
      </c>
      <c r="K3314" s="1" t="str">
        <f>TEXT(CONS_TABLE[[#This Row],[date_stolen]],"MMMM")</f>
        <v>February</v>
      </c>
      <c r="L3314">
        <v>102</v>
      </c>
      <c r="M3314" t="str">
        <f>VLOOKUP(CONS_TABLE[[#This Row],[location_id]],Locations[],2,"FALSE")</f>
        <v>Auckland</v>
      </c>
      <c r="N3314" t="str">
        <f>VLOOKUP(CONS_TABLE[[#This Row],[location_id]],Locations[],3, "FALSE")</f>
        <v>New Zealand</v>
      </c>
      <c r="O3314" s="3">
        <f>VLOOKUP(CONS_TABLE[[#This Row],[location_id]],Locations[],4,"FALSE")</f>
        <v>1695200</v>
      </c>
      <c r="P3314">
        <f>VLOOKUP(CONS_TABLE[[#This Row],[location_id]],Locations[],5,"FALSE")</f>
        <v>343.09</v>
      </c>
    </row>
    <row r="3315" spans="1:16" x14ac:dyDescent="0.3">
      <c r="A3315">
        <v>3314</v>
      </c>
      <c r="B3315" t="s">
        <v>809</v>
      </c>
      <c r="C3315">
        <v>619</v>
      </c>
      <c r="D3315" t="str">
        <f>VLOOKUP(CONS_TABLE[[#This Row],[make_id]],Make_details[],2,"FALSE")</f>
        <v>Toyota</v>
      </c>
      <c r="E3315" t="str">
        <f>VLOOKUP(CONS_TABLE[[#This Row],[make_id]],Make_details[],3,"FALSE")</f>
        <v>Standard</v>
      </c>
      <c r="F3315">
        <v>2018</v>
      </c>
      <c r="G3315" t="s">
        <v>485</v>
      </c>
      <c r="H3315" t="s">
        <v>32</v>
      </c>
      <c r="I3315" s="1">
        <v>44565</v>
      </c>
      <c r="J3315" s="1" t="str">
        <f>TEXT(CONS_TABLE[[#This Row],[date_stolen]],"YYYY")</f>
        <v>2022</v>
      </c>
      <c r="K3315" s="1" t="str">
        <f>TEXT(CONS_TABLE[[#This Row],[date_stolen]],"MMMM")</f>
        <v>January</v>
      </c>
      <c r="L3315">
        <v>114</v>
      </c>
      <c r="M3315" t="str">
        <f>VLOOKUP(CONS_TABLE[[#This Row],[location_id]],Locations[],2,"FALSE")</f>
        <v>Canterbury</v>
      </c>
      <c r="N3315" t="str">
        <f>VLOOKUP(CONS_TABLE[[#This Row],[location_id]],Locations[],3, "FALSE")</f>
        <v>New Zealand</v>
      </c>
      <c r="O3315" s="3">
        <f>VLOOKUP(CONS_TABLE[[#This Row],[location_id]],Locations[],4,"FALSE")</f>
        <v>655000</v>
      </c>
      <c r="P3315">
        <f>VLOOKUP(CONS_TABLE[[#This Row],[location_id]],Locations[],5,"FALSE")</f>
        <v>14.72</v>
      </c>
    </row>
    <row r="3316" spans="1:16" x14ac:dyDescent="0.3">
      <c r="A3316">
        <v>3315</v>
      </c>
      <c r="B3316" t="s">
        <v>83</v>
      </c>
      <c r="C3316">
        <v>576</v>
      </c>
      <c r="D3316" t="str">
        <f>VLOOKUP(CONS_TABLE[[#This Row],[make_id]],Make_details[],2,"FALSE")</f>
        <v>Mazda</v>
      </c>
      <c r="E3316" t="str">
        <f>VLOOKUP(CONS_TABLE[[#This Row],[make_id]],Make_details[],3,"FALSE")</f>
        <v>Standard</v>
      </c>
      <c r="F3316">
        <v>2002</v>
      </c>
      <c r="G3316" t="s">
        <v>698</v>
      </c>
      <c r="H3316" t="s">
        <v>28</v>
      </c>
      <c r="I3316" s="1">
        <v>44555</v>
      </c>
      <c r="J3316" s="1" t="str">
        <f>TEXT(CONS_TABLE[[#This Row],[date_stolen]],"YYYY")</f>
        <v>2021</v>
      </c>
      <c r="K3316" s="1" t="str">
        <f>TEXT(CONS_TABLE[[#This Row],[date_stolen]],"MMMM")</f>
        <v>December</v>
      </c>
      <c r="L3316">
        <v>107</v>
      </c>
      <c r="M3316" t="str">
        <f>VLOOKUP(CONS_TABLE[[#This Row],[location_id]],Locations[],2,"FALSE")</f>
        <v>Taranaki</v>
      </c>
      <c r="N3316" t="str">
        <f>VLOOKUP(CONS_TABLE[[#This Row],[location_id]],Locations[],3, "FALSE")</f>
        <v>New Zealand</v>
      </c>
      <c r="O3316" s="3">
        <f>VLOOKUP(CONS_TABLE[[#This Row],[location_id]],Locations[],4,"FALSE")</f>
        <v>127300</v>
      </c>
      <c r="P3316">
        <f>VLOOKUP(CONS_TABLE[[#This Row],[location_id]],Locations[],5,"FALSE")</f>
        <v>17.55</v>
      </c>
    </row>
    <row r="3317" spans="1:16" x14ac:dyDescent="0.3">
      <c r="A3317">
        <v>3316</v>
      </c>
      <c r="B3317" t="s">
        <v>83</v>
      </c>
      <c r="C3317">
        <v>619</v>
      </c>
      <c r="D3317" t="str">
        <f>VLOOKUP(CONS_TABLE[[#This Row],[make_id]],Make_details[],2,"FALSE")</f>
        <v>Toyota</v>
      </c>
      <c r="E3317" t="str">
        <f>VLOOKUP(CONS_TABLE[[#This Row],[make_id]],Make_details[],3,"FALSE")</f>
        <v>Standard</v>
      </c>
      <c r="F3317">
        <v>2009</v>
      </c>
      <c r="G3317" t="s">
        <v>842</v>
      </c>
      <c r="H3317" t="s">
        <v>32</v>
      </c>
      <c r="I3317" s="1">
        <v>44618</v>
      </c>
      <c r="J3317" s="1" t="str">
        <f>TEXT(CONS_TABLE[[#This Row],[date_stolen]],"YYYY")</f>
        <v>2022</v>
      </c>
      <c r="K3317" s="1" t="str">
        <f>TEXT(CONS_TABLE[[#This Row],[date_stolen]],"MMMM")</f>
        <v>February</v>
      </c>
      <c r="L3317">
        <v>103</v>
      </c>
      <c r="M3317" t="str">
        <f>VLOOKUP(CONS_TABLE[[#This Row],[location_id]],Locations[],2,"FALSE")</f>
        <v>Waikato</v>
      </c>
      <c r="N3317" t="str">
        <f>VLOOKUP(CONS_TABLE[[#This Row],[location_id]],Locations[],3, "FALSE")</f>
        <v>New Zealand</v>
      </c>
      <c r="O3317" s="3">
        <f>VLOOKUP(CONS_TABLE[[#This Row],[location_id]],Locations[],4,"FALSE")</f>
        <v>513800</v>
      </c>
      <c r="P3317">
        <f>VLOOKUP(CONS_TABLE[[#This Row],[location_id]],Locations[],5,"FALSE")</f>
        <v>21.5</v>
      </c>
    </row>
    <row r="3318" spans="1:16" x14ac:dyDescent="0.3">
      <c r="A3318">
        <v>3317</v>
      </c>
      <c r="B3318" t="s">
        <v>83</v>
      </c>
      <c r="C3318">
        <v>512</v>
      </c>
      <c r="D3318" t="str">
        <f>VLOOKUP(CONS_TABLE[[#This Row],[make_id]],Make_details[],2,"FALSE")</f>
        <v>BMW</v>
      </c>
      <c r="E3318" t="str">
        <f>VLOOKUP(CONS_TABLE[[#This Row],[make_id]],Make_details[],3,"FALSE")</f>
        <v>Luxury</v>
      </c>
      <c r="F3318">
        <v>2006</v>
      </c>
      <c r="G3318" t="s">
        <v>707</v>
      </c>
      <c r="H3318" t="s">
        <v>18</v>
      </c>
      <c r="I3318" s="1">
        <v>44576</v>
      </c>
      <c r="J3318" s="1" t="str">
        <f>TEXT(CONS_TABLE[[#This Row],[date_stolen]],"YYYY")</f>
        <v>2022</v>
      </c>
      <c r="K3318" s="1" t="str">
        <f>TEXT(CONS_TABLE[[#This Row],[date_stolen]],"MMMM")</f>
        <v>January</v>
      </c>
      <c r="L3318">
        <v>102</v>
      </c>
      <c r="M3318" t="str">
        <f>VLOOKUP(CONS_TABLE[[#This Row],[location_id]],Locations[],2,"FALSE")</f>
        <v>Auckland</v>
      </c>
      <c r="N3318" t="str">
        <f>VLOOKUP(CONS_TABLE[[#This Row],[location_id]],Locations[],3, "FALSE")</f>
        <v>New Zealand</v>
      </c>
      <c r="O3318" s="3">
        <f>VLOOKUP(CONS_TABLE[[#This Row],[location_id]],Locations[],4,"FALSE")</f>
        <v>1695200</v>
      </c>
      <c r="P3318">
        <f>VLOOKUP(CONS_TABLE[[#This Row],[location_id]],Locations[],5,"FALSE")</f>
        <v>343.09</v>
      </c>
    </row>
    <row r="3319" spans="1:16" x14ac:dyDescent="0.3">
      <c r="A3319">
        <v>3318</v>
      </c>
      <c r="B3319" t="s">
        <v>75</v>
      </c>
      <c r="C3319">
        <v>633</v>
      </c>
      <c r="D3319" t="str">
        <f>VLOOKUP(CONS_TABLE[[#This Row],[make_id]],Make_details[],2,"FALSE")</f>
        <v>Volkswagen</v>
      </c>
      <c r="E3319" t="str">
        <f>VLOOKUP(CONS_TABLE[[#This Row],[make_id]],Make_details[],3,"FALSE")</f>
        <v>Standard</v>
      </c>
      <c r="F3319">
        <v>2018</v>
      </c>
      <c r="G3319" t="s">
        <v>581</v>
      </c>
      <c r="H3319" t="s">
        <v>32</v>
      </c>
      <c r="I3319" s="1">
        <v>44528</v>
      </c>
      <c r="J3319" s="1" t="str">
        <f>TEXT(CONS_TABLE[[#This Row],[date_stolen]],"YYYY")</f>
        <v>2021</v>
      </c>
      <c r="K3319" s="1" t="str">
        <f>TEXT(CONS_TABLE[[#This Row],[date_stolen]],"MMMM")</f>
        <v>November</v>
      </c>
      <c r="L3319">
        <v>103</v>
      </c>
      <c r="M3319" t="str">
        <f>VLOOKUP(CONS_TABLE[[#This Row],[location_id]],Locations[],2,"FALSE")</f>
        <v>Waikato</v>
      </c>
      <c r="N3319" t="str">
        <f>VLOOKUP(CONS_TABLE[[#This Row],[location_id]],Locations[],3, "FALSE")</f>
        <v>New Zealand</v>
      </c>
      <c r="O3319" s="3">
        <f>VLOOKUP(CONS_TABLE[[#This Row],[location_id]],Locations[],4,"FALSE")</f>
        <v>513800</v>
      </c>
      <c r="P3319">
        <f>VLOOKUP(CONS_TABLE[[#This Row],[location_id]],Locations[],5,"FALSE")</f>
        <v>21.5</v>
      </c>
    </row>
    <row r="3320" spans="1:16" x14ac:dyDescent="0.3">
      <c r="A3320">
        <v>3319</v>
      </c>
      <c r="B3320" t="s">
        <v>83</v>
      </c>
      <c r="C3320">
        <v>550</v>
      </c>
      <c r="D3320" t="str">
        <f>VLOOKUP(CONS_TABLE[[#This Row],[make_id]],Make_details[],2,"FALSE")</f>
        <v>Honda</v>
      </c>
      <c r="E3320" t="str">
        <f>VLOOKUP(CONS_TABLE[[#This Row],[make_id]],Make_details[],3,"FALSE")</f>
        <v>Standard</v>
      </c>
      <c r="F3320">
        <v>2001</v>
      </c>
      <c r="G3320" t="s">
        <v>458</v>
      </c>
      <c r="H3320" t="s">
        <v>32</v>
      </c>
      <c r="I3320" s="1">
        <v>44547</v>
      </c>
      <c r="J3320" s="1" t="str">
        <f>TEXT(CONS_TABLE[[#This Row],[date_stolen]],"YYYY")</f>
        <v>2021</v>
      </c>
      <c r="K3320" s="1" t="str">
        <f>TEXT(CONS_TABLE[[#This Row],[date_stolen]],"MMMM")</f>
        <v>December</v>
      </c>
      <c r="L3320">
        <v>103</v>
      </c>
      <c r="M3320" t="str">
        <f>VLOOKUP(CONS_TABLE[[#This Row],[location_id]],Locations[],2,"FALSE")</f>
        <v>Waikato</v>
      </c>
      <c r="N3320" t="str">
        <f>VLOOKUP(CONS_TABLE[[#This Row],[location_id]],Locations[],3, "FALSE")</f>
        <v>New Zealand</v>
      </c>
      <c r="O3320" s="3">
        <f>VLOOKUP(CONS_TABLE[[#This Row],[location_id]],Locations[],4,"FALSE")</f>
        <v>513800</v>
      </c>
      <c r="P3320">
        <f>VLOOKUP(CONS_TABLE[[#This Row],[location_id]],Locations[],5,"FALSE")</f>
        <v>21.5</v>
      </c>
    </row>
    <row r="3321" spans="1:16" x14ac:dyDescent="0.3">
      <c r="A3321">
        <v>3320</v>
      </c>
      <c r="B3321" t="s">
        <v>83</v>
      </c>
      <c r="C3321">
        <v>550</v>
      </c>
      <c r="D3321" t="str">
        <f>VLOOKUP(CONS_TABLE[[#This Row],[make_id]],Make_details[],2,"FALSE")</f>
        <v>Honda</v>
      </c>
      <c r="E3321" t="str">
        <f>VLOOKUP(CONS_TABLE[[#This Row],[make_id]],Make_details[],3,"FALSE")</f>
        <v>Standard</v>
      </c>
      <c r="F3321">
        <v>2002</v>
      </c>
      <c r="G3321" t="s">
        <v>571</v>
      </c>
      <c r="H3321" t="s">
        <v>45</v>
      </c>
      <c r="I3321" s="1">
        <v>44500</v>
      </c>
      <c r="J3321" s="1" t="str">
        <f>TEXT(CONS_TABLE[[#This Row],[date_stolen]],"YYYY")</f>
        <v>2021</v>
      </c>
      <c r="K3321" s="1" t="str">
        <f>TEXT(CONS_TABLE[[#This Row],[date_stolen]],"MMMM")</f>
        <v>October</v>
      </c>
      <c r="L3321">
        <v>101</v>
      </c>
      <c r="M3321" t="str">
        <f>VLOOKUP(CONS_TABLE[[#This Row],[location_id]],Locations[],2,"FALSE")</f>
        <v>Northland</v>
      </c>
      <c r="N3321" t="str">
        <f>VLOOKUP(CONS_TABLE[[#This Row],[location_id]],Locations[],3, "FALSE")</f>
        <v>New Zealand</v>
      </c>
      <c r="O3321" s="3">
        <f>VLOOKUP(CONS_TABLE[[#This Row],[location_id]],Locations[],4,"FALSE")</f>
        <v>201500</v>
      </c>
      <c r="P3321">
        <f>VLOOKUP(CONS_TABLE[[#This Row],[location_id]],Locations[],5,"FALSE")</f>
        <v>16.11</v>
      </c>
    </row>
    <row r="3322" spans="1:16" x14ac:dyDescent="0.3">
      <c r="A3322">
        <v>3321</v>
      </c>
      <c r="B3322" t="s">
        <v>83</v>
      </c>
      <c r="C3322">
        <v>512</v>
      </c>
      <c r="D3322" t="str">
        <f>VLOOKUP(CONS_TABLE[[#This Row],[make_id]],Make_details[],2,"FALSE")</f>
        <v>BMW</v>
      </c>
      <c r="E3322" t="str">
        <f>VLOOKUP(CONS_TABLE[[#This Row],[make_id]],Make_details[],3,"FALSE")</f>
        <v>Luxury</v>
      </c>
      <c r="F3322">
        <v>2010</v>
      </c>
      <c r="G3322" t="s">
        <v>961</v>
      </c>
      <c r="H3322" t="s">
        <v>10</v>
      </c>
      <c r="I3322" s="1">
        <v>44650</v>
      </c>
      <c r="J3322" s="1" t="str">
        <f>TEXT(CONS_TABLE[[#This Row],[date_stolen]],"YYYY")</f>
        <v>2022</v>
      </c>
      <c r="K3322" s="1" t="str">
        <f>TEXT(CONS_TABLE[[#This Row],[date_stolen]],"MMMM")</f>
        <v>March</v>
      </c>
      <c r="L3322">
        <v>102</v>
      </c>
      <c r="M3322" t="str">
        <f>VLOOKUP(CONS_TABLE[[#This Row],[location_id]],Locations[],2,"FALSE")</f>
        <v>Auckland</v>
      </c>
      <c r="N3322" t="str">
        <f>VLOOKUP(CONS_TABLE[[#This Row],[location_id]],Locations[],3, "FALSE")</f>
        <v>New Zealand</v>
      </c>
      <c r="O3322" s="3">
        <f>VLOOKUP(CONS_TABLE[[#This Row],[location_id]],Locations[],4,"FALSE")</f>
        <v>1695200</v>
      </c>
      <c r="P3322">
        <f>VLOOKUP(CONS_TABLE[[#This Row],[location_id]],Locations[],5,"FALSE")</f>
        <v>343.09</v>
      </c>
    </row>
    <row r="3323" spans="1:16" x14ac:dyDescent="0.3">
      <c r="A3323">
        <v>3322</v>
      </c>
      <c r="B3323" t="s">
        <v>90</v>
      </c>
      <c r="C3323">
        <v>576</v>
      </c>
      <c r="D3323" t="str">
        <f>VLOOKUP(CONS_TABLE[[#This Row],[make_id]],Make_details[],2,"FALSE")</f>
        <v>Mazda</v>
      </c>
      <c r="E3323" t="str">
        <f>VLOOKUP(CONS_TABLE[[#This Row],[make_id]],Make_details[],3,"FALSE")</f>
        <v>Standard</v>
      </c>
      <c r="F3323">
        <v>2007</v>
      </c>
      <c r="G3323" t="s">
        <v>800</v>
      </c>
      <c r="H3323" t="s">
        <v>45</v>
      </c>
      <c r="I3323" s="1">
        <v>44531</v>
      </c>
      <c r="J3323" s="1" t="str">
        <f>TEXT(CONS_TABLE[[#This Row],[date_stolen]],"YYYY")</f>
        <v>2021</v>
      </c>
      <c r="K3323" s="1" t="str">
        <f>TEXT(CONS_TABLE[[#This Row],[date_stolen]],"MMMM")</f>
        <v>December</v>
      </c>
      <c r="L3323">
        <v>102</v>
      </c>
      <c r="M3323" t="str">
        <f>VLOOKUP(CONS_TABLE[[#This Row],[location_id]],Locations[],2,"FALSE")</f>
        <v>Auckland</v>
      </c>
      <c r="N3323" t="str">
        <f>VLOOKUP(CONS_TABLE[[#This Row],[location_id]],Locations[],3, "FALSE")</f>
        <v>New Zealand</v>
      </c>
      <c r="O3323" s="3">
        <f>VLOOKUP(CONS_TABLE[[#This Row],[location_id]],Locations[],4,"FALSE")</f>
        <v>1695200</v>
      </c>
      <c r="P3323">
        <f>VLOOKUP(CONS_TABLE[[#This Row],[location_id]],Locations[],5,"FALSE")</f>
        <v>343.09</v>
      </c>
    </row>
    <row r="3324" spans="1:16" x14ac:dyDescent="0.3">
      <c r="A3324">
        <v>3323</v>
      </c>
      <c r="B3324" t="s">
        <v>83</v>
      </c>
      <c r="C3324">
        <v>619</v>
      </c>
      <c r="D3324" t="str">
        <f>VLOOKUP(CONS_TABLE[[#This Row],[make_id]],Make_details[],2,"FALSE")</f>
        <v>Toyota</v>
      </c>
      <c r="E3324" t="str">
        <f>VLOOKUP(CONS_TABLE[[#This Row],[make_id]],Make_details[],3,"FALSE")</f>
        <v>Standard</v>
      </c>
      <c r="F3324">
        <v>2005</v>
      </c>
      <c r="G3324" t="s">
        <v>842</v>
      </c>
      <c r="H3324" t="s">
        <v>10</v>
      </c>
      <c r="I3324" s="1">
        <v>44545</v>
      </c>
      <c r="J3324" s="1" t="str">
        <f>TEXT(CONS_TABLE[[#This Row],[date_stolen]],"YYYY")</f>
        <v>2021</v>
      </c>
      <c r="K3324" s="1" t="str">
        <f>TEXT(CONS_TABLE[[#This Row],[date_stolen]],"MMMM")</f>
        <v>December</v>
      </c>
      <c r="L3324">
        <v>102</v>
      </c>
      <c r="M3324" t="str">
        <f>VLOOKUP(CONS_TABLE[[#This Row],[location_id]],Locations[],2,"FALSE")</f>
        <v>Auckland</v>
      </c>
      <c r="N3324" t="str">
        <f>VLOOKUP(CONS_TABLE[[#This Row],[location_id]],Locations[],3, "FALSE")</f>
        <v>New Zealand</v>
      </c>
      <c r="O3324" s="3">
        <f>VLOOKUP(CONS_TABLE[[#This Row],[location_id]],Locations[],4,"FALSE")</f>
        <v>1695200</v>
      </c>
      <c r="P3324">
        <f>VLOOKUP(CONS_TABLE[[#This Row],[location_id]],Locations[],5,"FALSE")</f>
        <v>343.09</v>
      </c>
    </row>
    <row r="3325" spans="1:16" x14ac:dyDescent="0.3">
      <c r="A3325">
        <v>3324</v>
      </c>
      <c r="B3325" t="s">
        <v>83</v>
      </c>
      <c r="C3325">
        <v>619</v>
      </c>
      <c r="D3325" t="str">
        <f>VLOOKUP(CONS_TABLE[[#This Row],[make_id]],Make_details[],2,"FALSE")</f>
        <v>Toyota</v>
      </c>
      <c r="E3325" t="str">
        <f>VLOOKUP(CONS_TABLE[[#This Row],[make_id]],Make_details[],3,"FALSE")</f>
        <v>Standard</v>
      </c>
      <c r="F3325">
        <v>2007</v>
      </c>
      <c r="G3325" t="s">
        <v>937</v>
      </c>
      <c r="H3325" t="s">
        <v>32</v>
      </c>
      <c r="I3325" s="1">
        <v>44583</v>
      </c>
      <c r="J3325" s="1" t="str">
        <f>TEXT(CONS_TABLE[[#This Row],[date_stolen]],"YYYY")</f>
        <v>2022</v>
      </c>
      <c r="K3325" s="1" t="str">
        <f>TEXT(CONS_TABLE[[#This Row],[date_stolen]],"MMMM")</f>
        <v>January</v>
      </c>
      <c r="L3325">
        <v>111</v>
      </c>
      <c r="M3325" t="str">
        <f>VLOOKUP(CONS_TABLE[[#This Row],[location_id]],Locations[],2,"FALSE")</f>
        <v>Nelson</v>
      </c>
      <c r="N3325" t="str">
        <f>VLOOKUP(CONS_TABLE[[#This Row],[location_id]],Locations[],3, "FALSE")</f>
        <v>New Zealand</v>
      </c>
      <c r="O3325" s="3">
        <f>VLOOKUP(CONS_TABLE[[#This Row],[location_id]],Locations[],4,"FALSE")</f>
        <v>54500</v>
      </c>
      <c r="P3325">
        <f>VLOOKUP(CONS_TABLE[[#This Row],[location_id]],Locations[],5,"FALSE")</f>
        <v>129.15</v>
      </c>
    </row>
    <row r="3326" spans="1:16" x14ac:dyDescent="0.3">
      <c r="A3326">
        <v>3325</v>
      </c>
      <c r="B3326" t="s">
        <v>83</v>
      </c>
      <c r="C3326">
        <v>619</v>
      </c>
      <c r="D3326" t="str">
        <f>VLOOKUP(CONS_TABLE[[#This Row],[make_id]],Make_details[],2,"FALSE")</f>
        <v>Toyota</v>
      </c>
      <c r="E3326" t="str">
        <f>VLOOKUP(CONS_TABLE[[#This Row],[make_id]],Make_details[],3,"FALSE")</f>
        <v>Standard</v>
      </c>
      <c r="F3326">
        <v>2004</v>
      </c>
      <c r="G3326" t="s">
        <v>842</v>
      </c>
      <c r="H3326" t="s">
        <v>32</v>
      </c>
      <c r="I3326" s="1">
        <v>44625</v>
      </c>
      <c r="J3326" s="1" t="str">
        <f>TEXT(CONS_TABLE[[#This Row],[date_stolen]],"YYYY")</f>
        <v>2022</v>
      </c>
      <c r="K3326" s="1" t="str">
        <f>TEXT(CONS_TABLE[[#This Row],[date_stolen]],"MMMM")</f>
        <v>March</v>
      </c>
      <c r="L3326">
        <v>102</v>
      </c>
      <c r="M3326" t="str">
        <f>VLOOKUP(CONS_TABLE[[#This Row],[location_id]],Locations[],2,"FALSE")</f>
        <v>Auckland</v>
      </c>
      <c r="N3326" t="str">
        <f>VLOOKUP(CONS_TABLE[[#This Row],[location_id]],Locations[],3, "FALSE")</f>
        <v>New Zealand</v>
      </c>
      <c r="O3326" s="3">
        <f>VLOOKUP(CONS_TABLE[[#This Row],[location_id]],Locations[],4,"FALSE")</f>
        <v>1695200</v>
      </c>
      <c r="P3326">
        <f>VLOOKUP(CONS_TABLE[[#This Row],[location_id]],Locations[],5,"FALSE")</f>
        <v>343.09</v>
      </c>
    </row>
    <row r="3327" spans="1:16" x14ac:dyDescent="0.3">
      <c r="A3327">
        <v>3326</v>
      </c>
      <c r="B3327" t="s">
        <v>83</v>
      </c>
      <c r="C3327">
        <v>577</v>
      </c>
      <c r="D3327" t="str">
        <f>VLOOKUP(CONS_TABLE[[#This Row],[make_id]],Make_details[],2,"FALSE")</f>
        <v>Mercedes-Benz</v>
      </c>
      <c r="E3327" t="str">
        <f>VLOOKUP(CONS_TABLE[[#This Row],[make_id]],Make_details[],3,"FALSE")</f>
        <v>Luxury</v>
      </c>
      <c r="F3327">
        <v>1999</v>
      </c>
      <c r="G3327" t="s">
        <v>962</v>
      </c>
      <c r="H3327" t="s">
        <v>18</v>
      </c>
      <c r="I3327" s="1">
        <v>44613</v>
      </c>
      <c r="J3327" s="1" t="str">
        <f>TEXT(CONS_TABLE[[#This Row],[date_stolen]],"YYYY")</f>
        <v>2022</v>
      </c>
      <c r="K3327" s="1" t="str">
        <f>TEXT(CONS_TABLE[[#This Row],[date_stolen]],"MMMM")</f>
        <v>February</v>
      </c>
      <c r="L3327">
        <v>107</v>
      </c>
      <c r="M3327" t="str">
        <f>VLOOKUP(CONS_TABLE[[#This Row],[location_id]],Locations[],2,"FALSE")</f>
        <v>Taranaki</v>
      </c>
      <c r="N3327" t="str">
        <f>VLOOKUP(CONS_TABLE[[#This Row],[location_id]],Locations[],3, "FALSE")</f>
        <v>New Zealand</v>
      </c>
      <c r="O3327" s="3">
        <f>VLOOKUP(CONS_TABLE[[#This Row],[location_id]],Locations[],4,"FALSE")</f>
        <v>127300</v>
      </c>
      <c r="P3327">
        <f>VLOOKUP(CONS_TABLE[[#This Row],[location_id]],Locations[],5,"FALSE")</f>
        <v>17.55</v>
      </c>
    </row>
    <row r="3328" spans="1:16" x14ac:dyDescent="0.3">
      <c r="A3328">
        <v>3327</v>
      </c>
      <c r="B3328" t="s">
        <v>90</v>
      </c>
      <c r="C3328">
        <v>587</v>
      </c>
      <c r="D3328" t="str">
        <f>VLOOKUP(CONS_TABLE[[#This Row],[make_id]],Make_details[],2,"FALSE")</f>
        <v>Nissan</v>
      </c>
      <c r="E3328" t="str">
        <f>VLOOKUP(CONS_TABLE[[#This Row],[make_id]],Make_details[],3,"FALSE")</f>
        <v>Standard</v>
      </c>
      <c r="F3328">
        <v>2006</v>
      </c>
      <c r="G3328" t="s">
        <v>777</v>
      </c>
      <c r="H3328" t="s">
        <v>10</v>
      </c>
      <c r="I3328" s="1">
        <v>44637</v>
      </c>
      <c r="J3328" s="1" t="str">
        <f>TEXT(CONS_TABLE[[#This Row],[date_stolen]],"YYYY")</f>
        <v>2022</v>
      </c>
      <c r="K3328" s="1" t="str">
        <f>TEXT(CONS_TABLE[[#This Row],[date_stolen]],"MMMM")</f>
        <v>March</v>
      </c>
      <c r="L3328">
        <v>105</v>
      </c>
      <c r="M3328" t="str">
        <f>VLOOKUP(CONS_TABLE[[#This Row],[location_id]],Locations[],2,"FALSE")</f>
        <v>Gisborne</v>
      </c>
      <c r="N3328" t="str">
        <f>VLOOKUP(CONS_TABLE[[#This Row],[location_id]],Locations[],3, "FALSE")</f>
        <v>New Zealand</v>
      </c>
      <c r="O3328" s="3">
        <f>VLOOKUP(CONS_TABLE[[#This Row],[location_id]],Locations[],4,"FALSE")</f>
        <v>52100</v>
      </c>
      <c r="P3328">
        <f>VLOOKUP(CONS_TABLE[[#This Row],[location_id]],Locations[],5,"FALSE")</f>
        <v>6.21</v>
      </c>
    </row>
    <row r="3329" spans="1:16" x14ac:dyDescent="0.3">
      <c r="A3329">
        <v>3328</v>
      </c>
      <c r="B3329" t="s">
        <v>90</v>
      </c>
      <c r="C3329">
        <v>507</v>
      </c>
      <c r="D3329" t="str">
        <f>VLOOKUP(CONS_TABLE[[#This Row],[make_id]],Make_details[],2,"FALSE")</f>
        <v>Audi</v>
      </c>
      <c r="E3329" t="str">
        <f>VLOOKUP(CONS_TABLE[[#This Row],[make_id]],Make_details[],3,"FALSE")</f>
        <v>Standard</v>
      </c>
      <c r="F3329">
        <v>2009</v>
      </c>
      <c r="G3329" t="s">
        <v>688</v>
      </c>
      <c r="H3329" t="s">
        <v>18</v>
      </c>
      <c r="I3329" s="1">
        <v>44512</v>
      </c>
      <c r="J3329" s="1" t="str">
        <f>TEXT(CONS_TABLE[[#This Row],[date_stolen]],"YYYY")</f>
        <v>2021</v>
      </c>
      <c r="K3329" s="1" t="str">
        <f>TEXT(CONS_TABLE[[#This Row],[date_stolen]],"MMMM")</f>
        <v>November</v>
      </c>
      <c r="L3329">
        <v>102</v>
      </c>
      <c r="M3329" t="str">
        <f>VLOOKUP(CONS_TABLE[[#This Row],[location_id]],Locations[],2,"FALSE")</f>
        <v>Auckland</v>
      </c>
      <c r="N3329" t="str">
        <f>VLOOKUP(CONS_TABLE[[#This Row],[location_id]],Locations[],3, "FALSE")</f>
        <v>New Zealand</v>
      </c>
      <c r="O3329" s="3">
        <f>VLOOKUP(CONS_TABLE[[#This Row],[location_id]],Locations[],4,"FALSE")</f>
        <v>1695200</v>
      </c>
      <c r="P3329">
        <f>VLOOKUP(CONS_TABLE[[#This Row],[location_id]],Locations[],5,"FALSE")</f>
        <v>343.09</v>
      </c>
    </row>
    <row r="3330" spans="1:16" x14ac:dyDescent="0.3">
      <c r="A3330">
        <v>3329</v>
      </c>
      <c r="B3330" t="s">
        <v>83</v>
      </c>
      <c r="C3330">
        <v>587</v>
      </c>
      <c r="D3330" t="str">
        <f>VLOOKUP(CONS_TABLE[[#This Row],[make_id]],Make_details[],2,"FALSE")</f>
        <v>Nissan</v>
      </c>
      <c r="E3330" t="str">
        <f>VLOOKUP(CONS_TABLE[[#This Row],[make_id]],Make_details[],3,"FALSE")</f>
        <v>Standard</v>
      </c>
      <c r="F3330">
        <v>2008</v>
      </c>
      <c r="G3330" t="s">
        <v>863</v>
      </c>
      <c r="H3330" t="s">
        <v>32</v>
      </c>
      <c r="I3330" s="1">
        <v>44531</v>
      </c>
      <c r="J3330" s="1" t="str">
        <f>TEXT(CONS_TABLE[[#This Row],[date_stolen]],"YYYY")</f>
        <v>2021</v>
      </c>
      <c r="K3330" s="1" t="str">
        <f>TEXT(CONS_TABLE[[#This Row],[date_stolen]],"MMMM")</f>
        <v>December</v>
      </c>
      <c r="L3330">
        <v>102</v>
      </c>
      <c r="M3330" t="str">
        <f>VLOOKUP(CONS_TABLE[[#This Row],[location_id]],Locations[],2,"FALSE")</f>
        <v>Auckland</v>
      </c>
      <c r="N3330" t="str">
        <f>VLOOKUP(CONS_TABLE[[#This Row],[location_id]],Locations[],3, "FALSE")</f>
        <v>New Zealand</v>
      </c>
      <c r="O3330" s="3">
        <f>VLOOKUP(CONS_TABLE[[#This Row],[location_id]],Locations[],4,"FALSE")</f>
        <v>1695200</v>
      </c>
      <c r="P3330">
        <f>VLOOKUP(CONS_TABLE[[#This Row],[location_id]],Locations[],5,"FALSE")</f>
        <v>343.09</v>
      </c>
    </row>
    <row r="3331" spans="1:16" x14ac:dyDescent="0.3">
      <c r="A3331">
        <v>3330</v>
      </c>
      <c r="B3331" t="s">
        <v>90</v>
      </c>
      <c r="C3331">
        <v>619</v>
      </c>
      <c r="D3331" t="str">
        <f>VLOOKUP(CONS_TABLE[[#This Row],[make_id]],Make_details[],2,"FALSE")</f>
        <v>Toyota</v>
      </c>
      <c r="E3331" t="str">
        <f>VLOOKUP(CONS_TABLE[[#This Row],[make_id]],Make_details[],3,"FALSE")</f>
        <v>Standard</v>
      </c>
      <c r="F3331">
        <v>1997</v>
      </c>
      <c r="G3331" t="s">
        <v>485</v>
      </c>
      <c r="H3331" t="s">
        <v>18</v>
      </c>
      <c r="I3331" s="1">
        <v>44545</v>
      </c>
      <c r="J3331" s="1" t="str">
        <f>TEXT(CONS_TABLE[[#This Row],[date_stolen]],"YYYY")</f>
        <v>2021</v>
      </c>
      <c r="K3331" s="1" t="str">
        <f>TEXT(CONS_TABLE[[#This Row],[date_stolen]],"MMMM")</f>
        <v>December</v>
      </c>
      <c r="L3331">
        <v>115</v>
      </c>
      <c r="M3331" t="str">
        <f>VLOOKUP(CONS_TABLE[[#This Row],[location_id]],Locations[],2,"FALSE")</f>
        <v>Otago</v>
      </c>
      <c r="N3331" t="str">
        <f>VLOOKUP(CONS_TABLE[[#This Row],[location_id]],Locations[],3, "FALSE")</f>
        <v>New Zealand</v>
      </c>
      <c r="O3331" s="3">
        <f>VLOOKUP(CONS_TABLE[[#This Row],[location_id]],Locations[],4,"FALSE")</f>
        <v>246000</v>
      </c>
      <c r="P3331">
        <f>VLOOKUP(CONS_TABLE[[#This Row],[location_id]],Locations[],5,"FALSE")</f>
        <v>7.89</v>
      </c>
    </row>
    <row r="3332" spans="1:16" x14ac:dyDescent="0.3">
      <c r="A3332">
        <v>3331</v>
      </c>
      <c r="B3332" t="s">
        <v>75</v>
      </c>
      <c r="C3332">
        <v>576</v>
      </c>
      <c r="D3332" t="str">
        <f>VLOOKUP(CONS_TABLE[[#This Row],[make_id]],Make_details[],2,"FALSE")</f>
        <v>Mazda</v>
      </c>
      <c r="E3332" t="str">
        <f>VLOOKUP(CONS_TABLE[[#This Row],[make_id]],Make_details[],3,"FALSE")</f>
        <v>Standard</v>
      </c>
      <c r="F3332">
        <v>2005</v>
      </c>
      <c r="G3332" t="s">
        <v>578</v>
      </c>
      <c r="H3332" t="s">
        <v>10</v>
      </c>
      <c r="I3332" s="1">
        <v>44657</v>
      </c>
      <c r="J3332" s="1" t="str">
        <f>TEXT(CONS_TABLE[[#This Row],[date_stolen]],"YYYY")</f>
        <v>2022</v>
      </c>
      <c r="K3332" s="1" t="str">
        <f>TEXT(CONS_TABLE[[#This Row],[date_stolen]],"MMMM")</f>
        <v>April</v>
      </c>
      <c r="L3332">
        <v>102</v>
      </c>
      <c r="M3332" t="str">
        <f>VLOOKUP(CONS_TABLE[[#This Row],[location_id]],Locations[],2,"FALSE")</f>
        <v>Auckland</v>
      </c>
      <c r="N3332" t="str">
        <f>VLOOKUP(CONS_TABLE[[#This Row],[location_id]],Locations[],3, "FALSE")</f>
        <v>New Zealand</v>
      </c>
      <c r="O3332" s="3">
        <f>VLOOKUP(CONS_TABLE[[#This Row],[location_id]],Locations[],4,"FALSE")</f>
        <v>1695200</v>
      </c>
      <c r="P3332">
        <f>VLOOKUP(CONS_TABLE[[#This Row],[location_id]],Locations[],5,"FALSE")</f>
        <v>343.09</v>
      </c>
    </row>
    <row r="3333" spans="1:16" x14ac:dyDescent="0.3">
      <c r="A3333">
        <v>3332</v>
      </c>
      <c r="B3333" t="s">
        <v>83</v>
      </c>
      <c r="C3333">
        <v>512</v>
      </c>
      <c r="D3333" t="str">
        <f>VLOOKUP(CONS_TABLE[[#This Row],[make_id]],Make_details[],2,"FALSE")</f>
        <v>BMW</v>
      </c>
      <c r="E3333" t="str">
        <f>VLOOKUP(CONS_TABLE[[#This Row],[make_id]],Make_details[],3,"FALSE")</f>
        <v>Luxury</v>
      </c>
      <c r="F3333">
        <v>2001</v>
      </c>
      <c r="G3333" t="s">
        <v>707</v>
      </c>
      <c r="H3333" t="s">
        <v>10</v>
      </c>
      <c r="I3333" s="1">
        <v>44499</v>
      </c>
      <c r="J3333" s="1" t="str">
        <f>TEXT(CONS_TABLE[[#This Row],[date_stolen]],"YYYY")</f>
        <v>2021</v>
      </c>
      <c r="K3333" s="1" t="str">
        <f>TEXT(CONS_TABLE[[#This Row],[date_stolen]],"MMMM")</f>
        <v>October</v>
      </c>
      <c r="L3333">
        <v>114</v>
      </c>
      <c r="M3333" t="str">
        <f>VLOOKUP(CONS_TABLE[[#This Row],[location_id]],Locations[],2,"FALSE")</f>
        <v>Canterbury</v>
      </c>
      <c r="N3333" t="str">
        <f>VLOOKUP(CONS_TABLE[[#This Row],[location_id]],Locations[],3, "FALSE")</f>
        <v>New Zealand</v>
      </c>
      <c r="O3333" s="3">
        <f>VLOOKUP(CONS_TABLE[[#This Row],[location_id]],Locations[],4,"FALSE")</f>
        <v>655000</v>
      </c>
      <c r="P3333">
        <f>VLOOKUP(CONS_TABLE[[#This Row],[location_id]],Locations[],5,"FALSE")</f>
        <v>14.72</v>
      </c>
    </row>
    <row r="3334" spans="1:16" x14ac:dyDescent="0.3">
      <c r="A3334">
        <v>3333</v>
      </c>
      <c r="B3334" t="s">
        <v>435</v>
      </c>
      <c r="C3334">
        <v>540</v>
      </c>
      <c r="D3334" t="str">
        <f>VLOOKUP(CONS_TABLE[[#This Row],[make_id]],Make_details[],2,"FALSE")</f>
        <v>Ford</v>
      </c>
      <c r="E3334" t="str">
        <f>VLOOKUP(CONS_TABLE[[#This Row],[make_id]],Make_details[],3,"FALSE")</f>
        <v>Standard</v>
      </c>
      <c r="F3334">
        <v>2006</v>
      </c>
      <c r="G3334" t="s">
        <v>436</v>
      </c>
      <c r="H3334" t="s">
        <v>32</v>
      </c>
      <c r="I3334" s="1">
        <v>44655</v>
      </c>
      <c r="J3334" s="1" t="str">
        <f>TEXT(CONS_TABLE[[#This Row],[date_stolen]],"YYYY")</f>
        <v>2022</v>
      </c>
      <c r="K3334" s="1" t="str">
        <f>TEXT(CONS_TABLE[[#This Row],[date_stolen]],"MMMM")</f>
        <v>April</v>
      </c>
      <c r="L3334">
        <v>102</v>
      </c>
      <c r="M3334" t="str">
        <f>VLOOKUP(CONS_TABLE[[#This Row],[location_id]],Locations[],2,"FALSE")</f>
        <v>Auckland</v>
      </c>
      <c r="N3334" t="str">
        <f>VLOOKUP(CONS_TABLE[[#This Row],[location_id]],Locations[],3, "FALSE")</f>
        <v>New Zealand</v>
      </c>
      <c r="O3334" s="3">
        <f>VLOOKUP(CONS_TABLE[[#This Row],[location_id]],Locations[],4,"FALSE")</f>
        <v>1695200</v>
      </c>
      <c r="P3334">
        <f>VLOOKUP(CONS_TABLE[[#This Row],[location_id]],Locations[],5,"FALSE")</f>
        <v>343.09</v>
      </c>
    </row>
    <row r="3335" spans="1:16" x14ac:dyDescent="0.3">
      <c r="A3335">
        <v>3334</v>
      </c>
      <c r="B3335" t="s">
        <v>83</v>
      </c>
      <c r="C3335">
        <v>587</v>
      </c>
      <c r="D3335" t="str">
        <f>VLOOKUP(CONS_TABLE[[#This Row],[make_id]],Make_details[],2,"FALSE")</f>
        <v>Nissan</v>
      </c>
      <c r="E3335" t="str">
        <f>VLOOKUP(CONS_TABLE[[#This Row],[make_id]],Make_details[],3,"FALSE")</f>
        <v>Standard</v>
      </c>
      <c r="F3335">
        <v>2006</v>
      </c>
      <c r="G3335" t="s">
        <v>590</v>
      </c>
      <c r="H3335" t="s">
        <v>10</v>
      </c>
      <c r="I3335" s="1">
        <v>44655</v>
      </c>
      <c r="J3335" s="1" t="str">
        <f>TEXT(CONS_TABLE[[#This Row],[date_stolen]],"YYYY")</f>
        <v>2022</v>
      </c>
      <c r="K3335" s="1" t="str">
        <f>TEXT(CONS_TABLE[[#This Row],[date_stolen]],"MMMM")</f>
        <v>April</v>
      </c>
      <c r="L3335">
        <v>102</v>
      </c>
      <c r="M3335" t="str">
        <f>VLOOKUP(CONS_TABLE[[#This Row],[location_id]],Locations[],2,"FALSE")</f>
        <v>Auckland</v>
      </c>
      <c r="N3335" t="str">
        <f>VLOOKUP(CONS_TABLE[[#This Row],[location_id]],Locations[],3, "FALSE")</f>
        <v>New Zealand</v>
      </c>
      <c r="O3335" s="3">
        <f>VLOOKUP(CONS_TABLE[[#This Row],[location_id]],Locations[],4,"FALSE")</f>
        <v>1695200</v>
      </c>
      <c r="P3335">
        <f>VLOOKUP(CONS_TABLE[[#This Row],[location_id]],Locations[],5,"FALSE")</f>
        <v>343.09</v>
      </c>
    </row>
    <row r="3336" spans="1:16" x14ac:dyDescent="0.3">
      <c r="A3336">
        <v>3335</v>
      </c>
      <c r="B3336" t="s">
        <v>83</v>
      </c>
      <c r="C3336">
        <v>619</v>
      </c>
      <c r="D3336" t="str">
        <f>VLOOKUP(CONS_TABLE[[#This Row],[make_id]],Make_details[],2,"FALSE")</f>
        <v>Toyota</v>
      </c>
      <c r="E3336" t="str">
        <f>VLOOKUP(CONS_TABLE[[#This Row],[make_id]],Make_details[],3,"FALSE")</f>
        <v>Standard</v>
      </c>
      <c r="F3336">
        <v>2007</v>
      </c>
      <c r="G3336" t="s">
        <v>842</v>
      </c>
      <c r="H3336" t="s">
        <v>10</v>
      </c>
      <c r="I3336" s="1">
        <v>44593</v>
      </c>
      <c r="J3336" s="1" t="str">
        <f>TEXT(CONS_TABLE[[#This Row],[date_stolen]],"YYYY")</f>
        <v>2022</v>
      </c>
      <c r="K3336" s="1" t="str">
        <f>TEXT(CONS_TABLE[[#This Row],[date_stolen]],"MMMM")</f>
        <v>February</v>
      </c>
      <c r="L3336">
        <v>114</v>
      </c>
      <c r="M3336" t="str">
        <f>VLOOKUP(CONS_TABLE[[#This Row],[location_id]],Locations[],2,"FALSE")</f>
        <v>Canterbury</v>
      </c>
      <c r="N3336" t="str">
        <f>VLOOKUP(CONS_TABLE[[#This Row],[location_id]],Locations[],3, "FALSE")</f>
        <v>New Zealand</v>
      </c>
      <c r="O3336" s="3">
        <f>VLOOKUP(CONS_TABLE[[#This Row],[location_id]],Locations[],4,"FALSE")</f>
        <v>655000</v>
      </c>
      <c r="P3336">
        <f>VLOOKUP(CONS_TABLE[[#This Row],[location_id]],Locations[],5,"FALSE")</f>
        <v>14.72</v>
      </c>
    </row>
    <row r="3337" spans="1:16" x14ac:dyDescent="0.3">
      <c r="A3337">
        <v>3336</v>
      </c>
      <c r="B3337" t="s">
        <v>83</v>
      </c>
      <c r="C3337">
        <v>619</v>
      </c>
      <c r="D3337" t="str">
        <f>VLOOKUP(CONS_TABLE[[#This Row],[make_id]],Make_details[],2,"FALSE")</f>
        <v>Toyota</v>
      </c>
      <c r="E3337" t="str">
        <f>VLOOKUP(CONS_TABLE[[#This Row],[make_id]],Make_details[],3,"FALSE")</f>
        <v>Standard</v>
      </c>
      <c r="F3337">
        <v>2007</v>
      </c>
      <c r="G3337" t="s">
        <v>842</v>
      </c>
      <c r="H3337" t="s">
        <v>32</v>
      </c>
      <c r="I3337" s="1">
        <v>44621</v>
      </c>
      <c r="J3337" s="1" t="str">
        <f>TEXT(CONS_TABLE[[#This Row],[date_stolen]],"YYYY")</f>
        <v>2022</v>
      </c>
      <c r="K3337" s="1" t="str">
        <f>TEXT(CONS_TABLE[[#This Row],[date_stolen]],"MMMM")</f>
        <v>March</v>
      </c>
      <c r="L3337">
        <v>104</v>
      </c>
      <c r="M3337" t="str">
        <f>VLOOKUP(CONS_TABLE[[#This Row],[location_id]],Locations[],2,"FALSE")</f>
        <v>Bay of Plenty</v>
      </c>
      <c r="N3337" t="str">
        <f>VLOOKUP(CONS_TABLE[[#This Row],[location_id]],Locations[],3, "FALSE")</f>
        <v>New Zealand</v>
      </c>
      <c r="O3337" s="3">
        <f>VLOOKUP(CONS_TABLE[[#This Row],[location_id]],Locations[],4,"FALSE")</f>
        <v>347700</v>
      </c>
      <c r="P3337">
        <f>VLOOKUP(CONS_TABLE[[#This Row],[location_id]],Locations[],5,"FALSE")</f>
        <v>28.8</v>
      </c>
    </row>
    <row r="3338" spans="1:16" x14ac:dyDescent="0.3">
      <c r="A3338">
        <v>3337</v>
      </c>
      <c r="B3338" t="s">
        <v>90</v>
      </c>
      <c r="C3338">
        <v>587</v>
      </c>
      <c r="D3338" t="str">
        <f>VLOOKUP(CONS_TABLE[[#This Row],[make_id]],Make_details[],2,"FALSE")</f>
        <v>Nissan</v>
      </c>
      <c r="E3338" t="str">
        <f>VLOOKUP(CONS_TABLE[[#This Row],[make_id]],Make_details[],3,"FALSE")</f>
        <v>Standard</v>
      </c>
      <c r="F3338">
        <v>2007</v>
      </c>
      <c r="G3338" t="s">
        <v>487</v>
      </c>
      <c r="H3338" t="s">
        <v>45</v>
      </c>
      <c r="I3338" s="1">
        <v>44627</v>
      </c>
      <c r="J3338" s="1" t="str">
        <f>TEXT(CONS_TABLE[[#This Row],[date_stolen]],"YYYY")</f>
        <v>2022</v>
      </c>
      <c r="K3338" s="1" t="str">
        <f>TEXT(CONS_TABLE[[#This Row],[date_stolen]],"MMMM")</f>
        <v>March</v>
      </c>
      <c r="L3338">
        <v>102</v>
      </c>
      <c r="M3338" t="str">
        <f>VLOOKUP(CONS_TABLE[[#This Row],[location_id]],Locations[],2,"FALSE")</f>
        <v>Auckland</v>
      </c>
      <c r="N3338" t="str">
        <f>VLOOKUP(CONS_TABLE[[#This Row],[location_id]],Locations[],3, "FALSE")</f>
        <v>New Zealand</v>
      </c>
      <c r="O3338" s="3">
        <f>VLOOKUP(CONS_TABLE[[#This Row],[location_id]],Locations[],4,"FALSE")</f>
        <v>1695200</v>
      </c>
      <c r="P3338">
        <f>VLOOKUP(CONS_TABLE[[#This Row],[location_id]],Locations[],5,"FALSE")</f>
        <v>343.09</v>
      </c>
    </row>
    <row r="3339" spans="1:16" x14ac:dyDescent="0.3">
      <c r="A3339">
        <v>3338</v>
      </c>
      <c r="B3339" t="s">
        <v>435</v>
      </c>
      <c r="C3339">
        <v>619</v>
      </c>
      <c r="D3339" t="str">
        <f>VLOOKUP(CONS_TABLE[[#This Row],[make_id]],Make_details[],2,"FALSE")</f>
        <v>Toyota</v>
      </c>
      <c r="E3339" t="str">
        <f>VLOOKUP(CONS_TABLE[[#This Row],[make_id]],Make_details[],3,"FALSE")</f>
        <v>Standard</v>
      </c>
      <c r="F3339">
        <v>2018</v>
      </c>
      <c r="G3339" t="s">
        <v>448</v>
      </c>
      <c r="H3339" t="s">
        <v>10</v>
      </c>
      <c r="I3339" s="1">
        <v>44530</v>
      </c>
      <c r="J3339" s="1" t="str">
        <f>TEXT(CONS_TABLE[[#This Row],[date_stolen]],"YYYY")</f>
        <v>2021</v>
      </c>
      <c r="K3339" s="1" t="str">
        <f>TEXT(CONS_TABLE[[#This Row],[date_stolen]],"MMMM")</f>
        <v>November</v>
      </c>
      <c r="L3339">
        <v>115</v>
      </c>
      <c r="M3339" t="str">
        <f>VLOOKUP(CONS_TABLE[[#This Row],[location_id]],Locations[],2,"FALSE")</f>
        <v>Otago</v>
      </c>
      <c r="N3339" t="str">
        <f>VLOOKUP(CONS_TABLE[[#This Row],[location_id]],Locations[],3, "FALSE")</f>
        <v>New Zealand</v>
      </c>
      <c r="O3339" s="3">
        <f>VLOOKUP(CONS_TABLE[[#This Row],[location_id]],Locations[],4,"FALSE")</f>
        <v>246000</v>
      </c>
      <c r="P3339">
        <f>VLOOKUP(CONS_TABLE[[#This Row],[location_id]],Locations[],5,"FALSE")</f>
        <v>7.89</v>
      </c>
    </row>
    <row r="3340" spans="1:16" x14ac:dyDescent="0.3">
      <c r="A3340">
        <v>3339</v>
      </c>
      <c r="B3340" t="s">
        <v>83</v>
      </c>
      <c r="C3340">
        <v>587</v>
      </c>
      <c r="D3340" t="str">
        <f>VLOOKUP(CONS_TABLE[[#This Row],[make_id]],Make_details[],2,"FALSE")</f>
        <v>Nissan</v>
      </c>
      <c r="E3340" t="str">
        <f>VLOOKUP(CONS_TABLE[[#This Row],[make_id]],Make_details[],3,"FALSE")</f>
        <v>Standard</v>
      </c>
      <c r="F3340">
        <v>2009</v>
      </c>
      <c r="G3340" t="s">
        <v>359</v>
      </c>
      <c r="H3340" t="s">
        <v>32</v>
      </c>
      <c r="I3340" s="1">
        <v>44655</v>
      </c>
      <c r="J3340" s="1" t="str">
        <f>TEXT(CONS_TABLE[[#This Row],[date_stolen]],"YYYY")</f>
        <v>2022</v>
      </c>
      <c r="K3340" s="1" t="str">
        <f>TEXT(CONS_TABLE[[#This Row],[date_stolen]],"MMMM")</f>
        <v>April</v>
      </c>
      <c r="L3340">
        <v>104</v>
      </c>
      <c r="M3340" t="str">
        <f>VLOOKUP(CONS_TABLE[[#This Row],[location_id]],Locations[],2,"FALSE")</f>
        <v>Bay of Plenty</v>
      </c>
      <c r="N3340" t="str">
        <f>VLOOKUP(CONS_TABLE[[#This Row],[location_id]],Locations[],3, "FALSE")</f>
        <v>New Zealand</v>
      </c>
      <c r="O3340" s="3">
        <f>VLOOKUP(CONS_TABLE[[#This Row],[location_id]],Locations[],4,"FALSE")</f>
        <v>347700</v>
      </c>
      <c r="P3340">
        <f>VLOOKUP(CONS_TABLE[[#This Row],[location_id]],Locations[],5,"FALSE")</f>
        <v>28.8</v>
      </c>
    </row>
    <row r="3341" spans="1:16" x14ac:dyDescent="0.3">
      <c r="A3341">
        <v>3340</v>
      </c>
      <c r="B3341" t="s">
        <v>75</v>
      </c>
      <c r="C3341">
        <v>587</v>
      </c>
      <c r="D3341" t="str">
        <f>VLOOKUP(CONS_TABLE[[#This Row],[make_id]],Make_details[],2,"FALSE")</f>
        <v>Nissan</v>
      </c>
      <c r="E3341" t="str">
        <f>VLOOKUP(CONS_TABLE[[#This Row],[make_id]],Make_details[],3,"FALSE")</f>
        <v>Standard</v>
      </c>
      <c r="F3341">
        <v>2008</v>
      </c>
      <c r="G3341" t="s">
        <v>359</v>
      </c>
      <c r="H3341" t="s">
        <v>10</v>
      </c>
      <c r="I3341" s="1">
        <v>44548</v>
      </c>
      <c r="J3341" s="1" t="str">
        <f>TEXT(CONS_TABLE[[#This Row],[date_stolen]],"YYYY")</f>
        <v>2021</v>
      </c>
      <c r="K3341" s="1" t="str">
        <f>TEXT(CONS_TABLE[[#This Row],[date_stolen]],"MMMM")</f>
        <v>December</v>
      </c>
      <c r="L3341">
        <v>103</v>
      </c>
      <c r="M3341" t="str">
        <f>VLOOKUP(CONS_TABLE[[#This Row],[location_id]],Locations[],2,"FALSE")</f>
        <v>Waikato</v>
      </c>
      <c r="N3341" t="str">
        <f>VLOOKUP(CONS_TABLE[[#This Row],[location_id]],Locations[],3, "FALSE")</f>
        <v>New Zealand</v>
      </c>
      <c r="O3341" s="3">
        <f>VLOOKUP(CONS_TABLE[[#This Row],[location_id]],Locations[],4,"FALSE")</f>
        <v>513800</v>
      </c>
      <c r="P3341">
        <f>VLOOKUP(CONS_TABLE[[#This Row],[location_id]],Locations[],5,"FALSE")</f>
        <v>21.5</v>
      </c>
    </row>
    <row r="3342" spans="1:16" x14ac:dyDescent="0.3">
      <c r="A3342">
        <v>3341</v>
      </c>
      <c r="B3342" t="s">
        <v>90</v>
      </c>
      <c r="C3342">
        <v>610</v>
      </c>
      <c r="D3342" t="str">
        <f>VLOOKUP(CONS_TABLE[[#This Row],[make_id]],Make_details[],2,"FALSE")</f>
        <v>Subaru</v>
      </c>
      <c r="E3342" t="str">
        <f>VLOOKUP(CONS_TABLE[[#This Row],[make_id]],Make_details[],3,"FALSE")</f>
        <v>Standard</v>
      </c>
      <c r="F3342">
        <v>2007</v>
      </c>
      <c r="G3342" t="s">
        <v>674</v>
      </c>
      <c r="H3342" t="s">
        <v>45</v>
      </c>
      <c r="I3342" s="1">
        <v>44634</v>
      </c>
      <c r="J3342" s="1" t="str">
        <f>TEXT(CONS_TABLE[[#This Row],[date_stolen]],"YYYY")</f>
        <v>2022</v>
      </c>
      <c r="K3342" s="1" t="str">
        <f>TEXT(CONS_TABLE[[#This Row],[date_stolen]],"MMMM")</f>
        <v>March</v>
      </c>
      <c r="L3342">
        <v>109</v>
      </c>
      <c r="M3342" t="str">
        <f>VLOOKUP(CONS_TABLE[[#This Row],[location_id]],Locations[],2,"FALSE")</f>
        <v>Wellington</v>
      </c>
      <c r="N3342" t="str">
        <f>VLOOKUP(CONS_TABLE[[#This Row],[location_id]],Locations[],3, "FALSE")</f>
        <v>New Zealand</v>
      </c>
      <c r="O3342" s="3">
        <f>VLOOKUP(CONS_TABLE[[#This Row],[location_id]],Locations[],4,"FALSE")</f>
        <v>543500</v>
      </c>
      <c r="P3342">
        <f>VLOOKUP(CONS_TABLE[[#This Row],[location_id]],Locations[],5,"FALSE")</f>
        <v>67.52</v>
      </c>
    </row>
    <row r="3343" spans="1:16" x14ac:dyDescent="0.3">
      <c r="A3343">
        <v>3342</v>
      </c>
      <c r="B3343" t="s">
        <v>435</v>
      </c>
      <c r="C3343">
        <v>540</v>
      </c>
      <c r="D3343" t="str">
        <f>VLOOKUP(CONS_TABLE[[#This Row],[make_id]],Make_details[],2,"FALSE")</f>
        <v>Ford</v>
      </c>
      <c r="E3343" t="str">
        <f>VLOOKUP(CONS_TABLE[[#This Row],[make_id]],Make_details[],3,"FALSE")</f>
        <v>Standard</v>
      </c>
      <c r="F3343">
        <v>2018</v>
      </c>
      <c r="G3343" t="s">
        <v>760</v>
      </c>
      <c r="H3343" t="s">
        <v>32</v>
      </c>
      <c r="I3343" s="1">
        <v>44630</v>
      </c>
      <c r="J3343" s="1" t="str">
        <f>TEXT(CONS_TABLE[[#This Row],[date_stolen]],"YYYY")</f>
        <v>2022</v>
      </c>
      <c r="K3343" s="1" t="str">
        <f>TEXT(CONS_TABLE[[#This Row],[date_stolen]],"MMMM")</f>
        <v>March</v>
      </c>
      <c r="L3343">
        <v>101</v>
      </c>
      <c r="M3343" t="str">
        <f>VLOOKUP(CONS_TABLE[[#This Row],[location_id]],Locations[],2,"FALSE")</f>
        <v>Northland</v>
      </c>
      <c r="N3343" t="str">
        <f>VLOOKUP(CONS_TABLE[[#This Row],[location_id]],Locations[],3, "FALSE")</f>
        <v>New Zealand</v>
      </c>
      <c r="O3343" s="3">
        <f>VLOOKUP(CONS_TABLE[[#This Row],[location_id]],Locations[],4,"FALSE")</f>
        <v>201500</v>
      </c>
      <c r="P3343">
        <f>VLOOKUP(CONS_TABLE[[#This Row],[location_id]],Locations[],5,"FALSE")</f>
        <v>16.11</v>
      </c>
    </row>
    <row r="3344" spans="1:16" x14ac:dyDescent="0.3">
      <c r="A3344">
        <v>3343</v>
      </c>
      <c r="B3344" t="s">
        <v>83</v>
      </c>
      <c r="C3344">
        <v>619</v>
      </c>
      <c r="D3344" t="str">
        <f>VLOOKUP(CONS_TABLE[[#This Row],[make_id]],Make_details[],2,"FALSE")</f>
        <v>Toyota</v>
      </c>
      <c r="E3344" t="str">
        <f>VLOOKUP(CONS_TABLE[[#This Row],[make_id]],Make_details[],3,"FALSE")</f>
        <v>Standard</v>
      </c>
      <c r="F3344">
        <v>2005</v>
      </c>
      <c r="G3344" t="s">
        <v>842</v>
      </c>
      <c r="H3344" t="s">
        <v>32</v>
      </c>
      <c r="I3344" s="1">
        <v>44560</v>
      </c>
      <c r="J3344" s="1" t="str">
        <f>TEXT(CONS_TABLE[[#This Row],[date_stolen]],"YYYY")</f>
        <v>2021</v>
      </c>
      <c r="K3344" s="1" t="str">
        <f>TEXT(CONS_TABLE[[#This Row],[date_stolen]],"MMMM")</f>
        <v>December</v>
      </c>
      <c r="L3344">
        <v>103</v>
      </c>
      <c r="M3344" t="str">
        <f>VLOOKUP(CONS_TABLE[[#This Row],[location_id]],Locations[],2,"FALSE")</f>
        <v>Waikato</v>
      </c>
      <c r="N3344" t="str">
        <f>VLOOKUP(CONS_TABLE[[#This Row],[location_id]],Locations[],3, "FALSE")</f>
        <v>New Zealand</v>
      </c>
      <c r="O3344" s="3">
        <f>VLOOKUP(CONS_TABLE[[#This Row],[location_id]],Locations[],4,"FALSE")</f>
        <v>513800</v>
      </c>
      <c r="P3344">
        <f>VLOOKUP(CONS_TABLE[[#This Row],[location_id]],Locations[],5,"FALSE")</f>
        <v>21.5</v>
      </c>
    </row>
    <row r="3345" spans="1:16" x14ac:dyDescent="0.3">
      <c r="A3345">
        <v>3344</v>
      </c>
      <c r="B3345" t="s">
        <v>90</v>
      </c>
      <c r="C3345">
        <v>619</v>
      </c>
      <c r="D3345" t="str">
        <f>VLOOKUP(CONS_TABLE[[#This Row],[make_id]],Make_details[],2,"FALSE")</f>
        <v>Toyota</v>
      </c>
      <c r="E3345" t="str">
        <f>VLOOKUP(CONS_TABLE[[#This Row],[make_id]],Make_details[],3,"FALSE")</f>
        <v>Standard</v>
      </c>
      <c r="F3345">
        <v>2005</v>
      </c>
      <c r="G3345" t="s">
        <v>682</v>
      </c>
      <c r="H3345" t="s">
        <v>10</v>
      </c>
      <c r="I3345" s="1">
        <v>44510</v>
      </c>
      <c r="J3345" s="1" t="str">
        <f>TEXT(CONS_TABLE[[#This Row],[date_stolen]],"YYYY")</f>
        <v>2021</v>
      </c>
      <c r="K3345" s="1" t="str">
        <f>TEXT(CONS_TABLE[[#This Row],[date_stolen]],"MMMM")</f>
        <v>November</v>
      </c>
      <c r="L3345">
        <v>101</v>
      </c>
      <c r="M3345" t="str">
        <f>VLOOKUP(CONS_TABLE[[#This Row],[location_id]],Locations[],2,"FALSE")</f>
        <v>Northland</v>
      </c>
      <c r="N3345" t="str">
        <f>VLOOKUP(CONS_TABLE[[#This Row],[location_id]],Locations[],3, "FALSE")</f>
        <v>New Zealand</v>
      </c>
      <c r="O3345" s="3">
        <f>VLOOKUP(CONS_TABLE[[#This Row],[location_id]],Locations[],4,"FALSE")</f>
        <v>201500</v>
      </c>
      <c r="P3345">
        <f>VLOOKUP(CONS_TABLE[[#This Row],[location_id]],Locations[],5,"FALSE")</f>
        <v>16.11</v>
      </c>
    </row>
    <row r="3346" spans="1:16" x14ac:dyDescent="0.3">
      <c r="A3346">
        <v>3345</v>
      </c>
      <c r="B3346" t="s">
        <v>90</v>
      </c>
      <c r="C3346">
        <v>556</v>
      </c>
      <c r="D3346" t="str">
        <f>VLOOKUP(CONS_TABLE[[#This Row],[make_id]],Make_details[],2,"FALSE")</f>
        <v>Isuzu</v>
      </c>
      <c r="E3346" t="str">
        <f>VLOOKUP(CONS_TABLE[[#This Row],[make_id]],Make_details[],3,"FALSE")</f>
        <v>Standard</v>
      </c>
      <c r="F3346">
        <v>1997</v>
      </c>
      <c r="G3346" t="s">
        <v>472</v>
      </c>
      <c r="H3346" t="s">
        <v>18</v>
      </c>
      <c r="I3346" s="1">
        <v>44494</v>
      </c>
      <c r="J3346" s="1" t="str">
        <f>TEXT(CONS_TABLE[[#This Row],[date_stolen]],"YYYY")</f>
        <v>2021</v>
      </c>
      <c r="K3346" s="1" t="str">
        <f>TEXT(CONS_TABLE[[#This Row],[date_stolen]],"MMMM")</f>
        <v>October</v>
      </c>
      <c r="L3346">
        <v>114</v>
      </c>
      <c r="M3346" t="str">
        <f>VLOOKUP(CONS_TABLE[[#This Row],[location_id]],Locations[],2,"FALSE")</f>
        <v>Canterbury</v>
      </c>
      <c r="N3346" t="str">
        <f>VLOOKUP(CONS_TABLE[[#This Row],[location_id]],Locations[],3, "FALSE")</f>
        <v>New Zealand</v>
      </c>
      <c r="O3346" s="3">
        <f>VLOOKUP(CONS_TABLE[[#This Row],[location_id]],Locations[],4,"FALSE")</f>
        <v>655000</v>
      </c>
      <c r="P3346">
        <f>VLOOKUP(CONS_TABLE[[#This Row],[location_id]],Locations[],5,"FALSE")</f>
        <v>14.72</v>
      </c>
    </row>
    <row r="3347" spans="1:16" x14ac:dyDescent="0.3">
      <c r="A3347">
        <v>3346</v>
      </c>
      <c r="B3347" t="s">
        <v>75</v>
      </c>
      <c r="C3347">
        <v>512</v>
      </c>
      <c r="D3347" t="str">
        <f>VLOOKUP(CONS_TABLE[[#This Row],[make_id]],Make_details[],2,"FALSE")</f>
        <v>BMW</v>
      </c>
      <c r="E3347" t="str">
        <f>VLOOKUP(CONS_TABLE[[#This Row],[make_id]],Make_details[],3,"FALSE")</f>
        <v>Luxury</v>
      </c>
      <c r="F3347">
        <v>2006</v>
      </c>
      <c r="G3347" t="s">
        <v>963</v>
      </c>
      <c r="H3347" t="s">
        <v>32</v>
      </c>
      <c r="I3347" s="1">
        <v>44622</v>
      </c>
      <c r="J3347" s="1" t="str">
        <f>TEXT(CONS_TABLE[[#This Row],[date_stolen]],"YYYY")</f>
        <v>2022</v>
      </c>
      <c r="K3347" s="1" t="str">
        <f>TEXT(CONS_TABLE[[#This Row],[date_stolen]],"MMMM")</f>
        <v>March</v>
      </c>
      <c r="L3347">
        <v>102</v>
      </c>
      <c r="M3347" t="str">
        <f>VLOOKUP(CONS_TABLE[[#This Row],[location_id]],Locations[],2,"FALSE")</f>
        <v>Auckland</v>
      </c>
      <c r="N3347" t="str">
        <f>VLOOKUP(CONS_TABLE[[#This Row],[location_id]],Locations[],3, "FALSE")</f>
        <v>New Zealand</v>
      </c>
      <c r="O3347" s="3">
        <f>VLOOKUP(CONS_TABLE[[#This Row],[location_id]],Locations[],4,"FALSE")</f>
        <v>1695200</v>
      </c>
      <c r="P3347">
        <f>VLOOKUP(CONS_TABLE[[#This Row],[location_id]],Locations[],5,"FALSE")</f>
        <v>343.09</v>
      </c>
    </row>
    <row r="3348" spans="1:16" x14ac:dyDescent="0.3">
      <c r="A3348">
        <v>3347</v>
      </c>
      <c r="B3348" t="s">
        <v>90</v>
      </c>
      <c r="C3348">
        <v>619</v>
      </c>
      <c r="D3348" t="str">
        <f>VLOOKUP(CONS_TABLE[[#This Row],[make_id]],Make_details[],2,"FALSE")</f>
        <v>Toyota</v>
      </c>
      <c r="E3348" t="str">
        <f>VLOOKUP(CONS_TABLE[[#This Row],[make_id]],Make_details[],3,"FALSE")</f>
        <v>Standard</v>
      </c>
      <c r="F3348">
        <v>2007</v>
      </c>
      <c r="G3348" t="s">
        <v>964</v>
      </c>
      <c r="H3348" t="s">
        <v>18</v>
      </c>
      <c r="I3348" s="1">
        <v>44574</v>
      </c>
      <c r="J3348" s="1" t="str">
        <f>TEXT(CONS_TABLE[[#This Row],[date_stolen]],"YYYY")</f>
        <v>2022</v>
      </c>
      <c r="K3348" s="1" t="str">
        <f>TEXT(CONS_TABLE[[#This Row],[date_stolen]],"MMMM")</f>
        <v>January</v>
      </c>
      <c r="L3348">
        <v>102</v>
      </c>
      <c r="M3348" t="str">
        <f>VLOOKUP(CONS_TABLE[[#This Row],[location_id]],Locations[],2,"FALSE")</f>
        <v>Auckland</v>
      </c>
      <c r="N3348" t="str">
        <f>VLOOKUP(CONS_TABLE[[#This Row],[location_id]],Locations[],3, "FALSE")</f>
        <v>New Zealand</v>
      </c>
      <c r="O3348" s="3">
        <f>VLOOKUP(CONS_TABLE[[#This Row],[location_id]],Locations[],4,"FALSE")</f>
        <v>1695200</v>
      </c>
      <c r="P3348">
        <f>VLOOKUP(CONS_TABLE[[#This Row],[location_id]],Locations[],5,"FALSE")</f>
        <v>343.09</v>
      </c>
    </row>
    <row r="3349" spans="1:16" x14ac:dyDescent="0.3">
      <c r="A3349">
        <v>3348</v>
      </c>
      <c r="B3349" t="s">
        <v>90</v>
      </c>
      <c r="C3349">
        <v>619</v>
      </c>
      <c r="D3349" t="str">
        <f>VLOOKUP(CONS_TABLE[[#This Row],[make_id]],Make_details[],2,"FALSE")</f>
        <v>Toyota</v>
      </c>
      <c r="E3349" t="str">
        <f>VLOOKUP(CONS_TABLE[[#This Row],[make_id]],Make_details[],3,"FALSE")</f>
        <v>Standard</v>
      </c>
      <c r="F3349">
        <v>1994</v>
      </c>
      <c r="G3349" t="s">
        <v>448</v>
      </c>
      <c r="H3349" t="s">
        <v>69</v>
      </c>
      <c r="I3349" s="1">
        <v>44640</v>
      </c>
      <c r="J3349" s="1" t="str">
        <f>TEXT(CONS_TABLE[[#This Row],[date_stolen]],"YYYY")</f>
        <v>2022</v>
      </c>
      <c r="K3349" s="1" t="str">
        <f>TEXT(CONS_TABLE[[#This Row],[date_stolen]],"MMMM")</f>
        <v>March</v>
      </c>
      <c r="L3349">
        <v>101</v>
      </c>
      <c r="M3349" t="str">
        <f>VLOOKUP(CONS_TABLE[[#This Row],[location_id]],Locations[],2,"FALSE")</f>
        <v>Northland</v>
      </c>
      <c r="N3349" t="str">
        <f>VLOOKUP(CONS_TABLE[[#This Row],[location_id]],Locations[],3, "FALSE")</f>
        <v>New Zealand</v>
      </c>
      <c r="O3349" s="3">
        <f>VLOOKUP(CONS_TABLE[[#This Row],[location_id]],Locations[],4,"FALSE")</f>
        <v>201500</v>
      </c>
      <c r="P3349">
        <f>VLOOKUP(CONS_TABLE[[#This Row],[location_id]],Locations[],5,"FALSE")</f>
        <v>16.11</v>
      </c>
    </row>
    <row r="3350" spans="1:16" x14ac:dyDescent="0.3">
      <c r="A3350">
        <v>3349</v>
      </c>
      <c r="B3350" t="s">
        <v>83</v>
      </c>
      <c r="C3350">
        <v>576</v>
      </c>
      <c r="D3350" t="str">
        <f>VLOOKUP(CONS_TABLE[[#This Row],[make_id]],Make_details[],2,"FALSE")</f>
        <v>Mazda</v>
      </c>
      <c r="E3350" t="str">
        <f>VLOOKUP(CONS_TABLE[[#This Row],[make_id]],Make_details[],3,"FALSE")</f>
        <v>Standard</v>
      </c>
      <c r="F3350">
        <v>2006</v>
      </c>
      <c r="G3350" t="s">
        <v>698</v>
      </c>
      <c r="H3350" t="s">
        <v>10</v>
      </c>
      <c r="I3350" s="1">
        <v>44611</v>
      </c>
      <c r="J3350" s="1" t="str">
        <f>TEXT(CONS_TABLE[[#This Row],[date_stolen]],"YYYY")</f>
        <v>2022</v>
      </c>
      <c r="K3350" s="1" t="str">
        <f>TEXT(CONS_TABLE[[#This Row],[date_stolen]],"MMMM")</f>
        <v>February</v>
      </c>
      <c r="L3350">
        <v>103</v>
      </c>
      <c r="M3350" t="str">
        <f>VLOOKUP(CONS_TABLE[[#This Row],[location_id]],Locations[],2,"FALSE")</f>
        <v>Waikato</v>
      </c>
      <c r="N3350" t="str">
        <f>VLOOKUP(CONS_TABLE[[#This Row],[location_id]],Locations[],3, "FALSE")</f>
        <v>New Zealand</v>
      </c>
      <c r="O3350" s="3">
        <f>VLOOKUP(CONS_TABLE[[#This Row],[location_id]],Locations[],4,"FALSE")</f>
        <v>513800</v>
      </c>
      <c r="P3350">
        <f>VLOOKUP(CONS_TABLE[[#This Row],[location_id]],Locations[],5,"FALSE")</f>
        <v>21.5</v>
      </c>
    </row>
    <row r="3351" spans="1:16" x14ac:dyDescent="0.3">
      <c r="A3351">
        <v>3350</v>
      </c>
      <c r="B3351" t="s">
        <v>83</v>
      </c>
      <c r="C3351">
        <v>548</v>
      </c>
      <c r="D3351" t="str">
        <f>VLOOKUP(CONS_TABLE[[#This Row],[make_id]],Make_details[],2,"FALSE")</f>
        <v>Holden</v>
      </c>
      <c r="E3351" t="str">
        <f>VLOOKUP(CONS_TABLE[[#This Row],[make_id]],Make_details[],3,"FALSE")</f>
        <v>Standard</v>
      </c>
      <c r="F3351">
        <v>2006</v>
      </c>
      <c r="G3351" t="s">
        <v>593</v>
      </c>
      <c r="H3351" t="s">
        <v>18</v>
      </c>
      <c r="I3351" s="1">
        <v>44476</v>
      </c>
      <c r="J3351" s="1" t="str">
        <f>TEXT(CONS_TABLE[[#This Row],[date_stolen]],"YYYY")</f>
        <v>2021</v>
      </c>
      <c r="K3351" s="1" t="str">
        <f>TEXT(CONS_TABLE[[#This Row],[date_stolen]],"MMMM")</f>
        <v>October</v>
      </c>
      <c r="L3351">
        <v>102</v>
      </c>
      <c r="M3351" t="str">
        <f>VLOOKUP(CONS_TABLE[[#This Row],[location_id]],Locations[],2,"FALSE")</f>
        <v>Auckland</v>
      </c>
      <c r="N3351" t="str">
        <f>VLOOKUP(CONS_TABLE[[#This Row],[location_id]],Locations[],3, "FALSE")</f>
        <v>New Zealand</v>
      </c>
      <c r="O3351" s="3">
        <f>VLOOKUP(CONS_TABLE[[#This Row],[location_id]],Locations[],4,"FALSE")</f>
        <v>1695200</v>
      </c>
      <c r="P3351">
        <f>VLOOKUP(CONS_TABLE[[#This Row],[location_id]],Locations[],5,"FALSE")</f>
        <v>343.09</v>
      </c>
    </row>
    <row r="3352" spans="1:16" x14ac:dyDescent="0.3">
      <c r="A3352">
        <v>3351</v>
      </c>
      <c r="B3352" t="s">
        <v>83</v>
      </c>
      <c r="C3352">
        <v>619</v>
      </c>
      <c r="D3352" t="str">
        <f>VLOOKUP(CONS_TABLE[[#This Row],[make_id]],Make_details[],2,"FALSE")</f>
        <v>Toyota</v>
      </c>
      <c r="E3352" t="str">
        <f>VLOOKUP(CONS_TABLE[[#This Row],[make_id]],Make_details[],3,"FALSE")</f>
        <v>Standard</v>
      </c>
      <c r="F3352">
        <v>2006</v>
      </c>
      <c r="G3352" t="s">
        <v>842</v>
      </c>
      <c r="H3352" t="s">
        <v>18</v>
      </c>
      <c r="I3352" s="1">
        <v>44624</v>
      </c>
      <c r="J3352" s="1" t="str">
        <f>TEXT(CONS_TABLE[[#This Row],[date_stolen]],"YYYY")</f>
        <v>2022</v>
      </c>
      <c r="K3352" s="1" t="str">
        <f>TEXT(CONS_TABLE[[#This Row],[date_stolen]],"MMMM")</f>
        <v>March</v>
      </c>
      <c r="L3352">
        <v>108</v>
      </c>
      <c r="M3352" t="str">
        <f>VLOOKUP(CONS_TABLE[[#This Row],[location_id]],Locations[],2,"FALSE")</f>
        <v>Manawatū-Whanganui</v>
      </c>
      <c r="N3352" t="str">
        <f>VLOOKUP(CONS_TABLE[[#This Row],[location_id]],Locations[],3, "FALSE")</f>
        <v>New Zealand</v>
      </c>
      <c r="O3352" s="3">
        <f>VLOOKUP(CONS_TABLE[[#This Row],[location_id]],Locations[],4,"FALSE")</f>
        <v>258200</v>
      </c>
      <c r="P3352">
        <f>VLOOKUP(CONS_TABLE[[#This Row],[location_id]],Locations[],5,"FALSE")</f>
        <v>11.62</v>
      </c>
    </row>
    <row r="3353" spans="1:16" x14ac:dyDescent="0.3">
      <c r="A3353">
        <v>3352</v>
      </c>
      <c r="B3353" t="s">
        <v>83</v>
      </c>
      <c r="C3353">
        <v>587</v>
      </c>
      <c r="D3353" t="str">
        <f>VLOOKUP(CONS_TABLE[[#This Row],[make_id]],Make_details[],2,"FALSE")</f>
        <v>Nissan</v>
      </c>
      <c r="E3353" t="str">
        <f>VLOOKUP(CONS_TABLE[[#This Row],[make_id]],Make_details[],3,"FALSE")</f>
        <v>Standard</v>
      </c>
      <c r="F3353">
        <v>2007</v>
      </c>
      <c r="G3353" t="s">
        <v>590</v>
      </c>
      <c r="H3353" t="s">
        <v>10</v>
      </c>
      <c r="I3353" s="1">
        <v>44654</v>
      </c>
      <c r="J3353" s="1" t="str">
        <f>TEXT(CONS_TABLE[[#This Row],[date_stolen]],"YYYY")</f>
        <v>2022</v>
      </c>
      <c r="K3353" s="1" t="str">
        <f>TEXT(CONS_TABLE[[#This Row],[date_stolen]],"MMMM")</f>
        <v>April</v>
      </c>
      <c r="L3353">
        <v>102</v>
      </c>
      <c r="M3353" t="str">
        <f>VLOOKUP(CONS_TABLE[[#This Row],[location_id]],Locations[],2,"FALSE")</f>
        <v>Auckland</v>
      </c>
      <c r="N3353" t="str">
        <f>VLOOKUP(CONS_TABLE[[#This Row],[location_id]],Locations[],3, "FALSE")</f>
        <v>New Zealand</v>
      </c>
      <c r="O3353" s="3">
        <f>VLOOKUP(CONS_TABLE[[#This Row],[location_id]],Locations[],4,"FALSE")</f>
        <v>1695200</v>
      </c>
      <c r="P3353">
        <f>VLOOKUP(CONS_TABLE[[#This Row],[location_id]],Locations[],5,"FALSE")</f>
        <v>343.09</v>
      </c>
    </row>
    <row r="3354" spans="1:16" x14ac:dyDescent="0.3">
      <c r="A3354">
        <v>3353</v>
      </c>
      <c r="B3354" t="s">
        <v>75</v>
      </c>
      <c r="C3354">
        <v>633</v>
      </c>
      <c r="D3354" t="str">
        <f>VLOOKUP(CONS_TABLE[[#This Row],[make_id]],Make_details[],2,"FALSE")</f>
        <v>Volkswagen</v>
      </c>
      <c r="E3354" t="str">
        <f>VLOOKUP(CONS_TABLE[[#This Row],[make_id]],Make_details[],3,"FALSE")</f>
        <v>Standard</v>
      </c>
      <c r="F3354">
        <v>2011</v>
      </c>
      <c r="G3354" t="s">
        <v>581</v>
      </c>
      <c r="H3354" t="s">
        <v>32</v>
      </c>
      <c r="I3354" s="1">
        <v>44540</v>
      </c>
      <c r="J3354" s="1" t="str">
        <f>TEXT(CONS_TABLE[[#This Row],[date_stolen]],"YYYY")</f>
        <v>2021</v>
      </c>
      <c r="K3354" s="1" t="str">
        <f>TEXT(CONS_TABLE[[#This Row],[date_stolen]],"MMMM")</f>
        <v>December</v>
      </c>
      <c r="L3354">
        <v>102</v>
      </c>
      <c r="M3354" t="str">
        <f>VLOOKUP(CONS_TABLE[[#This Row],[location_id]],Locations[],2,"FALSE")</f>
        <v>Auckland</v>
      </c>
      <c r="N3354" t="str">
        <f>VLOOKUP(CONS_TABLE[[#This Row],[location_id]],Locations[],3, "FALSE")</f>
        <v>New Zealand</v>
      </c>
      <c r="O3354" s="3">
        <f>VLOOKUP(CONS_TABLE[[#This Row],[location_id]],Locations[],4,"FALSE")</f>
        <v>1695200</v>
      </c>
      <c r="P3354">
        <f>VLOOKUP(CONS_TABLE[[#This Row],[location_id]],Locations[],5,"FALSE")</f>
        <v>343.09</v>
      </c>
    </row>
    <row r="3355" spans="1:16" x14ac:dyDescent="0.3">
      <c r="A3355">
        <v>3354</v>
      </c>
      <c r="B3355" t="s">
        <v>90</v>
      </c>
      <c r="C3355">
        <v>556</v>
      </c>
      <c r="D3355" t="str">
        <f>VLOOKUP(CONS_TABLE[[#This Row],[make_id]],Make_details[],2,"FALSE")</f>
        <v>Isuzu</v>
      </c>
      <c r="E3355" t="str">
        <f>VLOOKUP(CONS_TABLE[[#This Row],[make_id]],Make_details[],3,"FALSE")</f>
        <v>Standard</v>
      </c>
      <c r="F3355">
        <v>2018</v>
      </c>
      <c r="G3355" t="s">
        <v>965</v>
      </c>
      <c r="H3355" t="s">
        <v>32</v>
      </c>
      <c r="I3355" s="1">
        <v>44646</v>
      </c>
      <c r="J3355" s="1" t="str">
        <f>TEXT(CONS_TABLE[[#This Row],[date_stolen]],"YYYY")</f>
        <v>2022</v>
      </c>
      <c r="K3355" s="1" t="str">
        <f>TEXT(CONS_TABLE[[#This Row],[date_stolen]],"MMMM")</f>
        <v>March</v>
      </c>
      <c r="L3355">
        <v>102</v>
      </c>
      <c r="M3355" t="str">
        <f>VLOOKUP(CONS_TABLE[[#This Row],[location_id]],Locations[],2,"FALSE")</f>
        <v>Auckland</v>
      </c>
      <c r="N3355" t="str">
        <f>VLOOKUP(CONS_TABLE[[#This Row],[location_id]],Locations[],3, "FALSE")</f>
        <v>New Zealand</v>
      </c>
      <c r="O3355" s="3">
        <f>VLOOKUP(CONS_TABLE[[#This Row],[location_id]],Locations[],4,"FALSE")</f>
        <v>1695200</v>
      </c>
      <c r="P3355">
        <f>VLOOKUP(CONS_TABLE[[#This Row],[location_id]],Locations[],5,"FALSE")</f>
        <v>343.09</v>
      </c>
    </row>
    <row r="3356" spans="1:16" x14ac:dyDescent="0.3">
      <c r="A3356">
        <v>3355</v>
      </c>
      <c r="B3356" t="s">
        <v>90</v>
      </c>
      <c r="C3356">
        <v>587</v>
      </c>
      <c r="D3356" t="str">
        <f>VLOOKUP(CONS_TABLE[[#This Row],[make_id]],Make_details[],2,"FALSE")</f>
        <v>Nissan</v>
      </c>
      <c r="E3356" t="str">
        <f>VLOOKUP(CONS_TABLE[[#This Row],[make_id]],Make_details[],3,"FALSE")</f>
        <v>Standard</v>
      </c>
      <c r="F3356">
        <v>1991</v>
      </c>
      <c r="G3356" t="s">
        <v>570</v>
      </c>
      <c r="H3356" t="s">
        <v>18</v>
      </c>
      <c r="I3356" s="1">
        <v>44545</v>
      </c>
      <c r="J3356" s="1" t="str">
        <f>TEXT(CONS_TABLE[[#This Row],[date_stolen]],"YYYY")</f>
        <v>2021</v>
      </c>
      <c r="K3356" s="1" t="str">
        <f>TEXT(CONS_TABLE[[#This Row],[date_stolen]],"MMMM")</f>
        <v>December</v>
      </c>
      <c r="L3356">
        <v>104</v>
      </c>
      <c r="M3356" t="str">
        <f>VLOOKUP(CONS_TABLE[[#This Row],[location_id]],Locations[],2,"FALSE")</f>
        <v>Bay of Plenty</v>
      </c>
      <c r="N3356" t="str">
        <f>VLOOKUP(CONS_TABLE[[#This Row],[location_id]],Locations[],3, "FALSE")</f>
        <v>New Zealand</v>
      </c>
      <c r="O3356" s="3">
        <f>VLOOKUP(CONS_TABLE[[#This Row],[location_id]],Locations[],4,"FALSE")</f>
        <v>347700</v>
      </c>
      <c r="P3356">
        <f>VLOOKUP(CONS_TABLE[[#This Row],[location_id]],Locations[],5,"FALSE")</f>
        <v>28.8</v>
      </c>
    </row>
    <row r="3357" spans="1:16" x14ac:dyDescent="0.3">
      <c r="A3357">
        <v>3356</v>
      </c>
      <c r="B3357" t="s">
        <v>90</v>
      </c>
      <c r="C3357">
        <v>619</v>
      </c>
      <c r="D3357" t="str">
        <f>VLOOKUP(CONS_TABLE[[#This Row],[make_id]],Make_details[],2,"FALSE")</f>
        <v>Toyota</v>
      </c>
      <c r="E3357" t="str">
        <f>VLOOKUP(CONS_TABLE[[#This Row],[make_id]],Make_details[],3,"FALSE")</f>
        <v>Standard</v>
      </c>
      <c r="F3357">
        <v>2003</v>
      </c>
      <c r="G3357" t="s">
        <v>460</v>
      </c>
      <c r="H3357" t="s">
        <v>32</v>
      </c>
      <c r="I3357" s="1">
        <v>44560</v>
      </c>
      <c r="J3357" s="1" t="str">
        <f>TEXT(CONS_TABLE[[#This Row],[date_stolen]],"YYYY")</f>
        <v>2021</v>
      </c>
      <c r="K3357" s="1" t="str">
        <f>TEXT(CONS_TABLE[[#This Row],[date_stolen]],"MMMM")</f>
        <v>December</v>
      </c>
      <c r="L3357">
        <v>109</v>
      </c>
      <c r="M3357" t="str">
        <f>VLOOKUP(CONS_TABLE[[#This Row],[location_id]],Locations[],2,"FALSE")</f>
        <v>Wellington</v>
      </c>
      <c r="N3357" t="str">
        <f>VLOOKUP(CONS_TABLE[[#This Row],[location_id]],Locations[],3, "FALSE")</f>
        <v>New Zealand</v>
      </c>
      <c r="O3357" s="3">
        <f>VLOOKUP(CONS_TABLE[[#This Row],[location_id]],Locations[],4,"FALSE")</f>
        <v>543500</v>
      </c>
      <c r="P3357">
        <f>VLOOKUP(CONS_TABLE[[#This Row],[location_id]],Locations[],5,"FALSE")</f>
        <v>67.52</v>
      </c>
    </row>
    <row r="3358" spans="1:16" x14ac:dyDescent="0.3">
      <c r="A3358">
        <v>3357</v>
      </c>
      <c r="B3358" t="s">
        <v>83</v>
      </c>
      <c r="C3358">
        <v>619</v>
      </c>
      <c r="D3358" t="str">
        <f>VLOOKUP(CONS_TABLE[[#This Row],[make_id]],Make_details[],2,"FALSE")</f>
        <v>Toyota</v>
      </c>
      <c r="E3358" t="str">
        <f>VLOOKUP(CONS_TABLE[[#This Row],[make_id]],Make_details[],3,"FALSE")</f>
        <v>Standard</v>
      </c>
      <c r="F3358">
        <v>2006</v>
      </c>
      <c r="G3358" t="s">
        <v>842</v>
      </c>
      <c r="H3358" t="s">
        <v>10</v>
      </c>
      <c r="I3358" s="1">
        <v>44621</v>
      </c>
      <c r="J3358" s="1" t="str">
        <f>TEXT(CONS_TABLE[[#This Row],[date_stolen]],"YYYY")</f>
        <v>2022</v>
      </c>
      <c r="K3358" s="1" t="str">
        <f>TEXT(CONS_TABLE[[#This Row],[date_stolen]],"MMMM")</f>
        <v>March</v>
      </c>
      <c r="L3358">
        <v>104</v>
      </c>
      <c r="M3358" t="str">
        <f>VLOOKUP(CONS_TABLE[[#This Row],[location_id]],Locations[],2,"FALSE")</f>
        <v>Bay of Plenty</v>
      </c>
      <c r="N3358" t="str">
        <f>VLOOKUP(CONS_TABLE[[#This Row],[location_id]],Locations[],3, "FALSE")</f>
        <v>New Zealand</v>
      </c>
      <c r="O3358" s="3">
        <f>VLOOKUP(CONS_TABLE[[#This Row],[location_id]],Locations[],4,"FALSE")</f>
        <v>347700</v>
      </c>
      <c r="P3358">
        <f>VLOOKUP(CONS_TABLE[[#This Row],[location_id]],Locations[],5,"FALSE")</f>
        <v>28.8</v>
      </c>
    </row>
    <row r="3359" spans="1:16" x14ac:dyDescent="0.3">
      <c r="A3359">
        <v>3358</v>
      </c>
      <c r="B3359" t="s">
        <v>435</v>
      </c>
      <c r="C3359">
        <v>540</v>
      </c>
      <c r="D3359" t="str">
        <f>VLOOKUP(CONS_TABLE[[#This Row],[make_id]],Make_details[],2,"FALSE")</f>
        <v>Ford</v>
      </c>
      <c r="E3359" t="str">
        <f>VLOOKUP(CONS_TABLE[[#This Row],[make_id]],Make_details[],3,"FALSE")</f>
        <v>Standard</v>
      </c>
      <c r="F3359">
        <v>2004</v>
      </c>
      <c r="G3359" t="s">
        <v>436</v>
      </c>
      <c r="H3359" t="s">
        <v>28</v>
      </c>
      <c r="I3359" s="1">
        <v>44594</v>
      </c>
      <c r="J3359" s="1" t="str">
        <f>TEXT(CONS_TABLE[[#This Row],[date_stolen]],"YYYY")</f>
        <v>2022</v>
      </c>
      <c r="K3359" s="1" t="str">
        <f>TEXT(CONS_TABLE[[#This Row],[date_stolen]],"MMMM")</f>
        <v>February</v>
      </c>
      <c r="L3359">
        <v>104</v>
      </c>
      <c r="M3359" t="str">
        <f>VLOOKUP(CONS_TABLE[[#This Row],[location_id]],Locations[],2,"FALSE")</f>
        <v>Bay of Plenty</v>
      </c>
      <c r="N3359" t="str">
        <f>VLOOKUP(CONS_TABLE[[#This Row],[location_id]],Locations[],3, "FALSE")</f>
        <v>New Zealand</v>
      </c>
      <c r="O3359" s="3">
        <f>VLOOKUP(CONS_TABLE[[#This Row],[location_id]],Locations[],4,"FALSE")</f>
        <v>347700</v>
      </c>
      <c r="P3359">
        <f>VLOOKUP(CONS_TABLE[[#This Row],[location_id]],Locations[],5,"FALSE")</f>
        <v>28.8</v>
      </c>
    </row>
    <row r="3360" spans="1:16" x14ac:dyDescent="0.3">
      <c r="A3360">
        <v>3359</v>
      </c>
      <c r="B3360" t="s">
        <v>83</v>
      </c>
      <c r="C3360">
        <v>580</v>
      </c>
      <c r="D3360" t="str">
        <f>VLOOKUP(CONS_TABLE[[#This Row],[make_id]],Make_details[],2,"FALSE")</f>
        <v>Mitsubishi</v>
      </c>
      <c r="E3360" t="str">
        <f>VLOOKUP(CONS_TABLE[[#This Row],[make_id]],Make_details[],3,"FALSE")</f>
        <v>Standard</v>
      </c>
      <c r="F3360">
        <v>2004</v>
      </c>
      <c r="G3360" t="s">
        <v>441</v>
      </c>
      <c r="H3360" t="s">
        <v>32</v>
      </c>
      <c r="I3360" s="1">
        <v>44487</v>
      </c>
      <c r="J3360" s="1" t="str">
        <f>TEXT(CONS_TABLE[[#This Row],[date_stolen]],"YYYY")</f>
        <v>2021</v>
      </c>
      <c r="K3360" s="1" t="str">
        <f>TEXT(CONS_TABLE[[#This Row],[date_stolen]],"MMMM")</f>
        <v>October</v>
      </c>
      <c r="L3360">
        <v>102</v>
      </c>
      <c r="M3360" t="str">
        <f>VLOOKUP(CONS_TABLE[[#This Row],[location_id]],Locations[],2,"FALSE")</f>
        <v>Auckland</v>
      </c>
      <c r="N3360" t="str">
        <f>VLOOKUP(CONS_TABLE[[#This Row],[location_id]],Locations[],3, "FALSE")</f>
        <v>New Zealand</v>
      </c>
      <c r="O3360" s="3">
        <f>VLOOKUP(CONS_TABLE[[#This Row],[location_id]],Locations[],4,"FALSE")</f>
        <v>1695200</v>
      </c>
      <c r="P3360">
        <f>VLOOKUP(CONS_TABLE[[#This Row],[location_id]],Locations[],5,"FALSE")</f>
        <v>343.09</v>
      </c>
    </row>
    <row r="3361" spans="1:16" x14ac:dyDescent="0.3">
      <c r="A3361">
        <v>3360</v>
      </c>
      <c r="B3361" t="s">
        <v>75</v>
      </c>
      <c r="C3361">
        <v>619</v>
      </c>
      <c r="D3361" t="str">
        <f>VLOOKUP(CONS_TABLE[[#This Row],[make_id]],Make_details[],2,"FALSE")</f>
        <v>Toyota</v>
      </c>
      <c r="E3361" t="str">
        <f>VLOOKUP(CONS_TABLE[[#This Row],[make_id]],Make_details[],3,"FALSE")</f>
        <v>Standard</v>
      </c>
      <c r="F3361">
        <v>2000</v>
      </c>
      <c r="G3361" t="s">
        <v>739</v>
      </c>
      <c r="H3361" t="s">
        <v>10</v>
      </c>
      <c r="I3361" s="1">
        <v>44620</v>
      </c>
      <c r="J3361" s="1" t="str">
        <f>TEXT(CONS_TABLE[[#This Row],[date_stolen]],"YYYY")</f>
        <v>2022</v>
      </c>
      <c r="K3361" s="1" t="str">
        <f>TEXT(CONS_TABLE[[#This Row],[date_stolen]],"MMMM")</f>
        <v>February</v>
      </c>
      <c r="L3361">
        <v>105</v>
      </c>
      <c r="M3361" t="str">
        <f>VLOOKUP(CONS_TABLE[[#This Row],[location_id]],Locations[],2,"FALSE")</f>
        <v>Gisborne</v>
      </c>
      <c r="N3361" t="str">
        <f>VLOOKUP(CONS_TABLE[[#This Row],[location_id]],Locations[],3, "FALSE")</f>
        <v>New Zealand</v>
      </c>
      <c r="O3361" s="3">
        <f>VLOOKUP(CONS_TABLE[[#This Row],[location_id]],Locations[],4,"FALSE")</f>
        <v>52100</v>
      </c>
      <c r="P3361">
        <f>VLOOKUP(CONS_TABLE[[#This Row],[location_id]],Locations[],5,"FALSE")</f>
        <v>6.21</v>
      </c>
    </row>
    <row r="3362" spans="1:16" x14ac:dyDescent="0.3">
      <c r="A3362">
        <v>3361</v>
      </c>
      <c r="B3362" t="s">
        <v>90</v>
      </c>
      <c r="C3362">
        <v>610</v>
      </c>
      <c r="D3362" t="str">
        <f>VLOOKUP(CONS_TABLE[[#This Row],[make_id]],Make_details[],2,"FALSE")</f>
        <v>Subaru</v>
      </c>
      <c r="E3362" t="str">
        <f>VLOOKUP(CONS_TABLE[[#This Row],[make_id]],Make_details[],3,"FALSE")</f>
        <v>Standard</v>
      </c>
      <c r="F3362">
        <v>2009</v>
      </c>
      <c r="G3362" t="s">
        <v>475</v>
      </c>
      <c r="H3362" t="s">
        <v>10</v>
      </c>
      <c r="I3362" s="1">
        <v>44548</v>
      </c>
      <c r="J3362" s="1" t="str">
        <f>TEXT(CONS_TABLE[[#This Row],[date_stolen]],"YYYY")</f>
        <v>2021</v>
      </c>
      <c r="K3362" s="1" t="str">
        <f>TEXT(CONS_TABLE[[#This Row],[date_stolen]],"MMMM")</f>
        <v>December</v>
      </c>
      <c r="L3362">
        <v>104</v>
      </c>
      <c r="M3362" t="str">
        <f>VLOOKUP(CONS_TABLE[[#This Row],[location_id]],Locations[],2,"FALSE")</f>
        <v>Bay of Plenty</v>
      </c>
      <c r="N3362" t="str">
        <f>VLOOKUP(CONS_TABLE[[#This Row],[location_id]],Locations[],3, "FALSE")</f>
        <v>New Zealand</v>
      </c>
      <c r="O3362" s="3">
        <f>VLOOKUP(CONS_TABLE[[#This Row],[location_id]],Locations[],4,"FALSE")</f>
        <v>347700</v>
      </c>
      <c r="P3362">
        <f>VLOOKUP(CONS_TABLE[[#This Row],[location_id]],Locations[],5,"FALSE")</f>
        <v>28.8</v>
      </c>
    </row>
    <row r="3363" spans="1:16" x14ac:dyDescent="0.3">
      <c r="A3363">
        <v>3362</v>
      </c>
      <c r="B3363" t="s">
        <v>90</v>
      </c>
      <c r="C3363">
        <v>619</v>
      </c>
      <c r="D3363" t="str">
        <f>VLOOKUP(CONS_TABLE[[#This Row],[make_id]],Make_details[],2,"FALSE")</f>
        <v>Toyota</v>
      </c>
      <c r="E3363" t="str">
        <f>VLOOKUP(CONS_TABLE[[#This Row],[make_id]],Make_details[],3,"FALSE")</f>
        <v>Standard</v>
      </c>
      <c r="F3363">
        <v>1998</v>
      </c>
      <c r="G3363" t="s">
        <v>485</v>
      </c>
      <c r="H3363" t="s">
        <v>32</v>
      </c>
      <c r="I3363" s="1">
        <v>44558</v>
      </c>
      <c r="J3363" s="1" t="str">
        <f>TEXT(CONS_TABLE[[#This Row],[date_stolen]],"YYYY")</f>
        <v>2021</v>
      </c>
      <c r="K3363" s="1" t="str">
        <f>TEXT(CONS_TABLE[[#This Row],[date_stolen]],"MMMM")</f>
        <v>December</v>
      </c>
      <c r="L3363">
        <v>102</v>
      </c>
      <c r="M3363" t="str">
        <f>VLOOKUP(CONS_TABLE[[#This Row],[location_id]],Locations[],2,"FALSE")</f>
        <v>Auckland</v>
      </c>
      <c r="N3363" t="str">
        <f>VLOOKUP(CONS_TABLE[[#This Row],[location_id]],Locations[],3, "FALSE")</f>
        <v>New Zealand</v>
      </c>
      <c r="O3363" s="3">
        <f>VLOOKUP(CONS_TABLE[[#This Row],[location_id]],Locations[],4,"FALSE")</f>
        <v>1695200</v>
      </c>
      <c r="P3363">
        <f>VLOOKUP(CONS_TABLE[[#This Row],[location_id]],Locations[],5,"FALSE")</f>
        <v>343.09</v>
      </c>
    </row>
    <row r="3364" spans="1:16" x14ac:dyDescent="0.3">
      <c r="A3364">
        <v>3363</v>
      </c>
      <c r="B3364" t="s">
        <v>83</v>
      </c>
      <c r="C3364">
        <v>619</v>
      </c>
      <c r="D3364" t="str">
        <f>VLOOKUP(CONS_TABLE[[#This Row],[make_id]],Make_details[],2,"FALSE")</f>
        <v>Toyota</v>
      </c>
      <c r="E3364" t="str">
        <f>VLOOKUP(CONS_TABLE[[#This Row],[make_id]],Make_details[],3,"FALSE")</f>
        <v>Standard</v>
      </c>
      <c r="F3364">
        <v>2010</v>
      </c>
      <c r="G3364" t="s">
        <v>670</v>
      </c>
      <c r="H3364" t="s">
        <v>18</v>
      </c>
      <c r="I3364" s="1">
        <v>44618</v>
      </c>
      <c r="J3364" s="1" t="str">
        <f>TEXT(CONS_TABLE[[#This Row],[date_stolen]],"YYYY")</f>
        <v>2022</v>
      </c>
      <c r="K3364" s="1" t="str">
        <f>TEXT(CONS_TABLE[[#This Row],[date_stolen]],"MMMM")</f>
        <v>February</v>
      </c>
      <c r="L3364">
        <v>103</v>
      </c>
      <c r="M3364" t="str">
        <f>VLOOKUP(CONS_TABLE[[#This Row],[location_id]],Locations[],2,"FALSE")</f>
        <v>Waikato</v>
      </c>
      <c r="N3364" t="str">
        <f>VLOOKUP(CONS_TABLE[[#This Row],[location_id]],Locations[],3, "FALSE")</f>
        <v>New Zealand</v>
      </c>
      <c r="O3364" s="3">
        <f>VLOOKUP(CONS_TABLE[[#This Row],[location_id]],Locations[],4,"FALSE")</f>
        <v>513800</v>
      </c>
      <c r="P3364">
        <f>VLOOKUP(CONS_TABLE[[#This Row],[location_id]],Locations[],5,"FALSE")</f>
        <v>21.5</v>
      </c>
    </row>
    <row r="3365" spans="1:16" x14ac:dyDescent="0.3">
      <c r="A3365">
        <v>3364</v>
      </c>
      <c r="B3365" t="s">
        <v>83</v>
      </c>
      <c r="C3365">
        <v>619</v>
      </c>
      <c r="D3365" t="str">
        <f>VLOOKUP(CONS_TABLE[[#This Row],[make_id]],Make_details[],2,"FALSE")</f>
        <v>Toyota</v>
      </c>
      <c r="E3365" t="str">
        <f>VLOOKUP(CONS_TABLE[[#This Row],[make_id]],Make_details[],3,"FALSE")</f>
        <v>Standard</v>
      </c>
      <c r="F3365">
        <v>2008</v>
      </c>
      <c r="G3365" t="s">
        <v>842</v>
      </c>
      <c r="H3365" t="s">
        <v>10</v>
      </c>
      <c r="I3365" s="1">
        <v>44524</v>
      </c>
      <c r="J3365" s="1" t="str">
        <f>TEXT(CONS_TABLE[[#This Row],[date_stolen]],"YYYY")</f>
        <v>2021</v>
      </c>
      <c r="K3365" s="1" t="str">
        <f>TEXT(CONS_TABLE[[#This Row],[date_stolen]],"MMMM")</f>
        <v>November</v>
      </c>
      <c r="L3365">
        <v>102</v>
      </c>
      <c r="M3365" t="str">
        <f>VLOOKUP(CONS_TABLE[[#This Row],[location_id]],Locations[],2,"FALSE")</f>
        <v>Auckland</v>
      </c>
      <c r="N3365" t="str">
        <f>VLOOKUP(CONS_TABLE[[#This Row],[location_id]],Locations[],3, "FALSE")</f>
        <v>New Zealand</v>
      </c>
      <c r="O3365" s="3">
        <f>VLOOKUP(CONS_TABLE[[#This Row],[location_id]],Locations[],4,"FALSE")</f>
        <v>1695200</v>
      </c>
      <c r="P3365">
        <f>VLOOKUP(CONS_TABLE[[#This Row],[location_id]],Locations[],5,"FALSE")</f>
        <v>343.09</v>
      </c>
    </row>
    <row r="3366" spans="1:16" x14ac:dyDescent="0.3">
      <c r="A3366">
        <v>3365</v>
      </c>
      <c r="B3366" t="s">
        <v>435</v>
      </c>
      <c r="C3366">
        <v>540</v>
      </c>
      <c r="D3366" t="str">
        <f>VLOOKUP(CONS_TABLE[[#This Row],[make_id]],Make_details[],2,"FALSE")</f>
        <v>Ford</v>
      </c>
      <c r="E3366" t="str">
        <f>VLOOKUP(CONS_TABLE[[#This Row],[make_id]],Make_details[],3,"FALSE")</f>
        <v>Standard</v>
      </c>
      <c r="F3366">
        <v>2003</v>
      </c>
      <c r="G3366" t="s">
        <v>436</v>
      </c>
      <c r="H3366" t="s">
        <v>10</v>
      </c>
      <c r="I3366" s="1">
        <v>44501</v>
      </c>
      <c r="J3366" s="1" t="str">
        <f>TEXT(CONS_TABLE[[#This Row],[date_stolen]],"YYYY")</f>
        <v>2021</v>
      </c>
      <c r="K3366" s="1" t="str">
        <f>TEXT(CONS_TABLE[[#This Row],[date_stolen]],"MMMM")</f>
        <v>November</v>
      </c>
      <c r="L3366">
        <v>109</v>
      </c>
      <c r="M3366" t="str">
        <f>VLOOKUP(CONS_TABLE[[#This Row],[location_id]],Locations[],2,"FALSE")</f>
        <v>Wellington</v>
      </c>
      <c r="N3366" t="str">
        <f>VLOOKUP(CONS_TABLE[[#This Row],[location_id]],Locations[],3, "FALSE")</f>
        <v>New Zealand</v>
      </c>
      <c r="O3366" s="3">
        <f>VLOOKUP(CONS_TABLE[[#This Row],[location_id]],Locations[],4,"FALSE")</f>
        <v>543500</v>
      </c>
      <c r="P3366">
        <f>VLOOKUP(CONS_TABLE[[#This Row],[location_id]],Locations[],5,"FALSE")</f>
        <v>67.52</v>
      </c>
    </row>
    <row r="3367" spans="1:16" x14ac:dyDescent="0.3">
      <c r="A3367">
        <v>3366</v>
      </c>
      <c r="B3367" t="s">
        <v>83</v>
      </c>
      <c r="C3367">
        <v>619</v>
      </c>
      <c r="D3367" t="str">
        <f>VLOOKUP(CONS_TABLE[[#This Row],[make_id]],Make_details[],2,"FALSE")</f>
        <v>Toyota</v>
      </c>
      <c r="E3367" t="str">
        <f>VLOOKUP(CONS_TABLE[[#This Row],[make_id]],Make_details[],3,"FALSE")</f>
        <v>Standard</v>
      </c>
      <c r="F3367">
        <v>2011</v>
      </c>
      <c r="G3367" t="s">
        <v>826</v>
      </c>
      <c r="H3367" t="s">
        <v>28</v>
      </c>
      <c r="I3367" s="1">
        <v>44612</v>
      </c>
      <c r="J3367" s="1" t="str">
        <f>TEXT(CONS_TABLE[[#This Row],[date_stolen]],"YYYY")</f>
        <v>2022</v>
      </c>
      <c r="K3367" s="1" t="str">
        <f>TEXT(CONS_TABLE[[#This Row],[date_stolen]],"MMMM")</f>
        <v>February</v>
      </c>
      <c r="L3367">
        <v>104</v>
      </c>
      <c r="M3367" t="str">
        <f>VLOOKUP(CONS_TABLE[[#This Row],[location_id]],Locations[],2,"FALSE")</f>
        <v>Bay of Plenty</v>
      </c>
      <c r="N3367" t="str">
        <f>VLOOKUP(CONS_TABLE[[#This Row],[location_id]],Locations[],3, "FALSE")</f>
        <v>New Zealand</v>
      </c>
      <c r="O3367" s="3">
        <f>VLOOKUP(CONS_TABLE[[#This Row],[location_id]],Locations[],4,"FALSE")</f>
        <v>347700</v>
      </c>
      <c r="P3367">
        <f>VLOOKUP(CONS_TABLE[[#This Row],[location_id]],Locations[],5,"FALSE")</f>
        <v>28.8</v>
      </c>
    </row>
    <row r="3368" spans="1:16" x14ac:dyDescent="0.3">
      <c r="A3368">
        <v>3367</v>
      </c>
      <c r="B3368" t="s">
        <v>75</v>
      </c>
      <c r="C3368">
        <v>576</v>
      </c>
      <c r="D3368" t="str">
        <f>VLOOKUP(CONS_TABLE[[#This Row],[make_id]],Make_details[],2,"FALSE")</f>
        <v>Mazda</v>
      </c>
      <c r="E3368" t="str">
        <f>VLOOKUP(CONS_TABLE[[#This Row],[make_id]],Make_details[],3,"FALSE")</f>
        <v>Standard</v>
      </c>
      <c r="F3368">
        <v>2005</v>
      </c>
      <c r="G3368" t="s">
        <v>578</v>
      </c>
      <c r="H3368" t="s">
        <v>45</v>
      </c>
      <c r="I3368" s="1">
        <v>44652</v>
      </c>
      <c r="J3368" s="1" t="str">
        <f>TEXT(CONS_TABLE[[#This Row],[date_stolen]],"YYYY")</f>
        <v>2022</v>
      </c>
      <c r="K3368" s="1" t="str">
        <f>TEXT(CONS_TABLE[[#This Row],[date_stolen]],"MMMM")</f>
        <v>April</v>
      </c>
      <c r="L3368">
        <v>104</v>
      </c>
      <c r="M3368" t="str">
        <f>VLOOKUP(CONS_TABLE[[#This Row],[location_id]],Locations[],2,"FALSE")</f>
        <v>Bay of Plenty</v>
      </c>
      <c r="N3368" t="str">
        <f>VLOOKUP(CONS_TABLE[[#This Row],[location_id]],Locations[],3, "FALSE")</f>
        <v>New Zealand</v>
      </c>
      <c r="O3368" s="3">
        <f>VLOOKUP(CONS_TABLE[[#This Row],[location_id]],Locations[],4,"FALSE")</f>
        <v>347700</v>
      </c>
      <c r="P3368">
        <f>VLOOKUP(CONS_TABLE[[#This Row],[location_id]],Locations[],5,"FALSE")</f>
        <v>28.8</v>
      </c>
    </row>
    <row r="3369" spans="1:16" x14ac:dyDescent="0.3">
      <c r="A3369">
        <v>3368</v>
      </c>
      <c r="B3369" t="s">
        <v>75</v>
      </c>
      <c r="C3369">
        <v>576</v>
      </c>
      <c r="D3369" t="str">
        <f>VLOOKUP(CONS_TABLE[[#This Row],[make_id]],Make_details[],2,"FALSE")</f>
        <v>Mazda</v>
      </c>
      <c r="E3369" t="str">
        <f>VLOOKUP(CONS_TABLE[[#This Row],[make_id]],Make_details[],3,"FALSE")</f>
        <v>Standard</v>
      </c>
      <c r="F3369">
        <v>2007</v>
      </c>
      <c r="G3369" t="s">
        <v>823</v>
      </c>
      <c r="H3369" t="s">
        <v>32</v>
      </c>
      <c r="I3369" s="1">
        <v>44583</v>
      </c>
      <c r="J3369" s="1" t="str">
        <f>TEXT(CONS_TABLE[[#This Row],[date_stolen]],"YYYY")</f>
        <v>2022</v>
      </c>
      <c r="K3369" s="1" t="str">
        <f>TEXT(CONS_TABLE[[#This Row],[date_stolen]],"MMMM")</f>
        <v>January</v>
      </c>
      <c r="L3369">
        <v>103</v>
      </c>
      <c r="M3369" t="str">
        <f>VLOOKUP(CONS_TABLE[[#This Row],[location_id]],Locations[],2,"FALSE")</f>
        <v>Waikato</v>
      </c>
      <c r="N3369" t="str">
        <f>VLOOKUP(CONS_TABLE[[#This Row],[location_id]],Locations[],3, "FALSE")</f>
        <v>New Zealand</v>
      </c>
      <c r="O3369" s="3">
        <f>VLOOKUP(CONS_TABLE[[#This Row],[location_id]],Locations[],4,"FALSE")</f>
        <v>513800</v>
      </c>
      <c r="P3369">
        <f>VLOOKUP(CONS_TABLE[[#This Row],[location_id]],Locations[],5,"FALSE")</f>
        <v>21.5</v>
      </c>
    </row>
    <row r="3370" spans="1:16" x14ac:dyDescent="0.3">
      <c r="A3370">
        <v>3369</v>
      </c>
      <c r="B3370" t="s">
        <v>75</v>
      </c>
      <c r="C3370">
        <v>587</v>
      </c>
      <c r="D3370" t="str">
        <f>VLOOKUP(CONS_TABLE[[#This Row],[make_id]],Make_details[],2,"FALSE")</f>
        <v>Nissan</v>
      </c>
      <c r="E3370" t="str">
        <f>VLOOKUP(CONS_TABLE[[#This Row],[make_id]],Make_details[],3,"FALSE")</f>
        <v>Standard</v>
      </c>
      <c r="F3370">
        <v>2009</v>
      </c>
      <c r="G3370" t="s">
        <v>359</v>
      </c>
      <c r="H3370" t="s">
        <v>18</v>
      </c>
      <c r="I3370" s="1">
        <v>44626</v>
      </c>
      <c r="J3370" s="1" t="str">
        <f>TEXT(CONS_TABLE[[#This Row],[date_stolen]],"YYYY")</f>
        <v>2022</v>
      </c>
      <c r="K3370" s="1" t="str">
        <f>TEXT(CONS_TABLE[[#This Row],[date_stolen]],"MMMM")</f>
        <v>March</v>
      </c>
      <c r="L3370">
        <v>102</v>
      </c>
      <c r="M3370" t="str">
        <f>VLOOKUP(CONS_TABLE[[#This Row],[location_id]],Locations[],2,"FALSE")</f>
        <v>Auckland</v>
      </c>
      <c r="N3370" t="str">
        <f>VLOOKUP(CONS_TABLE[[#This Row],[location_id]],Locations[],3, "FALSE")</f>
        <v>New Zealand</v>
      </c>
      <c r="O3370" s="3">
        <f>VLOOKUP(CONS_TABLE[[#This Row],[location_id]],Locations[],4,"FALSE")</f>
        <v>1695200</v>
      </c>
      <c r="P3370">
        <f>VLOOKUP(CONS_TABLE[[#This Row],[location_id]],Locations[],5,"FALSE")</f>
        <v>343.09</v>
      </c>
    </row>
    <row r="3371" spans="1:16" x14ac:dyDescent="0.3">
      <c r="A3371">
        <v>3370</v>
      </c>
      <c r="B3371" t="s">
        <v>75</v>
      </c>
      <c r="C3371">
        <v>587</v>
      </c>
      <c r="D3371" t="str">
        <f>VLOOKUP(CONS_TABLE[[#This Row],[make_id]],Make_details[],2,"FALSE")</f>
        <v>Nissan</v>
      </c>
      <c r="E3371" t="str">
        <f>VLOOKUP(CONS_TABLE[[#This Row],[make_id]],Make_details[],3,"FALSE")</f>
        <v>Standard</v>
      </c>
      <c r="F3371">
        <v>2005</v>
      </c>
      <c r="G3371" t="s">
        <v>359</v>
      </c>
      <c r="H3371" t="s">
        <v>10</v>
      </c>
      <c r="I3371" s="1">
        <v>44653</v>
      </c>
      <c r="J3371" s="1" t="str">
        <f>TEXT(CONS_TABLE[[#This Row],[date_stolen]],"YYYY")</f>
        <v>2022</v>
      </c>
      <c r="K3371" s="1" t="str">
        <f>TEXT(CONS_TABLE[[#This Row],[date_stolen]],"MMMM")</f>
        <v>April</v>
      </c>
      <c r="L3371">
        <v>102</v>
      </c>
      <c r="M3371" t="str">
        <f>VLOOKUP(CONS_TABLE[[#This Row],[location_id]],Locations[],2,"FALSE")</f>
        <v>Auckland</v>
      </c>
      <c r="N3371" t="str">
        <f>VLOOKUP(CONS_TABLE[[#This Row],[location_id]],Locations[],3, "FALSE")</f>
        <v>New Zealand</v>
      </c>
      <c r="O3371" s="3">
        <f>VLOOKUP(CONS_TABLE[[#This Row],[location_id]],Locations[],4,"FALSE")</f>
        <v>1695200</v>
      </c>
      <c r="P3371">
        <f>VLOOKUP(CONS_TABLE[[#This Row],[location_id]],Locations[],5,"FALSE")</f>
        <v>343.09</v>
      </c>
    </row>
    <row r="3372" spans="1:16" x14ac:dyDescent="0.3">
      <c r="A3372">
        <v>3371</v>
      </c>
      <c r="B3372" t="s">
        <v>83</v>
      </c>
      <c r="C3372">
        <v>619</v>
      </c>
      <c r="D3372" t="str">
        <f>VLOOKUP(CONS_TABLE[[#This Row],[make_id]],Make_details[],2,"FALSE")</f>
        <v>Toyota</v>
      </c>
      <c r="E3372" t="str">
        <f>VLOOKUP(CONS_TABLE[[#This Row],[make_id]],Make_details[],3,"FALSE")</f>
        <v>Standard</v>
      </c>
      <c r="F3372">
        <v>2006</v>
      </c>
      <c r="G3372" t="s">
        <v>842</v>
      </c>
      <c r="H3372" t="s">
        <v>10</v>
      </c>
      <c r="I3372" s="1">
        <v>44636</v>
      </c>
      <c r="J3372" s="1" t="str">
        <f>TEXT(CONS_TABLE[[#This Row],[date_stolen]],"YYYY")</f>
        <v>2022</v>
      </c>
      <c r="K3372" s="1" t="str">
        <f>TEXT(CONS_TABLE[[#This Row],[date_stolen]],"MMMM")</f>
        <v>March</v>
      </c>
      <c r="L3372">
        <v>114</v>
      </c>
      <c r="M3372" t="str">
        <f>VLOOKUP(CONS_TABLE[[#This Row],[location_id]],Locations[],2,"FALSE")</f>
        <v>Canterbury</v>
      </c>
      <c r="N3372" t="str">
        <f>VLOOKUP(CONS_TABLE[[#This Row],[location_id]],Locations[],3, "FALSE")</f>
        <v>New Zealand</v>
      </c>
      <c r="O3372" s="3">
        <f>VLOOKUP(CONS_TABLE[[#This Row],[location_id]],Locations[],4,"FALSE")</f>
        <v>655000</v>
      </c>
      <c r="P3372">
        <f>VLOOKUP(CONS_TABLE[[#This Row],[location_id]],Locations[],5,"FALSE")</f>
        <v>14.72</v>
      </c>
    </row>
    <row r="3373" spans="1:16" x14ac:dyDescent="0.3">
      <c r="A3373">
        <v>3372</v>
      </c>
      <c r="B3373" t="s">
        <v>90</v>
      </c>
      <c r="C3373">
        <v>619</v>
      </c>
      <c r="D3373" t="str">
        <f>VLOOKUP(CONS_TABLE[[#This Row],[make_id]],Make_details[],2,"FALSE")</f>
        <v>Toyota</v>
      </c>
      <c r="E3373" t="str">
        <f>VLOOKUP(CONS_TABLE[[#This Row],[make_id]],Make_details[],3,"FALSE")</f>
        <v>Standard</v>
      </c>
      <c r="F3373">
        <v>2005</v>
      </c>
      <c r="G3373" t="s">
        <v>874</v>
      </c>
      <c r="H3373" t="s">
        <v>45</v>
      </c>
      <c r="I3373" s="1">
        <v>44624</v>
      </c>
      <c r="J3373" s="1" t="str">
        <f>TEXT(CONS_TABLE[[#This Row],[date_stolen]],"YYYY")</f>
        <v>2022</v>
      </c>
      <c r="K3373" s="1" t="str">
        <f>TEXT(CONS_TABLE[[#This Row],[date_stolen]],"MMMM")</f>
        <v>March</v>
      </c>
      <c r="L3373">
        <v>102</v>
      </c>
      <c r="M3373" t="str">
        <f>VLOOKUP(CONS_TABLE[[#This Row],[location_id]],Locations[],2,"FALSE")</f>
        <v>Auckland</v>
      </c>
      <c r="N3373" t="str">
        <f>VLOOKUP(CONS_TABLE[[#This Row],[location_id]],Locations[],3, "FALSE")</f>
        <v>New Zealand</v>
      </c>
      <c r="O3373" s="3">
        <f>VLOOKUP(CONS_TABLE[[#This Row],[location_id]],Locations[],4,"FALSE")</f>
        <v>1695200</v>
      </c>
      <c r="P3373">
        <f>VLOOKUP(CONS_TABLE[[#This Row],[location_id]],Locations[],5,"FALSE")</f>
        <v>343.09</v>
      </c>
    </row>
    <row r="3374" spans="1:16" x14ac:dyDescent="0.3">
      <c r="A3374">
        <v>3373</v>
      </c>
      <c r="B3374" t="s">
        <v>83</v>
      </c>
      <c r="C3374">
        <v>557</v>
      </c>
      <c r="D3374" t="str">
        <f>VLOOKUP(CONS_TABLE[[#This Row],[make_id]],Make_details[],2,"FALSE")</f>
        <v>Jaguar</v>
      </c>
      <c r="E3374" t="str">
        <f>VLOOKUP(CONS_TABLE[[#This Row],[make_id]],Make_details[],3,"FALSE")</f>
        <v>Luxury</v>
      </c>
      <c r="F3374">
        <v>2009</v>
      </c>
      <c r="G3374" t="s">
        <v>942</v>
      </c>
      <c r="H3374" t="s">
        <v>28</v>
      </c>
      <c r="I3374" s="1">
        <v>44647</v>
      </c>
      <c r="J3374" s="1" t="str">
        <f>TEXT(CONS_TABLE[[#This Row],[date_stolen]],"YYYY")</f>
        <v>2022</v>
      </c>
      <c r="K3374" s="1" t="str">
        <f>TEXT(CONS_TABLE[[#This Row],[date_stolen]],"MMMM")</f>
        <v>March</v>
      </c>
      <c r="L3374">
        <v>102</v>
      </c>
      <c r="M3374" t="str">
        <f>VLOOKUP(CONS_TABLE[[#This Row],[location_id]],Locations[],2,"FALSE")</f>
        <v>Auckland</v>
      </c>
      <c r="N3374" t="str">
        <f>VLOOKUP(CONS_TABLE[[#This Row],[location_id]],Locations[],3, "FALSE")</f>
        <v>New Zealand</v>
      </c>
      <c r="O3374" s="3">
        <f>VLOOKUP(CONS_TABLE[[#This Row],[location_id]],Locations[],4,"FALSE")</f>
        <v>1695200</v>
      </c>
      <c r="P3374">
        <f>VLOOKUP(CONS_TABLE[[#This Row],[location_id]],Locations[],5,"FALSE")</f>
        <v>343.09</v>
      </c>
    </row>
    <row r="3375" spans="1:16" x14ac:dyDescent="0.3">
      <c r="A3375">
        <v>3374</v>
      </c>
      <c r="B3375" t="s">
        <v>75</v>
      </c>
      <c r="C3375">
        <v>550</v>
      </c>
      <c r="D3375" t="str">
        <f>VLOOKUP(CONS_TABLE[[#This Row],[make_id]],Make_details[],2,"FALSE")</f>
        <v>Honda</v>
      </c>
      <c r="E3375" t="str">
        <f>VLOOKUP(CONS_TABLE[[#This Row],[make_id]],Make_details[],3,"FALSE")</f>
        <v>Standard</v>
      </c>
      <c r="F3375">
        <v>2006</v>
      </c>
      <c r="G3375" t="s">
        <v>808</v>
      </c>
      <c r="H3375" t="s">
        <v>28</v>
      </c>
      <c r="I3375" s="1">
        <v>44656</v>
      </c>
      <c r="J3375" s="1" t="str">
        <f>TEXT(CONS_TABLE[[#This Row],[date_stolen]],"YYYY")</f>
        <v>2022</v>
      </c>
      <c r="K3375" s="1" t="str">
        <f>TEXT(CONS_TABLE[[#This Row],[date_stolen]],"MMMM")</f>
        <v>April</v>
      </c>
      <c r="L3375">
        <v>102</v>
      </c>
      <c r="M3375" t="str">
        <f>VLOOKUP(CONS_TABLE[[#This Row],[location_id]],Locations[],2,"FALSE")</f>
        <v>Auckland</v>
      </c>
      <c r="N3375" t="str">
        <f>VLOOKUP(CONS_TABLE[[#This Row],[location_id]],Locations[],3, "FALSE")</f>
        <v>New Zealand</v>
      </c>
      <c r="O3375" s="3">
        <f>VLOOKUP(CONS_TABLE[[#This Row],[location_id]],Locations[],4,"FALSE")</f>
        <v>1695200</v>
      </c>
      <c r="P3375">
        <f>VLOOKUP(CONS_TABLE[[#This Row],[location_id]],Locations[],5,"FALSE")</f>
        <v>343.09</v>
      </c>
    </row>
    <row r="3376" spans="1:16" x14ac:dyDescent="0.3">
      <c r="A3376">
        <v>3375</v>
      </c>
      <c r="B3376" t="s">
        <v>75</v>
      </c>
      <c r="C3376">
        <v>611</v>
      </c>
      <c r="D3376" t="str">
        <f>VLOOKUP(CONS_TABLE[[#This Row],[make_id]],Make_details[],2,"FALSE")</f>
        <v>Suzuki</v>
      </c>
      <c r="E3376" t="str">
        <f>VLOOKUP(CONS_TABLE[[#This Row],[make_id]],Make_details[],3,"FALSE")</f>
        <v>Standard</v>
      </c>
      <c r="F3376">
        <v>2006</v>
      </c>
      <c r="G3376" t="s">
        <v>684</v>
      </c>
      <c r="H3376" t="s">
        <v>32</v>
      </c>
      <c r="I3376" s="1">
        <v>44533</v>
      </c>
      <c r="J3376" s="1" t="str">
        <f>TEXT(CONS_TABLE[[#This Row],[date_stolen]],"YYYY")</f>
        <v>2021</v>
      </c>
      <c r="K3376" s="1" t="str">
        <f>TEXT(CONS_TABLE[[#This Row],[date_stolen]],"MMMM")</f>
        <v>December</v>
      </c>
      <c r="L3376">
        <v>104</v>
      </c>
      <c r="M3376" t="str">
        <f>VLOOKUP(CONS_TABLE[[#This Row],[location_id]],Locations[],2,"FALSE")</f>
        <v>Bay of Plenty</v>
      </c>
      <c r="N3376" t="str">
        <f>VLOOKUP(CONS_TABLE[[#This Row],[location_id]],Locations[],3, "FALSE")</f>
        <v>New Zealand</v>
      </c>
      <c r="O3376" s="3">
        <f>VLOOKUP(CONS_TABLE[[#This Row],[location_id]],Locations[],4,"FALSE")</f>
        <v>347700</v>
      </c>
      <c r="P3376">
        <f>VLOOKUP(CONS_TABLE[[#This Row],[location_id]],Locations[],5,"FALSE")</f>
        <v>28.8</v>
      </c>
    </row>
    <row r="3377" spans="1:16" x14ac:dyDescent="0.3">
      <c r="A3377">
        <v>3376</v>
      </c>
      <c r="B3377" t="s">
        <v>83</v>
      </c>
      <c r="C3377">
        <v>580</v>
      </c>
      <c r="D3377" t="str">
        <f>VLOOKUP(CONS_TABLE[[#This Row],[make_id]],Make_details[],2,"FALSE")</f>
        <v>Mitsubishi</v>
      </c>
      <c r="E3377" t="str">
        <f>VLOOKUP(CONS_TABLE[[#This Row],[make_id]],Make_details[],3,"FALSE")</f>
        <v>Standard</v>
      </c>
      <c r="F3377">
        <v>2000</v>
      </c>
      <c r="G3377" t="s">
        <v>441</v>
      </c>
      <c r="H3377" t="s">
        <v>32</v>
      </c>
      <c r="I3377" s="1">
        <v>44554</v>
      </c>
      <c r="J3377" s="1" t="str">
        <f>TEXT(CONS_TABLE[[#This Row],[date_stolen]],"YYYY")</f>
        <v>2021</v>
      </c>
      <c r="K3377" s="1" t="str">
        <f>TEXT(CONS_TABLE[[#This Row],[date_stolen]],"MMMM")</f>
        <v>December</v>
      </c>
      <c r="L3377">
        <v>102</v>
      </c>
      <c r="M3377" t="str">
        <f>VLOOKUP(CONS_TABLE[[#This Row],[location_id]],Locations[],2,"FALSE")</f>
        <v>Auckland</v>
      </c>
      <c r="N3377" t="str">
        <f>VLOOKUP(CONS_TABLE[[#This Row],[location_id]],Locations[],3, "FALSE")</f>
        <v>New Zealand</v>
      </c>
      <c r="O3377" s="3">
        <f>VLOOKUP(CONS_TABLE[[#This Row],[location_id]],Locations[],4,"FALSE")</f>
        <v>1695200</v>
      </c>
      <c r="P3377">
        <f>VLOOKUP(CONS_TABLE[[#This Row],[location_id]],Locations[],5,"FALSE")</f>
        <v>343.09</v>
      </c>
    </row>
    <row r="3378" spans="1:16" x14ac:dyDescent="0.3">
      <c r="A3378">
        <v>3377</v>
      </c>
      <c r="B3378" t="s">
        <v>90</v>
      </c>
      <c r="C3378">
        <v>587</v>
      </c>
      <c r="D3378" t="str">
        <f>VLOOKUP(CONS_TABLE[[#This Row],[make_id]],Make_details[],2,"FALSE")</f>
        <v>Nissan</v>
      </c>
      <c r="E3378" t="str">
        <f>VLOOKUP(CONS_TABLE[[#This Row],[make_id]],Make_details[],3,"FALSE")</f>
        <v>Standard</v>
      </c>
      <c r="F3378">
        <v>2018</v>
      </c>
      <c r="G3378" t="s">
        <v>820</v>
      </c>
      <c r="H3378" t="s">
        <v>18</v>
      </c>
      <c r="I3378" s="1">
        <v>44648</v>
      </c>
      <c r="J3378" s="1" t="str">
        <f>TEXT(CONS_TABLE[[#This Row],[date_stolen]],"YYYY")</f>
        <v>2022</v>
      </c>
      <c r="K3378" s="1" t="str">
        <f>TEXT(CONS_TABLE[[#This Row],[date_stolen]],"MMMM")</f>
        <v>March</v>
      </c>
      <c r="L3378">
        <v>103</v>
      </c>
      <c r="M3378" t="str">
        <f>VLOOKUP(CONS_TABLE[[#This Row],[location_id]],Locations[],2,"FALSE")</f>
        <v>Waikato</v>
      </c>
      <c r="N3378" t="str">
        <f>VLOOKUP(CONS_TABLE[[#This Row],[location_id]],Locations[],3, "FALSE")</f>
        <v>New Zealand</v>
      </c>
      <c r="O3378" s="3">
        <f>VLOOKUP(CONS_TABLE[[#This Row],[location_id]],Locations[],4,"FALSE")</f>
        <v>513800</v>
      </c>
      <c r="P3378">
        <f>VLOOKUP(CONS_TABLE[[#This Row],[location_id]],Locations[],5,"FALSE")</f>
        <v>21.5</v>
      </c>
    </row>
    <row r="3379" spans="1:16" x14ac:dyDescent="0.3">
      <c r="A3379">
        <v>3378</v>
      </c>
      <c r="B3379" t="s">
        <v>90</v>
      </c>
      <c r="C3379">
        <v>587</v>
      </c>
      <c r="D3379" t="str">
        <f>VLOOKUP(CONS_TABLE[[#This Row],[make_id]],Make_details[],2,"FALSE")</f>
        <v>Nissan</v>
      </c>
      <c r="E3379" t="str">
        <f>VLOOKUP(CONS_TABLE[[#This Row],[make_id]],Make_details[],3,"FALSE")</f>
        <v>Standard</v>
      </c>
      <c r="F3379">
        <v>2004</v>
      </c>
      <c r="G3379" t="s">
        <v>724</v>
      </c>
      <c r="H3379" t="s">
        <v>32</v>
      </c>
      <c r="I3379" s="1">
        <v>44548</v>
      </c>
      <c r="J3379" s="1" t="str">
        <f>TEXT(CONS_TABLE[[#This Row],[date_stolen]],"YYYY")</f>
        <v>2021</v>
      </c>
      <c r="K3379" s="1" t="str">
        <f>TEXT(CONS_TABLE[[#This Row],[date_stolen]],"MMMM")</f>
        <v>December</v>
      </c>
      <c r="L3379">
        <v>102</v>
      </c>
      <c r="M3379" t="str">
        <f>VLOOKUP(CONS_TABLE[[#This Row],[location_id]],Locations[],2,"FALSE")</f>
        <v>Auckland</v>
      </c>
      <c r="N3379" t="str">
        <f>VLOOKUP(CONS_TABLE[[#This Row],[location_id]],Locations[],3, "FALSE")</f>
        <v>New Zealand</v>
      </c>
      <c r="O3379" s="3">
        <f>VLOOKUP(CONS_TABLE[[#This Row],[location_id]],Locations[],4,"FALSE")</f>
        <v>1695200</v>
      </c>
      <c r="P3379">
        <f>VLOOKUP(CONS_TABLE[[#This Row],[location_id]],Locations[],5,"FALSE")</f>
        <v>343.09</v>
      </c>
    </row>
    <row r="3380" spans="1:16" x14ac:dyDescent="0.3">
      <c r="A3380">
        <v>3379</v>
      </c>
      <c r="B3380" t="s">
        <v>435</v>
      </c>
      <c r="C3380">
        <v>619</v>
      </c>
      <c r="D3380" t="str">
        <f>VLOOKUP(CONS_TABLE[[#This Row],[make_id]],Make_details[],2,"FALSE")</f>
        <v>Toyota</v>
      </c>
      <c r="E3380" t="str">
        <f>VLOOKUP(CONS_TABLE[[#This Row],[make_id]],Make_details[],3,"FALSE")</f>
        <v>Standard</v>
      </c>
      <c r="F3380">
        <v>2018</v>
      </c>
      <c r="G3380" t="s">
        <v>448</v>
      </c>
      <c r="H3380" t="s">
        <v>10</v>
      </c>
      <c r="I3380" s="1">
        <v>44651</v>
      </c>
      <c r="J3380" s="1" t="str">
        <f>TEXT(CONS_TABLE[[#This Row],[date_stolen]],"YYYY")</f>
        <v>2022</v>
      </c>
      <c r="K3380" s="1" t="str">
        <f>TEXT(CONS_TABLE[[#This Row],[date_stolen]],"MMMM")</f>
        <v>March</v>
      </c>
      <c r="L3380">
        <v>114</v>
      </c>
      <c r="M3380" t="str">
        <f>VLOOKUP(CONS_TABLE[[#This Row],[location_id]],Locations[],2,"FALSE")</f>
        <v>Canterbury</v>
      </c>
      <c r="N3380" t="str">
        <f>VLOOKUP(CONS_TABLE[[#This Row],[location_id]],Locations[],3, "FALSE")</f>
        <v>New Zealand</v>
      </c>
      <c r="O3380" s="3">
        <f>VLOOKUP(CONS_TABLE[[#This Row],[location_id]],Locations[],4,"FALSE")</f>
        <v>655000</v>
      </c>
      <c r="P3380">
        <f>VLOOKUP(CONS_TABLE[[#This Row],[location_id]],Locations[],5,"FALSE")</f>
        <v>14.72</v>
      </c>
    </row>
    <row r="3381" spans="1:16" x14ac:dyDescent="0.3">
      <c r="A3381">
        <v>3380</v>
      </c>
      <c r="B3381" t="s">
        <v>75</v>
      </c>
      <c r="C3381">
        <v>587</v>
      </c>
      <c r="D3381" t="str">
        <f>VLOOKUP(CONS_TABLE[[#This Row],[make_id]],Make_details[],2,"FALSE")</f>
        <v>Nissan</v>
      </c>
      <c r="E3381" t="str">
        <f>VLOOKUP(CONS_TABLE[[#This Row],[make_id]],Make_details[],3,"FALSE")</f>
        <v>Standard</v>
      </c>
      <c r="F3381">
        <v>2005</v>
      </c>
      <c r="G3381" t="s">
        <v>891</v>
      </c>
      <c r="H3381" t="s">
        <v>45</v>
      </c>
      <c r="I3381" s="1">
        <v>44483</v>
      </c>
      <c r="J3381" s="1" t="str">
        <f>TEXT(CONS_TABLE[[#This Row],[date_stolen]],"YYYY")</f>
        <v>2021</v>
      </c>
      <c r="K3381" s="1" t="str">
        <f>TEXT(CONS_TABLE[[#This Row],[date_stolen]],"MMMM")</f>
        <v>October</v>
      </c>
      <c r="L3381">
        <v>103</v>
      </c>
      <c r="M3381" t="str">
        <f>VLOOKUP(CONS_TABLE[[#This Row],[location_id]],Locations[],2,"FALSE")</f>
        <v>Waikato</v>
      </c>
      <c r="N3381" t="str">
        <f>VLOOKUP(CONS_TABLE[[#This Row],[location_id]],Locations[],3, "FALSE")</f>
        <v>New Zealand</v>
      </c>
      <c r="O3381" s="3">
        <f>VLOOKUP(CONS_TABLE[[#This Row],[location_id]],Locations[],4,"FALSE")</f>
        <v>513800</v>
      </c>
      <c r="P3381">
        <f>VLOOKUP(CONS_TABLE[[#This Row],[location_id]],Locations[],5,"FALSE")</f>
        <v>21.5</v>
      </c>
    </row>
    <row r="3382" spans="1:16" x14ac:dyDescent="0.3">
      <c r="A3382">
        <v>3381</v>
      </c>
      <c r="B3382" t="s">
        <v>75</v>
      </c>
      <c r="C3382">
        <v>619</v>
      </c>
      <c r="D3382" t="str">
        <f>VLOOKUP(CONS_TABLE[[#This Row],[make_id]],Make_details[],2,"FALSE")</f>
        <v>Toyota</v>
      </c>
      <c r="E3382" t="str">
        <f>VLOOKUP(CONS_TABLE[[#This Row],[make_id]],Make_details[],3,"FALSE")</f>
        <v>Standard</v>
      </c>
      <c r="F3382">
        <v>2007</v>
      </c>
      <c r="G3382" t="s">
        <v>918</v>
      </c>
      <c r="H3382" t="s">
        <v>32</v>
      </c>
      <c r="I3382" s="1">
        <v>44635</v>
      </c>
      <c r="J3382" s="1" t="str">
        <f>TEXT(CONS_TABLE[[#This Row],[date_stolen]],"YYYY")</f>
        <v>2022</v>
      </c>
      <c r="K3382" s="1" t="str">
        <f>TEXT(CONS_TABLE[[#This Row],[date_stolen]],"MMMM")</f>
        <v>March</v>
      </c>
      <c r="L3382">
        <v>102</v>
      </c>
      <c r="M3382" t="str">
        <f>VLOOKUP(CONS_TABLE[[#This Row],[location_id]],Locations[],2,"FALSE")</f>
        <v>Auckland</v>
      </c>
      <c r="N3382" t="str">
        <f>VLOOKUP(CONS_TABLE[[#This Row],[location_id]],Locations[],3, "FALSE")</f>
        <v>New Zealand</v>
      </c>
      <c r="O3382" s="3">
        <f>VLOOKUP(CONS_TABLE[[#This Row],[location_id]],Locations[],4,"FALSE")</f>
        <v>1695200</v>
      </c>
      <c r="P3382">
        <f>VLOOKUP(CONS_TABLE[[#This Row],[location_id]],Locations[],5,"FALSE")</f>
        <v>343.09</v>
      </c>
    </row>
    <row r="3383" spans="1:16" x14ac:dyDescent="0.3">
      <c r="A3383">
        <v>3382</v>
      </c>
      <c r="B3383" t="s">
        <v>90</v>
      </c>
      <c r="C3383">
        <v>619</v>
      </c>
      <c r="D3383" t="str">
        <f>VLOOKUP(CONS_TABLE[[#This Row],[make_id]],Make_details[],2,"FALSE")</f>
        <v>Toyota</v>
      </c>
      <c r="E3383" t="str">
        <f>VLOOKUP(CONS_TABLE[[#This Row],[make_id]],Make_details[],3,"FALSE")</f>
        <v>Standard</v>
      </c>
      <c r="F3383">
        <v>2006</v>
      </c>
      <c r="G3383" t="s">
        <v>964</v>
      </c>
      <c r="H3383" t="s">
        <v>10</v>
      </c>
      <c r="I3383" s="1">
        <v>44605</v>
      </c>
      <c r="J3383" s="1" t="str">
        <f>TEXT(CONS_TABLE[[#This Row],[date_stolen]],"YYYY")</f>
        <v>2022</v>
      </c>
      <c r="K3383" s="1" t="str">
        <f>TEXT(CONS_TABLE[[#This Row],[date_stolen]],"MMMM")</f>
        <v>February</v>
      </c>
      <c r="L3383">
        <v>105</v>
      </c>
      <c r="M3383" t="str">
        <f>VLOOKUP(CONS_TABLE[[#This Row],[location_id]],Locations[],2,"FALSE")</f>
        <v>Gisborne</v>
      </c>
      <c r="N3383" t="str">
        <f>VLOOKUP(CONS_TABLE[[#This Row],[location_id]],Locations[],3, "FALSE")</f>
        <v>New Zealand</v>
      </c>
      <c r="O3383" s="3">
        <f>VLOOKUP(CONS_TABLE[[#This Row],[location_id]],Locations[],4,"FALSE")</f>
        <v>52100</v>
      </c>
      <c r="P3383">
        <f>VLOOKUP(CONS_TABLE[[#This Row],[location_id]],Locations[],5,"FALSE")</f>
        <v>6.21</v>
      </c>
    </row>
    <row r="3384" spans="1:16" x14ac:dyDescent="0.3">
      <c r="A3384">
        <v>3383</v>
      </c>
      <c r="B3384" t="s">
        <v>75</v>
      </c>
      <c r="C3384">
        <v>587</v>
      </c>
      <c r="D3384" t="str">
        <f>VLOOKUP(CONS_TABLE[[#This Row],[make_id]],Make_details[],2,"FALSE")</f>
        <v>Nissan</v>
      </c>
      <c r="E3384" t="str">
        <f>VLOOKUP(CONS_TABLE[[#This Row],[make_id]],Make_details[],3,"FALSE")</f>
        <v>Standard</v>
      </c>
      <c r="F3384">
        <v>2007</v>
      </c>
      <c r="G3384" t="s">
        <v>359</v>
      </c>
      <c r="H3384" t="s">
        <v>283</v>
      </c>
      <c r="I3384" s="1">
        <v>44478</v>
      </c>
      <c r="J3384" s="1" t="str">
        <f>TEXT(CONS_TABLE[[#This Row],[date_stolen]],"YYYY")</f>
        <v>2021</v>
      </c>
      <c r="K3384" s="1" t="str">
        <f>TEXT(CONS_TABLE[[#This Row],[date_stolen]],"MMMM")</f>
        <v>October</v>
      </c>
      <c r="L3384">
        <v>101</v>
      </c>
      <c r="M3384" t="str">
        <f>VLOOKUP(CONS_TABLE[[#This Row],[location_id]],Locations[],2,"FALSE")</f>
        <v>Northland</v>
      </c>
      <c r="N3384" t="str">
        <f>VLOOKUP(CONS_TABLE[[#This Row],[location_id]],Locations[],3, "FALSE")</f>
        <v>New Zealand</v>
      </c>
      <c r="O3384" s="3">
        <f>VLOOKUP(CONS_TABLE[[#This Row],[location_id]],Locations[],4,"FALSE")</f>
        <v>201500</v>
      </c>
      <c r="P3384">
        <f>VLOOKUP(CONS_TABLE[[#This Row],[location_id]],Locations[],5,"FALSE")</f>
        <v>16.11</v>
      </c>
    </row>
    <row r="3385" spans="1:16" x14ac:dyDescent="0.3">
      <c r="A3385">
        <v>3384</v>
      </c>
      <c r="B3385" t="s">
        <v>83</v>
      </c>
      <c r="C3385">
        <v>540</v>
      </c>
      <c r="D3385" t="str">
        <f>VLOOKUP(CONS_TABLE[[#This Row],[make_id]],Make_details[],2,"FALSE")</f>
        <v>Ford</v>
      </c>
      <c r="E3385" t="str">
        <f>VLOOKUP(CONS_TABLE[[#This Row],[make_id]],Make_details[],3,"FALSE")</f>
        <v>Standard</v>
      </c>
      <c r="F3385">
        <v>2006</v>
      </c>
      <c r="G3385" t="s">
        <v>453</v>
      </c>
      <c r="H3385" t="s">
        <v>10</v>
      </c>
      <c r="I3385" s="1">
        <v>44578</v>
      </c>
      <c r="J3385" s="1" t="str">
        <f>TEXT(CONS_TABLE[[#This Row],[date_stolen]],"YYYY")</f>
        <v>2022</v>
      </c>
      <c r="K3385" s="1" t="str">
        <f>TEXT(CONS_TABLE[[#This Row],[date_stolen]],"MMMM")</f>
        <v>January</v>
      </c>
      <c r="L3385">
        <v>114</v>
      </c>
      <c r="M3385" t="str">
        <f>VLOOKUP(CONS_TABLE[[#This Row],[location_id]],Locations[],2,"FALSE")</f>
        <v>Canterbury</v>
      </c>
      <c r="N3385" t="str">
        <f>VLOOKUP(CONS_TABLE[[#This Row],[location_id]],Locations[],3, "FALSE")</f>
        <v>New Zealand</v>
      </c>
      <c r="O3385" s="3">
        <f>VLOOKUP(CONS_TABLE[[#This Row],[location_id]],Locations[],4,"FALSE")</f>
        <v>655000</v>
      </c>
      <c r="P3385">
        <f>VLOOKUP(CONS_TABLE[[#This Row],[location_id]],Locations[],5,"FALSE")</f>
        <v>14.72</v>
      </c>
    </row>
    <row r="3386" spans="1:16" x14ac:dyDescent="0.3">
      <c r="A3386">
        <v>3385</v>
      </c>
      <c r="B3386" t="s">
        <v>75</v>
      </c>
      <c r="C3386">
        <v>619</v>
      </c>
      <c r="D3386" t="str">
        <f>VLOOKUP(CONS_TABLE[[#This Row],[make_id]],Make_details[],2,"FALSE")</f>
        <v>Toyota</v>
      </c>
      <c r="E3386" t="str">
        <f>VLOOKUP(CONS_TABLE[[#This Row],[make_id]],Make_details[],3,"FALSE")</f>
        <v>Standard</v>
      </c>
      <c r="F3386">
        <v>2007</v>
      </c>
      <c r="G3386" t="s">
        <v>739</v>
      </c>
      <c r="H3386" t="s">
        <v>10</v>
      </c>
      <c r="I3386" s="1">
        <v>44654</v>
      </c>
      <c r="J3386" s="1" t="str">
        <f>TEXT(CONS_TABLE[[#This Row],[date_stolen]],"YYYY")</f>
        <v>2022</v>
      </c>
      <c r="K3386" s="1" t="str">
        <f>TEXT(CONS_TABLE[[#This Row],[date_stolen]],"MMMM")</f>
        <v>April</v>
      </c>
      <c r="L3386">
        <v>102</v>
      </c>
      <c r="M3386" t="str">
        <f>VLOOKUP(CONS_TABLE[[#This Row],[location_id]],Locations[],2,"FALSE")</f>
        <v>Auckland</v>
      </c>
      <c r="N3386" t="str">
        <f>VLOOKUP(CONS_TABLE[[#This Row],[location_id]],Locations[],3, "FALSE")</f>
        <v>New Zealand</v>
      </c>
      <c r="O3386" s="3">
        <f>VLOOKUP(CONS_TABLE[[#This Row],[location_id]],Locations[],4,"FALSE")</f>
        <v>1695200</v>
      </c>
      <c r="P3386">
        <f>VLOOKUP(CONS_TABLE[[#This Row],[location_id]],Locations[],5,"FALSE")</f>
        <v>343.09</v>
      </c>
    </row>
    <row r="3387" spans="1:16" x14ac:dyDescent="0.3">
      <c r="A3387">
        <v>3386</v>
      </c>
      <c r="B3387" t="s">
        <v>83</v>
      </c>
      <c r="C3387">
        <v>587</v>
      </c>
      <c r="D3387" t="str">
        <f>VLOOKUP(CONS_TABLE[[#This Row],[make_id]],Make_details[],2,"FALSE")</f>
        <v>Nissan</v>
      </c>
      <c r="E3387" t="str">
        <f>VLOOKUP(CONS_TABLE[[#This Row],[make_id]],Make_details[],3,"FALSE")</f>
        <v>Standard</v>
      </c>
      <c r="F3387">
        <v>2008</v>
      </c>
      <c r="G3387" t="s">
        <v>359</v>
      </c>
      <c r="H3387" t="s">
        <v>101</v>
      </c>
      <c r="I3387" s="1">
        <v>44632</v>
      </c>
      <c r="J3387" s="1" t="str">
        <f>TEXT(CONS_TABLE[[#This Row],[date_stolen]],"YYYY")</f>
        <v>2022</v>
      </c>
      <c r="K3387" s="1" t="str">
        <f>TEXT(CONS_TABLE[[#This Row],[date_stolen]],"MMMM")</f>
        <v>March</v>
      </c>
      <c r="L3387">
        <v>103</v>
      </c>
      <c r="M3387" t="str">
        <f>VLOOKUP(CONS_TABLE[[#This Row],[location_id]],Locations[],2,"FALSE")</f>
        <v>Waikato</v>
      </c>
      <c r="N3387" t="str">
        <f>VLOOKUP(CONS_TABLE[[#This Row],[location_id]],Locations[],3, "FALSE")</f>
        <v>New Zealand</v>
      </c>
      <c r="O3387" s="3">
        <f>VLOOKUP(CONS_TABLE[[#This Row],[location_id]],Locations[],4,"FALSE")</f>
        <v>513800</v>
      </c>
      <c r="P3387">
        <f>VLOOKUP(CONS_TABLE[[#This Row],[location_id]],Locations[],5,"FALSE")</f>
        <v>21.5</v>
      </c>
    </row>
    <row r="3388" spans="1:16" x14ac:dyDescent="0.3">
      <c r="A3388">
        <v>3387</v>
      </c>
      <c r="B3388" t="s">
        <v>90</v>
      </c>
      <c r="C3388">
        <v>587</v>
      </c>
      <c r="D3388" t="str">
        <f>VLOOKUP(CONS_TABLE[[#This Row],[make_id]],Make_details[],2,"FALSE")</f>
        <v>Nissan</v>
      </c>
      <c r="E3388" t="str">
        <f>VLOOKUP(CONS_TABLE[[#This Row],[make_id]],Make_details[],3,"FALSE")</f>
        <v>Standard</v>
      </c>
      <c r="F3388">
        <v>2006</v>
      </c>
      <c r="G3388" t="s">
        <v>863</v>
      </c>
      <c r="H3388" t="s">
        <v>47</v>
      </c>
      <c r="I3388" s="1">
        <v>44642</v>
      </c>
      <c r="J3388" s="1" t="str">
        <f>TEXT(CONS_TABLE[[#This Row],[date_stolen]],"YYYY")</f>
        <v>2022</v>
      </c>
      <c r="K3388" s="1" t="str">
        <f>TEXT(CONS_TABLE[[#This Row],[date_stolen]],"MMMM")</f>
        <v>March</v>
      </c>
      <c r="L3388">
        <v>102</v>
      </c>
      <c r="M3388" t="str">
        <f>VLOOKUP(CONS_TABLE[[#This Row],[location_id]],Locations[],2,"FALSE")</f>
        <v>Auckland</v>
      </c>
      <c r="N3388" t="str">
        <f>VLOOKUP(CONS_TABLE[[#This Row],[location_id]],Locations[],3, "FALSE")</f>
        <v>New Zealand</v>
      </c>
      <c r="O3388" s="3">
        <f>VLOOKUP(CONS_TABLE[[#This Row],[location_id]],Locations[],4,"FALSE")</f>
        <v>1695200</v>
      </c>
      <c r="P3388">
        <f>VLOOKUP(CONS_TABLE[[#This Row],[location_id]],Locations[],5,"FALSE")</f>
        <v>343.09</v>
      </c>
    </row>
    <row r="3389" spans="1:16" x14ac:dyDescent="0.3">
      <c r="A3389">
        <v>3388</v>
      </c>
      <c r="B3389" t="s">
        <v>435</v>
      </c>
      <c r="C3389">
        <v>619</v>
      </c>
      <c r="D3389" t="str">
        <f>VLOOKUP(CONS_TABLE[[#This Row],[make_id]],Make_details[],2,"FALSE")</f>
        <v>Toyota</v>
      </c>
      <c r="E3389" t="str">
        <f>VLOOKUP(CONS_TABLE[[#This Row],[make_id]],Make_details[],3,"FALSE")</f>
        <v>Standard</v>
      </c>
      <c r="F3389">
        <v>2018</v>
      </c>
      <c r="G3389" t="s">
        <v>448</v>
      </c>
      <c r="H3389" t="s">
        <v>28</v>
      </c>
      <c r="I3389" s="1">
        <v>44590</v>
      </c>
      <c r="J3389" s="1" t="str">
        <f>TEXT(CONS_TABLE[[#This Row],[date_stolen]],"YYYY")</f>
        <v>2022</v>
      </c>
      <c r="K3389" s="1" t="str">
        <f>TEXT(CONS_TABLE[[#This Row],[date_stolen]],"MMMM")</f>
        <v>January</v>
      </c>
      <c r="L3389">
        <v>102</v>
      </c>
      <c r="M3389" t="str">
        <f>VLOOKUP(CONS_TABLE[[#This Row],[location_id]],Locations[],2,"FALSE")</f>
        <v>Auckland</v>
      </c>
      <c r="N3389" t="str">
        <f>VLOOKUP(CONS_TABLE[[#This Row],[location_id]],Locations[],3, "FALSE")</f>
        <v>New Zealand</v>
      </c>
      <c r="O3389" s="3">
        <f>VLOOKUP(CONS_TABLE[[#This Row],[location_id]],Locations[],4,"FALSE")</f>
        <v>1695200</v>
      </c>
      <c r="P3389">
        <f>VLOOKUP(CONS_TABLE[[#This Row],[location_id]],Locations[],5,"FALSE")</f>
        <v>343.09</v>
      </c>
    </row>
    <row r="3390" spans="1:16" x14ac:dyDescent="0.3">
      <c r="A3390">
        <v>3389</v>
      </c>
      <c r="B3390" t="s">
        <v>90</v>
      </c>
      <c r="C3390">
        <v>580</v>
      </c>
      <c r="D3390" t="str">
        <f>VLOOKUP(CONS_TABLE[[#This Row],[make_id]],Make_details[],2,"FALSE")</f>
        <v>Mitsubishi</v>
      </c>
      <c r="E3390" t="str">
        <f>VLOOKUP(CONS_TABLE[[#This Row],[make_id]],Make_details[],3,"FALSE")</f>
        <v>Standard</v>
      </c>
      <c r="F3390">
        <v>1993</v>
      </c>
      <c r="G3390" t="s">
        <v>442</v>
      </c>
      <c r="H3390" t="s">
        <v>69</v>
      </c>
      <c r="I3390" s="1">
        <v>44567</v>
      </c>
      <c r="J3390" s="1" t="str">
        <f>TEXT(CONS_TABLE[[#This Row],[date_stolen]],"YYYY")</f>
        <v>2022</v>
      </c>
      <c r="K3390" s="1" t="str">
        <f>TEXT(CONS_TABLE[[#This Row],[date_stolen]],"MMMM")</f>
        <v>January</v>
      </c>
      <c r="L3390">
        <v>105</v>
      </c>
      <c r="M3390" t="str">
        <f>VLOOKUP(CONS_TABLE[[#This Row],[location_id]],Locations[],2,"FALSE")</f>
        <v>Gisborne</v>
      </c>
      <c r="N3390" t="str">
        <f>VLOOKUP(CONS_TABLE[[#This Row],[location_id]],Locations[],3, "FALSE")</f>
        <v>New Zealand</v>
      </c>
      <c r="O3390" s="3">
        <f>VLOOKUP(CONS_TABLE[[#This Row],[location_id]],Locations[],4,"FALSE")</f>
        <v>52100</v>
      </c>
      <c r="P3390">
        <f>VLOOKUP(CONS_TABLE[[#This Row],[location_id]],Locations[],5,"FALSE")</f>
        <v>6.21</v>
      </c>
    </row>
    <row r="3391" spans="1:16" x14ac:dyDescent="0.3">
      <c r="A3391">
        <v>3390</v>
      </c>
      <c r="B3391" t="s">
        <v>235</v>
      </c>
      <c r="C3391">
        <v>540</v>
      </c>
      <c r="D3391" t="str">
        <f>VLOOKUP(CONS_TABLE[[#This Row],[make_id]],Make_details[],2,"FALSE")</f>
        <v>Ford</v>
      </c>
      <c r="E3391" t="str">
        <f>VLOOKUP(CONS_TABLE[[#This Row],[make_id]],Make_details[],3,"FALSE")</f>
        <v>Standard</v>
      </c>
      <c r="F3391">
        <v>2018</v>
      </c>
      <c r="G3391" t="s">
        <v>701</v>
      </c>
      <c r="H3391" t="s">
        <v>32</v>
      </c>
      <c r="I3391" s="1">
        <v>44483</v>
      </c>
      <c r="J3391" s="1" t="str">
        <f>TEXT(CONS_TABLE[[#This Row],[date_stolen]],"YYYY")</f>
        <v>2021</v>
      </c>
      <c r="K3391" s="1" t="str">
        <f>TEXT(CONS_TABLE[[#This Row],[date_stolen]],"MMMM")</f>
        <v>October</v>
      </c>
      <c r="L3391">
        <v>102</v>
      </c>
      <c r="M3391" t="str">
        <f>VLOOKUP(CONS_TABLE[[#This Row],[location_id]],Locations[],2,"FALSE")</f>
        <v>Auckland</v>
      </c>
      <c r="N3391" t="str">
        <f>VLOOKUP(CONS_TABLE[[#This Row],[location_id]],Locations[],3, "FALSE")</f>
        <v>New Zealand</v>
      </c>
      <c r="O3391" s="3">
        <f>VLOOKUP(CONS_TABLE[[#This Row],[location_id]],Locations[],4,"FALSE")</f>
        <v>1695200</v>
      </c>
      <c r="P3391">
        <f>VLOOKUP(CONS_TABLE[[#This Row],[location_id]],Locations[],5,"FALSE")</f>
        <v>343.09</v>
      </c>
    </row>
    <row r="3392" spans="1:16" x14ac:dyDescent="0.3">
      <c r="A3392">
        <v>3391</v>
      </c>
      <c r="B3392" t="s">
        <v>83</v>
      </c>
      <c r="C3392">
        <v>512</v>
      </c>
      <c r="D3392" t="str">
        <f>VLOOKUP(CONS_TABLE[[#This Row],[make_id]],Make_details[],2,"FALSE")</f>
        <v>BMW</v>
      </c>
      <c r="E3392" t="str">
        <f>VLOOKUP(CONS_TABLE[[#This Row],[make_id]],Make_details[],3,"FALSE")</f>
        <v>Luxury</v>
      </c>
      <c r="F3392">
        <v>2008</v>
      </c>
      <c r="G3392" t="s">
        <v>707</v>
      </c>
      <c r="H3392" t="s">
        <v>28</v>
      </c>
      <c r="I3392" s="1">
        <v>44587</v>
      </c>
      <c r="J3392" s="1" t="str">
        <f>TEXT(CONS_TABLE[[#This Row],[date_stolen]],"YYYY")</f>
        <v>2022</v>
      </c>
      <c r="K3392" s="1" t="str">
        <f>TEXT(CONS_TABLE[[#This Row],[date_stolen]],"MMMM")</f>
        <v>January</v>
      </c>
      <c r="L3392">
        <v>102</v>
      </c>
      <c r="M3392" t="str">
        <f>VLOOKUP(CONS_TABLE[[#This Row],[location_id]],Locations[],2,"FALSE")</f>
        <v>Auckland</v>
      </c>
      <c r="N3392" t="str">
        <f>VLOOKUP(CONS_TABLE[[#This Row],[location_id]],Locations[],3, "FALSE")</f>
        <v>New Zealand</v>
      </c>
      <c r="O3392" s="3">
        <f>VLOOKUP(CONS_TABLE[[#This Row],[location_id]],Locations[],4,"FALSE")</f>
        <v>1695200</v>
      </c>
      <c r="P3392">
        <f>VLOOKUP(CONS_TABLE[[#This Row],[location_id]],Locations[],5,"FALSE")</f>
        <v>343.09</v>
      </c>
    </row>
    <row r="3393" spans="1:16" x14ac:dyDescent="0.3">
      <c r="A3393">
        <v>3392</v>
      </c>
      <c r="B3393" t="s">
        <v>75</v>
      </c>
      <c r="C3393">
        <v>610</v>
      </c>
      <c r="D3393" t="str">
        <f>VLOOKUP(CONS_TABLE[[#This Row],[make_id]],Make_details[],2,"FALSE")</f>
        <v>Subaru</v>
      </c>
      <c r="E3393" t="str">
        <f>VLOOKUP(CONS_TABLE[[#This Row],[make_id]],Make_details[],3,"FALSE")</f>
        <v>Standard</v>
      </c>
      <c r="F3393">
        <v>2008</v>
      </c>
      <c r="G3393" t="s">
        <v>444</v>
      </c>
      <c r="H3393" t="s">
        <v>18</v>
      </c>
      <c r="I3393" s="1">
        <v>44656</v>
      </c>
      <c r="J3393" s="1" t="str">
        <f>TEXT(CONS_TABLE[[#This Row],[date_stolen]],"YYYY")</f>
        <v>2022</v>
      </c>
      <c r="K3393" s="1" t="str">
        <f>TEXT(CONS_TABLE[[#This Row],[date_stolen]],"MMMM")</f>
        <v>April</v>
      </c>
      <c r="L3393">
        <v>114</v>
      </c>
      <c r="M3393" t="str">
        <f>VLOOKUP(CONS_TABLE[[#This Row],[location_id]],Locations[],2,"FALSE")</f>
        <v>Canterbury</v>
      </c>
      <c r="N3393" t="str">
        <f>VLOOKUP(CONS_TABLE[[#This Row],[location_id]],Locations[],3, "FALSE")</f>
        <v>New Zealand</v>
      </c>
      <c r="O3393" s="3">
        <f>VLOOKUP(CONS_TABLE[[#This Row],[location_id]],Locations[],4,"FALSE")</f>
        <v>655000</v>
      </c>
      <c r="P3393">
        <f>VLOOKUP(CONS_TABLE[[#This Row],[location_id]],Locations[],5,"FALSE")</f>
        <v>14.72</v>
      </c>
    </row>
    <row r="3394" spans="1:16" x14ac:dyDescent="0.3">
      <c r="A3394">
        <v>3393</v>
      </c>
      <c r="B3394" t="s">
        <v>75</v>
      </c>
      <c r="C3394">
        <v>611</v>
      </c>
      <c r="D3394" t="str">
        <f>VLOOKUP(CONS_TABLE[[#This Row],[make_id]],Make_details[],2,"FALSE")</f>
        <v>Suzuki</v>
      </c>
      <c r="E3394" t="str">
        <f>VLOOKUP(CONS_TABLE[[#This Row],[make_id]],Make_details[],3,"FALSE")</f>
        <v>Standard</v>
      </c>
      <c r="F3394">
        <v>2006</v>
      </c>
      <c r="G3394" t="s">
        <v>684</v>
      </c>
      <c r="H3394" t="s">
        <v>10</v>
      </c>
      <c r="I3394" s="1">
        <v>44567</v>
      </c>
      <c r="J3394" s="1" t="str">
        <f>TEXT(CONS_TABLE[[#This Row],[date_stolen]],"YYYY")</f>
        <v>2022</v>
      </c>
      <c r="K3394" s="1" t="str">
        <f>TEXT(CONS_TABLE[[#This Row],[date_stolen]],"MMMM")</f>
        <v>January</v>
      </c>
      <c r="L3394">
        <v>102</v>
      </c>
      <c r="M3394" t="str">
        <f>VLOOKUP(CONS_TABLE[[#This Row],[location_id]],Locations[],2,"FALSE")</f>
        <v>Auckland</v>
      </c>
      <c r="N3394" t="str">
        <f>VLOOKUP(CONS_TABLE[[#This Row],[location_id]],Locations[],3, "FALSE")</f>
        <v>New Zealand</v>
      </c>
      <c r="O3394" s="3">
        <f>VLOOKUP(CONS_TABLE[[#This Row],[location_id]],Locations[],4,"FALSE")</f>
        <v>1695200</v>
      </c>
      <c r="P3394">
        <f>VLOOKUP(CONS_TABLE[[#This Row],[location_id]],Locations[],5,"FALSE")</f>
        <v>343.09</v>
      </c>
    </row>
    <row r="3395" spans="1:16" x14ac:dyDescent="0.3">
      <c r="A3395">
        <v>3394</v>
      </c>
      <c r="B3395" t="s">
        <v>435</v>
      </c>
      <c r="C3395">
        <v>619</v>
      </c>
      <c r="D3395" t="str">
        <f>VLOOKUP(CONS_TABLE[[#This Row],[make_id]],Make_details[],2,"FALSE")</f>
        <v>Toyota</v>
      </c>
      <c r="E3395" t="str">
        <f>VLOOKUP(CONS_TABLE[[#This Row],[make_id]],Make_details[],3,"FALSE")</f>
        <v>Standard</v>
      </c>
      <c r="F3395">
        <v>2005</v>
      </c>
      <c r="G3395" t="s">
        <v>448</v>
      </c>
      <c r="H3395" t="s">
        <v>10</v>
      </c>
      <c r="I3395" s="1">
        <v>44640</v>
      </c>
      <c r="J3395" s="1" t="str">
        <f>TEXT(CONS_TABLE[[#This Row],[date_stolen]],"YYYY")</f>
        <v>2022</v>
      </c>
      <c r="K3395" s="1" t="str">
        <f>TEXT(CONS_TABLE[[#This Row],[date_stolen]],"MMMM")</f>
        <v>March</v>
      </c>
      <c r="L3395">
        <v>111</v>
      </c>
      <c r="M3395" t="str">
        <f>VLOOKUP(CONS_TABLE[[#This Row],[location_id]],Locations[],2,"FALSE")</f>
        <v>Nelson</v>
      </c>
      <c r="N3395" t="str">
        <f>VLOOKUP(CONS_TABLE[[#This Row],[location_id]],Locations[],3, "FALSE")</f>
        <v>New Zealand</v>
      </c>
      <c r="O3395" s="3">
        <f>VLOOKUP(CONS_TABLE[[#This Row],[location_id]],Locations[],4,"FALSE")</f>
        <v>54500</v>
      </c>
      <c r="P3395">
        <f>VLOOKUP(CONS_TABLE[[#This Row],[location_id]],Locations[],5,"FALSE")</f>
        <v>129.15</v>
      </c>
    </row>
    <row r="3396" spans="1:16" x14ac:dyDescent="0.3">
      <c r="A3396">
        <v>3395</v>
      </c>
      <c r="B3396" t="s">
        <v>90</v>
      </c>
      <c r="C3396">
        <v>580</v>
      </c>
      <c r="D3396" t="str">
        <f>VLOOKUP(CONS_TABLE[[#This Row],[make_id]],Make_details[],2,"FALSE")</f>
        <v>Mitsubishi</v>
      </c>
      <c r="E3396" t="str">
        <f>VLOOKUP(CONS_TABLE[[#This Row],[make_id]],Make_details[],3,"FALSE")</f>
        <v>Standard</v>
      </c>
      <c r="F3396">
        <v>2008</v>
      </c>
      <c r="G3396" t="s">
        <v>727</v>
      </c>
      <c r="H3396" t="s">
        <v>45</v>
      </c>
      <c r="I3396" s="1">
        <v>44603</v>
      </c>
      <c r="J3396" s="1" t="str">
        <f>TEXT(CONS_TABLE[[#This Row],[date_stolen]],"YYYY")</f>
        <v>2022</v>
      </c>
      <c r="K3396" s="1" t="str">
        <f>TEXT(CONS_TABLE[[#This Row],[date_stolen]],"MMMM")</f>
        <v>February</v>
      </c>
      <c r="L3396">
        <v>114</v>
      </c>
      <c r="M3396" t="str">
        <f>VLOOKUP(CONS_TABLE[[#This Row],[location_id]],Locations[],2,"FALSE")</f>
        <v>Canterbury</v>
      </c>
      <c r="N3396" t="str">
        <f>VLOOKUP(CONS_TABLE[[#This Row],[location_id]],Locations[],3, "FALSE")</f>
        <v>New Zealand</v>
      </c>
      <c r="O3396" s="3">
        <f>VLOOKUP(CONS_TABLE[[#This Row],[location_id]],Locations[],4,"FALSE")</f>
        <v>655000</v>
      </c>
      <c r="P3396">
        <f>VLOOKUP(CONS_TABLE[[#This Row],[location_id]],Locations[],5,"FALSE")</f>
        <v>14.72</v>
      </c>
    </row>
    <row r="3397" spans="1:16" x14ac:dyDescent="0.3">
      <c r="A3397">
        <v>3396</v>
      </c>
      <c r="B3397" t="s">
        <v>83</v>
      </c>
      <c r="C3397">
        <v>548</v>
      </c>
      <c r="D3397" t="str">
        <f>VLOOKUP(CONS_TABLE[[#This Row],[make_id]],Make_details[],2,"FALSE")</f>
        <v>Holden</v>
      </c>
      <c r="E3397" t="str">
        <f>VLOOKUP(CONS_TABLE[[#This Row],[make_id]],Make_details[],3,"FALSE")</f>
        <v>Standard</v>
      </c>
      <c r="F3397">
        <v>2000</v>
      </c>
      <c r="G3397" t="s">
        <v>443</v>
      </c>
      <c r="H3397" t="s">
        <v>10</v>
      </c>
      <c r="I3397" s="1">
        <v>44649</v>
      </c>
      <c r="J3397" s="1" t="str">
        <f>TEXT(CONS_TABLE[[#This Row],[date_stolen]],"YYYY")</f>
        <v>2022</v>
      </c>
      <c r="K3397" s="1" t="str">
        <f>TEXT(CONS_TABLE[[#This Row],[date_stolen]],"MMMM")</f>
        <v>March</v>
      </c>
      <c r="L3397">
        <v>103</v>
      </c>
      <c r="M3397" t="str">
        <f>VLOOKUP(CONS_TABLE[[#This Row],[location_id]],Locations[],2,"FALSE")</f>
        <v>Waikato</v>
      </c>
      <c r="N3397" t="str">
        <f>VLOOKUP(CONS_TABLE[[#This Row],[location_id]],Locations[],3, "FALSE")</f>
        <v>New Zealand</v>
      </c>
      <c r="O3397" s="3">
        <f>VLOOKUP(CONS_TABLE[[#This Row],[location_id]],Locations[],4,"FALSE")</f>
        <v>513800</v>
      </c>
      <c r="P3397">
        <f>VLOOKUP(CONS_TABLE[[#This Row],[location_id]],Locations[],5,"FALSE")</f>
        <v>21.5</v>
      </c>
    </row>
    <row r="3398" spans="1:16" x14ac:dyDescent="0.3">
      <c r="A3398">
        <v>3397</v>
      </c>
      <c r="B3398" t="s">
        <v>75</v>
      </c>
      <c r="C3398">
        <v>633</v>
      </c>
      <c r="D3398" t="str">
        <f>VLOOKUP(CONS_TABLE[[#This Row],[make_id]],Make_details[],2,"FALSE")</f>
        <v>Volkswagen</v>
      </c>
      <c r="E3398" t="str">
        <f>VLOOKUP(CONS_TABLE[[#This Row],[make_id]],Make_details[],3,"FALSE")</f>
        <v>Standard</v>
      </c>
      <c r="F3398">
        <v>2005</v>
      </c>
      <c r="G3398" t="s">
        <v>581</v>
      </c>
      <c r="H3398" t="s">
        <v>18</v>
      </c>
      <c r="I3398" s="1">
        <v>44605</v>
      </c>
      <c r="J3398" s="1" t="str">
        <f>TEXT(CONS_TABLE[[#This Row],[date_stolen]],"YYYY")</f>
        <v>2022</v>
      </c>
      <c r="K3398" s="1" t="str">
        <f>TEXT(CONS_TABLE[[#This Row],[date_stolen]],"MMMM")</f>
        <v>February</v>
      </c>
      <c r="L3398">
        <v>102</v>
      </c>
      <c r="M3398" t="str">
        <f>VLOOKUP(CONS_TABLE[[#This Row],[location_id]],Locations[],2,"FALSE")</f>
        <v>Auckland</v>
      </c>
      <c r="N3398" t="str">
        <f>VLOOKUP(CONS_TABLE[[#This Row],[location_id]],Locations[],3, "FALSE")</f>
        <v>New Zealand</v>
      </c>
      <c r="O3398" s="3">
        <f>VLOOKUP(CONS_TABLE[[#This Row],[location_id]],Locations[],4,"FALSE")</f>
        <v>1695200</v>
      </c>
      <c r="P3398">
        <f>VLOOKUP(CONS_TABLE[[#This Row],[location_id]],Locations[],5,"FALSE")</f>
        <v>343.09</v>
      </c>
    </row>
    <row r="3399" spans="1:16" x14ac:dyDescent="0.3">
      <c r="A3399">
        <v>3398</v>
      </c>
      <c r="B3399" t="s">
        <v>83</v>
      </c>
      <c r="C3399">
        <v>587</v>
      </c>
      <c r="D3399" t="str">
        <f>VLOOKUP(CONS_TABLE[[#This Row],[make_id]],Make_details[],2,"FALSE")</f>
        <v>Nissan</v>
      </c>
      <c r="E3399" t="str">
        <f>VLOOKUP(CONS_TABLE[[#This Row],[make_id]],Make_details[],3,"FALSE")</f>
        <v>Standard</v>
      </c>
      <c r="F3399">
        <v>2011</v>
      </c>
      <c r="G3399" t="s">
        <v>359</v>
      </c>
      <c r="H3399" t="s">
        <v>10</v>
      </c>
      <c r="I3399" s="1">
        <v>44606</v>
      </c>
      <c r="J3399" s="1" t="str">
        <f>TEXT(CONS_TABLE[[#This Row],[date_stolen]],"YYYY")</f>
        <v>2022</v>
      </c>
      <c r="K3399" s="1" t="str">
        <f>TEXT(CONS_TABLE[[#This Row],[date_stolen]],"MMMM")</f>
        <v>February</v>
      </c>
      <c r="L3399">
        <v>103</v>
      </c>
      <c r="M3399" t="str">
        <f>VLOOKUP(CONS_TABLE[[#This Row],[location_id]],Locations[],2,"FALSE")</f>
        <v>Waikato</v>
      </c>
      <c r="N3399" t="str">
        <f>VLOOKUP(CONS_TABLE[[#This Row],[location_id]],Locations[],3, "FALSE")</f>
        <v>New Zealand</v>
      </c>
      <c r="O3399" s="3">
        <f>VLOOKUP(CONS_TABLE[[#This Row],[location_id]],Locations[],4,"FALSE")</f>
        <v>513800</v>
      </c>
      <c r="P3399">
        <f>VLOOKUP(CONS_TABLE[[#This Row],[location_id]],Locations[],5,"FALSE")</f>
        <v>21.5</v>
      </c>
    </row>
    <row r="3400" spans="1:16" x14ac:dyDescent="0.3">
      <c r="A3400">
        <v>3399</v>
      </c>
      <c r="B3400" t="s">
        <v>435</v>
      </c>
      <c r="C3400">
        <v>587</v>
      </c>
      <c r="D3400" t="str">
        <f>VLOOKUP(CONS_TABLE[[#This Row],[make_id]],Make_details[],2,"FALSE")</f>
        <v>Nissan</v>
      </c>
      <c r="E3400" t="str">
        <f>VLOOKUP(CONS_TABLE[[#This Row],[make_id]],Make_details[],3,"FALSE")</f>
        <v>Standard</v>
      </c>
      <c r="F3400">
        <v>2006</v>
      </c>
      <c r="G3400" t="s">
        <v>437</v>
      </c>
      <c r="H3400" t="s">
        <v>28</v>
      </c>
      <c r="I3400" s="1">
        <v>44637</v>
      </c>
      <c r="J3400" s="1" t="str">
        <f>TEXT(CONS_TABLE[[#This Row],[date_stolen]],"YYYY")</f>
        <v>2022</v>
      </c>
      <c r="K3400" s="1" t="str">
        <f>TEXT(CONS_TABLE[[#This Row],[date_stolen]],"MMMM")</f>
        <v>March</v>
      </c>
      <c r="L3400">
        <v>102</v>
      </c>
      <c r="M3400" t="str">
        <f>VLOOKUP(CONS_TABLE[[#This Row],[location_id]],Locations[],2,"FALSE")</f>
        <v>Auckland</v>
      </c>
      <c r="N3400" t="str">
        <f>VLOOKUP(CONS_TABLE[[#This Row],[location_id]],Locations[],3, "FALSE")</f>
        <v>New Zealand</v>
      </c>
      <c r="O3400" s="3">
        <f>VLOOKUP(CONS_TABLE[[#This Row],[location_id]],Locations[],4,"FALSE")</f>
        <v>1695200</v>
      </c>
      <c r="P3400">
        <f>VLOOKUP(CONS_TABLE[[#This Row],[location_id]],Locations[],5,"FALSE")</f>
        <v>343.09</v>
      </c>
    </row>
    <row r="3401" spans="1:16" x14ac:dyDescent="0.3">
      <c r="A3401">
        <v>3400</v>
      </c>
      <c r="B3401" t="s">
        <v>90</v>
      </c>
      <c r="C3401">
        <v>576</v>
      </c>
      <c r="D3401" t="str">
        <f>VLOOKUP(CONS_TABLE[[#This Row],[make_id]],Make_details[],2,"FALSE")</f>
        <v>Mazda</v>
      </c>
      <c r="E3401" t="str">
        <f>VLOOKUP(CONS_TABLE[[#This Row],[make_id]],Make_details[],3,"FALSE")</f>
        <v>Standard</v>
      </c>
      <c r="F3401">
        <v>2008</v>
      </c>
      <c r="G3401" t="s">
        <v>776</v>
      </c>
      <c r="H3401" t="s">
        <v>10</v>
      </c>
      <c r="I3401" s="1">
        <v>44477</v>
      </c>
      <c r="J3401" s="1" t="str">
        <f>TEXT(CONS_TABLE[[#This Row],[date_stolen]],"YYYY")</f>
        <v>2021</v>
      </c>
      <c r="K3401" s="1" t="str">
        <f>TEXT(CONS_TABLE[[#This Row],[date_stolen]],"MMMM")</f>
        <v>October</v>
      </c>
      <c r="L3401">
        <v>101</v>
      </c>
      <c r="M3401" t="str">
        <f>VLOOKUP(CONS_TABLE[[#This Row],[location_id]],Locations[],2,"FALSE")</f>
        <v>Northland</v>
      </c>
      <c r="N3401" t="str">
        <f>VLOOKUP(CONS_TABLE[[#This Row],[location_id]],Locations[],3, "FALSE")</f>
        <v>New Zealand</v>
      </c>
      <c r="O3401" s="3">
        <f>VLOOKUP(CONS_TABLE[[#This Row],[location_id]],Locations[],4,"FALSE")</f>
        <v>201500</v>
      </c>
      <c r="P3401">
        <f>VLOOKUP(CONS_TABLE[[#This Row],[location_id]],Locations[],5,"FALSE")</f>
        <v>16.11</v>
      </c>
    </row>
    <row r="3402" spans="1:16" x14ac:dyDescent="0.3">
      <c r="A3402">
        <v>3401</v>
      </c>
      <c r="B3402" t="s">
        <v>435</v>
      </c>
      <c r="C3402">
        <v>580</v>
      </c>
      <c r="D3402" t="str">
        <f>VLOOKUP(CONS_TABLE[[#This Row],[make_id]],Make_details[],2,"FALSE")</f>
        <v>Mitsubishi</v>
      </c>
      <c r="E3402" t="str">
        <f>VLOOKUP(CONS_TABLE[[#This Row],[make_id]],Make_details[],3,"FALSE")</f>
        <v>Standard</v>
      </c>
      <c r="F3402">
        <v>2018</v>
      </c>
      <c r="G3402" t="s">
        <v>464</v>
      </c>
      <c r="H3402" t="s">
        <v>32</v>
      </c>
      <c r="I3402" s="1">
        <v>44500</v>
      </c>
      <c r="J3402" s="1" t="str">
        <f>TEXT(CONS_TABLE[[#This Row],[date_stolen]],"YYYY")</f>
        <v>2021</v>
      </c>
      <c r="K3402" s="1" t="str">
        <f>TEXT(CONS_TABLE[[#This Row],[date_stolen]],"MMMM")</f>
        <v>October</v>
      </c>
      <c r="L3402">
        <v>114</v>
      </c>
      <c r="M3402" t="str">
        <f>VLOOKUP(CONS_TABLE[[#This Row],[location_id]],Locations[],2,"FALSE")</f>
        <v>Canterbury</v>
      </c>
      <c r="N3402" t="str">
        <f>VLOOKUP(CONS_TABLE[[#This Row],[location_id]],Locations[],3, "FALSE")</f>
        <v>New Zealand</v>
      </c>
      <c r="O3402" s="3">
        <f>VLOOKUP(CONS_TABLE[[#This Row],[location_id]],Locations[],4,"FALSE")</f>
        <v>655000</v>
      </c>
      <c r="P3402">
        <f>VLOOKUP(CONS_TABLE[[#This Row],[location_id]],Locations[],5,"FALSE")</f>
        <v>14.72</v>
      </c>
    </row>
    <row r="3403" spans="1:16" x14ac:dyDescent="0.3">
      <c r="A3403">
        <v>3402</v>
      </c>
      <c r="B3403" t="s">
        <v>90</v>
      </c>
      <c r="C3403">
        <v>540</v>
      </c>
      <c r="D3403" t="str">
        <f>VLOOKUP(CONS_TABLE[[#This Row],[make_id]],Make_details[],2,"FALSE")</f>
        <v>Ford</v>
      </c>
      <c r="E3403" t="str">
        <f>VLOOKUP(CONS_TABLE[[#This Row],[make_id]],Make_details[],3,"FALSE")</f>
        <v>Standard</v>
      </c>
      <c r="F3403">
        <v>2005</v>
      </c>
      <c r="G3403" t="s">
        <v>679</v>
      </c>
      <c r="H3403" t="s">
        <v>18</v>
      </c>
      <c r="I3403" s="1">
        <v>44573</v>
      </c>
      <c r="J3403" s="1" t="str">
        <f>TEXT(CONS_TABLE[[#This Row],[date_stolen]],"YYYY")</f>
        <v>2022</v>
      </c>
      <c r="K3403" s="1" t="str">
        <f>TEXT(CONS_TABLE[[#This Row],[date_stolen]],"MMMM")</f>
        <v>January</v>
      </c>
      <c r="L3403">
        <v>114</v>
      </c>
      <c r="M3403" t="str">
        <f>VLOOKUP(CONS_TABLE[[#This Row],[location_id]],Locations[],2,"FALSE")</f>
        <v>Canterbury</v>
      </c>
      <c r="N3403" t="str">
        <f>VLOOKUP(CONS_TABLE[[#This Row],[location_id]],Locations[],3, "FALSE")</f>
        <v>New Zealand</v>
      </c>
      <c r="O3403" s="3">
        <f>VLOOKUP(CONS_TABLE[[#This Row],[location_id]],Locations[],4,"FALSE")</f>
        <v>655000</v>
      </c>
      <c r="P3403">
        <f>VLOOKUP(CONS_TABLE[[#This Row],[location_id]],Locations[],5,"FALSE")</f>
        <v>14.72</v>
      </c>
    </row>
    <row r="3404" spans="1:16" x14ac:dyDescent="0.3">
      <c r="A3404">
        <v>3403</v>
      </c>
      <c r="B3404" t="s">
        <v>90</v>
      </c>
      <c r="C3404">
        <v>576</v>
      </c>
      <c r="D3404" t="str">
        <f>VLOOKUP(CONS_TABLE[[#This Row],[make_id]],Make_details[],2,"FALSE")</f>
        <v>Mazda</v>
      </c>
      <c r="E3404" t="str">
        <f>VLOOKUP(CONS_TABLE[[#This Row],[make_id]],Make_details[],3,"FALSE")</f>
        <v>Standard</v>
      </c>
      <c r="F3404">
        <v>2007</v>
      </c>
      <c r="G3404" t="s">
        <v>776</v>
      </c>
      <c r="H3404" t="s">
        <v>45</v>
      </c>
      <c r="I3404" s="1">
        <v>44620</v>
      </c>
      <c r="J3404" s="1" t="str">
        <f>TEXT(CONS_TABLE[[#This Row],[date_stolen]],"YYYY")</f>
        <v>2022</v>
      </c>
      <c r="K3404" s="1" t="str">
        <f>TEXT(CONS_TABLE[[#This Row],[date_stolen]],"MMMM")</f>
        <v>February</v>
      </c>
      <c r="L3404">
        <v>105</v>
      </c>
      <c r="M3404" t="str">
        <f>VLOOKUP(CONS_TABLE[[#This Row],[location_id]],Locations[],2,"FALSE")</f>
        <v>Gisborne</v>
      </c>
      <c r="N3404" t="str">
        <f>VLOOKUP(CONS_TABLE[[#This Row],[location_id]],Locations[],3, "FALSE")</f>
        <v>New Zealand</v>
      </c>
      <c r="O3404" s="3">
        <f>VLOOKUP(CONS_TABLE[[#This Row],[location_id]],Locations[],4,"FALSE")</f>
        <v>52100</v>
      </c>
      <c r="P3404">
        <f>VLOOKUP(CONS_TABLE[[#This Row],[location_id]],Locations[],5,"FALSE")</f>
        <v>6.21</v>
      </c>
    </row>
    <row r="3405" spans="1:16" x14ac:dyDescent="0.3">
      <c r="A3405">
        <v>3404</v>
      </c>
      <c r="B3405" t="s">
        <v>435</v>
      </c>
      <c r="C3405">
        <v>576</v>
      </c>
      <c r="D3405" t="str">
        <f>VLOOKUP(CONS_TABLE[[#This Row],[make_id]],Make_details[],2,"FALSE")</f>
        <v>Mazda</v>
      </c>
      <c r="E3405" t="str">
        <f>VLOOKUP(CONS_TABLE[[#This Row],[make_id]],Make_details[],3,"FALSE")</f>
        <v>Standard</v>
      </c>
      <c r="F3405">
        <v>2009</v>
      </c>
      <c r="G3405" t="s">
        <v>839</v>
      </c>
      <c r="H3405" t="s">
        <v>69</v>
      </c>
      <c r="I3405" s="1">
        <v>44549</v>
      </c>
      <c r="J3405" s="1" t="str">
        <f>TEXT(CONS_TABLE[[#This Row],[date_stolen]],"YYYY")</f>
        <v>2021</v>
      </c>
      <c r="K3405" s="1" t="str">
        <f>TEXT(CONS_TABLE[[#This Row],[date_stolen]],"MMMM")</f>
        <v>December</v>
      </c>
      <c r="L3405">
        <v>104</v>
      </c>
      <c r="M3405" t="str">
        <f>VLOOKUP(CONS_TABLE[[#This Row],[location_id]],Locations[],2,"FALSE")</f>
        <v>Bay of Plenty</v>
      </c>
      <c r="N3405" t="str">
        <f>VLOOKUP(CONS_TABLE[[#This Row],[location_id]],Locations[],3, "FALSE")</f>
        <v>New Zealand</v>
      </c>
      <c r="O3405" s="3">
        <f>VLOOKUP(CONS_TABLE[[#This Row],[location_id]],Locations[],4,"FALSE")</f>
        <v>347700</v>
      </c>
      <c r="P3405">
        <f>VLOOKUP(CONS_TABLE[[#This Row],[location_id]],Locations[],5,"FALSE")</f>
        <v>28.8</v>
      </c>
    </row>
    <row r="3406" spans="1:16" x14ac:dyDescent="0.3">
      <c r="A3406">
        <v>3405</v>
      </c>
      <c r="B3406" t="s">
        <v>83</v>
      </c>
      <c r="C3406">
        <v>512</v>
      </c>
      <c r="D3406" t="str">
        <f>VLOOKUP(CONS_TABLE[[#This Row],[make_id]],Make_details[],2,"FALSE")</f>
        <v>BMW</v>
      </c>
      <c r="E3406" t="str">
        <f>VLOOKUP(CONS_TABLE[[#This Row],[make_id]],Make_details[],3,"FALSE")</f>
        <v>Luxury</v>
      </c>
      <c r="F3406">
        <v>2005</v>
      </c>
      <c r="G3406" t="s">
        <v>966</v>
      </c>
      <c r="H3406" t="s">
        <v>18</v>
      </c>
      <c r="I3406" s="1">
        <v>44495</v>
      </c>
      <c r="J3406" s="1" t="str">
        <f>TEXT(CONS_TABLE[[#This Row],[date_stolen]],"YYYY")</f>
        <v>2021</v>
      </c>
      <c r="K3406" s="1" t="str">
        <f>TEXT(CONS_TABLE[[#This Row],[date_stolen]],"MMMM")</f>
        <v>October</v>
      </c>
      <c r="L3406">
        <v>114</v>
      </c>
      <c r="M3406" t="str">
        <f>VLOOKUP(CONS_TABLE[[#This Row],[location_id]],Locations[],2,"FALSE")</f>
        <v>Canterbury</v>
      </c>
      <c r="N3406" t="str">
        <f>VLOOKUP(CONS_TABLE[[#This Row],[location_id]],Locations[],3, "FALSE")</f>
        <v>New Zealand</v>
      </c>
      <c r="O3406" s="3">
        <f>VLOOKUP(CONS_TABLE[[#This Row],[location_id]],Locations[],4,"FALSE")</f>
        <v>655000</v>
      </c>
      <c r="P3406">
        <f>VLOOKUP(CONS_TABLE[[#This Row],[location_id]],Locations[],5,"FALSE")</f>
        <v>14.72</v>
      </c>
    </row>
    <row r="3407" spans="1:16" x14ac:dyDescent="0.3">
      <c r="A3407">
        <v>3406</v>
      </c>
      <c r="B3407" t="s">
        <v>90</v>
      </c>
      <c r="C3407">
        <v>550</v>
      </c>
      <c r="D3407" t="str">
        <f>VLOOKUP(CONS_TABLE[[#This Row],[make_id]],Make_details[],2,"FALSE")</f>
        <v>Honda</v>
      </c>
      <c r="E3407" t="str">
        <f>VLOOKUP(CONS_TABLE[[#This Row],[make_id]],Make_details[],3,"FALSE")</f>
        <v>Standard</v>
      </c>
      <c r="F3407">
        <v>1995</v>
      </c>
      <c r="G3407" t="s">
        <v>584</v>
      </c>
      <c r="H3407" t="s">
        <v>69</v>
      </c>
      <c r="I3407" s="1">
        <v>44608</v>
      </c>
      <c r="J3407" s="1" t="str">
        <f>TEXT(CONS_TABLE[[#This Row],[date_stolen]],"YYYY")</f>
        <v>2022</v>
      </c>
      <c r="K3407" s="1" t="str">
        <f>TEXT(CONS_TABLE[[#This Row],[date_stolen]],"MMMM")</f>
        <v>February</v>
      </c>
      <c r="L3407">
        <v>102</v>
      </c>
      <c r="M3407" t="str">
        <f>VLOOKUP(CONS_TABLE[[#This Row],[location_id]],Locations[],2,"FALSE")</f>
        <v>Auckland</v>
      </c>
      <c r="N3407" t="str">
        <f>VLOOKUP(CONS_TABLE[[#This Row],[location_id]],Locations[],3, "FALSE")</f>
        <v>New Zealand</v>
      </c>
      <c r="O3407" s="3">
        <f>VLOOKUP(CONS_TABLE[[#This Row],[location_id]],Locations[],4,"FALSE")</f>
        <v>1695200</v>
      </c>
      <c r="P3407">
        <f>VLOOKUP(CONS_TABLE[[#This Row],[location_id]],Locations[],5,"FALSE")</f>
        <v>343.09</v>
      </c>
    </row>
    <row r="3408" spans="1:16" x14ac:dyDescent="0.3">
      <c r="A3408">
        <v>3407</v>
      </c>
      <c r="B3408" t="s">
        <v>235</v>
      </c>
      <c r="C3408">
        <v>587</v>
      </c>
      <c r="D3408" t="str">
        <f>VLOOKUP(CONS_TABLE[[#This Row],[make_id]],Make_details[],2,"FALSE")</f>
        <v>Nissan</v>
      </c>
      <c r="E3408" t="str">
        <f>VLOOKUP(CONS_TABLE[[#This Row],[make_id]],Make_details[],3,"FALSE")</f>
        <v>Standard</v>
      </c>
      <c r="F3408">
        <v>2009</v>
      </c>
      <c r="G3408" t="s">
        <v>948</v>
      </c>
      <c r="H3408" t="s">
        <v>45</v>
      </c>
      <c r="I3408" s="1">
        <v>44582</v>
      </c>
      <c r="J3408" s="1" t="str">
        <f>TEXT(CONS_TABLE[[#This Row],[date_stolen]],"YYYY")</f>
        <v>2022</v>
      </c>
      <c r="K3408" s="1" t="str">
        <f>TEXT(CONS_TABLE[[#This Row],[date_stolen]],"MMMM")</f>
        <v>January</v>
      </c>
      <c r="L3408">
        <v>102</v>
      </c>
      <c r="M3408" t="str">
        <f>VLOOKUP(CONS_TABLE[[#This Row],[location_id]],Locations[],2,"FALSE")</f>
        <v>Auckland</v>
      </c>
      <c r="N3408" t="str">
        <f>VLOOKUP(CONS_TABLE[[#This Row],[location_id]],Locations[],3, "FALSE")</f>
        <v>New Zealand</v>
      </c>
      <c r="O3408" s="3">
        <f>VLOOKUP(CONS_TABLE[[#This Row],[location_id]],Locations[],4,"FALSE")</f>
        <v>1695200</v>
      </c>
      <c r="P3408">
        <f>VLOOKUP(CONS_TABLE[[#This Row],[location_id]],Locations[],5,"FALSE")</f>
        <v>343.09</v>
      </c>
    </row>
    <row r="3409" spans="1:16" x14ac:dyDescent="0.3">
      <c r="A3409">
        <v>3408</v>
      </c>
      <c r="B3409" t="s">
        <v>435</v>
      </c>
      <c r="C3409">
        <v>548</v>
      </c>
      <c r="D3409" t="str">
        <f>VLOOKUP(CONS_TABLE[[#This Row],[make_id]],Make_details[],2,"FALSE")</f>
        <v>Holden</v>
      </c>
      <c r="E3409" t="str">
        <f>VLOOKUP(CONS_TABLE[[#This Row],[make_id]],Make_details[],3,"FALSE")</f>
        <v>Standard</v>
      </c>
      <c r="F3409">
        <v>2005</v>
      </c>
      <c r="G3409" t="s">
        <v>678</v>
      </c>
      <c r="H3409" t="s">
        <v>18</v>
      </c>
      <c r="I3409" s="1">
        <v>44641</v>
      </c>
      <c r="J3409" s="1" t="str">
        <f>TEXT(CONS_TABLE[[#This Row],[date_stolen]],"YYYY")</f>
        <v>2022</v>
      </c>
      <c r="K3409" s="1" t="str">
        <f>TEXT(CONS_TABLE[[#This Row],[date_stolen]],"MMMM")</f>
        <v>March</v>
      </c>
      <c r="L3409">
        <v>105</v>
      </c>
      <c r="M3409" t="str">
        <f>VLOOKUP(CONS_TABLE[[#This Row],[location_id]],Locations[],2,"FALSE")</f>
        <v>Gisborne</v>
      </c>
      <c r="N3409" t="str">
        <f>VLOOKUP(CONS_TABLE[[#This Row],[location_id]],Locations[],3, "FALSE")</f>
        <v>New Zealand</v>
      </c>
      <c r="O3409" s="3">
        <f>VLOOKUP(CONS_TABLE[[#This Row],[location_id]],Locations[],4,"FALSE")</f>
        <v>52100</v>
      </c>
      <c r="P3409">
        <f>VLOOKUP(CONS_TABLE[[#This Row],[location_id]],Locations[],5,"FALSE")</f>
        <v>6.21</v>
      </c>
    </row>
    <row r="3410" spans="1:16" x14ac:dyDescent="0.3">
      <c r="A3410">
        <v>3409</v>
      </c>
      <c r="B3410" t="s">
        <v>90</v>
      </c>
      <c r="C3410">
        <v>619</v>
      </c>
      <c r="D3410" t="str">
        <f>VLOOKUP(CONS_TABLE[[#This Row],[make_id]],Make_details[],2,"FALSE")</f>
        <v>Toyota</v>
      </c>
      <c r="E3410" t="str">
        <f>VLOOKUP(CONS_TABLE[[#This Row],[make_id]],Make_details[],3,"FALSE")</f>
        <v>Standard</v>
      </c>
      <c r="F3410">
        <v>2008</v>
      </c>
      <c r="G3410" t="s">
        <v>575</v>
      </c>
      <c r="H3410" t="s">
        <v>10</v>
      </c>
      <c r="I3410" s="1">
        <v>44607</v>
      </c>
      <c r="J3410" s="1" t="str">
        <f>TEXT(CONS_TABLE[[#This Row],[date_stolen]],"YYYY")</f>
        <v>2022</v>
      </c>
      <c r="K3410" s="1" t="str">
        <f>TEXT(CONS_TABLE[[#This Row],[date_stolen]],"MMMM")</f>
        <v>February</v>
      </c>
      <c r="L3410">
        <v>105</v>
      </c>
      <c r="M3410" t="str">
        <f>VLOOKUP(CONS_TABLE[[#This Row],[location_id]],Locations[],2,"FALSE")</f>
        <v>Gisborne</v>
      </c>
      <c r="N3410" t="str">
        <f>VLOOKUP(CONS_TABLE[[#This Row],[location_id]],Locations[],3, "FALSE")</f>
        <v>New Zealand</v>
      </c>
      <c r="O3410" s="3">
        <f>VLOOKUP(CONS_TABLE[[#This Row],[location_id]],Locations[],4,"FALSE")</f>
        <v>52100</v>
      </c>
      <c r="P3410">
        <f>VLOOKUP(CONS_TABLE[[#This Row],[location_id]],Locations[],5,"FALSE")</f>
        <v>6.21</v>
      </c>
    </row>
    <row r="3411" spans="1:16" x14ac:dyDescent="0.3">
      <c r="A3411">
        <v>3410</v>
      </c>
      <c r="B3411" t="s">
        <v>90</v>
      </c>
      <c r="C3411">
        <v>619</v>
      </c>
      <c r="D3411" t="str">
        <f>VLOOKUP(CONS_TABLE[[#This Row],[make_id]],Make_details[],2,"FALSE")</f>
        <v>Toyota</v>
      </c>
      <c r="E3411" t="str">
        <f>VLOOKUP(CONS_TABLE[[#This Row],[make_id]],Make_details[],3,"FALSE")</f>
        <v>Standard</v>
      </c>
      <c r="F3411">
        <v>1994</v>
      </c>
      <c r="G3411" t="s">
        <v>448</v>
      </c>
      <c r="H3411" t="s">
        <v>28</v>
      </c>
      <c r="I3411" s="1">
        <v>44535</v>
      </c>
      <c r="J3411" s="1" t="str">
        <f>TEXT(CONS_TABLE[[#This Row],[date_stolen]],"YYYY")</f>
        <v>2021</v>
      </c>
      <c r="K3411" s="1" t="str">
        <f>TEXT(CONS_TABLE[[#This Row],[date_stolen]],"MMMM")</f>
        <v>December</v>
      </c>
      <c r="L3411">
        <v>114</v>
      </c>
      <c r="M3411" t="str">
        <f>VLOOKUP(CONS_TABLE[[#This Row],[location_id]],Locations[],2,"FALSE")</f>
        <v>Canterbury</v>
      </c>
      <c r="N3411" t="str">
        <f>VLOOKUP(CONS_TABLE[[#This Row],[location_id]],Locations[],3, "FALSE")</f>
        <v>New Zealand</v>
      </c>
      <c r="O3411" s="3">
        <f>VLOOKUP(CONS_TABLE[[#This Row],[location_id]],Locations[],4,"FALSE")</f>
        <v>655000</v>
      </c>
      <c r="P3411">
        <f>VLOOKUP(CONS_TABLE[[#This Row],[location_id]],Locations[],5,"FALSE")</f>
        <v>14.72</v>
      </c>
    </row>
    <row r="3412" spans="1:16" x14ac:dyDescent="0.3">
      <c r="A3412">
        <v>3411</v>
      </c>
      <c r="B3412" t="s">
        <v>75</v>
      </c>
      <c r="C3412">
        <v>619</v>
      </c>
      <c r="D3412" t="str">
        <f>VLOOKUP(CONS_TABLE[[#This Row],[make_id]],Make_details[],2,"FALSE")</f>
        <v>Toyota</v>
      </c>
      <c r="E3412" t="str">
        <f>VLOOKUP(CONS_TABLE[[#This Row],[make_id]],Make_details[],3,"FALSE")</f>
        <v>Standard</v>
      </c>
      <c r="F3412">
        <v>2009</v>
      </c>
      <c r="G3412" t="s">
        <v>746</v>
      </c>
      <c r="H3412" t="s">
        <v>32</v>
      </c>
      <c r="I3412" s="1">
        <v>44612</v>
      </c>
      <c r="J3412" s="1" t="str">
        <f>TEXT(CONS_TABLE[[#This Row],[date_stolen]],"YYYY")</f>
        <v>2022</v>
      </c>
      <c r="K3412" s="1" t="str">
        <f>TEXT(CONS_TABLE[[#This Row],[date_stolen]],"MMMM")</f>
        <v>February</v>
      </c>
      <c r="L3412">
        <v>102</v>
      </c>
      <c r="M3412" t="str">
        <f>VLOOKUP(CONS_TABLE[[#This Row],[location_id]],Locations[],2,"FALSE")</f>
        <v>Auckland</v>
      </c>
      <c r="N3412" t="str">
        <f>VLOOKUP(CONS_TABLE[[#This Row],[location_id]],Locations[],3, "FALSE")</f>
        <v>New Zealand</v>
      </c>
      <c r="O3412" s="3">
        <f>VLOOKUP(CONS_TABLE[[#This Row],[location_id]],Locations[],4,"FALSE")</f>
        <v>1695200</v>
      </c>
      <c r="P3412">
        <f>VLOOKUP(CONS_TABLE[[#This Row],[location_id]],Locations[],5,"FALSE")</f>
        <v>343.09</v>
      </c>
    </row>
    <row r="3413" spans="1:16" x14ac:dyDescent="0.3">
      <c r="A3413">
        <v>3412</v>
      </c>
      <c r="B3413" t="s">
        <v>75</v>
      </c>
      <c r="C3413">
        <v>587</v>
      </c>
      <c r="D3413" t="str">
        <f>VLOOKUP(CONS_TABLE[[#This Row],[make_id]],Make_details[],2,"FALSE")</f>
        <v>Nissan</v>
      </c>
      <c r="E3413" t="str">
        <f>VLOOKUP(CONS_TABLE[[#This Row],[make_id]],Make_details[],3,"FALSE")</f>
        <v>Standard</v>
      </c>
      <c r="F3413">
        <v>1992</v>
      </c>
      <c r="G3413" t="s">
        <v>590</v>
      </c>
      <c r="H3413" t="s">
        <v>32</v>
      </c>
      <c r="I3413" s="1">
        <v>44642</v>
      </c>
      <c r="J3413" s="1" t="str">
        <f>TEXT(CONS_TABLE[[#This Row],[date_stolen]],"YYYY")</f>
        <v>2022</v>
      </c>
      <c r="K3413" s="1" t="str">
        <f>TEXT(CONS_TABLE[[#This Row],[date_stolen]],"MMMM")</f>
        <v>March</v>
      </c>
      <c r="L3413">
        <v>115</v>
      </c>
      <c r="M3413" t="str">
        <f>VLOOKUP(CONS_TABLE[[#This Row],[location_id]],Locations[],2,"FALSE")</f>
        <v>Otago</v>
      </c>
      <c r="N3413" t="str">
        <f>VLOOKUP(CONS_TABLE[[#This Row],[location_id]],Locations[],3, "FALSE")</f>
        <v>New Zealand</v>
      </c>
      <c r="O3413" s="3">
        <f>VLOOKUP(CONS_TABLE[[#This Row],[location_id]],Locations[],4,"FALSE")</f>
        <v>246000</v>
      </c>
      <c r="P3413">
        <f>VLOOKUP(CONS_TABLE[[#This Row],[location_id]],Locations[],5,"FALSE")</f>
        <v>7.89</v>
      </c>
    </row>
    <row r="3414" spans="1:16" x14ac:dyDescent="0.3">
      <c r="A3414">
        <v>3413</v>
      </c>
      <c r="B3414" t="s">
        <v>83</v>
      </c>
      <c r="C3414">
        <v>587</v>
      </c>
      <c r="D3414" t="str">
        <f>VLOOKUP(CONS_TABLE[[#This Row],[make_id]],Make_details[],2,"FALSE")</f>
        <v>Nissan</v>
      </c>
      <c r="E3414" t="str">
        <f>VLOOKUP(CONS_TABLE[[#This Row],[make_id]],Make_details[],3,"FALSE")</f>
        <v>Standard</v>
      </c>
      <c r="F3414">
        <v>1990</v>
      </c>
      <c r="G3414" t="s">
        <v>446</v>
      </c>
      <c r="H3414" t="s">
        <v>69</v>
      </c>
      <c r="I3414" s="1">
        <v>44566</v>
      </c>
      <c r="J3414" s="1" t="str">
        <f>TEXT(CONS_TABLE[[#This Row],[date_stolen]],"YYYY")</f>
        <v>2022</v>
      </c>
      <c r="K3414" s="1" t="str">
        <f>TEXT(CONS_TABLE[[#This Row],[date_stolen]],"MMMM")</f>
        <v>January</v>
      </c>
      <c r="L3414">
        <v>103</v>
      </c>
      <c r="M3414" t="str">
        <f>VLOOKUP(CONS_TABLE[[#This Row],[location_id]],Locations[],2,"FALSE")</f>
        <v>Waikato</v>
      </c>
      <c r="N3414" t="str">
        <f>VLOOKUP(CONS_TABLE[[#This Row],[location_id]],Locations[],3, "FALSE")</f>
        <v>New Zealand</v>
      </c>
      <c r="O3414" s="3">
        <f>VLOOKUP(CONS_TABLE[[#This Row],[location_id]],Locations[],4,"FALSE")</f>
        <v>513800</v>
      </c>
      <c r="P3414">
        <f>VLOOKUP(CONS_TABLE[[#This Row],[location_id]],Locations[],5,"FALSE")</f>
        <v>21.5</v>
      </c>
    </row>
    <row r="3415" spans="1:16" x14ac:dyDescent="0.3">
      <c r="A3415">
        <v>3414</v>
      </c>
      <c r="B3415" t="s">
        <v>90</v>
      </c>
      <c r="C3415">
        <v>576</v>
      </c>
      <c r="D3415" t="str">
        <f>VLOOKUP(CONS_TABLE[[#This Row],[make_id]],Make_details[],2,"FALSE")</f>
        <v>Mazda</v>
      </c>
      <c r="E3415" t="str">
        <f>VLOOKUP(CONS_TABLE[[#This Row],[make_id]],Make_details[],3,"FALSE")</f>
        <v>Standard</v>
      </c>
      <c r="F3415">
        <v>2009</v>
      </c>
      <c r="G3415" t="s">
        <v>698</v>
      </c>
      <c r="H3415" t="s">
        <v>32</v>
      </c>
      <c r="I3415" s="1">
        <v>44516</v>
      </c>
      <c r="J3415" s="1" t="str">
        <f>TEXT(CONS_TABLE[[#This Row],[date_stolen]],"YYYY")</f>
        <v>2021</v>
      </c>
      <c r="K3415" s="1" t="str">
        <f>TEXT(CONS_TABLE[[#This Row],[date_stolen]],"MMMM")</f>
        <v>November</v>
      </c>
      <c r="L3415">
        <v>102</v>
      </c>
      <c r="M3415" t="str">
        <f>VLOOKUP(CONS_TABLE[[#This Row],[location_id]],Locations[],2,"FALSE")</f>
        <v>Auckland</v>
      </c>
      <c r="N3415" t="str">
        <f>VLOOKUP(CONS_TABLE[[#This Row],[location_id]],Locations[],3, "FALSE")</f>
        <v>New Zealand</v>
      </c>
      <c r="O3415" s="3">
        <f>VLOOKUP(CONS_TABLE[[#This Row],[location_id]],Locations[],4,"FALSE")</f>
        <v>1695200</v>
      </c>
      <c r="P3415">
        <f>VLOOKUP(CONS_TABLE[[#This Row],[location_id]],Locations[],5,"FALSE")</f>
        <v>343.09</v>
      </c>
    </row>
    <row r="3416" spans="1:16" x14ac:dyDescent="0.3">
      <c r="A3416">
        <v>3415</v>
      </c>
      <c r="B3416" t="s">
        <v>75</v>
      </c>
      <c r="C3416">
        <v>580</v>
      </c>
      <c r="D3416" t="str">
        <f>VLOOKUP(CONS_TABLE[[#This Row],[make_id]],Make_details[],2,"FALSE")</f>
        <v>Mitsubishi</v>
      </c>
      <c r="E3416" t="str">
        <f>VLOOKUP(CONS_TABLE[[#This Row],[make_id]],Make_details[],3,"FALSE")</f>
        <v>Standard</v>
      </c>
      <c r="F3416">
        <v>2009</v>
      </c>
      <c r="G3416" t="s">
        <v>607</v>
      </c>
      <c r="H3416" t="s">
        <v>69</v>
      </c>
      <c r="I3416" s="1">
        <v>44650</v>
      </c>
      <c r="J3416" s="1" t="str">
        <f>TEXT(CONS_TABLE[[#This Row],[date_stolen]],"YYYY")</f>
        <v>2022</v>
      </c>
      <c r="K3416" s="1" t="str">
        <f>TEXT(CONS_TABLE[[#This Row],[date_stolen]],"MMMM")</f>
        <v>March</v>
      </c>
      <c r="L3416">
        <v>114</v>
      </c>
      <c r="M3416" t="str">
        <f>VLOOKUP(CONS_TABLE[[#This Row],[location_id]],Locations[],2,"FALSE")</f>
        <v>Canterbury</v>
      </c>
      <c r="N3416" t="str">
        <f>VLOOKUP(CONS_TABLE[[#This Row],[location_id]],Locations[],3, "FALSE")</f>
        <v>New Zealand</v>
      </c>
      <c r="O3416" s="3">
        <f>VLOOKUP(CONS_TABLE[[#This Row],[location_id]],Locations[],4,"FALSE")</f>
        <v>655000</v>
      </c>
      <c r="P3416">
        <f>VLOOKUP(CONS_TABLE[[#This Row],[location_id]],Locations[],5,"FALSE")</f>
        <v>14.72</v>
      </c>
    </row>
    <row r="3417" spans="1:16" x14ac:dyDescent="0.3">
      <c r="A3417">
        <v>3416</v>
      </c>
      <c r="B3417" t="s">
        <v>90</v>
      </c>
      <c r="C3417">
        <v>523</v>
      </c>
      <c r="D3417" t="str">
        <f>VLOOKUP(CONS_TABLE[[#This Row],[make_id]],Make_details[],2,"FALSE")</f>
        <v>Chrysler</v>
      </c>
      <c r="E3417" t="str">
        <f>VLOOKUP(CONS_TABLE[[#This Row],[make_id]],Make_details[],3,"FALSE")</f>
        <v>Standard</v>
      </c>
      <c r="F3417">
        <v>2002</v>
      </c>
      <c r="G3417" t="s">
        <v>595</v>
      </c>
      <c r="H3417" t="s">
        <v>10</v>
      </c>
      <c r="I3417" s="1">
        <v>44642</v>
      </c>
      <c r="J3417" s="1" t="str">
        <f>TEXT(CONS_TABLE[[#This Row],[date_stolen]],"YYYY")</f>
        <v>2022</v>
      </c>
      <c r="K3417" s="1" t="str">
        <f>TEXT(CONS_TABLE[[#This Row],[date_stolen]],"MMMM")</f>
        <v>March</v>
      </c>
      <c r="L3417">
        <v>102</v>
      </c>
      <c r="M3417" t="str">
        <f>VLOOKUP(CONS_TABLE[[#This Row],[location_id]],Locations[],2,"FALSE")</f>
        <v>Auckland</v>
      </c>
      <c r="N3417" t="str">
        <f>VLOOKUP(CONS_TABLE[[#This Row],[location_id]],Locations[],3, "FALSE")</f>
        <v>New Zealand</v>
      </c>
      <c r="O3417" s="3">
        <f>VLOOKUP(CONS_TABLE[[#This Row],[location_id]],Locations[],4,"FALSE")</f>
        <v>1695200</v>
      </c>
      <c r="P3417">
        <f>VLOOKUP(CONS_TABLE[[#This Row],[location_id]],Locations[],5,"FALSE")</f>
        <v>343.09</v>
      </c>
    </row>
    <row r="3418" spans="1:16" x14ac:dyDescent="0.3">
      <c r="A3418">
        <v>3417</v>
      </c>
      <c r="B3418" t="s">
        <v>83</v>
      </c>
      <c r="C3418">
        <v>548</v>
      </c>
      <c r="D3418" t="str">
        <f>VLOOKUP(CONS_TABLE[[#This Row],[make_id]],Make_details[],2,"FALSE")</f>
        <v>Holden</v>
      </c>
      <c r="E3418" t="str">
        <f>VLOOKUP(CONS_TABLE[[#This Row],[make_id]],Make_details[],3,"FALSE")</f>
        <v>Standard</v>
      </c>
      <c r="F3418">
        <v>2004</v>
      </c>
      <c r="G3418" t="s">
        <v>593</v>
      </c>
      <c r="H3418" t="s">
        <v>69</v>
      </c>
      <c r="I3418" s="1">
        <v>44653</v>
      </c>
      <c r="J3418" s="1" t="str">
        <f>TEXT(CONS_TABLE[[#This Row],[date_stolen]],"YYYY")</f>
        <v>2022</v>
      </c>
      <c r="K3418" s="1" t="str">
        <f>TEXT(CONS_TABLE[[#This Row],[date_stolen]],"MMMM")</f>
        <v>April</v>
      </c>
      <c r="L3418">
        <v>102</v>
      </c>
      <c r="M3418" t="str">
        <f>VLOOKUP(CONS_TABLE[[#This Row],[location_id]],Locations[],2,"FALSE")</f>
        <v>Auckland</v>
      </c>
      <c r="N3418" t="str">
        <f>VLOOKUP(CONS_TABLE[[#This Row],[location_id]],Locations[],3, "FALSE")</f>
        <v>New Zealand</v>
      </c>
      <c r="O3418" s="3">
        <f>VLOOKUP(CONS_TABLE[[#This Row],[location_id]],Locations[],4,"FALSE")</f>
        <v>1695200</v>
      </c>
      <c r="P3418">
        <f>VLOOKUP(CONS_TABLE[[#This Row],[location_id]],Locations[],5,"FALSE")</f>
        <v>343.09</v>
      </c>
    </row>
    <row r="3419" spans="1:16" x14ac:dyDescent="0.3">
      <c r="A3419">
        <v>3418</v>
      </c>
      <c r="B3419" t="s">
        <v>235</v>
      </c>
      <c r="C3419">
        <v>576</v>
      </c>
      <c r="D3419" t="str">
        <f>VLOOKUP(CONS_TABLE[[#This Row],[make_id]],Make_details[],2,"FALSE")</f>
        <v>Mazda</v>
      </c>
      <c r="E3419" t="str">
        <f>VLOOKUP(CONS_TABLE[[#This Row],[make_id]],Make_details[],3,"FALSE")</f>
        <v>Standard</v>
      </c>
      <c r="F3419">
        <v>2012</v>
      </c>
      <c r="G3419" t="s">
        <v>723</v>
      </c>
      <c r="H3419" t="s">
        <v>32</v>
      </c>
      <c r="I3419" s="1">
        <v>44483</v>
      </c>
      <c r="J3419" s="1" t="str">
        <f>TEXT(CONS_TABLE[[#This Row],[date_stolen]],"YYYY")</f>
        <v>2021</v>
      </c>
      <c r="K3419" s="1" t="str">
        <f>TEXT(CONS_TABLE[[#This Row],[date_stolen]],"MMMM")</f>
        <v>October</v>
      </c>
      <c r="L3419">
        <v>109</v>
      </c>
      <c r="M3419" t="str">
        <f>VLOOKUP(CONS_TABLE[[#This Row],[location_id]],Locations[],2,"FALSE")</f>
        <v>Wellington</v>
      </c>
      <c r="N3419" t="str">
        <f>VLOOKUP(CONS_TABLE[[#This Row],[location_id]],Locations[],3, "FALSE")</f>
        <v>New Zealand</v>
      </c>
      <c r="O3419" s="3">
        <f>VLOOKUP(CONS_TABLE[[#This Row],[location_id]],Locations[],4,"FALSE")</f>
        <v>543500</v>
      </c>
      <c r="P3419">
        <f>VLOOKUP(CONS_TABLE[[#This Row],[location_id]],Locations[],5,"FALSE")</f>
        <v>67.52</v>
      </c>
    </row>
    <row r="3420" spans="1:16" x14ac:dyDescent="0.3">
      <c r="A3420">
        <v>3419</v>
      </c>
      <c r="B3420" t="s">
        <v>75</v>
      </c>
      <c r="C3420">
        <v>550</v>
      </c>
      <c r="D3420" t="str">
        <f>VLOOKUP(CONS_TABLE[[#This Row],[make_id]],Make_details[],2,"FALSE")</f>
        <v>Honda</v>
      </c>
      <c r="E3420" t="str">
        <f>VLOOKUP(CONS_TABLE[[#This Row],[make_id]],Make_details[],3,"FALSE")</f>
        <v>Standard</v>
      </c>
      <c r="F3420">
        <v>2009</v>
      </c>
      <c r="G3420" t="s">
        <v>808</v>
      </c>
      <c r="H3420" t="s">
        <v>28</v>
      </c>
      <c r="I3420" s="1">
        <v>44614</v>
      </c>
      <c r="J3420" s="1" t="str">
        <f>TEXT(CONS_TABLE[[#This Row],[date_stolen]],"YYYY")</f>
        <v>2022</v>
      </c>
      <c r="K3420" s="1" t="str">
        <f>TEXT(CONS_TABLE[[#This Row],[date_stolen]],"MMMM")</f>
        <v>February</v>
      </c>
      <c r="L3420">
        <v>105</v>
      </c>
      <c r="M3420" t="str">
        <f>VLOOKUP(CONS_TABLE[[#This Row],[location_id]],Locations[],2,"FALSE")</f>
        <v>Gisborne</v>
      </c>
      <c r="N3420" t="str">
        <f>VLOOKUP(CONS_TABLE[[#This Row],[location_id]],Locations[],3, "FALSE")</f>
        <v>New Zealand</v>
      </c>
      <c r="O3420" s="3">
        <f>VLOOKUP(CONS_TABLE[[#This Row],[location_id]],Locations[],4,"FALSE")</f>
        <v>52100</v>
      </c>
      <c r="P3420">
        <f>VLOOKUP(CONS_TABLE[[#This Row],[location_id]],Locations[],5,"FALSE")</f>
        <v>6.21</v>
      </c>
    </row>
    <row r="3421" spans="1:16" x14ac:dyDescent="0.3">
      <c r="A3421">
        <v>3420</v>
      </c>
      <c r="B3421" t="s">
        <v>90</v>
      </c>
      <c r="C3421">
        <v>619</v>
      </c>
      <c r="D3421" t="str">
        <f>VLOOKUP(CONS_TABLE[[#This Row],[make_id]],Make_details[],2,"FALSE")</f>
        <v>Toyota</v>
      </c>
      <c r="E3421" t="str">
        <f>VLOOKUP(CONS_TABLE[[#This Row],[make_id]],Make_details[],3,"FALSE")</f>
        <v>Standard</v>
      </c>
      <c r="F3421">
        <v>2007</v>
      </c>
      <c r="G3421" t="s">
        <v>874</v>
      </c>
      <c r="H3421" t="s">
        <v>32</v>
      </c>
      <c r="I3421" s="1">
        <v>44647</v>
      </c>
      <c r="J3421" s="1" t="str">
        <f>TEXT(CONS_TABLE[[#This Row],[date_stolen]],"YYYY")</f>
        <v>2022</v>
      </c>
      <c r="K3421" s="1" t="str">
        <f>TEXT(CONS_TABLE[[#This Row],[date_stolen]],"MMMM")</f>
        <v>March</v>
      </c>
      <c r="L3421">
        <v>104</v>
      </c>
      <c r="M3421" t="str">
        <f>VLOOKUP(CONS_TABLE[[#This Row],[location_id]],Locations[],2,"FALSE")</f>
        <v>Bay of Plenty</v>
      </c>
      <c r="N3421" t="str">
        <f>VLOOKUP(CONS_TABLE[[#This Row],[location_id]],Locations[],3, "FALSE")</f>
        <v>New Zealand</v>
      </c>
      <c r="O3421" s="3">
        <f>VLOOKUP(CONS_TABLE[[#This Row],[location_id]],Locations[],4,"FALSE")</f>
        <v>347700</v>
      </c>
      <c r="P3421">
        <f>VLOOKUP(CONS_TABLE[[#This Row],[location_id]],Locations[],5,"FALSE")</f>
        <v>28.8</v>
      </c>
    </row>
    <row r="3422" spans="1:16" x14ac:dyDescent="0.3">
      <c r="A3422">
        <v>3421</v>
      </c>
      <c r="B3422" t="s">
        <v>90</v>
      </c>
      <c r="C3422">
        <v>619</v>
      </c>
      <c r="D3422" t="str">
        <f>VLOOKUP(CONS_TABLE[[#This Row],[make_id]],Make_details[],2,"FALSE")</f>
        <v>Toyota</v>
      </c>
      <c r="E3422" t="str">
        <f>VLOOKUP(CONS_TABLE[[#This Row],[make_id]],Make_details[],3,"FALSE")</f>
        <v>Standard</v>
      </c>
      <c r="F3422">
        <v>2018</v>
      </c>
      <c r="G3422" t="s">
        <v>575</v>
      </c>
      <c r="H3422" t="s">
        <v>32</v>
      </c>
      <c r="I3422" s="1">
        <v>44476</v>
      </c>
      <c r="J3422" s="1" t="str">
        <f>TEXT(CONS_TABLE[[#This Row],[date_stolen]],"YYYY")</f>
        <v>2021</v>
      </c>
      <c r="K3422" s="1" t="str">
        <f>TEXT(CONS_TABLE[[#This Row],[date_stolen]],"MMMM")</f>
        <v>October</v>
      </c>
      <c r="L3422">
        <v>102</v>
      </c>
      <c r="M3422" t="str">
        <f>VLOOKUP(CONS_TABLE[[#This Row],[location_id]],Locations[],2,"FALSE")</f>
        <v>Auckland</v>
      </c>
      <c r="N3422" t="str">
        <f>VLOOKUP(CONS_TABLE[[#This Row],[location_id]],Locations[],3, "FALSE")</f>
        <v>New Zealand</v>
      </c>
      <c r="O3422" s="3">
        <f>VLOOKUP(CONS_TABLE[[#This Row],[location_id]],Locations[],4,"FALSE")</f>
        <v>1695200</v>
      </c>
      <c r="P3422">
        <f>VLOOKUP(CONS_TABLE[[#This Row],[location_id]],Locations[],5,"FALSE")</f>
        <v>343.09</v>
      </c>
    </row>
    <row r="3423" spans="1:16" x14ac:dyDescent="0.3">
      <c r="A3423">
        <v>3422</v>
      </c>
      <c r="B3423" t="s">
        <v>75</v>
      </c>
      <c r="C3423">
        <v>619</v>
      </c>
      <c r="D3423" t="str">
        <f>VLOOKUP(CONS_TABLE[[#This Row],[make_id]],Make_details[],2,"FALSE")</f>
        <v>Toyota</v>
      </c>
      <c r="E3423" t="str">
        <f>VLOOKUP(CONS_TABLE[[#This Row],[make_id]],Make_details[],3,"FALSE")</f>
        <v>Standard</v>
      </c>
      <c r="F3423">
        <v>2018</v>
      </c>
      <c r="G3423" t="s">
        <v>711</v>
      </c>
      <c r="H3423" t="s">
        <v>32</v>
      </c>
      <c r="I3423" s="1">
        <v>44642</v>
      </c>
      <c r="J3423" s="1" t="str">
        <f>TEXT(CONS_TABLE[[#This Row],[date_stolen]],"YYYY")</f>
        <v>2022</v>
      </c>
      <c r="K3423" s="1" t="str">
        <f>TEXT(CONS_TABLE[[#This Row],[date_stolen]],"MMMM")</f>
        <v>March</v>
      </c>
      <c r="L3423">
        <v>102</v>
      </c>
      <c r="M3423" t="str">
        <f>VLOOKUP(CONS_TABLE[[#This Row],[location_id]],Locations[],2,"FALSE")</f>
        <v>Auckland</v>
      </c>
      <c r="N3423" t="str">
        <f>VLOOKUP(CONS_TABLE[[#This Row],[location_id]],Locations[],3, "FALSE")</f>
        <v>New Zealand</v>
      </c>
      <c r="O3423" s="3">
        <f>VLOOKUP(CONS_TABLE[[#This Row],[location_id]],Locations[],4,"FALSE")</f>
        <v>1695200</v>
      </c>
      <c r="P3423">
        <f>VLOOKUP(CONS_TABLE[[#This Row],[location_id]],Locations[],5,"FALSE")</f>
        <v>343.09</v>
      </c>
    </row>
    <row r="3424" spans="1:16" x14ac:dyDescent="0.3">
      <c r="A3424">
        <v>3423</v>
      </c>
      <c r="B3424" t="s">
        <v>75</v>
      </c>
      <c r="C3424">
        <v>611</v>
      </c>
      <c r="D3424" t="str">
        <f>VLOOKUP(CONS_TABLE[[#This Row],[make_id]],Make_details[],2,"FALSE")</f>
        <v>Suzuki</v>
      </c>
      <c r="E3424" t="str">
        <f>VLOOKUP(CONS_TABLE[[#This Row],[make_id]],Make_details[],3,"FALSE")</f>
        <v>Standard</v>
      </c>
      <c r="F3424">
        <v>2007</v>
      </c>
      <c r="G3424" t="s">
        <v>684</v>
      </c>
      <c r="H3424" t="s">
        <v>69</v>
      </c>
      <c r="I3424" s="1">
        <v>44612</v>
      </c>
      <c r="J3424" s="1" t="str">
        <f>TEXT(CONS_TABLE[[#This Row],[date_stolen]],"YYYY")</f>
        <v>2022</v>
      </c>
      <c r="K3424" s="1" t="str">
        <f>TEXT(CONS_TABLE[[#This Row],[date_stolen]],"MMMM")</f>
        <v>February</v>
      </c>
      <c r="L3424">
        <v>108</v>
      </c>
      <c r="M3424" t="str">
        <f>VLOOKUP(CONS_TABLE[[#This Row],[location_id]],Locations[],2,"FALSE")</f>
        <v>Manawatū-Whanganui</v>
      </c>
      <c r="N3424" t="str">
        <f>VLOOKUP(CONS_TABLE[[#This Row],[location_id]],Locations[],3, "FALSE")</f>
        <v>New Zealand</v>
      </c>
      <c r="O3424" s="3">
        <f>VLOOKUP(CONS_TABLE[[#This Row],[location_id]],Locations[],4,"FALSE")</f>
        <v>258200</v>
      </c>
      <c r="P3424">
        <f>VLOOKUP(CONS_TABLE[[#This Row],[location_id]],Locations[],5,"FALSE")</f>
        <v>11.62</v>
      </c>
    </row>
    <row r="3425" spans="1:16" x14ac:dyDescent="0.3">
      <c r="A3425">
        <v>3424</v>
      </c>
      <c r="B3425" t="s">
        <v>90</v>
      </c>
      <c r="C3425">
        <v>534</v>
      </c>
      <c r="D3425" t="str">
        <f>VLOOKUP(CONS_TABLE[[#This Row],[make_id]],Make_details[],2,"FALSE")</f>
        <v>Dodge</v>
      </c>
      <c r="E3425" t="str">
        <f>VLOOKUP(CONS_TABLE[[#This Row],[make_id]],Make_details[],3,"FALSE")</f>
        <v>Standard</v>
      </c>
      <c r="F3425">
        <v>2010</v>
      </c>
      <c r="G3425" t="s">
        <v>906</v>
      </c>
      <c r="H3425" t="s">
        <v>18</v>
      </c>
      <c r="I3425" s="1">
        <v>44514</v>
      </c>
      <c r="J3425" s="1" t="str">
        <f>TEXT(CONS_TABLE[[#This Row],[date_stolen]],"YYYY")</f>
        <v>2021</v>
      </c>
      <c r="K3425" s="1" t="str">
        <f>TEXT(CONS_TABLE[[#This Row],[date_stolen]],"MMMM")</f>
        <v>November</v>
      </c>
      <c r="L3425">
        <v>102</v>
      </c>
      <c r="M3425" t="str">
        <f>VLOOKUP(CONS_TABLE[[#This Row],[location_id]],Locations[],2,"FALSE")</f>
        <v>Auckland</v>
      </c>
      <c r="N3425" t="str">
        <f>VLOOKUP(CONS_TABLE[[#This Row],[location_id]],Locations[],3, "FALSE")</f>
        <v>New Zealand</v>
      </c>
      <c r="O3425" s="3">
        <f>VLOOKUP(CONS_TABLE[[#This Row],[location_id]],Locations[],4,"FALSE")</f>
        <v>1695200</v>
      </c>
      <c r="P3425">
        <f>VLOOKUP(CONS_TABLE[[#This Row],[location_id]],Locations[],5,"FALSE")</f>
        <v>343.09</v>
      </c>
    </row>
    <row r="3426" spans="1:16" x14ac:dyDescent="0.3">
      <c r="A3426">
        <v>3425</v>
      </c>
      <c r="B3426" t="s">
        <v>75</v>
      </c>
      <c r="C3426">
        <v>619</v>
      </c>
      <c r="D3426" t="str">
        <f>VLOOKUP(CONS_TABLE[[#This Row],[make_id]],Make_details[],2,"FALSE")</f>
        <v>Toyota</v>
      </c>
      <c r="E3426" t="str">
        <f>VLOOKUP(CONS_TABLE[[#This Row],[make_id]],Make_details[],3,"FALSE")</f>
        <v>Standard</v>
      </c>
      <c r="F3426">
        <v>2013</v>
      </c>
      <c r="G3426" t="s">
        <v>471</v>
      </c>
      <c r="H3426" t="s">
        <v>45</v>
      </c>
      <c r="I3426" s="1">
        <v>44656</v>
      </c>
      <c r="J3426" s="1" t="str">
        <f>TEXT(CONS_TABLE[[#This Row],[date_stolen]],"YYYY")</f>
        <v>2022</v>
      </c>
      <c r="K3426" s="1" t="str">
        <f>TEXT(CONS_TABLE[[#This Row],[date_stolen]],"MMMM")</f>
        <v>April</v>
      </c>
      <c r="L3426">
        <v>102</v>
      </c>
      <c r="M3426" t="str">
        <f>VLOOKUP(CONS_TABLE[[#This Row],[location_id]],Locations[],2,"FALSE")</f>
        <v>Auckland</v>
      </c>
      <c r="N3426" t="str">
        <f>VLOOKUP(CONS_TABLE[[#This Row],[location_id]],Locations[],3, "FALSE")</f>
        <v>New Zealand</v>
      </c>
      <c r="O3426" s="3">
        <f>VLOOKUP(CONS_TABLE[[#This Row],[location_id]],Locations[],4,"FALSE")</f>
        <v>1695200</v>
      </c>
      <c r="P3426">
        <f>VLOOKUP(CONS_TABLE[[#This Row],[location_id]],Locations[],5,"FALSE")</f>
        <v>343.09</v>
      </c>
    </row>
    <row r="3427" spans="1:16" x14ac:dyDescent="0.3">
      <c r="A3427">
        <v>3426</v>
      </c>
      <c r="B3427" t="s">
        <v>75</v>
      </c>
      <c r="C3427">
        <v>619</v>
      </c>
      <c r="D3427" t="str">
        <f>VLOOKUP(CONS_TABLE[[#This Row],[make_id]],Make_details[],2,"FALSE")</f>
        <v>Toyota</v>
      </c>
      <c r="E3427" t="str">
        <f>VLOOKUP(CONS_TABLE[[#This Row],[make_id]],Make_details[],3,"FALSE")</f>
        <v>Standard</v>
      </c>
      <c r="F3427">
        <v>2018</v>
      </c>
      <c r="G3427" t="s">
        <v>460</v>
      </c>
      <c r="H3427" t="s">
        <v>10</v>
      </c>
      <c r="I3427" s="1">
        <v>44579</v>
      </c>
      <c r="J3427" s="1" t="str">
        <f>TEXT(CONS_TABLE[[#This Row],[date_stolen]],"YYYY")</f>
        <v>2022</v>
      </c>
      <c r="K3427" s="1" t="str">
        <f>TEXT(CONS_TABLE[[#This Row],[date_stolen]],"MMMM")</f>
        <v>January</v>
      </c>
      <c r="L3427">
        <v>102</v>
      </c>
      <c r="M3427" t="str">
        <f>VLOOKUP(CONS_TABLE[[#This Row],[location_id]],Locations[],2,"FALSE")</f>
        <v>Auckland</v>
      </c>
      <c r="N3427" t="str">
        <f>VLOOKUP(CONS_TABLE[[#This Row],[location_id]],Locations[],3, "FALSE")</f>
        <v>New Zealand</v>
      </c>
      <c r="O3427" s="3">
        <f>VLOOKUP(CONS_TABLE[[#This Row],[location_id]],Locations[],4,"FALSE")</f>
        <v>1695200</v>
      </c>
      <c r="P3427">
        <f>VLOOKUP(CONS_TABLE[[#This Row],[location_id]],Locations[],5,"FALSE")</f>
        <v>343.09</v>
      </c>
    </row>
    <row r="3428" spans="1:16" x14ac:dyDescent="0.3">
      <c r="A3428">
        <v>3427</v>
      </c>
      <c r="B3428" t="s">
        <v>75</v>
      </c>
      <c r="C3428">
        <v>633</v>
      </c>
      <c r="D3428" t="str">
        <f>VLOOKUP(CONS_TABLE[[#This Row],[make_id]],Make_details[],2,"FALSE")</f>
        <v>Volkswagen</v>
      </c>
      <c r="E3428" t="str">
        <f>VLOOKUP(CONS_TABLE[[#This Row],[make_id]],Make_details[],3,"FALSE")</f>
        <v>Standard</v>
      </c>
      <c r="F3428">
        <v>2007</v>
      </c>
      <c r="G3428" t="s">
        <v>581</v>
      </c>
      <c r="H3428" t="s">
        <v>28</v>
      </c>
      <c r="I3428" s="1">
        <v>44654</v>
      </c>
      <c r="J3428" s="1" t="str">
        <f>TEXT(CONS_TABLE[[#This Row],[date_stolen]],"YYYY")</f>
        <v>2022</v>
      </c>
      <c r="K3428" s="1" t="str">
        <f>TEXT(CONS_TABLE[[#This Row],[date_stolen]],"MMMM")</f>
        <v>April</v>
      </c>
      <c r="L3428">
        <v>102</v>
      </c>
      <c r="M3428" t="str">
        <f>VLOOKUP(CONS_TABLE[[#This Row],[location_id]],Locations[],2,"FALSE")</f>
        <v>Auckland</v>
      </c>
      <c r="N3428" t="str">
        <f>VLOOKUP(CONS_TABLE[[#This Row],[location_id]],Locations[],3, "FALSE")</f>
        <v>New Zealand</v>
      </c>
      <c r="O3428" s="3">
        <f>VLOOKUP(CONS_TABLE[[#This Row],[location_id]],Locations[],4,"FALSE")</f>
        <v>1695200</v>
      </c>
      <c r="P3428">
        <f>VLOOKUP(CONS_TABLE[[#This Row],[location_id]],Locations[],5,"FALSE")</f>
        <v>343.09</v>
      </c>
    </row>
    <row r="3429" spans="1:16" x14ac:dyDescent="0.3">
      <c r="A3429">
        <v>3428</v>
      </c>
      <c r="B3429" t="s">
        <v>435</v>
      </c>
      <c r="C3429">
        <v>576</v>
      </c>
      <c r="D3429" t="str">
        <f>VLOOKUP(CONS_TABLE[[#This Row],[make_id]],Make_details[],2,"FALSE")</f>
        <v>Mazda</v>
      </c>
      <c r="E3429" t="str">
        <f>VLOOKUP(CONS_TABLE[[#This Row],[make_id]],Make_details[],3,"FALSE")</f>
        <v>Standard</v>
      </c>
      <c r="F3429">
        <v>2003</v>
      </c>
      <c r="G3429" t="s">
        <v>450</v>
      </c>
      <c r="H3429" t="s">
        <v>10</v>
      </c>
      <c r="I3429" s="1">
        <v>44527</v>
      </c>
      <c r="J3429" s="1" t="str">
        <f>TEXT(CONS_TABLE[[#This Row],[date_stolen]],"YYYY")</f>
        <v>2021</v>
      </c>
      <c r="K3429" s="1" t="str">
        <f>TEXT(CONS_TABLE[[#This Row],[date_stolen]],"MMMM")</f>
        <v>November</v>
      </c>
      <c r="L3429">
        <v>107</v>
      </c>
      <c r="M3429" t="str">
        <f>VLOOKUP(CONS_TABLE[[#This Row],[location_id]],Locations[],2,"FALSE")</f>
        <v>Taranaki</v>
      </c>
      <c r="N3429" t="str">
        <f>VLOOKUP(CONS_TABLE[[#This Row],[location_id]],Locations[],3, "FALSE")</f>
        <v>New Zealand</v>
      </c>
      <c r="O3429" s="3">
        <f>VLOOKUP(CONS_TABLE[[#This Row],[location_id]],Locations[],4,"FALSE")</f>
        <v>127300</v>
      </c>
      <c r="P3429">
        <f>VLOOKUP(CONS_TABLE[[#This Row],[location_id]],Locations[],5,"FALSE")</f>
        <v>17.55</v>
      </c>
    </row>
    <row r="3430" spans="1:16" x14ac:dyDescent="0.3">
      <c r="A3430">
        <v>3429</v>
      </c>
      <c r="B3430" t="s">
        <v>90</v>
      </c>
      <c r="C3430">
        <v>619</v>
      </c>
      <c r="D3430" t="str">
        <f>VLOOKUP(CONS_TABLE[[#This Row],[make_id]],Make_details[],2,"FALSE")</f>
        <v>Toyota</v>
      </c>
      <c r="E3430" t="str">
        <f>VLOOKUP(CONS_TABLE[[#This Row],[make_id]],Make_details[],3,"FALSE")</f>
        <v>Standard</v>
      </c>
      <c r="F3430">
        <v>2006</v>
      </c>
      <c r="G3430" t="s">
        <v>866</v>
      </c>
      <c r="H3430" t="s">
        <v>10</v>
      </c>
      <c r="I3430" s="1">
        <v>44653</v>
      </c>
      <c r="J3430" s="1" t="str">
        <f>TEXT(CONS_TABLE[[#This Row],[date_stolen]],"YYYY")</f>
        <v>2022</v>
      </c>
      <c r="K3430" s="1" t="str">
        <f>TEXT(CONS_TABLE[[#This Row],[date_stolen]],"MMMM")</f>
        <v>April</v>
      </c>
      <c r="L3430">
        <v>102</v>
      </c>
      <c r="M3430" t="str">
        <f>VLOOKUP(CONS_TABLE[[#This Row],[location_id]],Locations[],2,"FALSE")</f>
        <v>Auckland</v>
      </c>
      <c r="N3430" t="str">
        <f>VLOOKUP(CONS_TABLE[[#This Row],[location_id]],Locations[],3, "FALSE")</f>
        <v>New Zealand</v>
      </c>
      <c r="O3430" s="3">
        <f>VLOOKUP(CONS_TABLE[[#This Row],[location_id]],Locations[],4,"FALSE")</f>
        <v>1695200</v>
      </c>
      <c r="P3430">
        <f>VLOOKUP(CONS_TABLE[[#This Row],[location_id]],Locations[],5,"FALSE")</f>
        <v>343.09</v>
      </c>
    </row>
    <row r="3431" spans="1:16" x14ac:dyDescent="0.3">
      <c r="A3431">
        <v>3430</v>
      </c>
      <c r="B3431" t="s">
        <v>83</v>
      </c>
      <c r="C3431">
        <v>576</v>
      </c>
      <c r="D3431" t="str">
        <f>VLOOKUP(CONS_TABLE[[#This Row],[make_id]],Make_details[],2,"FALSE")</f>
        <v>Mazda</v>
      </c>
      <c r="E3431" t="str">
        <f>VLOOKUP(CONS_TABLE[[#This Row],[make_id]],Make_details[],3,"FALSE")</f>
        <v>Standard</v>
      </c>
      <c r="F3431">
        <v>2007</v>
      </c>
      <c r="G3431" t="s">
        <v>698</v>
      </c>
      <c r="H3431" t="s">
        <v>10</v>
      </c>
      <c r="I3431" s="1">
        <v>44600</v>
      </c>
      <c r="J3431" s="1" t="str">
        <f>TEXT(CONS_TABLE[[#This Row],[date_stolen]],"YYYY")</f>
        <v>2022</v>
      </c>
      <c r="K3431" s="1" t="str">
        <f>TEXT(CONS_TABLE[[#This Row],[date_stolen]],"MMMM")</f>
        <v>February</v>
      </c>
      <c r="L3431">
        <v>106</v>
      </c>
      <c r="M3431" t="str">
        <f>VLOOKUP(CONS_TABLE[[#This Row],[location_id]],Locations[],2,"FALSE")</f>
        <v>Hawke's Bay</v>
      </c>
      <c r="N3431" t="str">
        <f>VLOOKUP(CONS_TABLE[[#This Row],[location_id]],Locations[],3, "FALSE")</f>
        <v>New Zealand</v>
      </c>
      <c r="O3431" s="3">
        <f>VLOOKUP(CONS_TABLE[[#This Row],[location_id]],Locations[],4,"FALSE")</f>
        <v>182700</v>
      </c>
      <c r="P3431">
        <f>VLOOKUP(CONS_TABLE[[#This Row],[location_id]],Locations[],5,"FALSE")</f>
        <v>12.92</v>
      </c>
    </row>
    <row r="3432" spans="1:16" x14ac:dyDescent="0.3">
      <c r="A3432">
        <v>3431</v>
      </c>
      <c r="B3432" t="s">
        <v>90</v>
      </c>
      <c r="C3432">
        <v>580</v>
      </c>
      <c r="D3432" t="str">
        <f>VLOOKUP(CONS_TABLE[[#This Row],[make_id]],Make_details[],2,"FALSE")</f>
        <v>Mitsubishi</v>
      </c>
      <c r="E3432" t="str">
        <f>VLOOKUP(CONS_TABLE[[#This Row],[make_id]],Make_details[],3,"FALSE")</f>
        <v>Standard</v>
      </c>
      <c r="F3432">
        <v>2006</v>
      </c>
      <c r="G3432" t="s">
        <v>727</v>
      </c>
      <c r="H3432" t="s">
        <v>45</v>
      </c>
      <c r="I3432" s="1">
        <v>44622</v>
      </c>
      <c r="J3432" s="1" t="str">
        <f>TEXT(CONS_TABLE[[#This Row],[date_stolen]],"YYYY")</f>
        <v>2022</v>
      </c>
      <c r="K3432" s="1" t="str">
        <f>TEXT(CONS_TABLE[[#This Row],[date_stolen]],"MMMM")</f>
        <v>March</v>
      </c>
      <c r="L3432">
        <v>104</v>
      </c>
      <c r="M3432" t="str">
        <f>VLOOKUP(CONS_TABLE[[#This Row],[location_id]],Locations[],2,"FALSE")</f>
        <v>Bay of Plenty</v>
      </c>
      <c r="N3432" t="str">
        <f>VLOOKUP(CONS_TABLE[[#This Row],[location_id]],Locations[],3, "FALSE")</f>
        <v>New Zealand</v>
      </c>
      <c r="O3432" s="3">
        <f>VLOOKUP(CONS_TABLE[[#This Row],[location_id]],Locations[],4,"FALSE")</f>
        <v>347700</v>
      </c>
      <c r="P3432">
        <f>VLOOKUP(CONS_TABLE[[#This Row],[location_id]],Locations[],5,"FALSE")</f>
        <v>28.8</v>
      </c>
    </row>
    <row r="3433" spans="1:16" x14ac:dyDescent="0.3">
      <c r="A3433">
        <v>3432</v>
      </c>
      <c r="B3433" t="s">
        <v>90</v>
      </c>
      <c r="C3433">
        <v>550</v>
      </c>
      <c r="D3433" t="str">
        <f>VLOOKUP(CONS_TABLE[[#This Row],[make_id]],Make_details[],2,"FALSE")</f>
        <v>Honda</v>
      </c>
      <c r="E3433" t="str">
        <f>VLOOKUP(CONS_TABLE[[#This Row],[make_id]],Make_details[],3,"FALSE")</f>
        <v>Standard</v>
      </c>
      <c r="F3433">
        <v>2008</v>
      </c>
      <c r="G3433" t="s">
        <v>784</v>
      </c>
      <c r="H3433" t="s">
        <v>18</v>
      </c>
      <c r="I3433" s="1">
        <v>44654</v>
      </c>
      <c r="J3433" s="1" t="str">
        <f>TEXT(CONS_TABLE[[#This Row],[date_stolen]],"YYYY")</f>
        <v>2022</v>
      </c>
      <c r="K3433" s="1" t="str">
        <f>TEXT(CONS_TABLE[[#This Row],[date_stolen]],"MMMM")</f>
        <v>April</v>
      </c>
      <c r="L3433">
        <v>109</v>
      </c>
      <c r="M3433" t="str">
        <f>VLOOKUP(CONS_TABLE[[#This Row],[location_id]],Locations[],2,"FALSE")</f>
        <v>Wellington</v>
      </c>
      <c r="N3433" t="str">
        <f>VLOOKUP(CONS_TABLE[[#This Row],[location_id]],Locations[],3, "FALSE")</f>
        <v>New Zealand</v>
      </c>
      <c r="O3433" s="3">
        <f>VLOOKUP(CONS_TABLE[[#This Row],[location_id]],Locations[],4,"FALSE")</f>
        <v>543500</v>
      </c>
      <c r="P3433">
        <f>VLOOKUP(CONS_TABLE[[#This Row],[location_id]],Locations[],5,"FALSE")</f>
        <v>67.52</v>
      </c>
    </row>
    <row r="3434" spans="1:16" x14ac:dyDescent="0.3">
      <c r="A3434">
        <v>3433</v>
      </c>
      <c r="B3434" t="s">
        <v>75</v>
      </c>
      <c r="C3434">
        <v>610</v>
      </c>
      <c r="D3434" t="str">
        <f>VLOOKUP(CONS_TABLE[[#This Row],[make_id]],Make_details[],2,"FALSE")</f>
        <v>Subaru</v>
      </c>
      <c r="E3434" t="str">
        <f>VLOOKUP(CONS_TABLE[[#This Row],[make_id]],Make_details[],3,"FALSE")</f>
        <v>Standard</v>
      </c>
      <c r="F3434">
        <v>2009</v>
      </c>
      <c r="G3434" t="s">
        <v>444</v>
      </c>
      <c r="H3434" t="s">
        <v>45</v>
      </c>
      <c r="I3434" s="1">
        <v>44480</v>
      </c>
      <c r="J3434" s="1" t="str">
        <f>TEXT(CONS_TABLE[[#This Row],[date_stolen]],"YYYY")</f>
        <v>2021</v>
      </c>
      <c r="K3434" s="1" t="str">
        <f>TEXT(CONS_TABLE[[#This Row],[date_stolen]],"MMMM")</f>
        <v>October</v>
      </c>
      <c r="L3434">
        <v>109</v>
      </c>
      <c r="M3434" t="str">
        <f>VLOOKUP(CONS_TABLE[[#This Row],[location_id]],Locations[],2,"FALSE")</f>
        <v>Wellington</v>
      </c>
      <c r="N3434" t="str">
        <f>VLOOKUP(CONS_TABLE[[#This Row],[location_id]],Locations[],3, "FALSE")</f>
        <v>New Zealand</v>
      </c>
      <c r="O3434" s="3">
        <f>VLOOKUP(CONS_TABLE[[#This Row],[location_id]],Locations[],4,"FALSE")</f>
        <v>543500</v>
      </c>
      <c r="P3434">
        <f>VLOOKUP(CONS_TABLE[[#This Row],[location_id]],Locations[],5,"FALSE")</f>
        <v>67.52</v>
      </c>
    </row>
    <row r="3435" spans="1:16" x14ac:dyDescent="0.3">
      <c r="A3435">
        <v>3434</v>
      </c>
      <c r="B3435" t="s">
        <v>90</v>
      </c>
      <c r="C3435">
        <v>580</v>
      </c>
      <c r="D3435" t="str">
        <f>VLOOKUP(CONS_TABLE[[#This Row],[make_id]],Make_details[],2,"FALSE")</f>
        <v>Mitsubishi</v>
      </c>
      <c r="E3435" t="str">
        <f>VLOOKUP(CONS_TABLE[[#This Row],[make_id]],Make_details[],3,"FALSE")</f>
        <v>Standard</v>
      </c>
      <c r="F3435">
        <v>2008</v>
      </c>
      <c r="G3435" t="s">
        <v>727</v>
      </c>
      <c r="H3435" t="s">
        <v>10</v>
      </c>
      <c r="I3435" s="1">
        <v>44614</v>
      </c>
      <c r="J3435" s="1" t="str">
        <f>TEXT(CONS_TABLE[[#This Row],[date_stolen]],"YYYY")</f>
        <v>2022</v>
      </c>
      <c r="K3435" s="1" t="str">
        <f>TEXT(CONS_TABLE[[#This Row],[date_stolen]],"MMMM")</f>
        <v>February</v>
      </c>
      <c r="L3435">
        <v>101</v>
      </c>
      <c r="M3435" t="str">
        <f>VLOOKUP(CONS_TABLE[[#This Row],[location_id]],Locations[],2,"FALSE")</f>
        <v>Northland</v>
      </c>
      <c r="N3435" t="str">
        <f>VLOOKUP(CONS_TABLE[[#This Row],[location_id]],Locations[],3, "FALSE")</f>
        <v>New Zealand</v>
      </c>
      <c r="O3435" s="3">
        <f>VLOOKUP(CONS_TABLE[[#This Row],[location_id]],Locations[],4,"FALSE")</f>
        <v>201500</v>
      </c>
      <c r="P3435">
        <f>VLOOKUP(CONS_TABLE[[#This Row],[location_id]],Locations[],5,"FALSE")</f>
        <v>16.11</v>
      </c>
    </row>
    <row r="3436" spans="1:16" x14ac:dyDescent="0.3">
      <c r="A3436">
        <v>3435</v>
      </c>
      <c r="B3436" t="s">
        <v>90</v>
      </c>
      <c r="C3436">
        <v>507</v>
      </c>
      <c r="D3436" t="str">
        <f>VLOOKUP(CONS_TABLE[[#This Row],[make_id]],Make_details[],2,"FALSE")</f>
        <v>Audi</v>
      </c>
      <c r="E3436" t="str">
        <f>VLOOKUP(CONS_TABLE[[#This Row],[make_id]],Make_details[],3,"FALSE")</f>
        <v>Standard</v>
      </c>
      <c r="F3436">
        <v>2011</v>
      </c>
      <c r="G3436" t="s">
        <v>791</v>
      </c>
      <c r="H3436" t="s">
        <v>28</v>
      </c>
      <c r="I3436" s="1">
        <v>44621</v>
      </c>
      <c r="J3436" s="1" t="str">
        <f>TEXT(CONS_TABLE[[#This Row],[date_stolen]],"YYYY")</f>
        <v>2022</v>
      </c>
      <c r="K3436" s="1" t="str">
        <f>TEXT(CONS_TABLE[[#This Row],[date_stolen]],"MMMM")</f>
        <v>March</v>
      </c>
      <c r="L3436">
        <v>102</v>
      </c>
      <c r="M3436" t="str">
        <f>VLOOKUP(CONS_TABLE[[#This Row],[location_id]],Locations[],2,"FALSE")</f>
        <v>Auckland</v>
      </c>
      <c r="N3436" t="str">
        <f>VLOOKUP(CONS_TABLE[[#This Row],[location_id]],Locations[],3, "FALSE")</f>
        <v>New Zealand</v>
      </c>
      <c r="O3436" s="3">
        <f>VLOOKUP(CONS_TABLE[[#This Row],[location_id]],Locations[],4,"FALSE")</f>
        <v>1695200</v>
      </c>
      <c r="P3436">
        <f>VLOOKUP(CONS_TABLE[[#This Row],[location_id]],Locations[],5,"FALSE")</f>
        <v>343.09</v>
      </c>
    </row>
    <row r="3437" spans="1:16" x14ac:dyDescent="0.3">
      <c r="A3437">
        <v>3436</v>
      </c>
      <c r="B3437" t="s">
        <v>90</v>
      </c>
      <c r="C3437">
        <v>619</v>
      </c>
      <c r="D3437" t="str">
        <f>VLOOKUP(CONS_TABLE[[#This Row],[make_id]],Make_details[],2,"FALSE")</f>
        <v>Toyota</v>
      </c>
      <c r="E3437" t="str">
        <f>VLOOKUP(CONS_TABLE[[#This Row],[make_id]],Make_details[],3,"FALSE")</f>
        <v>Standard</v>
      </c>
      <c r="F3437">
        <v>1998</v>
      </c>
      <c r="G3437" t="s">
        <v>594</v>
      </c>
      <c r="H3437" t="s">
        <v>10</v>
      </c>
      <c r="I3437" s="1">
        <v>44586</v>
      </c>
      <c r="J3437" s="1" t="str">
        <f>TEXT(CONS_TABLE[[#This Row],[date_stolen]],"YYYY")</f>
        <v>2022</v>
      </c>
      <c r="K3437" s="1" t="str">
        <f>TEXT(CONS_TABLE[[#This Row],[date_stolen]],"MMMM")</f>
        <v>January</v>
      </c>
      <c r="L3437">
        <v>104</v>
      </c>
      <c r="M3437" t="str">
        <f>VLOOKUP(CONS_TABLE[[#This Row],[location_id]],Locations[],2,"FALSE")</f>
        <v>Bay of Plenty</v>
      </c>
      <c r="N3437" t="str">
        <f>VLOOKUP(CONS_TABLE[[#This Row],[location_id]],Locations[],3, "FALSE")</f>
        <v>New Zealand</v>
      </c>
      <c r="O3437" s="3">
        <f>VLOOKUP(CONS_TABLE[[#This Row],[location_id]],Locations[],4,"FALSE")</f>
        <v>347700</v>
      </c>
      <c r="P3437">
        <f>VLOOKUP(CONS_TABLE[[#This Row],[location_id]],Locations[],5,"FALSE")</f>
        <v>28.8</v>
      </c>
    </row>
    <row r="3438" spans="1:16" x14ac:dyDescent="0.3">
      <c r="A3438">
        <v>3437</v>
      </c>
      <c r="B3438" t="s">
        <v>75</v>
      </c>
      <c r="C3438">
        <v>610</v>
      </c>
      <c r="D3438" t="str">
        <f>VLOOKUP(CONS_TABLE[[#This Row],[make_id]],Make_details[],2,"FALSE")</f>
        <v>Subaru</v>
      </c>
      <c r="E3438" t="str">
        <f>VLOOKUP(CONS_TABLE[[#This Row],[make_id]],Make_details[],3,"FALSE")</f>
        <v>Standard</v>
      </c>
      <c r="F3438">
        <v>2011</v>
      </c>
      <c r="G3438" t="s">
        <v>444</v>
      </c>
      <c r="H3438" t="s">
        <v>28</v>
      </c>
      <c r="I3438" s="1">
        <v>44655</v>
      </c>
      <c r="J3438" s="1" t="str">
        <f>TEXT(CONS_TABLE[[#This Row],[date_stolen]],"YYYY")</f>
        <v>2022</v>
      </c>
      <c r="K3438" s="1" t="str">
        <f>TEXT(CONS_TABLE[[#This Row],[date_stolen]],"MMMM")</f>
        <v>April</v>
      </c>
      <c r="L3438">
        <v>108</v>
      </c>
      <c r="M3438" t="str">
        <f>VLOOKUP(CONS_TABLE[[#This Row],[location_id]],Locations[],2,"FALSE")</f>
        <v>Manawatū-Whanganui</v>
      </c>
      <c r="N3438" t="str">
        <f>VLOOKUP(CONS_TABLE[[#This Row],[location_id]],Locations[],3, "FALSE")</f>
        <v>New Zealand</v>
      </c>
      <c r="O3438" s="3">
        <f>VLOOKUP(CONS_TABLE[[#This Row],[location_id]],Locations[],4,"FALSE")</f>
        <v>258200</v>
      </c>
      <c r="P3438">
        <f>VLOOKUP(CONS_TABLE[[#This Row],[location_id]],Locations[],5,"FALSE")</f>
        <v>11.62</v>
      </c>
    </row>
    <row r="3439" spans="1:16" x14ac:dyDescent="0.3">
      <c r="A3439">
        <v>3438</v>
      </c>
      <c r="B3439" t="s">
        <v>75</v>
      </c>
      <c r="C3439">
        <v>587</v>
      </c>
      <c r="D3439" t="str">
        <f>VLOOKUP(CONS_TABLE[[#This Row],[make_id]],Make_details[],2,"FALSE")</f>
        <v>Nissan</v>
      </c>
      <c r="E3439" t="str">
        <f>VLOOKUP(CONS_TABLE[[#This Row],[make_id]],Make_details[],3,"FALSE")</f>
        <v>Standard</v>
      </c>
      <c r="F3439">
        <v>2008</v>
      </c>
      <c r="G3439" t="s">
        <v>359</v>
      </c>
      <c r="H3439" t="s">
        <v>10</v>
      </c>
      <c r="I3439" s="1">
        <v>44644</v>
      </c>
      <c r="J3439" s="1" t="str">
        <f>TEXT(CONS_TABLE[[#This Row],[date_stolen]],"YYYY")</f>
        <v>2022</v>
      </c>
      <c r="K3439" s="1" t="str">
        <f>TEXT(CONS_TABLE[[#This Row],[date_stolen]],"MMMM")</f>
        <v>March</v>
      </c>
      <c r="L3439">
        <v>102</v>
      </c>
      <c r="M3439" t="str">
        <f>VLOOKUP(CONS_TABLE[[#This Row],[location_id]],Locations[],2,"FALSE")</f>
        <v>Auckland</v>
      </c>
      <c r="N3439" t="str">
        <f>VLOOKUP(CONS_TABLE[[#This Row],[location_id]],Locations[],3, "FALSE")</f>
        <v>New Zealand</v>
      </c>
      <c r="O3439" s="3">
        <f>VLOOKUP(CONS_TABLE[[#This Row],[location_id]],Locations[],4,"FALSE")</f>
        <v>1695200</v>
      </c>
      <c r="P3439">
        <f>VLOOKUP(CONS_TABLE[[#This Row],[location_id]],Locations[],5,"FALSE")</f>
        <v>343.09</v>
      </c>
    </row>
    <row r="3440" spans="1:16" x14ac:dyDescent="0.3">
      <c r="A3440">
        <v>3439</v>
      </c>
      <c r="B3440" t="s">
        <v>90</v>
      </c>
      <c r="C3440">
        <v>580</v>
      </c>
      <c r="D3440" t="str">
        <f>VLOOKUP(CONS_TABLE[[#This Row],[make_id]],Make_details[],2,"FALSE")</f>
        <v>Mitsubishi</v>
      </c>
      <c r="E3440" t="str">
        <f>VLOOKUP(CONS_TABLE[[#This Row],[make_id]],Make_details[],3,"FALSE")</f>
        <v>Standard</v>
      </c>
      <c r="F3440">
        <v>2005</v>
      </c>
      <c r="G3440" t="s">
        <v>607</v>
      </c>
      <c r="H3440" t="s">
        <v>28</v>
      </c>
      <c r="I3440" s="1">
        <v>44613</v>
      </c>
      <c r="J3440" s="1" t="str">
        <f>TEXT(CONS_TABLE[[#This Row],[date_stolen]],"YYYY")</f>
        <v>2022</v>
      </c>
      <c r="K3440" s="1" t="str">
        <f>TEXT(CONS_TABLE[[#This Row],[date_stolen]],"MMMM")</f>
        <v>February</v>
      </c>
      <c r="L3440">
        <v>114</v>
      </c>
      <c r="M3440" t="str">
        <f>VLOOKUP(CONS_TABLE[[#This Row],[location_id]],Locations[],2,"FALSE")</f>
        <v>Canterbury</v>
      </c>
      <c r="N3440" t="str">
        <f>VLOOKUP(CONS_TABLE[[#This Row],[location_id]],Locations[],3, "FALSE")</f>
        <v>New Zealand</v>
      </c>
      <c r="O3440" s="3">
        <f>VLOOKUP(CONS_TABLE[[#This Row],[location_id]],Locations[],4,"FALSE")</f>
        <v>655000</v>
      </c>
      <c r="P3440">
        <f>VLOOKUP(CONS_TABLE[[#This Row],[location_id]],Locations[],5,"FALSE")</f>
        <v>14.72</v>
      </c>
    </row>
    <row r="3441" spans="1:16" x14ac:dyDescent="0.3">
      <c r="A3441">
        <v>3440</v>
      </c>
      <c r="B3441" t="s">
        <v>90</v>
      </c>
      <c r="C3441">
        <v>580</v>
      </c>
      <c r="D3441" t="str">
        <f>VLOOKUP(CONS_TABLE[[#This Row],[make_id]],Make_details[],2,"FALSE")</f>
        <v>Mitsubishi</v>
      </c>
      <c r="E3441" t="str">
        <f>VLOOKUP(CONS_TABLE[[#This Row],[make_id]],Make_details[],3,"FALSE")</f>
        <v>Standard</v>
      </c>
      <c r="F3441">
        <v>2007</v>
      </c>
      <c r="G3441" t="s">
        <v>967</v>
      </c>
      <c r="H3441" t="s">
        <v>101</v>
      </c>
      <c r="I3441" s="1">
        <v>44509</v>
      </c>
      <c r="J3441" s="1" t="str">
        <f>TEXT(CONS_TABLE[[#This Row],[date_stolen]],"YYYY")</f>
        <v>2021</v>
      </c>
      <c r="K3441" s="1" t="str">
        <f>TEXT(CONS_TABLE[[#This Row],[date_stolen]],"MMMM")</f>
        <v>November</v>
      </c>
      <c r="L3441">
        <v>102</v>
      </c>
      <c r="M3441" t="str">
        <f>VLOOKUP(CONS_TABLE[[#This Row],[location_id]],Locations[],2,"FALSE")</f>
        <v>Auckland</v>
      </c>
      <c r="N3441" t="str">
        <f>VLOOKUP(CONS_TABLE[[#This Row],[location_id]],Locations[],3, "FALSE")</f>
        <v>New Zealand</v>
      </c>
      <c r="O3441" s="3">
        <f>VLOOKUP(CONS_TABLE[[#This Row],[location_id]],Locations[],4,"FALSE")</f>
        <v>1695200</v>
      </c>
      <c r="P3441">
        <f>VLOOKUP(CONS_TABLE[[#This Row],[location_id]],Locations[],5,"FALSE")</f>
        <v>343.09</v>
      </c>
    </row>
    <row r="3442" spans="1:16" x14ac:dyDescent="0.3">
      <c r="A3442">
        <v>3441</v>
      </c>
      <c r="B3442" t="s">
        <v>75</v>
      </c>
      <c r="C3442">
        <v>550</v>
      </c>
      <c r="D3442" t="str">
        <f>VLOOKUP(CONS_TABLE[[#This Row],[make_id]],Make_details[],2,"FALSE")</f>
        <v>Honda</v>
      </c>
      <c r="E3442" t="str">
        <f>VLOOKUP(CONS_TABLE[[#This Row],[make_id]],Make_details[],3,"FALSE")</f>
        <v>Standard</v>
      </c>
      <c r="F3442">
        <v>2008</v>
      </c>
      <c r="G3442" t="s">
        <v>808</v>
      </c>
      <c r="H3442" t="s">
        <v>32</v>
      </c>
      <c r="I3442" s="1">
        <v>44570</v>
      </c>
      <c r="J3442" s="1" t="str">
        <f>TEXT(CONS_TABLE[[#This Row],[date_stolen]],"YYYY")</f>
        <v>2022</v>
      </c>
      <c r="K3442" s="1" t="str">
        <f>TEXT(CONS_TABLE[[#This Row],[date_stolen]],"MMMM")</f>
        <v>January</v>
      </c>
      <c r="L3442">
        <v>102</v>
      </c>
      <c r="M3442" t="str">
        <f>VLOOKUP(CONS_TABLE[[#This Row],[location_id]],Locations[],2,"FALSE")</f>
        <v>Auckland</v>
      </c>
      <c r="N3442" t="str">
        <f>VLOOKUP(CONS_TABLE[[#This Row],[location_id]],Locations[],3, "FALSE")</f>
        <v>New Zealand</v>
      </c>
      <c r="O3442" s="3">
        <f>VLOOKUP(CONS_TABLE[[#This Row],[location_id]],Locations[],4,"FALSE")</f>
        <v>1695200</v>
      </c>
      <c r="P3442">
        <f>VLOOKUP(CONS_TABLE[[#This Row],[location_id]],Locations[],5,"FALSE")</f>
        <v>343.09</v>
      </c>
    </row>
    <row r="3443" spans="1:16" x14ac:dyDescent="0.3">
      <c r="A3443">
        <v>3442</v>
      </c>
      <c r="B3443" t="s">
        <v>83</v>
      </c>
      <c r="C3443">
        <v>550</v>
      </c>
      <c r="D3443" t="str">
        <f>VLOOKUP(CONS_TABLE[[#This Row],[make_id]],Make_details[],2,"FALSE")</f>
        <v>Honda</v>
      </c>
      <c r="E3443" t="str">
        <f>VLOOKUP(CONS_TABLE[[#This Row],[make_id]],Make_details[],3,"FALSE")</f>
        <v>Standard</v>
      </c>
      <c r="F3443">
        <v>2009</v>
      </c>
      <c r="G3443" t="s">
        <v>968</v>
      </c>
      <c r="H3443" t="s">
        <v>69</v>
      </c>
      <c r="I3443" s="1">
        <v>44487</v>
      </c>
      <c r="J3443" s="1" t="str">
        <f>TEXT(CONS_TABLE[[#This Row],[date_stolen]],"YYYY")</f>
        <v>2021</v>
      </c>
      <c r="K3443" s="1" t="str">
        <f>TEXT(CONS_TABLE[[#This Row],[date_stolen]],"MMMM")</f>
        <v>October</v>
      </c>
      <c r="L3443">
        <v>102</v>
      </c>
      <c r="M3443" t="str">
        <f>VLOOKUP(CONS_TABLE[[#This Row],[location_id]],Locations[],2,"FALSE")</f>
        <v>Auckland</v>
      </c>
      <c r="N3443" t="str">
        <f>VLOOKUP(CONS_TABLE[[#This Row],[location_id]],Locations[],3, "FALSE")</f>
        <v>New Zealand</v>
      </c>
      <c r="O3443" s="3">
        <f>VLOOKUP(CONS_TABLE[[#This Row],[location_id]],Locations[],4,"FALSE")</f>
        <v>1695200</v>
      </c>
      <c r="P3443">
        <f>VLOOKUP(CONS_TABLE[[#This Row],[location_id]],Locations[],5,"FALSE")</f>
        <v>343.09</v>
      </c>
    </row>
    <row r="3444" spans="1:16" x14ac:dyDescent="0.3">
      <c r="A3444">
        <v>3443</v>
      </c>
      <c r="B3444" t="s">
        <v>75</v>
      </c>
      <c r="C3444">
        <v>550</v>
      </c>
      <c r="D3444" t="str">
        <f>VLOOKUP(CONS_TABLE[[#This Row],[make_id]],Make_details[],2,"FALSE")</f>
        <v>Honda</v>
      </c>
      <c r="E3444" t="str">
        <f>VLOOKUP(CONS_TABLE[[#This Row],[make_id]],Make_details[],3,"FALSE")</f>
        <v>Standard</v>
      </c>
      <c r="F3444">
        <v>2007</v>
      </c>
      <c r="G3444" t="s">
        <v>969</v>
      </c>
      <c r="H3444" t="s">
        <v>32</v>
      </c>
      <c r="I3444" s="1">
        <v>44651</v>
      </c>
      <c r="J3444" s="1" t="str">
        <f>TEXT(CONS_TABLE[[#This Row],[date_stolen]],"YYYY")</f>
        <v>2022</v>
      </c>
      <c r="K3444" s="1" t="str">
        <f>TEXT(CONS_TABLE[[#This Row],[date_stolen]],"MMMM")</f>
        <v>March</v>
      </c>
      <c r="L3444">
        <v>108</v>
      </c>
      <c r="M3444" t="str">
        <f>VLOOKUP(CONS_TABLE[[#This Row],[location_id]],Locations[],2,"FALSE")</f>
        <v>Manawatū-Whanganui</v>
      </c>
      <c r="N3444" t="str">
        <f>VLOOKUP(CONS_TABLE[[#This Row],[location_id]],Locations[],3, "FALSE")</f>
        <v>New Zealand</v>
      </c>
      <c r="O3444" s="3">
        <f>VLOOKUP(CONS_TABLE[[#This Row],[location_id]],Locations[],4,"FALSE")</f>
        <v>258200</v>
      </c>
      <c r="P3444">
        <f>VLOOKUP(CONS_TABLE[[#This Row],[location_id]],Locations[],5,"FALSE")</f>
        <v>11.62</v>
      </c>
    </row>
    <row r="3445" spans="1:16" x14ac:dyDescent="0.3">
      <c r="A3445">
        <v>3444</v>
      </c>
      <c r="B3445" t="s">
        <v>83</v>
      </c>
      <c r="C3445">
        <v>619</v>
      </c>
      <c r="D3445" t="str">
        <f>VLOOKUP(CONS_TABLE[[#This Row],[make_id]],Make_details[],2,"FALSE")</f>
        <v>Toyota</v>
      </c>
      <c r="E3445" t="str">
        <f>VLOOKUP(CONS_TABLE[[#This Row],[make_id]],Make_details[],3,"FALSE")</f>
        <v>Standard</v>
      </c>
      <c r="F3445">
        <v>2018</v>
      </c>
      <c r="G3445" t="s">
        <v>460</v>
      </c>
      <c r="H3445" t="s">
        <v>69</v>
      </c>
      <c r="I3445" s="1">
        <v>44655</v>
      </c>
      <c r="J3445" s="1" t="str">
        <f>TEXT(CONS_TABLE[[#This Row],[date_stolen]],"YYYY")</f>
        <v>2022</v>
      </c>
      <c r="K3445" s="1" t="str">
        <f>TEXT(CONS_TABLE[[#This Row],[date_stolen]],"MMMM")</f>
        <v>April</v>
      </c>
      <c r="L3445">
        <v>102</v>
      </c>
      <c r="M3445" t="str">
        <f>VLOOKUP(CONS_TABLE[[#This Row],[location_id]],Locations[],2,"FALSE")</f>
        <v>Auckland</v>
      </c>
      <c r="N3445" t="str">
        <f>VLOOKUP(CONS_TABLE[[#This Row],[location_id]],Locations[],3, "FALSE")</f>
        <v>New Zealand</v>
      </c>
      <c r="O3445" s="3">
        <f>VLOOKUP(CONS_TABLE[[#This Row],[location_id]],Locations[],4,"FALSE")</f>
        <v>1695200</v>
      </c>
      <c r="P3445">
        <f>VLOOKUP(CONS_TABLE[[#This Row],[location_id]],Locations[],5,"FALSE")</f>
        <v>343.09</v>
      </c>
    </row>
    <row r="3446" spans="1:16" x14ac:dyDescent="0.3">
      <c r="A3446">
        <v>3445</v>
      </c>
      <c r="B3446" t="s">
        <v>90</v>
      </c>
      <c r="C3446">
        <v>619</v>
      </c>
      <c r="D3446" t="str">
        <f>VLOOKUP(CONS_TABLE[[#This Row],[make_id]],Make_details[],2,"FALSE")</f>
        <v>Toyota</v>
      </c>
      <c r="E3446" t="str">
        <f>VLOOKUP(CONS_TABLE[[#This Row],[make_id]],Make_details[],3,"FALSE")</f>
        <v>Standard</v>
      </c>
      <c r="F3446">
        <v>2003</v>
      </c>
      <c r="G3446" t="s">
        <v>460</v>
      </c>
      <c r="H3446" t="s">
        <v>10</v>
      </c>
      <c r="I3446" s="1">
        <v>44643</v>
      </c>
      <c r="J3446" s="1" t="str">
        <f>TEXT(CONS_TABLE[[#This Row],[date_stolen]],"YYYY")</f>
        <v>2022</v>
      </c>
      <c r="K3446" s="1" t="str">
        <f>TEXT(CONS_TABLE[[#This Row],[date_stolen]],"MMMM")</f>
        <v>March</v>
      </c>
      <c r="L3446">
        <v>102</v>
      </c>
      <c r="M3446" t="str">
        <f>VLOOKUP(CONS_TABLE[[#This Row],[location_id]],Locations[],2,"FALSE")</f>
        <v>Auckland</v>
      </c>
      <c r="N3446" t="str">
        <f>VLOOKUP(CONS_TABLE[[#This Row],[location_id]],Locations[],3, "FALSE")</f>
        <v>New Zealand</v>
      </c>
      <c r="O3446" s="3">
        <f>VLOOKUP(CONS_TABLE[[#This Row],[location_id]],Locations[],4,"FALSE")</f>
        <v>1695200</v>
      </c>
      <c r="P3446">
        <f>VLOOKUP(CONS_TABLE[[#This Row],[location_id]],Locations[],5,"FALSE")</f>
        <v>343.09</v>
      </c>
    </row>
    <row r="3447" spans="1:16" x14ac:dyDescent="0.3">
      <c r="A3447">
        <v>3446</v>
      </c>
      <c r="B3447" t="s">
        <v>75</v>
      </c>
      <c r="C3447">
        <v>619</v>
      </c>
      <c r="D3447" t="str">
        <f>VLOOKUP(CONS_TABLE[[#This Row],[make_id]],Make_details[],2,"FALSE")</f>
        <v>Toyota</v>
      </c>
      <c r="E3447" t="str">
        <f>VLOOKUP(CONS_TABLE[[#This Row],[make_id]],Make_details[],3,"FALSE")</f>
        <v>Standard</v>
      </c>
      <c r="F3447">
        <v>2013</v>
      </c>
      <c r="G3447" t="s">
        <v>471</v>
      </c>
      <c r="H3447" t="s">
        <v>32</v>
      </c>
      <c r="I3447" s="1">
        <v>44560</v>
      </c>
      <c r="J3447" s="1" t="str">
        <f>TEXT(CONS_TABLE[[#This Row],[date_stolen]],"YYYY")</f>
        <v>2021</v>
      </c>
      <c r="K3447" s="1" t="str">
        <f>TEXT(CONS_TABLE[[#This Row],[date_stolen]],"MMMM")</f>
        <v>December</v>
      </c>
      <c r="L3447">
        <v>115</v>
      </c>
      <c r="M3447" t="str">
        <f>VLOOKUP(CONS_TABLE[[#This Row],[location_id]],Locations[],2,"FALSE")</f>
        <v>Otago</v>
      </c>
      <c r="N3447" t="str">
        <f>VLOOKUP(CONS_TABLE[[#This Row],[location_id]],Locations[],3, "FALSE")</f>
        <v>New Zealand</v>
      </c>
      <c r="O3447" s="3">
        <f>VLOOKUP(CONS_TABLE[[#This Row],[location_id]],Locations[],4,"FALSE")</f>
        <v>246000</v>
      </c>
      <c r="P3447">
        <f>VLOOKUP(CONS_TABLE[[#This Row],[location_id]],Locations[],5,"FALSE")</f>
        <v>7.89</v>
      </c>
    </row>
    <row r="3448" spans="1:16" x14ac:dyDescent="0.3">
      <c r="A3448">
        <v>3447</v>
      </c>
      <c r="B3448" t="s">
        <v>75</v>
      </c>
      <c r="C3448">
        <v>576</v>
      </c>
      <c r="D3448" t="str">
        <f>VLOOKUP(CONS_TABLE[[#This Row],[make_id]],Make_details[],2,"FALSE")</f>
        <v>Mazda</v>
      </c>
      <c r="E3448" t="str">
        <f>VLOOKUP(CONS_TABLE[[#This Row],[make_id]],Make_details[],3,"FALSE")</f>
        <v>Standard</v>
      </c>
      <c r="F3448">
        <v>2005</v>
      </c>
      <c r="G3448" t="s">
        <v>823</v>
      </c>
      <c r="H3448" t="s">
        <v>28</v>
      </c>
      <c r="I3448" s="1">
        <v>44532</v>
      </c>
      <c r="J3448" s="1" t="str">
        <f>TEXT(CONS_TABLE[[#This Row],[date_stolen]],"YYYY")</f>
        <v>2021</v>
      </c>
      <c r="K3448" s="1" t="str">
        <f>TEXT(CONS_TABLE[[#This Row],[date_stolen]],"MMMM")</f>
        <v>December</v>
      </c>
      <c r="L3448">
        <v>102</v>
      </c>
      <c r="M3448" t="str">
        <f>VLOOKUP(CONS_TABLE[[#This Row],[location_id]],Locations[],2,"FALSE")</f>
        <v>Auckland</v>
      </c>
      <c r="N3448" t="str">
        <f>VLOOKUP(CONS_TABLE[[#This Row],[location_id]],Locations[],3, "FALSE")</f>
        <v>New Zealand</v>
      </c>
      <c r="O3448" s="3">
        <f>VLOOKUP(CONS_TABLE[[#This Row],[location_id]],Locations[],4,"FALSE")</f>
        <v>1695200</v>
      </c>
      <c r="P3448">
        <f>VLOOKUP(CONS_TABLE[[#This Row],[location_id]],Locations[],5,"FALSE")</f>
        <v>343.09</v>
      </c>
    </row>
    <row r="3449" spans="1:16" x14ac:dyDescent="0.3">
      <c r="A3449">
        <v>3448</v>
      </c>
      <c r="B3449" t="s">
        <v>90</v>
      </c>
      <c r="C3449">
        <v>610</v>
      </c>
      <c r="D3449" t="str">
        <f>VLOOKUP(CONS_TABLE[[#This Row],[make_id]],Make_details[],2,"FALSE")</f>
        <v>Subaru</v>
      </c>
      <c r="E3449" t="str">
        <f>VLOOKUP(CONS_TABLE[[#This Row],[make_id]],Make_details[],3,"FALSE")</f>
        <v>Standard</v>
      </c>
      <c r="F3449">
        <v>2006</v>
      </c>
      <c r="G3449" t="s">
        <v>674</v>
      </c>
      <c r="H3449" t="s">
        <v>10</v>
      </c>
      <c r="I3449" s="1">
        <v>44575</v>
      </c>
      <c r="J3449" s="1" t="str">
        <f>TEXT(CONS_TABLE[[#This Row],[date_stolen]],"YYYY")</f>
        <v>2022</v>
      </c>
      <c r="K3449" s="1" t="str">
        <f>TEXT(CONS_TABLE[[#This Row],[date_stolen]],"MMMM")</f>
        <v>January</v>
      </c>
      <c r="L3449">
        <v>102</v>
      </c>
      <c r="M3449" t="str">
        <f>VLOOKUP(CONS_TABLE[[#This Row],[location_id]],Locations[],2,"FALSE")</f>
        <v>Auckland</v>
      </c>
      <c r="N3449" t="str">
        <f>VLOOKUP(CONS_TABLE[[#This Row],[location_id]],Locations[],3, "FALSE")</f>
        <v>New Zealand</v>
      </c>
      <c r="O3449" s="3">
        <f>VLOOKUP(CONS_TABLE[[#This Row],[location_id]],Locations[],4,"FALSE")</f>
        <v>1695200</v>
      </c>
      <c r="P3449">
        <f>VLOOKUP(CONS_TABLE[[#This Row],[location_id]],Locations[],5,"FALSE")</f>
        <v>343.09</v>
      </c>
    </row>
    <row r="3450" spans="1:16" x14ac:dyDescent="0.3">
      <c r="A3450">
        <v>3449</v>
      </c>
      <c r="B3450" t="s">
        <v>435</v>
      </c>
      <c r="C3450">
        <v>540</v>
      </c>
      <c r="D3450" t="str">
        <f>VLOOKUP(CONS_TABLE[[#This Row],[make_id]],Make_details[],2,"FALSE")</f>
        <v>Ford</v>
      </c>
      <c r="E3450" t="str">
        <f>VLOOKUP(CONS_TABLE[[#This Row],[make_id]],Make_details[],3,"FALSE")</f>
        <v>Standard</v>
      </c>
      <c r="F3450">
        <v>2005</v>
      </c>
      <c r="G3450" t="s">
        <v>436</v>
      </c>
      <c r="H3450" t="s">
        <v>32</v>
      </c>
      <c r="I3450" s="1">
        <v>44583</v>
      </c>
      <c r="J3450" s="1" t="str">
        <f>TEXT(CONS_TABLE[[#This Row],[date_stolen]],"YYYY")</f>
        <v>2022</v>
      </c>
      <c r="K3450" s="1" t="str">
        <f>TEXT(CONS_TABLE[[#This Row],[date_stolen]],"MMMM")</f>
        <v>January</v>
      </c>
      <c r="L3450">
        <v>104</v>
      </c>
      <c r="M3450" t="str">
        <f>VLOOKUP(CONS_TABLE[[#This Row],[location_id]],Locations[],2,"FALSE")</f>
        <v>Bay of Plenty</v>
      </c>
      <c r="N3450" t="str">
        <f>VLOOKUP(CONS_TABLE[[#This Row],[location_id]],Locations[],3, "FALSE")</f>
        <v>New Zealand</v>
      </c>
      <c r="O3450" s="3">
        <f>VLOOKUP(CONS_TABLE[[#This Row],[location_id]],Locations[],4,"FALSE")</f>
        <v>347700</v>
      </c>
      <c r="P3450">
        <f>VLOOKUP(CONS_TABLE[[#This Row],[location_id]],Locations[],5,"FALSE")</f>
        <v>28.8</v>
      </c>
    </row>
    <row r="3451" spans="1:16" x14ac:dyDescent="0.3">
      <c r="A3451">
        <v>3450</v>
      </c>
      <c r="B3451" t="s">
        <v>75</v>
      </c>
      <c r="C3451">
        <v>610</v>
      </c>
      <c r="D3451" t="str">
        <f>VLOOKUP(CONS_TABLE[[#This Row],[make_id]],Make_details[],2,"FALSE")</f>
        <v>Subaru</v>
      </c>
      <c r="E3451" t="str">
        <f>VLOOKUP(CONS_TABLE[[#This Row],[make_id]],Make_details[],3,"FALSE")</f>
        <v>Standard</v>
      </c>
      <c r="F3451">
        <v>2005</v>
      </c>
      <c r="G3451" t="s">
        <v>674</v>
      </c>
      <c r="H3451" t="s">
        <v>10</v>
      </c>
      <c r="I3451" s="1">
        <v>44589</v>
      </c>
      <c r="J3451" s="1" t="str">
        <f>TEXT(CONS_TABLE[[#This Row],[date_stolen]],"YYYY")</f>
        <v>2022</v>
      </c>
      <c r="K3451" s="1" t="str">
        <f>TEXT(CONS_TABLE[[#This Row],[date_stolen]],"MMMM")</f>
        <v>January</v>
      </c>
      <c r="L3451">
        <v>114</v>
      </c>
      <c r="M3451" t="str">
        <f>VLOOKUP(CONS_TABLE[[#This Row],[location_id]],Locations[],2,"FALSE")</f>
        <v>Canterbury</v>
      </c>
      <c r="N3451" t="str">
        <f>VLOOKUP(CONS_TABLE[[#This Row],[location_id]],Locations[],3, "FALSE")</f>
        <v>New Zealand</v>
      </c>
      <c r="O3451" s="3">
        <f>VLOOKUP(CONS_TABLE[[#This Row],[location_id]],Locations[],4,"FALSE")</f>
        <v>655000</v>
      </c>
      <c r="P3451">
        <f>VLOOKUP(CONS_TABLE[[#This Row],[location_id]],Locations[],5,"FALSE")</f>
        <v>14.72</v>
      </c>
    </row>
    <row r="3452" spans="1:16" x14ac:dyDescent="0.3">
      <c r="A3452">
        <v>3451</v>
      </c>
      <c r="B3452" t="s">
        <v>83</v>
      </c>
      <c r="C3452">
        <v>587</v>
      </c>
      <c r="D3452" t="str">
        <f>VLOOKUP(CONS_TABLE[[#This Row],[make_id]],Make_details[],2,"FALSE")</f>
        <v>Nissan</v>
      </c>
      <c r="E3452" t="str">
        <f>VLOOKUP(CONS_TABLE[[#This Row],[make_id]],Make_details[],3,"FALSE")</f>
        <v>Standard</v>
      </c>
      <c r="F3452">
        <v>2005</v>
      </c>
      <c r="G3452" t="s">
        <v>590</v>
      </c>
      <c r="H3452" t="s">
        <v>18</v>
      </c>
      <c r="I3452" s="1">
        <v>44574</v>
      </c>
      <c r="J3452" s="1" t="str">
        <f>TEXT(CONS_TABLE[[#This Row],[date_stolen]],"YYYY")</f>
        <v>2022</v>
      </c>
      <c r="K3452" s="1" t="str">
        <f>TEXT(CONS_TABLE[[#This Row],[date_stolen]],"MMMM")</f>
        <v>January</v>
      </c>
      <c r="L3452">
        <v>114</v>
      </c>
      <c r="M3452" t="str">
        <f>VLOOKUP(CONS_TABLE[[#This Row],[location_id]],Locations[],2,"FALSE")</f>
        <v>Canterbury</v>
      </c>
      <c r="N3452" t="str">
        <f>VLOOKUP(CONS_TABLE[[#This Row],[location_id]],Locations[],3, "FALSE")</f>
        <v>New Zealand</v>
      </c>
      <c r="O3452" s="3">
        <f>VLOOKUP(CONS_TABLE[[#This Row],[location_id]],Locations[],4,"FALSE")</f>
        <v>655000</v>
      </c>
      <c r="P3452">
        <f>VLOOKUP(CONS_TABLE[[#This Row],[location_id]],Locations[],5,"FALSE")</f>
        <v>14.72</v>
      </c>
    </row>
    <row r="3453" spans="1:16" x14ac:dyDescent="0.3">
      <c r="A3453">
        <v>3452</v>
      </c>
      <c r="B3453" t="s">
        <v>435</v>
      </c>
      <c r="C3453">
        <v>587</v>
      </c>
      <c r="D3453" t="str">
        <f>VLOOKUP(CONS_TABLE[[#This Row],[make_id]],Make_details[],2,"FALSE")</f>
        <v>Nissan</v>
      </c>
      <c r="E3453" t="str">
        <f>VLOOKUP(CONS_TABLE[[#This Row],[make_id]],Make_details[],3,"FALSE")</f>
        <v>Standard</v>
      </c>
      <c r="F3453">
        <v>2018</v>
      </c>
      <c r="G3453" t="s">
        <v>437</v>
      </c>
      <c r="H3453" t="s">
        <v>123</v>
      </c>
      <c r="I3453" s="1">
        <v>44551</v>
      </c>
      <c r="J3453" s="1" t="str">
        <f>TEXT(CONS_TABLE[[#This Row],[date_stolen]],"YYYY")</f>
        <v>2021</v>
      </c>
      <c r="K3453" s="1" t="str">
        <f>TEXT(CONS_TABLE[[#This Row],[date_stolen]],"MMMM")</f>
        <v>December</v>
      </c>
      <c r="L3453">
        <v>102</v>
      </c>
      <c r="M3453" t="str">
        <f>VLOOKUP(CONS_TABLE[[#This Row],[location_id]],Locations[],2,"FALSE")</f>
        <v>Auckland</v>
      </c>
      <c r="N3453" t="str">
        <f>VLOOKUP(CONS_TABLE[[#This Row],[location_id]],Locations[],3, "FALSE")</f>
        <v>New Zealand</v>
      </c>
      <c r="O3453" s="3">
        <f>VLOOKUP(CONS_TABLE[[#This Row],[location_id]],Locations[],4,"FALSE")</f>
        <v>1695200</v>
      </c>
      <c r="P3453">
        <f>VLOOKUP(CONS_TABLE[[#This Row],[location_id]],Locations[],5,"FALSE")</f>
        <v>343.09</v>
      </c>
    </row>
    <row r="3454" spans="1:16" x14ac:dyDescent="0.3">
      <c r="A3454">
        <v>3453</v>
      </c>
      <c r="B3454" t="s">
        <v>435</v>
      </c>
      <c r="C3454">
        <v>556</v>
      </c>
      <c r="D3454" t="str">
        <f>VLOOKUP(CONS_TABLE[[#This Row],[make_id]],Make_details[],2,"FALSE")</f>
        <v>Isuzu</v>
      </c>
      <c r="E3454" t="str">
        <f>VLOOKUP(CONS_TABLE[[#This Row],[make_id]],Make_details[],3,"FALSE")</f>
        <v>Standard</v>
      </c>
      <c r="F3454">
        <v>2019</v>
      </c>
      <c r="G3454" t="s">
        <v>849</v>
      </c>
      <c r="H3454" t="s">
        <v>32</v>
      </c>
      <c r="I3454" s="1">
        <v>44501</v>
      </c>
      <c r="J3454" s="1" t="str">
        <f>TEXT(CONS_TABLE[[#This Row],[date_stolen]],"YYYY")</f>
        <v>2021</v>
      </c>
      <c r="K3454" s="1" t="str">
        <f>TEXT(CONS_TABLE[[#This Row],[date_stolen]],"MMMM")</f>
        <v>November</v>
      </c>
      <c r="L3454">
        <v>106</v>
      </c>
      <c r="M3454" t="str">
        <f>VLOOKUP(CONS_TABLE[[#This Row],[location_id]],Locations[],2,"FALSE")</f>
        <v>Hawke's Bay</v>
      </c>
      <c r="N3454" t="str">
        <f>VLOOKUP(CONS_TABLE[[#This Row],[location_id]],Locations[],3, "FALSE")</f>
        <v>New Zealand</v>
      </c>
      <c r="O3454" s="3">
        <f>VLOOKUP(CONS_TABLE[[#This Row],[location_id]],Locations[],4,"FALSE")</f>
        <v>182700</v>
      </c>
      <c r="P3454">
        <f>VLOOKUP(CONS_TABLE[[#This Row],[location_id]],Locations[],5,"FALSE")</f>
        <v>12.92</v>
      </c>
    </row>
    <row r="3455" spans="1:16" x14ac:dyDescent="0.3">
      <c r="A3455">
        <v>3454</v>
      </c>
      <c r="B3455" t="s">
        <v>435</v>
      </c>
      <c r="C3455">
        <v>540</v>
      </c>
      <c r="D3455" t="str">
        <f>VLOOKUP(CONS_TABLE[[#This Row],[make_id]],Make_details[],2,"FALSE")</f>
        <v>Ford</v>
      </c>
      <c r="E3455" t="str">
        <f>VLOOKUP(CONS_TABLE[[#This Row],[make_id]],Make_details[],3,"FALSE")</f>
        <v>Standard</v>
      </c>
      <c r="F3455">
        <v>2016</v>
      </c>
      <c r="G3455" t="s">
        <v>760</v>
      </c>
      <c r="H3455" t="s">
        <v>32</v>
      </c>
      <c r="I3455" s="1">
        <v>44556</v>
      </c>
      <c r="J3455" s="1" t="str">
        <f>TEXT(CONS_TABLE[[#This Row],[date_stolen]],"YYYY")</f>
        <v>2021</v>
      </c>
      <c r="K3455" s="1" t="str">
        <f>TEXT(CONS_TABLE[[#This Row],[date_stolen]],"MMMM")</f>
        <v>December</v>
      </c>
      <c r="L3455">
        <v>105</v>
      </c>
      <c r="M3455" t="str">
        <f>VLOOKUP(CONS_TABLE[[#This Row],[location_id]],Locations[],2,"FALSE")</f>
        <v>Gisborne</v>
      </c>
      <c r="N3455" t="str">
        <f>VLOOKUP(CONS_TABLE[[#This Row],[location_id]],Locations[],3, "FALSE")</f>
        <v>New Zealand</v>
      </c>
      <c r="O3455" s="3">
        <f>VLOOKUP(CONS_TABLE[[#This Row],[location_id]],Locations[],4,"FALSE")</f>
        <v>52100</v>
      </c>
      <c r="P3455">
        <f>VLOOKUP(CONS_TABLE[[#This Row],[location_id]],Locations[],5,"FALSE")</f>
        <v>6.21</v>
      </c>
    </row>
    <row r="3456" spans="1:16" x14ac:dyDescent="0.3">
      <c r="A3456">
        <v>3455</v>
      </c>
      <c r="B3456" t="s">
        <v>75</v>
      </c>
      <c r="C3456">
        <v>587</v>
      </c>
      <c r="D3456" t="str">
        <f>VLOOKUP(CONS_TABLE[[#This Row],[make_id]],Make_details[],2,"FALSE")</f>
        <v>Nissan</v>
      </c>
      <c r="E3456" t="str">
        <f>VLOOKUP(CONS_TABLE[[#This Row],[make_id]],Make_details[],3,"FALSE")</f>
        <v>Standard</v>
      </c>
      <c r="F3456">
        <v>2011</v>
      </c>
      <c r="G3456" t="s">
        <v>943</v>
      </c>
      <c r="H3456" t="s">
        <v>45</v>
      </c>
      <c r="I3456" s="1">
        <v>44639</v>
      </c>
      <c r="J3456" s="1" t="str">
        <f>TEXT(CONS_TABLE[[#This Row],[date_stolen]],"YYYY")</f>
        <v>2022</v>
      </c>
      <c r="K3456" s="1" t="str">
        <f>TEXT(CONS_TABLE[[#This Row],[date_stolen]],"MMMM")</f>
        <v>March</v>
      </c>
      <c r="L3456">
        <v>102</v>
      </c>
      <c r="M3456" t="str">
        <f>VLOOKUP(CONS_TABLE[[#This Row],[location_id]],Locations[],2,"FALSE")</f>
        <v>Auckland</v>
      </c>
      <c r="N3456" t="str">
        <f>VLOOKUP(CONS_TABLE[[#This Row],[location_id]],Locations[],3, "FALSE")</f>
        <v>New Zealand</v>
      </c>
      <c r="O3456" s="3">
        <f>VLOOKUP(CONS_TABLE[[#This Row],[location_id]],Locations[],4,"FALSE")</f>
        <v>1695200</v>
      </c>
      <c r="P3456">
        <f>VLOOKUP(CONS_TABLE[[#This Row],[location_id]],Locations[],5,"FALSE")</f>
        <v>343.09</v>
      </c>
    </row>
    <row r="3457" spans="1:16" x14ac:dyDescent="0.3">
      <c r="A3457">
        <v>3456</v>
      </c>
      <c r="B3457" t="s">
        <v>90</v>
      </c>
      <c r="C3457">
        <v>576</v>
      </c>
      <c r="D3457" t="str">
        <f>VLOOKUP(CONS_TABLE[[#This Row],[make_id]],Make_details[],2,"FALSE")</f>
        <v>Mazda</v>
      </c>
      <c r="E3457" t="str">
        <f>VLOOKUP(CONS_TABLE[[#This Row],[make_id]],Make_details[],3,"FALSE")</f>
        <v>Standard</v>
      </c>
      <c r="F3457">
        <v>2009</v>
      </c>
      <c r="G3457" t="s">
        <v>776</v>
      </c>
      <c r="H3457" t="s">
        <v>618</v>
      </c>
      <c r="I3457" s="1">
        <v>44568</v>
      </c>
      <c r="J3457" s="1" t="str">
        <f>TEXT(CONS_TABLE[[#This Row],[date_stolen]],"YYYY")</f>
        <v>2022</v>
      </c>
      <c r="K3457" s="1" t="str">
        <f>TEXT(CONS_TABLE[[#This Row],[date_stolen]],"MMMM")</f>
        <v>January</v>
      </c>
      <c r="L3457">
        <v>103</v>
      </c>
      <c r="M3457" t="str">
        <f>VLOOKUP(CONS_TABLE[[#This Row],[location_id]],Locations[],2,"FALSE")</f>
        <v>Waikato</v>
      </c>
      <c r="N3457" t="str">
        <f>VLOOKUP(CONS_TABLE[[#This Row],[location_id]],Locations[],3, "FALSE")</f>
        <v>New Zealand</v>
      </c>
      <c r="O3457" s="3">
        <f>VLOOKUP(CONS_TABLE[[#This Row],[location_id]],Locations[],4,"FALSE")</f>
        <v>513800</v>
      </c>
      <c r="P3457">
        <f>VLOOKUP(CONS_TABLE[[#This Row],[location_id]],Locations[],5,"FALSE")</f>
        <v>21.5</v>
      </c>
    </row>
    <row r="3458" spans="1:16" x14ac:dyDescent="0.3">
      <c r="A3458">
        <v>3457</v>
      </c>
      <c r="B3458" t="s">
        <v>75</v>
      </c>
      <c r="C3458">
        <v>610</v>
      </c>
      <c r="D3458" t="str">
        <f>VLOOKUP(CONS_TABLE[[#This Row],[make_id]],Make_details[],2,"FALSE")</f>
        <v>Subaru</v>
      </c>
      <c r="E3458" t="str">
        <f>VLOOKUP(CONS_TABLE[[#This Row],[make_id]],Make_details[],3,"FALSE")</f>
        <v>Standard</v>
      </c>
      <c r="F3458">
        <v>2009</v>
      </c>
      <c r="G3458" t="s">
        <v>444</v>
      </c>
      <c r="H3458" t="s">
        <v>18</v>
      </c>
      <c r="I3458" s="1">
        <v>44598</v>
      </c>
      <c r="J3458" s="1" t="str">
        <f>TEXT(CONS_TABLE[[#This Row],[date_stolen]],"YYYY")</f>
        <v>2022</v>
      </c>
      <c r="K3458" s="1" t="str">
        <f>TEXT(CONS_TABLE[[#This Row],[date_stolen]],"MMMM")</f>
        <v>February</v>
      </c>
      <c r="L3458">
        <v>102</v>
      </c>
      <c r="M3458" t="str">
        <f>VLOOKUP(CONS_TABLE[[#This Row],[location_id]],Locations[],2,"FALSE")</f>
        <v>Auckland</v>
      </c>
      <c r="N3458" t="str">
        <f>VLOOKUP(CONS_TABLE[[#This Row],[location_id]],Locations[],3, "FALSE")</f>
        <v>New Zealand</v>
      </c>
      <c r="O3458" s="3">
        <f>VLOOKUP(CONS_TABLE[[#This Row],[location_id]],Locations[],4,"FALSE")</f>
        <v>1695200</v>
      </c>
      <c r="P3458">
        <f>VLOOKUP(CONS_TABLE[[#This Row],[location_id]],Locations[],5,"FALSE")</f>
        <v>343.09</v>
      </c>
    </row>
    <row r="3459" spans="1:16" x14ac:dyDescent="0.3">
      <c r="A3459">
        <v>3458</v>
      </c>
      <c r="B3459" t="s">
        <v>75</v>
      </c>
      <c r="C3459">
        <v>619</v>
      </c>
      <c r="D3459" t="str">
        <f>VLOOKUP(CONS_TABLE[[#This Row],[make_id]],Make_details[],2,"FALSE")</f>
        <v>Toyota</v>
      </c>
      <c r="E3459" t="str">
        <f>VLOOKUP(CONS_TABLE[[#This Row],[make_id]],Make_details[],3,"FALSE")</f>
        <v>Standard</v>
      </c>
      <c r="F3459">
        <v>2007</v>
      </c>
      <c r="G3459" t="s">
        <v>887</v>
      </c>
      <c r="H3459" t="s">
        <v>10</v>
      </c>
      <c r="I3459" s="1">
        <v>44645</v>
      </c>
      <c r="J3459" s="1" t="str">
        <f>TEXT(CONS_TABLE[[#This Row],[date_stolen]],"YYYY")</f>
        <v>2022</v>
      </c>
      <c r="K3459" s="1" t="str">
        <f>TEXT(CONS_TABLE[[#This Row],[date_stolen]],"MMMM")</f>
        <v>March</v>
      </c>
      <c r="L3459">
        <v>102</v>
      </c>
      <c r="M3459" t="str">
        <f>VLOOKUP(CONS_TABLE[[#This Row],[location_id]],Locations[],2,"FALSE")</f>
        <v>Auckland</v>
      </c>
      <c r="N3459" t="str">
        <f>VLOOKUP(CONS_TABLE[[#This Row],[location_id]],Locations[],3, "FALSE")</f>
        <v>New Zealand</v>
      </c>
      <c r="O3459" s="3">
        <f>VLOOKUP(CONS_TABLE[[#This Row],[location_id]],Locations[],4,"FALSE")</f>
        <v>1695200</v>
      </c>
      <c r="P3459">
        <f>VLOOKUP(CONS_TABLE[[#This Row],[location_id]],Locations[],5,"FALSE")</f>
        <v>343.09</v>
      </c>
    </row>
    <row r="3460" spans="1:16" x14ac:dyDescent="0.3">
      <c r="A3460">
        <v>3459</v>
      </c>
      <c r="B3460" t="s">
        <v>90</v>
      </c>
      <c r="C3460">
        <v>580</v>
      </c>
      <c r="D3460" t="str">
        <f>VLOOKUP(CONS_TABLE[[#This Row],[make_id]],Make_details[],2,"FALSE")</f>
        <v>Mitsubishi</v>
      </c>
      <c r="E3460" t="str">
        <f>VLOOKUP(CONS_TABLE[[#This Row],[make_id]],Make_details[],3,"FALSE")</f>
        <v>Standard</v>
      </c>
      <c r="F3460">
        <v>2005</v>
      </c>
      <c r="G3460" t="s">
        <v>727</v>
      </c>
      <c r="H3460" t="s">
        <v>10</v>
      </c>
      <c r="I3460" s="1">
        <v>44545</v>
      </c>
      <c r="J3460" s="1" t="str">
        <f>TEXT(CONS_TABLE[[#This Row],[date_stolen]],"YYYY")</f>
        <v>2021</v>
      </c>
      <c r="K3460" s="1" t="str">
        <f>TEXT(CONS_TABLE[[#This Row],[date_stolen]],"MMMM")</f>
        <v>December</v>
      </c>
      <c r="L3460">
        <v>115</v>
      </c>
      <c r="M3460" t="str">
        <f>VLOOKUP(CONS_TABLE[[#This Row],[location_id]],Locations[],2,"FALSE")</f>
        <v>Otago</v>
      </c>
      <c r="N3460" t="str">
        <f>VLOOKUP(CONS_TABLE[[#This Row],[location_id]],Locations[],3, "FALSE")</f>
        <v>New Zealand</v>
      </c>
      <c r="O3460" s="3">
        <f>VLOOKUP(CONS_TABLE[[#This Row],[location_id]],Locations[],4,"FALSE")</f>
        <v>246000</v>
      </c>
      <c r="P3460">
        <f>VLOOKUP(CONS_TABLE[[#This Row],[location_id]],Locations[],5,"FALSE")</f>
        <v>7.89</v>
      </c>
    </row>
    <row r="3461" spans="1:16" x14ac:dyDescent="0.3">
      <c r="A3461">
        <v>3460</v>
      </c>
      <c r="B3461" t="s">
        <v>435</v>
      </c>
      <c r="C3461">
        <v>548</v>
      </c>
      <c r="D3461" t="str">
        <f>VLOOKUP(CONS_TABLE[[#This Row],[make_id]],Make_details[],2,"FALSE")</f>
        <v>Holden</v>
      </c>
      <c r="E3461" t="str">
        <f>VLOOKUP(CONS_TABLE[[#This Row],[make_id]],Make_details[],3,"FALSE")</f>
        <v>Standard</v>
      </c>
      <c r="F3461">
        <v>2003</v>
      </c>
      <c r="G3461" t="s">
        <v>668</v>
      </c>
      <c r="H3461" t="s">
        <v>10</v>
      </c>
      <c r="I3461" s="1">
        <v>44501</v>
      </c>
      <c r="J3461" s="1" t="str">
        <f>TEXT(CONS_TABLE[[#This Row],[date_stolen]],"YYYY")</f>
        <v>2021</v>
      </c>
      <c r="K3461" s="1" t="str">
        <f>TEXT(CONS_TABLE[[#This Row],[date_stolen]],"MMMM")</f>
        <v>November</v>
      </c>
      <c r="L3461">
        <v>102</v>
      </c>
      <c r="M3461" t="str">
        <f>VLOOKUP(CONS_TABLE[[#This Row],[location_id]],Locations[],2,"FALSE")</f>
        <v>Auckland</v>
      </c>
      <c r="N3461" t="str">
        <f>VLOOKUP(CONS_TABLE[[#This Row],[location_id]],Locations[],3, "FALSE")</f>
        <v>New Zealand</v>
      </c>
      <c r="O3461" s="3">
        <f>VLOOKUP(CONS_TABLE[[#This Row],[location_id]],Locations[],4,"FALSE")</f>
        <v>1695200</v>
      </c>
      <c r="P3461">
        <f>VLOOKUP(CONS_TABLE[[#This Row],[location_id]],Locations[],5,"FALSE")</f>
        <v>343.09</v>
      </c>
    </row>
    <row r="3462" spans="1:16" x14ac:dyDescent="0.3">
      <c r="A3462">
        <v>3461</v>
      </c>
      <c r="B3462" t="s">
        <v>90</v>
      </c>
      <c r="C3462">
        <v>580</v>
      </c>
      <c r="D3462" t="str">
        <f>VLOOKUP(CONS_TABLE[[#This Row],[make_id]],Make_details[],2,"FALSE")</f>
        <v>Mitsubishi</v>
      </c>
      <c r="E3462" t="str">
        <f>VLOOKUP(CONS_TABLE[[#This Row],[make_id]],Make_details[],3,"FALSE")</f>
        <v>Standard</v>
      </c>
      <c r="F3462">
        <v>2007</v>
      </c>
      <c r="G3462" t="s">
        <v>727</v>
      </c>
      <c r="H3462" t="s">
        <v>10</v>
      </c>
      <c r="I3462" s="1">
        <v>44610</v>
      </c>
      <c r="J3462" s="1" t="str">
        <f>TEXT(CONS_TABLE[[#This Row],[date_stolen]],"YYYY")</f>
        <v>2022</v>
      </c>
      <c r="K3462" s="1" t="str">
        <f>TEXT(CONS_TABLE[[#This Row],[date_stolen]],"MMMM")</f>
        <v>February</v>
      </c>
      <c r="L3462">
        <v>105</v>
      </c>
      <c r="M3462" t="str">
        <f>VLOOKUP(CONS_TABLE[[#This Row],[location_id]],Locations[],2,"FALSE")</f>
        <v>Gisborne</v>
      </c>
      <c r="N3462" t="str">
        <f>VLOOKUP(CONS_TABLE[[#This Row],[location_id]],Locations[],3, "FALSE")</f>
        <v>New Zealand</v>
      </c>
      <c r="O3462" s="3">
        <f>VLOOKUP(CONS_TABLE[[#This Row],[location_id]],Locations[],4,"FALSE")</f>
        <v>52100</v>
      </c>
      <c r="P3462">
        <f>VLOOKUP(CONS_TABLE[[#This Row],[location_id]],Locations[],5,"FALSE")</f>
        <v>6.21</v>
      </c>
    </row>
    <row r="3463" spans="1:16" x14ac:dyDescent="0.3">
      <c r="A3463">
        <v>3462</v>
      </c>
      <c r="B3463" t="s">
        <v>90</v>
      </c>
      <c r="C3463">
        <v>634</v>
      </c>
      <c r="D3463" t="str">
        <f>VLOOKUP(CONS_TABLE[[#This Row],[make_id]],Make_details[],2,"FALSE")</f>
        <v>Volvo</v>
      </c>
      <c r="E3463" t="str">
        <f>VLOOKUP(CONS_TABLE[[#This Row],[make_id]],Make_details[],3,"FALSE")</f>
        <v>Luxury</v>
      </c>
      <c r="F3463">
        <v>2007</v>
      </c>
      <c r="G3463" t="s">
        <v>630</v>
      </c>
      <c r="H3463" t="s">
        <v>10</v>
      </c>
      <c r="I3463" s="1">
        <v>44607</v>
      </c>
      <c r="J3463" s="1" t="str">
        <f>TEXT(CONS_TABLE[[#This Row],[date_stolen]],"YYYY")</f>
        <v>2022</v>
      </c>
      <c r="K3463" s="1" t="str">
        <f>TEXT(CONS_TABLE[[#This Row],[date_stolen]],"MMMM")</f>
        <v>February</v>
      </c>
      <c r="L3463">
        <v>102</v>
      </c>
      <c r="M3463" t="str">
        <f>VLOOKUP(CONS_TABLE[[#This Row],[location_id]],Locations[],2,"FALSE")</f>
        <v>Auckland</v>
      </c>
      <c r="N3463" t="str">
        <f>VLOOKUP(CONS_TABLE[[#This Row],[location_id]],Locations[],3, "FALSE")</f>
        <v>New Zealand</v>
      </c>
      <c r="O3463" s="3">
        <f>VLOOKUP(CONS_TABLE[[#This Row],[location_id]],Locations[],4,"FALSE")</f>
        <v>1695200</v>
      </c>
      <c r="P3463">
        <f>VLOOKUP(CONS_TABLE[[#This Row],[location_id]],Locations[],5,"FALSE")</f>
        <v>343.09</v>
      </c>
    </row>
    <row r="3464" spans="1:16" x14ac:dyDescent="0.3">
      <c r="A3464">
        <v>3463</v>
      </c>
      <c r="B3464" t="s">
        <v>75</v>
      </c>
      <c r="C3464">
        <v>507</v>
      </c>
      <c r="D3464" t="str">
        <f>VLOOKUP(CONS_TABLE[[#This Row],[make_id]],Make_details[],2,"FALSE")</f>
        <v>Audi</v>
      </c>
      <c r="E3464" t="str">
        <f>VLOOKUP(CONS_TABLE[[#This Row],[make_id]],Make_details[],3,"FALSE")</f>
        <v>Standard</v>
      </c>
      <c r="F3464">
        <v>2005</v>
      </c>
      <c r="G3464" t="s">
        <v>844</v>
      </c>
      <c r="H3464" t="s">
        <v>18</v>
      </c>
      <c r="I3464" s="1">
        <v>44618</v>
      </c>
      <c r="J3464" s="1" t="str">
        <f>TEXT(CONS_TABLE[[#This Row],[date_stolen]],"YYYY")</f>
        <v>2022</v>
      </c>
      <c r="K3464" s="1" t="str">
        <f>TEXT(CONS_TABLE[[#This Row],[date_stolen]],"MMMM")</f>
        <v>February</v>
      </c>
      <c r="L3464">
        <v>103</v>
      </c>
      <c r="M3464" t="str">
        <f>VLOOKUP(CONS_TABLE[[#This Row],[location_id]],Locations[],2,"FALSE")</f>
        <v>Waikato</v>
      </c>
      <c r="N3464" t="str">
        <f>VLOOKUP(CONS_TABLE[[#This Row],[location_id]],Locations[],3, "FALSE")</f>
        <v>New Zealand</v>
      </c>
      <c r="O3464" s="3">
        <f>VLOOKUP(CONS_TABLE[[#This Row],[location_id]],Locations[],4,"FALSE")</f>
        <v>513800</v>
      </c>
      <c r="P3464">
        <f>VLOOKUP(CONS_TABLE[[#This Row],[location_id]],Locations[],5,"FALSE")</f>
        <v>21.5</v>
      </c>
    </row>
    <row r="3465" spans="1:16" x14ac:dyDescent="0.3">
      <c r="A3465">
        <v>3464</v>
      </c>
      <c r="B3465" t="s">
        <v>75</v>
      </c>
      <c r="C3465">
        <v>610</v>
      </c>
      <c r="D3465" t="str">
        <f>VLOOKUP(CONS_TABLE[[#This Row],[make_id]],Make_details[],2,"FALSE")</f>
        <v>Subaru</v>
      </c>
      <c r="E3465" t="str">
        <f>VLOOKUP(CONS_TABLE[[#This Row],[make_id]],Make_details[],3,"FALSE")</f>
        <v>Standard</v>
      </c>
      <c r="F3465">
        <v>2010</v>
      </c>
      <c r="G3465" t="s">
        <v>444</v>
      </c>
      <c r="H3465" t="s">
        <v>10</v>
      </c>
      <c r="I3465" s="1">
        <v>44627</v>
      </c>
      <c r="J3465" s="1" t="str">
        <f>TEXT(CONS_TABLE[[#This Row],[date_stolen]],"YYYY")</f>
        <v>2022</v>
      </c>
      <c r="K3465" s="1" t="str">
        <f>TEXT(CONS_TABLE[[#This Row],[date_stolen]],"MMMM")</f>
        <v>March</v>
      </c>
      <c r="L3465">
        <v>103</v>
      </c>
      <c r="M3465" t="str">
        <f>VLOOKUP(CONS_TABLE[[#This Row],[location_id]],Locations[],2,"FALSE")</f>
        <v>Waikato</v>
      </c>
      <c r="N3465" t="str">
        <f>VLOOKUP(CONS_TABLE[[#This Row],[location_id]],Locations[],3, "FALSE")</f>
        <v>New Zealand</v>
      </c>
      <c r="O3465" s="3">
        <f>VLOOKUP(CONS_TABLE[[#This Row],[location_id]],Locations[],4,"FALSE")</f>
        <v>513800</v>
      </c>
      <c r="P3465">
        <f>VLOOKUP(CONS_TABLE[[#This Row],[location_id]],Locations[],5,"FALSE")</f>
        <v>21.5</v>
      </c>
    </row>
    <row r="3466" spans="1:16" x14ac:dyDescent="0.3">
      <c r="A3466">
        <v>3465</v>
      </c>
      <c r="B3466" t="s">
        <v>75</v>
      </c>
      <c r="C3466">
        <v>619</v>
      </c>
      <c r="D3466" t="str">
        <f>VLOOKUP(CONS_TABLE[[#This Row],[make_id]],Make_details[],2,"FALSE")</f>
        <v>Toyota</v>
      </c>
      <c r="E3466" t="str">
        <f>VLOOKUP(CONS_TABLE[[#This Row],[make_id]],Make_details[],3,"FALSE")</f>
        <v>Standard</v>
      </c>
      <c r="F3466">
        <v>2006</v>
      </c>
      <c r="G3466" t="s">
        <v>460</v>
      </c>
      <c r="H3466" t="s">
        <v>10</v>
      </c>
      <c r="I3466" s="1">
        <v>44597</v>
      </c>
      <c r="J3466" s="1" t="str">
        <f>TEXT(CONS_TABLE[[#This Row],[date_stolen]],"YYYY")</f>
        <v>2022</v>
      </c>
      <c r="K3466" s="1" t="str">
        <f>TEXT(CONS_TABLE[[#This Row],[date_stolen]],"MMMM")</f>
        <v>February</v>
      </c>
      <c r="L3466">
        <v>102</v>
      </c>
      <c r="M3466" t="str">
        <f>VLOOKUP(CONS_TABLE[[#This Row],[location_id]],Locations[],2,"FALSE")</f>
        <v>Auckland</v>
      </c>
      <c r="N3466" t="str">
        <f>VLOOKUP(CONS_TABLE[[#This Row],[location_id]],Locations[],3, "FALSE")</f>
        <v>New Zealand</v>
      </c>
      <c r="O3466" s="3">
        <f>VLOOKUP(CONS_TABLE[[#This Row],[location_id]],Locations[],4,"FALSE")</f>
        <v>1695200</v>
      </c>
      <c r="P3466">
        <f>VLOOKUP(CONS_TABLE[[#This Row],[location_id]],Locations[],5,"FALSE")</f>
        <v>343.09</v>
      </c>
    </row>
    <row r="3467" spans="1:16" x14ac:dyDescent="0.3">
      <c r="A3467">
        <v>3466</v>
      </c>
      <c r="B3467" t="s">
        <v>83</v>
      </c>
      <c r="C3467">
        <v>610</v>
      </c>
      <c r="D3467" t="str">
        <f>VLOOKUP(CONS_TABLE[[#This Row],[make_id]],Make_details[],2,"FALSE")</f>
        <v>Subaru</v>
      </c>
      <c r="E3467" t="str">
        <f>VLOOKUP(CONS_TABLE[[#This Row],[make_id]],Make_details[],3,"FALSE")</f>
        <v>Standard</v>
      </c>
      <c r="F3467">
        <v>2000</v>
      </c>
      <c r="G3467" t="s">
        <v>444</v>
      </c>
      <c r="H3467" t="s">
        <v>32</v>
      </c>
      <c r="I3467" s="1">
        <v>44591</v>
      </c>
      <c r="J3467" s="1" t="str">
        <f>TEXT(CONS_TABLE[[#This Row],[date_stolen]],"YYYY")</f>
        <v>2022</v>
      </c>
      <c r="K3467" s="1" t="str">
        <f>TEXT(CONS_TABLE[[#This Row],[date_stolen]],"MMMM")</f>
        <v>January</v>
      </c>
      <c r="L3467">
        <v>102</v>
      </c>
      <c r="M3467" t="str">
        <f>VLOOKUP(CONS_TABLE[[#This Row],[location_id]],Locations[],2,"FALSE")</f>
        <v>Auckland</v>
      </c>
      <c r="N3467" t="str">
        <f>VLOOKUP(CONS_TABLE[[#This Row],[location_id]],Locations[],3, "FALSE")</f>
        <v>New Zealand</v>
      </c>
      <c r="O3467" s="3">
        <f>VLOOKUP(CONS_TABLE[[#This Row],[location_id]],Locations[],4,"FALSE")</f>
        <v>1695200</v>
      </c>
      <c r="P3467">
        <f>VLOOKUP(CONS_TABLE[[#This Row],[location_id]],Locations[],5,"FALSE")</f>
        <v>343.09</v>
      </c>
    </row>
    <row r="3468" spans="1:16" x14ac:dyDescent="0.3">
      <c r="A3468">
        <v>3467</v>
      </c>
      <c r="B3468" t="s">
        <v>83</v>
      </c>
      <c r="C3468">
        <v>512</v>
      </c>
      <c r="D3468" t="str">
        <f>VLOOKUP(CONS_TABLE[[#This Row],[make_id]],Make_details[],2,"FALSE")</f>
        <v>BMW</v>
      </c>
      <c r="E3468" t="str">
        <f>VLOOKUP(CONS_TABLE[[#This Row],[make_id]],Make_details[],3,"FALSE")</f>
        <v>Luxury</v>
      </c>
      <c r="F3468">
        <v>2008</v>
      </c>
      <c r="G3468" t="s">
        <v>707</v>
      </c>
      <c r="H3468" t="s">
        <v>28</v>
      </c>
      <c r="I3468" s="1">
        <v>44503</v>
      </c>
      <c r="J3468" s="1" t="str">
        <f>TEXT(CONS_TABLE[[#This Row],[date_stolen]],"YYYY")</f>
        <v>2021</v>
      </c>
      <c r="K3468" s="1" t="str">
        <f>TEXT(CONS_TABLE[[#This Row],[date_stolen]],"MMMM")</f>
        <v>November</v>
      </c>
      <c r="L3468">
        <v>102</v>
      </c>
      <c r="M3468" t="str">
        <f>VLOOKUP(CONS_TABLE[[#This Row],[location_id]],Locations[],2,"FALSE")</f>
        <v>Auckland</v>
      </c>
      <c r="N3468" t="str">
        <f>VLOOKUP(CONS_TABLE[[#This Row],[location_id]],Locations[],3, "FALSE")</f>
        <v>New Zealand</v>
      </c>
      <c r="O3468" s="3">
        <f>VLOOKUP(CONS_TABLE[[#This Row],[location_id]],Locations[],4,"FALSE")</f>
        <v>1695200</v>
      </c>
      <c r="P3468">
        <f>VLOOKUP(CONS_TABLE[[#This Row],[location_id]],Locations[],5,"FALSE")</f>
        <v>343.09</v>
      </c>
    </row>
    <row r="3469" spans="1:16" x14ac:dyDescent="0.3">
      <c r="A3469">
        <v>3468</v>
      </c>
      <c r="B3469" t="s">
        <v>75</v>
      </c>
      <c r="C3469">
        <v>619</v>
      </c>
      <c r="D3469" t="str">
        <f>VLOOKUP(CONS_TABLE[[#This Row],[make_id]],Make_details[],2,"FALSE")</f>
        <v>Toyota</v>
      </c>
      <c r="E3469" t="str">
        <f>VLOOKUP(CONS_TABLE[[#This Row],[make_id]],Make_details[],3,"FALSE")</f>
        <v>Standard</v>
      </c>
      <c r="F3469">
        <v>2005</v>
      </c>
      <c r="G3469" t="s">
        <v>739</v>
      </c>
      <c r="H3469" t="s">
        <v>10</v>
      </c>
      <c r="I3469" s="1">
        <v>44631</v>
      </c>
      <c r="J3469" s="1" t="str">
        <f>TEXT(CONS_TABLE[[#This Row],[date_stolen]],"YYYY")</f>
        <v>2022</v>
      </c>
      <c r="K3469" s="1" t="str">
        <f>TEXT(CONS_TABLE[[#This Row],[date_stolen]],"MMMM")</f>
        <v>March</v>
      </c>
      <c r="L3469">
        <v>114</v>
      </c>
      <c r="M3469" t="str">
        <f>VLOOKUP(CONS_TABLE[[#This Row],[location_id]],Locations[],2,"FALSE")</f>
        <v>Canterbury</v>
      </c>
      <c r="N3469" t="str">
        <f>VLOOKUP(CONS_TABLE[[#This Row],[location_id]],Locations[],3, "FALSE")</f>
        <v>New Zealand</v>
      </c>
      <c r="O3469" s="3">
        <f>VLOOKUP(CONS_TABLE[[#This Row],[location_id]],Locations[],4,"FALSE")</f>
        <v>655000</v>
      </c>
      <c r="P3469">
        <f>VLOOKUP(CONS_TABLE[[#This Row],[location_id]],Locations[],5,"FALSE")</f>
        <v>14.72</v>
      </c>
    </row>
    <row r="3470" spans="1:16" x14ac:dyDescent="0.3">
      <c r="A3470">
        <v>3469</v>
      </c>
      <c r="B3470" t="s">
        <v>90</v>
      </c>
      <c r="C3470">
        <v>540</v>
      </c>
      <c r="D3470" t="str">
        <f>VLOOKUP(CONS_TABLE[[#This Row],[make_id]],Make_details[],2,"FALSE")</f>
        <v>Ford</v>
      </c>
      <c r="E3470" t="str">
        <f>VLOOKUP(CONS_TABLE[[#This Row],[make_id]],Make_details[],3,"FALSE")</f>
        <v>Standard</v>
      </c>
      <c r="F3470">
        <v>2006</v>
      </c>
      <c r="G3470" t="s">
        <v>679</v>
      </c>
      <c r="H3470" t="s">
        <v>10</v>
      </c>
      <c r="I3470" s="1">
        <v>44515</v>
      </c>
      <c r="J3470" s="1" t="str">
        <f>TEXT(CONS_TABLE[[#This Row],[date_stolen]],"YYYY")</f>
        <v>2021</v>
      </c>
      <c r="K3470" s="1" t="str">
        <f>TEXT(CONS_TABLE[[#This Row],[date_stolen]],"MMMM")</f>
        <v>November</v>
      </c>
      <c r="L3470">
        <v>114</v>
      </c>
      <c r="M3470" t="str">
        <f>VLOOKUP(CONS_TABLE[[#This Row],[location_id]],Locations[],2,"FALSE")</f>
        <v>Canterbury</v>
      </c>
      <c r="N3470" t="str">
        <f>VLOOKUP(CONS_TABLE[[#This Row],[location_id]],Locations[],3, "FALSE")</f>
        <v>New Zealand</v>
      </c>
      <c r="O3470" s="3">
        <f>VLOOKUP(CONS_TABLE[[#This Row],[location_id]],Locations[],4,"FALSE")</f>
        <v>655000</v>
      </c>
      <c r="P3470">
        <f>VLOOKUP(CONS_TABLE[[#This Row],[location_id]],Locations[],5,"FALSE")</f>
        <v>14.72</v>
      </c>
    </row>
    <row r="3471" spans="1:16" x14ac:dyDescent="0.3">
      <c r="A3471">
        <v>3470</v>
      </c>
      <c r="B3471" t="s">
        <v>75</v>
      </c>
      <c r="C3471">
        <v>576</v>
      </c>
      <c r="D3471" t="str">
        <f>VLOOKUP(CONS_TABLE[[#This Row],[make_id]],Make_details[],2,"FALSE")</f>
        <v>Mazda</v>
      </c>
      <c r="E3471" t="str">
        <f>VLOOKUP(CONS_TABLE[[#This Row],[make_id]],Make_details[],3,"FALSE")</f>
        <v>Standard</v>
      </c>
      <c r="F3471">
        <v>2005</v>
      </c>
      <c r="G3471" t="s">
        <v>578</v>
      </c>
      <c r="H3471" t="s">
        <v>69</v>
      </c>
      <c r="I3471" s="1">
        <v>44656</v>
      </c>
      <c r="J3471" s="1" t="str">
        <f>TEXT(CONS_TABLE[[#This Row],[date_stolen]],"YYYY")</f>
        <v>2022</v>
      </c>
      <c r="K3471" s="1" t="str">
        <f>TEXT(CONS_TABLE[[#This Row],[date_stolen]],"MMMM")</f>
        <v>April</v>
      </c>
      <c r="L3471">
        <v>102</v>
      </c>
      <c r="M3471" t="str">
        <f>VLOOKUP(CONS_TABLE[[#This Row],[location_id]],Locations[],2,"FALSE")</f>
        <v>Auckland</v>
      </c>
      <c r="N3471" t="str">
        <f>VLOOKUP(CONS_TABLE[[#This Row],[location_id]],Locations[],3, "FALSE")</f>
        <v>New Zealand</v>
      </c>
      <c r="O3471" s="3">
        <f>VLOOKUP(CONS_TABLE[[#This Row],[location_id]],Locations[],4,"FALSE")</f>
        <v>1695200</v>
      </c>
      <c r="P3471">
        <f>VLOOKUP(CONS_TABLE[[#This Row],[location_id]],Locations[],5,"FALSE")</f>
        <v>343.09</v>
      </c>
    </row>
    <row r="3472" spans="1:16" x14ac:dyDescent="0.3">
      <c r="A3472">
        <v>3471</v>
      </c>
      <c r="B3472" t="s">
        <v>8</v>
      </c>
      <c r="C3472">
        <v>623</v>
      </c>
      <c r="D3472" t="str">
        <f>VLOOKUP(CONS_TABLE[[#This Row],[make_id]],Make_details[],2,"FALSE")</f>
        <v>Trailer</v>
      </c>
      <c r="E3472" t="str">
        <f>VLOOKUP(CONS_TABLE[[#This Row],[make_id]],Make_details[],3,"FALSE")</f>
        <v>Standard</v>
      </c>
      <c r="F3472">
        <v>2008</v>
      </c>
      <c r="G3472" t="s">
        <v>44</v>
      </c>
      <c r="H3472" t="s">
        <v>10</v>
      </c>
      <c r="I3472" s="1">
        <v>44529</v>
      </c>
      <c r="J3472" s="1" t="str">
        <f>TEXT(CONS_TABLE[[#This Row],[date_stolen]],"YYYY")</f>
        <v>2021</v>
      </c>
      <c r="K3472" s="1" t="str">
        <f>TEXT(CONS_TABLE[[#This Row],[date_stolen]],"MMMM")</f>
        <v>November</v>
      </c>
      <c r="L3472">
        <v>104</v>
      </c>
      <c r="M3472" t="str">
        <f>VLOOKUP(CONS_TABLE[[#This Row],[location_id]],Locations[],2,"FALSE")</f>
        <v>Bay of Plenty</v>
      </c>
      <c r="N3472" t="str">
        <f>VLOOKUP(CONS_TABLE[[#This Row],[location_id]],Locations[],3, "FALSE")</f>
        <v>New Zealand</v>
      </c>
      <c r="O3472" s="3">
        <f>VLOOKUP(CONS_TABLE[[#This Row],[location_id]],Locations[],4,"FALSE")</f>
        <v>347700</v>
      </c>
      <c r="P3472">
        <f>VLOOKUP(CONS_TABLE[[#This Row],[location_id]],Locations[],5,"FALSE")</f>
        <v>28.8</v>
      </c>
    </row>
    <row r="3473" spans="1:16" x14ac:dyDescent="0.3">
      <c r="A3473">
        <v>3472</v>
      </c>
      <c r="B3473" t="s">
        <v>8</v>
      </c>
      <c r="C3473">
        <v>549</v>
      </c>
      <c r="D3473" t="str">
        <f>VLOOKUP(CONS_TABLE[[#This Row],[make_id]],Make_details[],2,"FALSE")</f>
        <v>Homebuilt</v>
      </c>
      <c r="E3473" t="str">
        <f>VLOOKUP(CONS_TABLE[[#This Row],[make_id]],Make_details[],3,"FALSE")</f>
        <v>Standard</v>
      </c>
      <c r="F3473">
        <v>2008</v>
      </c>
      <c r="G3473" t="s">
        <v>46</v>
      </c>
      <c r="H3473" t="s">
        <v>47</v>
      </c>
      <c r="I3473" s="1">
        <v>44618</v>
      </c>
      <c r="J3473" s="1" t="str">
        <f>TEXT(CONS_TABLE[[#This Row],[date_stolen]],"YYYY")</f>
        <v>2022</v>
      </c>
      <c r="K3473" s="1" t="str">
        <f>TEXT(CONS_TABLE[[#This Row],[date_stolen]],"MMMM")</f>
        <v>February</v>
      </c>
      <c r="L3473">
        <v>106</v>
      </c>
      <c r="M3473" t="str">
        <f>VLOOKUP(CONS_TABLE[[#This Row],[location_id]],Locations[],2,"FALSE")</f>
        <v>Hawke's Bay</v>
      </c>
      <c r="N3473" t="str">
        <f>VLOOKUP(CONS_TABLE[[#This Row],[location_id]],Locations[],3, "FALSE")</f>
        <v>New Zealand</v>
      </c>
      <c r="O3473" s="3">
        <f>VLOOKUP(CONS_TABLE[[#This Row],[location_id]],Locations[],4,"FALSE")</f>
        <v>182700</v>
      </c>
      <c r="P3473">
        <f>VLOOKUP(CONS_TABLE[[#This Row],[location_id]],Locations[],5,"FALSE")</f>
        <v>12.92</v>
      </c>
    </row>
    <row r="3474" spans="1:16" x14ac:dyDescent="0.3">
      <c r="A3474">
        <v>3473</v>
      </c>
      <c r="B3474" t="s">
        <v>8</v>
      </c>
      <c r="C3474">
        <v>514</v>
      </c>
      <c r="D3474" t="str">
        <f>VLOOKUP(CONS_TABLE[[#This Row],[make_id]],Make_details[],2,"FALSE")</f>
        <v>Briford</v>
      </c>
      <c r="E3474" t="str">
        <f>VLOOKUP(CONS_TABLE[[#This Row],[make_id]],Make_details[],3,"FALSE")</f>
        <v>Standard</v>
      </c>
      <c r="F3474">
        <v>2008</v>
      </c>
      <c r="G3474" t="s">
        <v>177</v>
      </c>
      <c r="H3474" t="s">
        <v>10</v>
      </c>
      <c r="I3474" s="1">
        <v>44511</v>
      </c>
      <c r="J3474" s="1" t="str">
        <f>TEXT(CONS_TABLE[[#This Row],[date_stolen]],"YYYY")</f>
        <v>2021</v>
      </c>
      <c r="K3474" s="1" t="str">
        <f>TEXT(CONS_TABLE[[#This Row],[date_stolen]],"MMMM")</f>
        <v>November</v>
      </c>
      <c r="L3474">
        <v>106</v>
      </c>
      <c r="M3474" t="str">
        <f>VLOOKUP(CONS_TABLE[[#This Row],[location_id]],Locations[],2,"FALSE")</f>
        <v>Hawke's Bay</v>
      </c>
      <c r="N3474" t="str">
        <f>VLOOKUP(CONS_TABLE[[#This Row],[location_id]],Locations[],3, "FALSE")</f>
        <v>New Zealand</v>
      </c>
      <c r="O3474" s="3">
        <f>VLOOKUP(CONS_TABLE[[#This Row],[location_id]],Locations[],4,"FALSE")</f>
        <v>182700</v>
      </c>
      <c r="P3474">
        <f>VLOOKUP(CONS_TABLE[[#This Row],[location_id]],Locations[],5,"FALSE")</f>
        <v>12.92</v>
      </c>
    </row>
    <row r="3475" spans="1:16" x14ac:dyDescent="0.3">
      <c r="A3475">
        <v>3474</v>
      </c>
      <c r="B3475" t="s">
        <v>8</v>
      </c>
      <c r="C3475">
        <v>623</v>
      </c>
      <c r="D3475" t="str">
        <f>VLOOKUP(CONS_TABLE[[#This Row],[make_id]],Make_details[],2,"FALSE")</f>
        <v>Trailer</v>
      </c>
      <c r="E3475" t="str">
        <f>VLOOKUP(CONS_TABLE[[#This Row],[make_id]],Make_details[],3,"FALSE")</f>
        <v>Standard</v>
      </c>
      <c r="F3475">
        <v>2008</v>
      </c>
      <c r="G3475" t="s">
        <v>970</v>
      </c>
      <c r="H3475" t="s">
        <v>10</v>
      </c>
      <c r="I3475" s="1">
        <v>44498</v>
      </c>
      <c r="J3475" s="1" t="str">
        <f>TEXT(CONS_TABLE[[#This Row],[date_stolen]],"YYYY")</f>
        <v>2021</v>
      </c>
      <c r="K3475" s="1" t="str">
        <f>TEXT(CONS_TABLE[[#This Row],[date_stolen]],"MMMM")</f>
        <v>October</v>
      </c>
      <c r="L3475">
        <v>105</v>
      </c>
      <c r="M3475" t="str">
        <f>VLOOKUP(CONS_TABLE[[#This Row],[location_id]],Locations[],2,"FALSE")</f>
        <v>Gisborne</v>
      </c>
      <c r="N3475" t="str">
        <f>VLOOKUP(CONS_TABLE[[#This Row],[location_id]],Locations[],3, "FALSE")</f>
        <v>New Zealand</v>
      </c>
      <c r="O3475" s="3">
        <f>VLOOKUP(CONS_TABLE[[#This Row],[location_id]],Locations[],4,"FALSE")</f>
        <v>52100</v>
      </c>
      <c r="P3475">
        <f>VLOOKUP(CONS_TABLE[[#This Row],[location_id]],Locations[],5,"FALSE")</f>
        <v>6.21</v>
      </c>
    </row>
    <row r="3476" spans="1:16" x14ac:dyDescent="0.3">
      <c r="A3476">
        <v>3475</v>
      </c>
      <c r="B3476" t="s">
        <v>8</v>
      </c>
      <c r="C3476">
        <v>623</v>
      </c>
      <c r="D3476" t="str">
        <f>VLOOKUP(CONS_TABLE[[#This Row],[make_id]],Make_details[],2,"FALSE")</f>
        <v>Trailer</v>
      </c>
      <c r="E3476" t="str">
        <f>VLOOKUP(CONS_TABLE[[#This Row],[make_id]],Make_details[],3,"FALSE")</f>
        <v>Standard</v>
      </c>
      <c r="F3476">
        <v>2008</v>
      </c>
      <c r="G3476" t="s">
        <v>971</v>
      </c>
      <c r="H3476" t="s">
        <v>10</v>
      </c>
      <c r="I3476" s="1">
        <v>44654</v>
      </c>
      <c r="J3476" s="1" t="str">
        <f>TEXT(CONS_TABLE[[#This Row],[date_stolen]],"YYYY")</f>
        <v>2022</v>
      </c>
      <c r="K3476" s="1" t="str">
        <f>TEXT(CONS_TABLE[[#This Row],[date_stolen]],"MMMM")</f>
        <v>April</v>
      </c>
      <c r="L3476">
        <v>104</v>
      </c>
      <c r="M3476" t="str">
        <f>VLOOKUP(CONS_TABLE[[#This Row],[location_id]],Locations[],2,"FALSE")</f>
        <v>Bay of Plenty</v>
      </c>
      <c r="N3476" t="str">
        <f>VLOOKUP(CONS_TABLE[[#This Row],[location_id]],Locations[],3, "FALSE")</f>
        <v>New Zealand</v>
      </c>
      <c r="O3476" s="3">
        <f>VLOOKUP(CONS_TABLE[[#This Row],[location_id]],Locations[],4,"FALSE")</f>
        <v>347700</v>
      </c>
      <c r="P3476">
        <f>VLOOKUP(CONS_TABLE[[#This Row],[location_id]],Locations[],5,"FALSE")</f>
        <v>28.8</v>
      </c>
    </row>
    <row r="3477" spans="1:16" x14ac:dyDescent="0.3">
      <c r="A3477">
        <v>3476</v>
      </c>
      <c r="B3477" t="s">
        <v>8</v>
      </c>
      <c r="C3477">
        <v>623</v>
      </c>
      <c r="D3477" t="str">
        <f>VLOOKUP(CONS_TABLE[[#This Row],[make_id]],Make_details[],2,"FALSE")</f>
        <v>Trailer</v>
      </c>
      <c r="E3477" t="str">
        <f>VLOOKUP(CONS_TABLE[[#This Row],[make_id]],Make_details[],3,"FALSE")</f>
        <v>Standard</v>
      </c>
      <c r="F3477">
        <v>2008</v>
      </c>
      <c r="G3477" t="s">
        <v>139</v>
      </c>
      <c r="H3477" t="s">
        <v>10</v>
      </c>
      <c r="I3477" s="1">
        <v>44646</v>
      </c>
      <c r="J3477" s="1" t="str">
        <f>TEXT(CONS_TABLE[[#This Row],[date_stolen]],"YYYY")</f>
        <v>2022</v>
      </c>
      <c r="K3477" s="1" t="str">
        <f>TEXT(CONS_TABLE[[#This Row],[date_stolen]],"MMMM")</f>
        <v>March</v>
      </c>
      <c r="L3477">
        <v>111</v>
      </c>
      <c r="M3477" t="str">
        <f>VLOOKUP(CONS_TABLE[[#This Row],[location_id]],Locations[],2,"FALSE")</f>
        <v>Nelson</v>
      </c>
      <c r="N3477" t="str">
        <f>VLOOKUP(CONS_TABLE[[#This Row],[location_id]],Locations[],3, "FALSE")</f>
        <v>New Zealand</v>
      </c>
      <c r="O3477" s="3">
        <f>VLOOKUP(CONS_TABLE[[#This Row],[location_id]],Locations[],4,"FALSE")</f>
        <v>54500</v>
      </c>
      <c r="P3477">
        <f>VLOOKUP(CONS_TABLE[[#This Row],[location_id]],Locations[],5,"FALSE")</f>
        <v>129.15</v>
      </c>
    </row>
    <row r="3478" spans="1:16" x14ac:dyDescent="0.3">
      <c r="A3478">
        <v>3477</v>
      </c>
      <c r="B3478" t="s">
        <v>8</v>
      </c>
      <c r="C3478">
        <v>623</v>
      </c>
      <c r="D3478" t="str">
        <f>VLOOKUP(CONS_TABLE[[#This Row],[make_id]],Make_details[],2,"FALSE")</f>
        <v>Trailer</v>
      </c>
      <c r="E3478" t="str">
        <f>VLOOKUP(CONS_TABLE[[#This Row],[make_id]],Make_details[],3,"FALSE")</f>
        <v>Standard</v>
      </c>
      <c r="F3478">
        <v>2008</v>
      </c>
      <c r="G3478" t="s">
        <v>972</v>
      </c>
      <c r="H3478" t="s">
        <v>45</v>
      </c>
      <c r="I3478" s="1">
        <v>44560</v>
      </c>
      <c r="J3478" s="1" t="str">
        <f>TEXT(CONS_TABLE[[#This Row],[date_stolen]],"YYYY")</f>
        <v>2021</v>
      </c>
      <c r="K3478" s="1" t="str">
        <f>TEXT(CONS_TABLE[[#This Row],[date_stolen]],"MMMM")</f>
        <v>December</v>
      </c>
      <c r="L3478">
        <v>111</v>
      </c>
      <c r="M3478" t="str">
        <f>VLOOKUP(CONS_TABLE[[#This Row],[location_id]],Locations[],2,"FALSE")</f>
        <v>Nelson</v>
      </c>
      <c r="N3478" t="str">
        <f>VLOOKUP(CONS_TABLE[[#This Row],[location_id]],Locations[],3, "FALSE")</f>
        <v>New Zealand</v>
      </c>
      <c r="O3478" s="3">
        <f>VLOOKUP(CONS_TABLE[[#This Row],[location_id]],Locations[],4,"FALSE")</f>
        <v>54500</v>
      </c>
      <c r="P3478">
        <f>VLOOKUP(CONS_TABLE[[#This Row],[location_id]],Locations[],5,"FALSE")</f>
        <v>129.15</v>
      </c>
    </row>
    <row r="3479" spans="1:16" x14ac:dyDescent="0.3">
      <c r="A3479">
        <v>3478</v>
      </c>
      <c r="B3479" t="s">
        <v>8</v>
      </c>
      <c r="C3479">
        <v>623</v>
      </c>
      <c r="D3479" t="str">
        <f>VLOOKUP(CONS_TABLE[[#This Row],[make_id]],Make_details[],2,"FALSE")</f>
        <v>Trailer</v>
      </c>
      <c r="E3479" t="str">
        <f>VLOOKUP(CONS_TABLE[[#This Row],[make_id]],Make_details[],3,"FALSE")</f>
        <v>Standard</v>
      </c>
      <c r="F3479">
        <v>2008</v>
      </c>
      <c r="G3479" t="s">
        <v>973</v>
      </c>
      <c r="H3479" t="s">
        <v>10</v>
      </c>
      <c r="I3479" s="1">
        <v>44649</v>
      </c>
      <c r="J3479" s="1" t="str">
        <f>TEXT(CONS_TABLE[[#This Row],[date_stolen]],"YYYY")</f>
        <v>2022</v>
      </c>
      <c r="K3479" s="1" t="str">
        <f>TEXT(CONS_TABLE[[#This Row],[date_stolen]],"MMMM")</f>
        <v>March</v>
      </c>
      <c r="L3479">
        <v>104</v>
      </c>
      <c r="M3479" t="str">
        <f>VLOOKUP(CONS_TABLE[[#This Row],[location_id]],Locations[],2,"FALSE")</f>
        <v>Bay of Plenty</v>
      </c>
      <c r="N3479" t="str">
        <f>VLOOKUP(CONS_TABLE[[#This Row],[location_id]],Locations[],3, "FALSE")</f>
        <v>New Zealand</v>
      </c>
      <c r="O3479" s="3">
        <f>VLOOKUP(CONS_TABLE[[#This Row],[location_id]],Locations[],4,"FALSE")</f>
        <v>347700</v>
      </c>
      <c r="P3479">
        <f>VLOOKUP(CONS_TABLE[[#This Row],[location_id]],Locations[],5,"FALSE")</f>
        <v>28.8</v>
      </c>
    </row>
    <row r="3480" spans="1:16" x14ac:dyDescent="0.3">
      <c r="A3480">
        <v>3479</v>
      </c>
      <c r="B3480" t="s">
        <v>37</v>
      </c>
      <c r="C3480">
        <v>623</v>
      </c>
      <c r="D3480" t="str">
        <f>VLOOKUP(CONS_TABLE[[#This Row],[make_id]],Make_details[],2,"FALSE")</f>
        <v>Trailer</v>
      </c>
      <c r="E3480" t="str">
        <f>VLOOKUP(CONS_TABLE[[#This Row],[make_id]],Make_details[],3,"FALSE")</f>
        <v>Standard</v>
      </c>
      <c r="F3480">
        <v>2008</v>
      </c>
      <c r="G3480" t="s">
        <v>353</v>
      </c>
      <c r="H3480" t="s">
        <v>10</v>
      </c>
      <c r="I3480" s="1">
        <v>44645</v>
      </c>
      <c r="J3480" s="1" t="str">
        <f>TEXT(CONS_TABLE[[#This Row],[date_stolen]],"YYYY")</f>
        <v>2022</v>
      </c>
      <c r="K3480" s="1" t="str">
        <f>TEXT(CONS_TABLE[[#This Row],[date_stolen]],"MMMM")</f>
        <v>March</v>
      </c>
      <c r="L3480">
        <v>102</v>
      </c>
      <c r="M3480" t="str">
        <f>VLOOKUP(CONS_TABLE[[#This Row],[location_id]],Locations[],2,"FALSE")</f>
        <v>Auckland</v>
      </c>
      <c r="N3480" t="str">
        <f>VLOOKUP(CONS_TABLE[[#This Row],[location_id]],Locations[],3, "FALSE")</f>
        <v>New Zealand</v>
      </c>
      <c r="O3480" s="3">
        <f>VLOOKUP(CONS_TABLE[[#This Row],[location_id]],Locations[],4,"FALSE")</f>
        <v>1695200</v>
      </c>
      <c r="P3480">
        <f>VLOOKUP(CONS_TABLE[[#This Row],[location_id]],Locations[],5,"FALSE")</f>
        <v>343.09</v>
      </c>
    </row>
    <row r="3481" spans="1:16" x14ac:dyDescent="0.3">
      <c r="A3481">
        <v>3480</v>
      </c>
      <c r="B3481" t="s">
        <v>75</v>
      </c>
      <c r="C3481">
        <v>587</v>
      </c>
      <c r="D3481" t="str">
        <f>VLOOKUP(CONS_TABLE[[#This Row],[make_id]],Make_details[],2,"FALSE")</f>
        <v>Nissan</v>
      </c>
      <c r="E3481" t="str">
        <f>VLOOKUP(CONS_TABLE[[#This Row],[make_id]],Make_details[],3,"FALSE")</f>
        <v>Standard</v>
      </c>
      <c r="F3481">
        <v>2008</v>
      </c>
      <c r="G3481" t="s">
        <v>359</v>
      </c>
      <c r="H3481" t="s">
        <v>10</v>
      </c>
      <c r="I3481" s="1">
        <v>44612</v>
      </c>
      <c r="J3481" s="1" t="str">
        <f>TEXT(CONS_TABLE[[#This Row],[date_stolen]],"YYYY")</f>
        <v>2022</v>
      </c>
      <c r="K3481" s="1" t="str">
        <f>TEXT(CONS_TABLE[[#This Row],[date_stolen]],"MMMM")</f>
        <v>February</v>
      </c>
      <c r="L3481">
        <v>102</v>
      </c>
      <c r="M3481" t="str">
        <f>VLOOKUP(CONS_TABLE[[#This Row],[location_id]],Locations[],2,"FALSE")</f>
        <v>Auckland</v>
      </c>
      <c r="N3481" t="str">
        <f>VLOOKUP(CONS_TABLE[[#This Row],[location_id]],Locations[],3, "FALSE")</f>
        <v>New Zealand</v>
      </c>
      <c r="O3481" s="3">
        <f>VLOOKUP(CONS_TABLE[[#This Row],[location_id]],Locations[],4,"FALSE")</f>
        <v>1695200</v>
      </c>
      <c r="P3481">
        <f>VLOOKUP(CONS_TABLE[[#This Row],[location_id]],Locations[],5,"FALSE")</f>
        <v>343.09</v>
      </c>
    </row>
    <row r="3482" spans="1:16" x14ac:dyDescent="0.3">
      <c r="A3482">
        <v>3481</v>
      </c>
      <c r="B3482" t="s">
        <v>83</v>
      </c>
      <c r="C3482">
        <v>619</v>
      </c>
      <c r="D3482" t="str">
        <f>VLOOKUP(CONS_TABLE[[#This Row],[make_id]],Make_details[],2,"FALSE")</f>
        <v>Toyota</v>
      </c>
      <c r="E3482" t="str">
        <f>VLOOKUP(CONS_TABLE[[#This Row],[make_id]],Make_details[],3,"FALSE")</f>
        <v>Standard</v>
      </c>
      <c r="F3482">
        <v>2008</v>
      </c>
      <c r="G3482" t="s">
        <v>842</v>
      </c>
      <c r="H3482" t="s">
        <v>10</v>
      </c>
      <c r="I3482" s="1">
        <v>44477</v>
      </c>
      <c r="J3482" s="1" t="str">
        <f>TEXT(CONS_TABLE[[#This Row],[date_stolen]],"YYYY")</f>
        <v>2021</v>
      </c>
      <c r="K3482" s="1" t="str">
        <f>TEXT(CONS_TABLE[[#This Row],[date_stolen]],"MMMM")</f>
        <v>October</v>
      </c>
      <c r="L3482">
        <v>102</v>
      </c>
      <c r="M3482" t="str">
        <f>VLOOKUP(CONS_TABLE[[#This Row],[location_id]],Locations[],2,"FALSE")</f>
        <v>Auckland</v>
      </c>
      <c r="N3482" t="str">
        <f>VLOOKUP(CONS_TABLE[[#This Row],[location_id]],Locations[],3, "FALSE")</f>
        <v>New Zealand</v>
      </c>
      <c r="O3482" s="3">
        <f>VLOOKUP(CONS_TABLE[[#This Row],[location_id]],Locations[],4,"FALSE")</f>
        <v>1695200</v>
      </c>
      <c r="P3482">
        <f>VLOOKUP(CONS_TABLE[[#This Row],[location_id]],Locations[],5,"FALSE")</f>
        <v>343.09</v>
      </c>
    </row>
    <row r="3483" spans="1:16" x14ac:dyDescent="0.3">
      <c r="A3483">
        <v>3482</v>
      </c>
      <c r="B3483" t="s">
        <v>83</v>
      </c>
      <c r="C3483">
        <v>619</v>
      </c>
      <c r="D3483" t="str">
        <f>VLOOKUP(CONS_TABLE[[#This Row],[make_id]],Make_details[],2,"FALSE")</f>
        <v>Toyota</v>
      </c>
      <c r="E3483" t="str">
        <f>VLOOKUP(CONS_TABLE[[#This Row],[make_id]],Make_details[],3,"FALSE")</f>
        <v>Standard</v>
      </c>
      <c r="F3483">
        <v>2008</v>
      </c>
      <c r="G3483" t="s">
        <v>842</v>
      </c>
      <c r="H3483" t="s">
        <v>10</v>
      </c>
      <c r="I3483" s="1">
        <v>44477</v>
      </c>
      <c r="J3483" s="1" t="str">
        <f>TEXT(CONS_TABLE[[#This Row],[date_stolen]],"YYYY")</f>
        <v>2021</v>
      </c>
      <c r="K3483" s="1" t="str">
        <f>TEXT(CONS_TABLE[[#This Row],[date_stolen]],"MMMM")</f>
        <v>October</v>
      </c>
      <c r="L3483">
        <v>102</v>
      </c>
      <c r="M3483" t="str">
        <f>VLOOKUP(CONS_TABLE[[#This Row],[location_id]],Locations[],2,"FALSE")</f>
        <v>Auckland</v>
      </c>
      <c r="N3483" t="str">
        <f>VLOOKUP(CONS_TABLE[[#This Row],[location_id]],Locations[],3, "FALSE")</f>
        <v>New Zealand</v>
      </c>
      <c r="O3483" s="3">
        <f>VLOOKUP(CONS_TABLE[[#This Row],[location_id]],Locations[],4,"FALSE")</f>
        <v>1695200</v>
      </c>
      <c r="P3483">
        <f>VLOOKUP(CONS_TABLE[[#This Row],[location_id]],Locations[],5,"FALSE")</f>
        <v>343.09</v>
      </c>
    </row>
    <row r="3484" spans="1:16" x14ac:dyDescent="0.3">
      <c r="A3484">
        <v>3483</v>
      </c>
      <c r="B3484" t="s">
        <v>75</v>
      </c>
      <c r="C3484">
        <v>633</v>
      </c>
      <c r="D3484" t="str">
        <f>VLOOKUP(CONS_TABLE[[#This Row],[make_id]],Make_details[],2,"FALSE")</f>
        <v>Volkswagen</v>
      </c>
      <c r="E3484" t="str">
        <f>VLOOKUP(CONS_TABLE[[#This Row],[make_id]],Make_details[],3,"FALSE")</f>
        <v>Standard</v>
      </c>
      <c r="F3484">
        <v>2007</v>
      </c>
      <c r="G3484" t="s">
        <v>581</v>
      </c>
      <c r="H3484" t="s">
        <v>18</v>
      </c>
      <c r="I3484" s="1">
        <v>44641</v>
      </c>
      <c r="J3484" s="1" t="str">
        <f>TEXT(CONS_TABLE[[#This Row],[date_stolen]],"YYYY")</f>
        <v>2022</v>
      </c>
      <c r="K3484" s="1" t="str">
        <f>TEXT(CONS_TABLE[[#This Row],[date_stolen]],"MMMM")</f>
        <v>March</v>
      </c>
      <c r="L3484">
        <v>102</v>
      </c>
      <c r="M3484" t="str">
        <f>VLOOKUP(CONS_TABLE[[#This Row],[location_id]],Locations[],2,"FALSE")</f>
        <v>Auckland</v>
      </c>
      <c r="N3484" t="str">
        <f>VLOOKUP(CONS_TABLE[[#This Row],[location_id]],Locations[],3, "FALSE")</f>
        <v>New Zealand</v>
      </c>
      <c r="O3484" s="3">
        <f>VLOOKUP(CONS_TABLE[[#This Row],[location_id]],Locations[],4,"FALSE")</f>
        <v>1695200</v>
      </c>
      <c r="P3484">
        <f>VLOOKUP(CONS_TABLE[[#This Row],[location_id]],Locations[],5,"FALSE")</f>
        <v>343.09</v>
      </c>
    </row>
    <row r="3485" spans="1:16" x14ac:dyDescent="0.3">
      <c r="A3485">
        <v>3484</v>
      </c>
      <c r="B3485" t="s">
        <v>75</v>
      </c>
      <c r="C3485">
        <v>619</v>
      </c>
      <c r="D3485" t="str">
        <f>VLOOKUP(CONS_TABLE[[#This Row],[make_id]],Make_details[],2,"FALSE")</f>
        <v>Toyota</v>
      </c>
      <c r="E3485" t="str">
        <f>VLOOKUP(CONS_TABLE[[#This Row],[make_id]],Make_details[],3,"FALSE")</f>
        <v>Standard</v>
      </c>
      <c r="F3485">
        <v>2005</v>
      </c>
      <c r="G3485" t="s">
        <v>739</v>
      </c>
      <c r="H3485" t="s">
        <v>10</v>
      </c>
      <c r="I3485" s="1">
        <v>44592</v>
      </c>
      <c r="J3485" s="1" t="str">
        <f>TEXT(CONS_TABLE[[#This Row],[date_stolen]],"YYYY")</f>
        <v>2022</v>
      </c>
      <c r="K3485" s="1" t="str">
        <f>TEXT(CONS_TABLE[[#This Row],[date_stolen]],"MMMM")</f>
        <v>January</v>
      </c>
      <c r="L3485">
        <v>103</v>
      </c>
      <c r="M3485" t="str">
        <f>VLOOKUP(CONS_TABLE[[#This Row],[location_id]],Locations[],2,"FALSE")</f>
        <v>Waikato</v>
      </c>
      <c r="N3485" t="str">
        <f>VLOOKUP(CONS_TABLE[[#This Row],[location_id]],Locations[],3, "FALSE")</f>
        <v>New Zealand</v>
      </c>
      <c r="O3485" s="3">
        <f>VLOOKUP(CONS_TABLE[[#This Row],[location_id]],Locations[],4,"FALSE")</f>
        <v>513800</v>
      </c>
      <c r="P3485">
        <f>VLOOKUP(CONS_TABLE[[#This Row],[location_id]],Locations[],5,"FALSE")</f>
        <v>21.5</v>
      </c>
    </row>
    <row r="3486" spans="1:16" x14ac:dyDescent="0.3">
      <c r="A3486">
        <v>3485</v>
      </c>
      <c r="B3486" t="s">
        <v>75</v>
      </c>
      <c r="C3486">
        <v>580</v>
      </c>
      <c r="D3486" t="str">
        <f>VLOOKUP(CONS_TABLE[[#This Row],[make_id]],Make_details[],2,"FALSE")</f>
        <v>Mitsubishi</v>
      </c>
      <c r="E3486" t="str">
        <f>VLOOKUP(CONS_TABLE[[#This Row],[make_id]],Make_details[],3,"FALSE")</f>
        <v>Standard</v>
      </c>
      <c r="F3486">
        <v>2007</v>
      </c>
      <c r="G3486" t="s">
        <v>607</v>
      </c>
      <c r="H3486" t="s">
        <v>32</v>
      </c>
      <c r="I3486" s="1">
        <v>44636</v>
      </c>
      <c r="J3486" s="1" t="str">
        <f>TEXT(CONS_TABLE[[#This Row],[date_stolen]],"YYYY")</f>
        <v>2022</v>
      </c>
      <c r="K3486" s="1" t="str">
        <f>TEXT(CONS_TABLE[[#This Row],[date_stolen]],"MMMM")</f>
        <v>March</v>
      </c>
      <c r="L3486">
        <v>102</v>
      </c>
      <c r="M3486" t="str">
        <f>VLOOKUP(CONS_TABLE[[#This Row],[location_id]],Locations[],2,"FALSE")</f>
        <v>Auckland</v>
      </c>
      <c r="N3486" t="str">
        <f>VLOOKUP(CONS_TABLE[[#This Row],[location_id]],Locations[],3, "FALSE")</f>
        <v>New Zealand</v>
      </c>
      <c r="O3486" s="3">
        <f>VLOOKUP(CONS_TABLE[[#This Row],[location_id]],Locations[],4,"FALSE")</f>
        <v>1695200</v>
      </c>
      <c r="P3486">
        <f>VLOOKUP(CONS_TABLE[[#This Row],[location_id]],Locations[],5,"FALSE")</f>
        <v>343.09</v>
      </c>
    </row>
    <row r="3487" spans="1:16" x14ac:dyDescent="0.3">
      <c r="A3487">
        <v>3486</v>
      </c>
      <c r="B3487" t="s">
        <v>90</v>
      </c>
      <c r="C3487">
        <v>610</v>
      </c>
      <c r="D3487" t="str">
        <f>VLOOKUP(CONS_TABLE[[#This Row],[make_id]],Make_details[],2,"FALSE")</f>
        <v>Subaru</v>
      </c>
      <c r="E3487" t="str">
        <f>VLOOKUP(CONS_TABLE[[#This Row],[make_id]],Make_details[],3,"FALSE")</f>
        <v>Standard</v>
      </c>
      <c r="F3487">
        <v>1996</v>
      </c>
      <c r="G3487" t="s">
        <v>444</v>
      </c>
      <c r="H3487" t="s">
        <v>69</v>
      </c>
      <c r="I3487" s="1">
        <v>44575</v>
      </c>
      <c r="J3487" s="1" t="str">
        <f>TEXT(CONS_TABLE[[#This Row],[date_stolen]],"YYYY")</f>
        <v>2022</v>
      </c>
      <c r="K3487" s="1" t="str">
        <f>TEXT(CONS_TABLE[[#This Row],[date_stolen]],"MMMM")</f>
        <v>January</v>
      </c>
      <c r="L3487">
        <v>107</v>
      </c>
      <c r="M3487" t="str">
        <f>VLOOKUP(CONS_TABLE[[#This Row],[location_id]],Locations[],2,"FALSE")</f>
        <v>Taranaki</v>
      </c>
      <c r="N3487" t="str">
        <f>VLOOKUP(CONS_TABLE[[#This Row],[location_id]],Locations[],3, "FALSE")</f>
        <v>New Zealand</v>
      </c>
      <c r="O3487" s="3">
        <f>VLOOKUP(CONS_TABLE[[#This Row],[location_id]],Locations[],4,"FALSE")</f>
        <v>127300</v>
      </c>
      <c r="P3487">
        <f>VLOOKUP(CONS_TABLE[[#This Row],[location_id]],Locations[],5,"FALSE")</f>
        <v>17.55</v>
      </c>
    </row>
    <row r="3488" spans="1:16" x14ac:dyDescent="0.3">
      <c r="A3488">
        <v>3487</v>
      </c>
      <c r="B3488" t="s">
        <v>90</v>
      </c>
      <c r="C3488">
        <v>576</v>
      </c>
      <c r="D3488" t="str">
        <f>VLOOKUP(CONS_TABLE[[#This Row],[make_id]],Make_details[],2,"FALSE")</f>
        <v>Mazda</v>
      </c>
      <c r="E3488" t="str">
        <f>VLOOKUP(CONS_TABLE[[#This Row],[make_id]],Make_details[],3,"FALSE")</f>
        <v>Standard</v>
      </c>
      <c r="F3488">
        <v>2003</v>
      </c>
      <c r="G3488" t="s">
        <v>698</v>
      </c>
      <c r="H3488" t="s">
        <v>10</v>
      </c>
      <c r="I3488" s="1">
        <v>44496</v>
      </c>
      <c r="J3488" s="1" t="str">
        <f>TEXT(CONS_TABLE[[#This Row],[date_stolen]],"YYYY")</f>
        <v>2021</v>
      </c>
      <c r="K3488" s="1" t="str">
        <f>TEXT(CONS_TABLE[[#This Row],[date_stolen]],"MMMM")</f>
        <v>October</v>
      </c>
      <c r="L3488">
        <v>109</v>
      </c>
      <c r="M3488" t="str">
        <f>VLOOKUP(CONS_TABLE[[#This Row],[location_id]],Locations[],2,"FALSE")</f>
        <v>Wellington</v>
      </c>
      <c r="N3488" t="str">
        <f>VLOOKUP(CONS_TABLE[[#This Row],[location_id]],Locations[],3, "FALSE")</f>
        <v>New Zealand</v>
      </c>
      <c r="O3488" s="3">
        <f>VLOOKUP(CONS_TABLE[[#This Row],[location_id]],Locations[],4,"FALSE")</f>
        <v>543500</v>
      </c>
      <c r="P3488">
        <f>VLOOKUP(CONS_TABLE[[#This Row],[location_id]],Locations[],5,"FALSE")</f>
        <v>67.52</v>
      </c>
    </row>
    <row r="3489" spans="1:16" x14ac:dyDescent="0.3">
      <c r="A3489">
        <v>3488</v>
      </c>
      <c r="B3489" t="s">
        <v>90</v>
      </c>
      <c r="C3489">
        <v>534</v>
      </c>
      <c r="D3489" t="str">
        <f>VLOOKUP(CONS_TABLE[[#This Row],[make_id]],Make_details[],2,"FALSE")</f>
        <v>Dodge</v>
      </c>
      <c r="E3489" t="str">
        <f>VLOOKUP(CONS_TABLE[[#This Row],[make_id]],Make_details[],3,"FALSE")</f>
        <v>Standard</v>
      </c>
      <c r="F3489">
        <v>2008</v>
      </c>
      <c r="G3489" t="s">
        <v>900</v>
      </c>
      <c r="H3489" t="s">
        <v>18</v>
      </c>
      <c r="I3489" s="1">
        <v>44653</v>
      </c>
      <c r="J3489" s="1" t="str">
        <f>TEXT(CONS_TABLE[[#This Row],[date_stolen]],"YYYY")</f>
        <v>2022</v>
      </c>
      <c r="K3489" s="1" t="str">
        <f>TEXT(CONS_TABLE[[#This Row],[date_stolen]],"MMMM")</f>
        <v>April</v>
      </c>
      <c r="L3489">
        <v>104</v>
      </c>
      <c r="M3489" t="str">
        <f>VLOOKUP(CONS_TABLE[[#This Row],[location_id]],Locations[],2,"FALSE")</f>
        <v>Bay of Plenty</v>
      </c>
      <c r="N3489" t="str">
        <f>VLOOKUP(CONS_TABLE[[#This Row],[location_id]],Locations[],3, "FALSE")</f>
        <v>New Zealand</v>
      </c>
      <c r="O3489" s="3">
        <f>VLOOKUP(CONS_TABLE[[#This Row],[location_id]],Locations[],4,"FALSE")</f>
        <v>347700</v>
      </c>
      <c r="P3489">
        <f>VLOOKUP(CONS_TABLE[[#This Row],[location_id]],Locations[],5,"FALSE")</f>
        <v>28.8</v>
      </c>
    </row>
    <row r="3490" spans="1:16" x14ac:dyDescent="0.3">
      <c r="A3490">
        <v>3489</v>
      </c>
      <c r="B3490" t="s">
        <v>90</v>
      </c>
      <c r="C3490">
        <v>576</v>
      </c>
      <c r="D3490" t="str">
        <f>VLOOKUP(CONS_TABLE[[#This Row],[make_id]],Make_details[],2,"FALSE")</f>
        <v>Mazda</v>
      </c>
      <c r="E3490" t="str">
        <f>VLOOKUP(CONS_TABLE[[#This Row],[make_id]],Make_details[],3,"FALSE")</f>
        <v>Standard</v>
      </c>
      <c r="F3490">
        <v>2008</v>
      </c>
      <c r="G3490" t="s">
        <v>698</v>
      </c>
      <c r="H3490" t="s">
        <v>28</v>
      </c>
      <c r="I3490" s="1">
        <v>44529</v>
      </c>
      <c r="J3490" s="1" t="str">
        <f>TEXT(CONS_TABLE[[#This Row],[date_stolen]],"YYYY")</f>
        <v>2021</v>
      </c>
      <c r="K3490" s="1" t="str">
        <f>TEXT(CONS_TABLE[[#This Row],[date_stolen]],"MMMM")</f>
        <v>November</v>
      </c>
      <c r="L3490">
        <v>109</v>
      </c>
      <c r="M3490" t="str">
        <f>VLOOKUP(CONS_TABLE[[#This Row],[location_id]],Locations[],2,"FALSE")</f>
        <v>Wellington</v>
      </c>
      <c r="N3490" t="str">
        <f>VLOOKUP(CONS_TABLE[[#This Row],[location_id]],Locations[],3, "FALSE")</f>
        <v>New Zealand</v>
      </c>
      <c r="O3490" s="3">
        <f>VLOOKUP(CONS_TABLE[[#This Row],[location_id]],Locations[],4,"FALSE")</f>
        <v>543500</v>
      </c>
      <c r="P3490">
        <f>VLOOKUP(CONS_TABLE[[#This Row],[location_id]],Locations[],5,"FALSE")</f>
        <v>67.52</v>
      </c>
    </row>
    <row r="3491" spans="1:16" x14ac:dyDescent="0.3">
      <c r="A3491">
        <v>3490</v>
      </c>
      <c r="B3491" t="s">
        <v>75</v>
      </c>
      <c r="C3491">
        <v>611</v>
      </c>
      <c r="D3491" t="str">
        <f>VLOOKUP(CONS_TABLE[[#This Row],[make_id]],Make_details[],2,"FALSE")</f>
        <v>Suzuki</v>
      </c>
      <c r="E3491" t="str">
        <f>VLOOKUP(CONS_TABLE[[#This Row],[make_id]],Make_details[],3,"FALSE")</f>
        <v>Standard</v>
      </c>
      <c r="F3491">
        <v>2009</v>
      </c>
      <c r="G3491" t="s">
        <v>684</v>
      </c>
      <c r="H3491" t="s">
        <v>69</v>
      </c>
      <c r="I3491" s="1">
        <v>44556</v>
      </c>
      <c r="J3491" s="1" t="str">
        <f>TEXT(CONS_TABLE[[#This Row],[date_stolen]],"YYYY")</f>
        <v>2021</v>
      </c>
      <c r="K3491" s="1" t="str">
        <f>TEXT(CONS_TABLE[[#This Row],[date_stolen]],"MMMM")</f>
        <v>December</v>
      </c>
      <c r="L3491">
        <v>114</v>
      </c>
      <c r="M3491" t="str">
        <f>VLOOKUP(CONS_TABLE[[#This Row],[location_id]],Locations[],2,"FALSE")</f>
        <v>Canterbury</v>
      </c>
      <c r="N3491" t="str">
        <f>VLOOKUP(CONS_TABLE[[#This Row],[location_id]],Locations[],3, "FALSE")</f>
        <v>New Zealand</v>
      </c>
      <c r="O3491" s="3">
        <f>VLOOKUP(CONS_TABLE[[#This Row],[location_id]],Locations[],4,"FALSE")</f>
        <v>655000</v>
      </c>
      <c r="P3491">
        <f>VLOOKUP(CONS_TABLE[[#This Row],[location_id]],Locations[],5,"FALSE")</f>
        <v>14.72</v>
      </c>
    </row>
    <row r="3492" spans="1:16" x14ac:dyDescent="0.3">
      <c r="A3492">
        <v>3491</v>
      </c>
      <c r="B3492" t="s">
        <v>75</v>
      </c>
      <c r="C3492">
        <v>611</v>
      </c>
      <c r="D3492" t="str">
        <f>VLOOKUP(CONS_TABLE[[#This Row],[make_id]],Make_details[],2,"FALSE")</f>
        <v>Suzuki</v>
      </c>
      <c r="E3492" t="str">
        <f>VLOOKUP(CONS_TABLE[[#This Row],[make_id]],Make_details[],3,"FALSE")</f>
        <v>Standard</v>
      </c>
      <c r="F3492">
        <v>2009</v>
      </c>
      <c r="G3492" t="s">
        <v>768</v>
      </c>
      <c r="H3492" t="s">
        <v>10</v>
      </c>
      <c r="I3492" s="1">
        <v>44496</v>
      </c>
      <c r="J3492" s="1" t="str">
        <f>TEXT(CONS_TABLE[[#This Row],[date_stolen]],"YYYY")</f>
        <v>2021</v>
      </c>
      <c r="K3492" s="1" t="str">
        <f>TEXT(CONS_TABLE[[#This Row],[date_stolen]],"MMMM")</f>
        <v>October</v>
      </c>
      <c r="L3492">
        <v>114</v>
      </c>
      <c r="M3492" t="str">
        <f>VLOOKUP(CONS_TABLE[[#This Row],[location_id]],Locations[],2,"FALSE")</f>
        <v>Canterbury</v>
      </c>
      <c r="N3492" t="str">
        <f>VLOOKUP(CONS_TABLE[[#This Row],[location_id]],Locations[],3, "FALSE")</f>
        <v>New Zealand</v>
      </c>
      <c r="O3492" s="3">
        <f>VLOOKUP(CONS_TABLE[[#This Row],[location_id]],Locations[],4,"FALSE")</f>
        <v>655000</v>
      </c>
      <c r="P3492">
        <f>VLOOKUP(CONS_TABLE[[#This Row],[location_id]],Locations[],5,"FALSE")</f>
        <v>14.72</v>
      </c>
    </row>
    <row r="3493" spans="1:16" x14ac:dyDescent="0.3">
      <c r="A3493">
        <v>3492</v>
      </c>
      <c r="B3493" t="s">
        <v>83</v>
      </c>
      <c r="C3493">
        <v>619</v>
      </c>
      <c r="D3493" t="str">
        <f>VLOOKUP(CONS_TABLE[[#This Row],[make_id]],Make_details[],2,"FALSE")</f>
        <v>Toyota</v>
      </c>
      <c r="E3493" t="str">
        <f>VLOOKUP(CONS_TABLE[[#This Row],[make_id]],Make_details[],3,"FALSE")</f>
        <v>Standard</v>
      </c>
      <c r="F3493">
        <v>2005</v>
      </c>
      <c r="G3493" t="s">
        <v>842</v>
      </c>
      <c r="H3493" t="s">
        <v>10</v>
      </c>
      <c r="I3493" s="1">
        <v>44652</v>
      </c>
      <c r="J3493" s="1" t="str">
        <f>TEXT(CONS_TABLE[[#This Row],[date_stolen]],"YYYY")</f>
        <v>2022</v>
      </c>
      <c r="K3493" s="1" t="str">
        <f>TEXT(CONS_TABLE[[#This Row],[date_stolen]],"MMMM")</f>
        <v>April</v>
      </c>
      <c r="L3493">
        <v>102</v>
      </c>
      <c r="M3493" t="str">
        <f>VLOOKUP(CONS_TABLE[[#This Row],[location_id]],Locations[],2,"FALSE")</f>
        <v>Auckland</v>
      </c>
      <c r="N3493" t="str">
        <f>VLOOKUP(CONS_TABLE[[#This Row],[location_id]],Locations[],3, "FALSE")</f>
        <v>New Zealand</v>
      </c>
      <c r="O3493" s="3">
        <f>VLOOKUP(CONS_TABLE[[#This Row],[location_id]],Locations[],4,"FALSE")</f>
        <v>1695200</v>
      </c>
      <c r="P3493">
        <f>VLOOKUP(CONS_TABLE[[#This Row],[location_id]],Locations[],5,"FALSE")</f>
        <v>343.09</v>
      </c>
    </row>
    <row r="3494" spans="1:16" x14ac:dyDescent="0.3">
      <c r="A3494">
        <v>3493</v>
      </c>
      <c r="B3494" t="s">
        <v>435</v>
      </c>
      <c r="C3494">
        <v>542</v>
      </c>
      <c r="D3494" t="str">
        <f>VLOOKUP(CONS_TABLE[[#This Row],[make_id]],Make_details[],2,"FALSE")</f>
        <v>FOTON</v>
      </c>
      <c r="E3494" t="str">
        <f>VLOOKUP(CONS_TABLE[[#This Row],[make_id]],Make_details[],3,"FALSE")</f>
        <v>Standard</v>
      </c>
      <c r="F3494">
        <v>2019</v>
      </c>
      <c r="G3494" t="s">
        <v>924</v>
      </c>
      <c r="H3494" t="s">
        <v>10</v>
      </c>
      <c r="I3494" s="1">
        <v>44613</v>
      </c>
      <c r="J3494" s="1" t="str">
        <f>TEXT(CONS_TABLE[[#This Row],[date_stolen]],"YYYY")</f>
        <v>2022</v>
      </c>
      <c r="K3494" s="1" t="str">
        <f>TEXT(CONS_TABLE[[#This Row],[date_stolen]],"MMMM")</f>
        <v>February</v>
      </c>
      <c r="L3494">
        <v>107</v>
      </c>
      <c r="M3494" t="str">
        <f>VLOOKUP(CONS_TABLE[[#This Row],[location_id]],Locations[],2,"FALSE")</f>
        <v>Taranaki</v>
      </c>
      <c r="N3494" t="str">
        <f>VLOOKUP(CONS_TABLE[[#This Row],[location_id]],Locations[],3, "FALSE")</f>
        <v>New Zealand</v>
      </c>
      <c r="O3494" s="3">
        <f>VLOOKUP(CONS_TABLE[[#This Row],[location_id]],Locations[],4,"FALSE")</f>
        <v>127300</v>
      </c>
      <c r="P3494">
        <f>VLOOKUP(CONS_TABLE[[#This Row],[location_id]],Locations[],5,"FALSE")</f>
        <v>17.55</v>
      </c>
    </row>
    <row r="3495" spans="1:16" x14ac:dyDescent="0.3">
      <c r="A3495">
        <v>3494</v>
      </c>
      <c r="B3495" t="s">
        <v>83</v>
      </c>
      <c r="C3495">
        <v>587</v>
      </c>
      <c r="D3495" t="str">
        <f>VLOOKUP(CONS_TABLE[[#This Row],[make_id]],Make_details[],2,"FALSE")</f>
        <v>Nissan</v>
      </c>
      <c r="E3495" t="str">
        <f>VLOOKUP(CONS_TABLE[[#This Row],[make_id]],Make_details[],3,"FALSE")</f>
        <v>Standard</v>
      </c>
      <c r="F3495">
        <v>2007</v>
      </c>
      <c r="G3495" t="s">
        <v>140</v>
      </c>
      <c r="H3495" t="s">
        <v>18</v>
      </c>
      <c r="I3495" s="1">
        <v>44562</v>
      </c>
      <c r="J3495" s="1" t="str">
        <f>TEXT(CONS_TABLE[[#This Row],[date_stolen]],"YYYY")</f>
        <v>2022</v>
      </c>
      <c r="K3495" s="1" t="str">
        <f>TEXT(CONS_TABLE[[#This Row],[date_stolen]],"MMMM")</f>
        <v>January</v>
      </c>
      <c r="L3495">
        <v>102</v>
      </c>
      <c r="M3495" t="str">
        <f>VLOOKUP(CONS_TABLE[[#This Row],[location_id]],Locations[],2,"FALSE")</f>
        <v>Auckland</v>
      </c>
      <c r="N3495" t="str">
        <f>VLOOKUP(CONS_TABLE[[#This Row],[location_id]],Locations[],3, "FALSE")</f>
        <v>New Zealand</v>
      </c>
      <c r="O3495" s="3">
        <f>VLOOKUP(CONS_TABLE[[#This Row],[location_id]],Locations[],4,"FALSE")</f>
        <v>1695200</v>
      </c>
      <c r="P3495">
        <f>VLOOKUP(CONS_TABLE[[#This Row],[location_id]],Locations[],5,"FALSE")</f>
        <v>343.09</v>
      </c>
    </row>
    <row r="3496" spans="1:16" x14ac:dyDescent="0.3">
      <c r="A3496">
        <v>3495</v>
      </c>
      <c r="B3496" t="s">
        <v>83</v>
      </c>
      <c r="C3496">
        <v>587</v>
      </c>
      <c r="D3496" t="str">
        <f>VLOOKUP(CONS_TABLE[[#This Row],[make_id]],Make_details[],2,"FALSE")</f>
        <v>Nissan</v>
      </c>
      <c r="E3496" t="str">
        <f>VLOOKUP(CONS_TABLE[[#This Row],[make_id]],Make_details[],3,"FALSE")</f>
        <v>Standard</v>
      </c>
      <c r="F3496">
        <v>2006</v>
      </c>
      <c r="G3496" t="s">
        <v>359</v>
      </c>
      <c r="H3496" t="s">
        <v>32</v>
      </c>
      <c r="I3496" s="1">
        <v>44591</v>
      </c>
      <c r="J3496" s="1" t="str">
        <f>TEXT(CONS_TABLE[[#This Row],[date_stolen]],"YYYY")</f>
        <v>2022</v>
      </c>
      <c r="K3496" s="1" t="str">
        <f>TEXT(CONS_TABLE[[#This Row],[date_stolen]],"MMMM")</f>
        <v>January</v>
      </c>
      <c r="L3496">
        <v>103</v>
      </c>
      <c r="M3496" t="str">
        <f>VLOOKUP(CONS_TABLE[[#This Row],[location_id]],Locations[],2,"FALSE")</f>
        <v>Waikato</v>
      </c>
      <c r="N3496" t="str">
        <f>VLOOKUP(CONS_TABLE[[#This Row],[location_id]],Locations[],3, "FALSE")</f>
        <v>New Zealand</v>
      </c>
      <c r="O3496" s="3">
        <f>VLOOKUP(CONS_TABLE[[#This Row],[location_id]],Locations[],4,"FALSE")</f>
        <v>513800</v>
      </c>
      <c r="P3496">
        <f>VLOOKUP(CONS_TABLE[[#This Row],[location_id]],Locations[],5,"FALSE")</f>
        <v>21.5</v>
      </c>
    </row>
    <row r="3497" spans="1:16" x14ac:dyDescent="0.3">
      <c r="A3497">
        <v>3496</v>
      </c>
      <c r="B3497" t="s">
        <v>83</v>
      </c>
      <c r="C3497">
        <v>512</v>
      </c>
      <c r="D3497" t="str">
        <f>VLOOKUP(CONS_TABLE[[#This Row],[make_id]],Make_details[],2,"FALSE")</f>
        <v>BMW</v>
      </c>
      <c r="E3497" t="str">
        <f>VLOOKUP(CONS_TABLE[[#This Row],[make_id]],Make_details[],3,"FALSE")</f>
        <v>Luxury</v>
      </c>
      <c r="F3497">
        <v>2006</v>
      </c>
      <c r="G3497" t="s">
        <v>889</v>
      </c>
      <c r="H3497" t="s">
        <v>32</v>
      </c>
      <c r="I3497" s="1">
        <v>44566</v>
      </c>
      <c r="J3497" s="1" t="str">
        <f>TEXT(CONS_TABLE[[#This Row],[date_stolen]],"YYYY")</f>
        <v>2022</v>
      </c>
      <c r="K3497" s="1" t="str">
        <f>TEXT(CONS_TABLE[[#This Row],[date_stolen]],"MMMM")</f>
        <v>January</v>
      </c>
      <c r="L3497">
        <v>102</v>
      </c>
      <c r="M3497" t="str">
        <f>VLOOKUP(CONS_TABLE[[#This Row],[location_id]],Locations[],2,"FALSE")</f>
        <v>Auckland</v>
      </c>
      <c r="N3497" t="str">
        <f>VLOOKUP(CONS_TABLE[[#This Row],[location_id]],Locations[],3, "FALSE")</f>
        <v>New Zealand</v>
      </c>
      <c r="O3497" s="3">
        <f>VLOOKUP(CONS_TABLE[[#This Row],[location_id]],Locations[],4,"FALSE")</f>
        <v>1695200</v>
      </c>
      <c r="P3497">
        <f>VLOOKUP(CONS_TABLE[[#This Row],[location_id]],Locations[],5,"FALSE")</f>
        <v>343.09</v>
      </c>
    </row>
    <row r="3498" spans="1:16" x14ac:dyDescent="0.3">
      <c r="A3498">
        <v>3497</v>
      </c>
      <c r="B3498" t="s">
        <v>90</v>
      </c>
      <c r="C3498">
        <v>512</v>
      </c>
      <c r="D3498" t="str">
        <f>VLOOKUP(CONS_TABLE[[#This Row],[make_id]],Make_details[],2,"FALSE")</f>
        <v>BMW</v>
      </c>
      <c r="E3498" t="str">
        <f>VLOOKUP(CONS_TABLE[[#This Row],[make_id]],Make_details[],3,"FALSE")</f>
        <v>Luxury</v>
      </c>
      <c r="F3498">
        <v>2006</v>
      </c>
      <c r="G3498" t="s">
        <v>914</v>
      </c>
      <c r="H3498" t="s">
        <v>18</v>
      </c>
      <c r="I3498" s="1">
        <v>44580</v>
      </c>
      <c r="J3498" s="1" t="str">
        <f>TEXT(CONS_TABLE[[#This Row],[date_stolen]],"YYYY")</f>
        <v>2022</v>
      </c>
      <c r="K3498" s="1" t="str">
        <f>TEXT(CONS_TABLE[[#This Row],[date_stolen]],"MMMM")</f>
        <v>January</v>
      </c>
      <c r="L3498">
        <v>102</v>
      </c>
      <c r="M3498" t="str">
        <f>VLOOKUP(CONS_TABLE[[#This Row],[location_id]],Locations[],2,"FALSE")</f>
        <v>Auckland</v>
      </c>
      <c r="N3498" t="str">
        <f>VLOOKUP(CONS_TABLE[[#This Row],[location_id]],Locations[],3, "FALSE")</f>
        <v>New Zealand</v>
      </c>
      <c r="O3498" s="3">
        <f>VLOOKUP(CONS_TABLE[[#This Row],[location_id]],Locations[],4,"FALSE")</f>
        <v>1695200</v>
      </c>
      <c r="P3498">
        <f>VLOOKUP(CONS_TABLE[[#This Row],[location_id]],Locations[],5,"FALSE")</f>
        <v>343.09</v>
      </c>
    </row>
    <row r="3499" spans="1:16" x14ac:dyDescent="0.3">
      <c r="A3499">
        <v>3498</v>
      </c>
      <c r="B3499" t="s">
        <v>83</v>
      </c>
      <c r="C3499">
        <v>576</v>
      </c>
      <c r="D3499" t="str">
        <f>VLOOKUP(CONS_TABLE[[#This Row],[make_id]],Make_details[],2,"FALSE")</f>
        <v>Mazda</v>
      </c>
      <c r="E3499" t="str">
        <f>VLOOKUP(CONS_TABLE[[#This Row],[make_id]],Make_details[],3,"FALSE")</f>
        <v>Standard</v>
      </c>
      <c r="F3499">
        <v>2008</v>
      </c>
      <c r="G3499" t="s">
        <v>698</v>
      </c>
      <c r="H3499" t="s">
        <v>69</v>
      </c>
      <c r="I3499" s="1">
        <v>44603</v>
      </c>
      <c r="J3499" s="1" t="str">
        <f>TEXT(CONS_TABLE[[#This Row],[date_stolen]],"YYYY")</f>
        <v>2022</v>
      </c>
      <c r="K3499" s="1" t="str">
        <f>TEXT(CONS_TABLE[[#This Row],[date_stolen]],"MMMM")</f>
        <v>February</v>
      </c>
      <c r="L3499">
        <v>109</v>
      </c>
      <c r="M3499" t="str">
        <f>VLOOKUP(CONS_TABLE[[#This Row],[location_id]],Locations[],2,"FALSE")</f>
        <v>Wellington</v>
      </c>
      <c r="N3499" t="str">
        <f>VLOOKUP(CONS_TABLE[[#This Row],[location_id]],Locations[],3, "FALSE")</f>
        <v>New Zealand</v>
      </c>
      <c r="O3499" s="3">
        <f>VLOOKUP(CONS_TABLE[[#This Row],[location_id]],Locations[],4,"FALSE")</f>
        <v>543500</v>
      </c>
      <c r="P3499">
        <f>VLOOKUP(CONS_TABLE[[#This Row],[location_id]],Locations[],5,"FALSE")</f>
        <v>67.52</v>
      </c>
    </row>
    <row r="3500" spans="1:16" x14ac:dyDescent="0.3">
      <c r="A3500">
        <v>3499</v>
      </c>
      <c r="B3500" t="s">
        <v>90</v>
      </c>
      <c r="C3500">
        <v>610</v>
      </c>
      <c r="D3500" t="str">
        <f>VLOOKUP(CONS_TABLE[[#This Row],[make_id]],Make_details[],2,"FALSE")</f>
        <v>Subaru</v>
      </c>
      <c r="E3500" t="str">
        <f>VLOOKUP(CONS_TABLE[[#This Row],[make_id]],Make_details[],3,"FALSE")</f>
        <v>Standard</v>
      </c>
      <c r="F3500">
        <v>2013</v>
      </c>
      <c r="G3500" t="s">
        <v>484</v>
      </c>
      <c r="H3500" t="s">
        <v>45</v>
      </c>
      <c r="I3500" s="1">
        <v>44531</v>
      </c>
      <c r="J3500" s="1" t="str">
        <f>TEXT(CONS_TABLE[[#This Row],[date_stolen]],"YYYY")</f>
        <v>2021</v>
      </c>
      <c r="K3500" s="1" t="str">
        <f>TEXT(CONS_TABLE[[#This Row],[date_stolen]],"MMMM")</f>
        <v>December</v>
      </c>
      <c r="L3500">
        <v>105</v>
      </c>
      <c r="M3500" t="str">
        <f>VLOOKUP(CONS_TABLE[[#This Row],[location_id]],Locations[],2,"FALSE")</f>
        <v>Gisborne</v>
      </c>
      <c r="N3500" t="str">
        <f>VLOOKUP(CONS_TABLE[[#This Row],[location_id]],Locations[],3, "FALSE")</f>
        <v>New Zealand</v>
      </c>
      <c r="O3500" s="3">
        <f>VLOOKUP(CONS_TABLE[[#This Row],[location_id]],Locations[],4,"FALSE")</f>
        <v>52100</v>
      </c>
      <c r="P3500">
        <f>VLOOKUP(CONS_TABLE[[#This Row],[location_id]],Locations[],5,"FALSE")</f>
        <v>6.21</v>
      </c>
    </row>
    <row r="3501" spans="1:16" x14ac:dyDescent="0.3">
      <c r="A3501">
        <v>3500</v>
      </c>
      <c r="B3501" t="s">
        <v>75</v>
      </c>
      <c r="C3501">
        <v>576</v>
      </c>
      <c r="D3501" t="str">
        <f>VLOOKUP(CONS_TABLE[[#This Row],[make_id]],Make_details[],2,"FALSE")</f>
        <v>Mazda</v>
      </c>
      <c r="E3501" t="str">
        <f>VLOOKUP(CONS_TABLE[[#This Row],[make_id]],Make_details[],3,"FALSE")</f>
        <v>Standard</v>
      </c>
      <c r="F3501">
        <v>2006</v>
      </c>
      <c r="G3501" t="s">
        <v>578</v>
      </c>
      <c r="H3501" t="s">
        <v>28</v>
      </c>
      <c r="I3501" s="1">
        <v>44540</v>
      </c>
      <c r="J3501" s="1" t="str">
        <f>TEXT(CONS_TABLE[[#This Row],[date_stolen]],"YYYY")</f>
        <v>2021</v>
      </c>
      <c r="K3501" s="1" t="str">
        <f>TEXT(CONS_TABLE[[#This Row],[date_stolen]],"MMMM")</f>
        <v>December</v>
      </c>
      <c r="L3501">
        <v>103</v>
      </c>
      <c r="M3501" t="str">
        <f>VLOOKUP(CONS_TABLE[[#This Row],[location_id]],Locations[],2,"FALSE")</f>
        <v>Waikato</v>
      </c>
      <c r="N3501" t="str">
        <f>VLOOKUP(CONS_TABLE[[#This Row],[location_id]],Locations[],3, "FALSE")</f>
        <v>New Zealand</v>
      </c>
      <c r="O3501" s="3">
        <f>VLOOKUP(CONS_TABLE[[#This Row],[location_id]],Locations[],4,"FALSE")</f>
        <v>513800</v>
      </c>
      <c r="P3501">
        <f>VLOOKUP(CONS_TABLE[[#This Row],[location_id]],Locations[],5,"FALSE")</f>
        <v>21.5</v>
      </c>
    </row>
    <row r="3502" spans="1:16" x14ac:dyDescent="0.3">
      <c r="A3502">
        <v>3501</v>
      </c>
      <c r="B3502" t="s">
        <v>75</v>
      </c>
      <c r="C3502">
        <v>619</v>
      </c>
      <c r="D3502" t="str">
        <f>VLOOKUP(CONS_TABLE[[#This Row],[make_id]],Make_details[],2,"FALSE")</f>
        <v>Toyota</v>
      </c>
      <c r="E3502" t="str">
        <f>VLOOKUP(CONS_TABLE[[#This Row],[make_id]],Make_details[],3,"FALSE")</f>
        <v>Standard</v>
      </c>
      <c r="F3502">
        <v>2004</v>
      </c>
      <c r="G3502" t="s">
        <v>848</v>
      </c>
      <c r="H3502" t="s">
        <v>10</v>
      </c>
      <c r="I3502" s="1">
        <v>44608</v>
      </c>
      <c r="J3502" s="1" t="str">
        <f>TEXT(CONS_TABLE[[#This Row],[date_stolen]],"YYYY")</f>
        <v>2022</v>
      </c>
      <c r="K3502" s="1" t="str">
        <f>TEXT(CONS_TABLE[[#This Row],[date_stolen]],"MMMM")</f>
        <v>February</v>
      </c>
      <c r="L3502">
        <v>114</v>
      </c>
      <c r="M3502" t="str">
        <f>VLOOKUP(CONS_TABLE[[#This Row],[location_id]],Locations[],2,"FALSE")</f>
        <v>Canterbury</v>
      </c>
      <c r="N3502" t="str">
        <f>VLOOKUP(CONS_TABLE[[#This Row],[location_id]],Locations[],3, "FALSE")</f>
        <v>New Zealand</v>
      </c>
      <c r="O3502" s="3">
        <f>VLOOKUP(CONS_TABLE[[#This Row],[location_id]],Locations[],4,"FALSE")</f>
        <v>655000</v>
      </c>
      <c r="P3502">
        <f>VLOOKUP(CONS_TABLE[[#This Row],[location_id]],Locations[],5,"FALSE")</f>
        <v>14.72</v>
      </c>
    </row>
    <row r="3503" spans="1:16" x14ac:dyDescent="0.3">
      <c r="A3503">
        <v>3502</v>
      </c>
      <c r="B3503" t="s">
        <v>83</v>
      </c>
      <c r="C3503">
        <v>610</v>
      </c>
      <c r="D3503" t="str">
        <f>VLOOKUP(CONS_TABLE[[#This Row],[make_id]],Make_details[],2,"FALSE")</f>
        <v>Subaru</v>
      </c>
      <c r="E3503" t="str">
        <f>VLOOKUP(CONS_TABLE[[#This Row],[make_id]],Make_details[],3,"FALSE")</f>
        <v>Standard</v>
      </c>
      <c r="F3503">
        <v>2002</v>
      </c>
      <c r="G3503" t="s">
        <v>475</v>
      </c>
      <c r="H3503" t="s">
        <v>28</v>
      </c>
      <c r="I3503" s="1">
        <v>44606</v>
      </c>
      <c r="J3503" s="1" t="str">
        <f>TEXT(CONS_TABLE[[#This Row],[date_stolen]],"YYYY")</f>
        <v>2022</v>
      </c>
      <c r="K3503" s="1" t="str">
        <f>TEXT(CONS_TABLE[[#This Row],[date_stolen]],"MMMM")</f>
        <v>February</v>
      </c>
      <c r="L3503">
        <v>109</v>
      </c>
      <c r="M3503" t="str">
        <f>VLOOKUP(CONS_TABLE[[#This Row],[location_id]],Locations[],2,"FALSE")</f>
        <v>Wellington</v>
      </c>
      <c r="N3503" t="str">
        <f>VLOOKUP(CONS_TABLE[[#This Row],[location_id]],Locations[],3, "FALSE")</f>
        <v>New Zealand</v>
      </c>
      <c r="O3503" s="3">
        <f>VLOOKUP(CONS_TABLE[[#This Row],[location_id]],Locations[],4,"FALSE")</f>
        <v>543500</v>
      </c>
      <c r="P3503">
        <f>VLOOKUP(CONS_TABLE[[#This Row],[location_id]],Locations[],5,"FALSE")</f>
        <v>67.52</v>
      </c>
    </row>
    <row r="3504" spans="1:16" x14ac:dyDescent="0.3">
      <c r="A3504">
        <v>3503</v>
      </c>
      <c r="B3504" t="s">
        <v>90</v>
      </c>
      <c r="C3504">
        <v>633</v>
      </c>
      <c r="D3504" t="str">
        <f>VLOOKUP(CONS_TABLE[[#This Row],[make_id]],Make_details[],2,"FALSE")</f>
        <v>Volkswagen</v>
      </c>
      <c r="E3504" t="str">
        <f>VLOOKUP(CONS_TABLE[[#This Row],[make_id]],Make_details[],3,"FALSE")</f>
        <v>Standard</v>
      </c>
      <c r="F3504">
        <v>2009</v>
      </c>
      <c r="G3504" t="s">
        <v>581</v>
      </c>
      <c r="H3504" t="s">
        <v>28</v>
      </c>
      <c r="I3504" s="1">
        <v>44487</v>
      </c>
      <c r="J3504" s="1" t="str">
        <f>TEXT(CONS_TABLE[[#This Row],[date_stolen]],"YYYY")</f>
        <v>2021</v>
      </c>
      <c r="K3504" s="1" t="str">
        <f>TEXT(CONS_TABLE[[#This Row],[date_stolen]],"MMMM")</f>
        <v>October</v>
      </c>
      <c r="L3504">
        <v>101</v>
      </c>
      <c r="M3504" t="str">
        <f>VLOOKUP(CONS_TABLE[[#This Row],[location_id]],Locations[],2,"FALSE")</f>
        <v>Northland</v>
      </c>
      <c r="N3504" t="str">
        <f>VLOOKUP(CONS_TABLE[[#This Row],[location_id]],Locations[],3, "FALSE")</f>
        <v>New Zealand</v>
      </c>
      <c r="O3504" s="3">
        <f>VLOOKUP(CONS_TABLE[[#This Row],[location_id]],Locations[],4,"FALSE")</f>
        <v>201500</v>
      </c>
      <c r="P3504">
        <f>VLOOKUP(CONS_TABLE[[#This Row],[location_id]],Locations[],5,"FALSE")</f>
        <v>16.11</v>
      </c>
    </row>
    <row r="3505" spans="1:16" x14ac:dyDescent="0.3">
      <c r="A3505">
        <v>3504</v>
      </c>
      <c r="B3505" t="s">
        <v>75</v>
      </c>
      <c r="C3505">
        <v>587</v>
      </c>
      <c r="D3505" t="str">
        <f>VLOOKUP(CONS_TABLE[[#This Row],[make_id]],Make_details[],2,"FALSE")</f>
        <v>Nissan</v>
      </c>
      <c r="E3505" t="str">
        <f>VLOOKUP(CONS_TABLE[[#This Row],[make_id]],Make_details[],3,"FALSE")</f>
        <v>Standard</v>
      </c>
      <c r="F3505">
        <v>2006</v>
      </c>
      <c r="G3505" t="s">
        <v>359</v>
      </c>
      <c r="H3505" t="s">
        <v>283</v>
      </c>
      <c r="I3505" s="1">
        <v>44654</v>
      </c>
      <c r="J3505" s="1" t="str">
        <f>TEXT(CONS_TABLE[[#This Row],[date_stolen]],"YYYY")</f>
        <v>2022</v>
      </c>
      <c r="K3505" s="1" t="str">
        <f>TEXT(CONS_TABLE[[#This Row],[date_stolen]],"MMMM")</f>
        <v>April</v>
      </c>
      <c r="L3505">
        <v>104</v>
      </c>
      <c r="M3505" t="str">
        <f>VLOOKUP(CONS_TABLE[[#This Row],[location_id]],Locations[],2,"FALSE")</f>
        <v>Bay of Plenty</v>
      </c>
      <c r="N3505" t="str">
        <f>VLOOKUP(CONS_TABLE[[#This Row],[location_id]],Locations[],3, "FALSE")</f>
        <v>New Zealand</v>
      </c>
      <c r="O3505" s="3">
        <f>VLOOKUP(CONS_TABLE[[#This Row],[location_id]],Locations[],4,"FALSE")</f>
        <v>347700</v>
      </c>
      <c r="P3505">
        <f>VLOOKUP(CONS_TABLE[[#This Row],[location_id]],Locations[],5,"FALSE")</f>
        <v>28.8</v>
      </c>
    </row>
    <row r="3506" spans="1:16" x14ac:dyDescent="0.3">
      <c r="A3506">
        <v>3505</v>
      </c>
      <c r="B3506" t="s">
        <v>235</v>
      </c>
      <c r="C3506">
        <v>576</v>
      </c>
      <c r="D3506" t="str">
        <f>VLOOKUP(CONS_TABLE[[#This Row],[make_id]],Make_details[],2,"FALSE")</f>
        <v>Mazda</v>
      </c>
      <c r="E3506" t="str">
        <f>VLOOKUP(CONS_TABLE[[#This Row],[make_id]],Make_details[],3,"FALSE")</f>
        <v>Standard</v>
      </c>
      <c r="F3506">
        <v>2008</v>
      </c>
      <c r="G3506" t="s">
        <v>723</v>
      </c>
      <c r="H3506" t="s">
        <v>32</v>
      </c>
      <c r="I3506" s="1">
        <v>44626</v>
      </c>
      <c r="J3506" s="1" t="str">
        <f>TEXT(CONS_TABLE[[#This Row],[date_stolen]],"YYYY")</f>
        <v>2022</v>
      </c>
      <c r="K3506" s="1" t="str">
        <f>TEXT(CONS_TABLE[[#This Row],[date_stolen]],"MMMM")</f>
        <v>March</v>
      </c>
      <c r="L3506">
        <v>109</v>
      </c>
      <c r="M3506" t="str">
        <f>VLOOKUP(CONS_TABLE[[#This Row],[location_id]],Locations[],2,"FALSE")</f>
        <v>Wellington</v>
      </c>
      <c r="N3506" t="str">
        <f>VLOOKUP(CONS_TABLE[[#This Row],[location_id]],Locations[],3, "FALSE")</f>
        <v>New Zealand</v>
      </c>
      <c r="O3506" s="3">
        <f>VLOOKUP(CONS_TABLE[[#This Row],[location_id]],Locations[],4,"FALSE")</f>
        <v>543500</v>
      </c>
      <c r="P3506">
        <f>VLOOKUP(CONS_TABLE[[#This Row],[location_id]],Locations[],5,"FALSE")</f>
        <v>67.52</v>
      </c>
    </row>
    <row r="3507" spans="1:16" x14ac:dyDescent="0.3">
      <c r="A3507">
        <v>3506</v>
      </c>
      <c r="B3507" t="s">
        <v>75</v>
      </c>
      <c r="C3507">
        <v>587</v>
      </c>
      <c r="D3507" t="str">
        <f>VLOOKUP(CONS_TABLE[[#This Row],[make_id]],Make_details[],2,"FALSE")</f>
        <v>Nissan</v>
      </c>
      <c r="E3507" t="str">
        <f>VLOOKUP(CONS_TABLE[[#This Row],[make_id]],Make_details[],3,"FALSE")</f>
        <v>Standard</v>
      </c>
      <c r="F3507">
        <v>2006</v>
      </c>
      <c r="G3507" t="s">
        <v>359</v>
      </c>
      <c r="H3507" t="s">
        <v>32</v>
      </c>
      <c r="I3507" s="1">
        <v>44626</v>
      </c>
      <c r="J3507" s="1" t="str">
        <f>TEXT(CONS_TABLE[[#This Row],[date_stolen]],"YYYY")</f>
        <v>2022</v>
      </c>
      <c r="K3507" s="1" t="str">
        <f>TEXT(CONS_TABLE[[#This Row],[date_stolen]],"MMMM")</f>
        <v>March</v>
      </c>
      <c r="L3507">
        <v>104</v>
      </c>
      <c r="M3507" t="str">
        <f>VLOOKUP(CONS_TABLE[[#This Row],[location_id]],Locations[],2,"FALSE")</f>
        <v>Bay of Plenty</v>
      </c>
      <c r="N3507" t="str">
        <f>VLOOKUP(CONS_TABLE[[#This Row],[location_id]],Locations[],3, "FALSE")</f>
        <v>New Zealand</v>
      </c>
      <c r="O3507" s="3">
        <f>VLOOKUP(CONS_TABLE[[#This Row],[location_id]],Locations[],4,"FALSE")</f>
        <v>347700</v>
      </c>
      <c r="P3507">
        <f>VLOOKUP(CONS_TABLE[[#This Row],[location_id]],Locations[],5,"FALSE")</f>
        <v>28.8</v>
      </c>
    </row>
    <row r="3508" spans="1:16" x14ac:dyDescent="0.3">
      <c r="A3508">
        <v>3507</v>
      </c>
      <c r="B3508" t="s">
        <v>83</v>
      </c>
      <c r="C3508">
        <v>576</v>
      </c>
      <c r="D3508" t="str">
        <f>VLOOKUP(CONS_TABLE[[#This Row],[make_id]],Make_details[],2,"FALSE")</f>
        <v>Mazda</v>
      </c>
      <c r="E3508" t="str">
        <f>VLOOKUP(CONS_TABLE[[#This Row],[make_id]],Make_details[],3,"FALSE")</f>
        <v>Standard</v>
      </c>
      <c r="F3508">
        <v>2002</v>
      </c>
      <c r="G3508" t="s">
        <v>698</v>
      </c>
      <c r="H3508" t="s">
        <v>66</v>
      </c>
      <c r="I3508" s="1">
        <v>44612</v>
      </c>
      <c r="J3508" s="1" t="str">
        <f>TEXT(CONS_TABLE[[#This Row],[date_stolen]],"YYYY")</f>
        <v>2022</v>
      </c>
      <c r="K3508" s="1" t="str">
        <f>TEXT(CONS_TABLE[[#This Row],[date_stolen]],"MMMM")</f>
        <v>February</v>
      </c>
      <c r="L3508">
        <v>107</v>
      </c>
      <c r="M3508" t="str">
        <f>VLOOKUP(CONS_TABLE[[#This Row],[location_id]],Locations[],2,"FALSE")</f>
        <v>Taranaki</v>
      </c>
      <c r="N3508" t="str">
        <f>VLOOKUP(CONS_TABLE[[#This Row],[location_id]],Locations[],3, "FALSE")</f>
        <v>New Zealand</v>
      </c>
      <c r="O3508" s="3">
        <f>VLOOKUP(CONS_TABLE[[#This Row],[location_id]],Locations[],4,"FALSE")</f>
        <v>127300</v>
      </c>
      <c r="P3508">
        <f>VLOOKUP(CONS_TABLE[[#This Row],[location_id]],Locations[],5,"FALSE")</f>
        <v>17.55</v>
      </c>
    </row>
    <row r="3509" spans="1:16" x14ac:dyDescent="0.3">
      <c r="A3509">
        <v>3508</v>
      </c>
      <c r="B3509" t="s">
        <v>435</v>
      </c>
      <c r="C3509">
        <v>540</v>
      </c>
      <c r="D3509" t="str">
        <f>VLOOKUP(CONS_TABLE[[#This Row],[make_id]],Make_details[],2,"FALSE")</f>
        <v>Ford</v>
      </c>
      <c r="E3509" t="str">
        <f>VLOOKUP(CONS_TABLE[[#This Row],[make_id]],Make_details[],3,"FALSE")</f>
        <v>Standard</v>
      </c>
      <c r="F3509">
        <v>2003</v>
      </c>
      <c r="G3509" t="s">
        <v>436</v>
      </c>
      <c r="H3509" t="s">
        <v>47</v>
      </c>
      <c r="I3509" s="1">
        <v>44519</v>
      </c>
      <c r="J3509" s="1" t="str">
        <f>TEXT(CONS_TABLE[[#This Row],[date_stolen]],"YYYY")</f>
        <v>2021</v>
      </c>
      <c r="K3509" s="1" t="str">
        <f>TEXT(CONS_TABLE[[#This Row],[date_stolen]],"MMMM")</f>
        <v>November</v>
      </c>
      <c r="L3509">
        <v>104</v>
      </c>
      <c r="M3509" t="str">
        <f>VLOOKUP(CONS_TABLE[[#This Row],[location_id]],Locations[],2,"FALSE")</f>
        <v>Bay of Plenty</v>
      </c>
      <c r="N3509" t="str">
        <f>VLOOKUP(CONS_TABLE[[#This Row],[location_id]],Locations[],3, "FALSE")</f>
        <v>New Zealand</v>
      </c>
      <c r="O3509" s="3">
        <f>VLOOKUP(CONS_TABLE[[#This Row],[location_id]],Locations[],4,"FALSE")</f>
        <v>347700</v>
      </c>
      <c r="P3509">
        <f>VLOOKUP(CONS_TABLE[[#This Row],[location_id]],Locations[],5,"FALSE")</f>
        <v>28.8</v>
      </c>
    </row>
    <row r="3510" spans="1:16" x14ac:dyDescent="0.3">
      <c r="A3510">
        <v>3509</v>
      </c>
      <c r="B3510" t="s">
        <v>435</v>
      </c>
      <c r="C3510">
        <v>540</v>
      </c>
      <c r="D3510" t="str">
        <f>VLOOKUP(CONS_TABLE[[#This Row],[make_id]],Make_details[],2,"FALSE")</f>
        <v>Ford</v>
      </c>
      <c r="E3510" t="str">
        <f>VLOOKUP(CONS_TABLE[[#This Row],[make_id]],Make_details[],3,"FALSE")</f>
        <v>Standard</v>
      </c>
      <c r="F3510">
        <v>2000</v>
      </c>
      <c r="G3510" t="s">
        <v>436</v>
      </c>
      <c r="H3510" t="s">
        <v>32</v>
      </c>
      <c r="I3510" s="1">
        <v>44640</v>
      </c>
      <c r="J3510" s="1" t="str">
        <f>TEXT(CONS_TABLE[[#This Row],[date_stolen]],"YYYY")</f>
        <v>2022</v>
      </c>
      <c r="K3510" s="1" t="str">
        <f>TEXT(CONS_TABLE[[#This Row],[date_stolen]],"MMMM")</f>
        <v>March</v>
      </c>
      <c r="L3510">
        <v>114</v>
      </c>
      <c r="M3510" t="str">
        <f>VLOOKUP(CONS_TABLE[[#This Row],[location_id]],Locations[],2,"FALSE")</f>
        <v>Canterbury</v>
      </c>
      <c r="N3510" t="str">
        <f>VLOOKUP(CONS_TABLE[[#This Row],[location_id]],Locations[],3, "FALSE")</f>
        <v>New Zealand</v>
      </c>
      <c r="O3510" s="3">
        <f>VLOOKUP(CONS_TABLE[[#This Row],[location_id]],Locations[],4,"FALSE")</f>
        <v>655000</v>
      </c>
      <c r="P3510">
        <f>VLOOKUP(CONS_TABLE[[#This Row],[location_id]],Locations[],5,"FALSE")</f>
        <v>14.72</v>
      </c>
    </row>
    <row r="3511" spans="1:16" x14ac:dyDescent="0.3">
      <c r="A3511">
        <v>3510</v>
      </c>
      <c r="B3511" t="s">
        <v>75</v>
      </c>
      <c r="C3511">
        <v>576</v>
      </c>
      <c r="D3511" t="str">
        <f>VLOOKUP(CONS_TABLE[[#This Row],[make_id]],Make_details[],2,"FALSE")</f>
        <v>Mazda</v>
      </c>
      <c r="E3511" t="str">
        <f>VLOOKUP(CONS_TABLE[[#This Row],[make_id]],Make_details[],3,"FALSE")</f>
        <v>Standard</v>
      </c>
      <c r="F3511">
        <v>2006</v>
      </c>
      <c r="G3511" t="s">
        <v>578</v>
      </c>
      <c r="H3511" t="s">
        <v>101</v>
      </c>
      <c r="I3511" s="1">
        <v>44647</v>
      </c>
      <c r="J3511" s="1" t="str">
        <f>TEXT(CONS_TABLE[[#This Row],[date_stolen]],"YYYY")</f>
        <v>2022</v>
      </c>
      <c r="K3511" s="1" t="str">
        <f>TEXT(CONS_TABLE[[#This Row],[date_stolen]],"MMMM")</f>
        <v>March</v>
      </c>
      <c r="L3511">
        <v>102</v>
      </c>
      <c r="M3511" t="str">
        <f>VLOOKUP(CONS_TABLE[[#This Row],[location_id]],Locations[],2,"FALSE")</f>
        <v>Auckland</v>
      </c>
      <c r="N3511" t="str">
        <f>VLOOKUP(CONS_TABLE[[#This Row],[location_id]],Locations[],3, "FALSE")</f>
        <v>New Zealand</v>
      </c>
      <c r="O3511" s="3">
        <f>VLOOKUP(CONS_TABLE[[#This Row],[location_id]],Locations[],4,"FALSE")</f>
        <v>1695200</v>
      </c>
      <c r="P3511">
        <f>VLOOKUP(CONS_TABLE[[#This Row],[location_id]],Locations[],5,"FALSE")</f>
        <v>343.09</v>
      </c>
    </row>
    <row r="3512" spans="1:16" x14ac:dyDescent="0.3">
      <c r="A3512">
        <v>3511</v>
      </c>
      <c r="B3512" t="s">
        <v>83</v>
      </c>
      <c r="C3512">
        <v>512</v>
      </c>
      <c r="D3512" t="str">
        <f>VLOOKUP(CONS_TABLE[[#This Row],[make_id]],Make_details[],2,"FALSE")</f>
        <v>BMW</v>
      </c>
      <c r="E3512" t="str">
        <f>VLOOKUP(CONS_TABLE[[#This Row],[make_id]],Make_details[],3,"FALSE")</f>
        <v>Luxury</v>
      </c>
      <c r="F3512">
        <v>2008</v>
      </c>
      <c r="G3512" t="s">
        <v>707</v>
      </c>
      <c r="H3512" t="s">
        <v>28</v>
      </c>
      <c r="I3512" s="1">
        <v>44504</v>
      </c>
      <c r="J3512" s="1" t="str">
        <f>TEXT(CONS_TABLE[[#This Row],[date_stolen]],"YYYY")</f>
        <v>2021</v>
      </c>
      <c r="K3512" s="1" t="str">
        <f>TEXT(CONS_TABLE[[#This Row],[date_stolen]],"MMMM")</f>
        <v>November</v>
      </c>
      <c r="L3512">
        <v>101</v>
      </c>
      <c r="M3512" t="str">
        <f>VLOOKUP(CONS_TABLE[[#This Row],[location_id]],Locations[],2,"FALSE")</f>
        <v>Northland</v>
      </c>
      <c r="N3512" t="str">
        <f>VLOOKUP(CONS_TABLE[[#This Row],[location_id]],Locations[],3, "FALSE")</f>
        <v>New Zealand</v>
      </c>
      <c r="O3512" s="3">
        <f>VLOOKUP(CONS_TABLE[[#This Row],[location_id]],Locations[],4,"FALSE")</f>
        <v>201500</v>
      </c>
      <c r="P3512">
        <f>VLOOKUP(CONS_TABLE[[#This Row],[location_id]],Locations[],5,"FALSE")</f>
        <v>16.11</v>
      </c>
    </row>
    <row r="3513" spans="1:16" x14ac:dyDescent="0.3">
      <c r="A3513">
        <v>3512</v>
      </c>
      <c r="B3513" t="s">
        <v>435</v>
      </c>
      <c r="C3513">
        <v>548</v>
      </c>
      <c r="D3513" t="str">
        <f>VLOOKUP(CONS_TABLE[[#This Row],[make_id]],Make_details[],2,"FALSE")</f>
        <v>Holden</v>
      </c>
      <c r="E3513" t="str">
        <f>VLOOKUP(CONS_TABLE[[#This Row],[make_id]],Make_details[],3,"FALSE")</f>
        <v>Standard</v>
      </c>
      <c r="F3513">
        <v>2019</v>
      </c>
      <c r="G3513" t="s">
        <v>794</v>
      </c>
      <c r="H3513" t="s">
        <v>10</v>
      </c>
      <c r="I3513" s="1">
        <v>44626</v>
      </c>
      <c r="J3513" s="1" t="str">
        <f>TEXT(CONS_TABLE[[#This Row],[date_stolen]],"YYYY")</f>
        <v>2022</v>
      </c>
      <c r="K3513" s="1" t="str">
        <f>TEXT(CONS_TABLE[[#This Row],[date_stolen]],"MMMM")</f>
        <v>March</v>
      </c>
      <c r="L3513">
        <v>102</v>
      </c>
      <c r="M3513" t="str">
        <f>VLOOKUP(CONS_TABLE[[#This Row],[location_id]],Locations[],2,"FALSE")</f>
        <v>Auckland</v>
      </c>
      <c r="N3513" t="str">
        <f>VLOOKUP(CONS_TABLE[[#This Row],[location_id]],Locations[],3, "FALSE")</f>
        <v>New Zealand</v>
      </c>
      <c r="O3513" s="3">
        <f>VLOOKUP(CONS_TABLE[[#This Row],[location_id]],Locations[],4,"FALSE")</f>
        <v>1695200</v>
      </c>
      <c r="P3513">
        <f>VLOOKUP(CONS_TABLE[[#This Row],[location_id]],Locations[],5,"FALSE")</f>
        <v>343.09</v>
      </c>
    </row>
    <row r="3514" spans="1:16" x14ac:dyDescent="0.3">
      <c r="A3514">
        <v>3513</v>
      </c>
      <c r="B3514" t="s">
        <v>83</v>
      </c>
      <c r="C3514">
        <v>512</v>
      </c>
      <c r="D3514" t="str">
        <f>VLOOKUP(CONS_TABLE[[#This Row],[make_id]],Make_details[],2,"FALSE")</f>
        <v>BMW</v>
      </c>
      <c r="E3514" t="str">
        <f>VLOOKUP(CONS_TABLE[[#This Row],[make_id]],Make_details[],3,"FALSE")</f>
        <v>Luxury</v>
      </c>
      <c r="F3514">
        <v>2000</v>
      </c>
      <c r="G3514" t="s">
        <v>84</v>
      </c>
      <c r="H3514" t="s">
        <v>69</v>
      </c>
      <c r="I3514" s="1">
        <v>44476</v>
      </c>
      <c r="J3514" s="1" t="str">
        <f>TEXT(CONS_TABLE[[#This Row],[date_stolen]],"YYYY")</f>
        <v>2021</v>
      </c>
      <c r="K3514" s="1" t="str">
        <f>TEXT(CONS_TABLE[[#This Row],[date_stolen]],"MMMM")</f>
        <v>October</v>
      </c>
      <c r="L3514">
        <v>109</v>
      </c>
      <c r="M3514" t="str">
        <f>VLOOKUP(CONS_TABLE[[#This Row],[location_id]],Locations[],2,"FALSE")</f>
        <v>Wellington</v>
      </c>
      <c r="N3514" t="str">
        <f>VLOOKUP(CONS_TABLE[[#This Row],[location_id]],Locations[],3, "FALSE")</f>
        <v>New Zealand</v>
      </c>
      <c r="O3514" s="3">
        <f>VLOOKUP(CONS_TABLE[[#This Row],[location_id]],Locations[],4,"FALSE")</f>
        <v>543500</v>
      </c>
      <c r="P3514">
        <f>VLOOKUP(CONS_TABLE[[#This Row],[location_id]],Locations[],5,"FALSE")</f>
        <v>67.52</v>
      </c>
    </row>
    <row r="3515" spans="1:16" x14ac:dyDescent="0.3">
      <c r="A3515">
        <v>3514</v>
      </c>
      <c r="B3515" t="s">
        <v>90</v>
      </c>
      <c r="C3515">
        <v>587</v>
      </c>
      <c r="D3515" t="str">
        <f>VLOOKUP(CONS_TABLE[[#This Row],[make_id]],Make_details[],2,"FALSE")</f>
        <v>Nissan</v>
      </c>
      <c r="E3515" t="str">
        <f>VLOOKUP(CONS_TABLE[[#This Row],[make_id]],Make_details[],3,"FALSE")</f>
        <v>Standard</v>
      </c>
      <c r="F3515">
        <v>2007</v>
      </c>
      <c r="G3515" t="s">
        <v>777</v>
      </c>
      <c r="H3515" t="s">
        <v>618</v>
      </c>
      <c r="I3515" s="1">
        <v>44656</v>
      </c>
      <c r="J3515" s="1" t="str">
        <f>TEXT(CONS_TABLE[[#This Row],[date_stolen]],"YYYY")</f>
        <v>2022</v>
      </c>
      <c r="K3515" s="1" t="str">
        <f>TEXT(CONS_TABLE[[#This Row],[date_stolen]],"MMMM")</f>
        <v>April</v>
      </c>
      <c r="L3515">
        <v>105</v>
      </c>
      <c r="M3515" t="str">
        <f>VLOOKUP(CONS_TABLE[[#This Row],[location_id]],Locations[],2,"FALSE")</f>
        <v>Gisborne</v>
      </c>
      <c r="N3515" t="str">
        <f>VLOOKUP(CONS_TABLE[[#This Row],[location_id]],Locations[],3, "FALSE")</f>
        <v>New Zealand</v>
      </c>
      <c r="O3515" s="3">
        <f>VLOOKUP(CONS_TABLE[[#This Row],[location_id]],Locations[],4,"FALSE")</f>
        <v>52100</v>
      </c>
      <c r="P3515">
        <f>VLOOKUP(CONS_TABLE[[#This Row],[location_id]],Locations[],5,"FALSE")</f>
        <v>6.21</v>
      </c>
    </row>
    <row r="3516" spans="1:16" x14ac:dyDescent="0.3">
      <c r="A3516">
        <v>3515</v>
      </c>
      <c r="B3516" t="s">
        <v>75</v>
      </c>
      <c r="C3516">
        <v>576</v>
      </c>
      <c r="D3516" t="str">
        <f>VLOOKUP(CONS_TABLE[[#This Row],[make_id]],Make_details[],2,"FALSE")</f>
        <v>Mazda</v>
      </c>
      <c r="E3516" t="str">
        <f>VLOOKUP(CONS_TABLE[[#This Row],[make_id]],Make_details[],3,"FALSE")</f>
        <v>Standard</v>
      </c>
      <c r="F3516">
        <v>2008</v>
      </c>
      <c r="G3516" t="s">
        <v>823</v>
      </c>
      <c r="H3516" t="s">
        <v>28</v>
      </c>
      <c r="I3516" s="1">
        <v>44571</v>
      </c>
      <c r="J3516" s="1" t="str">
        <f>TEXT(CONS_TABLE[[#This Row],[date_stolen]],"YYYY")</f>
        <v>2022</v>
      </c>
      <c r="K3516" s="1" t="str">
        <f>TEXT(CONS_TABLE[[#This Row],[date_stolen]],"MMMM")</f>
        <v>January</v>
      </c>
      <c r="L3516">
        <v>109</v>
      </c>
      <c r="M3516" t="str">
        <f>VLOOKUP(CONS_TABLE[[#This Row],[location_id]],Locations[],2,"FALSE")</f>
        <v>Wellington</v>
      </c>
      <c r="N3516" t="str">
        <f>VLOOKUP(CONS_TABLE[[#This Row],[location_id]],Locations[],3, "FALSE")</f>
        <v>New Zealand</v>
      </c>
      <c r="O3516" s="3">
        <f>VLOOKUP(CONS_TABLE[[#This Row],[location_id]],Locations[],4,"FALSE")</f>
        <v>543500</v>
      </c>
      <c r="P3516">
        <f>VLOOKUP(CONS_TABLE[[#This Row],[location_id]],Locations[],5,"FALSE")</f>
        <v>67.52</v>
      </c>
    </row>
    <row r="3517" spans="1:16" x14ac:dyDescent="0.3">
      <c r="A3517">
        <v>3516</v>
      </c>
      <c r="B3517" t="s">
        <v>83</v>
      </c>
      <c r="C3517">
        <v>507</v>
      </c>
      <c r="D3517" t="str">
        <f>VLOOKUP(CONS_TABLE[[#This Row],[make_id]],Make_details[],2,"FALSE")</f>
        <v>Audi</v>
      </c>
      <c r="E3517" t="str">
        <f>VLOOKUP(CONS_TABLE[[#This Row],[make_id]],Make_details[],3,"FALSE")</f>
        <v>Standard</v>
      </c>
      <c r="F3517">
        <v>2010</v>
      </c>
      <c r="G3517" t="s">
        <v>688</v>
      </c>
      <c r="H3517" t="s">
        <v>10</v>
      </c>
      <c r="I3517" s="1">
        <v>44643</v>
      </c>
      <c r="J3517" s="1" t="str">
        <f>TEXT(CONS_TABLE[[#This Row],[date_stolen]],"YYYY")</f>
        <v>2022</v>
      </c>
      <c r="K3517" s="1" t="str">
        <f>TEXT(CONS_TABLE[[#This Row],[date_stolen]],"MMMM")</f>
        <v>March</v>
      </c>
      <c r="L3517">
        <v>102</v>
      </c>
      <c r="M3517" t="str">
        <f>VLOOKUP(CONS_TABLE[[#This Row],[location_id]],Locations[],2,"FALSE")</f>
        <v>Auckland</v>
      </c>
      <c r="N3517" t="str">
        <f>VLOOKUP(CONS_TABLE[[#This Row],[location_id]],Locations[],3, "FALSE")</f>
        <v>New Zealand</v>
      </c>
      <c r="O3517" s="3">
        <f>VLOOKUP(CONS_TABLE[[#This Row],[location_id]],Locations[],4,"FALSE")</f>
        <v>1695200</v>
      </c>
      <c r="P3517">
        <f>VLOOKUP(CONS_TABLE[[#This Row],[location_id]],Locations[],5,"FALSE")</f>
        <v>343.09</v>
      </c>
    </row>
    <row r="3518" spans="1:16" x14ac:dyDescent="0.3">
      <c r="A3518">
        <v>3517</v>
      </c>
      <c r="B3518" t="s">
        <v>83</v>
      </c>
      <c r="C3518">
        <v>548</v>
      </c>
      <c r="D3518" t="str">
        <f>VLOOKUP(CONS_TABLE[[#This Row],[make_id]],Make_details[],2,"FALSE")</f>
        <v>Holden</v>
      </c>
      <c r="E3518" t="str">
        <f>VLOOKUP(CONS_TABLE[[#This Row],[make_id]],Make_details[],3,"FALSE")</f>
        <v>Standard</v>
      </c>
      <c r="F3518">
        <v>2003</v>
      </c>
      <c r="G3518" t="s">
        <v>593</v>
      </c>
      <c r="H3518" t="s">
        <v>69</v>
      </c>
      <c r="I3518" s="1">
        <v>44566</v>
      </c>
      <c r="J3518" s="1" t="str">
        <f>TEXT(CONS_TABLE[[#This Row],[date_stolen]],"YYYY")</f>
        <v>2022</v>
      </c>
      <c r="K3518" s="1" t="str">
        <f>TEXT(CONS_TABLE[[#This Row],[date_stolen]],"MMMM")</f>
        <v>January</v>
      </c>
      <c r="L3518">
        <v>106</v>
      </c>
      <c r="M3518" t="str">
        <f>VLOOKUP(CONS_TABLE[[#This Row],[location_id]],Locations[],2,"FALSE")</f>
        <v>Hawke's Bay</v>
      </c>
      <c r="N3518" t="str">
        <f>VLOOKUP(CONS_TABLE[[#This Row],[location_id]],Locations[],3, "FALSE")</f>
        <v>New Zealand</v>
      </c>
      <c r="O3518" s="3">
        <f>VLOOKUP(CONS_TABLE[[#This Row],[location_id]],Locations[],4,"FALSE")</f>
        <v>182700</v>
      </c>
      <c r="P3518">
        <f>VLOOKUP(CONS_TABLE[[#This Row],[location_id]],Locations[],5,"FALSE")</f>
        <v>12.92</v>
      </c>
    </row>
    <row r="3519" spans="1:16" x14ac:dyDescent="0.3">
      <c r="A3519">
        <v>3518</v>
      </c>
      <c r="B3519" t="s">
        <v>75</v>
      </c>
      <c r="C3519">
        <v>576</v>
      </c>
      <c r="D3519" t="str">
        <f>VLOOKUP(CONS_TABLE[[#This Row],[make_id]],Make_details[],2,"FALSE")</f>
        <v>Mazda</v>
      </c>
      <c r="E3519" t="str">
        <f>VLOOKUP(CONS_TABLE[[#This Row],[make_id]],Make_details[],3,"FALSE")</f>
        <v>Standard</v>
      </c>
      <c r="F3519">
        <v>2010</v>
      </c>
      <c r="G3519" t="s">
        <v>578</v>
      </c>
      <c r="H3519" t="s">
        <v>10</v>
      </c>
      <c r="I3519" s="1">
        <v>44653</v>
      </c>
      <c r="J3519" s="1" t="str">
        <f>TEXT(CONS_TABLE[[#This Row],[date_stolen]],"YYYY")</f>
        <v>2022</v>
      </c>
      <c r="K3519" s="1" t="str">
        <f>TEXT(CONS_TABLE[[#This Row],[date_stolen]],"MMMM")</f>
        <v>April</v>
      </c>
      <c r="L3519">
        <v>103</v>
      </c>
      <c r="M3519" t="str">
        <f>VLOOKUP(CONS_TABLE[[#This Row],[location_id]],Locations[],2,"FALSE")</f>
        <v>Waikato</v>
      </c>
      <c r="N3519" t="str">
        <f>VLOOKUP(CONS_TABLE[[#This Row],[location_id]],Locations[],3, "FALSE")</f>
        <v>New Zealand</v>
      </c>
      <c r="O3519" s="3">
        <f>VLOOKUP(CONS_TABLE[[#This Row],[location_id]],Locations[],4,"FALSE")</f>
        <v>513800</v>
      </c>
      <c r="P3519">
        <f>VLOOKUP(CONS_TABLE[[#This Row],[location_id]],Locations[],5,"FALSE")</f>
        <v>21.5</v>
      </c>
    </row>
    <row r="3520" spans="1:16" x14ac:dyDescent="0.3">
      <c r="A3520">
        <v>3519</v>
      </c>
      <c r="B3520" t="s">
        <v>614</v>
      </c>
      <c r="C3520">
        <v>531</v>
      </c>
      <c r="D3520" t="str">
        <f>VLOOKUP(CONS_TABLE[[#This Row],[make_id]],Make_details[],2,"FALSE")</f>
        <v>Daihatsu</v>
      </c>
      <c r="E3520" t="str">
        <f>VLOOKUP(CONS_TABLE[[#This Row],[make_id]],Make_details[],3,"FALSE")</f>
        <v>Standard</v>
      </c>
      <c r="F3520">
        <v>1985</v>
      </c>
      <c r="G3520" t="s">
        <v>455</v>
      </c>
      <c r="H3520" t="s">
        <v>32</v>
      </c>
      <c r="I3520" s="1">
        <v>44569</v>
      </c>
      <c r="J3520" s="1" t="str">
        <f>TEXT(CONS_TABLE[[#This Row],[date_stolen]],"YYYY")</f>
        <v>2022</v>
      </c>
      <c r="K3520" s="1" t="str">
        <f>TEXT(CONS_TABLE[[#This Row],[date_stolen]],"MMMM")</f>
        <v>January</v>
      </c>
      <c r="L3520">
        <v>115</v>
      </c>
      <c r="M3520" t="str">
        <f>VLOOKUP(CONS_TABLE[[#This Row],[location_id]],Locations[],2,"FALSE")</f>
        <v>Otago</v>
      </c>
      <c r="N3520" t="str">
        <f>VLOOKUP(CONS_TABLE[[#This Row],[location_id]],Locations[],3, "FALSE")</f>
        <v>New Zealand</v>
      </c>
      <c r="O3520" s="3">
        <f>VLOOKUP(CONS_TABLE[[#This Row],[location_id]],Locations[],4,"FALSE")</f>
        <v>246000</v>
      </c>
      <c r="P3520">
        <f>VLOOKUP(CONS_TABLE[[#This Row],[location_id]],Locations[],5,"FALSE")</f>
        <v>7.89</v>
      </c>
    </row>
    <row r="3521" spans="1:16" x14ac:dyDescent="0.3">
      <c r="A3521">
        <v>3520</v>
      </c>
      <c r="B3521" t="s">
        <v>83</v>
      </c>
      <c r="C3521">
        <v>550</v>
      </c>
      <c r="D3521" t="str">
        <f>VLOOKUP(CONS_TABLE[[#This Row],[make_id]],Make_details[],2,"FALSE")</f>
        <v>Honda</v>
      </c>
      <c r="E3521" t="str">
        <f>VLOOKUP(CONS_TABLE[[#This Row],[make_id]],Make_details[],3,"FALSE")</f>
        <v>Standard</v>
      </c>
      <c r="F3521">
        <v>1985</v>
      </c>
      <c r="G3521" t="s">
        <v>458</v>
      </c>
      <c r="H3521" t="s">
        <v>69</v>
      </c>
      <c r="I3521" s="1">
        <v>44619</v>
      </c>
      <c r="J3521" s="1" t="str">
        <f>TEXT(CONS_TABLE[[#This Row],[date_stolen]],"YYYY")</f>
        <v>2022</v>
      </c>
      <c r="K3521" s="1" t="str">
        <f>TEXT(CONS_TABLE[[#This Row],[date_stolen]],"MMMM")</f>
        <v>February</v>
      </c>
      <c r="L3521">
        <v>114</v>
      </c>
      <c r="M3521" t="str">
        <f>VLOOKUP(CONS_TABLE[[#This Row],[location_id]],Locations[],2,"FALSE")</f>
        <v>Canterbury</v>
      </c>
      <c r="N3521" t="str">
        <f>VLOOKUP(CONS_TABLE[[#This Row],[location_id]],Locations[],3, "FALSE")</f>
        <v>New Zealand</v>
      </c>
      <c r="O3521" s="3">
        <f>VLOOKUP(CONS_TABLE[[#This Row],[location_id]],Locations[],4,"FALSE")</f>
        <v>655000</v>
      </c>
      <c r="P3521">
        <f>VLOOKUP(CONS_TABLE[[#This Row],[location_id]],Locations[],5,"FALSE")</f>
        <v>14.72</v>
      </c>
    </row>
    <row r="3522" spans="1:16" x14ac:dyDescent="0.3">
      <c r="A3522">
        <v>3521</v>
      </c>
      <c r="B3522" t="s">
        <v>83</v>
      </c>
      <c r="C3522">
        <v>512</v>
      </c>
      <c r="D3522" t="str">
        <f>VLOOKUP(CONS_TABLE[[#This Row],[make_id]],Make_details[],2,"FALSE")</f>
        <v>BMW</v>
      </c>
      <c r="E3522" t="str">
        <f>VLOOKUP(CONS_TABLE[[#This Row],[make_id]],Make_details[],3,"FALSE")</f>
        <v>Luxury</v>
      </c>
      <c r="F3522">
        <v>2008</v>
      </c>
      <c r="G3522" t="s">
        <v>974</v>
      </c>
      <c r="H3522" t="s">
        <v>10</v>
      </c>
      <c r="I3522" s="1">
        <v>44644</v>
      </c>
      <c r="J3522" s="1" t="str">
        <f>TEXT(CONS_TABLE[[#This Row],[date_stolen]],"YYYY")</f>
        <v>2022</v>
      </c>
      <c r="K3522" s="1" t="str">
        <f>TEXT(CONS_TABLE[[#This Row],[date_stolen]],"MMMM")</f>
        <v>March</v>
      </c>
      <c r="L3522">
        <v>104</v>
      </c>
      <c r="M3522" t="str">
        <f>VLOOKUP(CONS_TABLE[[#This Row],[location_id]],Locations[],2,"FALSE")</f>
        <v>Bay of Plenty</v>
      </c>
      <c r="N3522" t="str">
        <f>VLOOKUP(CONS_TABLE[[#This Row],[location_id]],Locations[],3, "FALSE")</f>
        <v>New Zealand</v>
      </c>
      <c r="O3522" s="3">
        <f>VLOOKUP(CONS_TABLE[[#This Row],[location_id]],Locations[],4,"FALSE")</f>
        <v>347700</v>
      </c>
      <c r="P3522">
        <f>VLOOKUP(CONS_TABLE[[#This Row],[location_id]],Locations[],5,"FALSE")</f>
        <v>28.8</v>
      </c>
    </row>
    <row r="3523" spans="1:16" x14ac:dyDescent="0.3">
      <c r="A3523">
        <v>3522</v>
      </c>
      <c r="B3523" t="s">
        <v>90</v>
      </c>
      <c r="C3523">
        <v>548</v>
      </c>
      <c r="D3523" t="str">
        <f>VLOOKUP(CONS_TABLE[[#This Row],[make_id]],Make_details[],2,"FALSE")</f>
        <v>Holden</v>
      </c>
      <c r="E3523" t="str">
        <f>VLOOKUP(CONS_TABLE[[#This Row],[make_id]],Make_details[],3,"FALSE")</f>
        <v>Standard</v>
      </c>
      <c r="F3523">
        <v>2013</v>
      </c>
      <c r="G3523" t="s">
        <v>810</v>
      </c>
      <c r="H3523" t="s">
        <v>69</v>
      </c>
      <c r="I3523" s="1">
        <v>44626</v>
      </c>
      <c r="J3523" s="1" t="str">
        <f>TEXT(CONS_TABLE[[#This Row],[date_stolen]],"YYYY")</f>
        <v>2022</v>
      </c>
      <c r="K3523" s="1" t="str">
        <f>TEXT(CONS_TABLE[[#This Row],[date_stolen]],"MMMM")</f>
        <v>March</v>
      </c>
      <c r="L3523">
        <v>101</v>
      </c>
      <c r="M3523" t="str">
        <f>VLOOKUP(CONS_TABLE[[#This Row],[location_id]],Locations[],2,"FALSE")</f>
        <v>Northland</v>
      </c>
      <c r="N3523" t="str">
        <f>VLOOKUP(CONS_TABLE[[#This Row],[location_id]],Locations[],3, "FALSE")</f>
        <v>New Zealand</v>
      </c>
      <c r="O3523" s="3">
        <f>VLOOKUP(CONS_TABLE[[#This Row],[location_id]],Locations[],4,"FALSE")</f>
        <v>201500</v>
      </c>
      <c r="P3523">
        <f>VLOOKUP(CONS_TABLE[[#This Row],[location_id]],Locations[],5,"FALSE")</f>
        <v>16.11</v>
      </c>
    </row>
    <row r="3524" spans="1:16" x14ac:dyDescent="0.3">
      <c r="A3524">
        <v>3523</v>
      </c>
      <c r="B3524" t="s">
        <v>90</v>
      </c>
      <c r="C3524">
        <v>619</v>
      </c>
      <c r="D3524" t="str">
        <f>VLOOKUP(CONS_TABLE[[#This Row],[make_id]],Make_details[],2,"FALSE")</f>
        <v>Toyota</v>
      </c>
      <c r="E3524" t="str">
        <f>VLOOKUP(CONS_TABLE[[#This Row],[make_id]],Make_details[],3,"FALSE")</f>
        <v>Standard</v>
      </c>
      <c r="F3524">
        <v>1998</v>
      </c>
      <c r="G3524" t="s">
        <v>766</v>
      </c>
      <c r="H3524" t="s">
        <v>10</v>
      </c>
      <c r="I3524" s="1">
        <v>44570</v>
      </c>
      <c r="J3524" s="1" t="str">
        <f>TEXT(CONS_TABLE[[#This Row],[date_stolen]],"YYYY")</f>
        <v>2022</v>
      </c>
      <c r="K3524" s="1" t="str">
        <f>TEXT(CONS_TABLE[[#This Row],[date_stolen]],"MMMM")</f>
        <v>January</v>
      </c>
      <c r="L3524">
        <v>101</v>
      </c>
      <c r="M3524" t="str">
        <f>VLOOKUP(CONS_TABLE[[#This Row],[location_id]],Locations[],2,"FALSE")</f>
        <v>Northland</v>
      </c>
      <c r="N3524" t="str">
        <f>VLOOKUP(CONS_TABLE[[#This Row],[location_id]],Locations[],3, "FALSE")</f>
        <v>New Zealand</v>
      </c>
      <c r="O3524" s="3">
        <f>VLOOKUP(CONS_TABLE[[#This Row],[location_id]],Locations[],4,"FALSE")</f>
        <v>201500</v>
      </c>
      <c r="P3524">
        <f>VLOOKUP(CONS_TABLE[[#This Row],[location_id]],Locations[],5,"FALSE")</f>
        <v>16.11</v>
      </c>
    </row>
    <row r="3525" spans="1:16" x14ac:dyDescent="0.3">
      <c r="A3525">
        <v>3524</v>
      </c>
      <c r="B3525" t="s">
        <v>90</v>
      </c>
      <c r="C3525">
        <v>580</v>
      </c>
      <c r="D3525" t="str">
        <f>VLOOKUP(CONS_TABLE[[#This Row],[make_id]],Make_details[],2,"FALSE")</f>
        <v>Mitsubishi</v>
      </c>
      <c r="E3525" t="str">
        <f>VLOOKUP(CONS_TABLE[[#This Row],[make_id]],Make_details[],3,"FALSE")</f>
        <v>Standard</v>
      </c>
      <c r="F3525">
        <v>2014</v>
      </c>
      <c r="G3525" t="s">
        <v>727</v>
      </c>
      <c r="H3525" t="s">
        <v>45</v>
      </c>
      <c r="I3525" s="1">
        <v>44526</v>
      </c>
      <c r="J3525" s="1" t="str">
        <f>TEXT(CONS_TABLE[[#This Row],[date_stolen]],"YYYY")</f>
        <v>2021</v>
      </c>
      <c r="K3525" s="1" t="str">
        <f>TEXT(CONS_TABLE[[#This Row],[date_stolen]],"MMMM")</f>
        <v>November</v>
      </c>
      <c r="L3525">
        <v>109</v>
      </c>
      <c r="M3525" t="str">
        <f>VLOOKUP(CONS_TABLE[[#This Row],[location_id]],Locations[],2,"FALSE")</f>
        <v>Wellington</v>
      </c>
      <c r="N3525" t="str">
        <f>VLOOKUP(CONS_TABLE[[#This Row],[location_id]],Locations[],3, "FALSE")</f>
        <v>New Zealand</v>
      </c>
      <c r="O3525" s="3">
        <f>VLOOKUP(CONS_TABLE[[#This Row],[location_id]],Locations[],4,"FALSE")</f>
        <v>543500</v>
      </c>
      <c r="P3525">
        <f>VLOOKUP(CONS_TABLE[[#This Row],[location_id]],Locations[],5,"FALSE")</f>
        <v>67.52</v>
      </c>
    </row>
    <row r="3526" spans="1:16" x14ac:dyDescent="0.3">
      <c r="A3526">
        <v>3525</v>
      </c>
      <c r="B3526" t="s">
        <v>75</v>
      </c>
      <c r="C3526">
        <v>576</v>
      </c>
      <c r="D3526" t="str">
        <f>VLOOKUP(CONS_TABLE[[#This Row],[make_id]],Make_details[],2,"FALSE")</f>
        <v>Mazda</v>
      </c>
      <c r="E3526" t="str">
        <f>VLOOKUP(CONS_TABLE[[#This Row],[make_id]],Make_details[],3,"FALSE")</f>
        <v>Standard</v>
      </c>
      <c r="F3526">
        <v>2008</v>
      </c>
      <c r="G3526" t="s">
        <v>823</v>
      </c>
      <c r="H3526" t="s">
        <v>18</v>
      </c>
      <c r="I3526" s="1">
        <v>44625</v>
      </c>
      <c r="J3526" s="1" t="str">
        <f>TEXT(CONS_TABLE[[#This Row],[date_stolen]],"YYYY")</f>
        <v>2022</v>
      </c>
      <c r="K3526" s="1" t="str">
        <f>TEXT(CONS_TABLE[[#This Row],[date_stolen]],"MMMM")</f>
        <v>March</v>
      </c>
      <c r="L3526">
        <v>102</v>
      </c>
      <c r="M3526" t="str">
        <f>VLOOKUP(CONS_TABLE[[#This Row],[location_id]],Locations[],2,"FALSE")</f>
        <v>Auckland</v>
      </c>
      <c r="N3526" t="str">
        <f>VLOOKUP(CONS_TABLE[[#This Row],[location_id]],Locations[],3, "FALSE")</f>
        <v>New Zealand</v>
      </c>
      <c r="O3526" s="3">
        <f>VLOOKUP(CONS_TABLE[[#This Row],[location_id]],Locations[],4,"FALSE")</f>
        <v>1695200</v>
      </c>
      <c r="P3526">
        <f>VLOOKUP(CONS_TABLE[[#This Row],[location_id]],Locations[],5,"FALSE")</f>
        <v>343.09</v>
      </c>
    </row>
    <row r="3527" spans="1:16" x14ac:dyDescent="0.3">
      <c r="A3527">
        <v>3526</v>
      </c>
      <c r="B3527" t="s">
        <v>75</v>
      </c>
      <c r="C3527">
        <v>587</v>
      </c>
      <c r="D3527" t="str">
        <f>VLOOKUP(CONS_TABLE[[#This Row],[make_id]],Make_details[],2,"FALSE")</f>
        <v>Nissan</v>
      </c>
      <c r="E3527" t="str">
        <f>VLOOKUP(CONS_TABLE[[#This Row],[make_id]],Make_details[],3,"FALSE")</f>
        <v>Standard</v>
      </c>
      <c r="F3527">
        <v>2006</v>
      </c>
      <c r="G3527" t="s">
        <v>359</v>
      </c>
      <c r="H3527" t="s">
        <v>45</v>
      </c>
      <c r="I3527" s="1">
        <v>44651</v>
      </c>
      <c r="J3527" s="1" t="str">
        <f>TEXT(CONS_TABLE[[#This Row],[date_stolen]],"YYYY")</f>
        <v>2022</v>
      </c>
      <c r="K3527" s="1" t="str">
        <f>TEXT(CONS_TABLE[[#This Row],[date_stolen]],"MMMM")</f>
        <v>March</v>
      </c>
      <c r="L3527">
        <v>102</v>
      </c>
      <c r="M3527" t="str">
        <f>VLOOKUP(CONS_TABLE[[#This Row],[location_id]],Locations[],2,"FALSE")</f>
        <v>Auckland</v>
      </c>
      <c r="N3527" t="str">
        <f>VLOOKUP(CONS_TABLE[[#This Row],[location_id]],Locations[],3, "FALSE")</f>
        <v>New Zealand</v>
      </c>
      <c r="O3527" s="3">
        <f>VLOOKUP(CONS_TABLE[[#This Row],[location_id]],Locations[],4,"FALSE")</f>
        <v>1695200</v>
      </c>
      <c r="P3527">
        <f>VLOOKUP(CONS_TABLE[[#This Row],[location_id]],Locations[],5,"FALSE")</f>
        <v>343.09</v>
      </c>
    </row>
    <row r="3528" spans="1:16" x14ac:dyDescent="0.3">
      <c r="A3528">
        <v>3527</v>
      </c>
      <c r="B3528" t="s">
        <v>435</v>
      </c>
      <c r="C3528">
        <v>540</v>
      </c>
      <c r="D3528" t="str">
        <f>VLOOKUP(CONS_TABLE[[#This Row],[make_id]],Make_details[],2,"FALSE")</f>
        <v>Ford</v>
      </c>
      <c r="E3528" t="str">
        <f>VLOOKUP(CONS_TABLE[[#This Row],[make_id]],Make_details[],3,"FALSE")</f>
        <v>Standard</v>
      </c>
      <c r="F3528">
        <v>2004</v>
      </c>
      <c r="G3528" t="s">
        <v>436</v>
      </c>
      <c r="H3528" t="s">
        <v>32</v>
      </c>
      <c r="I3528" s="1">
        <v>44655</v>
      </c>
      <c r="J3528" s="1" t="str">
        <f>TEXT(CONS_TABLE[[#This Row],[date_stolen]],"YYYY")</f>
        <v>2022</v>
      </c>
      <c r="K3528" s="1" t="str">
        <f>TEXT(CONS_TABLE[[#This Row],[date_stolen]],"MMMM")</f>
        <v>April</v>
      </c>
      <c r="L3528">
        <v>104</v>
      </c>
      <c r="M3528" t="str">
        <f>VLOOKUP(CONS_TABLE[[#This Row],[location_id]],Locations[],2,"FALSE")</f>
        <v>Bay of Plenty</v>
      </c>
      <c r="N3528" t="str">
        <f>VLOOKUP(CONS_TABLE[[#This Row],[location_id]],Locations[],3, "FALSE")</f>
        <v>New Zealand</v>
      </c>
      <c r="O3528" s="3">
        <f>VLOOKUP(CONS_TABLE[[#This Row],[location_id]],Locations[],4,"FALSE")</f>
        <v>347700</v>
      </c>
      <c r="P3528">
        <f>VLOOKUP(CONS_TABLE[[#This Row],[location_id]],Locations[],5,"FALSE")</f>
        <v>28.8</v>
      </c>
    </row>
    <row r="3529" spans="1:16" x14ac:dyDescent="0.3">
      <c r="A3529">
        <v>3528</v>
      </c>
      <c r="B3529" t="s">
        <v>83</v>
      </c>
      <c r="C3529">
        <v>512</v>
      </c>
      <c r="D3529" t="str">
        <f>VLOOKUP(CONS_TABLE[[#This Row],[make_id]],Make_details[],2,"FALSE")</f>
        <v>BMW</v>
      </c>
      <c r="E3529" t="str">
        <f>VLOOKUP(CONS_TABLE[[#This Row],[make_id]],Make_details[],3,"FALSE")</f>
        <v>Luxury</v>
      </c>
      <c r="F3529">
        <v>2009</v>
      </c>
      <c r="G3529" t="s">
        <v>811</v>
      </c>
      <c r="H3529" t="s">
        <v>45</v>
      </c>
      <c r="I3529" s="1">
        <v>44532</v>
      </c>
      <c r="J3529" s="1" t="str">
        <f>TEXT(CONS_TABLE[[#This Row],[date_stolen]],"YYYY")</f>
        <v>2021</v>
      </c>
      <c r="K3529" s="1" t="str">
        <f>TEXT(CONS_TABLE[[#This Row],[date_stolen]],"MMMM")</f>
        <v>December</v>
      </c>
      <c r="L3529">
        <v>102</v>
      </c>
      <c r="M3529" t="str">
        <f>VLOOKUP(CONS_TABLE[[#This Row],[location_id]],Locations[],2,"FALSE")</f>
        <v>Auckland</v>
      </c>
      <c r="N3529" t="str">
        <f>VLOOKUP(CONS_TABLE[[#This Row],[location_id]],Locations[],3, "FALSE")</f>
        <v>New Zealand</v>
      </c>
      <c r="O3529" s="3">
        <f>VLOOKUP(CONS_TABLE[[#This Row],[location_id]],Locations[],4,"FALSE")</f>
        <v>1695200</v>
      </c>
      <c r="P3529">
        <f>VLOOKUP(CONS_TABLE[[#This Row],[location_id]],Locations[],5,"FALSE")</f>
        <v>343.09</v>
      </c>
    </row>
    <row r="3530" spans="1:16" x14ac:dyDescent="0.3">
      <c r="A3530">
        <v>3529</v>
      </c>
      <c r="B3530" t="s">
        <v>75</v>
      </c>
      <c r="C3530">
        <v>512</v>
      </c>
      <c r="D3530" t="str">
        <f>VLOOKUP(CONS_TABLE[[#This Row],[make_id]],Make_details[],2,"FALSE")</f>
        <v>BMW</v>
      </c>
      <c r="E3530" t="str">
        <f>VLOOKUP(CONS_TABLE[[#This Row],[make_id]],Make_details[],3,"FALSE")</f>
        <v>Luxury</v>
      </c>
      <c r="F3530">
        <v>2012</v>
      </c>
      <c r="G3530" t="s">
        <v>963</v>
      </c>
      <c r="H3530" t="s">
        <v>69</v>
      </c>
      <c r="I3530" s="1">
        <v>44600</v>
      </c>
      <c r="J3530" s="1" t="str">
        <f>TEXT(CONS_TABLE[[#This Row],[date_stolen]],"YYYY")</f>
        <v>2022</v>
      </c>
      <c r="K3530" s="1" t="str">
        <f>TEXT(CONS_TABLE[[#This Row],[date_stolen]],"MMMM")</f>
        <v>February</v>
      </c>
      <c r="L3530">
        <v>102</v>
      </c>
      <c r="M3530" t="str">
        <f>VLOOKUP(CONS_TABLE[[#This Row],[location_id]],Locations[],2,"FALSE")</f>
        <v>Auckland</v>
      </c>
      <c r="N3530" t="str">
        <f>VLOOKUP(CONS_TABLE[[#This Row],[location_id]],Locations[],3, "FALSE")</f>
        <v>New Zealand</v>
      </c>
      <c r="O3530" s="3">
        <f>VLOOKUP(CONS_TABLE[[#This Row],[location_id]],Locations[],4,"FALSE")</f>
        <v>1695200</v>
      </c>
      <c r="P3530">
        <f>VLOOKUP(CONS_TABLE[[#This Row],[location_id]],Locations[],5,"FALSE")</f>
        <v>343.09</v>
      </c>
    </row>
    <row r="3531" spans="1:16" x14ac:dyDescent="0.3">
      <c r="A3531">
        <v>3530</v>
      </c>
      <c r="B3531" t="s">
        <v>454</v>
      </c>
      <c r="C3531">
        <v>580</v>
      </c>
      <c r="D3531" t="str">
        <f>VLOOKUP(CONS_TABLE[[#This Row],[make_id]],Make_details[],2,"FALSE")</f>
        <v>Mitsubishi</v>
      </c>
      <c r="E3531" t="str">
        <f>VLOOKUP(CONS_TABLE[[#This Row],[make_id]],Make_details[],3,"FALSE")</f>
        <v>Standard</v>
      </c>
      <c r="F3531">
        <v>2002</v>
      </c>
      <c r="G3531" t="s">
        <v>909</v>
      </c>
      <c r="H3531" t="s">
        <v>32</v>
      </c>
      <c r="I3531" s="1">
        <v>44547</v>
      </c>
      <c r="J3531" s="1" t="str">
        <f>TEXT(CONS_TABLE[[#This Row],[date_stolen]],"YYYY")</f>
        <v>2021</v>
      </c>
      <c r="K3531" s="1" t="str">
        <f>TEXT(CONS_TABLE[[#This Row],[date_stolen]],"MMMM")</f>
        <v>December</v>
      </c>
      <c r="L3531">
        <v>102</v>
      </c>
      <c r="M3531" t="str">
        <f>VLOOKUP(CONS_TABLE[[#This Row],[location_id]],Locations[],2,"FALSE")</f>
        <v>Auckland</v>
      </c>
      <c r="N3531" t="str">
        <f>VLOOKUP(CONS_TABLE[[#This Row],[location_id]],Locations[],3, "FALSE")</f>
        <v>New Zealand</v>
      </c>
      <c r="O3531" s="3">
        <f>VLOOKUP(CONS_TABLE[[#This Row],[location_id]],Locations[],4,"FALSE")</f>
        <v>1695200</v>
      </c>
      <c r="P3531">
        <f>VLOOKUP(CONS_TABLE[[#This Row],[location_id]],Locations[],5,"FALSE")</f>
        <v>343.09</v>
      </c>
    </row>
    <row r="3532" spans="1:16" x14ac:dyDescent="0.3">
      <c r="A3532">
        <v>3531</v>
      </c>
      <c r="B3532" t="s">
        <v>435</v>
      </c>
      <c r="C3532">
        <v>540</v>
      </c>
      <c r="D3532" t="str">
        <f>VLOOKUP(CONS_TABLE[[#This Row],[make_id]],Make_details[],2,"FALSE")</f>
        <v>Ford</v>
      </c>
      <c r="E3532" t="str">
        <f>VLOOKUP(CONS_TABLE[[#This Row],[make_id]],Make_details[],3,"FALSE")</f>
        <v>Standard</v>
      </c>
      <c r="F3532">
        <v>2004</v>
      </c>
      <c r="G3532" t="s">
        <v>436</v>
      </c>
      <c r="H3532" t="s">
        <v>47</v>
      </c>
      <c r="I3532" s="1">
        <v>44640</v>
      </c>
      <c r="J3532" s="1" t="str">
        <f>TEXT(CONS_TABLE[[#This Row],[date_stolen]],"YYYY")</f>
        <v>2022</v>
      </c>
      <c r="K3532" s="1" t="str">
        <f>TEXT(CONS_TABLE[[#This Row],[date_stolen]],"MMMM")</f>
        <v>March</v>
      </c>
      <c r="L3532">
        <v>104</v>
      </c>
      <c r="M3532" t="str">
        <f>VLOOKUP(CONS_TABLE[[#This Row],[location_id]],Locations[],2,"FALSE")</f>
        <v>Bay of Plenty</v>
      </c>
      <c r="N3532" t="str">
        <f>VLOOKUP(CONS_TABLE[[#This Row],[location_id]],Locations[],3, "FALSE")</f>
        <v>New Zealand</v>
      </c>
      <c r="O3532" s="3">
        <f>VLOOKUP(CONS_TABLE[[#This Row],[location_id]],Locations[],4,"FALSE")</f>
        <v>347700</v>
      </c>
      <c r="P3532">
        <f>VLOOKUP(CONS_TABLE[[#This Row],[location_id]],Locations[],5,"FALSE")</f>
        <v>28.8</v>
      </c>
    </row>
    <row r="3533" spans="1:16" x14ac:dyDescent="0.3">
      <c r="A3533">
        <v>3532</v>
      </c>
      <c r="B3533" t="s">
        <v>75</v>
      </c>
      <c r="C3533">
        <v>592</v>
      </c>
      <c r="D3533" t="str">
        <f>VLOOKUP(CONS_TABLE[[#This Row],[make_id]],Make_details[],2,"FALSE")</f>
        <v>Peugeot</v>
      </c>
      <c r="E3533" t="str">
        <f>VLOOKUP(CONS_TABLE[[#This Row],[make_id]],Make_details[],3,"FALSE")</f>
        <v>Standard</v>
      </c>
      <c r="F3533">
        <v>2021</v>
      </c>
      <c r="G3533">
        <v>208</v>
      </c>
      <c r="H3533" t="s">
        <v>32</v>
      </c>
      <c r="I3533" s="1">
        <v>44656</v>
      </c>
      <c r="J3533" s="1" t="str">
        <f>TEXT(CONS_TABLE[[#This Row],[date_stolen]],"YYYY")</f>
        <v>2022</v>
      </c>
      <c r="K3533" s="1" t="str">
        <f>TEXT(CONS_TABLE[[#This Row],[date_stolen]],"MMMM")</f>
        <v>April</v>
      </c>
      <c r="L3533">
        <v>102</v>
      </c>
      <c r="M3533" t="str">
        <f>VLOOKUP(CONS_TABLE[[#This Row],[location_id]],Locations[],2,"FALSE")</f>
        <v>Auckland</v>
      </c>
      <c r="N3533" t="str">
        <f>VLOOKUP(CONS_TABLE[[#This Row],[location_id]],Locations[],3, "FALSE")</f>
        <v>New Zealand</v>
      </c>
      <c r="O3533" s="3">
        <f>VLOOKUP(CONS_TABLE[[#This Row],[location_id]],Locations[],4,"FALSE")</f>
        <v>1695200</v>
      </c>
      <c r="P3533">
        <f>VLOOKUP(CONS_TABLE[[#This Row],[location_id]],Locations[],5,"FALSE")</f>
        <v>343.09</v>
      </c>
    </row>
    <row r="3534" spans="1:16" x14ac:dyDescent="0.3">
      <c r="A3534">
        <v>3533</v>
      </c>
      <c r="B3534" t="s">
        <v>435</v>
      </c>
      <c r="C3534">
        <v>619</v>
      </c>
      <c r="D3534" t="str">
        <f>VLOOKUP(CONS_TABLE[[#This Row],[make_id]],Make_details[],2,"FALSE")</f>
        <v>Toyota</v>
      </c>
      <c r="E3534" t="str">
        <f>VLOOKUP(CONS_TABLE[[#This Row],[make_id]],Make_details[],3,"FALSE")</f>
        <v>Standard</v>
      </c>
      <c r="F3534">
        <v>2005</v>
      </c>
      <c r="G3534" t="s">
        <v>448</v>
      </c>
      <c r="H3534" t="s">
        <v>32</v>
      </c>
      <c r="I3534" s="1">
        <v>44545</v>
      </c>
      <c r="J3534" s="1" t="str">
        <f>TEXT(CONS_TABLE[[#This Row],[date_stolen]],"YYYY")</f>
        <v>2021</v>
      </c>
      <c r="K3534" s="1" t="str">
        <f>TEXT(CONS_TABLE[[#This Row],[date_stolen]],"MMMM")</f>
        <v>December</v>
      </c>
      <c r="L3534">
        <v>102</v>
      </c>
      <c r="M3534" t="str">
        <f>VLOOKUP(CONS_TABLE[[#This Row],[location_id]],Locations[],2,"FALSE")</f>
        <v>Auckland</v>
      </c>
      <c r="N3534" t="str">
        <f>VLOOKUP(CONS_TABLE[[#This Row],[location_id]],Locations[],3, "FALSE")</f>
        <v>New Zealand</v>
      </c>
      <c r="O3534" s="3">
        <f>VLOOKUP(CONS_TABLE[[#This Row],[location_id]],Locations[],4,"FALSE")</f>
        <v>1695200</v>
      </c>
      <c r="P3534">
        <f>VLOOKUP(CONS_TABLE[[#This Row],[location_id]],Locations[],5,"FALSE")</f>
        <v>343.09</v>
      </c>
    </row>
    <row r="3535" spans="1:16" x14ac:dyDescent="0.3">
      <c r="A3535">
        <v>3534</v>
      </c>
      <c r="B3535" t="s">
        <v>83</v>
      </c>
      <c r="C3535">
        <v>587</v>
      </c>
      <c r="D3535" t="str">
        <f>VLOOKUP(CONS_TABLE[[#This Row],[make_id]],Make_details[],2,"FALSE")</f>
        <v>Nissan</v>
      </c>
      <c r="E3535" t="str">
        <f>VLOOKUP(CONS_TABLE[[#This Row],[make_id]],Make_details[],3,"FALSE")</f>
        <v>Standard</v>
      </c>
      <c r="F3535">
        <v>2007</v>
      </c>
      <c r="G3535" t="s">
        <v>590</v>
      </c>
      <c r="H3535" t="s">
        <v>10</v>
      </c>
      <c r="I3535" s="1">
        <v>44625</v>
      </c>
      <c r="J3535" s="1" t="str">
        <f>TEXT(CONS_TABLE[[#This Row],[date_stolen]],"YYYY")</f>
        <v>2022</v>
      </c>
      <c r="K3535" s="1" t="str">
        <f>TEXT(CONS_TABLE[[#This Row],[date_stolen]],"MMMM")</f>
        <v>March</v>
      </c>
      <c r="L3535">
        <v>102</v>
      </c>
      <c r="M3535" t="str">
        <f>VLOOKUP(CONS_TABLE[[#This Row],[location_id]],Locations[],2,"FALSE")</f>
        <v>Auckland</v>
      </c>
      <c r="N3535" t="str">
        <f>VLOOKUP(CONS_TABLE[[#This Row],[location_id]],Locations[],3, "FALSE")</f>
        <v>New Zealand</v>
      </c>
      <c r="O3535" s="3">
        <f>VLOOKUP(CONS_TABLE[[#This Row],[location_id]],Locations[],4,"FALSE")</f>
        <v>1695200</v>
      </c>
      <c r="P3535">
        <f>VLOOKUP(CONS_TABLE[[#This Row],[location_id]],Locations[],5,"FALSE")</f>
        <v>343.09</v>
      </c>
    </row>
    <row r="3536" spans="1:16" x14ac:dyDescent="0.3">
      <c r="A3536">
        <v>3535</v>
      </c>
      <c r="B3536" t="s">
        <v>235</v>
      </c>
      <c r="C3536">
        <v>619</v>
      </c>
      <c r="D3536" t="str">
        <f>VLOOKUP(CONS_TABLE[[#This Row],[make_id]],Make_details[],2,"FALSE")</f>
        <v>Toyota</v>
      </c>
      <c r="E3536" t="str">
        <f>VLOOKUP(CONS_TABLE[[#This Row],[make_id]],Make_details[],3,"FALSE")</f>
        <v>Standard</v>
      </c>
      <c r="F3536">
        <v>2010</v>
      </c>
      <c r="G3536" t="s">
        <v>467</v>
      </c>
      <c r="H3536" t="s">
        <v>32</v>
      </c>
      <c r="I3536" s="1">
        <v>44522</v>
      </c>
      <c r="J3536" s="1" t="str">
        <f>TEXT(CONS_TABLE[[#This Row],[date_stolen]],"YYYY")</f>
        <v>2021</v>
      </c>
      <c r="K3536" s="1" t="str">
        <f>TEXT(CONS_TABLE[[#This Row],[date_stolen]],"MMMM")</f>
        <v>November</v>
      </c>
      <c r="L3536">
        <v>102</v>
      </c>
      <c r="M3536" t="str">
        <f>VLOOKUP(CONS_TABLE[[#This Row],[location_id]],Locations[],2,"FALSE")</f>
        <v>Auckland</v>
      </c>
      <c r="N3536" t="str">
        <f>VLOOKUP(CONS_TABLE[[#This Row],[location_id]],Locations[],3, "FALSE")</f>
        <v>New Zealand</v>
      </c>
      <c r="O3536" s="3">
        <f>VLOOKUP(CONS_TABLE[[#This Row],[location_id]],Locations[],4,"FALSE")</f>
        <v>1695200</v>
      </c>
      <c r="P3536">
        <f>VLOOKUP(CONS_TABLE[[#This Row],[location_id]],Locations[],5,"FALSE")</f>
        <v>343.09</v>
      </c>
    </row>
    <row r="3537" spans="1:16" x14ac:dyDescent="0.3">
      <c r="A3537">
        <v>3536</v>
      </c>
      <c r="B3537" t="s">
        <v>90</v>
      </c>
      <c r="C3537">
        <v>610</v>
      </c>
      <c r="D3537" t="str">
        <f>VLOOKUP(CONS_TABLE[[#This Row],[make_id]],Make_details[],2,"FALSE")</f>
        <v>Subaru</v>
      </c>
      <c r="E3537" t="str">
        <f>VLOOKUP(CONS_TABLE[[#This Row],[make_id]],Make_details[],3,"FALSE")</f>
        <v>Standard</v>
      </c>
      <c r="F3537">
        <v>2008</v>
      </c>
      <c r="G3537" t="s">
        <v>475</v>
      </c>
      <c r="H3537" t="s">
        <v>28</v>
      </c>
      <c r="I3537" s="1">
        <v>44644</v>
      </c>
      <c r="J3537" s="1" t="str">
        <f>TEXT(CONS_TABLE[[#This Row],[date_stolen]],"YYYY")</f>
        <v>2022</v>
      </c>
      <c r="K3537" s="1" t="str">
        <f>TEXT(CONS_TABLE[[#This Row],[date_stolen]],"MMMM")</f>
        <v>March</v>
      </c>
      <c r="L3537">
        <v>101</v>
      </c>
      <c r="M3537" t="str">
        <f>VLOOKUP(CONS_TABLE[[#This Row],[location_id]],Locations[],2,"FALSE")</f>
        <v>Northland</v>
      </c>
      <c r="N3537" t="str">
        <f>VLOOKUP(CONS_TABLE[[#This Row],[location_id]],Locations[],3, "FALSE")</f>
        <v>New Zealand</v>
      </c>
      <c r="O3537" s="3">
        <f>VLOOKUP(CONS_TABLE[[#This Row],[location_id]],Locations[],4,"FALSE")</f>
        <v>201500</v>
      </c>
      <c r="P3537">
        <f>VLOOKUP(CONS_TABLE[[#This Row],[location_id]],Locations[],5,"FALSE")</f>
        <v>16.11</v>
      </c>
    </row>
    <row r="3538" spans="1:16" x14ac:dyDescent="0.3">
      <c r="A3538">
        <v>3537</v>
      </c>
      <c r="B3538" t="s">
        <v>90</v>
      </c>
      <c r="C3538">
        <v>550</v>
      </c>
      <c r="D3538" t="str">
        <f>VLOOKUP(CONS_TABLE[[#This Row],[make_id]],Make_details[],2,"FALSE")</f>
        <v>Honda</v>
      </c>
      <c r="E3538" t="str">
        <f>VLOOKUP(CONS_TABLE[[#This Row],[make_id]],Make_details[],3,"FALSE")</f>
        <v>Standard</v>
      </c>
      <c r="F3538">
        <v>2006</v>
      </c>
      <c r="G3538" t="s">
        <v>456</v>
      </c>
      <c r="H3538" t="s">
        <v>10</v>
      </c>
      <c r="I3538" s="1">
        <v>44653</v>
      </c>
      <c r="J3538" s="1" t="str">
        <f>TEXT(CONS_TABLE[[#This Row],[date_stolen]],"YYYY")</f>
        <v>2022</v>
      </c>
      <c r="K3538" s="1" t="str">
        <f>TEXT(CONS_TABLE[[#This Row],[date_stolen]],"MMMM")</f>
        <v>April</v>
      </c>
      <c r="L3538">
        <v>104</v>
      </c>
      <c r="M3538" t="str">
        <f>VLOOKUP(CONS_TABLE[[#This Row],[location_id]],Locations[],2,"FALSE")</f>
        <v>Bay of Plenty</v>
      </c>
      <c r="N3538" t="str">
        <f>VLOOKUP(CONS_TABLE[[#This Row],[location_id]],Locations[],3, "FALSE")</f>
        <v>New Zealand</v>
      </c>
      <c r="O3538" s="3">
        <f>VLOOKUP(CONS_TABLE[[#This Row],[location_id]],Locations[],4,"FALSE")</f>
        <v>347700</v>
      </c>
      <c r="P3538">
        <f>VLOOKUP(CONS_TABLE[[#This Row],[location_id]],Locations[],5,"FALSE")</f>
        <v>28.8</v>
      </c>
    </row>
    <row r="3539" spans="1:16" x14ac:dyDescent="0.3">
      <c r="A3539">
        <v>3538</v>
      </c>
      <c r="B3539" t="s">
        <v>90</v>
      </c>
      <c r="C3539">
        <v>587</v>
      </c>
      <c r="D3539" t="str">
        <f>VLOOKUP(CONS_TABLE[[#This Row],[make_id]],Make_details[],2,"FALSE")</f>
        <v>Nissan</v>
      </c>
      <c r="E3539" t="str">
        <f>VLOOKUP(CONS_TABLE[[#This Row],[make_id]],Make_details[],3,"FALSE")</f>
        <v>Standard</v>
      </c>
      <c r="F3539">
        <v>2006</v>
      </c>
      <c r="G3539" t="s">
        <v>883</v>
      </c>
      <c r="H3539" t="s">
        <v>32</v>
      </c>
      <c r="I3539" s="1">
        <v>44583</v>
      </c>
      <c r="J3539" s="1" t="str">
        <f>TEXT(CONS_TABLE[[#This Row],[date_stolen]],"YYYY")</f>
        <v>2022</v>
      </c>
      <c r="K3539" s="1" t="str">
        <f>TEXT(CONS_TABLE[[#This Row],[date_stolen]],"MMMM")</f>
        <v>January</v>
      </c>
      <c r="L3539">
        <v>102</v>
      </c>
      <c r="M3539" t="str">
        <f>VLOOKUP(CONS_TABLE[[#This Row],[location_id]],Locations[],2,"FALSE")</f>
        <v>Auckland</v>
      </c>
      <c r="N3539" t="str">
        <f>VLOOKUP(CONS_TABLE[[#This Row],[location_id]],Locations[],3, "FALSE")</f>
        <v>New Zealand</v>
      </c>
      <c r="O3539" s="3">
        <f>VLOOKUP(CONS_TABLE[[#This Row],[location_id]],Locations[],4,"FALSE")</f>
        <v>1695200</v>
      </c>
      <c r="P3539">
        <f>VLOOKUP(CONS_TABLE[[#This Row],[location_id]],Locations[],5,"FALSE")</f>
        <v>343.09</v>
      </c>
    </row>
    <row r="3540" spans="1:16" x14ac:dyDescent="0.3">
      <c r="A3540">
        <v>3539</v>
      </c>
      <c r="B3540" t="s">
        <v>75</v>
      </c>
      <c r="C3540">
        <v>633</v>
      </c>
      <c r="D3540" t="str">
        <f>VLOOKUP(CONS_TABLE[[#This Row],[make_id]],Make_details[],2,"FALSE")</f>
        <v>Volkswagen</v>
      </c>
      <c r="E3540" t="str">
        <f>VLOOKUP(CONS_TABLE[[#This Row],[make_id]],Make_details[],3,"FALSE")</f>
        <v>Standard</v>
      </c>
      <c r="F3540">
        <v>2010</v>
      </c>
      <c r="G3540" t="s">
        <v>581</v>
      </c>
      <c r="H3540" t="s">
        <v>69</v>
      </c>
      <c r="I3540" s="1">
        <v>44612</v>
      </c>
      <c r="J3540" s="1" t="str">
        <f>TEXT(CONS_TABLE[[#This Row],[date_stolen]],"YYYY")</f>
        <v>2022</v>
      </c>
      <c r="K3540" s="1" t="str">
        <f>TEXT(CONS_TABLE[[#This Row],[date_stolen]],"MMMM")</f>
        <v>February</v>
      </c>
      <c r="L3540">
        <v>102</v>
      </c>
      <c r="M3540" t="str">
        <f>VLOOKUP(CONS_TABLE[[#This Row],[location_id]],Locations[],2,"FALSE")</f>
        <v>Auckland</v>
      </c>
      <c r="N3540" t="str">
        <f>VLOOKUP(CONS_TABLE[[#This Row],[location_id]],Locations[],3, "FALSE")</f>
        <v>New Zealand</v>
      </c>
      <c r="O3540" s="3">
        <f>VLOOKUP(CONS_TABLE[[#This Row],[location_id]],Locations[],4,"FALSE")</f>
        <v>1695200</v>
      </c>
      <c r="P3540">
        <f>VLOOKUP(CONS_TABLE[[#This Row],[location_id]],Locations[],5,"FALSE")</f>
        <v>343.09</v>
      </c>
    </row>
    <row r="3541" spans="1:16" x14ac:dyDescent="0.3">
      <c r="A3541">
        <v>3540</v>
      </c>
      <c r="B3541" t="s">
        <v>83</v>
      </c>
      <c r="C3541">
        <v>576</v>
      </c>
      <c r="D3541" t="str">
        <f>VLOOKUP(CONS_TABLE[[#This Row],[make_id]],Make_details[],2,"FALSE")</f>
        <v>Mazda</v>
      </c>
      <c r="E3541" t="str">
        <f>VLOOKUP(CONS_TABLE[[#This Row],[make_id]],Make_details[],3,"FALSE")</f>
        <v>Standard</v>
      </c>
      <c r="F3541">
        <v>2003</v>
      </c>
      <c r="G3541" t="s">
        <v>698</v>
      </c>
      <c r="H3541" t="s">
        <v>32</v>
      </c>
      <c r="I3541" s="1">
        <v>44594</v>
      </c>
      <c r="J3541" s="1" t="str">
        <f>TEXT(CONS_TABLE[[#This Row],[date_stolen]],"YYYY")</f>
        <v>2022</v>
      </c>
      <c r="K3541" s="1" t="str">
        <f>TEXT(CONS_TABLE[[#This Row],[date_stolen]],"MMMM")</f>
        <v>February</v>
      </c>
      <c r="L3541">
        <v>106</v>
      </c>
      <c r="M3541" t="str">
        <f>VLOOKUP(CONS_TABLE[[#This Row],[location_id]],Locations[],2,"FALSE")</f>
        <v>Hawke's Bay</v>
      </c>
      <c r="N3541" t="str">
        <f>VLOOKUP(CONS_TABLE[[#This Row],[location_id]],Locations[],3, "FALSE")</f>
        <v>New Zealand</v>
      </c>
      <c r="O3541" s="3">
        <f>VLOOKUP(CONS_TABLE[[#This Row],[location_id]],Locations[],4,"FALSE")</f>
        <v>182700</v>
      </c>
      <c r="P3541">
        <f>VLOOKUP(CONS_TABLE[[#This Row],[location_id]],Locations[],5,"FALSE")</f>
        <v>12.92</v>
      </c>
    </row>
    <row r="3542" spans="1:16" x14ac:dyDescent="0.3">
      <c r="A3542">
        <v>3541</v>
      </c>
      <c r="B3542" t="s">
        <v>75</v>
      </c>
      <c r="C3542">
        <v>611</v>
      </c>
      <c r="D3542" t="str">
        <f>VLOOKUP(CONS_TABLE[[#This Row],[make_id]],Make_details[],2,"FALSE")</f>
        <v>Suzuki</v>
      </c>
      <c r="E3542" t="str">
        <f>VLOOKUP(CONS_TABLE[[#This Row],[make_id]],Make_details[],3,"FALSE")</f>
        <v>Standard</v>
      </c>
      <c r="F3542">
        <v>2012</v>
      </c>
      <c r="G3542" t="s">
        <v>684</v>
      </c>
      <c r="H3542" t="s">
        <v>45</v>
      </c>
      <c r="I3542" s="1">
        <v>44640</v>
      </c>
      <c r="J3542" s="1" t="str">
        <f>TEXT(CONS_TABLE[[#This Row],[date_stolen]],"YYYY")</f>
        <v>2022</v>
      </c>
      <c r="K3542" s="1" t="str">
        <f>TEXT(CONS_TABLE[[#This Row],[date_stolen]],"MMMM")</f>
        <v>March</v>
      </c>
      <c r="L3542">
        <v>105</v>
      </c>
      <c r="M3542" t="str">
        <f>VLOOKUP(CONS_TABLE[[#This Row],[location_id]],Locations[],2,"FALSE")</f>
        <v>Gisborne</v>
      </c>
      <c r="N3542" t="str">
        <f>VLOOKUP(CONS_TABLE[[#This Row],[location_id]],Locations[],3, "FALSE")</f>
        <v>New Zealand</v>
      </c>
      <c r="O3542" s="3">
        <f>VLOOKUP(CONS_TABLE[[#This Row],[location_id]],Locations[],4,"FALSE")</f>
        <v>52100</v>
      </c>
      <c r="P3542">
        <f>VLOOKUP(CONS_TABLE[[#This Row],[location_id]],Locations[],5,"FALSE")</f>
        <v>6.21</v>
      </c>
    </row>
    <row r="3543" spans="1:16" x14ac:dyDescent="0.3">
      <c r="A3543">
        <v>3542</v>
      </c>
      <c r="B3543" t="s">
        <v>435</v>
      </c>
      <c r="C3543">
        <v>540</v>
      </c>
      <c r="D3543" t="str">
        <f>VLOOKUP(CONS_TABLE[[#This Row],[make_id]],Make_details[],2,"FALSE")</f>
        <v>Ford</v>
      </c>
      <c r="E3543" t="str">
        <f>VLOOKUP(CONS_TABLE[[#This Row],[make_id]],Make_details[],3,"FALSE")</f>
        <v>Standard</v>
      </c>
      <c r="F3543">
        <v>2019</v>
      </c>
      <c r="G3543" t="s">
        <v>760</v>
      </c>
      <c r="H3543" t="s">
        <v>18</v>
      </c>
      <c r="I3543" s="1">
        <v>44587</v>
      </c>
      <c r="J3543" s="1" t="str">
        <f>TEXT(CONS_TABLE[[#This Row],[date_stolen]],"YYYY")</f>
        <v>2022</v>
      </c>
      <c r="K3543" s="1" t="str">
        <f>TEXT(CONS_TABLE[[#This Row],[date_stolen]],"MMMM")</f>
        <v>January</v>
      </c>
      <c r="L3543">
        <v>102</v>
      </c>
      <c r="M3543" t="str">
        <f>VLOOKUP(CONS_TABLE[[#This Row],[location_id]],Locations[],2,"FALSE")</f>
        <v>Auckland</v>
      </c>
      <c r="N3543" t="str">
        <f>VLOOKUP(CONS_TABLE[[#This Row],[location_id]],Locations[],3, "FALSE")</f>
        <v>New Zealand</v>
      </c>
      <c r="O3543" s="3">
        <f>VLOOKUP(CONS_TABLE[[#This Row],[location_id]],Locations[],4,"FALSE")</f>
        <v>1695200</v>
      </c>
      <c r="P3543">
        <f>VLOOKUP(CONS_TABLE[[#This Row],[location_id]],Locations[],5,"FALSE")</f>
        <v>343.09</v>
      </c>
    </row>
    <row r="3544" spans="1:16" x14ac:dyDescent="0.3">
      <c r="A3544">
        <v>3543</v>
      </c>
      <c r="B3544" t="s">
        <v>486</v>
      </c>
      <c r="C3544">
        <v>576</v>
      </c>
      <c r="D3544" t="str">
        <f>VLOOKUP(CONS_TABLE[[#This Row],[make_id]],Make_details[],2,"FALSE")</f>
        <v>Mazda</v>
      </c>
      <c r="E3544" t="str">
        <f>VLOOKUP(CONS_TABLE[[#This Row],[make_id]],Make_details[],3,"FALSE")</f>
        <v>Standard</v>
      </c>
      <c r="F3544">
        <v>2006</v>
      </c>
      <c r="G3544" t="s">
        <v>817</v>
      </c>
      <c r="H3544" t="s">
        <v>28</v>
      </c>
      <c r="I3544" s="1">
        <v>44568</v>
      </c>
      <c r="J3544" s="1" t="str">
        <f>TEXT(CONS_TABLE[[#This Row],[date_stolen]],"YYYY")</f>
        <v>2022</v>
      </c>
      <c r="K3544" s="1" t="str">
        <f>TEXT(CONS_TABLE[[#This Row],[date_stolen]],"MMMM")</f>
        <v>January</v>
      </c>
      <c r="L3544">
        <v>101</v>
      </c>
      <c r="M3544" t="str">
        <f>VLOOKUP(CONS_TABLE[[#This Row],[location_id]],Locations[],2,"FALSE")</f>
        <v>Northland</v>
      </c>
      <c r="N3544" t="str">
        <f>VLOOKUP(CONS_TABLE[[#This Row],[location_id]],Locations[],3, "FALSE")</f>
        <v>New Zealand</v>
      </c>
      <c r="O3544" s="3">
        <f>VLOOKUP(CONS_TABLE[[#This Row],[location_id]],Locations[],4,"FALSE")</f>
        <v>201500</v>
      </c>
      <c r="P3544">
        <f>VLOOKUP(CONS_TABLE[[#This Row],[location_id]],Locations[],5,"FALSE")</f>
        <v>16.11</v>
      </c>
    </row>
    <row r="3545" spans="1:16" x14ac:dyDescent="0.3">
      <c r="A3545">
        <v>3544</v>
      </c>
      <c r="B3545" t="s">
        <v>75</v>
      </c>
      <c r="C3545">
        <v>576</v>
      </c>
      <c r="D3545" t="str">
        <f>VLOOKUP(CONS_TABLE[[#This Row],[make_id]],Make_details[],2,"FALSE")</f>
        <v>Mazda</v>
      </c>
      <c r="E3545" t="str">
        <f>VLOOKUP(CONS_TABLE[[#This Row],[make_id]],Make_details[],3,"FALSE")</f>
        <v>Standard</v>
      </c>
      <c r="F3545">
        <v>2005</v>
      </c>
      <c r="G3545" t="s">
        <v>578</v>
      </c>
      <c r="H3545" t="s">
        <v>28</v>
      </c>
      <c r="I3545" s="1">
        <v>44568</v>
      </c>
      <c r="J3545" s="1" t="str">
        <f>TEXT(CONS_TABLE[[#This Row],[date_stolen]],"YYYY")</f>
        <v>2022</v>
      </c>
      <c r="K3545" s="1" t="str">
        <f>TEXT(CONS_TABLE[[#This Row],[date_stolen]],"MMMM")</f>
        <v>January</v>
      </c>
      <c r="L3545">
        <v>101</v>
      </c>
      <c r="M3545" t="str">
        <f>VLOOKUP(CONS_TABLE[[#This Row],[location_id]],Locations[],2,"FALSE")</f>
        <v>Northland</v>
      </c>
      <c r="N3545" t="str">
        <f>VLOOKUP(CONS_TABLE[[#This Row],[location_id]],Locations[],3, "FALSE")</f>
        <v>New Zealand</v>
      </c>
      <c r="O3545" s="3">
        <f>VLOOKUP(CONS_TABLE[[#This Row],[location_id]],Locations[],4,"FALSE")</f>
        <v>201500</v>
      </c>
      <c r="P3545">
        <f>VLOOKUP(CONS_TABLE[[#This Row],[location_id]],Locations[],5,"FALSE")</f>
        <v>16.11</v>
      </c>
    </row>
    <row r="3546" spans="1:16" x14ac:dyDescent="0.3">
      <c r="A3546">
        <v>3545</v>
      </c>
      <c r="B3546" t="s">
        <v>83</v>
      </c>
      <c r="C3546">
        <v>512</v>
      </c>
      <c r="D3546" t="str">
        <f>VLOOKUP(CONS_TABLE[[#This Row],[make_id]],Make_details[],2,"FALSE")</f>
        <v>BMW</v>
      </c>
      <c r="E3546" t="str">
        <f>VLOOKUP(CONS_TABLE[[#This Row],[make_id]],Make_details[],3,"FALSE")</f>
        <v>Luxury</v>
      </c>
      <c r="F3546">
        <v>2006</v>
      </c>
      <c r="G3546" t="s">
        <v>84</v>
      </c>
      <c r="H3546" t="s">
        <v>10</v>
      </c>
      <c r="I3546" s="1">
        <v>44618</v>
      </c>
      <c r="J3546" s="1" t="str">
        <f>TEXT(CONS_TABLE[[#This Row],[date_stolen]],"YYYY")</f>
        <v>2022</v>
      </c>
      <c r="K3546" s="1" t="str">
        <f>TEXT(CONS_TABLE[[#This Row],[date_stolen]],"MMMM")</f>
        <v>February</v>
      </c>
      <c r="L3546">
        <v>102</v>
      </c>
      <c r="M3546" t="str">
        <f>VLOOKUP(CONS_TABLE[[#This Row],[location_id]],Locations[],2,"FALSE")</f>
        <v>Auckland</v>
      </c>
      <c r="N3546" t="str">
        <f>VLOOKUP(CONS_TABLE[[#This Row],[location_id]],Locations[],3, "FALSE")</f>
        <v>New Zealand</v>
      </c>
      <c r="O3546" s="3">
        <f>VLOOKUP(CONS_TABLE[[#This Row],[location_id]],Locations[],4,"FALSE")</f>
        <v>1695200</v>
      </c>
      <c r="P3546">
        <f>VLOOKUP(CONS_TABLE[[#This Row],[location_id]],Locations[],5,"FALSE")</f>
        <v>343.09</v>
      </c>
    </row>
    <row r="3547" spans="1:16" x14ac:dyDescent="0.3">
      <c r="A3547">
        <v>3546</v>
      </c>
      <c r="B3547" t="s">
        <v>83</v>
      </c>
      <c r="C3547">
        <v>587</v>
      </c>
      <c r="D3547" t="str">
        <f>VLOOKUP(CONS_TABLE[[#This Row],[make_id]],Make_details[],2,"FALSE")</f>
        <v>Nissan</v>
      </c>
      <c r="E3547" t="str">
        <f>VLOOKUP(CONS_TABLE[[#This Row],[make_id]],Make_details[],3,"FALSE")</f>
        <v>Standard</v>
      </c>
      <c r="F3547">
        <v>2006</v>
      </c>
      <c r="G3547" t="s">
        <v>590</v>
      </c>
      <c r="H3547" t="s">
        <v>32</v>
      </c>
      <c r="I3547" s="1">
        <v>44574</v>
      </c>
      <c r="J3547" s="1" t="str">
        <f>TEXT(CONS_TABLE[[#This Row],[date_stolen]],"YYYY")</f>
        <v>2022</v>
      </c>
      <c r="K3547" s="1" t="str">
        <f>TEXT(CONS_TABLE[[#This Row],[date_stolen]],"MMMM")</f>
        <v>January</v>
      </c>
      <c r="L3547">
        <v>103</v>
      </c>
      <c r="M3547" t="str">
        <f>VLOOKUP(CONS_TABLE[[#This Row],[location_id]],Locations[],2,"FALSE")</f>
        <v>Waikato</v>
      </c>
      <c r="N3547" t="str">
        <f>VLOOKUP(CONS_TABLE[[#This Row],[location_id]],Locations[],3, "FALSE")</f>
        <v>New Zealand</v>
      </c>
      <c r="O3547" s="3">
        <f>VLOOKUP(CONS_TABLE[[#This Row],[location_id]],Locations[],4,"FALSE")</f>
        <v>513800</v>
      </c>
      <c r="P3547">
        <f>VLOOKUP(CONS_TABLE[[#This Row],[location_id]],Locations[],5,"FALSE")</f>
        <v>21.5</v>
      </c>
    </row>
    <row r="3548" spans="1:16" x14ac:dyDescent="0.3">
      <c r="A3548">
        <v>3547</v>
      </c>
      <c r="B3548" t="s">
        <v>75</v>
      </c>
      <c r="C3548">
        <v>619</v>
      </c>
      <c r="D3548" t="str">
        <f>VLOOKUP(CONS_TABLE[[#This Row],[make_id]],Make_details[],2,"FALSE")</f>
        <v>Toyota</v>
      </c>
      <c r="E3548" t="str">
        <f>VLOOKUP(CONS_TABLE[[#This Row],[make_id]],Make_details[],3,"FALSE")</f>
        <v>Standard</v>
      </c>
      <c r="F3548">
        <v>2008</v>
      </c>
      <c r="G3548" t="s">
        <v>739</v>
      </c>
      <c r="H3548" t="s">
        <v>10</v>
      </c>
      <c r="I3548" s="1">
        <v>44588</v>
      </c>
      <c r="J3548" s="1" t="str">
        <f>TEXT(CONS_TABLE[[#This Row],[date_stolen]],"YYYY")</f>
        <v>2022</v>
      </c>
      <c r="K3548" s="1" t="str">
        <f>TEXT(CONS_TABLE[[#This Row],[date_stolen]],"MMMM")</f>
        <v>January</v>
      </c>
      <c r="L3548">
        <v>102</v>
      </c>
      <c r="M3548" t="str">
        <f>VLOOKUP(CONS_TABLE[[#This Row],[location_id]],Locations[],2,"FALSE")</f>
        <v>Auckland</v>
      </c>
      <c r="N3548" t="str">
        <f>VLOOKUP(CONS_TABLE[[#This Row],[location_id]],Locations[],3, "FALSE")</f>
        <v>New Zealand</v>
      </c>
      <c r="O3548" s="3">
        <f>VLOOKUP(CONS_TABLE[[#This Row],[location_id]],Locations[],4,"FALSE")</f>
        <v>1695200</v>
      </c>
      <c r="P3548">
        <f>VLOOKUP(CONS_TABLE[[#This Row],[location_id]],Locations[],5,"FALSE")</f>
        <v>343.09</v>
      </c>
    </row>
    <row r="3549" spans="1:16" x14ac:dyDescent="0.3">
      <c r="A3549">
        <v>3548</v>
      </c>
      <c r="B3549" t="s">
        <v>75</v>
      </c>
      <c r="C3549">
        <v>576</v>
      </c>
      <c r="D3549" t="str">
        <f>VLOOKUP(CONS_TABLE[[#This Row],[make_id]],Make_details[],2,"FALSE")</f>
        <v>Mazda</v>
      </c>
      <c r="E3549" t="str">
        <f>VLOOKUP(CONS_TABLE[[#This Row],[make_id]],Make_details[],3,"FALSE")</f>
        <v>Standard</v>
      </c>
      <c r="F3549">
        <v>2006</v>
      </c>
      <c r="G3549" t="s">
        <v>578</v>
      </c>
      <c r="H3549" t="s">
        <v>618</v>
      </c>
      <c r="I3549" s="1">
        <v>44544</v>
      </c>
      <c r="J3549" s="1" t="str">
        <f>TEXT(CONS_TABLE[[#This Row],[date_stolen]],"YYYY")</f>
        <v>2021</v>
      </c>
      <c r="K3549" s="1" t="str">
        <f>TEXT(CONS_TABLE[[#This Row],[date_stolen]],"MMMM")</f>
        <v>December</v>
      </c>
      <c r="L3549">
        <v>101</v>
      </c>
      <c r="M3549" t="str">
        <f>VLOOKUP(CONS_TABLE[[#This Row],[location_id]],Locations[],2,"FALSE")</f>
        <v>Northland</v>
      </c>
      <c r="N3549" t="str">
        <f>VLOOKUP(CONS_TABLE[[#This Row],[location_id]],Locations[],3, "FALSE")</f>
        <v>New Zealand</v>
      </c>
      <c r="O3549" s="3">
        <f>VLOOKUP(CONS_TABLE[[#This Row],[location_id]],Locations[],4,"FALSE")</f>
        <v>201500</v>
      </c>
      <c r="P3549">
        <f>VLOOKUP(CONS_TABLE[[#This Row],[location_id]],Locations[],5,"FALSE")</f>
        <v>16.11</v>
      </c>
    </row>
    <row r="3550" spans="1:16" x14ac:dyDescent="0.3">
      <c r="A3550">
        <v>3549</v>
      </c>
      <c r="B3550" t="s">
        <v>75</v>
      </c>
      <c r="C3550">
        <v>540</v>
      </c>
      <c r="D3550" t="str">
        <f>VLOOKUP(CONS_TABLE[[#This Row],[make_id]],Make_details[],2,"FALSE")</f>
        <v>Ford</v>
      </c>
      <c r="E3550" t="str">
        <f>VLOOKUP(CONS_TABLE[[#This Row],[make_id]],Make_details[],3,"FALSE")</f>
        <v>Standard</v>
      </c>
      <c r="F3550">
        <v>1995</v>
      </c>
      <c r="G3550" t="s">
        <v>975</v>
      </c>
      <c r="H3550" t="s">
        <v>28</v>
      </c>
      <c r="I3550" s="1">
        <v>44585</v>
      </c>
      <c r="J3550" s="1" t="str">
        <f>TEXT(CONS_TABLE[[#This Row],[date_stolen]],"YYYY")</f>
        <v>2022</v>
      </c>
      <c r="K3550" s="1" t="str">
        <f>TEXT(CONS_TABLE[[#This Row],[date_stolen]],"MMMM")</f>
        <v>January</v>
      </c>
      <c r="L3550">
        <v>104</v>
      </c>
      <c r="M3550" t="str">
        <f>VLOOKUP(CONS_TABLE[[#This Row],[location_id]],Locations[],2,"FALSE")</f>
        <v>Bay of Plenty</v>
      </c>
      <c r="N3550" t="str">
        <f>VLOOKUP(CONS_TABLE[[#This Row],[location_id]],Locations[],3, "FALSE")</f>
        <v>New Zealand</v>
      </c>
      <c r="O3550" s="3">
        <f>VLOOKUP(CONS_TABLE[[#This Row],[location_id]],Locations[],4,"FALSE")</f>
        <v>347700</v>
      </c>
      <c r="P3550">
        <f>VLOOKUP(CONS_TABLE[[#This Row],[location_id]],Locations[],5,"FALSE")</f>
        <v>28.8</v>
      </c>
    </row>
    <row r="3551" spans="1:16" x14ac:dyDescent="0.3">
      <c r="A3551">
        <v>3550</v>
      </c>
      <c r="B3551" t="s">
        <v>83</v>
      </c>
      <c r="C3551">
        <v>587</v>
      </c>
      <c r="D3551" t="str">
        <f>VLOOKUP(CONS_TABLE[[#This Row],[make_id]],Make_details[],2,"FALSE")</f>
        <v>Nissan</v>
      </c>
      <c r="E3551" t="str">
        <f>VLOOKUP(CONS_TABLE[[#This Row],[make_id]],Make_details[],3,"FALSE")</f>
        <v>Standard</v>
      </c>
      <c r="F3551">
        <v>1996</v>
      </c>
      <c r="G3551" t="s">
        <v>140</v>
      </c>
      <c r="H3551" t="s">
        <v>18</v>
      </c>
      <c r="I3551" s="1">
        <v>44622</v>
      </c>
      <c r="J3551" s="1" t="str">
        <f>TEXT(CONS_TABLE[[#This Row],[date_stolen]],"YYYY")</f>
        <v>2022</v>
      </c>
      <c r="K3551" s="1" t="str">
        <f>TEXT(CONS_TABLE[[#This Row],[date_stolen]],"MMMM")</f>
        <v>March</v>
      </c>
      <c r="L3551">
        <v>108</v>
      </c>
      <c r="M3551" t="str">
        <f>VLOOKUP(CONS_TABLE[[#This Row],[location_id]],Locations[],2,"FALSE")</f>
        <v>Manawatū-Whanganui</v>
      </c>
      <c r="N3551" t="str">
        <f>VLOOKUP(CONS_TABLE[[#This Row],[location_id]],Locations[],3, "FALSE")</f>
        <v>New Zealand</v>
      </c>
      <c r="O3551" s="3">
        <f>VLOOKUP(CONS_TABLE[[#This Row],[location_id]],Locations[],4,"FALSE")</f>
        <v>258200</v>
      </c>
      <c r="P3551">
        <f>VLOOKUP(CONS_TABLE[[#This Row],[location_id]],Locations[],5,"FALSE")</f>
        <v>11.62</v>
      </c>
    </row>
    <row r="3552" spans="1:16" x14ac:dyDescent="0.3">
      <c r="A3552">
        <v>3551</v>
      </c>
      <c r="B3552" t="s">
        <v>83</v>
      </c>
      <c r="C3552">
        <v>610</v>
      </c>
      <c r="D3552" t="str">
        <f>VLOOKUP(CONS_TABLE[[#This Row],[make_id]],Make_details[],2,"FALSE")</f>
        <v>Subaru</v>
      </c>
      <c r="E3552" t="str">
        <f>VLOOKUP(CONS_TABLE[[#This Row],[make_id]],Make_details[],3,"FALSE")</f>
        <v>Standard</v>
      </c>
      <c r="F3552">
        <v>2002</v>
      </c>
      <c r="G3552" t="s">
        <v>475</v>
      </c>
      <c r="H3552" t="s">
        <v>28</v>
      </c>
      <c r="I3552" s="1">
        <v>44563</v>
      </c>
      <c r="J3552" s="1" t="str">
        <f>TEXT(CONS_TABLE[[#This Row],[date_stolen]],"YYYY")</f>
        <v>2022</v>
      </c>
      <c r="K3552" s="1" t="str">
        <f>TEXT(CONS_TABLE[[#This Row],[date_stolen]],"MMMM")</f>
        <v>January</v>
      </c>
      <c r="L3552">
        <v>114</v>
      </c>
      <c r="M3552" t="str">
        <f>VLOOKUP(CONS_TABLE[[#This Row],[location_id]],Locations[],2,"FALSE")</f>
        <v>Canterbury</v>
      </c>
      <c r="N3552" t="str">
        <f>VLOOKUP(CONS_TABLE[[#This Row],[location_id]],Locations[],3, "FALSE")</f>
        <v>New Zealand</v>
      </c>
      <c r="O3552" s="3">
        <f>VLOOKUP(CONS_TABLE[[#This Row],[location_id]],Locations[],4,"FALSE")</f>
        <v>655000</v>
      </c>
      <c r="P3552">
        <f>VLOOKUP(CONS_TABLE[[#This Row],[location_id]],Locations[],5,"FALSE")</f>
        <v>14.72</v>
      </c>
    </row>
    <row r="3553" spans="1:16" x14ac:dyDescent="0.3">
      <c r="A3553">
        <v>3552</v>
      </c>
      <c r="B3553" t="s">
        <v>75</v>
      </c>
      <c r="C3553">
        <v>611</v>
      </c>
      <c r="D3553" t="str">
        <f>VLOOKUP(CONS_TABLE[[#This Row],[make_id]],Make_details[],2,"FALSE")</f>
        <v>Suzuki</v>
      </c>
      <c r="E3553" t="str">
        <f>VLOOKUP(CONS_TABLE[[#This Row],[make_id]],Make_details[],3,"FALSE")</f>
        <v>Standard</v>
      </c>
      <c r="F3553">
        <v>2007</v>
      </c>
      <c r="G3553" t="s">
        <v>684</v>
      </c>
      <c r="H3553" t="s">
        <v>32</v>
      </c>
      <c r="I3553" s="1">
        <v>44656</v>
      </c>
      <c r="J3553" s="1" t="str">
        <f>TEXT(CONS_TABLE[[#This Row],[date_stolen]],"YYYY")</f>
        <v>2022</v>
      </c>
      <c r="K3553" s="1" t="str">
        <f>TEXT(CONS_TABLE[[#This Row],[date_stolen]],"MMMM")</f>
        <v>April</v>
      </c>
      <c r="L3553">
        <v>102</v>
      </c>
      <c r="M3553" t="str">
        <f>VLOOKUP(CONS_TABLE[[#This Row],[location_id]],Locations[],2,"FALSE")</f>
        <v>Auckland</v>
      </c>
      <c r="N3553" t="str">
        <f>VLOOKUP(CONS_TABLE[[#This Row],[location_id]],Locations[],3, "FALSE")</f>
        <v>New Zealand</v>
      </c>
      <c r="O3553" s="3">
        <f>VLOOKUP(CONS_TABLE[[#This Row],[location_id]],Locations[],4,"FALSE")</f>
        <v>1695200</v>
      </c>
      <c r="P3553">
        <f>VLOOKUP(CONS_TABLE[[#This Row],[location_id]],Locations[],5,"FALSE")</f>
        <v>343.09</v>
      </c>
    </row>
    <row r="3554" spans="1:16" x14ac:dyDescent="0.3">
      <c r="A3554">
        <v>3553</v>
      </c>
      <c r="B3554" t="s">
        <v>435</v>
      </c>
      <c r="C3554">
        <v>587</v>
      </c>
      <c r="D3554" t="str">
        <f>VLOOKUP(CONS_TABLE[[#This Row],[make_id]],Make_details[],2,"FALSE")</f>
        <v>Nissan</v>
      </c>
      <c r="E3554" t="str">
        <f>VLOOKUP(CONS_TABLE[[#This Row],[make_id]],Make_details[],3,"FALSE")</f>
        <v>Standard</v>
      </c>
      <c r="F3554">
        <v>2012</v>
      </c>
      <c r="G3554" t="s">
        <v>437</v>
      </c>
      <c r="H3554" t="s">
        <v>32</v>
      </c>
      <c r="I3554" s="1">
        <v>44655</v>
      </c>
      <c r="J3554" s="1" t="str">
        <f>TEXT(CONS_TABLE[[#This Row],[date_stolen]],"YYYY")</f>
        <v>2022</v>
      </c>
      <c r="K3554" s="1" t="str">
        <f>TEXT(CONS_TABLE[[#This Row],[date_stolen]],"MMMM")</f>
        <v>April</v>
      </c>
      <c r="L3554">
        <v>102</v>
      </c>
      <c r="M3554" t="str">
        <f>VLOOKUP(CONS_TABLE[[#This Row],[location_id]],Locations[],2,"FALSE")</f>
        <v>Auckland</v>
      </c>
      <c r="N3554" t="str">
        <f>VLOOKUP(CONS_TABLE[[#This Row],[location_id]],Locations[],3, "FALSE")</f>
        <v>New Zealand</v>
      </c>
      <c r="O3554" s="3">
        <f>VLOOKUP(CONS_TABLE[[#This Row],[location_id]],Locations[],4,"FALSE")</f>
        <v>1695200</v>
      </c>
      <c r="P3554">
        <f>VLOOKUP(CONS_TABLE[[#This Row],[location_id]],Locations[],5,"FALSE")</f>
        <v>343.09</v>
      </c>
    </row>
    <row r="3555" spans="1:16" x14ac:dyDescent="0.3">
      <c r="A3555">
        <v>3554</v>
      </c>
      <c r="B3555" t="s">
        <v>454</v>
      </c>
      <c r="C3555">
        <v>619</v>
      </c>
      <c r="D3555" t="str">
        <f>VLOOKUP(CONS_TABLE[[#This Row],[make_id]],Make_details[],2,"FALSE")</f>
        <v>Toyota</v>
      </c>
      <c r="E3555" t="str">
        <f>VLOOKUP(CONS_TABLE[[#This Row],[make_id]],Make_details[],3,"FALSE")</f>
        <v>Standard</v>
      </c>
      <c r="F3555">
        <v>1985</v>
      </c>
      <c r="G3555" t="s">
        <v>976</v>
      </c>
      <c r="H3555" t="s">
        <v>32</v>
      </c>
      <c r="I3555" s="1">
        <v>44650</v>
      </c>
      <c r="J3555" s="1" t="str">
        <f>TEXT(CONS_TABLE[[#This Row],[date_stolen]],"YYYY")</f>
        <v>2022</v>
      </c>
      <c r="K3555" s="1" t="str">
        <f>TEXT(CONS_TABLE[[#This Row],[date_stolen]],"MMMM")</f>
        <v>March</v>
      </c>
      <c r="L3555">
        <v>111</v>
      </c>
      <c r="M3555" t="str">
        <f>VLOOKUP(CONS_TABLE[[#This Row],[location_id]],Locations[],2,"FALSE")</f>
        <v>Nelson</v>
      </c>
      <c r="N3555" t="str">
        <f>VLOOKUP(CONS_TABLE[[#This Row],[location_id]],Locations[],3, "FALSE")</f>
        <v>New Zealand</v>
      </c>
      <c r="O3555" s="3">
        <f>VLOOKUP(CONS_TABLE[[#This Row],[location_id]],Locations[],4,"FALSE")</f>
        <v>54500</v>
      </c>
      <c r="P3555">
        <f>VLOOKUP(CONS_TABLE[[#This Row],[location_id]],Locations[],5,"FALSE")</f>
        <v>129.15</v>
      </c>
    </row>
    <row r="3556" spans="1:16" x14ac:dyDescent="0.3">
      <c r="A3556">
        <v>3555</v>
      </c>
      <c r="B3556" t="s">
        <v>435</v>
      </c>
      <c r="C3556">
        <v>619</v>
      </c>
      <c r="D3556" t="str">
        <f>VLOOKUP(CONS_TABLE[[#This Row],[make_id]],Make_details[],2,"FALSE")</f>
        <v>Toyota</v>
      </c>
      <c r="E3556" t="str">
        <f>VLOOKUP(CONS_TABLE[[#This Row],[make_id]],Make_details[],3,"FALSE")</f>
        <v>Standard</v>
      </c>
      <c r="F3556">
        <v>2001</v>
      </c>
      <c r="G3556" t="s">
        <v>448</v>
      </c>
      <c r="H3556" t="s">
        <v>10</v>
      </c>
      <c r="I3556" s="1">
        <v>44620</v>
      </c>
      <c r="J3556" s="1" t="str">
        <f>TEXT(CONS_TABLE[[#This Row],[date_stolen]],"YYYY")</f>
        <v>2022</v>
      </c>
      <c r="K3556" s="1" t="str">
        <f>TEXT(CONS_TABLE[[#This Row],[date_stolen]],"MMMM")</f>
        <v>February</v>
      </c>
      <c r="L3556">
        <v>104</v>
      </c>
      <c r="M3556" t="str">
        <f>VLOOKUP(CONS_TABLE[[#This Row],[location_id]],Locations[],2,"FALSE")</f>
        <v>Bay of Plenty</v>
      </c>
      <c r="N3556" t="str">
        <f>VLOOKUP(CONS_TABLE[[#This Row],[location_id]],Locations[],3, "FALSE")</f>
        <v>New Zealand</v>
      </c>
      <c r="O3556" s="3">
        <f>VLOOKUP(CONS_TABLE[[#This Row],[location_id]],Locations[],4,"FALSE")</f>
        <v>347700</v>
      </c>
      <c r="P3556">
        <f>VLOOKUP(CONS_TABLE[[#This Row],[location_id]],Locations[],5,"FALSE")</f>
        <v>28.8</v>
      </c>
    </row>
    <row r="3557" spans="1:16" x14ac:dyDescent="0.3">
      <c r="A3557">
        <v>3556</v>
      </c>
      <c r="B3557" t="s">
        <v>83</v>
      </c>
      <c r="C3557">
        <v>587</v>
      </c>
      <c r="D3557" t="str">
        <f>VLOOKUP(CONS_TABLE[[#This Row],[make_id]],Make_details[],2,"FALSE")</f>
        <v>Nissan</v>
      </c>
      <c r="E3557" t="str">
        <f>VLOOKUP(CONS_TABLE[[#This Row],[make_id]],Make_details[],3,"FALSE")</f>
        <v>Standard</v>
      </c>
      <c r="F3557">
        <v>2012</v>
      </c>
      <c r="G3557" t="s">
        <v>977</v>
      </c>
      <c r="H3557" t="s">
        <v>10</v>
      </c>
      <c r="I3557" s="1">
        <v>44620</v>
      </c>
      <c r="J3557" s="1" t="str">
        <f>TEXT(CONS_TABLE[[#This Row],[date_stolen]],"YYYY")</f>
        <v>2022</v>
      </c>
      <c r="K3557" s="1" t="str">
        <f>TEXT(CONS_TABLE[[#This Row],[date_stolen]],"MMMM")</f>
        <v>February</v>
      </c>
      <c r="L3557">
        <v>102</v>
      </c>
      <c r="M3557" t="str">
        <f>VLOOKUP(CONS_TABLE[[#This Row],[location_id]],Locations[],2,"FALSE")</f>
        <v>Auckland</v>
      </c>
      <c r="N3557" t="str">
        <f>VLOOKUP(CONS_TABLE[[#This Row],[location_id]],Locations[],3, "FALSE")</f>
        <v>New Zealand</v>
      </c>
      <c r="O3557" s="3">
        <f>VLOOKUP(CONS_TABLE[[#This Row],[location_id]],Locations[],4,"FALSE")</f>
        <v>1695200</v>
      </c>
      <c r="P3557">
        <f>VLOOKUP(CONS_TABLE[[#This Row],[location_id]],Locations[],5,"FALSE")</f>
        <v>343.09</v>
      </c>
    </row>
    <row r="3558" spans="1:16" x14ac:dyDescent="0.3">
      <c r="A3558">
        <v>3557</v>
      </c>
      <c r="B3558" t="s">
        <v>83</v>
      </c>
      <c r="C3558">
        <v>587</v>
      </c>
      <c r="D3558" t="str">
        <f>VLOOKUP(CONS_TABLE[[#This Row],[make_id]],Make_details[],2,"FALSE")</f>
        <v>Nissan</v>
      </c>
      <c r="E3558" t="str">
        <f>VLOOKUP(CONS_TABLE[[#This Row],[make_id]],Make_details[],3,"FALSE")</f>
        <v>Standard</v>
      </c>
      <c r="F3558">
        <v>1998</v>
      </c>
      <c r="G3558" t="s">
        <v>445</v>
      </c>
      <c r="H3558" t="s">
        <v>32</v>
      </c>
      <c r="I3558" s="1">
        <v>44485</v>
      </c>
      <c r="J3558" s="1" t="str">
        <f>TEXT(CONS_TABLE[[#This Row],[date_stolen]],"YYYY")</f>
        <v>2021</v>
      </c>
      <c r="K3558" s="1" t="str">
        <f>TEXT(CONS_TABLE[[#This Row],[date_stolen]],"MMMM")</f>
        <v>October</v>
      </c>
      <c r="L3558">
        <v>102</v>
      </c>
      <c r="M3558" t="str">
        <f>VLOOKUP(CONS_TABLE[[#This Row],[location_id]],Locations[],2,"FALSE")</f>
        <v>Auckland</v>
      </c>
      <c r="N3558" t="str">
        <f>VLOOKUP(CONS_TABLE[[#This Row],[location_id]],Locations[],3, "FALSE")</f>
        <v>New Zealand</v>
      </c>
      <c r="O3558" s="3">
        <f>VLOOKUP(CONS_TABLE[[#This Row],[location_id]],Locations[],4,"FALSE")</f>
        <v>1695200</v>
      </c>
      <c r="P3558">
        <f>VLOOKUP(CONS_TABLE[[#This Row],[location_id]],Locations[],5,"FALSE")</f>
        <v>343.09</v>
      </c>
    </row>
    <row r="3559" spans="1:16" x14ac:dyDescent="0.3">
      <c r="A3559">
        <v>3558</v>
      </c>
      <c r="B3559" t="s">
        <v>75</v>
      </c>
      <c r="C3559">
        <v>619</v>
      </c>
      <c r="D3559" t="str">
        <f>VLOOKUP(CONS_TABLE[[#This Row],[make_id]],Make_details[],2,"FALSE")</f>
        <v>Toyota</v>
      </c>
      <c r="E3559" t="str">
        <f>VLOOKUP(CONS_TABLE[[#This Row],[make_id]],Make_details[],3,"FALSE")</f>
        <v>Standard</v>
      </c>
      <c r="F3559">
        <v>2014</v>
      </c>
      <c r="G3559" t="s">
        <v>471</v>
      </c>
      <c r="H3559" t="s">
        <v>28</v>
      </c>
      <c r="I3559" s="1">
        <v>44582</v>
      </c>
      <c r="J3559" s="1" t="str">
        <f>TEXT(CONS_TABLE[[#This Row],[date_stolen]],"YYYY")</f>
        <v>2022</v>
      </c>
      <c r="K3559" s="1" t="str">
        <f>TEXT(CONS_TABLE[[#This Row],[date_stolen]],"MMMM")</f>
        <v>January</v>
      </c>
      <c r="L3559">
        <v>102</v>
      </c>
      <c r="M3559" t="str">
        <f>VLOOKUP(CONS_TABLE[[#This Row],[location_id]],Locations[],2,"FALSE")</f>
        <v>Auckland</v>
      </c>
      <c r="N3559" t="str">
        <f>VLOOKUP(CONS_TABLE[[#This Row],[location_id]],Locations[],3, "FALSE")</f>
        <v>New Zealand</v>
      </c>
      <c r="O3559" s="3">
        <f>VLOOKUP(CONS_TABLE[[#This Row],[location_id]],Locations[],4,"FALSE")</f>
        <v>1695200</v>
      </c>
      <c r="P3559">
        <f>VLOOKUP(CONS_TABLE[[#This Row],[location_id]],Locations[],5,"FALSE")</f>
        <v>343.09</v>
      </c>
    </row>
    <row r="3560" spans="1:16" x14ac:dyDescent="0.3">
      <c r="A3560">
        <v>3559</v>
      </c>
      <c r="B3560" t="s">
        <v>75</v>
      </c>
      <c r="C3560">
        <v>587</v>
      </c>
      <c r="D3560" t="str">
        <f>VLOOKUP(CONS_TABLE[[#This Row],[make_id]],Make_details[],2,"FALSE")</f>
        <v>Nissan</v>
      </c>
      <c r="E3560" t="str">
        <f>VLOOKUP(CONS_TABLE[[#This Row],[make_id]],Make_details[],3,"FALSE")</f>
        <v>Standard</v>
      </c>
      <c r="F3560">
        <v>2010</v>
      </c>
      <c r="G3560" t="s">
        <v>359</v>
      </c>
      <c r="H3560" t="s">
        <v>10</v>
      </c>
      <c r="I3560" s="1">
        <v>44603</v>
      </c>
      <c r="J3560" s="1" t="str">
        <f>TEXT(CONS_TABLE[[#This Row],[date_stolen]],"YYYY")</f>
        <v>2022</v>
      </c>
      <c r="K3560" s="1" t="str">
        <f>TEXT(CONS_TABLE[[#This Row],[date_stolen]],"MMMM")</f>
        <v>February</v>
      </c>
      <c r="L3560">
        <v>102</v>
      </c>
      <c r="M3560" t="str">
        <f>VLOOKUP(CONS_TABLE[[#This Row],[location_id]],Locations[],2,"FALSE")</f>
        <v>Auckland</v>
      </c>
      <c r="N3560" t="str">
        <f>VLOOKUP(CONS_TABLE[[#This Row],[location_id]],Locations[],3, "FALSE")</f>
        <v>New Zealand</v>
      </c>
      <c r="O3560" s="3">
        <f>VLOOKUP(CONS_TABLE[[#This Row],[location_id]],Locations[],4,"FALSE")</f>
        <v>1695200</v>
      </c>
      <c r="P3560">
        <f>VLOOKUP(CONS_TABLE[[#This Row],[location_id]],Locations[],5,"FALSE")</f>
        <v>343.09</v>
      </c>
    </row>
    <row r="3561" spans="1:16" x14ac:dyDescent="0.3">
      <c r="A3561">
        <v>3560</v>
      </c>
      <c r="B3561" t="s">
        <v>83</v>
      </c>
      <c r="C3561">
        <v>550</v>
      </c>
      <c r="D3561" t="str">
        <f>VLOOKUP(CONS_TABLE[[#This Row],[make_id]],Make_details[],2,"FALSE")</f>
        <v>Honda</v>
      </c>
      <c r="E3561" t="str">
        <f>VLOOKUP(CONS_TABLE[[#This Row],[make_id]],Make_details[],3,"FALSE")</f>
        <v>Standard</v>
      </c>
      <c r="F3561">
        <v>2006</v>
      </c>
      <c r="G3561" t="s">
        <v>978</v>
      </c>
      <c r="H3561" t="s">
        <v>69</v>
      </c>
      <c r="I3561" s="1">
        <v>44547</v>
      </c>
      <c r="J3561" s="1" t="str">
        <f>TEXT(CONS_TABLE[[#This Row],[date_stolen]],"YYYY")</f>
        <v>2021</v>
      </c>
      <c r="K3561" s="1" t="str">
        <f>TEXT(CONS_TABLE[[#This Row],[date_stolen]],"MMMM")</f>
        <v>December</v>
      </c>
      <c r="L3561">
        <v>102</v>
      </c>
      <c r="M3561" t="str">
        <f>VLOOKUP(CONS_TABLE[[#This Row],[location_id]],Locations[],2,"FALSE")</f>
        <v>Auckland</v>
      </c>
      <c r="N3561" t="str">
        <f>VLOOKUP(CONS_TABLE[[#This Row],[location_id]],Locations[],3, "FALSE")</f>
        <v>New Zealand</v>
      </c>
      <c r="O3561" s="3">
        <f>VLOOKUP(CONS_TABLE[[#This Row],[location_id]],Locations[],4,"FALSE")</f>
        <v>1695200</v>
      </c>
      <c r="P3561">
        <f>VLOOKUP(CONS_TABLE[[#This Row],[location_id]],Locations[],5,"FALSE")</f>
        <v>343.09</v>
      </c>
    </row>
    <row r="3562" spans="1:16" x14ac:dyDescent="0.3">
      <c r="A3562">
        <v>3561</v>
      </c>
      <c r="B3562" t="s">
        <v>75</v>
      </c>
      <c r="C3562">
        <v>548</v>
      </c>
      <c r="D3562" t="str">
        <f>VLOOKUP(CONS_TABLE[[#This Row],[make_id]],Make_details[],2,"FALSE")</f>
        <v>Holden</v>
      </c>
      <c r="E3562" t="str">
        <f>VLOOKUP(CONS_TABLE[[#This Row],[make_id]],Make_details[],3,"FALSE")</f>
        <v>Standard</v>
      </c>
      <c r="F3562">
        <v>2016</v>
      </c>
      <c r="G3562" t="s">
        <v>706</v>
      </c>
      <c r="H3562" t="s">
        <v>69</v>
      </c>
      <c r="I3562" s="1">
        <v>44654</v>
      </c>
      <c r="J3562" s="1" t="str">
        <f>TEXT(CONS_TABLE[[#This Row],[date_stolen]],"YYYY")</f>
        <v>2022</v>
      </c>
      <c r="K3562" s="1" t="str">
        <f>TEXT(CONS_TABLE[[#This Row],[date_stolen]],"MMMM")</f>
        <v>April</v>
      </c>
      <c r="L3562">
        <v>105</v>
      </c>
      <c r="M3562" t="str">
        <f>VLOOKUP(CONS_TABLE[[#This Row],[location_id]],Locations[],2,"FALSE")</f>
        <v>Gisborne</v>
      </c>
      <c r="N3562" t="str">
        <f>VLOOKUP(CONS_TABLE[[#This Row],[location_id]],Locations[],3, "FALSE")</f>
        <v>New Zealand</v>
      </c>
      <c r="O3562" s="3">
        <f>VLOOKUP(CONS_TABLE[[#This Row],[location_id]],Locations[],4,"FALSE")</f>
        <v>52100</v>
      </c>
      <c r="P3562">
        <f>VLOOKUP(CONS_TABLE[[#This Row],[location_id]],Locations[],5,"FALSE")</f>
        <v>6.21</v>
      </c>
    </row>
    <row r="3563" spans="1:16" x14ac:dyDescent="0.3">
      <c r="A3563">
        <v>3562</v>
      </c>
      <c r="B3563" t="s">
        <v>75</v>
      </c>
      <c r="C3563">
        <v>619</v>
      </c>
      <c r="D3563" t="str">
        <f>VLOOKUP(CONS_TABLE[[#This Row],[make_id]],Make_details[],2,"FALSE")</f>
        <v>Toyota</v>
      </c>
      <c r="E3563" t="str">
        <f>VLOOKUP(CONS_TABLE[[#This Row],[make_id]],Make_details[],3,"FALSE")</f>
        <v>Standard</v>
      </c>
      <c r="F3563">
        <v>2007</v>
      </c>
      <c r="G3563" t="s">
        <v>886</v>
      </c>
      <c r="H3563" t="s">
        <v>45</v>
      </c>
      <c r="I3563" s="1">
        <v>44595</v>
      </c>
      <c r="J3563" s="1" t="str">
        <f>TEXT(CONS_TABLE[[#This Row],[date_stolen]],"YYYY")</f>
        <v>2022</v>
      </c>
      <c r="K3563" s="1" t="str">
        <f>TEXT(CONS_TABLE[[#This Row],[date_stolen]],"MMMM")</f>
        <v>February</v>
      </c>
      <c r="L3563">
        <v>102</v>
      </c>
      <c r="M3563" t="str">
        <f>VLOOKUP(CONS_TABLE[[#This Row],[location_id]],Locations[],2,"FALSE")</f>
        <v>Auckland</v>
      </c>
      <c r="N3563" t="str">
        <f>VLOOKUP(CONS_TABLE[[#This Row],[location_id]],Locations[],3, "FALSE")</f>
        <v>New Zealand</v>
      </c>
      <c r="O3563" s="3">
        <f>VLOOKUP(CONS_TABLE[[#This Row],[location_id]],Locations[],4,"FALSE")</f>
        <v>1695200</v>
      </c>
      <c r="P3563">
        <f>VLOOKUP(CONS_TABLE[[#This Row],[location_id]],Locations[],5,"FALSE")</f>
        <v>343.09</v>
      </c>
    </row>
    <row r="3564" spans="1:16" x14ac:dyDescent="0.3">
      <c r="A3564">
        <v>3563</v>
      </c>
      <c r="B3564" t="s">
        <v>75</v>
      </c>
      <c r="C3564">
        <v>587</v>
      </c>
      <c r="D3564" t="str">
        <f>VLOOKUP(CONS_TABLE[[#This Row],[make_id]],Make_details[],2,"FALSE")</f>
        <v>Nissan</v>
      </c>
      <c r="E3564" t="str">
        <f>VLOOKUP(CONS_TABLE[[#This Row],[make_id]],Make_details[],3,"FALSE")</f>
        <v>Standard</v>
      </c>
      <c r="F3564">
        <v>2008</v>
      </c>
      <c r="G3564" t="s">
        <v>827</v>
      </c>
      <c r="H3564" t="s">
        <v>101</v>
      </c>
      <c r="I3564" s="1">
        <v>44656</v>
      </c>
      <c r="J3564" s="1" t="str">
        <f>TEXT(CONS_TABLE[[#This Row],[date_stolen]],"YYYY")</f>
        <v>2022</v>
      </c>
      <c r="K3564" s="1" t="str">
        <f>TEXT(CONS_TABLE[[#This Row],[date_stolen]],"MMMM")</f>
        <v>April</v>
      </c>
      <c r="L3564">
        <v>102</v>
      </c>
      <c r="M3564" t="str">
        <f>VLOOKUP(CONS_TABLE[[#This Row],[location_id]],Locations[],2,"FALSE")</f>
        <v>Auckland</v>
      </c>
      <c r="N3564" t="str">
        <f>VLOOKUP(CONS_TABLE[[#This Row],[location_id]],Locations[],3, "FALSE")</f>
        <v>New Zealand</v>
      </c>
      <c r="O3564" s="3">
        <f>VLOOKUP(CONS_TABLE[[#This Row],[location_id]],Locations[],4,"FALSE")</f>
        <v>1695200</v>
      </c>
      <c r="P3564">
        <f>VLOOKUP(CONS_TABLE[[#This Row],[location_id]],Locations[],5,"FALSE")</f>
        <v>343.09</v>
      </c>
    </row>
    <row r="3565" spans="1:16" x14ac:dyDescent="0.3">
      <c r="A3565">
        <v>3564</v>
      </c>
      <c r="B3565" t="s">
        <v>75</v>
      </c>
      <c r="C3565">
        <v>531</v>
      </c>
      <c r="D3565" t="str">
        <f>VLOOKUP(CONS_TABLE[[#This Row],[make_id]],Make_details[],2,"FALSE")</f>
        <v>Daihatsu</v>
      </c>
      <c r="E3565" t="str">
        <f>VLOOKUP(CONS_TABLE[[#This Row],[make_id]],Make_details[],3,"FALSE")</f>
        <v>Standard</v>
      </c>
      <c r="F3565">
        <v>1998</v>
      </c>
      <c r="G3565" t="s">
        <v>598</v>
      </c>
      <c r="H3565" t="s">
        <v>10</v>
      </c>
      <c r="I3565" s="1">
        <v>44592</v>
      </c>
      <c r="J3565" s="1" t="str">
        <f>TEXT(CONS_TABLE[[#This Row],[date_stolen]],"YYYY")</f>
        <v>2022</v>
      </c>
      <c r="K3565" s="1" t="str">
        <f>TEXT(CONS_TABLE[[#This Row],[date_stolen]],"MMMM")</f>
        <v>January</v>
      </c>
      <c r="L3565">
        <v>109</v>
      </c>
      <c r="M3565" t="str">
        <f>VLOOKUP(CONS_TABLE[[#This Row],[location_id]],Locations[],2,"FALSE")</f>
        <v>Wellington</v>
      </c>
      <c r="N3565" t="str">
        <f>VLOOKUP(CONS_TABLE[[#This Row],[location_id]],Locations[],3, "FALSE")</f>
        <v>New Zealand</v>
      </c>
      <c r="O3565" s="3">
        <f>VLOOKUP(CONS_TABLE[[#This Row],[location_id]],Locations[],4,"FALSE")</f>
        <v>543500</v>
      </c>
      <c r="P3565">
        <f>VLOOKUP(CONS_TABLE[[#This Row],[location_id]],Locations[],5,"FALSE")</f>
        <v>67.52</v>
      </c>
    </row>
    <row r="3566" spans="1:16" x14ac:dyDescent="0.3">
      <c r="A3566">
        <v>3565</v>
      </c>
      <c r="B3566" t="s">
        <v>83</v>
      </c>
      <c r="C3566">
        <v>540</v>
      </c>
      <c r="D3566" t="str">
        <f>VLOOKUP(CONS_TABLE[[#This Row],[make_id]],Make_details[],2,"FALSE")</f>
        <v>Ford</v>
      </c>
      <c r="E3566" t="str">
        <f>VLOOKUP(CONS_TABLE[[#This Row],[make_id]],Make_details[],3,"FALSE")</f>
        <v>Standard</v>
      </c>
      <c r="F3566">
        <v>2002</v>
      </c>
      <c r="G3566" t="s">
        <v>453</v>
      </c>
      <c r="H3566" t="s">
        <v>47</v>
      </c>
      <c r="I3566" s="1">
        <v>44567</v>
      </c>
      <c r="J3566" s="1" t="str">
        <f>TEXT(CONS_TABLE[[#This Row],[date_stolen]],"YYYY")</f>
        <v>2022</v>
      </c>
      <c r="K3566" s="1" t="str">
        <f>TEXT(CONS_TABLE[[#This Row],[date_stolen]],"MMMM")</f>
        <v>January</v>
      </c>
      <c r="L3566">
        <v>109</v>
      </c>
      <c r="M3566" t="str">
        <f>VLOOKUP(CONS_TABLE[[#This Row],[location_id]],Locations[],2,"FALSE")</f>
        <v>Wellington</v>
      </c>
      <c r="N3566" t="str">
        <f>VLOOKUP(CONS_TABLE[[#This Row],[location_id]],Locations[],3, "FALSE")</f>
        <v>New Zealand</v>
      </c>
      <c r="O3566" s="3">
        <f>VLOOKUP(CONS_TABLE[[#This Row],[location_id]],Locations[],4,"FALSE")</f>
        <v>543500</v>
      </c>
      <c r="P3566">
        <f>VLOOKUP(CONS_TABLE[[#This Row],[location_id]],Locations[],5,"FALSE")</f>
        <v>67.52</v>
      </c>
    </row>
    <row r="3567" spans="1:16" x14ac:dyDescent="0.3">
      <c r="A3567">
        <v>3566</v>
      </c>
      <c r="B3567" t="s">
        <v>90</v>
      </c>
      <c r="C3567">
        <v>548</v>
      </c>
      <c r="D3567" t="str">
        <f>VLOOKUP(CONS_TABLE[[#This Row],[make_id]],Make_details[],2,"FALSE")</f>
        <v>Holden</v>
      </c>
      <c r="E3567" t="str">
        <f>VLOOKUP(CONS_TABLE[[#This Row],[make_id]],Make_details[],3,"FALSE")</f>
        <v>Standard</v>
      </c>
      <c r="F3567">
        <v>2006</v>
      </c>
      <c r="G3567" t="s">
        <v>632</v>
      </c>
      <c r="H3567" t="s">
        <v>18</v>
      </c>
      <c r="I3567" s="1">
        <v>44575</v>
      </c>
      <c r="J3567" s="1" t="str">
        <f>TEXT(CONS_TABLE[[#This Row],[date_stolen]],"YYYY")</f>
        <v>2022</v>
      </c>
      <c r="K3567" s="1" t="str">
        <f>TEXT(CONS_TABLE[[#This Row],[date_stolen]],"MMMM")</f>
        <v>January</v>
      </c>
      <c r="L3567">
        <v>108</v>
      </c>
      <c r="M3567" t="str">
        <f>VLOOKUP(CONS_TABLE[[#This Row],[location_id]],Locations[],2,"FALSE")</f>
        <v>Manawatū-Whanganui</v>
      </c>
      <c r="N3567" t="str">
        <f>VLOOKUP(CONS_TABLE[[#This Row],[location_id]],Locations[],3, "FALSE")</f>
        <v>New Zealand</v>
      </c>
      <c r="O3567" s="3">
        <f>VLOOKUP(CONS_TABLE[[#This Row],[location_id]],Locations[],4,"FALSE")</f>
        <v>258200</v>
      </c>
      <c r="P3567">
        <f>VLOOKUP(CONS_TABLE[[#This Row],[location_id]],Locations[],5,"FALSE")</f>
        <v>11.62</v>
      </c>
    </row>
    <row r="3568" spans="1:16" x14ac:dyDescent="0.3">
      <c r="A3568">
        <v>3567</v>
      </c>
      <c r="B3568" t="s">
        <v>90</v>
      </c>
      <c r="C3568">
        <v>580</v>
      </c>
      <c r="D3568" t="str">
        <f>VLOOKUP(CONS_TABLE[[#This Row],[make_id]],Make_details[],2,"FALSE")</f>
        <v>Mitsubishi</v>
      </c>
      <c r="E3568" t="str">
        <f>VLOOKUP(CONS_TABLE[[#This Row],[make_id]],Make_details[],3,"FALSE")</f>
        <v>Standard</v>
      </c>
      <c r="F3568">
        <v>2007</v>
      </c>
      <c r="G3568" t="s">
        <v>727</v>
      </c>
      <c r="H3568" t="s">
        <v>18</v>
      </c>
      <c r="I3568" s="1">
        <v>44639</v>
      </c>
      <c r="J3568" s="1" t="str">
        <f>TEXT(CONS_TABLE[[#This Row],[date_stolen]],"YYYY")</f>
        <v>2022</v>
      </c>
      <c r="K3568" s="1" t="str">
        <f>TEXT(CONS_TABLE[[#This Row],[date_stolen]],"MMMM")</f>
        <v>March</v>
      </c>
      <c r="L3568">
        <v>102</v>
      </c>
      <c r="M3568" t="str">
        <f>VLOOKUP(CONS_TABLE[[#This Row],[location_id]],Locations[],2,"FALSE")</f>
        <v>Auckland</v>
      </c>
      <c r="N3568" t="str">
        <f>VLOOKUP(CONS_TABLE[[#This Row],[location_id]],Locations[],3, "FALSE")</f>
        <v>New Zealand</v>
      </c>
      <c r="O3568" s="3">
        <f>VLOOKUP(CONS_TABLE[[#This Row],[location_id]],Locations[],4,"FALSE")</f>
        <v>1695200</v>
      </c>
      <c r="P3568">
        <f>VLOOKUP(CONS_TABLE[[#This Row],[location_id]],Locations[],5,"FALSE")</f>
        <v>343.09</v>
      </c>
    </row>
    <row r="3569" spans="1:16" x14ac:dyDescent="0.3">
      <c r="A3569">
        <v>3568</v>
      </c>
      <c r="B3569" t="s">
        <v>83</v>
      </c>
      <c r="C3569">
        <v>512</v>
      </c>
      <c r="D3569" t="str">
        <f>VLOOKUP(CONS_TABLE[[#This Row],[make_id]],Make_details[],2,"FALSE")</f>
        <v>BMW</v>
      </c>
      <c r="E3569" t="str">
        <f>VLOOKUP(CONS_TABLE[[#This Row],[make_id]],Make_details[],3,"FALSE")</f>
        <v>Luxury</v>
      </c>
      <c r="F3569">
        <v>2009</v>
      </c>
      <c r="G3569" t="s">
        <v>707</v>
      </c>
      <c r="H3569" t="s">
        <v>28</v>
      </c>
      <c r="I3569" s="1">
        <v>44656</v>
      </c>
      <c r="J3569" s="1" t="str">
        <f>TEXT(CONS_TABLE[[#This Row],[date_stolen]],"YYYY")</f>
        <v>2022</v>
      </c>
      <c r="K3569" s="1" t="str">
        <f>TEXT(CONS_TABLE[[#This Row],[date_stolen]],"MMMM")</f>
        <v>April</v>
      </c>
      <c r="L3569">
        <v>102</v>
      </c>
      <c r="M3569" t="str">
        <f>VLOOKUP(CONS_TABLE[[#This Row],[location_id]],Locations[],2,"FALSE")</f>
        <v>Auckland</v>
      </c>
      <c r="N3569" t="str">
        <f>VLOOKUP(CONS_TABLE[[#This Row],[location_id]],Locations[],3, "FALSE")</f>
        <v>New Zealand</v>
      </c>
      <c r="O3569" s="3">
        <f>VLOOKUP(CONS_TABLE[[#This Row],[location_id]],Locations[],4,"FALSE")</f>
        <v>1695200</v>
      </c>
      <c r="P3569">
        <f>VLOOKUP(CONS_TABLE[[#This Row],[location_id]],Locations[],5,"FALSE")</f>
        <v>343.09</v>
      </c>
    </row>
    <row r="3570" spans="1:16" x14ac:dyDescent="0.3">
      <c r="A3570">
        <v>3569</v>
      </c>
      <c r="B3570" t="s">
        <v>235</v>
      </c>
      <c r="C3570">
        <v>580</v>
      </c>
      <c r="D3570" t="str">
        <f>VLOOKUP(CONS_TABLE[[#This Row],[make_id]],Make_details[],2,"FALSE")</f>
        <v>Mitsubishi</v>
      </c>
      <c r="E3570" t="str">
        <f>VLOOKUP(CONS_TABLE[[#This Row],[make_id]],Make_details[],3,"FALSE")</f>
        <v>Standard</v>
      </c>
      <c r="F3570">
        <v>1986</v>
      </c>
      <c r="G3570" t="s">
        <v>730</v>
      </c>
      <c r="H3570" t="s">
        <v>69</v>
      </c>
      <c r="I3570" s="1">
        <v>44523</v>
      </c>
      <c r="J3570" s="1" t="str">
        <f>TEXT(CONS_TABLE[[#This Row],[date_stolen]],"YYYY")</f>
        <v>2021</v>
      </c>
      <c r="K3570" s="1" t="str">
        <f>TEXT(CONS_TABLE[[#This Row],[date_stolen]],"MMMM")</f>
        <v>November</v>
      </c>
      <c r="L3570">
        <v>114</v>
      </c>
      <c r="M3570" t="str">
        <f>VLOOKUP(CONS_TABLE[[#This Row],[location_id]],Locations[],2,"FALSE")</f>
        <v>Canterbury</v>
      </c>
      <c r="N3570" t="str">
        <f>VLOOKUP(CONS_TABLE[[#This Row],[location_id]],Locations[],3, "FALSE")</f>
        <v>New Zealand</v>
      </c>
      <c r="O3570" s="3">
        <f>VLOOKUP(CONS_TABLE[[#This Row],[location_id]],Locations[],4,"FALSE")</f>
        <v>655000</v>
      </c>
      <c r="P3570">
        <f>VLOOKUP(CONS_TABLE[[#This Row],[location_id]],Locations[],5,"FALSE")</f>
        <v>14.72</v>
      </c>
    </row>
    <row r="3571" spans="1:16" x14ac:dyDescent="0.3">
      <c r="A3571">
        <v>3570</v>
      </c>
      <c r="B3571" t="s">
        <v>75</v>
      </c>
      <c r="C3571">
        <v>540</v>
      </c>
      <c r="D3571" t="str">
        <f>VLOOKUP(CONS_TABLE[[#This Row],[make_id]],Make_details[],2,"FALSE")</f>
        <v>Ford</v>
      </c>
      <c r="E3571" t="str">
        <f>VLOOKUP(CONS_TABLE[[#This Row],[make_id]],Make_details[],3,"FALSE")</f>
        <v>Standard</v>
      </c>
      <c r="F3571">
        <v>2018</v>
      </c>
      <c r="G3571" t="s">
        <v>798</v>
      </c>
      <c r="H3571" t="s">
        <v>18</v>
      </c>
      <c r="I3571" s="1">
        <v>44610</v>
      </c>
      <c r="J3571" s="1" t="str">
        <f>TEXT(CONS_TABLE[[#This Row],[date_stolen]],"YYYY")</f>
        <v>2022</v>
      </c>
      <c r="K3571" s="1" t="str">
        <f>TEXT(CONS_TABLE[[#This Row],[date_stolen]],"MMMM")</f>
        <v>February</v>
      </c>
      <c r="L3571">
        <v>102</v>
      </c>
      <c r="M3571" t="str">
        <f>VLOOKUP(CONS_TABLE[[#This Row],[location_id]],Locations[],2,"FALSE")</f>
        <v>Auckland</v>
      </c>
      <c r="N3571" t="str">
        <f>VLOOKUP(CONS_TABLE[[#This Row],[location_id]],Locations[],3, "FALSE")</f>
        <v>New Zealand</v>
      </c>
      <c r="O3571" s="3">
        <f>VLOOKUP(CONS_TABLE[[#This Row],[location_id]],Locations[],4,"FALSE")</f>
        <v>1695200</v>
      </c>
      <c r="P3571">
        <f>VLOOKUP(CONS_TABLE[[#This Row],[location_id]],Locations[],5,"FALSE")</f>
        <v>343.09</v>
      </c>
    </row>
    <row r="3572" spans="1:16" x14ac:dyDescent="0.3">
      <c r="A3572">
        <v>3571</v>
      </c>
      <c r="B3572" t="s">
        <v>491</v>
      </c>
      <c r="C3572">
        <v>576</v>
      </c>
      <c r="D3572" t="str">
        <f>VLOOKUP(CONS_TABLE[[#This Row],[make_id]],Make_details[],2,"FALSE")</f>
        <v>Mazda</v>
      </c>
      <c r="E3572" t="str">
        <f>VLOOKUP(CONS_TABLE[[#This Row],[make_id]],Make_details[],3,"FALSE")</f>
        <v>Standard</v>
      </c>
      <c r="F3572">
        <v>2014</v>
      </c>
      <c r="G3572" t="s">
        <v>723</v>
      </c>
      <c r="H3572" t="s">
        <v>32</v>
      </c>
      <c r="I3572" s="1">
        <v>44524</v>
      </c>
      <c r="J3572" s="1" t="str">
        <f>TEXT(CONS_TABLE[[#This Row],[date_stolen]],"YYYY")</f>
        <v>2021</v>
      </c>
      <c r="K3572" s="1" t="str">
        <f>TEXT(CONS_TABLE[[#This Row],[date_stolen]],"MMMM")</f>
        <v>November</v>
      </c>
      <c r="L3572">
        <v>102</v>
      </c>
      <c r="M3572" t="str">
        <f>VLOOKUP(CONS_TABLE[[#This Row],[location_id]],Locations[],2,"FALSE")</f>
        <v>Auckland</v>
      </c>
      <c r="N3572" t="str">
        <f>VLOOKUP(CONS_TABLE[[#This Row],[location_id]],Locations[],3, "FALSE")</f>
        <v>New Zealand</v>
      </c>
      <c r="O3572" s="3">
        <f>VLOOKUP(CONS_TABLE[[#This Row],[location_id]],Locations[],4,"FALSE")</f>
        <v>1695200</v>
      </c>
      <c r="P3572">
        <f>VLOOKUP(CONS_TABLE[[#This Row],[location_id]],Locations[],5,"FALSE")</f>
        <v>343.09</v>
      </c>
    </row>
    <row r="3573" spans="1:16" x14ac:dyDescent="0.3">
      <c r="A3573">
        <v>3572</v>
      </c>
      <c r="B3573" t="s">
        <v>235</v>
      </c>
      <c r="C3573">
        <v>619</v>
      </c>
      <c r="D3573" t="str">
        <f>VLOOKUP(CONS_TABLE[[#This Row],[make_id]],Make_details[],2,"FALSE")</f>
        <v>Toyota</v>
      </c>
      <c r="E3573" t="str">
        <f>VLOOKUP(CONS_TABLE[[#This Row],[make_id]],Make_details[],3,"FALSE")</f>
        <v>Standard</v>
      </c>
      <c r="F3573">
        <v>2014</v>
      </c>
      <c r="G3573" t="s">
        <v>467</v>
      </c>
      <c r="H3573" t="s">
        <v>32</v>
      </c>
      <c r="I3573" s="1">
        <v>44565</v>
      </c>
      <c r="J3573" s="1" t="str">
        <f>TEXT(CONS_TABLE[[#This Row],[date_stolen]],"YYYY")</f>
        <v>2022</v>
      </c>
      <c r="K3573" s="1" t="str">
        <f>TEXT(CONS_TABLE[[#This Row],[date_stolen]],"MMMM")</f>
        <v>January</v>
      </c>
      <c r="L3573">
        <v>102</v>
      </c>
      <c r="M3573" t="str">
        <f>VLOOKUP(CONS_TABLE[[#This Row],[location_id]],Locations[],2,"FALSE")</f>
        <v>Auckland</v>
      </c>
      <c r="N3573" t="str">
        <f>VLOOKUP(CONS_TABLE[[#This Row],[location_id]],Locations[],3, "FALSE")</f>
        <v>New Zealand</v>
      </c>
      <c r="O3573" s="3">
        <f>VLOOKUP(CONS_TABLE[[#This Row],[location_id]],Locations[],4,"FALSE")</f>
        <v>1695200</v>
      </c>
      <c r="P3573">
        <f>VLOOKUP(CONS_TABLE[[#This Row],[location_id]],Locations[],5,"FALSE")</f>
        <v>343.09</v>
      </c>
    </row>
    <row r="3574" spans="1:16" x14ac:dyDescent="0.3">
      <c r="A3574">
        <v>3573</v>
      </c>
      <c r="B3574" t="s">
        <v>75</v>
      </c>
      <c r="C3574">
        <v>587</v>
      </c>
      <c r="D3574" t="str">
        <f>VLOOKUP(CONS_TABLE[[#This Row],[make_id]],Make_details[],2,"FALSE")</f>
        <v>Nissan</v>
      </c>
      <c r="E3574" t="str">
        <f>VLOOKUP(CONS_TABLE[[#This Row],[make_id]],Make_details[],3,"FALSE")</f>
        <v>Standard</v>
      </c>
      <c r="F3574">
        <v>2005</v>
      </c>
      <c r="G3574" t="s">
        <v>359</v>
      </c>
      <c r="H3574" t="s">
        <v>10</v>
      </c>
      <c r="I3574" s="1">
        <v>44546</v>
      </c>
      <c r="J3574" s="1" t="str">
        <f>TEXT(CONS_TABLE[[#This Row],[date_stolen]],"YYYY")</f>
        <v>2021</v>
      </c>
      <c r="K3574" s="1" t="str">
        <f>TEXT(CONS_TABLE[[#This Row],[date_stolen]],"MMMM")</f>
        <v>December</v>
      </c>
      <c r="L3574">
        <v>102</v>
      </c>
      <c r="M3574" t="str">
        <f>VLOOKUP(CONS_TABLE[[#This Row],[location_id]],Locations[],2,"FALSE")</f>
        <v>Auckland</v>
      </c>
      <c r="N3574" t="str">
        <f>VLOOKUP(CONS_TABLE[[#This Row],[location_id]],Locations[],3, "FALSE")</f>
        <v>New Zealand</v>
      </c>
      <c r="O3574" s="3">
        <f>VLOOKUP(CONS_TABLE[[#This Row],[location_id]],Locations[],4,"FALSE")</f>
        <v>1695200</v>
      </c>
      <c r="P3574">
        <f>VLOOKUP(CONS_TABLE[[#This Row],[location_id]],Locations[],5,"FALSE")</f>
        <v>343.09</v>
      </c>
    </row>
    <row r="3575" spans="1:16" x14ac:dyDescent="0.3">
      <c r="A3575">
        <v>3574</v>
      </c>
      <c r="B3575" t="s">
        <v>454</v>
      </c>
      <c r="C3575">
        <v>576</v>
      </c>
      <c r="D3575" t="str">
        <f>VLOOKUP(CONS_TABLE[[#This Row],[make_id]],Make_details[],2,"FALSE")</f>
        <v>Mazda</v>
      </c>
      <c r="E3575" t="str">
        <f>VLOOKUP(CONS_TABLE[[#This Row],[make_id]],Make_details[],3,"FALSE")</f>
        <v>Standard</v>
      </c>
      <c r="F3575">
        <v>1997</v>
      </c>
      <c r="G3575" t="s">
        <v>480</v>
      </c>
      <c r="H3575" t="s">
        <v>18</v>
      </c>
      <c r="I3575" s="1">
        <v>44655</v>
      </c>
      <c r="J3575" s="1" t="str">
        <f>TEXT(CONS_TABLE[[#This Row],[date_stolen]],"YYYY")</f>
        <v>2022</v>
      </c>
      <c r="K3575" s="1" t="str">
        <f>TEXT(CONS_TABLE[[#This Row],[date_stolen]],"MMMM")</f>
        <v>April</v>
      </c>
      <c r="L3575">
        <v>114</v>
      </c>
      <c r="M3575" t="str">
        <f>VLOOKUP(CONS_TABLE[[#This Row],[location_id]],Locations[],2,"FALSE")</f>
        <v>Canterbury</v>
      </c>
      <c r="N3575" t="str">
        <f>VLOOKUP(CONS_TABLE[[#This Row],[location_id]],Locations[],3, "FALSE")</f>
        <v>New Zealand</v>
      </c>
      <c r="O3575" s="3">
        <f>VLOOKUP(CONS_TABLE[[#This Row],[location_id]],Locations[],4,"FALSE")</f>
        <v>655000</v>
      </c>
      <c r="P3575">
        <f>VLOOKUP(CONS_TABLE[[#This Row],[location_id]],Locations[],5,"FALSE")</f>
        <v>14.72</v>
      </c>
    </row>
    <row r="3576" spans="1:16" x14ac:dyDescent="0.3">
      <c r="A3576">
        <v>3575</v>
      </c>
      <c r="B3576" t="s">
        <v>75</v>
      </c>
      <c r="C3576">
        <v>576</v>
      </c>
      <c r="D3576" t="str">
        <f>VLOOKUP(CONS_TABLE[[#This Row],[make_id]],Make_details[],2,"FALSE")</f>
        <v>Mazda</v>
      </c>
      <c r="E3576" t="str">
        <f>VLOOKUP(CONS_TABLE[[#This Row],[make_id]],Make_details[],3,"FALSE")</f>
        <v>Standard</v>
      </c>
      <c r="F3576">
        <v>2007</v>
      </c>
      <c r="G3576" t="s">
        <v>823</v>
      </c>
      <c r="H3576" t="s">
        <v>28</v>
      </c>
      <c r="I3576" s="1">
        <v>44619</v>
      </c>
      <c r="J3576" s="1" t="str">
        <f>TEXT(CONS_TABLE[[#This Row],[date_stolen]],"YYYY")</f>
        <v>2022</v>
      </c>
      <c r="K3576" s="1" t="str">
        <f>TEXT(CONS_TABLE[[#This Row],[date_stolen]],"MMMM")</f>
        <v>February</v>
      </c>
      <c r="L3576">
        <v>114</v>
      </c>
      <c r="M3576" t="str">
        <f>VLOOKUP(CONS_TABLE[[#This Row],[location_id]],Locations[],2,"FALSE")</f>
        <v>Canterbury</v>
      </c>
      <c r="N3576" t="str">
        <f>VLOOKUP(CONS_TABLE[[#This Row],[location_id]],Locations[],3, "FALSE")</f>
        <v>New Zealand</v>
      </c>
      <c r="O3576" s="3">
        <f>VLOOKUP(CONS_TABLE[[#This Row],[location_id]],Locations[],4,"FALSE")</f>
        <v>655000</v>
      </c>
      <c r="P3576">
        <f>VLOOKUP(CONS_TABLE[[#This Row],[location_id]],Locations[],5,"FALSE")</f>
        <v>14.72</v>
      </c>
    </row>
    <row r="3577" spans="1:16" x14ac:dyDescent="0.3">
      <c r="A3577">
        <v>3576</v>
      </c>
      <c r="B3577" t="s">
        <v>83</v>
      </c>
      <c r="C3577">
        <v>587</v>
      </c>
      <c r="D3577" t="str">
        <f>VLOOKUP(CONS_TABLE[[#This Row],[make_id]],Make_details[],2,"FALSE")</f>
        <v>Nissan</v>
      </c>
      <c r="E3577" t="str">
        <f>VLOOKUP(CONS_TABLE[[#This Row],[make_id]],Make_details[],3,"FALSE")</f>
        <v>Standard</v>
      </c>
      <c r="F3577">
        <v>2008</v>
      </c>
      <c r="G3577" t="s">
        <v>359</v>
      </c>
      <c r="H3577" t="s">
        <v>45</v>
      </c>
      <c r="I3577" s="1">
        <v>44604</v>
      </c>
      <c r="J3577" s="1" t="str">
        <f>TEXT(CONS_TABLE[[#This Row],[date_stolen]],"YYYY")</f>
        <v>2022</v>
      </c>
      <c r="K3577" s="1" t="str">
        <f>TEXT(CONS_TABLE[[#This Row],[date_stolen]],"MMMM")</f>
        <v>February</v>
      </c>
      <c r="L3577">
        <v>102</v>
      </c>
      <c r="M3577" t="str">
        <f>VLOOKUP(CONS_TABLE[[#This Row],[location_id]],Locations[],2,"FALSE")</f>
        <v>Auckland</v>
      </c>
      <c r="N3577" t="str">
        <f>VLOOKUP(CONS_TABLE[[#This Row],[location_id]],Locations[],3, "FALSE")</f>
        <v>New Zealand</v>
      </c>
      <c r="O3577" s="3">
        <f>VLOOKUP(CONS_TABLE[[#This Row],[location_id]],Locations[],4,"FALSE")</f>
        <v>1695200</v>
      </c>
      <c r="P3577">
        <f>VLOOKUP(CONS_TABLE[[#This Row],[location_id]],Locations[],5,"FALSE")</f>
        <v>343.09</v>
      </c>
    </row>
    <row r="3578" spans="1:16" x14ac:dyDescent="0.3">
      <c r="A3578">
        <v>3577</v>
      </c>
      <c r="B3578" t="s">
        <v>90</v>
      </c>
      <c r="C3578">
        <v>540</v>
      </c>
      <c r="D3578" t="str">
        <f>VLOOKUP(CONS_TABLE[[#This Row],[make_id]],Make_details[],2,"FALSE")</f>
        <v>Ford</v>
      </c>
      <c r="E3578" t="str">
        <f>VLOOKUP(CONS_TABLE[[#This Row],[make_id]],Make_details[],3,"FALSE")</f>
        <v>Standard</v>
      </c>
      <c r="F3578">
        <v>2004</v>
      </c>
      <c r="G3578" t="s">
        <v>489</v>
      </c>
      <c r="H3578" t="s">
        <v>18</v>
      </c>
      <c r="I3578" s="1">
        <v>44570</v>
      </c>
      <c r="J3578" s="1" t="str">
        <f>TEXT(CONS_TABLE[[#This Row],[date_stolen]],"YYYY")</f>
        <v>2022</v>
      </c>
      <c r="K3578" s="1" t="str">
        <f>TEXT(CONS_TABLE[[#This Row],[date_stolen]],"MMMM")</f>
        <v>January</v>
      </c>
      <c r="L3578">
        <v>102</v>
      </c>
      <c r="M3578" t="str">
        <f>VLOOKUP(CONS_TABLE[[#This Row],[location_id]],Locations[],2,"FALSE")</f>
        <v>Auckland</v>
      </c>
      <c r="N3578" t="str">
        <f>VLOOKUP(CONS_TABLE[[#This Row],[location_id]],Locations[],3, "FALSE")</f>
        <v>New Zealand</v>
      </c>
      <c r="O3578" s="3">
        <f>VLOOKUP(CONS_TABLE[[#This Row],[location_id]],Locations[],4,"FALSE")</f>
        <v>1695200</v>
      </c>
      <c r="P3578">
        <f>VLOOKUP(CONS_TABLE[[#This Row],[location_id]],Locations[],5,"FALSE")</f>
        <v>343.09</v>
      </c>
    </row>
    <row r="3579" spans="1:16" x14ac:dyDescent="0.3">
      <c r="A3579">
        <v>3578</v>
      </c>
      <c r="B3579" t="s">
        <v>75</v>
      </c>
      <c r="C3579">
        <v>610</v>
      </c>
      <c r="D3579" t="str">
        <f>VLOOKUP(CONS_TABLE[[#This Row],[make_id]],Make_details[],2,"FALSE")</f>
        <v>Subaru</v>
      </c>
      <c r="E3579" t="str">
        <f>VLOOKUP(CONS_TABLE[[#This Row],[make_id]],Make_details[],3,"FALSE")</f>
        <v>Standard</v>
      </c>
      <c r="F3579">
        <v>1995</v>
      </c>
      <c r="G3579" t="s">
        <v>444</v>
      </c>
      <c r="H3579" t="s">
        <v>10</v>
      </c>
      <c r="I3579" s="1">
        <v>44530</v>
      </c>
      <c r="J3579" s="1" t="str">
        <f>TEXT(CONS_TABLE[[#This Row],[date_stolen]],"YYYY")</f>
        <v>2021</v>
      </c>
      <c r="K3579" s="1" t="str">
        <f>TEXT(CONS_TABLE[[#This Row],[date_stolen]],"MMMM")</f>
        <v>November</v>
      </c>
      <c r="L3579">
        <v>109</v>
      </c>
      <c r="M3579" t="str">
        <f>VLOOKUP(CONS_TABLE[[#This Row],[location_id]],Locations[],2,"FALSE")</f>
        <v>Wellington</v>
      </c>
      <c r="N3579" t="str">
        <f>VLOOKUP(CONS_TABLE[[#This Row],[location_id]],Locations[],3, "FALSE")</f>
        <v>New Zealand</v>
      </c>
      <c r="O3579" s="3">
        <f>VLOOKUP(CONS_TABLE[[#This Row],[location_id]],Locations[],4,"FALSE")</f>
        <v>543500</v>
      </c>
      <c r="P3579">
        <f>VLOOKUP(CONS_TABLE[[#This Row],[location_id]],Locations[],5,"FALSE")</f>
        <v>67.52</v>
      </c>
    </row>
    <row r="3580" spans="1:16" x14ac:dyDescent="0.3">
      <c r="A3580">
        <v>3579</v>
      </c>
      <c r="B3580" t="s">
        <v>75</v>
      </c>
      <c r="C3580">
        <v>619</v>
      </c>
      <c r="D3580" t="str">
        <f>VLOOKUP(CONS_TABLE[[#This Row],[make_id]],Make_details[],2,"FALSE")</f>
        <v>Toyota</v>
      </c>
      <c r="E3580" t="str">
        <f>VLOOKUP(CONS_TABLE[[#This Row],[make_id]],Make_details[],3,"FALSE")</f>
        <v>Standard</v>
      </c>
      <c r="F3580">
        <v>2014</v>
      </c>
      <c r="G3580" t="s">
        <v>471</v>
      </c>
      <c r="H3580" t="s">
        <v>32</v>
      </c>
      <c r="I3580" s="1">
        <v>44644</v>
      </c>
      <c r="J3580" s="1" t="str">
        <f>TEXT(CONS_TABLE[[#This Row],[date_stolen]],"YYYY")</f>
        <v>2022</v>
      </c>
      <c r="K3580" s="1" t="str">
        <f>TEXT(CONS_TABLE[[#This Row],[date_stolen]],"MMMM")</f>
        <v>March</v>
      </c>
      <c r="L3580">
        <v>101</v>
      </c>
      <c r="M3580" t="str">
        <f>VLOOKUP(CONS_TABLE[[#This Row],[location_id]],Locations[],2,"FALSE")</f>
        <v>Northland</v>
      </c>
      <c r="N3580" t="str">
        <f>VLOOKUP(CONS_TABLE[[#This Row],[location_id]],Locations[],3, "FALSE")</f>
        <v>New Zealand</v>
      </c>
      <c r="O3580" s="3">
        <f>VLOOKUP(CONS_TABLE[[#This Row],[location_id]],Locations[],4,"FALSE")</f>
        <v>201500</v>
      </c>
      <c r="P3580">
        <f>VLOOKUP(CONS_TABLE[[#This Row],[location_id]],Locations[],5,"FALSE")</f>
        <v>16.11</v>
      </c>
    </row>
    <row r="3581" spans="1:16" x14ac:dyDescent="0.3">
      <c r="A3581">
        <v>3580</v>
      </c>
      <c r="B3581" t="s">
        <v>435</v>
      </c>
      <c r="C3581">
        <v>619</v>
      </c>
      <c r="D3581" t="str">
        <f>VLOOKUP(CONS_TABLE[[#This Row],[make_id]],Make_details[],2,"FALSE")</f>
        <v>Toyota</v>
      </c>
      <c r="E3581" t="str">
        <f>VLOOKUP(CONS_TABLE[[#This Row],[make_id]],Make_details[],3,"FALSE")</f>
        <v>Standard</v>
      </c>
      <c r="F3581">
        <v>2012</v>
      </c>
      <c r="G3581" t="s">
        <v>448</v>
      </c>
      <c r="H3581" t="s">
        <v>18</v>
      </c>
      <c r="I3581" s="1">
        <v>44515</v>
      </c>
      <c r="J3581" s="1" t="str">
        <f>TEXT(CONS_TABLE[[#This Row],[date_stolen]],"YYYY")</f>
        <v>2021</v>
      </c>
      <c r="K3581" s="1" t="str">
        <f>TEXT(CONS_TABLE[[#This Row],[date_stolen]],"MMMM")</f>
        <v>November</v>
      </c>
      <c r="L3581">
        <v>101</v>
      </c>
      <c r="M3581" t="str">
        <f>VLOOKUP(CONS_TABLE[[#This Row],[location_id]],Locations[],2,"FALSE")</f>
        <v>Northland</v>
      </c>
      <c r="N3581" t="str">
        <f>VLOOKUP(CONS_TABLE[[#This Row],[location_id]],Locations[],3, "FALSE")</f>
        <v>New Zealand</v>
      </c>
      <c r="O3581" s="3">
        <f>VLOOKUP(CONS_TABLE[[#This Row],[location_id]],Locations[],4,"FALSE")</f>
        <v>201500</v>
      </c>
      <c r="P3581">
        <f>VLOOKUP(CONS_TABLE[[#This Row],[location_id]],Locations[],5,"FALSE")</f>
        <v>16.11</v>
      </c>
    </row>
    <row r="3582" spans="1:16" x14ac:dyDescent="0.3">
      <c r="A3582">
        <v>3581</v>
      </c>
      <c r="B3582" t="s">
        <v>83</v>
      </c>
      <c r="C3582">
        <v>619</v>
      </c>
      <c r="D3582" t="str">
        <f>VLOOKUP(CONS_TABLE[[#This Row],[make_id]],Make_details[],2,"FALSE")</f>
        <v>Toyota</v>
      </c>
      <c r="E3582" t="str">
        <f>VLOOKUP(CONS_TABLE[[#This Row],[make_id]],Make_details[],3,"FALSE")</f>
        <v>Standard</v>
      </c>
      <c r="F3582">
        <v>2019</v>
      </c>
      <c r="G3582" t="s">
        <v>670</v>
      </c>
      <c r="H3582" t="s">
        <v>10</v>
      </c>
      <c r="I3582" s="1">
        <v>44556</v>
      </c>
      <c r="J3582" s="1" t="str">
        <f>TEXT(CONS_TABLE[[#This Row],[date_stolen]],"YYYY")</f>
        <v>2021</v>
      </c>
      <c r="K3582" s="1" t="str">
        <f>TEXT(CONS_TABLE[[#This Row],[date_stolen]],"MMMM")</f>
        <v>December</v>
      </c>
      <c r="L3582">
        <v>102</v>
      </c>
      <c r="M3582" t="str">
        <f>VLOOKUP(CONS_TABLE[[#This Row],[location_id]],Locations[],2,"FALSE")</f>
        <v>Auckland</v>
      </c>
      <c r="N3582" t="str">
        <f>VLOOKUP(CONS_TABLE[[#This Row],[location_id]],Locations[],3, "FALSE")</f>
        <v>New Zealand</v>
      </c>
      <c r="O3582" s="3">
        <f>VLOOKUP(CONS_TABLE[[#This Row],[location_id]],Locations[],4,"FALSE")</f>
        <v>1695200</v>
      </c>
      <c r="P3582">
        <f>VLOOKUP(CONS_TABLE[[#This Row],[location_id]],Locations[],5,"FALSE")</f>
        <v>343.09</v>
      </c>
    </row>
    <row r="3583" spans="1:16" x14ac:dyDescent="0.3">
      <c r="A3583">
        <v>3582</v>
      </c>
      <c r="B3583" t="s">
        <v>83</v>
      </c>
      <c r="C3583">
        <v>548</v>
      </c>
      <c r="D3583" t="str">
        <f>VLOOKUP(CONS_TABLE[[#This Row],[make_id]],Make_details[],2,"FALSE")</f>
        <v>Holden</v>
      </c>
      <c r="E3583" t="str">
        <f>VLOOKUP(CONS_TABLE[[#This Row],[make_id]],Make_details[],3,"FALSE")</f>
        <v>Standard</v>
      </c>
      <c r="F3583">
        <v>2005</v>
      </c>
      <c r="G3583" t="s">
        <v>593</v>
      </c>
      <c r="H3583" t="s">
        <v>69</v>
      </c>
      <c r="I3583" s="1">
        <v>44613</v>
      </c>
      <c r="J3583" s="1" t="str">
        <f>TEXT(CONS_TABLE[[#This Row],[date_stolen]],"YYYY")</f>
        <v>2022</v>
      </c>
      <c r="K3583" s="1" t="str">
        <f>TEXT(CONS_TABLE[[#This Row],[date_stolen]],"MMMM")</f>
        <v>February</v>
      </c>
      <c r="L3583">
        <v>114</v>
      </c>
      <c r="M3583" t="str">
        <f>VLOOKUP(CONS_TABLE[[#This Row],[location_id]],Locations[],2,"FALSE")</f>
        <v>Canterbury</v>
      </c>
      <c r="N3583" t="str">
        <f>VLOOKUP(CONS_TABLE[[#This Row],[location_id]],Locations[],3, "FALSE")</f>
        <v>New Zealand</v>
      </c>
      <c r="O3583" s="3">
        <f>VLOOKUP(CONS_TABLE[[#This Row],[location_id]],Locations[],4,"FALSE")</f>
        <v>655000</v>
      </c>
      <c r="P3583">
        <f>VLOOKUP(CONS_TABLE[[#This Row],[location_id]],Locations[],5,"FALSE")</f>
        <v>14.72</v>
      </c>
    </row>
    <row r="3584" spans="1:16" x14ac:dyDescent="0.3">
      <c r="A3584">
        <v>3583</v>
      </c>
      <c r="B3584" t="s">
        <v>454</v>
      </c>
      <c r="C3584">
        <v>619</v>
      </c>
      <c r="D3584" t="str">
        <f>VLOOKUP(CONS_TABLE[[#This Row],[make_id]],Make_details[],2,"FALSE")</f>
        <v>Toyota</v>
      </c>
      <c r="E3584" t="str">
        <f>VLOOKUP(CONS_TABLE[[#This Row],[make_id]],Make_details[],3,"FALSE")</f>
        <v>Standard</v>
      </c>
      <c r="F3584">
        <v>1997</v>
      </c>
      <c r="G3584" t="s">
        <v>448</v>
      </c>
      <c r="H3584" t="s">
        <v>32</v>
      </c>
      <c r="I3584" s="1">
        <v>44648</v>
      </c>
      <c r="J3584" s="1" t="str">
        <f>TEXT(CONS_TABLE[[#This Row],[date_stolen]],"YYYY")</f>
        <v>2022</v>
      </c>
      <c r="K3584" s="1" t="str">
        <f>TEXT(CONS_TABLE[[#This Row],[date_stolen]],"MMMM")</f>
        <v>March</v>
      </c>
      <c r="L3584">
        <v>101</v>
      </c>
      <c r="M3584" t="str">
        <f>VLOOKUP(CONS_TABLE[[#This Row],[location_id]],Locations[],2,"FALSE")</f>
        <v>Northland</v>
      </c>
      <c r="N3584" t="str">
        <f>VLOOKUP(CONS_TABLE[[#This Row],[location_id]],Locations[],3, "FALSE")</f>
        <v>New Zealand</v>
      </c>
      <c r="O3584" s="3">
        <f>VLOOKUP(CONS_TABLE[[#This Row],[location_id]],Locations[],4,"FALSE")</f>
        <v>201500</v>
      </c>
      <c r="P3584">
        <f>VLOOKUP(CONS_TABLE[[#This Row],[location_id]],Locations[],5,"FALSE")</f>
        <v>16.11</v>
      </c>
    </row>
    <row r="3585" spans="1:16" x14ac:dyDescent="0.3">
      <c r="A3585">
        <v>3584</v>
      </c>
      <c r="B3585" t="s">
        <v>90</v>
      </c>
      <c r="C3585">
        <v>610</v>
      </c>
      <c r="D3585" t="str">
        <f>VLOOKUP(CONS_TABLE[[#This Row],[make_id]],Make_details[],2,"FALSE")</f>
        <v>Subaru</v>
      </c>
      <c r="E3585" t="str">
        <f>VLOOKUP(CONS_TABLE[[#This Row],[make_id]],Make_details[],3,"FALSE")</f>
        <v>Standard</v>
      </c>
      <c r="F3585">
        <v>2004</v>
      </c>
      <c r="G3585" t="s">
        <v>475</v>
      </c>
      <c r="H3585" t="s">
        <v>28</v>
      </c>
      <c r="I3585" s="1">
        <v>44506</v>
      </c>
      <c r="J3585" s="1" t="str">
        <f>TEXT(CONS_TABLE[[#This Row],[date_stolen]],"YYYY")</f>
        <v>2021</v>
      </c>
      <c r="K3585" s="1" t="str">
        <f>TEXT(CONS_TABLE[[#This Row],[date_stolen]],"MMMM")</f>
        <v>November</v>
      </c>
      <c r="L3585">
        <v>102</v>
      </c>
      <c r="M3585" t="str">
        <f>VLOOKUP(CONS_TABLE[[#This Row],[location_id]],Locations[],2,"FALSE")</f>
        <v>Auckland</v>
      </c>
      <c r="N3585" t="str">
        <f>VLOOKUP(CONS_TABLE[[#This Row],[location_id]],Locations[],3, "FALSE")</f>
        <v>New Zealand</v>
      </c>
      <c r="O3585" s="3">
        <f>VLOOKUP(CONS_TABLE[[#This Row],[location_id]],Locations[],4,"FALSE")</f>
        <v>1695200</v>
      </c>
      <c r="P3585">
        <f>VLOOKUP(CONS_TABLE[[#This Row],[location_id]],Locations[],5,"FALSE")</f>
        <v>343.09</v>
      </c>
    </row>
    <row r="3586" spans="1:16" x14ac:dyDescent="0.3">
      <c r="A3586">
        <v>3585</v>
      </c>
      <c r="B3586" t="s">
        <v>90</v>
      </c>
      <c r="C3586">
        <v>576</v>
      </c>
      <c r="D3586" t="str">
        <f>VLOOKUP(CONS_TABLE[[#This Row],[make_id]],Make_details[],2,"FALSE")</f>
        <v>Mazda</v>
      </c>
      <c r="E3586" t="str">
        <f>VLOOKUP(CONS_TABLE[[#This Row],[make_id]],Make_details[],3,"FALSE")</f>
        <v>Standard</v>
      </c>
      <c r="F3586">
        <v>2014</v>
      </c>
      <c r="G3586" t="s">
        <v>979</v>
      </c>
      <c r="H3586" t="s">
        <v>45</v>
      </c>
      <c r="I3586" s="1">
        <v>44562</v>
      </c>
      <c r="J3586" s="1" t="str">
        <f>TEXT(CONS_TABLE[[#This Row],[date_stolen]],"YYYY")</f>
        <v>2022</v>
      </c>
      <c r="K3586" s="1" t="str">
        <f>TEXT(CONS_TABLE[[#This Row],[date_stolen]],"MMMM")</f>
        <v>January</v>
      </c>
      <c r="L3586">
        <v>102</v>
      </c>
      <c r="M3586" t="str">
        <f>VLOOKUP(CONS_TABLE[[#This Row],[location_id]],Locations[],2,"FALSE")</f>
        <v>Auckland</v>
      </c>
      <c r="N3586" t="str">
        <f>VLOOKUP(CONS_TABLE[[#This Row],[location_id]],Locations[],3, "FALSE")</f>
        <v>New Zealand</v>
      </c>
      <c r="O3586" s="3">
        <f>VLOOKUP(CONS_TABLE[[#This Row],[location_id]],Locations[],4,"FALSE")</f>
        <v>1695200</v>
      </c>
      <c r="P3586">
        <f>VLOOKUP(CONS_TABLE[[#This Row],[location_id]],Locations[],5,"FALSE")</f>
        <v>343.09</v>
      </c>
    </row>
    <row r="3587" spans="1:16" x14ac:dyDescent="0.3">
      <c r="A3587">
        <v>3586</v>
      </c>
      <c r="B3587" t="s">
        <v>75</v>
      </c>
      <c r="C3587">
        <v>619</v>
      </c>
      <c r="D3587" t="str">
        <f>VLOOKUP(CONS_TABLE[[#This Row],[make_id]],Make_details[],2,"FALSE")</f>
        <v>Toyota</v>
      </c>
      <c r="E3587" t="str">
        <f>VLOOKUP(CONS_TABLE[[#This Row],[make_id]],Make_details[],3,"FALSE")</f>
        <v>Standard</v>
      </c>
      <c r="F3587">
        <v>2014</v>
      </c>
      <c r="G3587" t="s">
        <v>471</v>
      </c>
      <c r="H3587" t="s">
        <v>28</v>
      </c>
      <c r="I3587" s="1">
        <v>44656</v>
      </c>
      <c r="J3587" s="1" t="str">
        <f>TEXT(CONS_TABLE[[#This Row],[date_stolen]],"YYYY")</f>
        <v>2022</v>
      </c>
      <c r="K3587" s="1" t="str">
        <f>TEXT(CONS_TABLE[[#This Row],[date_stolen]],"MMMM")</f>
        <v>April</v>
      </c>
      <c r="L3587">
        <v>102</v>
      </c>
      <c r="M3587" t="str">
        <f>VLOOKUP(CONS_TABLE[[#This Row],[location_id]],Locations[],2,"FALSE")</f>
        <v>Auckland</v>
      </c>
      <c r="N3587" t="str">
        <f>VLOOKUP(CONS_TABLE[[#This Row],[location_id]],Locations[],3, "FALSE")</f>
        <v>New Zealand</v>
      </c>
      <c r="O3587" s="3">
        <f>VLOOKUP(CONS_TABLE[[#This Row],[location_id]],Locations[],4,"FALSE")</f>
        <v>1695200</v>
      </c>
      <c r="P3587">
        <f>VLOOKUP(CONS_TABLE[[#This Row],[location_id]],Locations[],5,"FALSE")</f>
        <v>343.09</v>
      </c>
    </row>
    <row r="3588" spans="1:16" x14ac:dyDescent="0.3">
      <c r="A3588">
        <v>3587</v>
      </c>
      <c r="B3588" t="s">
        <v>435</v>
      </c>
      <c r="C3588">
        <v>576</v>
      </c>
      <c r="D3588" t="str">
        <f>VLOOKUP(CONS_TABLE[[#This Row],[make_id]],Make_details[],2,"FALSE")</f>
        <v>Mazda</v>
      </c>
      <c r="E3588" t="str">
        <f>VLOOKUP(CONS_TABLE[[#This Row],[make_id]],Make_details[],3,"FALSE")</f>
        <v>Standard</v>
      </c>
      <c r="F3588">
        <v>2003</v>
      </c>
      <c r="G3588" t="s">
        <v>450</v>
      </c>
      <c r="H3588" t="s">
        <v>32</v>
      </c>
      <c r="I3588" s="1">
        <v>44597</v>
      </c>
      <c r="J3588" s="1" t="str">
        <f>TEXT(CONS_TABLE[[#This Row],[date_stolen]],"YYYY")</f>
        <v>2022</v>
      </c>
      <c r="K3588" s="1" t="str">
        <f>TEXT(CONS_TABLE[[#This Row],[date_stolen]],"MMMM")</f>
        <v>February</v>
      </c>
      <c r="L3588">
        <v>103</v>
      </c>
      <c r="M3588" t="str">
        <f>VLOOKUP(CONS_TABLE[[#This Row],[location_id]],Locations[],2,"FALSE")</f>
        <v>Waikato</v>
      </c>
      <c r="N3588" t="str">
        <f>VLOOKUP(CONS_TABLE[[#This Row],[location_id]],Locations[],3, "FALSE")</f>
        <v>New Zealand</v>
      </c>
      <c r="O3588" s="3">
        <f>VLOOKUP(CONS_TABLE[[#This Row],[location_id]],Locations[],4,"FALSE")</f>
        <v>513800</v>
      </c>
      <c r="P3588">
        <f>VLOOKUP(CONS_TABLE[[#This Row],[location_id]],Locations[],5,"FALSE")</f>
        <v>21.5</v>
      </c>
    </row>
    <row r="3589" spans="1:16" x14ac:dyDescent="0.3">
      <c r="A3589">
        <v>3588</v>
      </c>
      <c r="B3589" t="s">
        <v>75</v>
      </c>
      <c r="C3589">
        <v>576</v>
      </c>
      <c r="D3589" t="str">
        <f>VLOOKUP(CONS_TABLE[[#This Row],[make_id]],Make_details[],2,"FALSE")</f>
        <v>Mazda</v>
      </c>
      <c r="E3589" t="str">
        <f>VLOOKUP(CONS_TABLE[[#This Row],[make_id]],Make_details[],3,"FALSE")</f>
        <v>Standard</v>
      </c>
      <c r="F3589">
        <v>2007</v>
      </c>
      <c r="G3589" t="s">
        <v>578</v>
      </c>
      <c r="H3589" t="s">
        <v>32</v>
      </c>
      <c r="I3589" s="1">
        <v>44648</v>
      </c>
      <c r="J3589" s="1" t="str">
        <f>TEXT(CONS_TABLE[[#This Row],[date_stolen]],"YYYY")</f>
        <v>2022</v>
      </c>
      <c r="K3589" s="1" t="str">
        <f>TEXT(CONS_TABLE[[#This Row],[date_stolen]],"MMMM")</f>
        <v>March</v>
      </c>
      <c r="L3589">
        <v>102</v>
      </c>
      <c r="M3589" t="str">
        <f>VLOOKUP(CONS_TABLE[[#This Row],[location_id]],Locations[],2,"FALSE")</f>
        <v>Auckland</v>
      </c>
      <c r="N3589" t="str">
        <f>VLOOKUP(CONS_TABLE[[#This Row],[location_id]],Locations[],3, "FALSE")</f>
        <v>New Zealand</v>
      </c>
      <c r="O3589" s="3">
        <f>VLOOKUP(CONS_TABLE[[#This Row],[location_id]],Locations[],4,"FALSE")</f>
        <v>1695200</v>
      </c>
      <c r="P3589">
        <f>VLOOKUP(CONS_TABLE[[#This Row],[location_id]],Locations[],5,"FALSE")</f>
        <v>343.09</v>
      </c>
    </row>
    <row r="3590" spans="1:16" x14ac:dyDescent="0.3">
      <c r="A3590">
        <v>3589</v>
      </c>
      <c r="B3590" t="s">
        <v>83</v>
      </c>
      <c r="C3590">
        <v>587</v>
      </c>
      <c r="D3590" t="str">
        <f>VLOOKUP(CONS_TABLE[[#This Row],[make_id]],Make_details[],2,"FALSE")</f>
        <v>Nissan</v>
      </c>
      <c r="E3590" t="str">
        <f>VLOOKUP(CONS_TABLE[[#This Row],[make_id]],Make_details[],3,"FALSE")</f>
        <v>Standard</v>
      </c>
      <c r="F3590">
        <v>2006</v>
      </c>
      <c r="G3590" t="s">
        <v>140</v>
      </c>
      <c r="H3590" t="s">
        <v>10</v>
      </c>
      <c r="I3590" s="1">
        <v>44486</v>
      </c>
      <c r="J3590" s="1" t="str">
        <f>TEXT(CONS_TABLE[[#This Row],[date_stolen]],"YYYY")</f>
        <v>2021</v>
      </c>
      <c r="K3590" s="1" t="str">
        <f>TEXT(CONS_TABLE[[#This Row],[date_stolen]],"MMMM")</f>
        <v>October</v>
      </c>
      <c r="L3590">
        <v>114</v>
      </c>
      <c r="M3590" t="str">
        <f>VLOOKUP(CONS_TABLE[[#This Row],[location_id]],Locations[],2,"FALSE")</f>
        <v>Canterbury</v>
      </c>
      <c r="N3590" t="str">
        <f>VLOOKUP(CONS_TABLE[[#This Row],[location_id]],Locations[],3, "FALSE")</f>
        <v>New Zealand</v>
      </c>
      <c r="O3590" s="3">
        <f>VLOOKUP(CONS_TABLE[[#This Row],[location_id]],Locations[],4,"FALSE")</f>
        <v>655000</v>
      </c>
      <c r="P3590">
        <f>VLOOKUP(CONS_TABLE[[#This Row],[location_id]],Locations[],5,"FALSE")</f>
        <v>14.72</v>
      </c>
    </row>
    <row r="3591" spans="1:16" x14ac:dyDescent="0.3">
      <c r="A3591">
        <v>3590</v>
      </c>
      <c r="B3591" t="s">
        <v>235</v>
      </c>
      <c r="C3591">
        <v>580</v>
      </c>
      <c r="D3591" t="str">
        <f>VLOOKUP(CONS_TABLE[[#This Row],[make_id]],Make_details[],2,"FALSE")</f>
        <v>Mitsubishi</v>
      </c>
      <c r="E3591" t="str">
        <f>VLOOKUP(CONS_TABLE[[#This Row],[make_id]],Make_details[],3,"FALSE")</f>
        <v>Standard</v>
      </c>
      <c r="F3591">
        <v>2010</v>
      </c>
      <c r="G3591" t="s">
        <v>730</v>
      </c>
      <c r="H3591" t="s">
        <v>69</v>
      </c>
      <c r="I3591" s="1">
        <v>44615</v>
      </c>
      <c r="J3591" s="1" t="str">
        <f>TEXT(CONS_TABLE[[#This Row],[date_stolen]],"YYYY")</f>
        <v>2022</v>
      </c>
      <c r="K3591" s="1" t="str">
        <f>TEXT(CONS_TABLE[[#This Row],[date_stolen]],"MMMM")</f>
        <v>February</v>
      </c>
      <c r="L3591">
        <v>103</v>
      </c>
      <c r="M3591" t="str">
        <f>VLOOKUP(CONS_TABLE[[#This Row],[location_id]],Locations[],2,"FALSE")</f>
        <v>Waikato</v>
      </c>
      <c r="N3591" t="str">
        <f>VLOOKUP(CONS_TABLE[[#This Row],[location_id]],Locations[],3, "FALSE")</f>
        <v>New Zealand</v>
      </c>
      <c r="O3591" s="3">
        <f>VLOOKUP(CONS_TABLE[[#This Row],[location_id]],Locations[],4,"FALSE")</f>
        <v>513800</v>
      </c>
      <c r="P3591">
        <f>VLOOKUP(CONS_TABLE[[#This Row],[location_id]],Locations[],5,"FALSE")</f>
        <v>21.5</v>
      </c>
    </row>
    <row r="3592" spans="1:16" x14ac:dyDescent="0.3">
      <c r="A3592">
        <v>3591</v>
      </c>
      <c r="B3592" t="s">
        <v>486</v>
      </c>
      <c r="C3592">
        <v>619</v>
      </c>
      <c r="D3592" t="str">
        <f>VLOOKUP(CONS_TABLE[[#This Row],[make_id]],Make_details[],2,"FALSE")</f>
        <v>Toyota</v>
      </c>
      <c r="E3592" t="str">
        <f>VLOOKUP(CONS_TABLE[[#This Row],[make_id]],Make_details[],3,"FALSE")</f>
        <v>Standard</v>
      </c>
      <c r="F3592">
        <v>1996</v>
      </c>
      <c r="G3592" t="s">
        <v>681</v>
      </c>
      <c r="H3592" t="s">
        <v>18</v>
      </c>
      <c r="I3592" s="1">
        <v>44593</v>
      </c>
      <c r="J3592" s="1" t="str">
        <f>TEXT(CONS_TABLE[[#This Row],[date_stolen]],"YYYY")</f>
        <v>2022</v>
      </c>
      <c r="K3592" s="1" t="str">
        <f>TEXT(CONS_TABLE[[#This Row],[date_stolen]],"MMMM")</f>
        <v>February</v>
      </c>
      <c r="L3592">
        <v>102</v>
      </c>
      <c r="M3592" t="str">
        <f>VLOOKUP(CONS_TABLE[[#This Row],[location_id]],Locations[],2,"FALSE")</f>
        <v>Auckland</v>
      </c>
      <c r="N3592" t="str">
        <f>VLOOKUP(CONS_TABLE[[#This Row],[location_id]],Locations[],3, "FALSE")</f>
        <v>New Zealand</v>
      </c>
      <c r="O3592" s="3">
        <f>VLOOKUP(CONS_TABLE[[#This Row],[location_id]],Locations[],4,"FALSE")</f>
        <v>1695200</v>
      </c>
      <c r="P3592">
        <f>VLOOKUP(CONS_TABLE[[#This Row],[location_id]],Locations[],5,"FALSE")</f>
        <v>343.09</v>
      </c>
    </row>
    <row r="3593" spans="1:16" x14ac:dyDescent="0.3">
      <c r="A3593">
        <v>3592</v>
      </c>
      <c r="B3593" t="s">
        <v>454</v>
      </c>
      <c r="C3593">
        <v>619</v>
      </c>
      <c r="D3593" t="str">
        <f>VLOOKUP(CONS_TABLE[[#This Row],[make_id]],Make_details[],2,"FALSE")</f>
        <v>Toyota</v>
      </c>
      <c r="E3593" t="str">
        <f>VLOOKUP(CONS_TABLE[[#This Row],[make_id]],Make_details[],3,"FALSE")</f>
        <v>Standard</v>
      </c>
      <c r="F3593">
        <v>1996</v>
      </c>
      <c r="G3593" t="s">
        <v>448</v>
      </c>
      <c r="H3593" t="s">
        <v>47</v>
      </c>
      <c r="I3593" s="1">
        <v>44558</v>
      </c>
      <c r="J3593" s="1" t="str">
        <f>TEXT(CONS_TABLE[[#This Row],[date_stolen]],"YYYY")</f>
        <v>2021</v>
      </c>
      <c r="K3593" s="1" t="str">
        <f>TEXT(CONS_TABLE[[#This Row],[date_stolen]],"MMMM")</f>
        <v>December</v>
      </c>
      <c r="L3593">
        <v>101</v>
      </c>
      <c r="M3593" t="str">
        <f>VLOOKUP(CONS_TABLE[[#This Row],[location_id]],Locations[],2,"FALSE")</f>
        <v>Northland</v>
      </c>
      <c r="N3593" t="str">
        <f>VLOOKUP(CONS_TABLE[[#This Row],[location_id]],Locations[],3, "FALSE")</f>
        <v>New Zealand</v>
      </c>
      <c r="O3593" s="3">
        <f>VLOOKUP(CONS_TABLE[[#This Row],[location_id]],Locations[],4,"FALSE")</f>
        <v>201500</v>
      </c>
      <c r="P3593">
        <f>VLOOKUP(CONS_TABLE[[#This Row],[location_id]],Locations[],5,"FALSE")</f>
        <v>16.11</v>
      </c>
    </row>
    <row r="3594" spans="1:16" x14ac:dyDescent="0.3">
      <c r="A3594">
        <v>3593</v>
      </c>
      <c r="B3594" t="s">
        <v>435</v>
      </c>
      <c r="C3594">
        <v>619</v>
      </c>
      <c r="D3594" t="str">
        <f>VLOOKUP(CONS_TABLE[[#This Row],[make_id]],Make_details[],2,"FALSE")</f>
        <v>Toyota</v>
      </c>
      <c r="E3594" t="str">
        <f>VLOOKUP(CONS_TABLE[[#This Row],[make_id]],Make_details[],3,"FALSE")</f>
        <v>Standard</v>
      </c>
      <c r="F3594">
        <v>2002</v>
      </c>
      <c r="G3594" t="s">
        <v>448</v>
      </c>
      <c r="H3594" t="s">
        <v>32</v>
      </c>
      <c r="I3594" s="1">
        <v>44517</v>
      </c>
      <c r="J3594" s="1" t="str">
        <f>TEXT(CONS_TABLE[[#This Row],[date_stolen]],"YYYY")</f>
        <v>2021</v>
      </c>
      <c r="K3594" s="1" t="str">
        <f>TEXT(CONS_TABLE[[#This Row],[date_stolen]],"MMMM")</f>
        <v>November</v>
      </c>
      <c r="L3594">
        <v>104</v>
      </c>
      <c r="M3594" t="str">
        <f>VLOOKUP(CONS_TABLE[[#This Row],[location_id]],Locations[],2,"FALSE")</f>
        <v>Bay of Plenty</v>
      </c>
      <c r="N3594" t="str">
        <f>VLOOKUP(CONS_TABLE[[#This Row],[location_id]],Locations[],3, "FALSE")</f>
        <v>New Zealand</v>
      </c>
      <c r="O3594" s="3">
        <f>VLOOKUP(CONS_TABLE[[#This Row],[location_id]],Locations[],4,"FALSE")</f>
        <v>347700</v>
      </c>
      <c r="P3594">
        <f>VLOOKUP(CONS_TABLE[[#This Row],[location_id]],Locations[],5,"FALSE")</f>
        <v>28.8</v>
      </c>
    </row>
    <row r="3595" spans="1:16" x14ac:dyDescent="0.3">
      <c r="A3595">
        <v>3594</v>
      </c>
      <c r="B3595" t="s">
        <v>83</v>
      </c>
      <c r="C3595">
        <v>619</v>
      </c>
      <c r="D3595" t="str">
        <f>VLOOKUP(CONS_TABLE[[#This Row],[make_id]],Make_details[],2,"FALSE")</f>
        <v>Toyota</v>
      </c>
      <c r="E3595" t="str">
        <f>VLOOKUP(CONS_TABLE[[#This Row],[make_id]],Make_details[],3,"FALSE")</f>
        <v>Standard</v>
      </c>
      <c r="F3595">
        <v>2005</v>
      </c>
      <c r="G3595" t="s">
        <v>842</v>
      </c>
      <c r="H3595" t="s">
        <v>32</v>
      </c>
      <c r="I3595" s="1">
        <v>44636</v>
      </c>
      <c r="J3595" s="1" t="str">
        <f>TEXT(CONS_TABLE[[#This Row],[date_stolen]],"YYYY")</f>
        <v>2022</v>
      </c>
      <c r="K3595" s="1" t="str">
        <f>TEXT(CONS_TABLE[[#This Row],[date_stolen]],"MMMM")</f>
        <v>March</v>
      </c>
      <c r="L3595">
        <v>102</v>
      </c>
      <c r="M3595" t="str">
        <f>VLOOKUP(CONS_TABLE[[#This Row],[location_id]],Locations[],2,"FALSE")</f>
        <v>Auckland</v>
      </c>
      <c r="N3595" t="str">
        <f>VLOOKUP(CONS_TABLE[[#This Row],[location_id]],Locations[],3, "FALSE")</f>
        <v>New Zealand</v>
      </c>
      <c r="O3595" s="3">
        <f>VLOOKUP(CONS_TABLE[[#This Row],[location_id]],Locations[],4,"FALSE")</f>
        <v>1695200</v>
      </c>
      <c r="P3595">
        <f>VLOOKUP(CONS_TABLE[[#This Row],[location_id]],Locations[],5,"FALSE")</f>
        <v>343.09</v>
      </c>
    </row>
    <row r="3596" spans="1:16" x14ac:dyDescent="0.3">
      <c r="A3596">
        <v>3595</v>
      </c>
      <c r="B3596" t="s">
        <v>235</v>
      </c>
      <c r="C3596">
        <v>580</v>
      </c>
      <c r="D3596" t="str">
        <f>VLOOKUP(CONS_TABLE[[#This Row],[make_id]],Make_details[],2,"FALSE")</f>
        <v>Mitsubishi</v>
      </c>
      <c r="E3596" t="str">
        <f>VLOOKUP(CONS_TABLE[[#This Row],[make_id]],Make_details[],3,"FALSE")</f>
        <v>Standard</v>
      </c>
      <c r="F3596">
        <v>1997</v>
      </c>
      <c r="G3596" t="s">
        <v>967</v>
      </c>
      <c r="H3596" t="s">
        <v>28</v>
      </c>
      <c r="I3596" s="1">
        <v>44655</v>
      </c>
      <c r="J3596" s="1" t="str">
        <f>TEXT(CONS_TABLE[[#This Row],[date_stolen]],"YYYY")</f>
        <v>2022</v>
      </c>
      <c r="K3596" s="1" t="str">
        <f>TEXT(CONS_TABLE[[#This Row],[date_stolen]],"MMMM")</f>
        <v>April</v>
      </c>
      <c r="L3596">
        <v>109</v>
      </c>
      <c r="M3596" t="str">
        <f>VLOOKUP(CONS_TABLE[[#This Row],[location_id]],Locations[],2,"FALSE")</f>
        <v>Wellington</v>
      </c>
      <c r="N3596" t="str">
        <f>VLOOKUP(CONS_TABLE[[#This Row],[location_id]],Locations[],3, "FALSE")</f>
        <v>New Zealand</v>
      </c>
      <c r="O3596" s="3">
        <f>VLOOKUP(CONS_TABLE[[#This Row],[location_id]],Locations[],4,"FALSE")</f>
        <v>543500</v>
      </c>
      <c r="P3596">
        <f>VLOOKUP(CONS_TABLE[[#This Row],[location_id]],Locations[],5,"FALSE")</f>
        <v>67.52</v>
      </c>
    </row>
    <row r="3597" spans="1:16" x14ac:dyDescent="0.3">
      <c r="A3597">
        <v>3596</v>
      </c>
      <c r="B3597" t="s">
        <v>75</v>
      </c>
      <c r="C3597">
        <v>619</v>
      </c>
      <c r="D3597" t="str">
        <f>VLOOKUP(CONS_TABLE[[#This Row],[make_id]],Make_details[],2,"FALSE")</f>
        <v>Toyota</v>
      </c>
      <c r="E3597" t="str">
        <f>VLOOKUP(CONS_TABLE[[#This Row],[make_id]],Make_details[],3,"FALSE")</f>
        <v>Standard</v>
      </c>
      <c r="F3597">
        <v>2010</v>
      </c>
      <c r="G3597" t="s">
        <v>739</v>
      </c>
      <c r="H3597" t="s">
        <v>618</v>
      </c>
      <c r="I3597" s="1">
        <v>44630</v>
      </c>
      <c r="J3597" s="1" t="str">
        <f>TEXT(CONS_TABLE[[#This Row],[date_stolen]],"YYYY")</f>
        <v>2022</v>
      </c>
      <c r="K3597" s="1" t="str">
        <f>TEXT(CONS_TABLE[[#This Row],[date_stolen]],"MMMM")</f>
        <v>March</v>
      </c>
      <c r="L3597">
        <v>102</v>
      </c>
      <c r="M3597" t="str">
        <f>VLOOKUP(CONS_TABLE[[#This Row],[location_id]],Locations[],2,"FALSE")</f>
        <v>Auckland</v>
      </c>
      <c r="N3597" t="str">
        <f>VLOOKUP(CONS_TABLE[[#This Row],[location_id]],Locations[],3, "FALSE")</f>
        <v>New Zealand</v>
      </c>
      <c r="O3597" s="3">
        <f>VLOOKUP(CONS_TABLE[[#This Row],[location_id]],Locations[],4,"FALSE")</f>
        <v>1695200</v>
      </c>
      <c r="P3597">
        <f>VLOOKUP(CONS_TABLE[[#This Row],[location_id]],Locations[],5,"FALSE")</f>
        <v>343.09</v>
      </c>
    </row>
    <row r="3598" spans="1:16" x14ac:dyDescent="0.3">
      <c r="A3598">
        <v>3597</v>
      </c>
      <c r="B3598" t="s">
        <v>75</v>
      </c>
      <c r="C3598">
        <v>619</v>
      </c>
      <c r="D3598" t="str">
        <f>VLOOKUP(CONS_TABLE[[#This Row],[make_id]],Make_details[],2,"FALSE")</f>
        <v>Toyota</v>
      </c>
      <c r="E3598" t="str">
        <f>VLOOKUP(CONS_TABLE[[#This Row],[make_id]],Make_details[],3,"FALSE")</f>
        <v>Standard</v>
      </c>
      <c r="F3598">
        <v>2012</v>
      </c>
      <c r="G3598" t="s">
        <v>471</v>
      </c>
      <c r="H3598" t="s">
        <v>28</v>
      </c>
      <c r="I3598" s="1">
        <v>44520</v>
      </c>
      <c r="J3598" s="1" t="str">
        <f>TEXT(CONS_TABLE[[#This Row],[date_stolen]],"YYYY")</f>
        <v>2021</v>
      </c>
      <c r="K3598" s="1" t="str">
        <f>TEXT(CONS_TABLE[[#This Row],[date_stolen]],"MMMM")</f>
        <v>November</v>
      </c>
      <c r="L3598">
        <v>102</v>
      </c>
      <c r="M3598" t="str">
        <f>VLOOKUP(CONS_TABLE[[#This Row],[location_id]],Locations[],2,"FALSE")</f>
        <v>Auckland</v>
      </c>
      <c r="N3598" t="str">
        <f>VLOOKUP(CONS_TABLE[[#This Row],[location_id]],Locations[],3, "FALSE")</f>
        <v>New Zealand</v>
      </c>
      <c r="O3598" s="3">
        <f>VLOOKUP(CONS_TABLE[[#This Row],[location_id]],Locations[],4,"FALSE")</f>
        <v>1695200</v>
      </c>
      <c r="P3598">
        <f>VLOOKUP(CONS_TABLE[[#This Row],[location_id]],Locations[],5,"FALSE")</f>
        <v>343.09</v>
      </c>
    </row>
    <row r="3599" spans="1:16" x14ac:dyDescent="0.3">
      <c r="A3599">
        <v>3598</v>
      </c>
      <c r="B3599" t="s">
        <v>435</v>
      </c>
      <c r="C3599">
        <v>540</v>
      </c>
      <c r="D3599" t="str">
        <f>VLOOKUP(CONS_TABLE[[#This Row],[make_id]],Make_details[],2,"FALSE")</f>
        <v>Ford</v>
      </c>
      <c r="E3599" t="str">
        <f>VLOOKUP(CONS_TABLE[[#This Row],[make_id]],Make_details[],3,"FALSE")</f>
        <v>Standard</v>
      </c>
      <c r="F3599">
        <v>2015</v>
      </c>
      <c r="G3599" t="s">
        <v>760</v>
      </c>
      <c r="H3599" t="s">
        <v>32</v>
      </c>
      <c r="I3599" s="1">
        <v>44645</v>
      </c>
      <c r="J3599" s="1" t="str">
        <f>TEXT(CONS_TABLE[[#This Row],[date_stolen]],"YYYY")</f>
        <v>2022</v>
      </c>
      <c r="K3599" s="1" t="str">
        <f>TEXT(CONS_TABLE[[#This Row],[date_stolen]],"MMMM")</f>
        <v>March</v>
      </c>
      <c r="L3599">
        <v>102</v>
      </c>
      <c r="M3599" t="str">
        <f>VLOOKUP(CONS_TABLE[[#This Row],[location_id]],Locations[],2,"FALSE")</f>
        <v>Auckland</v>
      </c>
      <c r="N3599" t="str">
        <f>VLOOKUP(CONS_TABLE[[#This Row],[location_id]],Locations[],3, "FALSE")</f>
        <v>New Zealand</v>
      </c>
      <c r="O3599" s="3">
        <f>VLOOKUP(CONS_TABLE[[#This Row],[location_id]],Locations[],4,"FALSE")</f>
        <v>1695200</v>
      </c>
      <c r="P3599">
        <f>VLOOKUP(CONS_TABLE[[#This Row],[location_id]],Locations[],5,"FALSE")</f>
        <v>343.09</v>
      </c>
    </row>
    <row r="3600" spans="1:16" x14ac:dyDescent="0.3">
      <c r="A3600">
        <v>3599</v>
      </c>
      <c r="B3600" t="s">
        <v>75</v>
      </c>
      <c r="C3600">
        <v>619</v>
      </c>
      <c r="D3600" t="str">
        <f>VLOOKUP(CONS_TABLE[[#This Row],[make_id]],Make_details[],2,"FALSE")</f>
        <v>Toyota</v>
      </c>
      <c r="E3600" t="str">
        <f>VLOOKUP(CONS_TABLE[[#This Row],[make_id]],Make_details[],3,"FALSE")</f>
        <v>Standard</v>
      </c>
      <c r="F3600">
        <v>2006</v>
      </c>
      <c r="G3600" t="s">
        <v>980</v>
      </c>
      <c r="H3600" t="s">
        <v>10</v>
      </c>
      <c r="I3600" s="1">
        <v>44616</v>
      </c>
      <c r="J3600" s="1" t="str">
        <f>TEXT(CONS_TABLE[[#This Row],[date_stolen]],"YYYY")</f>
        <v>2022</v>
      </c>
      <c r="K3600" s="1" t="str">
        <f>TEXT(CONS_TABLE[[#This Row],[date_stolen]],"MMMM")</f>
        <v>February</v>
      </c>
      <c r="L3600">
        <v>102</v>
      </c>
      <c r="M3600" t="str">
        <f>VLOOKUP(CONS_TABLE[[#This Row],[location_id]],Locations[],2,"FALSE")</f>
        <v>Auckland</v>
      </c>
      <c r="N3600" t="str">
        <f>VLOOKUP(CONS_TABLE[[#This Row],[location_id]],Locations[],3, "FALSE")</f>
        <v>New Zealand</v>
      </c>
      <c r="O3600" s="3">
        <f>VLOOKUP(CONS_TABLE[[#This Row],[location_id]],Locations[],4,"FALSE")</f>
        <v>1695200</v>
      </c>
      <c r="P3600">
        <f>VLOOKUP(CONS_TABLE[[#This Row],[location_id]],Locations[],5,"FALSE")</f>
        <v>343.09</v>
      </c>
    </row>
    <row r="3601" spans="1:16" x14ac:dyDescent="0.3">
      <c r="A3601">
        <v>3600</v>
      </c>
      <c r="B3601" t="s">
        <v>435</v>
      </c>
      <c r="C3601">
        <v>580</v>
      </c>
      <c r="D3601" t="str">
        <f>VLOOKUP(CONS_TABLE[[#This Row],[make_id]],Make_details[],2,"FALSE")</f>
        <v>Mitsubishi</v>
      </c>
      <c r="E3601" t="str">
        <f>VLOOKUP(CONS_TABLE[[#This Row],[make_id]],Make_details[],3,"FALSE")</f>
        <v>Standard</v>
      </c>
      <c r="F3601">
        <v>1992</v>
      </c>
      <c r="G3601" t="s">
        <v>469</v>
      </c>
      <c r="H3601" t="s">
        <v>32</v>
      </c>
      <c r="I3601" s="1">
        <v>44528</v>
      </c>
      <c r="J3601" s="1" t="str">
        <f>TEXT(CONS_TABLE[[#This Row],[date_stolen]],"YYYY")</f>
        <v>2021</v>
      </c>
      <c r="K3601" s="1" t="str">
        <f>TEXT(CONS_TABLE[[#This Row],[date_stolen]],"MMMM")</f>
        <v>November</v>
      </c>
      <c r="L3601">
        <v>102</v>
      </c>
      <c r="M3601" t="str">
        <f>VLOOKUP(CONS_TABLE[[#This Row],[location_id]],Locations[],2,"FALSE")</f>
        <v>Auckland</v>
      </c>
      <c r="N3601" t="str">
        <f>VLOOKUP(CONS_TABLE[[#This Row],[location_id]],Locations[],3, "FALSE")</f>
        <v>New Zealand</v>
      </c>
      <c r="O3601" s="3">
        <f>VLOOKUP(CONS_TABLE[[#This Row],[location_id]],Locations[],4,"FALSE")</f>
        <v>1695200</v>
      </c>
      <c r="P3601">
        <f>VLOOKUP(CONS_TABLE[[#This Row],[location_id]],Locations[],5,"FALSE")</f>
        <v>343.09</v>
      </c>
    </row>
    <row r="3602" spans="1:16" x14ac:dyDescent="0.3">
      <c r="A3602">
        <v>3601</v>
      </c>
      <c r="B3602" t="s">
        <v>90</v>
      </c>
      <c r="C3602">
        <v>587</v>
      </c>
      <c r="D3602" t="str">
        <f>VLOOKUP(CONS_TABLE[[#This Row],[make_id]],Make_details[],2,"FALSE")</f>
        <v>Nissan</v>
      </c>
      <c r="E3602" t="str">
        <f>VLOOKUP(CONS_TABLE[[#This Row],[make_id]],Make_details[],3,"FALSE")</f>
        <v>Standard</v>
      </c>
      <c r="F3602">
        <v>2006</v>
      </c>
      <c r="G3602" t="s">
        <v>883</v>
      </c>
      <c r="H3602" t="s">
        <v>10</v>
      </c>
      <c r="I3602" s="1">
        <v>44544</v>
      </c>
      <c r="J3602" s="1" t="str">
        <f>TEXT(CONS_TABLE[[#This Row],[date_stolen]],"YYYY")</f>
        <v>2021</v>
      </c>
      <c r="K3602" s="1" t="str">
        <f>TEXT(CONS_TABLE[[#This Row],[date_stolen]],"MMMM")</f>
        <v>December</v>
      </c>
      <c r="L3602">
        <v>102</v>
      </c>
      <c r="M3602" t="str">
        <f>VLOOKUP(CONS_TABLE[[#This Row],[location_id]],Locations[],2,"FALSE")</f>
        <v>Auckland</v>
      </c>
      <c r="N3602" t="str">
        <f>VLOOKUP(CONS_TABLE[[#This Row],[location_id]],Locations[],3, "FALSE")</f>
        <v>New Zealand</v>
      </c>
      <c r="O3602" s="3">
        <f>VLOOKUP(CONS_TABLE[[#This Row],[location_id]],Locations[],4,"FALSE")</f>
        <v>1695200</v>
      </c>
      <c r="P3602">
        <f>VLOOKUP(CONS_TABLE[[#This Row],[location_id]],Locations[],5,"FALSE")</f>
        <v>343.09</v>
      </c>
    </row>
    <row r="3603" spans="1:16" x14ac:dyDescent="0.3">
      <c r="A3603">
        <v>3602</v>
      </c>
      <c r="B3603" t="s">
        <v>83</v>
      </c>
      <c r="C3603">
        <v>619</v>
      </c>
      <c r="D3603" t="str">
        <f>VLOOKUP(CONS_TABLE[[#This Row],[make_id]],Make_details[],2,"FALSE")</f>
        <v>Toyota</v>
      </c>
      <c r="E3603" t="str">
        <f>VLOOKUP(CONS_TABLE[[#This Row],[make_id]],Make_details[],3,"FALSE")</f>
        <v>Standard</v>
      </c>
      <c r="F3603">
        <v>2005</v>
      </c>
      <c r="G3603" t="s">
        <v>842</v>
      </c>
      <c r="H3603" t="s">
        <v>28</v>
      </c>
      <c r="I3603" s="1">
        <v>44635</v>
      </c>
      <c r="J3603" s="1" t="str">
        <f>TEXT(CONS_TABLE[[#This Row],[date_stolen]],"YYYY")</f>
        <v>2022</v>
      </c>
      <c r="K3603" s="1" t="str">
        <f>TEXT(CONS_TABLE[[#This Row],[date_stolen]],"MMMM")</f>
        <v>March</v>
      </c>
      <c r="L3603">
        <v>103</v>
      </c>
      <c r="M3603" t="str">
        <f>VLOOKUP(CONS_TABLE[[#This Row],[location_id]],Locations[],2,"FALSE")</f>
        <v>Waikato</v>
      </c>
      <c r="N3603" t="str">
        <f>VLOOKUP(CONS_TABLE[[#This Row],[location_id]],Locations[],3, "FALSE")</f>
        <v>New Zealand</v>
      </c>
      <c r="O3603" s="3">
        <f>VLOOKUP(CONS_TABLE[[#This Row],[location_id]],Locations[],4,"FALSE")</f>
        <v>513800</v>
      </c>
      <c r="P3603">
        <f>VLOOKUP(CONS_TABLE[[#This Row],[location_id]],Locations[],5,"FALSE")</f>
        <v>21.5</v>
      </c>
    </row>
    <row r="3604" spans="1:16" x14ac:dyDescent="0.3">
      <c r="A3604">
        <v>3603</v>
      </c>
      <c r="B3604" t="s">
        <v>75</v>
      </c>
      <c r="C3604">
        <v>576</v>
      </c>
      <c r="D3604" t="str">
        <f>VLOOKUP(CONS_TABLE[[#This Row],[make_id]],Make_details[],2,"FALSE")</f>
        <v>Mazda</v>
      </c>
      <c r="E3604" t="str">
        <f>VLOOKUP(CONS_TABLE[[#This Row],[make_id]],Make_details[],3,"FALSE")</f>
        <v>Standard</v>
      </c>
      <c r="F3604">
        <v>2008</v>
      </c>
      <c r="G3604" t="s">
        <v>578</v>
      </c>
      <c r="H3604" t="s">
        <v>28</v>
      </c>
      <c r="I3604" s="1">
        <v>44654</v>
      </c>
      <c r="J3604" s="1" t="str">
        <f>TEXT(CONS_TABLE[[#This Row],[date_stolen]],"YYYY")</f>
        <v>2022</v>
      </c>
      <c r="K3604" s="1" t="str">
        <f>TEXT(CONS_TABLE[[#This Row],[date_stolen]],"MMMM")</f>
        <v>April</v>
      </c>
      <c r="L3604">
        <v>102</v>
      </c>
      <c r="M3604" t="str">
        <f>VLOOKUP(CONS_TABLE[[#This Row],[location_id]],Locations[],2,"FALSE")</f>
        <v>Auckland</v>
      </c>
      <c r="N3604" t="str">
        <f>VLOOKUP(CONS_TABLE[[#This Row],[location_id]],Locations[],3, "FALSE")</f>
        <v>New Zealand</v>
      </c>
      <c r="O3604" s="3">
        <f>VLOOKUP(CONS_TABLE[[#This Row],[location_id]],Locations[],4,"FALSE")</f>
        <v>1695200</v>
      </c>
      <c r="P3604">
        <f>VLOOKUP(CONS_TABLE[[#This Row],[location_id]],Locations[],5,"FALSE")</f>
        <v>343.09</v>
      </c>
    </row>
    <row r="3605" spans="1:16" x14ac:dyDescent="0.3">
      <c r="A3605">
        <v>3604</v>
      </c>
      <c r="B3605" t="s">
        <v>75</v>
      </c>
      <c r="C3605">
        <v>619</v>
      </c>
      <c r="D3605" t="str">
        <f>VLOOKUP(CONS_TABLE[[#This Row],[make_id]],Make_details[],2,"FALSE")</f>
        <v>Toyota</v>
      </c>
      <c r="E3605" t="str">
        <f>VLOOKUP(CONS_TABLE[[#This Row],[make_id]],Make_details[],3,"FALSE")</f>
        <v>Standard</v>
      </c>
      <c r="F3605">
        <v>2014</v>
      </c>
      <c r="G3605" t="s">
        <v>471</v>
      </c>
      <c r="H3605" t="s">
        <v>32</v>
      </c>
      <c r="I3605" s="1">
        <v>44653</v>
      </c>
      <c r="J3605" s="1" t="str">
        <f>TEXT(CONS_TABLE[[#This Row],[date_stolen]],"YYYY")</f>
        <v>2022</v>
      </c>
      <c r="K3605" s="1" t="str">
        <f>TEXT(CONS_TABLE[[#This Row],[date_stolen]],"MMMM")</f>
        <v>April</v>
      </c>
      <c r="L3605">
        <v>102</v>
      </c>
      <c r="M3605" t="str">
        <f>VLOOKUP(CONS_TABLE[[#This Row],[location_id]],Locations[],2,"FALSE")</f>
        <v>Auckland</v>
      </c>
      <c r="N3605" t="str">
        <f>VLOOKUP(CONS_TABLE[[#This Row],[location_id]],Locations[],3, "FALSE")</f>
        <v>New Zealand</v>
      </c>
      <c r="O3605" s="3">
        <f>VLOOKUP(CONS_TABLE[[#This Row],[location_id]],Locations[],4,"FALSE")</f>
        <v>1695200</v>
      </c>
      <c r="P3605">
        <f>VLOOKUP(CONS_TABLE[[#This Row],[location_id]],Locations[],5,"FALSE")</f>
        <v>343.09</v>
      </c>
    </row>
    <row r="3606" spans="1:16" x14ac:dyDescent="0.3">
      <c r="A3606">
        <v>3605</v>
      </c>
      <c r="B3606" t="s">
        <v>574</v>
      </c>
      <c r="C3606">
        <v>619</v>
      </c>
      <c r="D3606" t="str">
        <f>VLOOKUP(CONS_TABLE[[#This Row],[make_id]],Make_details[],2,"FALSE")</f>
        <v>Toyota</v>
      </c>
      <c r="E3606" t="str">
        <f>VLOOKUP(CONS_TABLE[[#This Row],[make_id]],Make_details[],3,"FALSE")</f>
        <v>Standard</v>
      </c>
      <c r="F3606">
        <v>2019</v>
      </c>
      <c r="G3606" t="s">
        <v>467</v>
      </c>
      <c r="H3606" t="s">
        <v>32</v>
      </c>
      <c r="I3606" s="1">
        <v>44477</v>
      </c>
      <c r="J3606" s="1" t="str">
        <f>TEXT(CONS_TABLE[[#This Row],[date_stolen]],"YYYY")</f>
        <v>2021</v>
      </c>
      <c r="K3606" s="1" t="str">
        <f>TEXT(CONS_TABLE[[#This Row],[date_stolen]],"MMMM")</f>
        <v>October</v>
      </c>
      <c r="L3606">
        <v>102</v>
      </c>
      <c r="M3606" t="str">
        <f>VLOOKUP(CONS_TABLE[[#This Row],[location_id]],Locations[],2,"FALSE")</f>
        <v>Auckland</v>
      </c>
      <c r="N3606" t="str">
        <f>VLOOKUP(CONS_TABLE[[#This Row],[location_id]],Locations[],3, "FALSE")</f>
        <v>New Zealand</v>
      </c>
      <c r="O3606" s="3">
        <f>VLOOKUP(CONS_TABLE[[#This Row],[location_id]],Locations[],4,"FALSE")</f>
        <v>1695200</v>
      </c>
      <c r="P3606">
        <f>VLOOKUP(CONS_TABLE[[#This Row],[location_id]],Locations[],5,"FALSE")</f>
        <v>343.09</v>
      </c>
    </row>
    <row r="3607" spans="1:16" x14ac:dyDescent="0.3">
      <c r="A3607">
        <v>3606</v>
      </c>
      <c r="B3607" t="s">
        <v>83</v>
      </c>
      <c r="C3607">
        <v>587</v>
      </c>
      <c r="D3607" t="str">
        <f>VLOOKUP(CONS_TABLE[[#This Row],[make_id]],Make_details[],2,"FALSE")</f>
        <v>Nissan</v>
      </c>
      <c r="E3607" t="str">
        <f>VLOOKUP(CONS_TABLE[[#This Row],[make_id]],Make_details[],3,"FALSE")</f>
        <v>Standard</v>
      </c>
      <c r="F3607">
        <v>2008</v>
      </c>
      <c r="G3607" t="s">
        <v>590</v>
      </c>
      <c r="H3607" t="s">
        <v>10</v>
      </c>
      <c r="I3607" s="1">
        <v>44506</v>
      </c>
      <c r="J3607" s="1" t="str">
        <f>TEXT(CONS_TABLE[[#This Row],[date_stolen]],"YYYY")</f>
        <v>2021</v>
      </c>
      <c r="K3607" s="1" t="str">
        <f>TEXT(CONS_TABLE[[#This Row],[date_stolen]],"MMMM")</f>
        <v>November</v>
      </c>
      <c r="L3607">
        <v>102</v>
      </c>
      <c r="M3607" t="str">
        <f>VLOOKUP(CONS_TABLE[[#This Row],[location_id]],Locations[],2,"FALSE")</f>
        <v>Auckland</v>
      </c>
      <c r="N3607" t="str">
        <f>VLOOKUP(CONS_TABLE[[#This Row],[location_id]],Locations[],3, "FALSE")</f>
        <v>New Zealand</v>
      </c>
      <c r="O3607" s="3">
        <f>VLOOKUP(CONS_TABLE[[#This Row],[location_id]],Locations[],4,"FALSE")</f>
        <v>1695200</v>
      </c>
      <c r="P3607">
        <f>VLOOKUP(CONS_TABLE[[#This Row],[location_id]],Locations[],5,"FALSE")</f>
        <v>343.09</v>
      </c>
    </row>
    <row r="3608" spans="1:16" x14ac:dyDescent="0.3">
      <c r="A3608">
        <v>3607</v>
      </c>
      <c r="B3608" t="s">
        <v>90</v>
      </c>
      <c r="C3608">
        <v>576</v>
      </c>
      <c r="D3608" t="str">
        <f>VLOOKUP(CONS_TABLE[[#This Row],[make_id]],Make_details[],2,"FALSE")</f>
        <v>Mazda</v>
      </c>
      <c r="E3608" t="str">
        <f>VLOOKUP(CONS_TABLE[[#This Row],[make_id]],Make_details[],3,"FALSE")</f>
        <v>Standard</v>
      </c>
      <c r="F3608">
        <v>2008</v>
      </c>
      <c r="G3608" t="s">
        <v>823</v>
      </c>
      <c r="H3608" t="s">
        <v>45</v>
      </c>
      <c r="I3608" s="1">
        <v>44650</v>
      </c>
      <c r="J3608" s="1" t="str">
        <f>TEXT(CONS_TABLE[[#This Row],[date_stolen]],"YYYY")</f>
        <v>2022</v>
      </c>
      <c r="K3608" s="1" t="str">
        <f>TEXT(CONS_TABLE[[#This Row],[date_stolen]],"MMMM")</f>
        <v>March</v>
      </c>
      <c r="L3608">
        <v>107</v>
      </c>
      <c r="M3608" t="str">
        <f>VLOOKUP(CONS_TABLE[[#This Row],[location_id]],Locations[],2,"FALSE")</f>
        <v>Taranaki</v>
      </c>
      <c r="N3608" t="str">
        <f>VLOOKUP(CONS_TABLE[[#This Row],[location_id]],Locations[],3, "FALSE")</f>
        <v>New Zealand</v>
      </c>
      <c r="O3608" s="3">
        <f>VLOOKUP(CONS_TABLE[[#This Row],[location_id]],Locations[],4,"FALSE")</f>
        <v>127300</v>
      </c>
      <c r="P3608">
        <f>VLOOKUP(CONS_TABLE[[#This Row],[location_id]],Locations[],5,"FALSE")</f>
        <v>17.55</v>
      </c>
    </row>
    <row r="3609" spans="1:16" x14ac:dyDescent="0.3">
      <c r="A3609">
        <v>3608</v>
      </c>
      <c r="B3609" t="s">
        <v>90</v>
      </c>
      <c r="C3609">
        <v>619</v>
      </c>
      <c r="D3609" t="str">
        <f>VLOOKUP(CONS_TABLE[[#This Row],[make_id]],Make_details[],2,"FALSE")</f>
        <v>Toyota</v>
      </c>
      <c r="E3609" t="str">
        <f>VLOOKUP(CONS_TABLE[[#This Row],[make_id]],Make_details[],3,"FALSE")</f>
        <v>Standard</v>
      </c>
      <c r="F3609">
        <v>2004</v>
      </c>
      <c r="G3609" t="s">
        <v>575</v>
      </c>
      <c r="H3609" t="s">
        <v>32</v>
      </c>
      <c r="I3609" s="1">
        <v>44595</v>
      </c>
      <c r="J3609" s="1" t="str">
        <f>TEXT(CONS_TABLE[[#This Row],[date_stolen]],"YYYY")</f>
        <v>2022</v>
      </c>
      <c r="K3609" s="1" t="str">
        <f>TEXT(CONS_TABLE[[#This Row],[date_stolen]],"MMMM")</f>
        <v>February</v>
      </c>
      <c r="L3609">
        <v>102</v>
      </c>
      <c r="M3609" t="str">
        <f>VLOOKUP(CONS_TABLE[[#This Row],[location_id]],Locations[],2,"FALSE")</f>
        <v>Auckland</v>
      </c>
      <c r="N3609" t="str">
        <f>VLOOKUP(CONS_TABLE[[#This Row],[location_id]],Locations[],3, "FALSE")</f>
        <v>New Zealand</v>
      </c>
      <c r="O3609" s="3">
        <f>VLOOKUP(CONS_TABLE[[#This Row],[location_id]],Locations[],4,"FALSE")</f>
        <v>1695200</v>
      </c>
      <c r="P3609">
        <f>VLOOKUP(CONS_TABLE[[#This Row],[location_id]],Locations[],5,"FALSE")</f>
        <v>343.09</v>
      </c>
    </row>
    <row r="3610" spans="1:16" x14ac:dyDescent="0.3">
      <c r="A3610">
        <v>3609</v>
      </c>
      <c r="B3610" t="s">
        <v>235</v>
      </c>
      <c r="C3610">
        <v>619</v>
      </c>
      <c r="D3610" t="str">
        <f>VLOOKUP(CONS_TABLE[[#This Row],[make_id]],Make_details[],2,"FALSE")</f>
        <v>Toyota</v>
      </c>
      <c r="E3610" t="str">
        <f>VLOOKUP(CONS_TABLE[[#This Row],[make_id]],Make_details[],3,"FALSE")</f>
        <v>Standard</v>
      </c>
      <c r="F3610">
        <v>2012</v>
      </c>
      <c r="G3610" t="s">
        <v>467</v>
      </c>
      <c r="H3610" t="s">
        <v>32</v>
      </c>
      <c r="I3610" s="1">
        <v>44487</v>
      </c>
      <c r="J3610" s="1" t="str">
        <f>TEXT(CONS_TABLE[[#This Row],[date_stolen]],"YYYY")</f>
        <v>2021</v>
      </c>
      <c r="K3610" s="1" t="str">
        <f>TEXT(CONS_TABLE[[#This Row],[date_stolen]],"MMMM")</f>
        <v>October</v>
      </c>
      <c r="L3610">
        <v>102</v>
      </c>
      <c r="M3610" t="str">
        <f>VLOOKUP(CONS_TABLE[[#This Row],[location_id]],Locations[],2,"FALSE")</f>
        <v>Auckland</v>
      </c>
      <c r="N3610" t="str">
        <f>VLOOKUP(CONS_TABLE[[#This Row],[location_id]],Locations[],3, "FALSE")</f>
        <v>New Zealand</v>
      </c>
      <c r="O3610" s="3">
        <f>VLOOKUP(CONS_TABLE[[#This Row],[location_id]],Locations[],4,"FALSE")</f>
        <v>1695200</v>
      </c>
      <c r="P3610">
        <f>VLOOKUP(CONS_TABLE[[#This Row],[location_id]],Locations[],5,"FALSE")</f>
        <v>343.09</v>
      </c>
    </row>
    <row r="3611" spans="1:16" x14ac:dyDescent="0.3">
      <c r="A3611">
        <v>3610</v>
      </c>
      <c r="B3611" t="s">
        <v>75</v>
      </c>
      <c r="C3611">
        <v>610</v>
      </c>
      <c r="D3611" t="str">
        <f>VLOOKUP(CONS_TABLE[[#This Row],[make_id]],Make_details[],2,"FALSE")</f>
        <v>Subaru</v>
      </c>
      <c r="E3611" t="str">
        <f>VLOOKUP(CONS_TABLE[[#This Row],[make_id]],Make_details[],3,"FALSE")</f>
        <v>Standard</v>
      </c>
      <c r="F3611">
        <v>2015</v>
      </c>
      <c r="G3611" t="s">
        <v>444</v>
      </c>
      <c r="H3611" t="s">
        <v>10</v>
      </c>
      <c r="I3611" s="1">
        <v>44656</v>
      </c>
      <c r="J3611" s="1" t="str">
        <f>TEXT(CONS_TABLE[[#This Row],[date_stolen]],"YYYY")</f>
        <v>2022</v>
      </c>
      <c r="K3611" s="1" t="str">
        <f>TEXT(CONS_TABLE[[#This Row],[date_stolen]],"MMMM")</f>
        <v>April</v>
      </c>
      <c r="L3611">
        <v>102</v>
      </c>
      <c r="M3611" t="str">
        <f>VLOOKUP(CONS_TABLE[[#This Row],[location_id]],Locations[],2,"FALSE")</f>
        <v>Auckland</v>
      </c>
      <c r="N3611" t="str">
        <f>VLOOKUP(CONS_TABLE[[#This Row],[location_id]],Locations[],3, "FALSE")</f>
        <v>New Zealand</v>
      </c>
      <c r="O3611" s="3">
        <f>VLOOKUP(CONS_TABLE[[#This Row],[location_id]],Locations[],4,"FALSE")</f>
        <v>1695200</v>
      </c>
      <c r="P3611">
        <f>VLOOKUP(CONS_TABLE[[#This Row],[location_id]],Locations[],5,"FALSE")</f>
        <v>343.09</v>
      </c>
    </row>
    <row r="3612" spans="1:16" x14ac:dyDescent="0.3">
      <c r="A3612">
        <v>3611</v>
      </c>
      <c r="B3612" t="s">
        <v>614</v>
      </c>
      <c r="C3612">
        <v>540</v>
      </c>
      <c r="D3612" t="str">
        <f>VLOOKUP(CONS_TABLE[[#This Row],[make_id]],Make_details[],2,"FALSE")</f>
        <v>Ford</v>
      </c>
      <c r="E3612" t="str">
        <f>VLOOKUP(CONS_TABLE[[#This Row],[make_id]],Make_details[],3,"FALSE")</f>
        <v>Standard</v>
      </c>
      <c r="F3612">
        <v>1986</v>
      </c>
      <c r="G3612" t="s">
        <v>981</v>
      </c>
      <c r="H3612" t="s">
        <v>32</v>
      </c>
      <c r="I3612" s="1">
        <v>44512</v>
      </c>
      <c r="J3612" s="1" t="str">
        <f>TEXT(CONS_TABLE[[#This Row],[date_stolen]],"YYYY")</f>
        <v>2021</v>
      </c>
      <c r="K3612" s="1" t="str">
        <f>TEXT(CONS_TABLE[[#This Row],[date_stolen]],"MMMM")</f>
        <v>November</v>
      </c>
      <c r="L3612">
        <v>105</v>
      </c>
      <c r="M3612" t="str">
        <f>VLOOKUP(CONS_TABLE[[#This Row],[location_id]],Locations[],2,"FALSE")</f>
        <v>Gisborne</v>
      </c>
      <c r="N3612" t="str">
        <f>VLOOKUP(CONS_TABLE[[#This Row],[location_id]],Locations[],3, "FALSE")</f>
        <v>New Zealand</v>
      </c>
      <c r="O3612" s="3">
        <f>VLOOKUP(CONS_TABLE[[#This Row],[location_id]],Locations[],4,"FALSE")</f>
        <v>52100</v>
      </c>
      <c r="P3612">
        <f>VLOOKUP(CONS_TABLE[[#This Row],[location_id]],Locations[],5,"FALSE")</f>
        <v>6.21</v>
      </c>
    </row>
    <row r="3613" spans="1:16" x14ac:dyDescent="0.3">
      <c r="A3613">
        <v>3612</v>
      </c>
      <c r="B3613" t="s">
        <v>235</v>
      </c>
      <c r="C3613">
        <v>619</v>
      </c>
      <c r="D3613" t="str">
        <f>VLOOKUP(CONS_TABLE[[#This Row],[make_id]],Make_details[],2,"FALSE")</f>
        <v>Toyota</v>
      </c>
      <c r="E3613" t="str">
        <f>VLOOKUP(CONS_TABLE[[#This Row],[make_id]],Make_details[],3,"FALSE")</f>
        <v>Standard</v>
      </c>
      <c r="F3613">
        <v>2008</v>
      </c>
      <c r="G3613" t="s">
        <v>467</v>
      </c>
      <c r="H3613" t="s">
        <v>28</v>
      </c>
      <c r="I3613" s="1">
        <v>44601</v>
      </c>
      <c r="J3613" s="1" t="str">
        <f>TEXT(CONS_TABLE[[#This Row],[date_stolen]],"YYYY")</f>
        <v>2022</v>
      </c>
      <c r="K3613" s="1" t="str">
        <f>TEXT(CONS_TABLE[[#This Row],[date_stolen]],"MMMM")</f>
        <v>February</v>
      </c>
      <c r="L3613">
        <v>109</v>
      </c>
      <c r="M3613" t="str">
        <f>VLOOKUP(CONS_TABLE[[#This Row],[location_id]],Locations[],2,"FALSE")</f>
        <v>Wellington</v>
      </c>
      <c r="N3613" t="str">
        <f>VLOOKUP(CONS_TABLE[[#This Row],[location_id]],Locations[],3, "FALSE")</f>
        <v>New Zealand</v>
      </c>
      <c r="O3613" s="3">
        <f>VLOOKUP(CONS_TABLE[[#This Row],[location_id]],Locations[],4,"FALSE")</f>
        <v>543500</v>
      </c>
      <c r="P3613">
        <f>VLOOKUP(CONS_TABLE[[#This Row],[location_id]],Locations[],5,"FALSE")</f>
        <v>67.52</v>
      </c>
    </row>
    <row r="3614" spans="1:16" x14ac:dyDescent="0.3">
      <c r="A3614">
        <v>3613</v>
      </c>
      <c r="B3614" t="s">
        <v>435</v>
      </c>
      <c r="C3614">
        <v>540</v>
      </c>
      <c r="D3614" t="str">
        <f>VLOOKUP(CONS_TABLE[[#This Row],[make_id]],Make_details[],2,"FALSE")</f>
        <v>Ford</v>
      </c>
      <c r="E3614" t="str">
        <f>VLOOKUP(CONS_TABLE[[#This Row],[make_id]],Make_details[],3,"FALSE")</f>
        <v>Standard</v>
      </c>
      <c r="F3614">
        <v>2002</v>
      </c>
      <c r="G3614" t="s">
        <v>436</v>
      </c>
      <c r="H3614" t="s">
        <v>32</v>
      </c>
      <c r="I3614" s="1">
        <v>44570</v>
      </c>
      <c r="J3614" s="1" t="str">
        <f>TEXT(CONS_TABLE[[#This Row],[date_stolen]],"YYYY")</f>
        <v>2022</v>
      </c>
      <c r="K3614" s="1" t="str">
        <f>TEXT(CONS_TABLE[[#This Row],[date_stolen]],"MMMM")</f>
        <v>January</v>
      </c>
      <c r="L3614">
        <v>115</v>
      </c>
      <c r="M3614" t="str">
        <f>VLOOKUP(CONS_TABLE[[#This Row],[location_id]],Locations[],2,"FALSE")</f>
        <v>Otago</v>
      </c>
      <c r="N3614" t="str">
        <f>VLOOKUP(CONS_TABLE[[#This Row],[location_id]],Locations[],3, "FALSE")</f>
        <v>New Zealand</v>
      </c>
      <c r="O3614" s="3">
        <f>VLOOKUP(CONS_TABLE[[#This Row],[location_id]],Locations[],4,"FALSE")</f>
        <v>246000</v>
      </c>
      <c r="P3614">
        <f>VLOOKUP(CONS_TABLE[[#This Row],[location_id]],Locations[],5,"FALSE")</f>
        <v>7.89</v>
      </c>
    </row>
    <row r="3615" spans="1:16" x14ac:dyDescent="0.3">
      <c r="A3615">
        <v>3614</v>
      </c>
      <c r="B3615" t="s">
        <v>83</v>
      </c>
      <c r="C3615">
        <v>548</v>
      </c>
      <c r="D3615" t="str">
        <f>VLOOKUP(CONS_TABLE[[#This Row],[make_id]],Make_details[],2,"FALSE")</f>
        <v>Holden</v>
      </c>
      <c r="E3615" t="str">
        <f>VLOOKUP(CONS_TABLE[[#This Row],[make_id]],Make_details[],3,"FALSE")</f>
        <v>Standard</v>
      </c>
      <c r="F3615">
        <v>2001</v>
      </c>
      <c r="G3615" t="s">
        <v>443</v>
      </c>
      <c r="H3615" t="s">
        <v>32</v>
      </c>
      <c r="I3615" s="1">
        <v>44501</v>
      </c>
      <c r="J3615" s="1" t="str">
        <f>TEXT(CONS_TABLE[[#This Row],[date_stolen]],"YYYY")</f>
        <v>2021</v>
      </c>
      <c r="K3615" s="1" t="str">
        <f>TEXT(CONS_TABLE[[#This Row],[date_stolen]],"MMMM")</f>
        <v>November</v>
      </c>
      <c r="L3615">
        <v>103</v>
      </c>
      <c r="M3615" t="str">
        <f>VLOOKUP(CONS_TABLE[[#This Row],[location_id]],Locations[],2,"FALSE")</f>
        <v>Waikato</v>
      </c>
      <c r="N3615" t="str">
        <f>VLOOKUP(CONS_TABLE[[#This Row],[location_id]],Locations[],3, "FALSE")</f>
        <v>New Zealand</v>
      </c>
      <c r="O3615" s="3">
        <f>VLOOKUP(CONS_TABLE[[#This Row],[location_id]],Locations[],4,"FALSE")</f>
        <v>513800</v>
      </c>
      <c r="P3615">
        <f>VLOOKUP(CONS_TABLE[[#This Row],[location_id]],Locations[],5,"FALSE")</f>
        <v>21.5</v>
      </c>
    </row>
    <row r="3616" spans="1:16" x14ac:dyDescent="0.3">
      <c r="A3616">
        <v>3615</v>
      </c>
      <c r="B3616" t="s">
        <v>90</v>
      </c>
      <c r="C3616">
        <v>619</v>
      </c>
      <c r="D3616" t="str">
        <f>VLOOKUP(CONS_TABLE[[#This Row],[make_id]],Make_details[],2,"FALSE")</f>
        <v>Toyota</v>
      </c>
      <c r="E3616" t="str">
        <f>VLOOKUP(CONS_TABLE[[#This Row],[make_id]],Make_details[],3,"FALSE")</f>
        <v>Standard</v>
      </c>
      <c r="F3616">
        <v>2007</v>
      </c>
      <c r="G3616" t="s">
        <v>843</v>
      </c>
      <c r="H3616" t="s">
        <v>28</v>
      </c>
      <c r="I3616" s="1">
        <v>44656</v>
      </c>
      <c r="J3616" s="1" t="str">
        <f>TEXT(CONS_TABLE[[#This Row],[date_stolen]],"YYYY")</f>
        <v>2022</v>
      </c>
      <c r="K3616" s="1" t="str">
        <f>TEXT(CONS_TABLE[[#This Row],[date_stolen]],"MMMM")</f>
        <v>April</v>
      </c>
      <c r="L3616">
        <v>104</v>
      </c>
      <c r="M3616" t="str">
        <f>VLOOKUP(CONS_TABLE[[#This Row],[location_id]],Locations[],2,"FALSE")</f>
        <v>Bay of Plenty</v>
      </c>
      <c r="N3616" t="str">
        <f>VLOOKUP(CONS_TABLE[[#This Row],[location_id]],Locations[],3, "FALSE")</f>
        <v>New Zealand</v>
      </c>
      <c r="O3616" s="3">
        <f>VLOOKUP(CONS_TABLE[[#This Row],[location_id]],Locations[],4,"FALSE")</f>
        <v>347700</v>
      </c>
      <c r="P3616">
        <f>VLOOKUP(CONS_TABLE[[#This Row],[location_id]],Locations[],5,"FALSE")</f>
        <v>28.8</v>
      </c>
    </row>
    <row r="3617" spans="1:16" x14ac:dyDescent="0.3">
      <c r="A3617">
        <v>3616</v>
      </c>
      <c r="B3617" t="s">
        <v>83</v>
      </c>
      <c r="C3617">
        <v>587</v>
      </c>
      <c r="D3617" t="str">
        <f>VLOOKUP(CONS_TABLE[[#This Row],[make_id]],Make_details[],2,"FALSE")</f>
        <v>Nissan</v>
      </c>
      <c r="E3617" t="str">
        <f>VLOOKUP(CONS_TABLE[[#This Row],[make_id]],Make_details[],3,"FALSE")</f>
        <v>Standard</v>
      </c>
      <c r="F3617">
        <v>2008</v>
      </c>
      <c r="G3617" t="s">
        <v>359</v>
      </c>
      <c r="H3617" t="s">
        <v>10</v>
      </c>
      <c r="I3617" s="1">
        <v>44654</v>
      </c>
      <c r="J3617" s="1" t="str">
        <f>TEXT(CONS_TABLE[[#This Row],[date_stolen]],"YYYY")</f>
        <v>2022</v>
      </c>
      <c r="K3617" s="1" t="str">
        <f>TEXT(CONS_TABLE[[#This Row],[date_stolen]],"MMMM")</f>
        <v>April</v>
      </c>
      <c r="L3617">
        <v>102</v>
      </c>
      <c r="M3617" t="str">
        <f>VLOOKUP(CONS_TABLE[[#This Row],[location_id]],Locations[],2,"FALSE")</f>
        <v>Auckland</v>
      </c>
      <c r="N3617" t="str">
        <f>VLOOKUP(CONS_TABLE[[#This Row],[location_id]],Locations[],3, "FALSE")</f>
        <v>New Zealand</v>
      </c>
      <c r="O3617" s="3">
        <f>VLOOKUP(CONS_TABLE[[#This Row],[location_id]],Locations[],4,"FALSE")</f>
        <v>1695200</v>
      </c>
      <c r="P3617">
        <f>VLOOKUP(CONS_TABLE[[#This Row],[location_id]],Locations[],5,"FALSE")</f>
        <v>343.09</v>
      </c>
    </row>
    <row r="3618" spans="1:16" x14ac:dyDescent="0.3">
      <c r="A3618">
        <v>3617</v>
      </c>
      <c r="B3618" t="s">
        <v>75</v>
      </c>
      <c r="C3618">
        <v>576</v>
      </c>
      <c r="D3618" t="str">
        <f>VLOOKUP(CONS_TABLE[[#This Row],[make_id]],Make_details[],2,"FALSE")</f>
        <v>Mazda</v>
      </c>
      <c r="E3618" t="str">
        <f>VLOOKUP(CONS_TABLE[[#This Row],[make_id]],Make_details[],3,"FALSE")</f>
        <v>Standard</v>
      </c>
      <c r="F3618">
        <v>2010</v>
      </c>
      <c r="G3618" t="s">
        <v>578</v>
      </c>
      <c r="H3618" t="s">
        <v>69</v>
      </c>
      <c r="I3618" s="1">
        <v>44648</v>
      </c>
      <c r="J3618" s="1" t="str">
        <f>TEXT(CONS_TABLE[[#This Row],[date_stolen]],"YYYY")</f>
        <v>2022</v>
      </c>
      <c r="K3618" s="1" t="str">
        <f>TEXT(CONS_TABLE[[#This Row],[date_stolen]],"MMMM")</f>
        <v>March</v>
      </c>
      <c r="L3618">
        <v>102</v>
      </c>
      <c r="M3618" t="str">
        <f>VLOOKUP(CONS_TABLE[[#This Row],[location_id]],Locations[],2,"FALSE")</f>
        <v>Auckland</v>
      </c>
      <c r="N3618" t="str">
        <f>VLOOKUP(CONS_TABLE[[#This Row],[location_id]],Locations[],3, "FALSE")</f>
        <v>New Zealand</v>
      </c>
      <c r="O3618" s="3">
        <f>VLOOKUP(CONS_TABLE[[#This Row],[location_id]],Locations[],4,"FALSE")</f>
        <v>1695200</v>
      </c>
      <c r="P3618">
        <f>VLOOKUP(CONS_TABLE[[#This Row],[location_id]],Locations[],5,"FALSE")</f>
        <v>343.09</v>
      </c>
    </row>
    <row r="3619" spans="1:16" x14ac:dyDescent="0.3">
      <c r="A3619">
        <v>3618</v>
      </c>
      <c r="B3619" t="s">
        <v>75</v>
      </c>
      <c r="C3619">
        <v>619</v>
      </c>
      <c r="D3619" t="str">
        <f>VLOOKUP(CONS_TABLE[[#This Row],[make_id]],Make_details[],2,"FALSE")</f>
        <v>Toyota</v>
      </c>
      <c r="E3619" t="str">
        <f>VLOOKUP(CONS_TABLE[[#This Row],[make_id]],Make_details[],3,"FALSE")</f>
        <v>Standard</v>
      </c>
      <c r="F3619">
        <v>2019</v>
      </c>
      <c r="G3619" t="s">
        <v>460</v>
      </c>
      <c r="H3619" t="s">
        <v>32</v>
      </c>
      <c r="I3619" s="1">
        <v>44642</v>
      </c>
      <c r="J3619" s="1" t="str">
        <f>TEXT(CONS_TABLE[[#This Row],[date_stolen]],"YYYY")</f>
        <v>2022</v>
      </c>
      <c r="K3619" s="1" t="str">
        <f>TEXT(CONS_TABLE[[#This Row],[date_stolen]],"MMMM")</f>
        <v>March</v>
      </c>
      <c r="L3619">
        <v>109</v>
      </c>
      <c r="M3619" t="str">
        <f>VLOOKUP(CONS_TABLE[[#This Row],[location_id]],Locations[],2,"FALSE")</f>
        <v>Wellington</v>
      </c>
      <c r="N3619" t="str">
        <f>VLOOKUP(CONS_TABLE[[#This Row],[location_id]],Locations[],3, "FALSE")</f>
        <v>New Zealand</v>
      </c>
      <c r="O3619" s="3">
        <f>VLOOKUP(CONS_TABLE[[#This Row],[location_id]],Locations[],4,"FALSE")</f>
        <v>543500</v>
      </c>
      <c r="P3619">
        <f>VLOOKUP(CONS_TABLE[[#This Row],[location_id]],Locations[],5,"FALSE")</f>
        <v>67.52</v>
      </c>
    </row>
    <row r="3620" spans="1:16" x14ac:dyDescent="0.3">
      <c r="A3620">
        <v>3619</v>
      </c>
      <c r="B3620" t="s">
        <v>435</v>
      </c>
      <c r="C3620">
        <v>540</v>
      </c>
      <c r="D3620" t="str">
        <f>VLOOKUP(CONS_TABLE[[#This Row],[make_id]],Make_details[],2,"FALSE")</f>
        <v>Ford</v>
      </c>
      <c r="E3620" t="str">
        <f>VLOOKUP(CONS_TABLE[[#This Row],[make_id]],Make_details[],3,"FALSE")</f>
        <v>Standard</v>
      </c>
      <c r="F3620">
        <v>1986</v>
      </c>
      <c r="G3620" t="s">
        <v>436</v>
      </c>
      <c r="H3620" t="s">
        <v>32</v>
      </c>
      <c r="I3620" s="1">
        <v>44645</v>
      </c>
      <c r="J3620" s="1" t="str">
        <f>TEXT(CONS_TABLE[[#This Row],[date_stolen]],"YYYY")</f>
        <v>2022</v>
      </c>
      <c r="K3620" s="1" t="str">
        <f>TEXT(CONS_TABLE[[#This Row],[date_stolen]],"MMMM")</f>
        <v>March</v>
      </c>
      <c r="L3620">
        <v>109</v>
      </c>
      <c r="M3620" t="str">
        <f>VLOOKUP(CONS_TABLE[[#This Row],[location_id]],Locations[],2,"FALSE")</f>
        <v>Wellington</v>
      </c>
      <c r="N3620" t="str">
        <f>VLOOKUP(CONS_TABLE[[#This Row],[location_id]],Locations[],3, "FALSE")</f>
        <v>New Zealand</v>
      </c>
      <c r="O3620" s="3">
        <f>VLOOKUP(CONS_TABLE[[#This Row],[location_id]],Locations[],4,"FALSE")</f>
        <v>543500</v>
      </c>
      <c r="P3620">
        <f>VLOOKUP(CONS_TABLE[[#This Row],[location_id]],Locations[],5,"FALSE")</f>
        <v>67.52</v>
      </c>
    </row>
    <row r="3621" spans="1:16" x14ac:dyDescent="0.3">
      <c r="A3621">
        <v>3620</v>
      </c>
      <c r="B3621" t="s">
        <v>75</v>
      </c>
      <c r="C3621">
        <v>619</v>
      </c>
      <c r="D3621" t="str">
        <f>VLOOKUP(CONS_TABLE[[#This Row],[make_id]],Make_details[],2,"FALSE")</f>
        <v>Toyota</v>
      </c>
      <c r="E3621" t="str">
        <f>VLOOKUP(CONS_TABLE[[#This Row],[make_id]],Make_details[],3,"FALSE")</f>
        <v>Standard</v>
      </c>
      <c r="F3621">
        <v>2014</v>
      </c>
      <c r="G3621" t="s">
        <v>471</v>
      </c>
      <c r="H3621" t="s">
        <v>10</v>
      </c>
      <c r="I3621" s="1">
        <v>44601</v>
      </c>
      <c r="J3621" s="1" t="str">
        <f>TEXT(CONS_TABLE[[#This Row],[date_stolen]],"YYYY")</f>
        <v>2022</v>
      </c>
      <c r="K3621" s="1" t="str">
        <f>TEXT(CONS_TABLE[[#This Row],[date_stolen]],"MMMM")</f>
        <v>February</v>
      </c>
      <c r="L3621">
        <v>104</v>
      </c>
      <c r="M3621" t="str">
        <f>VLOOKUP(CONS_TABLE[[#This Row],[location_id]],Locations[],2,"FALSE")</f>
        <v>Bay of Plenty</v>
      </c>
      <c r="N3621" t="str">
        <f>VLOOKUP(CONS_TABLE[[#This Row],[location_id]],Locations[],3, "FALSE")</f>
        <v>New Zealand</v>
      </c>
      <c r="O3621" s="3">
        <f>VLOOKUP(CONS_TABLE[[#This Row],[location_id]],Locations[],4,"FALSE")</f>
        <v>347700</v>
      </c>
      <c r="P3621">
        <f>VLOOKUP(CONS_TABLE[[#This Row],[location_id]],Locations[],5,"FALSE")</f>
        <v>28.8</v>
      </c>
    </row>
    <row r="3622" spans="1:16" x14ac:dyDescent="0.3">
      <c r="A3622">
        <v>3621</v>
      </c>
      <c r="B3622" t="s">
        <v>83</v>
      </c>
      <c r="C3622">
        <v>619</v>
      </c>
      <c r="D3622" t="str">
        <f>VLOOKUP(CONS_TABLE[[#This Row],[make_id]],Make_details[],2,"FALSE")</f>
        <v>Toyota</v>
      </c>
      <c r="E3622" t="str">
        <f>VLOOKUP(CONS_TABLE[[#This Row],[make_id]],Make_details[],3,"FALSE")</f>
        <v>Standard</v>
      </c>
      <c r="F3622">
        <v>2010</v>
      </c>
      <c r="G3622" t="s">
        <v>842</v>
      </c>
      <c r="H3622" t="s">
        <v>32</v>
      </c>
      <c r="I3622" s="1">
        <v>44613</v>
      </c>
      <c r="J3622" s="1" t="str">
        <f>TEXT(CONS_TABLE[[#This Row],[date_stolen]],"YYYY")</f>
        <v>2022</v>
      </c>
      <c r="K3622" s="1" t="str">
        <f>TEXT(CONS_TABLE[[#This Row],[date_stolen]],"MMMM")</f>
        <v>February</v>
      </c>
      <c r="L3622">
        <v>114</v>
      </c>
      <c r="M3622" t="str">
        <f>VLOOKUP(CONS_TABLE[[#This Row],[location_id]],Locations[],2,"FALSE")</f>
        <v>Canterbury</v>
      </c>
      <c r="N3622" t="str">
        <f>VLOOKUP(CONS_TABLE[[#This Row],[location_id]],Locations[],3, "FALSE")</f>
        <v>New Zealand</v>
      </c>
      <c r="O3622" s="3">
        <f>VLOOKUP(CONS_TABLE[[#This Row],[location_id]],Locations[],4,"FALSE")</f>
        <v>655000</v>
      </c>
      <c r="P3622">
        <f>VLOOKUP(CONS_TABLE[[#This Row],[location_id]],Locations[],5,"FALSE")</f>
        <v>14.72</v>
      </c>
    </row>
    <row r="3623" spans="1:16" x14ac:dyDescent="0.3">
      <c r="A3623">
        <v>3622</v>
      </c>
      <c r="B3623" t="s">
        <v>83</v>
      </c>
      <c r="C3623">
        <v>576</v>
      </c>
      <c r="D3623" t="str">
        <f>VLOOKUP(CONS_TABLE[[#This Row],[make_id]],Make_details[],2,"FALSE")</f>
        <v>Mazda</v>
      </c>
      <c r="E3623" t="str">
        <f>VLOOKUP(CONS_TABLE[[#This Row],[make_id]],Make_details[],3,"FALSE")</f>
        <v>Standard</v>
      </c>
      <c r="F3623">
        <v>2006</v>
      </c>
      <c r="G3623" t="s">
        <v>698</v>
      </c>
      <c r="H3623" t="s">
        <v>10</v>
      </c>
      <c r="I3623" s="1">
        <v>44511</v>
      </c>
      <c r="J3623" s="1" t="str">
        <f>TEXT(CONS_TABLE[[#This Row],[date_stolen]],"YYYY")</f>
        <v>2021</v>
      </c>
      <c r="K3623" s="1" t="str">
        <f>TEXT(CONS_TABLE[[#This Row],[date_stolen]],"MMMM")</f>
        <v>November</v>
      </c>
      <c r="L3623">
        <v>103</v>
      </c>
      <c r="M3623" t="str">
        <f>VLOOKUP(CONS_TABLE[[#This Row],[location_id]],Locations[],2,"FALSE")</f>
        <v>Waikato</v>
      </c>
      <c r="N3623" t="str">
        <f>VLOOKUP(CONS_TABLE[[#This Row],[location_id]],Locations[],3, "FALSE")</f>
        <v>New Zealand</v>
      </c>
      <c r="O3623" s="3">
        <f>VLOOKUP(CONS_TABLE[[#This Row],[location_id]],Locations[],4,"FALSE")</f>
        <v>513800</v>
      </c>
      <c r="P3623">
        <f>VLOOKUP(CONS_TABLE[[#This Row],[location_id]],Locations[],5,"FALSE")</f>
        <v>21.5</v>
      </c>
    </row>
    <row r="3624" spans="1:16" x14ac:dyDescent="0.3">
      <c r="A3624">
        <v>3623</v>
      </c>
      <c r="B3624" t="s">
        <v>75</v>
      </c>
      <c r="C3624">
        <v>619</v>
      </c>
      <c r="D3624" t="str">
        <f>VLOOKUP(CONS_TABLE[[#This Row],[make_id]],Make_details[],2,"FALSE")</f>
        <v>Toyota</v>
      </c>
      <c r="E3624" t="str">
        <f>VLOOKUP(CONS_TABLE[[#This Row],[make_id]],Make_details[],3,"FALSE")</f>
        <v>Standard</v>
      </c>
      <c r="F3624">
        <v>2014</v>
      </c>
      <c r="G3624" t="s">
        <v>471</v>
      </c>
      <c r="H3624" t="s">
        <v>32</v>
      </c>
      <c r="I3624" s="1">
        <v>44655</v>
      </c>
      <c r="J3624" s="1" t="str">
        <f>TEXT(CONS_TABLE[[#This Row],[date_stolen]],"YYYY")</f>
        <v>2022</v>
      </c>
      <c r="K3624" s="1" t="str">
        <f>TEXT(CONS_TABLE[[#This Row],[date_stolen]],"MMMM")</f>
        <v>April</v>
      </c>
      <c r="L3624">
        <v>102</v>
      </c>
      <c r="M3624" t="str">
        <f>VLOOKUP(CONS_TABLE[[#This Row],[location_id]],Locations[],2,"FALSE")</f>
        <v>Auckland</v>
      </c>
      <c r="N3624" t="str">
        <f>VLOOKUP(CONS_TABLE[[#This Row],[location_id]],Locations[],3, "FALSE")</f>
        <v>New Zealand</v>
      </c>
      <c r="O3624" s="3">
        <f>VLOOKUP(CONS_TABLE[[#This Row],[location_id]],Locations[],4,"FALSE")</f>
        <v>1695200</v>
      </c>
      <c r="P3624">
        <f>VLOOKUP(CONS_TABLE[[#This Row],[location_id]],Locations[],5,"FALSE")</f>
        <v>343.09</v>
      </c>
    </row>
    <row r="3625" spans="1:16" x14ac:dyDescent="0.3">
      <c r="A3625">
        <v>3624</v>
      </c>
      <c r="B3625" t="s">
        <v>75</v>
      </c>
      <c r="C3625">
        <v>576</v>
      </c>
      <c r="D3625" t="str">
        <f>VLOOKUP(CONS_TABLE[[#This Row],[make_id]],Make_details[],2,"FALSE")</f>
        <v>Mazda</v>
      </c>
      <c r="E3625" t="str">
        <f>VLOOKUP(CONS_TABLE[[#This Row],[make_id]],Make_details[],3,"FALSE")</f>
        <v>Standard</v>
      </c>
      <c r="F3625">
        <v>2012</v>
      </c>
      <c r="G3625" t="s">
        <v>578</v>
      </c>
      <c r="H3625" t="s">
        <v>28</v>
      </c>
      <c r="I3625" s="1">
        <v>44638</v>
      </c>
      <c r="J3625" s="1" t="str">
        <f>TEXT(CONS_TABLE[[#This Row],[date_stolen]],"YYYY")</f>
        <v>2022</v>
      </c>
      <c r="K3625" s="1" t="str">
        <f>TEXT(CONS_TABLE[[#This Row],[date_stolen]],"MMMM")</f>
        <v>March</v>
      </c>
      <c r="L3625">
        <v>116</v>
      </c>
      <c r="M3625" t="str">
        <f>VLOOKUP(CONS_TABLE[[#This Row],[location_id]],Locations[],2,"FALSE")</f>
        <v>Southland</v>
      </c>
      <c r="N3625" t="str">
        <f>VLOOKUP(CONS_TABLE[[#This Row],[location_id]],Locations[],3, "FALSE")</f>
        <v>New Zealand</v>
      </c>
      <c r="O3625" s="3">
        <f>VLOOKUP(CONS_TABLE[[#This Row],[location_id]],Locations[],4,"FALSE")</f>
        <v>102400</v>
      </c>
      <c r="P3625">
        <f>VLOOKUP(CONS_TABLE[[#This Row],[location_id]],Locations[],5,"FALSE")</f>
        <v>3.28</v>
      </c>
    </row>
    <row r="3626" spans="1:16" x14ac:dyDescent="0.3">
      <c r="A3626">
        <v>3625</v>
      </c>
      <c r="B3626" t="s">
        <v>83</v>
      </c>
      <c r="C3626">
        <v>587</v>
      </c>
      <c r="D3626" t="str">
        <f>VLOOKUP(CONS_TABLE[[#This Row],[make_id]],Make_details[],2,"FALSE")</f>
        <v>Nissan</v>
      </c>
      <c r="E3626" t="str">
        <f>VLOOKUP(CONS_TABLE[[#This Row],[make_id]],Make_details[],3,"FALSE")</f>
        <v>Standard</v>
      </c>
      <c r="F3626">
        <v>1996</v>
      </c>
      <c r="G3626" t="s">
        <v>446</v>
      </c>
      <c r="H3626" t="s">
        <v>18</v>
      </c>
      <c r="I3626" s="1">
        <v>44623</v>
      </c>
      <c r="J3626" s="1" t="str">
        <f>TEXT(CONS_TABLE[[#This Row],[date_stolen]],"YYYY")</f>
        <v>2022</v>
      </c>
      <c r="K3626" s="1" t="str">
        <f>TEXT(CONS_TABLE[[#This Row],[date_stolen]],"MMMM")</f>
        <v>March</v>
      </c>
      <c r="L3626">
        <v>114</v>
      </c>
      <c r="M3626" t="str">
        <f>VLOOKUP(CONS_TABLE[[#This Row],[location_id]],Locations[],2,"FALSE")</f>
        <v>Canterbury</v>
      </c>
      <c r="N3626" t="str">
        <f>VLOOKUP(CONS_TABLE[[#This Row],[location_id]],Locations[],3, "FALSE")</f>
        <v>New Zealand</v>
      </c>
      <c r="O3626" s="3">
        <f>VLOOKUP(CONS_TABLE[[#This Row],[location_id]],Locations[],4,"FALSE")</f>
        <v>655000</v>
      </c>
      <c r="P3626">
        <f>VLOOKUP(CONS_TABLE[[#This Row],[location_id]],Locations[],5,"FALSE")</f>
        <v>14.72</v>
      </c>
    </row>
    <row r="3627" spans="1:16" x14ac:dyDescent="0.3">
      <c r="A3627">
        <v>3626</v>
      </c>
      <c r="B3627" t="s">
        <v>435</v>
      </c>
      <c r="C3627">
        <v>587</v>
      </c>
      <c r="D3627" t="str">
        <f>VLOOKUP(CONS_TABLE[[#This Row],[make_id]],Make_details[],2,"FALSE")</f>
        <v>Nissan</v>
      </c>
      <c r="E3627" t="str">
        <f>VLOOKUP(CONS_TABLE[[#This Row],[make_id]],Make_details[],3,"FALSE")</f>
        <v>Standard</v>
      </c>
      <c r="F3627">
        <v>2008</v>
      </c>
      <c r="G3627" t="s">
        <v>437</v>
      </c>
      <c r="H3627" t="s">
        <v>10</v>
      </c>
      <c r="I3627" s="1">
        <v>44589</v>
      </c>
      <c r="J3627" s="1" t="str">
        <f>TEXT(CONS_TABLE[[#This Row],[date_stolen]],"YYYY")</f>
        <v>2022</v>
      </c>
      <c r="K3627" s="1" t="str">
        <f>TEXT(CONS_TABLE[[#This Row],[date_stolen]],"MMMM")</f>
        <v>January</v>
      </c>
      <c r="L3627">
        <v>102</v>
      </c>
      <c r="M3627" t="str">
        <f>VLOOKUP(CONS_TABLE[[#This Row],[location_id]],Locations[],2,"FALSE")</f>
        <v>Auckland</v>
      </c>
      <c r="N3627" t="str">
        <f>VLOOKUP(CONS_TABLE[[#This Row],[location_id]],Locations[],3, "FALSE")</f>
        <v>New Zealand</v>
      </c>
      <c r="O3627" s="3">
        <f>VLOOKUP(CONS_TABLE[[#This Row],[location_id]],Locations[],4,"FALSE")</f>
        <v>1695200</v>
      </c>
      <c r="P3627">
        <f>VLOOKUP(CONS_TABLE[[#This Row],[location_id]],Locations[],5,"FALSE")</f>
        <v>343.09</v>
      </c>
    </row>
    <row r="3628" spans="1:16" x14ac:dyDescent="0.3">
      <c r="A3628">
        <v>3627</v>
      </c>
      <c r="B3628" t="s">
        <v>75</v>
      </c>
      <c r="C3628">
        <v>587</v>
      </c>
      <c r="D3628" t="str">
        <f>VLOOKUP(CONS_TABLE[[#This Row],[make_id]],Make_details[],2,"FALSE")</f>
        <v>Nissan</v>
      </c>
      <c r="E3628" t="str">
        <f>VLOOKUP(CONS_TABLE[[#This Row],[make_id]],Make_details[],3,"FALSE")</f>
        <v>Standard</v>
      </c>
      <c r="F3628">
        <v>2004</v>
      </c>
      <c r="G3628" t="s">
        <v>359</v>
      </c>
      <c r="H3628" t="s">
        <v>28</v>
      </c>
      <c r="I3628" s="1">
        <v>44479</v>
      </c>
      <c r="J3628" s="1" t="str">
        <f>TEXT(CONS_TABLE[[#This Row],[date_stolen]],"YYYY")</f>
        <v>2021</v>
      </c>
      <c r="K3628" s="1" t="str">
        <f>TEXT(CONS_TABLE[[#This Row],[date_stolen]],"MMMM")</f>
        <v>October</v>
      </c>
      <c r="L3628">
        <v>102</v>
      </c>
      <c r="M3628" t="str">
        <f>VLOOKUP(CONS_TABLE[[#This Row],[location_id]],Locations[],2,"FALSE")</f>
        <v>Auckland</v>
      </c>
      <c r="N3628" t="str">
        <f>VLOOKUP(CONS_TABLE[[#This Row],[location_id]],Locations[],3, "FALSE")</f>
        <v>New Zealand</v>
      </c>
      <c r="O3628" s="3">
        <f>VLOOKUP(CONS_TABLE[[#This Row],[location_id]],Locations[],4,"FALSE")</f>
        <v>1695200</v>
      </c>
      <c r="P3628">
        <f>VLOOKUP(CONS_TABLE[[#This Row],[location_id]],Locations[],5,"FALSE")</f>
        <v>343.09</v>
      </c>
    </row>
    <row r="3629" spans="1:16" x14ac:dyDescent="0.3">
      <c r="A3629">
        <v>3628</v>
      </c>
      <c r="B3629" t="s">
        <v>83</v>
      </c>
      <c r="C3629">
        <v>576</v>
      </c>
      <c r="D3629" t="str">
        <f>VLOOKUP(CONS_TABLE[[#This Row],[make_id]],Make_details[],2,"FALSE")</f>
        <v>Mazda</v>
      </c>
      <c r="E3629" t="str">
        <f>VLOOKUP(CONS_TABLE[[#This Row],[make_id]],Make_details[],3,"FALSE")</f>
        <v>Standard</v>
      </c>
      <c r="F3629">
        <v>1997</v>
      </c>
      <c r="G3629" t="s">
        <v>667</v>
      </c>
      <c r="H3629" t="s">
        <v>47</v>
      </c>
      <c r="I3629" s="1">
        <v>44614</v>
      </c>
      <c r="J3629" s="1" t="str">
        <f>TEXT(CONS_TABLE[[#This Row],[date_stolen]],"YYYY")</f>
        <v>2022</v>
      </c>
      <c r="K3629" s="1" t="str">
        <f>TEXT(CONS_TABLE[[#This Row],[date_stolen]],"MMMM")</f>
        <v>February</v>
      </c>
      <c r="L3629">
        <v>114</v>
      </c>
      <c r="M3629" t="str">
        <f>VLOOKUP(CONS_TABLE[[#This Row],[location_id]],Locations[],2,"FALSE")</f>
        <v>Canterbury</v>
      </c>
      <c r="N3629" t="str">
        <f>VLOOKUP(CONS_TABLE[[#This Row],[location_id]],Locations[],3, "FALSE")</f>
        <v>New Zealand</v>
      </c>
      <c r="O3629" s="3">
        <f>VLOOKUP(CONS_TABLE[[#This Row],[location_id]],Locations[],4,"FALSE")</f>
        <v>655000</v>
      </c>
      <c r="P3629">
        <f>VLOOKUP(CONS_TABLE[[#This Row],[location_id]],Locations[],5,"FALSE")</f>
        <v>14.72</v>
      </c>
    </row>
    <row r="3630" spans="1:16" x14ac:dyDescent="0.3">
      <c r="A3630">
        <v>3629</v>
      </c>
      <c r="B3630" t="s">
        <v>75</v>
      </c>
      <c r="C3630">
        <v>633</v>
      </c>
      <c r="D3630" t="str">
        <f>VLOOKUP(CONS_TABLE[[#This Row],[make_id]],Make_details[],2,"FALSE")</f>
        <v>Volkswagen</v>
      </c>
      <c r="E3630" t="str">
        <f>VLOOKUP(CONS_TABLE[[#This Row],[make_id]],Make_details[],3,"FALSE")</f>
        <v>Standard</v>
      </c>
      <c r="F3630">
        <v>2010</v>
      </c>
      <c r="G3630" t="s">
        <v>581</v>
      </c>
      <c r="H3630" t="s">
        <v>18</v>
      </c>
      <c r="I3630" s="1">
        <v>44638</v>
      </c>
      <c r="J3630" s="1" t="str">
        <f>TEXT(CONS_TABLE[[#This Row],[date_stolen]],"YYYY")</f>
        <v>2022</v>
      </c>
      <c r="K3630" s="1" t="str">
        <f>TEXT(CONS_TABLE[[#This Row],[date_stolen]],"MMMM")</f>
        <v>March</v>
      </c>
      <c r="L3630">
        <v>101</v>
      </c>
      <c r="M3630" t="str">
        <f>VLOOKUP(CONS_TABLE[[#This Row],[location_id]],Locations[],2,"FALSE")</f>
        <v>Northland</v>
      </c>
      <c r="N3630" t="str">
        <f>VLOOKUP(CONS_TABLE[[#This Row],[location_id]],Locations[],3, "FALSE")</f>
        <v>New Zealand</v>
      </c>
      <c r="O3630" s="3">
        <f>VLOOKUP(CONS_TABLE[[#This Row],[location_id]],Locations[],4,"FALSE")</f>
        <v>201500</v>
      </c>
      <c r="P3630">
        <f>VLOOKUP(CONS_TABLE[[#This Row],[location_id]],Locations[],5,"FALSE")</f>
        <v>16.11</v>
      </c>
    </row>
    <row r="3631" spans="1:16" x14ac:dyDescent="0.3">
      <c r="A3631">
        <v>3630</v>
      </c>
      <c r="B3631" t="s">
        <v>435</v>
      </c>
      <c r="C3631">
        <v>576</v>
      </c>
      <c r="D3631" t="str">
        <f>VLOOKUP(CONS_TABLE[[#This Row],[make_id]],Make_details[],2,"FALSE")</f>
        <v>Mazda</v>
      </c>
      <c r="E3631" t="str">
        <f>VLOOKUP(CONS_TABLE[[#This Row],[make_id]],Make_details[],3,"FALSE")</f>
        <v>Standard</v>
      </c>
      <c r="F3631">
        <v>2006</v>
      </c>
      <c r="G3631" t="s">
        <v>450</v>
      </c>
      <c r="H3631" t="s">
        <v>32</v>
      </c>
      <c r="I3631" s="1">
        <v>44514</v>
      </c>
      <c r="J3631" s="1" t="str">
        <f>TEXT(CONS_TABLE[[#This Row],[date_stolen]],"YYYY")</f>
        <v>2021</v>
      </c>
      <c r="K3631" s="1" t="str">
        <f>TEXT(CONS_TABLE[[#This Row],[date_stolen]],"MMMM")</f>
        <v>November</v>
      </c>
      <c r="L3631">
        <v>102</v>
      </c>
      <c r="M3631" t="str">
        <f>VLOOKUP(CONS_TABLE[[#This Row],[location_id]],Locations[],2,"FALSE")</f>
        <v>Auckland</v>
      </c>
      <c r="N3631" t="str">
        <f>VLOOKUP(CONS_TABLE[[#This Row],[location_id]],Locations[],3, "FALSE")</f>
        <v>New Zealand</v>
      </c>
      <c r="O3631" s="3">
        <f>VLOOKUP(CONS_TABLE[[#This Row],[location_id]],Locations[],4,"FALSE")</f>
        <v>1695200</v>
      </c>
      <c r="P3631">
        <f>VLOOKUP(CONS_TABLE[[#This Row],[location_id]],Locations[],5,"FALSE")</f>
        <v>343.09</v>
      </c>
    </row>
    <row r="3632" spans="1:16" x14ac:dyDescent="0.3">
      <c r="A3632">
        <v>3631</v>
      </c>
      <c r="B3632" t="s">
        <v>90</v>
      </c>
      <c r="C3632">
        <v>619</v>
      </c>
      <c r="D3632" t="str">
        <f>VLOOKUP(CONS_TABLE[[#This Row],[make_id]],Make_details[],2,"FALSE")</f>
        <v>Toyota</v>
      </c>
      <c r="E3632" t="str">
        <f>VLOOKUP(CONS_TABLE[[#This Row],[make_id]],Make_details[],3,"FALSE")</f>
        <v>Standard</v>
      </c>
      <c r="F3632">
        <v>2020</v>
      </c>
      <c r="G3632" t="s">
        <v>575</v>
      </c>
      <c r="H3632" t="s">
        <v>28</v>
      </c>
      <c r="I3632" s="1">
        <v>44484</v>
      </c>
      <c r="J3632" s="1" t="str">
        <f>TEXT(CONS_TABLE[[#This Row],[date_stolen]],"YYYY")</f>
        <v>2021</v>
      </c>
      <c r="K3632" s="1" t="str">
        <f>TEXT(CONS_TABLE[[#This Row],[date_stolen]],"MMMM")</f>
        <v>October</v>
      </c>
      <c r="L3632">
        <v>102</v>
      </c>
      <c r="M3632" t="str">
        <f>VLOOKUP(CONS_TABLE[[#This Row],[location_id]],Locations[],2,"FALSE")</f>
        <v>Auckland</v>
      </c>
      <c r="N3632" t="str">
        <f>VLOOKUP(CONS_TABLE[[#This Row],[location_id]],Locations[],3, "FALSE")</f>
        <v>New Zealand</v>
      </c>
      <c r="O3632" s="3">
        <f>VLOOKUP(CONS_TABLE[[#This Row],[location_id]],Locations[],4,"FALSE")</f>
        <v>1695200</v>
      </c>
      <c r="P3632">
        <f>VLOOKUP(CONS_TABLE[[#This Row],[location_id]],Locations[],5,"FALSE")</f>
        <v>343.09</v>
      </c>
    </row>
    <row r="3633" spans="1:16" x14ac:dyDescent="0.3">
      <c r="A3633">
        <v>3632</v>
      </c>
      <c r="B3633" t="s">
        <v>75</v>
      </c>
      <c r="C3633">
        <v>576</v>
      </c>
      <c r="D3633" t="str">
        <f>VLOOKUP(CONS_TABLE[[#This Row],[make_id]],Make_details[],2,"FALSE")</f>
        <v>Mazda</v>
      </c>
      <c r="E3633" t="str">
        <f>VLOOKUP(CONS_TABLE[[#This Row],[make_id]],Make_details[],3,"FALSE")</f>
        <v>Standard</v>
      </c>
      <c r="F3633">
        <v>2010</v>
      </c>
      <c r="G3633" t="s">
        <v>823</v>
      </c>
      <c r="H3633" t="s">
        <v>10</v>
      </c>
      <c r="I3633" s="1">
        <v>44548</v>
      </c>
      <c r="J3633" s="1" t="str">
        <f>TEXT(CONS_TABLE[[#This Row],[date_stolen]],"YYYY")</f>
        <v>2021</v>
      </c>
      <c r="K3633" s="1" t="str">
        <f>TEXT(CONS_TABLE[[#This Row],[date_stolen]],"MMMM")</f>
        <v>December</v>
      </c>
      <c r="L3633">
        <v>107</v>
      </c>
      <c r="M3633" t="str">
        <f>VLOOKUP(CONS_TABLE[[#This Row],[location_id]],Locations[],2,"FALSE")</f>
        <v>Taranaki</v>
      </c>
      <c r="N3633" t="str">
        <f>VLOOKUP(CONS_TABLE[[#This Row],[location_id]],Locations[],3, "FALSE")</f>
        <v>New Zealand</v>
      </c>
      <c r="O3633" s="3">
        <f>VLOOKUP(CONS_TABLE[[#This Row],[location_id]],Locations[],4,"FALSE")</f>
        <v>127300</v>
      </c>
      <c r="P3633">
        <f>VLOOKUP(CONS_TABLE[[#This Row],[location_id]],Locations[],5,"FALSE")</f>
        <v>17.55</v>
      </c>
    </row>
    <row r="3634" spans="1:16" x14ac:dyDescent="0.3">
      <c r="A3634">
        <v>3633</v>
      </c>
      <c r="B3634" t="s">
        <v>75</v>
      </c>
      <c r="C3634">
        <v>576</v>
      </c>
      <c r="D3634" t="str">
        <f>VLOOKUP(CONS_TABLE[[#This Row],[make_id]],Make_details[],2,"FALSE")</f>
        <v>Mazda</v>
      </c>
      <c r="E3634" t="str">
        <f>VLOOKUP(CONS_TABLE[[#This Row],[make_id]],Make_details[],3,"FALSE")</f>
        <v>Standard</v>
      </c>
      <c r="F3634">
        <v>2006</v>
      </c>
      <c r="G3634" t="s">
        <v>578</v>
      </c>
      <c r="H3634" t="s">
        <v>28</v>
      </c>
      <c r="I3634" s="1">
        <v>44536</v>
      </c>
      <c r="J3634" s="1" t="str">
        <f>TEXT(CONS_TABLE[[#This Row],[date_stolen]],"YYYY")</f>
        <v>2021</v>
      </c>
      <c r="K3634" s="1" t="str">
        <f>TEXT(CONS_TABLE[[#This Row],[date_stolen]],"MMMM")</f>
        <v>December</v>
      </c>
      <c r="L3634">
        <v>109</v>
      </c>
      <c r="M3634" t="str">
        <f>VLOOKUP(CONS_TABLE[[#This Row],[location_id]],Locations[],2,"FALSE")</f>
        <v>Wellington</v>
      </c>
      <c r="N3634" t="str">
        <f>VLOOKUP(CONS_TABLE[[#This Row],[location_id]],Locations[],3, "FALSE")</f>
        <v>New Zealand</v>
      </c>
      <c r="O3634" s="3">
        <f>VLOOKUP(CONS_TABLE[[#This Row],[location_id]],Locations[],4,"FALSE")</f>
        <v>543500</v>
      </c>
      <c r="P3634">
        <f>VLOOKUP(CONS_TABLE[[#This Row],[location_id]],Locations[],5,"FALSE")</f>
        <v>67.52</v>
      </c>
    </row>
    <row r="3635" spans="1:16" x14ac:dyDescent="0.3">
      <c r="A3635">
        <v>3634</v>
      </c>
      <c r="B3635" t="s">
        <v>90</v>
      </c>
      <c r="C3635">
        <v>576</v>
      </c>
      <c r="D3635" t="str">
        <f>VLOOKUP(CONS_TABLE[[#This Row],[make_id]],Make_details[],2,"FALSE")</f>
        <v>Mazda</v>
      </c>
      <c r="E3635" t="str">
        <f>VLOOKUP(CONS_TABLE[[#This Row],[make_id]],Make_details[],3,"FALSE")</f>
        <v>Standard</v>
      </c>
      <c r="F3635">
        <v>2006</v>
      </c>
      <c r="G3635" t="s">
        <v>596</v>
      </c>
      <c r="H3635" t="s">
        <v>32</v>
      </c>
      <c r="I3635" s="1">
        <v>44650</v>
      </c>
      <c r="J3635" s="1" t="str">
        <f>TEXT(CONS_TABLE[[#This Row],[date_stolen]],"YYYY")</f>
        <v>2022</v>
      </c>
      <c r="K3635" s="1" t="str">
        <f>TEXT(CONS_TABLE[[#This Row],[date_stolen]],"MMMM")</f>
        <v>March</v>
      </c>
      <c r="L3635">
        <v>102</v>
      </c>
      <c r="M3635" t="str">
        <f>VLOOKUP(CONS_TABLE[[#This Row],[location_id]],Locations[],2,"FALSE")</f>
        <v>Auckland</v>
      </c>
      <c r="N3635" t="str">
        <f>VLOOKUP(CONS_TABLE[[#This Row],[location_id]],Locations[],3, "FALSE")</f>
        <v>New Zealand</v>
      </c>
      <c r="O3635" s="3">
        <f>VLOOKUP(CONS_TABLE[[#This Row],[location_id]],Locations[],4,"FALSE")</f>
        <v>1695200</v>
      </c>
      <c r="P3635">
        <f>VLOOKUP(CONS_TABLE[[#This Row],[location_id]],Locations[],5,"FALSE")</f>
        <v>343.09</v>
      </c>
    </row>
    <row r="3636" spans="1:16" x14ac:dyDescent="0.3">
      <c r="A3636">
        <v>3635</v>
      </c>
      <c r="B3636" t="s">
        <v>75</v>
      </c>
      <c r="C3636">
        <v>619</v>
      </c>
      <c r="D3636" t="str">
        <f>VLOOKUP(CONS_TABLE[[#This Row],[make_id]],Make_details[],2,"FALSE")</f>
        <v>Toyota</v>
      </c>
      <c r="E3636" t="str">
        <f>VLOOKUP(CONS_TABLE[[#This Row],[make_id]],Make_details[],3,"FALSE")</f>
        <v>Standard</v>
      </c>
      <c r="F3636">
        <v>2015</v>
      </c>
      <c r="G3636" t="s">
        <v>471</v>
      </c>
      <c r="H3636" t="s">
        <v>10</v>
      </c>
      <c r="I3636" s="1">
        <v>44633</v>
      </c>
      <c r="J3636" s="1" t="str">
        <f>TEXT(CONS_TABLE[[#This Row],[date_stolen]],"YYYY")</f>
        <v>2022</v>
      </c>
      <c r="K3636" s="1" t="str">
        <f>TEXT(CONS_TABLE[[#This Row],[date_stolen]],"MMMM")</f>
        <v>March</v>
      </c>
      <c r="L3636">
        <v>103</v>
      </c>
      <c r="M3636" t="str">
        <f>VLOOKUP(CONS_TABLE[[#This Row],[location_id]],Locations[],2,"FALSE")</f>
        <v>Waikato</v>
      </c>
      <c r="N3636" t="str">
        <f>VLOOKUP(CONS_TABLE[[#This Row],[location_id]],Locations[],3, "FALSE")</f>
        <v>New Zealand</v>
      </c>
      <c r="O3636" s="3">
        <f>VLOOKUP(CONS_TABLE[[#This Row],[location_id]],Locations[],4,"FALSE")</f>
        <v>513800</v>
      </c>
      <c r="P3636">
        <f>VLOOKUP(CONS_TABLE[[#This Row],[location_id]],Locations[],5,"FALSE")</f>
        <v>21.5</v>
      </c>
    </row>
    <row r="3637" spans="1:16" x14ac:dyDescent="0.3">
      <c r="A3637">
        <v>3636</v>
      </c>
      <c r="B3637" t="s">
        <v>75</v>
      </c>
      <c r="C3637">
        <v>619</v>
      </c>
      <c r="D3637" t="str">
        <f>VLOOKUP(CONS_TABLE[[#This Row],[make_id]],Make_details[],2,"FALSE")</f>
        <v>Toyota</v>
      </c>
      <c r="E3637" t="str">
        <f>VLOOKUP(CONS_TABLE[[#This Row],[make_id]],Make_details[],3,"FALSE")</f>
        <v>Standard</v>
      </c>
      <c r="F3637">
        <v>2014</v>
      </c>
      <c r="G3637" t="s">
        <v>471</v>
      </c>
      <c r="H3637" t="s">
        <v>10</v>
      </c>
      <c r="I3637" s="1">
        <v>44654</v>
      </c>
      <c r="J3637" s="1" t="str">
        <f>TEXT(CONS_TABLE[[#This Row],[date_stolen]],"YYYY")</f>
        <v>2022</v>
      </c>
      <c r="K3637" s="1" t="str">
        <f>TEXT(CONS_TABLE[[#This Row],[date_stolen]],"MMMM")</f>
        <v>April</v>
      </c>
      <c r="L3637">
        <v>102</v>
      </c>
      <c r="M3637" t="str">
        <f>VLOOKUP(CONS_TABLE[[#This Row],[location_id]],Locations[],2,"FALSE")</f>
        <v>Auckland</v>
      </c>
      <c r="N3637" t="str">
        <f>VLOOKUP(CONS_TABLE[[#This Row],[location_id]],Locations[],3, "FALSE")</f>
        <v>New Zealand</v>
      </c>
      <c r="O3637" s="3">
        <f>VLOOKUP(CONS_TABLE[[#This Row],[location_id]],Locations[],4,"FALSE")</f>
        <v>1695200</v>
      </c>
      <c r="P3637">
        <f>VLOOKUP(CONS_TABLE[[#This Row],[location_id]],Locations[],5,"FALSE")</f>
        <v>343.09</v>
      </c>
    </row>
    <row r="3638" spans="1:16" x14ac:dyDescent="0.3">
      <c r="A3638">
        <v>3637</v>
      </c>
      <c r="B3638" t="s">
        <v>90</v>
      </c>
      <c r="C3638">
        <v>619</v>
      </c>
      <c r="D3638" t="str">
        <f>VLOOKUP(CONS_TABLE[[#This Row],[make_id]],Make_details[],2,"FALSE")</f>
        <v>Toyota</v>
      </c>
      <c r="E3638" t="str">
        <f>VLOOKUP(CONS_TABLE[[#This Row],[make_id]],Make_details[],3,"FALSE")</f>
        <v>Standard</v>
      </c>
      <c r="F3638">
        <v>2006</v>
      </c>
      <c r="G3638" t="s">
        <v>866</v>
      </c>
      <c r="H3638" t="s">
        <v>10</v>
      </c>
      <c r="I3638" s="1">
        <v>44598</v>
      </c>
      <c r="J3638" s="1" t="str">
        <f>TEXT(CONS_TABLE[[#This Row],[date_stolen]],"YYYY")</f>
        <v>2022</v>
      </c>
      <c r="K3638" s="1" t="str">
        <f>TEXT(CONS_TABLE[[#This Row],[date_stolen]],"MMMM")</f>
        <v>February</v>
      </c>
      <c r="L3638">
        <v>103</v>
      </c>
      <c r="M3638" t="str">
        <f>VLOOKUP(CONS_TABLE[[#This Row],[location_id]],Locations[],2,"FALSE")</f>
        <v>Waikato</v>
      </c>
      <c r="N3638" t="str">
        <f>VLOOKUP(CONS_TABLE[[#This Row],[location_id]],Locations[],3, "FALSE")</f>
        <v>New Zealand</v>
      </c>
      <c r="O3638" s="3">
        <f>VLOOKUP(CONS_TABLE[[#This Row],[location_id]],Locations[],4,"FALSE")</f>
        <v>513800</v>
      </c>
      <c r="P3638">
        <f>VLOOKUP(CONS_TABLE[[#This Row],[location_id]],Locations[],5,"FALSE")</f>
        <v>21.5</v>
      </c>
    </row>
    <row r="3639" spans="1:16" x14ac:dyDescent="0.3">
      <c r="A3639">
        <v>3638</v>
      </c>
      <c r="B3639" t="s">
        <v>83</v>
      </c>
      <c r="C3639">
        <v>577</v>
      </c>
      <c r="D3639" t="str">
        <f>VLOOKUP(CONS_TABLE[[#This Row],[make_id]],Make_details[],2,"FALSE")</f>
        <v>Mercedes-Benz</v>
      </c>
      <c r="E3639" t="str">
        <f>VLOOKUP(CONS_TABLE[[#This Row],[make_id]],Make_details[],3,"FALSE")</f>
        <v>Luxury</v>
      </c>
      <c r="F3639">
        <v>2005</v>
      </c>
      <c r="G3639" t="s">
        <v>861</v>
      </c>
      <c r="H3639" t="s">
        <v>32</v>
      </c>
      <c r="I3639" s="1">
        <v>44633</v>
      </c>
      <c r="J3639" s="1" t="str">
        <f>TEXT(CONS_TABLE[[#This Row],[date_stolen]],"YYYY")</f>
        <v>2022</v>
      </c>
      <c r="K3639" s="1" t="str">
        <f>TEXT(CONS_TABLE[[#This Row],[date_stolen]],"MMMM")</f>
        <v>March</v>
      </c>
      <c r="L3639">
        <v>102</v>
      </c>
      <c r="M3639" t="str">
        <f>VLOOKUP(CONS_TABLE[[#This Row],[location_id]],Locations[],2,"FALSE")</f>
        <v>Auckland</v>
      </c>
      <c r="N3639" t="str">
        <f>VLOOKUP(CONS_TABLE[[#This Row],[location_id]],Locations[],3, "FALSE")</f>
        <v>New Zealand</v>
      </c>
      <c r="O3639" s="3">
        <f>VLOOKUP(CONS_TABLE[[#This Row],[location_id]],Locations[],4,"FALSE")</f>
        <v>1695200</v>
      </c>
      <c r="P3639">
        <f>VLOOKUP(CONS_TABLE[[#This Row],[location_id]],Locations[],5,"FALSE")</f>
        <v>343.09</v>
      </c>
    </row>
    <row r="3640" spans="1:16" x14ac:dyDescent="0.3">
      <c r="A3640">
        <v>3639</v>
      </c>
      <c r="B3640" t="s">
        <v>75</v>
      </c>
      <c r="C3640">
        <v>619</v>
      </c>
      <c r="D3640" t="str">
        <f>VLOOKUP(CONS_TABLE[[#This Row],[make_id]],Make_details[],2,"FALSE")</f>
        <v>Toyota</v>
      </c>
      <c r="E3640" t="str">
        <f>VLOOKUP(CONS_TABLE[[#This Row],[make_id]],Make_details[],3,"FALSE")</f>
        <v>Standard</v>
      </c>
      <c r="F3640">
        <v>2015</v>
      </c>
      <c r="G3640" t="s">
        <v>471</v>
      </c>
      <c r="H3640" t="s">
        <v>10</v>
      </c>
      <c r="I3640" s="1">
        <v>44654</v>
      </c>
      <c r="J3640" s="1" t="str">
        <f>TEXT(CONS_TABLE[[#This Row],[date_stolen]],"YYYY")</f>
        <v>2022</v>
      </c>
      <c r="K3640" s="1" t="str">
        <f>TEXT(CONS_TABLE[[#This Row],[date_stolen]],"MMMM")</f>
        <v>April</v>
      </c>
      <c r="L3640">
        <v>102</v>
      </c>
      <c r="M3640" t="str">
        <f>VLOOKUP(CONS_TABLE[[#This Row],[location_id]],Locations[],2,"FALSE")</f>
        <v>Auckland</v>
      </c>
      <c r="N3640" t="str">
        <f>VLOOKUP(CONS_TABLE[[#This Row],[location_id]],Locations[],3, "FALSE")</f>
        <v>New Zealand</v>
      </c>
      <c r="O3640" s="3">
        <f>VLOOKUP(CONS_TABLE[[#This Row],[location_id]],Locations[],4,"FALSE")</f>
        <v>1695200</v>
      </c>
      <c r="P3640">
        <f>VLOOKUP(CONS_TABLE[[#This Row],[location_id]],Locations[],5,"FALSE")</f>
        <v>343.09</v>
      </c>
    </row>
    <row r="3641" spans="1:16" x14ac:dyDescent="0.3">
      <c r="A3641">
        <v>3640</v>
      </c>
      <c r="B3641" t="s">
        <v>435</v>
      </c>
      <c r="C3641">
        <v>576</v>
      </c>
      <c r="D3641" t="str">
        <f>VLOOKUP(CONS_TABLE[[#This Row],[make_id]],Make_details[],2,"FALSE")</f>
        <v>Mazda</v>
      </c>
      <c r="E3641" t="str">
        <f>VLOOKUP(CONS_TABLE[[#This Row],[make_id]],Make_details[],3,"FALSE")</f>
        <v>Standard</v>
      </c>
      <c r="F3641">
        <v>2003</v>
      </c>
      <c r="G3641" t="s">
        <v>450</v>
      </c>
      <c r="H3641" t="s">
        <v>10</v>
      </c>
      <c r="I3641" s="1">
        <v>44585</v>
      </c>
      <c r="J3641" s="1" t="str">
        <f>TEXT(CONS_TABLE[[#This Row],[date_stolen]],"YYYY")</f>
        <v>2022</v>
      </c>
      <c r="K3641" s="1" t="str">
        <f>TEXT(CONS_TABLE[[#This Row],[date_stolen]],"MMMM")</f>
        <v>January</v>
      </c>
      <c r="L3641">
        <v>107</v>
      </c>
      <c r="M3641" t="str">
        <f>VLOOKUP(CONS_TABLE[[#This Row],[location_id]],Locations[],2,"FALSE")</f>
        <v>Taranaki</v>
      </c>
      <c r="N3641" t="str">
        <f>VLOOKUP(CONS_TABLE[[#This Row],[location_id]],Locations[],3, "FALSE")</f>
        <v>New Zealand</v>
      </c>
      <c r="O3641" s="3">
        <f>VLOOKUP(CONS_TABLE[[#This Row],[location_id]],Locations[],4,"FALSE")</f>
        <v>127300</v>
      </c>
      <c r="P3641">
        <f>VLOOKUP(CONS_TABLE[[#This Row],[location_id]],Locations[],5,"FALSE")</f>
        <v>17.55</v>
      </c>
    </row>
    <row r="3642" spans="1:16" x14ac:dyDescent="0.3">
      <c r="A3642">
        <v>3641</v>
      </c>
      <c r="B3642" t="s">
        <v>90</v>
      </c>
      <c r="C3642">
        <v>555</v>
      </c>
      <c r="D3642" t="str">
        <f>VLOOKUP(CONS_TABLE[[#This Row],[make_id]],Make_details[],2,"FALSE")</f>
        <v>Hyundai</v>
      </c>
      <c r="E3642" t="str">
        <f>VLOOKUP(CONS_TABLE[[#This Row],[make_id]],Make_details[],3,"FALSE")</f>
        <v>Standard</v>
      </c>
      <c r="F3642">
        <v>2009</v>
      </c>
      <c r="G3642" t="s">
        <v>683</v>
      </c>
      <c r="H3642" t="s">
        <v>18</v>
      </c>
      <c r="I3642" s="1">
        <v>44598</v>
      </c>
      <c r="J3642" s="1" t="str">
        <f>TEXT(CONS_TABLE[[#This Row],[date_stolen]],"YYYY")</f>
        <v>2022</v>
      </c>
      <c r="K3642" s="1" t="str">
        <f>TEXT(CONS_TABLE[[#This Row],[date_stolen]],"MMMM")</f>
        <v>February</v>
      </c>
      <c r="L3642">
        <v>114</v>
      </c>
      <c r="M3642" t="str">
        <f>VLOOKUP(CONS_TABLE[[#This Row],[location_id]],Locations[],2,"FALSE")</f>
        <v>Canterbury</v>
      </c>
      <c r="N3642" t="str">
        <f>VLOOKUP(CONS_TABLE[[#This Row],[location_id]],Locations[],3, "FALSE")</f>
        <v>New Zealand</v>
      </c>
      <c r="O3642" s="3">
        <f>VLOOKUP(CONS_TABLE[[#This Row],[location_id]],Locations[],4,"FALSE")</f>
        <v>655000</v>
      </c>
      <c r="P3642">
        <f>VLOOKUP(CONS_TABLE[[#This Row],[location_id]],Locations[],5,"FALSE")</f>
        <v>14.72</v>
      </c>
    </row>
    <row r="3643" spans="1:16" x14ac:dyDescent="0.3">
      <c r="A3643">
        <v>3642</v>
      </c>
      <c r="B3643" t="s">
        <v>90</v>
      </c>
      <c r="C3643">
        <v>587</v>
      </c>
      <c r="D3643" t="str">
        <f>VLOOKUP(CONS_TABLE[[#This Row],[make_id]],Make_details[],2,"FALSE")</f>
        <v>Nissan</v>
      </c>
      <c r="E3643" t="str">
        <f>VLOOKUP(CONS_TABLE[[#This Row],[make_id]],Make_details[],3,"FALSE")</f>
        <v>Standard</v>
      </c>
      <c r="F3643">
        <v>1996</v>
      </c>
      <c r="G3643" t="s">
        <v>570</v>
      </c>
      <c r="H3643" t="s">
        <v>32</v>
      </c>
      <c r="I3643" s="1">
        <v>44498</v>
      </c>
      <c r="J3643" s="1" t="str">
        <f>TEXT(CONS_TABLE[[#This Row],[date_stolen]],"YYYY")</f>
        <v>2021</v>
      </c>
      <c r="K3643" s="1" t="str">
        <f>TEXT(CONS_TABLE[[#This Row],[date_stolen]],"MMMM")</f>
        <v>October</v>
      </c>
      <c r="L3643">
        <v>114</v>
      </c>
      <c r="M3643" t="str">
        <f>VLOOKUP(CONS_TABLE[[#This Row],[location_id]],Locations[],2,"FALSE")</f>
        <v>Canterbury</v>
      </c>
      <c r="N3643" t="str">
        <f>VLOOKUP(CONS_TABLE[[#This Row],[location_id]],Locations[],3, "FALSE")</f>
        <v>New Zealand</v>
      </c>
      <c r="O3643" s="3">
        <f>VLOOKUP(CONS_TABLE[[#This Row],[location_id]],Locations[],4,"FALSE")</f>
        <v>655000</v>
      </c>
      <c r="P3643">
        <f>VLOOKUP(CONS_TABLE[[#This Row],[location_id]],Locations[],5,"FALSE")</f>
        <v>14.72</v>
      </c>
    </row>
    <row r="3644" spans="1:16" x14ac:dyDescent="0.3">
      <c r="A3644">
        <v>3643</v>
      </c>
      <c r="B3644" t="s">
        <v>75</v>
      </c>
      <c r="C3644">
        <v>587</v>
      </c>
      <c r="D3644" t="str">
        <f>VLOOKUP(CONS_TABLE[[#This Row],[make_id]],Make_details[],2,"FALSE")</f>
        <v>Nissan</v>
      </c>
      <c r="E3644" t="str">
        <f>VLOOKUP(CONS_TABLE[[#This Row],[make_id]],Make_details[],3,"FALSE")</f>
        <v>Standard</v>
      </c>
      <c r="F3644">
        <v>2006</v>
      </c>
      <c r="G3644" t="s">
        <v>359</v>
      </c>
      <c r="H3644" t="s">
        <v>28</v>
      </c>
      <c r="I3644" s="1">
        <v>44602</v>
      </c>
      <c r="J3644" s="1" t="str">
        <f>TEXT(CONS_TABLE[[#This Row],[date_stolen]],"YYYY")</f>
        <v>2022</v>
      </c>
      <c r="K3644" s="1" t="str">
        <f>TEXT(CONS_TABLE[[#This Row],[date_stolen]],"MMMM")</f>
        <v>February</v>
      </c>
      <c r="L3644">
        <v>114</v>
      </c>
      <c r="M3644" t="str">
        <f>VLOOKUP(CONS_TABLE[[#This Row],[location_id]],Locations[],2,"FALSE")</f>
        <v>Canterbury</v>
      </c>
      <c r="N3644" t="str">
        <f>VLOOKUP(CONS_TABLE[[#This Row],[location_id]],Locations[],3, "FALSE")</f>
        <v>New Zealand</v>
      </c>
      <c r="O3644" s="3">
        <f>VLOOKUP(CONS_TABLE[[#This Row],[location_id]],Locations[],4,"FALSE")</f>
        <v>655000</v>
      </c>
      <c r="P3644">
        <f>VLOOKUP(CONS_TABLE[[#This Row],[location_id]],Locations[],5,"FALSE")</f>
        <v>14.72</v>
      </c>
    </row>
    <row r="3645" spans="1:16" x14ac:dyDescent="0.3">
      <c r="A3645">
        <v>3644</v>
      </c>
      <c r="B3645" t="s">
        <v>574</v>
      </c>
      <c r="C3645">
        <v>540</v>
      </c>
      <c r="D3645" t="str">
        <f>VLOOKUP(CONS_TABLE[[#This Row],[make_id]],Make_details[],2,"FALSE")</f>
        <v>Ford</v>
      </c>
      <c r="E3645" t="str">
        <f>VLOOKUP(CONS_TABLE[[#This Row],[make_id]],Make_details[],3,"FALSE")</f>
        <v>Standard</v>
      </c>
      <c r="F3645">
        <v>2020</v>
      </c>
      <c r="G3645" t="s">
        <v>701</v>
      </c>
      <c r="H3645" t="s">
        <v>32</v>
      </c>
      <c r="I3645" s="1">
        <v>44600</v>
      </c>
      <c r="J3645" s="1" t="str">
        <f>TEXT(CONS_TABLE[[#This Row],[date_stolen]],"YYYY")</f>
        <v>2022</v>
      </c>
      <c r="K3645" s="1" t="str">
        <f>TEXT(CONS_TABLE[[#This Row],[date_stolen]],"MMMM")</f>
        <v>February</v>
      </c>
      <c r="L3645">
        <v>102</v>
      </c>
      <c r="M3645" t="str">
        <f>VLOOKUP(CONS_TABLE[[#This Row],[location_id]],Locations[],2,"FALSE")</f>
        <v>Auckland</v>
      </c>
      <c r="N3645" t="str">
        <f>VLOOKUP(CONS_TABLE[[#This Row],[location_id]],Locations[],3, "FALSE")</f>
        <v>New Zealand</v>
      </c>
      <c r="O3645" s="3">
        <f>VLOOKUP(CONS_TABLE[[#This Row],[location_id]],Locations[],4,"FALSE")</f>
        <v>1695200</v>
      </c>
      <c r="P3645">
        <f>VLOOKUP(CONS_TABLE[[#This Row],[location_id]],Locations[],5,"FALSE")</f>
        <v>343.09</v>
      </c>
    </row>
    <row r="3646" spans="1:16" x14ac:dyDescent="0.3">
      <c r="A3646">
        <v>3645</v>
      </c>
      <c r="B3646" t="s">
        <v>90</v>
      </c>
      <c r="C3646">
        <v>587</v>
      </c>
      <c r="D3646" t="str">
        <f>VLOOKUP(CONS_TABLE[[#This Row],[make_id]],Make_details[],2,"FALSE")</f>
        <v>Nissan</v>
      </c>
      <c r="E3646" t="str">
        <f>VLOOKUP(CONS_TABLE[[#This Row],[make_id]],Make_details[],3,"FALSE")</f>
        <v>Standard</v>
      </c>
      <c r="F3646">
        <v>1997</v>
      </c>
      <c r="G3646" t="s">
        <v>446</v>
      </c>
      <c r="H3646" t="s">
        <v>10</v>
      </c>
      <c r="I3646" s="1">
        <v>44496</v>
      </c>
      <c r="J3646" s="1" t="str">
        <f>TEXT(CONS_TABLE[[#This Row],[date_stolen]],"YYYY")</f>
        <v>2021</v>
      </c>
      <c r="K3646" s="1" t="str">
        <f>TEXT(CONS_TABLE[[#This Row],[date_stolen]],"MMMM")</f>
        <v>October</v>
      </c>
      <c r="L3646">
        <v>102</v>
      </c>
      <c r="M3646" t="str">
        <f>VLOOKUP(CONS_TABLE[[#This Row],[location_id]],Locations[],2,"FALSE")</f>
        <v>Auckland</v>
      </c>
      <c r="N3646" t="str">
        <f>VLOOKUP(CONS_TABLE[[#This Row],[location_id]],Locations[],3, "FALSE")</f>
        <v>New Zealand</v>
      </c>
      <c r="O3646" s="3">
        <f>VLOOKUP(CONS_TABLE[[#This Row],[location_id]],Locations[],4,"FALSE")</f>
        <v>1695200</v>
      </c>
      <c r="P3646">
        <f>VLOOKUP(CONS_TABLE[[#This Row],[location_id]],Locations[],5,"FALSE")</f>
        <v>343.09</v>
      </c>
    </row>
    <row r="3647" spans="1:16" x14ac:dyDescent="0.3">
      <c r="A3647">
        <v>3646</v>
      </c>
      <c r="B3647" t="s">
        <v>83</v>
      </c>
      <c r="C3647">
        <v>610</v>
      </c>
      <c r="D3647" t="str">
        <f>VLOOKUP(CONS_TABLE[[#This Row],[make_id]],Make_details[],2,"FALSE")</f>
        <v>Subaru</v>
      </c>
      <c r="E3647" t="str">
        <f>VLOOKUP(CONS_TABLE[[#This Row],[make_id]],Make_details[],3,"FALSE")</f>
        <v>Standard</v>
      </c>
      <c r="F3647">
        <v>1999</v>
      </c>
      <c r="G3647" t="s">
        <v>475</v>
      </c>
      <c r="H3647" t="s">
        <v>18</v>
      </c>
      <c r="I3647" s="1">
        <v>44535</v>
      </c>
      <c r="J3647" s="1" t="str">
        <f>TEXT(CONS_TABLE[[#This Row],[date_stolen]],"YYYY")</f>
        <v>2021</v>
      </c>
      <c r="K3647" s="1" t="str">
        <f>TEXT(CONS_TABLE[[#This Row],[date_stolen]],"MMMM")</f>
        <v>December</v>
      </c>
      <c r="L3647">
        <v>115</v>
      </c>
      <c r="M3647" t="str">
        <f>VLOOKUP(CONS_TABLE[[#This Row],[location_id]],Locations[],2,"FALSE")</f>
        <v>Otago</v>
      </c>
      <c r="N3647" t="str">
        <f>VLOOKUP(CONS_TABLE[[#This Row],[location_id]],Locations[],3, "FALSE")</f>
        <v>New Zealand</v>
      </c>
      <c r="O3647" s="3">
        <f>VLOOKUP(CONS_TABLE[[#This Row],[location_id]],Locations[],4,"FALSE")</f>
        <v>246000</v>
      </c>
      <c r="P3647">
        <f>VLOOKUP(CONS_TABLE[[#This Row],[location_id]],Locations[],5,"FALSE")</f>
        <v>7.89</v>
      </c>
    </row>
    <row r="3648" spans="1:16" x14ac:dyDescent="0.3">
      <c r="A3648">
        <v>3647</v>
      </c>
      <c r="B3648" t="s">
        <v>83</v>
      </c>
      <c r="C3648">
        <v>576</v>
      </c>
      <c r="D3648" t="str">
        <f>VLOOKUP(CONS_TABLE[[#This Row],[make_id]],Make_details[],2,"FALSE")</f>
        <v>Mazda</v>
      </c>
      <c r="E3648" t="str">
        <f>VLOOKUP(CONS_TABLE[[#This Row],[make_id]],Make_details[],3,"FALSE")</f>
        <v>Standard</v>
      </c>
      <c r="F3648">
        <v>1991</v>
      </c>
      <c r="G3648" t="s">
        <v>572</v>
      </c>
      <c r="H3648" t="s">
        <v>32</v>
      </c>
      <c r="I3648" s="1">
        <v>44572</v>
      </c>
      <c r="J3648" s="1" t="str">
        <f>TEXT(CONS_TABLE[[#This Row],[date_stolen]],"YYYY")</f>
        <v>2022</v>
      </c>
      <c r="K3648" s="1" t="str">
        <f>TEXT(CONS_TABLE[[#This Row],[date_stolen]],"MMMM")</f>
        <v>January</v>
      </c>
      <c r="L3648">
        <v>115</v>
      </c>
      <c r="M3648" t="str">
        <f>VLOOKUP(CONS_TABLE[[#This Row],[location_id]],Locations[],2,"FALSE")</f>
        <v>Otago</v>
      </c>
      <c r="N3648" t="str">
        <f>VLOOKUP(CONS_TABLE[[#This Row],[location_id]],Locations[],3, "FALSE")</f>
        <v>New Zealand</v>
      </c>
      <c r="O3648" s="3">
        <f>VLOOKUP(CONS_TABLE[[#This Row],[location_id]],Locations[],4,"FALSE")</f>
        <v>246000</v>
      </c>
      <c r="P3648">
        <f>VLOOKUP(CONS_TABLE[[#This Row],[location_id]],Locations[],5,"FALSE")</f>
        <v>7.89</v>
      </c>
    </row>
    <row r="3649" spans="1:16" x14ac:dyDescent="0.3">
      <c r="A3649">
        <v>3648</v>
      </c>
      <c r="B3649" t="s">
        <v>75</v>
      </c>
      <c r="C3649">
        <v>619</v>
      </c>
      <c r="D3649" t="str">
        <f>VLOOKUP(CONS_TABLE[[#This Row],[make_id]],Make_details[],2,"FALSE")</f>
        <v>Toyota</v>
      </c>
      <c r="E3649" t="str">
        <f>VLOOKUP(CONS_TABLE[[#This Row],[make_id]],Make_details[],3,"FALSE")</f>
        <v>Standard</v>
      </c>
      <c r="F3649">
        <v>2014</v>
      </c>
      <c r="G3649" t="s">
        <v>471</v>
      </c>
      <c r="H3649" t="s">
        <v>10</v>
      </c>
      <c r="I3649" s="1">
        <v>44653</v>
      </c>
      <c r="J3649" s="1" t="str">
        <f>TEXT(CONS_TABLE[[#This Row],[date_stolen]],"YYYY")</f>
        <v>2022</v>
      </c>
      <c r="K3649" s="1" t="str">
        <f>TEXT(CONS_TABLE[[#This Row],[date_stolen]],"MMMM")</f>
        <v>April</v>
      </c>
      <c r="L3649">
        <v>102</v>
      </c>
      <c r="M3649" t="str">
        <f>VLOOKUP(CONS_TABLE[[#This Row],[location_id]],Locations[],2,"FALSE")</f>
        <v>Auckland</v>
      </c>
      <c r="N3649" t="str">
        <f>VLOOKUP(CONS_TABLE[[#This Row],[location_id]],Locations[],3, "FALSE")</f>
        <v>New Zealand</v>
      </c>
      <c r="O3649" s="3">
        <f>VLOOKUP(CONS_TABLE[[#This Row],[location_id]],Locations[],4,"FALSE")</f>
        <v>1695200</v>
      </c>
      <c r="P3649">
        <f>VLOOKUP(CONS_TABLE[[#This Row],[location_id]],Locations[],5,"FALSE")</f>
        <v>343.09</v>
      </c>
    </row>
    <row r="3650" spans="1:16" x14ac:dyDescent="0.3">
      <c r="A3650">
        <v>3649</v>
      </c>
      <c r="B3650" t="s">
        <v>614</v>
      </c>
      <c r="C3650">
        <v>619</v>
      </c>
      <c r="D3650" t="str">
        <f>VLOOKUP(CONS_TABLE[[#This Row],[make_id]],Make_details[],2,"FALSE")</f>
        <v>Toyota</v>
      </c>
      <c r="E3650" t="str">
        <f>VLOOKUP(CONS_TABLE[[#This Row],[make_id]],Make_details[],3,"FALSE")</f>
        <v>Standard</v>
      </c>
      <c r="F3650">
        <v>1986</v>
      </c>
      <c r="G3650" t="s">
        <v>505</v>
      </c>
      <c r="H3650" t="s">
        <v>32</v>
      </c>
      <c r="I3650" s="1">
        <v>44545</v>
      </c>
      <c r="J3650" s="1" t="str">
        <f>TEXT(CONS_TABLE[[#This Row],[date_stolen]],"YYYY")</f>
        <v>2021</v>
      </c>
      <c r="K3650" s="1" t="str">
        <f>TEXT(CONS_TABLE[[#This Row],[date_stolen]],"MMMM")</f>
        <v>December</v>
      </c>
      <c r="L3650">
        <v>105</v>
      </c>
      <c r="M3650" t="str">
        <f>VLOOKUP(CONS_TABLE[[#This Row],[location_id]],Locations[],2,"FALSE")</f>
        <v>Gisborne</v>
      </c>
      <c r="N3650" t="str">
        <f>VLOOKUP(CONS_TABLE[[#This Row],[location_id]],Locations[],3, "FALSE")</f>
        <v>New Zealand</v>
      </c>
      <c r="O3650" s="3">
        <f>VLOOKUP(CONS_TABLE[[#This Row],[location_id]],Locations[],4,"FALSE")</f>
        <v>52100</v>
      </c>
      <c r="P3650">
        <f>VLOOKUP(CONS_TABLE[[#This Row],[location_id]],Locations[],5,"FALSE")</f>
        <v>6.21</v>
      </c>
    </row>
    <row r="3651" spans="1:16" x14ac:dyDescent="0.3">
      <c r="A3651">
        <v>3650</v>
      </c>
      <c r="B3651" t="s">
        <v>90</v>
      </c>
      <c r="C3651">
        <v>576</v>
      </c>
      <c r="D3651" t="str">
        <f>VLOOKUP(CONS_TABLE[[#This Row],[make_id]],Make_details[],2,"FALSE")</f>
        <v>Mazda</v>
      </c>
      <c r="E3651" t="str">
        <f>VLOOKUP(CONS_TABLE[[#This Row],[make_id]],Make_details[],3,"FALSE")</f>
        <v>Standard</v>
      </c>
      <c r="F3651">
        <v>1999</v>
      </c>
      <c r="G3651" t="s">
        <v>572</v>
      </c>
      <c r="H3651" t="s">
        <v>18</v>
      </c>
      <c r="I3651" s="1">
        <v>44594</v>
      </c>
      <c r="J3651" s="1" t="str">
        <f>TEXT(CONS_TABLE[[#This Row],[date_stolen]],"YYYY")</f>
        <v>2022</v>
      </c>
      <c r="K3651" s="1" t="str">
        <f>TEXT(CONS_TABLE[[#This Row],[date_stolen]],"MMMM")</f>
        <v>February</v>
      </c>
      <c r="L3651">
        <v>108</v>
      </c>
      <c r="M3651" t="str">
        <f>VLOOKUP(CONS_TABLE[[#This Row],[location_id]],Locations[],2,"FALSE")</f>
        <v>Manawatū-Whanganui</v>
      </c>
      <c r="N3651" t="str">
        <f>VLOOKUP(CONS_TABLE[[#This Row],[location_id]],Locations[],3, "FALSE")</f>
        <v>New Zealand</v>
      </c>
      <c r="O3651" s="3">
        <f>VLOOKUP(CONS_TABLE[[#This Row],[location_id]],Locations[],4,"FALSE")</f>
        <v>258200</v>
      </c>
      <c r="P3651">
        <f>VLOOKUP(CONS_TABLE[[#This Row],[location_id]],Locations[],5,"FALSE")</f>
        <v>11.62</v>
      </c>
    </row>
    <row r="3652" spans="1:16" x14ac:dyDescent="0.3">
      <c r="A3652">
        <v>3651</v>
      </c>
      <c r="B3652" t="s">
        <v>90</v>
      </c>
      <c r="C3652">
        <v>619</v>
      </c>
      <c r="D3652" t="str">
        <f>VLOOKUP(CONS_TABLE[[#This Row],[make_id]],Make_details[],2,"FALSE")</f>
        <v>Toyota</v>
      </c>
      <c r="E3652" t="str">
        <f>VLOOKUP(CONS_TABLE[[#This Row],[make_id]],Make_details[],3,"FALSE")</f>
        <v>Standard</v>
      </c>
      <c r="F3652">
        <v>1997</v>
      </c>
      <c r="G3652" t="s">
        <v>448</v>
      </c>
      <c r="H3652" t="s">
        <v>32</v>
      </c>
      <c r="I3652" s="1">
        <v>44556</v>
      </c>
      <c r="J3652" s="1" t="str">
        <f>TEXT(CONS_TABLE[[#This Row],[date_stolen]],"YYYY")</f>
        <v>2021</v>
      </c>
      <c r="K3652" s="1" t="str">
        <f>TEXT(CONS_TABLE[[#This Row],[date_stolen]],"MMMM")</f>
        <v>December</v>
      </c>
      <c r="L3652">
        <v>114</v>
      </c>
      <c r="M3652" t="str">
        <f>VLOOKUP(CONS_TABLE[[#This Row],[location_id]],Locations[],2,"FALSE")</f>
        <v>Canterbury</v>
      </c>
      <c r="N3652" t="str">
        <f>VLOOKUP(CONS_TABLE[[#This Row],[location_id]],Locations[],3, "FALSE")</f>
        <v>New Zealand</v>
      </c>
      <c r="O3652" s="3">
        <f>VLOOKUP(CONS_TABLE[[#This Row],[location_id]],Locations[],4,"FALSE")</f>
        <v>655000</v>
      </c>
      <c r="P3652">
        <f>VLOOKUP(CONS_TABLE[[#This Row],[location_id]],Locations[],5,"FALSE")</f>
        <v>14.72</v>
      </c>
    </row>
    <row r="3653" spans="1:16" x14ac:dyDescent="0.3">
      <c r="A3653">
        <v>3652</v>
      </c>
      <c r="B3653" t="s">
        <v>90</v>
      </c>
      <c r="C3653">
        <v>555</v>
      </c>
      <c r="D3653" t="str">
        <f>VLOOKUP(CONS_TABLE[[#This Row],[make_id]],Make_details[],2,"FALSE")</f>
        <v>Hyundai</v>
      </c>
      <c r="E3653" t="str">
        <f>VLOOKUP(CONS_TABLE[[#This Row],[make_id]],Make_details[],3,"FALSE")</f>
        <v>Standard</v>
      </c>
      <c r="F3653">
        <v>2012</v>
      </c>
      <c r="G3653" t="s">
        <v>683</v>
      </c>
      <c r="H3653" t="s">
        <v>45</v>
      </c>
      <c r="I3653" s="1">
        <v>44612</v>
      </c>
      <c r="J3653" s="1" t="str">
        <f>TEXT(CONS_TABLE[[#This Row],[date_stolen]],"YYYY")</f>
        <v>2022</v>
      </c>
      <c r="K3653" s="1" t="str">
        <f>TEXT(CONS_TABLE[[#This Row],[date_stolen]],"MMMM")</f>
        <v>February</v>
      </c>
      <c r="L3653">
        <v>102</v>
      </c>
      <c r="M3653" t="str">
        <f>VLOOKUP(CONS_TABLE[[#This Row],[location_id]],Locations[],2,"FALSE")</f>
        <v>Auckland</v>
      </c>
      <c r="N3653" t="str">
        <f>VLOOKUP(CONS_TABLE[[#This Row],[location_id]],Locations[],3, "FALSE")</f>
        <v>New Zealand</v>
      </c>
      <c r="O3653" s="3">
        <f>VLOOKUP(CONS_TABLE[[#This Row],[location_id]],Locations[],4,"FALSE")</f>
        <v>1695200</v>
      </c>
      <c r="P3653">
        <f>VLOOKUP(CONS_TABLE[[#This Row],[location_id]],Locations[],5,"FALSE")</f>
        <v>343.09</v>
      </c>
    </row>
    <row r="3654" spans="1:16" x14ac:dyDescent="0.3">
      <c r="A3654">
        <v>3653</v>
      </c>
      <c r="B3654" t="s">
        <v>75</v>
      </c>
      <c r="C3654">
        <v>576</v>
      </c>
      <c r="D3654" t="str">
        <f>VLOOKUP(CONS_TABLE[[#This Row],[make_id]],Make_details[],2,"FALSE")</f>
        <v>Mazda</v>
      </c>
      <c r="E3654" t="str">
        <f>VLOOKUP(CONS_TABLE[[#This Row],[make_id]],Make_details[],3,"FALSE")</f>
        <v>Standard</v>
      </c>
      <c r="F3654">
        <v>2009</v>
      </c>
      <c r="G3654" t="s">
        <v>823</v>
      </c>
      <c r="H3654" t="s">
        <v>32</v>
      </c>
      <c r="I3654" s="1">
        <v>44647</v>
      </c>
      <c r="J3654" s="1" t="str">
        <f>TEXT(CONS_TABLE[[#This Row],[date_stolen]],"YYYY")</f>
        <v>2022</v>
      </c>
      <c r="K3654" s="1" t="str">
        <f>TEXT(CONS_TABLE[[#This Row],[date_stolen]],"MMMM")</f>
        <v>March</v>
      </c>
      <c r="L3654">
        <v>104</v>
      </c>
      <c r="M3654" t="str">
        <f>VLOOKUP(CONS_TABLE[[#This Row],[location_id]],Locations[],2,"FALSE")</f>
        <v>Bay of Plenty</v>
      </c>
      <c r="N3654" t="str">
        <f>VLOOKUP(CONS_TABLE[[#This Row],[location_id]],Locations[],3, "FALSE")</f>
        <v>New Zealand</v>
      </c>
      <c r="O3654" s="3">
        <f>VLOOKUP(CONS_TABLE[[#This Row],[location_id]],Locations[],4,"FALSE")</f>
        <v>347700</v>
      </c>
      <c r="P3654">
        <f>VLOOKUP(CONS_TABLE[[#This Row],[location_id]],Locations[],5,"FALSE")</f>
        <v>28.8</v>
      </c>
    </row>
    <row r="3655" spans="1:16" x14ac:dyDescent="0.3">
      <c r="A3655">
        <v>3654</v>
      </c>
      <c r="B3655" t="s">
        <v>83</v>
      </c>
      <c r="C3655">
        <v>610</v>
      </c>
      <c r="D3655" t="str">
        <f>VLOOKUP(CONS_TABLE[[#This Row],[make_id]],Make_details[],2,"FALSE")</f>
        <v>Subaru</v>
      </c>
      <c r="E3655" t="str">
        <f>VLOOKUP(CONS_TABLE[[#This Row],[make_id]],Make_details[],3,"FALSE")</f>
        <v>Standard</v>
      </c>
      <c r="F3655">
        <v>2008</v>
      </c>
      <c r="G3655" t="s">
        <v>475</v>
      </c>
      <c r="H3655" t="s">
        <v>28</v>
      </c>
      <c r="I3655" s="1">
        <v>44650</v>
      </c>
      <c r="J3655" s="1" t="str">
        <f>TEXT(CONS_TABLE[[#This Row],[date_stolen]],"YYYY")</f>
        <v>2022</v>
      </c>
      <c r="K3655" s="1" t="str">
        <f>TEXT(CONS_TABLE[[#This Row],[date_stolen]],"MMMM")</f>
        <v>March</v>
      </c>
      <c r="L3655">
        <v>102</v>
      </c>
      <c r="M3655" t="str">
        <f>VLOOKUP(CONS_TABLE[[#This Row],[location_id]],Locations[],2,"FALSE")</f>
        <v>Auckland</v>
      </c>
      <c r="N3655" t="str">
        <f>VLOOKUP(CONS_TABLE[[#This Row],[location_id]],Locations[],3, "FALSE")</f>
        <v>New Zealand</v>
      </c>
      <c r="O3655" s="3">
        <f>VLOOKUP(CONS_TABLE[[#This Row],[location_id]],Locations[],4,"FALSE")</f>
        <v>1695200</v>
      </c>
      <c r="P3655">
        <f>VLOOKUP(CONS_TABLE[[#This Row],[location_id]],Locations[],5,"FALSE")</f>
        <v>343.09</v>
      </c>
    </row>
    <row r="3656" spans="1:16" x14ac:dyDescent="0.3">
      <c r="A3656">
        <v>3655</v>
      </c>
      <c r="B3656" t="s">
        <v>90</v>
      </c>
      <c r="C3656">
        <v>556</v>
      </c>
      <c r="D3656" t="str">
        <f>VLOOKUP(CONS_TABLE[[#This Row],[make_id]],Make_details[],2,"FALSE")</f>
        <v>Isuzu</v>
      </c>
      <c r="E3656" t="str">
        <f>VLOOKUP(CONS_TABLE[[#This Row],[make_id]],Make_details[],3,"FALSE")</f>
        <v>Standard</v>
      </c>
      <c r="F3656">
        <v>1996</v>
      </c>
      <c r="G3656" t="s">
        <v>621</v>
      </c>
      <c r="H3656" t="s">
        <v>283</v>
      </c>
      <c r="I3656" s="1">
        <v>44638</v>
      </c>
      <c r="J3656" s="1" t="str">
        <f>TEXT(CONS_TABLE[[#This Row],[date_stolen]],"YYYY")</f>
        <v>2022</v>
      </c>
      <c r="K3656" s="1" t="str">
        <f>TEXT(CONS_TABLE[[#This Row],[date_stolen]],"MMMM")</f>
        <v>March</v>
      </c>
      <c r="L3656">
        <v>115</v>
      </c>
      <c r="M3656" t="str">
        <f>VLOOKUP(CONS_TABLE[[#This Row],[location_id]],Locations[],2,"FALSE")</f>
        <v>Otago</v>
      </c>
      <c r="N3656" t="str">
        <f>VLOOKUP(CONS_TABLE[[#This Row],[location_id]],Locations[],3, "FALSE")</f>
        <v>New Zealand</v>
      </c>
      <c r="O3656" s="3">
        <f>VLOOKUP(CONS_TABLE[[#This Row],[location_id]],Locations[],4,"FALSE")</f>
        <v>246000</v>
      </c>
      <c r="P3656">
        <f>VLOOKUP(CONS_TABLE[[#This Row],[location_id]],Locations[],5,"FALSE")</f>
        <v>7.89</v>
      </c>
    </row>
    <row r="3657" spans="1:16" x14ac:dyDescent="0.3">
      <c r="A3657">
        <v>3656</v>
      </c>
      <c r="B3657" t="s">
        <v>90</v>
      </c>
      <c r="C3657">
        <v>619</v>
      </c>
      <c r="D3657" t="str">
        <f>VLOOKUP(CONS_TABLE[[#This Row],[make_id]],Make_details[],2,"FALSE")</f>
        <v>Toyota</v>
      </c>
      <c r="E3657" t="str">
        <f>VLOOKUP(CONS_TABLE[[#This Row],[make_id]],Make_details[],3,"FALSE")</f>
        <v>Standard</v>
      </c>
      <c r="F3657">
        <v>2000</v>
      </c>
      <c r="G3657" t="s">
        <v>599</v>
      </c>
      <c r="H3657" t="s">
        <v>32</v>
      </c>
      <c r="I3657" s="1">
        <v>44611</v>
      </c>
      <c r="J3657" s="1" t="str">
        <f>TEXT(CONS_TABLE[[#This Row],[date_stolen]],"YYYY")</f>
        <v>2022</v>
      </c>
      <c r="K3657" s="1" t="str">
        <f>TEXT(CONS_TABLE[[#This Row],[date_stolen]],"MMMM")</f>
        <v>February</v>
      </c>
      <c r="L3657">
        <v>102</v>
      </c>
      <c r="M3657" t="str">
        <f>VLOOKUP(CONS_TABLE[[#This Row],[location_id]],Locations[],2,"FALSE")</f>
        <v>Auckland</v>
      </c>
      <c r="N3657" t="str">
        <f>VLOOKUP(CONS_TABLE[[#This Row],[location_id]],Locations[],3, "FALSE")</f>
        <v>New Zealand</v>
      </c>
      <c r="O3657" s="3">
        <f>VLOOKUP(CONS_TABLE[[#This Row],[location_id]],Locations[],4,"FALSE")</f>
        <v>1695200</v>
      </c>
      <c r="P3657">
        <f>VLOOKUP(CONS_TABLE[[#This Row],[location_id]],Locations[],5,"FALSE")</f>
        <v>343.09</v>
      </c>
    </row>
    <row r="3658" spans="1:16" x14ac:dyDescent="0.3">
      <c r="A3658">
        <v>3657</v>
      </c>
      <c r="B3658" t="s">
        <v>235</v>
      </c>
      <c r="C3658">
        <v>587</v>
      </c>
      <c r="D3658" t="str">
        <f>VLOOKUP(CONS_TABLE[[#This Row],[make_id]],Make_details[],2,"FALSE")</f>
        <v>Nissan</v>
      </c>
      <c r="E3658" t="str">
        <f>VLOOKUP(CONS_TABLE[[#This Row],[make_id]],Make_details[],3,"FALSE")</f>
        <v>Standard</v>
      </c>
      <c r="F3658">
        <v>2014</v>
      </c>
      <c r="G3658" t="s">
        <v>175</v>
      </c>
      <c r="H3658" t="s">
        <v>10</v>
      </c>
      <c r="I3658" s="1">
        <v>44602</v>
      </c>
      <c r="J3658" s="1" t="str">
        <f>TEXT(CONS_TABLE[[#This Row],[date_stolen]],"YYYY")</f>
        <v>2022</v>
      </c>
      <c r="K3658" s="1" t="str">
        <f>TEXT(CONS_TABLE[[#This Row],[date_stolen]],"MMMM")</f>
        <v>February</v>
      </c>
      <c r="L3658">
        <v>102</v>
      </c>
      <c r="M3658" t="str">
        <f>VLOOKUP(CONS_TABLE[[#This Row],[location_id]],Locations[],2,"FALSE")</f>
        <v>Auckland</v>
      </c>
      <c r="N3658" t="str">
        <f>VLOOKUP(CONS_TABLE[[#This Row],[location_id]],Locations[],3, "FALSE")</f>
        <v>New Zealand</v>
      </c>
      <c r="O3658" s="3">
        <f>VLOOKUP(CONS_TABLE[[#This Row],[location_id]],Locations[],4,"FALSE")</f>
        <v>1695200</v>
      </c>
      <c r="P3658">
        <f>VLOOKUP(CONS_TABLE[[#This Row],[location_id]],Locations[],5,"FALSE")</f>
        <v>343.09</v>
      </c>
    </row>
    <row r="3659" spans="1:16" x14ac:dyDescent="0.3">
      <c r="A3659">
        <v>3658</v>
      </c>
      <c r="B3659" t="s">
        <v>75</v>
      </c>
      <c r="C3659">
        <v>576</v>
      </c>
      <c r="D3659" t="str">
        <f>VLOOKUP(CONS_TABLE[[#This Row],[make_id]],Make_details[],2,"FALSE")</f>
        <v>Mazda</v>
      </c>
      <c r="E3659" t="str">
        <f>VLOOKUP(CONS_TABLE[[#This Row],[make_id]],Make_details[],3,"FALSE")</f>
        <v>Standard</v>
      </c>
      <c r="F3659">
        <v>2013</v>
      </c>
      <c r="G3659" t="s">
        <v>578</v>
      </c>
      <c r="H3659" t="s">
        <v>45</v>
      </c>
      <c r="I3659" s="1">
        <v>44655</v>
      </c>
      <c r="J3659" s="1" t="str">
        <f>TEXT(CONS_TABLE[[#This Row],[date_stolen]],"YYYY")</f>
        <v>2022</v>
      </c>
      <c r="K3659" s="1" t="str">
        <f>TEXT(CONS_TABLE[[#This Row],[date_stolen]],"MMMM")</f>
        <v>April</v>
      </c>
      <c r="L3659">
        <v>102</v>
      </c>
      <c r="M3659" t="str">
        <f>VLOOKUP(CONS_TABLE[[#This Row],[location_id]],Locations[],2,"FALSE")</f>
        <v>Auckland</v>
      </c>
      <c r="N3659" t="str">
        <f>VLOOKUP(CONS_TABLE[[#This Row],[location_id]],Locations[],3, "FALSE")</f>
        <v>New Zealand</v>
      </c>
      <c r="O3659" s="3">
        <f>VLOOKUP(CONS_TABLE[[#This Row],[location_id]],Locations[],4,"FALSE")</f>
        <v>1695200</v>
      </c>
      <c r="P3659">
        <f>VLOOKUP(CONS_TABLE[[#This Row],[location_id]],Locations[],5,"FALSE")</f>
        <v>343.09</v>
      </c>
    </row>
    <row r="3660" spans="1:16" x14ac:dyDescent="0.3">
      <c r="A3660">
        <v>3659</v>
      </c>
      <c r="B3660" t="s">
        <v>83</v>
      </c>
      <c r="C3660">
        <v>577</v>
      </c>
      <c r="D3660" t="str">
        <f>VLOOKUP(CONS_TABLE[[#This Row],[make_id]],Make_details[],2,"FALSE")</f>
        <v>Mercedes-Benz</v>
      </c>
      <c r="E3660" t="str">
        <f>VLOOKUP(CONS_TABLE[[#This Row],[make_id]],Make_details[],3,"FALSE")</f>
        <v>Luxury</v>
      </c>
      <c r="F3660">
        <v>2014</v>
      </c>
      <c r="G3660" t="s">
        <v>982</v>
      </c>
      <c r="H3660" t="s">
        <v>32</v>
      </c>
      <c r="I3660" s="1">
        <v>44652</v>
      </c>
      <c r="J3660" s="1" t="str">
        <f>TEXT(CONS_TABLE[[#This Row],[date_stolen]],"YYYY")</f>
        <v>2022</v>
      </c>
      <c r="K3660" s="1" t="str">
        <f>TEXT(CONS_TABLE[[#This Row],[date_stolen]],"MMMM")</f>
        <v>April</v>
      </c>
      <c r="L3660">
        <v>102</v>
      </c>
      <c r="M3660" t="str">
        <f>VLOOKUP(CONS_TABLE[[#This Row],[location_id]],Locations[],2,"FALSE")</f>
        <v>Auckland</v>
      </c>
      <c r="N3660" t="str">
        <f>VLOOKUP(CONS_TABLE[[#This Row],[location_id]],Locations[],3, "FALSE")</f>
        <v>New Zealand</v>
      </c>
      <c r="O3660" s="3">
        <f>VLOOKUP(CONS_TABLE[[#This Row],[location_id]],Locations[],4,"FALSE")</f>
        <v>1695200</v>
      </c>
      <c r="P3660">
        <f>VLOOKUP(CONS_TABLE[[#This Row],[location_id]],Locations[],5,"FALSE")</f>
        <v>343.09</v>
      </c>
    </row>
    <row r="3661" spans="1:16" x14ac:dyDescent="0.3">
      <c r="A3661">
        <v>3660</v>
      </c>
      <c r="B3661" t="s">
        <v>83</v>
      </c>
      <c r="C3661">
        <v>512</v>
      </c>
      <c r="D3661" t="str">
        <f>VLOOKUP(CONS_TABLE[[#This Row],[make_id]],Make_details[],2,"FALSE")</f>
        <v>BMW</v>
      </c>
      <c r="E3661" t="str">
        <f>VLOOKUP(CONS_TABLE[[#This Row],[make_id]],Make_details[],3,"FALSE")</f>
        <v>Luxury</v>
      </c>
      <c r="F3661">
        <v>2007</v>
      </c>
      <c r="G3661" t="s">
        <v>704</v>
      </c>
      <c r="H3661" t="s">
        <v>28</v>
      </c>
      <c r="I3661" s="1">
        <v>44635</v>
      </c>
      <c r="J3661" s="1" t="str">
        <f>TEXT(CONS_TABLE[[#This Row],[date_stolen]],"YYYY")</f>
        <v>2022</v>
      </c>
      <c r="K3661" s="1" t="str">
        <f>TEXT(CONS_TABLE[[#This Row],[date_stolen]],"MMMM")</f>
        <v>March</v>
      </c>
      <c r="L3661">
        <v>102</v>
      </c>
      <c r="M3661" t="str">
        <f>VLOOKUP(CONS_TABLE[[#This Row],[location_id]],Locations[],2,"FALSE")</f>
        <v>Auckland</v>
      </c>
      <c r="N3661" t="str">
        <f>VLOOKUP(CONS_TABLE[[#This Row],[location_id]],Locations[],3, "FALSE")</f>
        <v>New Zealand</v>
      </c>
      <c r="O3661" s="3">
        <f>VLOOKUP(CONS_TABLE[[#This Row],[location_id]],Locations[],4,"FALSE")</f>
        <v>1695200</v>
      </c>
      <c r="P3661">
        <f>VLOOKUP(CONS_TABLE[[#This Row],[location_id]],Locations[],5,"FALSE")</f>
        <v>343.09</v>
      </c>
    </row>
    <row r="3662" spans="1:16" x14ac:dyDescent="0.3">
      <c r="A3662">
        <v>3661</v>
      </c>
      <c r="B3662" t="s">
        <v>83</v>
      </c>
      <c r="C3662">
        <v>634</v>
      </c>
      <c r="D3662" t="str">
        <f>VLOOKUP(CONS_TABLE[[#This Row],[make_id]],Make_details[],2,"FALSE")</f>
        <v>Volvo</v>
      </c>
      <c r="E3662" t="str">
        <f>VLOOKUP(CONS_TABLE[[#This Row],[make_id]],Make_details[],3,"FALSE")</f>
        <v>Luxury</v>
      </c>
      <c r="F3662">
        <v>2009</v>
      </c>
      <c r="G3662" t="s">
        <v>983</v>
      </c>
      <c r="H3662" t="s">
        <v>18</v>
      </c>
      <c r="I3662" s="1">
        <v>44628</v>
      </c>
      <c r="J3662" s="1" t="str">
        <f>TEXT(CONS_TABLE[[#This Row],[date_stolen]],"YYYY")</f>
        <v>2022</v>
      </c>
      <c r="K3662" s="1" t="str">
        <f>TEXT(CONS_TABLE[[#This Row],[date_stolen]],"MMMM")</f>
        <v>March</v>
      </c>
      <c r="L3662">
        <v>101</v>
      </c>
      <c r="M3662" t="str">
        <f>VLOOKUP(CONS_TABLE[[#This Row],[location_id]],Locations[],2,"FALSE")</f>
        <v>Northland</v>
      </c>
      <c r="N3662" t="str">
        <f>VLOOKUP(CONS_TABLE[[#This Row],[location_id]],Locations[],3, "FALSE")</f>
        <v>New Zealand</v>
      </c>
      <c r="O3662" s="3">
        <f>VLOOKUP(CONS_TABLE[[#This Row],[location_id]],Locations[],4,"FALSE")</f>
        <v>201500</v>
      </c>
      <c r="P3662">
        <f>VLOOKUP(CONS_TABLE[[#This Row],[location_id]],Locations[],5,"FALSE")</f>
        <v>16.11</v>
      </c>
    </row>
    <row r="3663" spans="1:16" x14ac:dyDescent="0.3">
      <c r="A3663">
        <v>3662</v>
      </c>
      <c r="B3663" t="s">
        <v>75</v>
      </c>
      <c r="C3663">
        <v>619</v>
      </c>
      <c r="D3663" t="str">
        <f>VLOOKUP(CONS_TABLE[[#This Row],[make_id]],Make_details[],2,"FALSE")</f>
        <v>Toyota</v>
      </c>
      <c r="E3663" t="str">
        <f>VLOOKUP(CONS_TABLE[[#This Row],[make_id]],Make_details[],3,"FALSE")</f>
        <v>Standard</v>
      </c>
      <c r="F3663">
        <v>1990</v>
      </c>
      <c r="G3663" t="s">
        <v>702</v>
      </c>
      <c r="H3663" t="s">
        <v>283</v>
      </c>
      <c r="I3663" s="1">
        <v>44637</v>
      </c>
      <c r="J3663" s="1" t="str">
        <f>TEXT(CONS_TABLE[[#This Row],[date_stolen]],"YYYY")</f>
        <v>2022</v>
      </c>
      <c r="K3663" s="1" t="str">
        <f>TEXT(CONS_TABLE[[#This Row],[date_stolen]],"MMMM")</f>
        <v>March</v>
      </c>
      <c r="L3663">
        <v>115</v>
      </c>
      <c r="M3663" t="str">
        <f>VLOOKUP(CONS_TABLE[[#This Row],[location_id]],Locations[],2,"FALSE")</f>
        <v>Otago</v>
      </c>
      <c r="N3663" t="str">
        <f>VLOOKUP(CONS_TABLE[[#This Row],[location_id]],Locations[],3, "FALSE")</f>
        <v>New Zealand</v>
      </c>
      <c r="O3663" s="3">
        <f>VLOOKUP(CONS_TABLE[[#This Row],[location_id]],Locations[],4,"FALSE")</f>
        <v>246000</v>
      </c>
      <c r="P3663">
        <f>VLOOKUP(CONS_TABLE[[#This Row],[location_id]],Locations[],5,"FALSE")</f>
        <v>7.89</v>
      </c>
    </row>
    <row r="3664" spans="1:16" x14ac:dyDescent="0.3">
      <c r="A3664">
        <v>3663</v>
      </c>
      <c r="B3664" t="s">
        <v>83</v>
      </c>
      <c r="C3664">
        <v>512</v>
      </c>
      <c r="D3664" t="str">
        <f>VLOOKUP(CONS_TABLE[[#This Row],[make_id]],Make_details[],2,"FALSE")</f>
        <v>BMW</v>
      </c>
      <c r="E3664" t="str">
        <f>VLOOKUP(CONS_TABLE[[#This Row],[make_id]],Make_details[],3,"FALSE")</f>
        <v>Luxury</v>
      </c>
      <c r="F3664">
        <v>2010</v>
      </c>
      <c r="G3664" t="s">
        <v>707</v>
      </c>
      <c r="H3664" t="s">
        <v>45</v>
      </c>
      <c r="I3664" s="1">
        <v>44655</v>
      </c>
      <c r="J3664" s="1" t="str">
        <f>TEXT(CONS_TABLE[[#This Row],[date_stolen]],"YYYY")</f>
        <v>2022</v>
      </c>
      <c r="K3664" s="1" t="str">
        <f>TEXT(CONS_TABLE[[#This Row],[date_stolen]],"MMMM")</f>
        <v>April</v>
      </c>
      <c r="L3664">
        <v>102</v>
      </c>
      <c r="M3664" t="str">
        <f>VLOOKUP(CONS_TABLE[[#This Row],[location_id]],Locations[],2,"FALSE")</f>
        <v>Auckland</v>
      </c>
      <c r="N3664" t="str">
        <f>VLOOKUP(CONS_TABLE[[#This Row],[location_id]],Locations[],3, "FALSE")</f>
        <v>New Zealand</v>
      </c>
      <c r="O3664" s="3">
        <f>VLOOKUP(CONS_TABLE[[#This Row],[location_id]],Locations[],4,"FALSE")</f>
        <v>1695200</v>
      </c>
      <c r="P3664">
        <f>VLOOKUP(CONS_TABLE[[#This Row],[location_id]],Locations[],5,"FALSE")</f>
        <v>343.09</v>
      </c>
    </row>
    <row r="3665" spans="1:16" x14ac:dyDescent="0.3">
      <c r="A3665">
        <v>3664</v>
      </c>
      <c r="B3665" t="s">
        <v>90</v>
      </c>
      <c r="C3665">
        <v>587</v>
      </c>
      <c r="D3665" t="str">
        <f>VLOOKUP(CONS_TABLE[[#This Row],[make_id]],Make_details[],2,"FALSE")</f>
        <v>Nissan</v>
      </c>
      <c r="E3665" t="str">
        <f>VLOOKUP(CONS_TABLE[[#This Row],[make_id]],Make_details[],3,"FALSE")</f>
        <v>Standard</v>
      </c>
      <c r="F3665">
        <v>2006</v>
      </c>
      <c r="G3665" t="s">
        <v>820</v>
      </c>
      <c r="H3665" t="s">
        <v>18</v>
      </c>
      <c r="I3665" s="1">
        <v>44574</v>
      </c>
      <c r="J3665" s="1" t="str">
        <f>TEXT(CONS_TABLE[[#This Row],[date_stolen]],"YYYY")</f>
        <v>2022</v>
      </c>
      <c r="K3665" s="1" t="str">
        <f>TEXT(CONS_TABLE[[#This Row],[date_stolen]],"MMMM")</f>
        <v>January</v>
      </c>
      <c r="L3665">
        <v>104</v>
      </c>
      <c r="M3665" t="str">
        <f>VLOOKUP(CONS_TABLE[[#This Row],[location_id]],Locations[],2,"FALSE")</f>
        <v>Bay of Plenty</v>
      </c>
      <c r="N3665" t="str">
        <f>VLOOKUP(CONS_TABLE[[#This Row],[location_id]],Locations[],3, "FALSE")</f>
        <v>New Zealand</v>
      </c>
      <c r="O3665" s="3">
        <f>VLOOKUP(CONS_TABLE[[#This Row],[location_id]],Locations[],4,"FALSE")</f>
        <v>347700</v>
      </c>
      <c r="P3665">
        <f>VLOOKUP(CONS_TABLE[[#This Row],[location_id]],Locations[],5,"FALSE")</f>
        <v>28.8</v>
      </c>
    </row>
    <row r="3666" spans="1:16" x14ac:dyDescent="0.3">
      <c r="A3666">
        <v>3665</v>
      </c>
      <c r="B3666" t="s">
        <v>90</v>
      </c>
      <c r="C3666">
        <v>619</v>
      </c>
      <c r="D3666" t="str">
        <f>VLOOKUP(CONS_TABLE[[#This Row],[make_id]],Make_details[],2,"FALSE")</f>
        <v>Toyota</v>
      </c>
      <c r="E3666" t="str">
        <f>VLOOKUP(CONS_TABLE[[#This Row],[make_id]],Make_details[],3,"FALSE")</f>
        <v>Standard</v>
      </c>
      <c r="F3666">
        <v>1994</v>
      </c>
      <c r="G3666" t="s">
        <v>448</v>
      </c>
      <c r="H3666" t="s">
        <v>69</v>
      </c>
      <c r="I3666" s="1">
        <v>44652</v>
      </c>
      <c r="J3666" s="1" t="str">
        <f>TEXT(CONS_TABLE[[#This Row],[date_stolen]],"YYYY")</f>
        <v>2022</v>
      </c>
      <c r="K3666" s="1" t="str">
        <f>TEXT(CONS_TABLE[[#This Row],[date_stolen]],"MMMM")</f>
        <v>April</v>
      </c>
      <c r="L3666">
        <v>106</v>
      </c>
      <c r="M3666" t="str">
        <f>VLOOKUP(CONS_TABLE[[#This Row],[location_id]],Locations[],2,"FALSE")</f>
        <v>Hawke's Bay</v>
      </c>
      <c r="N3666" t="str">
        <f>VLOOKUP(CONS_TABLE[[#This Row],[location_id]],Locations[],3, "FALSE")</f>
        <v>New Zealand</v>
      </c>
      <c r="O3666" s="3">
        <f>VLOOKUP(CONS_TABLE[[#This Row],[location_id]],Locations[],4,"FALSE")</f>
        <v>182700</v>
      </c>
      <c r="P3666">
        <f>VLOOKUP(CONS_TABLE[[#This Row],[location_id]],Locations[],5,"FALSE")</f>
        <v>12.92</v>
      </c>
    </row>
    <row r="3667" spans="1:16" x14ac:dyDescent="0.3">
      <c r="A3667">
        <v>3666</v>
      </c>
      <c r="B3667" t="s">
        <v>75</v>
      </c>
      <c r="C3667">
        <v>576</v>
      </c>
      <c r="D3667" t="str">
        <f>VLOOKUP(CONS_TABLE[[#This Row],[make_id]],Make_details[],2,"FALSE")</f>
        <v>Mazda</v>
      </c>
      <c r="E3667" t="str">
        <f>VLOOKUP(CONS_TABLE[[#This Row],[make_id]],Make_details[],3,"FALSE")</f>
        <v>Standard</v>
      </c>
      <c r="F3667">
        <v>2008</v>
      </c>
      <c r="G3667" t="s">
        <v>578</v>
      </c>
      <c r="H3667" t="s">
        <v>28</v>
      </c>
      <c r="I3667" s="1">
        <v>44648</v>
      </c>
      <c r="J3667" s="1" t="str">
        <f>TEXT(CONS_TABLE[[#This Row],[date_stolen]],"YYYY")</f>
        <v>2022</v>
      </c>
      <c r="K3667" s="1" t="str">
        <f>TEXT(CONS_TABLE[[#This Row],[date_stolen]],"MMMM")</f>
        <v>March</v>
      </c>
      <c r="L3667">
        <v>102</v>
      </c>
      <c r="M3667" t="str">
        <f>VLOOKUP(CONS_TABLE[[#This Row],[location_id]],Locations[],2,"FALSE")</f>
        <v>Auckland</v>
      </c>
      <c r="N3667" t="str">
        <f>VLOOKUP(CONS_TABLE[[#This Row],[location_id]],Locations[],3, "FALSE")</f>
        <v>New Zealand</v>
      </c>
      <c r="O3667" s="3">
        <f>VLOOKUP(CONS_TABLE[[#This Row],[location_id]],Locations[],4,"FALSE")</f>
        <v>1695200</v>
      </c>
      <c r="P3667">
        <f>VLOOKUP(CONS_TABLE[[#This Row],[location_id]],Locations[],5,"FALSE")</f>
        <v>343.09</v>
      </c>
    </row>
    <row r="3668" spans="1:16" x14ac:dyDescent="0.3">
      <c r="A3668">
        <v>3667</v>
      </c>
      <c r="B3668" t="s">
        <v>75</v>
      </c>
      <c r="C3668">
        <v>550</v>
      </c>
      <c r="D3668" t="str">
        <f>VLOOKUP(CONS_TABLE[[#This Row],[make_id]],Make_details[],2,"FALSE")</f>
        <v>Honda</v>
      </c>
      <c r="E3668" t="str">
        <f>VLOOKUP(CONS_TABLE[[#This Row],[make_id]],Make_details[],3,"FALSE")</f>
        <v>Standard</v>
      </c>
      <c r="F3668">
        <v>2007</v>
      </c>
      <c r="G3668" t="s">
        <v>808</v>
      </c>
      <c r="H3668" t="s">
        <v>10</v>
      </c>
      <c r="I3668" s="1">
        <v>44567</v>
      </c>
      <c r="J3668" s="1" t="str">
        <f>TEXT(CONS_TABLE[[#This Row],[date_stolen]],"YYYY")</f>
        <v>2022</v>
      </c>
      <c r="K3668" s="1" t="str">
        <f>TEXT(CONS_TABLE[[#This Row],[date_stolen]],"MMMM")</f>
        <v>January</v>
      </c>
      <c r="L3668">
        <v>114</v>
      </c>
      <c r="M3668" t="str">
        <f>VLOOKUP(CONS_TABLE[[#This Row],[location_id]],Locations[],2,"FALSE")</f>
        <v>Canterbury</v>
      </c>
      <c r="N3668" t="str">
        <f>VLOOKUP(CONS_TABLE[[#This Row],[location_id]],Locations[],3, "FALSE")</f>
        <v>New Zealand</v>
      </c>
      <c r="O3668" s="3">
        <f>VLOOKUP(CONS_TABLE[[#This Row],[location_id]],Locations[],4,"FALSE")</f>
        <v>655000</v>
      </c>
      <c r="P3668">
        <f>VLOOKUP(CONS_TABLE[[#This Row],[location_id]],Locations[],5,"FALSE")</f>
        <v>14.72</v>
      </c>
    </row>
    <row r="3669" spans="1:16" x14ac:dyDescent="0.3">
      <c r="A3669">
        <v>3668</v>
      </c>
      <c r="B3669" t="s">
        <v>75</v>
      </c>
      <c r="C3669">
        <v>550</v>
      </c>
      <c r="D3669" t="str">
        <f>VLOOKUP(CONS_TABLE[[#This Row],[make_id]],Make_details[],2,"FALSE")</f>
        <v>Honda</v>
      </c>
      <c r="E3669" t="str">
        <f>VLOOKUP(CONS_TABLE[[#This Row],[make_id]],Make_details[],3,"FALSE")</f>
        <v>Standard</v>
      </c>
      <c r="F3669">
        <v>2007</v>
      </c>
      <c r="G3669" t="s">
        <v>808</v>
      </c>
      <c r="H3669" t="s">
        <v>10</v>
      </c>
      <c r="I3669" s="1">
        <v>44567</v>
      </c>
      <c r="J3669" s="1" t="str">
        <f>TEXT(CONS_TABLE[[#This Row],[date_stolen]],"YYYY")</f>
        <v>2022</v>
      </c>
      <c r="K3669" s="1" t="str">
        <f>TEXT(CONS_TABLE[[#This Row],[date_stolen]],"MMMM")</f>
        <v>January</v>
      </c>
      <c r="L3669">
        <v>114</v>
      </c>
      <c r="M3669" t="str">
        <f>VLOOKUP(CONS_TABLE[[#This Row],[location_id]],Locations[],2,"FALSE")</f>
        <v>Canterbury</v>
      </c>
      <c r="N3669" t="str">
        <f>VLOOKUP(CONS_TABLE[[#This Row],[location_id]],Locations[],3, "FALSE")</f>
        <v>New Zealand</v>
      </c>
      <c r="O3669" s="3">
        <f>VLOOKUP(CONS_TABLE[[#This Row],[location_id]],Locations[],4,"FALSE")</f>
        <v>655000</v>
      </c>
      <c r="P3669">
        <f>VLOOKUP(CONS_TABLE[[#This Row],[location_id]],Locations[],5,"FALSE")</f>
        <v>14.72</v>
      </c>
    </row>
    <row r="3670" spans="1:16" x14ac:dyDescent="0.3">
      <c r="A3670">
        <v>3669</v>
      </c>
      <c r="B3670" t="s">
        <v>75</v>
      </c>
      <c r="C3670">
        <v>611</v>
      </c>
      <c r="D3670" t="str">
        <f>VLOOKUP(CONS_TABLE[[#This Row],[make_id]],Make_details[],2,"FALSE")</f>
        <v>Suzuki</v>
      </c>
      <c r="E3670" t="str">
        <f>VLOOKUP(CONS_TABLE[[#This Row],[make_id]],Make_details[],3,"FALSE")</f>
        <v>Standard</v>
      </c>
      <c r="F3670">
        <v>2009</v>
      </c>
      <c r="G3670" t="s">
        <v>684</v>
      </c>
      <c r="H3670" t="s">
        <v>45</v>
      </c>
      <c r="I3670" s="1">
        <v>44649</v>
      </c>
      <c r="J3670" s="1" t="str">
        <f>TEXT(CONS_TABLE[[#This Row],[date_stolen]],"YYYY")</f>
        <v>2022</v>
      </c>
      <c r="K3670" s="1" t="str">
        <f>TEXT(CONS_TABLE[[#This Row],[date_stolen]],"MMMM")</f>
        <v>March</v>
      </c>
      <c r="L3670">
        <v>102</v>
      </c>
      <c r="M3670" t="str">
        <f>VLOOKUP(CONS_TABLE[[#This Row],[location_id]],Locations[],2,"FALSE")</f>
        <v>Auckland</v>
      </c>
      <c r="N3670" t="str">
        <f>VLOOKUP(CONS_TABLE[[#This Row],[location_id]],Locations[],3, "FALSE")</f>
        <v>New Zealand</v>
      </c>
      <c r="O3670" s="3">
        <f>VLOOKUP(CONS_TABLE[[#This Row],[location_id]],Locations[],4,"FALSE")</f>
        <v>1695200</v>
      </c>
      <c r="P3670">
        <f>VLOOKUP(CONS_TABLE[[#This Row],[location_id]],Locations[],5,"FALSE")</f>
        <v>343.09</v>
      </c>
    </row>
    <row r="3671" spans="1:16" x14ac:dyDescent="0.3">
      <c r="A3671">
        <v>3670</v>
      </c>
      <c r="B3671" t="s">
        <v>671</v>
      </c>
      <c r="C3671">
        <v>592</v>
      </c>
      <c r="D3671" t="str">
        <f>VLOOKUP(CONS_TABLE[[#This Row],[make_id]],Make_details[],2,"FALSE")</f>
        <v>Peugeot</v>
      </c>
      <c r="E3671" t="str">
        <f>VLOOKUP(CONS_TABLE[[#This Row],[make_id]],Make_details[],3,"FALSE")</f>
        <v>Standard</v>
      </c>
      <c r="F3671">
        <v>2002</v>
      </c>
      <c r="G3671">
        <v>206</v>
      </c>
      <c r="H3671" t="s">
        <v>69</v>
      </c>
      <c r="I3671" s="1">
        <v>44654</v>
      </c>
      <c r="J3671" s="1" t="str">
        <f>TEXT(CONS_TABLE[[#This Row],[date_stolen]],"YYYY")</f>
        <v>2022</v>
      </c>
      <c r="K3671" s="1" t="str">
        <f>TEXT(CONS_TABLE[[#This Row],[date_stolen]],"MMMM")</f>
        <v>April</v>
      </c>
      <c r="L3671">
        <v>102</v>
      </c>
      <c r="M3671" t="str">
        <f>VLOOKUP(CONS_TABLE[[#This Row],[location_id]],Locations[],2,"FALSE")</f>
        <v>Auckland</v>
      </c>
      <c r="N3671" t="str">
        <f>VLOOKUP(CONS_TABLE[[#This Row],[location_id]],Locations[],3, "FALSE")</f>
        <v>New Zealand</v>
      </c>
      <c r="O3671" s="3">
        <f>VLOOKUP(CONS_TABLE[[#This Row],[location_id]],Locations[],4,"FALSE")</f>
        <v>1695200</v>
      </c>
      <c r="P3671">
        <f>VLOOKUP(CONS_TABLE[[#This Row],[location_id]],Locations[],5,"FALSE")</f>
        <v>343.09</v>
      </c>
    </row>
    <row r="3672" spans="1:16" x14ac:dyDescent="0.3">
      <c r="A3672">
        <v>3671</v>
      </c>
      <c r="B3672" t="s">
        <v>435</v>
      </c>
      <c r="C3672">
        <v>587</v>
      </c>
      <c r="D3672" t="str">
        <f>VLOOKUP(CONS_TABLE[[#This Row],[make_id]],Make_details[],2,"FALSE")</f>
        <v>Nissan</v>
      </c>
      <c r="E3672" t="str">
        <f>VLOOKUP(CONS_TABLE[[#This Row],[make_id]],Make_details[],3,"FALSE")</f>
        <v>Standard</v>
      </c>
      <c r="F3672">
        <v>2007</v>
      </c>
      <c r="G3672" t="s">
        <v>437</v>
      </c>
      <c r="H3672" t="s">
        <v>28</v>
      </c>
      <c r="I3672" s="1">
        <v>44534</v>
      </c>
      <c r="J3672" s="1" t="str">
        <f>TEXT(CONS_TABLE[[#This Row],[date_stolen]],"YYYY")</f>
        <v>2021</v>
      </c>
      <c r="K3672" s="1" t="str">
        <f>TEXT(CONS_TABLE[[#This Row],[date_stolen]],"MMMM")</f>
        <v>December</v>
      </c>
      <c r="L3672">
        <v>102</v>
      </c>
      <c r="M3672" t="str">
        <f>VLOOKUP(CONS_TABLE[[#This Row],[location_id]],Locations[],2,"FALSE")</f>
        <v>Auckland</v>
      </c>
      <c r="N3672" t="str">
        <f>VLOOKUP(CONS_TABLE[[#This Row],[location_id]],Locations[],3, "FALSE")</f>
        <v>New Zealand</v>
      </c>
      <c r="O3672" s="3">
        <f>VLOOKUP(CONS_TABLE[[#This Row],[location_id]],Locations[],4,"FALSE")</f>
        <v>1695200</v>
      </c>
      <c r="P3672">
        <f>VLOOKUP(CONS_TABLE[[#This Row],[location_id]],Locations[],5,"FALSE")</f>
        <v>343.09</v>
      </c>
    </row>
    <row r="3673" spans="1:16" x14ac:dyDescent="0.3">
      <c r="A3673">
        <v>3672</v>
      </c>
      <c r="B3673" t="s">
        <v>83</v>
      </c>
      <c r="C3673">
        <v>619</v>
      </c>
      <c r="D3673" t="str">
        <f>VLOOKUP(CONS_TABLE[[#This Row],[make_id]],Make_details[],2,"FALSE")</f>
        <v>Toyota</v>
      </c>
      <c r="E3673" t="str">
        <f>VLOOKUP(CONS_TABLE[[#This Row],[make_id]],Make_details[],3,"FALSE")</f>
        <v>Standard</v>
      </c>
      <c r="F3673">
        <v>2010</v>
      </c>
      <c r="G3673" t="s">
        <v>826</v>
      </c>
      <c r="H3673" t="s">
        <v>32</v>
      </c>
      <c r="I3673" s="1">
        <v>44491</v>
      </c>
      <c r="J3673" s="1" t="str">
        <f>TEXT(CONS_TABLE[[#This Row],[date_stolen]],"YYYY")</f>
        <v>2021</v>
      </c>
      <c r="K3673" s="1" t="str">
        <f>TEXT(CONS_TABLE[[#This Row],[date_stolen]],"MMMM")</f>
        <v>October</v>
      </c>
      <c r="L3673">
        <v>102</v>
      </c>
      <c r="M3673" t="str">
        <f>VLOOKUP(CONS_TABLE[[#This Row],[location_id]],Locations[],2,"FALSE")</f>
        <v>Auckland</v>
      </c>
      <c r="N3673" t="str">
        <f>VLOOKUP(CONS_TABLE[[#This Row],[location_id]],Locations[],3, "FALSE")</f>
        <v>New Zealand</v>
      </c>
      <c r="O3673" s="3">
        <f>VLOOKUP(CONS_TABLE[[#This Row],[location_id]],Locations[],4,"FALSE")</f>
        <v>1695200</v>
      </c>
      <c r="P3673">
        <f>VLOOKUP(CONS_TABLE[[#This Row],[location_id]],Locations[],5,"FALSE")</f>
        <v>343.09</v>
      </c>
    </row>
    <row r="3674" spans="1:16" x14ac:dyDescent="0.3">
      <c r="A3674">
        <v>3673</v>
      </c>
      <c r="B3674" t="s">
        <v>83</v>
      </c>
      <c r="C3674">
        <v>587</v>
      </c>
      <c r="D3674" t="str">
        <f>VLOOKUP(CONS_TABLE[[#This Row],[make_id]],Make_details[],2,"FALSE")</f>
        <v>Nissan</v>
      </c>
      <c r="E3674" t="str">
        <f>VLOOKUP(CONS_TABLE[[#This Row],[make_id]],Make_details[],3,"FALSE")</f>
        <v>Standard</v>
      </c>
      <c r="F3674">
        <v>2004</v>
      </c>
      <c r="G3674" t="s">
        <v>359</v>
      </c>
      <c r="H3674" t="s">
        <v>283</v>
      </c>
      <c r="I3674" s="1">
        <v>44629</v>
      </c>
      <c r="J3674" s="1" t="str">
        <f>TEXT(CONS_TABLE[[#This Row],[date_stolen]],"YYYY")</f>
        <v>2022</v>
      </c>
      <c r="K3674" s="1" t="str">
        <f>TEXT(CONS_TABLE[[#This Row],[date_stolen]],"MMMM")</f>
        <v>March</v>
      </c>
      <c r="L3674">
        <v>103</v>
      </c>
      <c r="M3674" t="str">
        <f>VLOOKUP(CONS_TABLE[[#This Row],[location_id]],Locations[],2,"FALSE")</f>
        <v>Waikato</v>
      </c>
      <c r="N3674" t="str">
        <f>VLOOKUP(CONS_TABLE[[#This Row],[location_id]],Locations[],3, "FALSE")</f>
        <v>New Zealand</v>
      </c>
      <c r="O3674" s="3">
        <f>VLOOKUP(CONS_TABLE[[#This Row],[location_id]],Locations[],4,"FALSE")</f>
        <v>513800</v>
      </c>
      <c r="P3674">
        <f>VLOOKUP(CONS_TABLE[[#This Row],[location_id]],Locations[],5,"FALSE")</f>
        <v>21.5</v>
      </c>
    </row>
    <row r="3675" spans="1:16" x14ac:dyDescent="0.3">
      <c r="A3675">
        <v>3674</v>
      </c>
      <c r="B3675" t="s">
        <v>75</v>
      </c>
      <c r="C3675">
        <v>576</v>
      </c>
      <c r="D3675" t="str">
        <f>VLOOKUP(CONS_TABLE[[#This Row],[make_id]],Make_details[],2,"FALSE")</f>
        <v>Mazda</v>
      </c>
      <c r="E3675" t="str">
        <f>VLOOKUP(CONS_TABLE[[#This Row],[make_id]],Make_details[],3,"FALSE")</f>
        <v>Standard</v>
      </c>
      <c r="F3675">
        <v>2009</v>
      </c>
      <c r="G3675" t="s">
        <v>823</v>
      </c>
      <c r="H3675" t="s">
        <v>18</v>
      </c>
      <c r="I3675" s="1">
        <v>44520</v>
      </c>
      <c r="J3675" s="1" t="str">
        <f>TEXT(CONS_TABLE[[#This Row],[date_stolen]],"YYYY")</f>
        <v>2021</v>
      </c>
      <c r="K3675" s="1" t="str">
        <f>TEXT(CONS_TABLE[[#This Row],[date_stolen]],"MMMM")</f>
        <v>November</v>
      </c>
      <c r="L3675">
        <v>103</v>
      </c>
      <c r="M3675" t="str">
        <f>VLOOKUP(CONS_TABLE[[#This Row],[location_id]],Locations[],2,"FALSE")</f>
        <v>Waikato</v>
      </c>
      <c r="N3675" t="str">
        <f>VLOOKUP(CONS_TABLE[[#This Row],[location_id]],Locations[],3, "FALSE")</f>
        <v>New Zealand</v>
      </c>
      <c r="O3675" s="3">
        <f>VLOOKUP(CONS_TABLE[[#This Row],[location_id]],Locations[],4,"FALSE")</f>
        <v>513800</v>
      </c>
      <c r="P3675">
        <f>VLOOKUP(CONS_TABLE[[#This Row],[location_id]],Locations[],5,"FALSE")</f>
        <v>21.5</v>
      </c>
    </row>
    <row r="3676" spans="1:16" x14ac:dyDescent="0.3">
      <c r="A3676">
        <v>3675</v>
      </c>
      <c r="B3676" t="s">
        <v>435</v>
      </c>
      <c r="C3676">
        <v>548</v>
      </c>
      <c r="D3676" t="str">
        <f>VLOOKUP(CONS_TABLE[[#This Row],[make_id]],Make_details[],2,"FALSE")</f>
        <v>Holden</v>
      </c>
      <c r="E3676" t="str">
        <f>VLOOKUP(CONS_TABLE[[#This Row],[make_id]],Make_details[],3,"FALSE")</f>
        <v>Standard</v>
      </c>
      <c r="F3676">
        <v>2005</v>
      </c>
      <c r="G3676" t="s">
        <v>678</v>
      </c>
      <c r="H3676" t="s">
        <v>18</v>
      </c>
      <c r="I3676" s="1">
        <v>44526</v>
      </c>
      <c r="J3676" s="1" t="str">
        <f>TEXT(CONS_TABLE[[#This Row],[date_stolen]],"YYYY")</f>
        <v>2021</v>
      </c>
      <c r="K3676" s="1" t="str">
        <f>TEXT(CONS_TABLE[[#This Row],[date_stolen]],"MMMM")</f>
        <v>November</v>
      </c>
      <c r="L3676">
        <v>102</v>
      </c>
      <c r="M3676" t="str">
        <f>VLOOKUP(CONS_TABLE[[#This Row],[location_id]],Locations[],2,"FALSE")</f>
        <v>Auckland</v>
      </c>
      <c r="N3676" t="str">
        <f>VLOOKUP(CONS_TABLE[[#This Row],[location_id]],Locations[],3, "FALSE")</f>
        <v>New Zealand</v>
      </c>
      <c r="O3676" s="3">
        <f>VLOOKUP(CONS_TABLE[[#This Row],[location_id]],Locations[],4,"FALSE")</f>
        <v>1695200</v>
      </c>
      <c r="P3676">
        <f>VLOOKUP(CONS_TABLE[[#This Row],[location_id]],Locations[],5,"FALSE")</f>
        <v>343.09</v>
      </c>
    </row>
    <row r="3677" spans="1:16" x14ac:dyDescent="0.3">
      <c r="A3677">
        <v>3676</v>
      </c>
      <c r="B3677" t="s">
        <v>83</v>
      </c>
      <c r="C3677">
        <v>507</v>
      </c>
      <c r="D3677" t="str">
        <f>VLOOKUP(CONS_TABLE[[#This Row],[make_id]],Make_details[],2,"FALSE")</f>
        <v>Audi</v>
      </c>
      <c r="E3677" t="str">
        <f>VLOOKUP(CONS_TABLE[[#This Row],[make_id]],Make_details[],3,"FALSE")</f>
        <v>Standard</v>
      </c>
      <c r="F3677">
        <v>2009</v>
      </c>
      <c r="G3677" t="s">
        <v>688</v>
      </c>
      <c r="H3677" t="s">
        <v>28</v>
      </c>
      <c r="I3677" s="1">
        <v>44656</v>
      </c>
      <c r="J3677" s="1" t="str">
        <f>TEXT(CONS_TABLE[[#This Row],[date_stolen]],"YYYY")</f>
        <v>2022</v>
      </c>
      <c r="K3677" s="1" t="str">
        <f>TEXT(CONS_TABLE[[#This Row],[date_stolen]],"MMMM")</f>
        <v>April</v>
      </c>
      <c r="L3677">
        <v>102</v>
      </c>
      <c r="M3677" t="str">
        <f>VLOOKUP(CONS_TABLE[[#This Row],[location_id]],Locations[],2,"FALSE")</f>
        <v>Auckland</v>
      </c>
      <c r="N3677" t="str">
        <f>VLOOKUP(CONS_TABLE[[#This Row],[location_id]],Locations[],3, "FALSE")</f>
        <v>New Zealand</v>
      </c>
      <c r="O3677" s="3">
        <f>VLOOKUP(CONS_TABLE[[#This Row],[location_id]],Locations[],4,"FALSE")</f>
        <v>1695200</v>
      </c>
      <c r="P3677">
        <f>VLOOKUP(CONS_TABLE[[#This Row],[location_id]],Locations[],5,"FALSE")</f>
        <v>343.09</v>
      </c>
    </row>
    <row r="3678" spans="1:16" x14ac:dyDescent="0.3">
      <c r="A3678">
        <v>3677</v>
      </c>
      <c r="B3678" t="s">
        <v>435</v>
      </c>
      <c r="C3678">
        <v>576</v>
      </c>
      <c r="D3678" t="str">
        <f>VLOOKUP(CONS_TABLE[[#This Row],[make_id]],Make_details[],2,"FALSE")</f>
        <v>Mazda</v>
      </c>
      <c r="E3678" t="str">
        <f>VLOOKUP(CONS_TABLE[[#This Row],[make_id]],Make_details[],3,"FALSE")</f>
        <v>Standard</v>
      </c>
      <c r="F3678">
        <v>1986</v>
      </c>
      <c r="G3678" t="s">
        <v>765</v>
      </c>
      <c r="H3678" t="s">
        <v>69</v>
      </c>
      <c r="I3678" s="1">
        <v>44619</v>
      </c>
      <c r="J3678" s="1" t="str">
        <f>TEXT(CONS_TABLE[[#This Row],[date_stolen]],"YYYY")</f>
        <v>2022</v>
      </c>
      <c r="K3678" s="1" t="str">
        <f>TEXT(CONS_TABLE[[#This Row],[date_stolen]],"MMMM")</f>
        <v>February</v>
      </c>
      <c r="L3678">
        <v>109</v>
      </c>
      <c r="M3678" t="str">
        <f>VLOOKUP(CONS_TABLE[[#This Row],[location_id]],Locations[],2,"FALSE")</f>
        <v>Wellington</v>
      </c>
      <c r="N3678" t="str">
        <f>VLOOKUP(CONS_TABLE[[#This Row],[location_id]],Locations[],3, "FALSE")</f>
        <v>New Zealand</v>
      </c>
      <c r="O3678" s="3">
        <f>VLOOKUP(CONS_TABLE[[#This Row],[location_id]],Locations[],4,"FALSE")</f>
        <v>543500</v>
      </c>
      <c r="P3678">
        <f>VLOOKUP(CONS_TABLE[[#This Row],[location_id]],Locations[],5,"FALSE")</f>
        <v>67.52</v>
      </c>
    </row>
    <row r="3679" spans="1:16" x14ac:dyDescent="0.3">
      <c r="A3679">
        <v>3678</v>
      </c>
      <c r="B3679" t="s">
        <v>435</v>
      </c>
      <c r="C3679">
        <v>587</v>
      </c>
      <c r="D3679" t="str">
        <f>VLOOKUP(CONS_TABLE[[#This Row],[make_id]],Make_details[],2,"FALSE")</f>
        <v>Nissan</v>
      </c>
      <c r="E3679" t="str">
        <f>VLOOKUP(CONS_TABLE[[#This Row],[make_id]],Make_details[],3,"FALSE")</f>
        <v>Standard</v>
      </c>
      <c r="F3679">
        <v>2007</v>
      </c>
      <c r="G3679" t="s">
        <v>437</v>
      </c>
      <c r="H3679" t="s">
        <v>32</v>
      </c>
      <c r="I3679" s="1">
        <v>44565</v>
      </c>
      <c r="J3679" s="1" t="str">
        <f>TEXT(CONS_TABLE[[#This Row],[date_stolen]],"YYYY")</f>
        <v>2022</v>
      </c>
      <c r="K3679" s="1" t="str">
        <f>TEXT(CONS_TABLE[[#This Row],[date_stolen]],"MMMM")</f>
        <v>January</v>
      </c>
      <c r="L3679">
        <v>104</v>
      </c>
      <c r="M3679" t="str">
        <f>VLOOKUP(CONS_TABLE[[#This Row],[location_id]],Locations[],2,"FALSE")</f>
        <v>Bay of Plenty</v>
      </c>
      <c r="N3679" t="str">
        <f>VLOOKUP(CONS_TABLE[[#This Row],[location_id]],Locations[],3, "FALSE")</f>
        <v>New Zealand</v>
      </c>
      <c r="O3679" s="3">
        <f>VLOOKUP(CONS_TABLE[[#This Row],[location_id]],Locations[],4,"FALSE")</f>
        <v>347700</v>
      </c>
      <c r="P3679">
        <f>VLOOKUP(CONS_TABLE[[#This Row],[location_id]],Locations[],5,"FALSE")</f>
        <v>28.8</v>
      </c>
    </row>
    <row r="3680" spans="1:16" x14ac:dyDescent="0.3">
      <c r="A3680">
        <v>3679</v>
      </c>
      <c r="B3680" t="s">
        <v>90</v>
      </c>
      <c r="C3680">
        <v>576</v>
      </c>
      <c r="D3680" t="str">
        <f>VLOOKUP(CONS_TABLE[[#This Row],[make_id]],Make_details[],2,"FALSE")</f>
        <v>Mazda</v>
      </c>
      <c r="E3680" t="str">
        <f>VLOOKUP(CONS_TABLE[[#This Row],[make_id]],Make_details[],3,"FALSE")</f>
        <v>Standard</v>
      </c>
      <c r="F3680">
        <v>2003</v>
      </c>
      <c r="G3680" t="s">
        <v>698</v>
      </c>
      <c r="H3680" t="s">
        <v>28</v>
      </c>
      <c r="I3680" s="1">
        <v>44618</v>
      </c>
      <c r="J3680" s="1" t="str">
        <f>TEXT(CONS_TABLE[[#This Row],[date_stolen]],"YYYY")</f>
        <v>2022</v>
      </c>
      <c r="K3680" s="1" t="str">
        <f>TEXT(CONS_TABLE[[#This Row],[date_stolen]],"MMMM")</f>
        <v>February</v>
      </c>
      <c r="L3680">
        <v>103</v>
      </c>
      <c r="M3680" t="str">
        <f>VLOOKUP(CONS_TABLE[[#This Row],[location_id]],Locations[],2,"FALSE")</f>
        <v>Waikato</v>
      </c>
      <c r="N3680" t="str">
        <f>VLOOKUP(CONS_TABLE[[#This Row],[location_id]],Locations[],3, "FALSE")</f>
        <v>New Zealand</v>
      </c>
      <c r="O3680" s="3">
        <f>VLOOKUP(CONS_TABLE[[#This Row],[location_id]],Locations[],4,"FALSE")</f>
        <v>513800</v>
      </c>
      <c r="P3680">
        <f>VLOOKUP(CONS_TABLE[[#This Row],[location_id]],Locations[],5,"FALSE")</f>
        <v>21.5</v>
      </c>
    </row>
    <row r="3681" spans="1:16" x14ac:dyDescent="0.3">
      <c r="A3681">
        <v>3680</v>
      </c>
      <c r="B3681" t="s">
        <v>75</v>
      </c>
      <c r="C3681">
        <v>619</v>
      </c>
      <c r="D3681" t="str">
        <f>VLOOKUP(CONS_TABLE[[#This Row],[make_id]],Make_details[],2,"FALSE")</f>
        <v>Toyota</v>
      </c>
      <c r="E3681" t="str">
        <f>VLOOKUP(CONS_TABLE[[#This Row],[make_id]],Make_details[],3,"FALSE")</f>
        <v>Standard</v>
      </c>
      <c r="F3681">
        <v>2014</v>
      </c>
      <c r="G3681" t="s">
        <v>471</v>
      </c>
      <c r="H3681" t="s">
        <v>32</v>
      </c>
      <c r="I3681" s="1">
        <v>44575</v>
      </c>
      <c r="J3681" s="1" t="str">
        <f>TEXT(CONS_TABLE[[#This Row],[date_stolen]],"YYYY")</f>
        <v>2022</v>
      </c>
      <c r="K3681" s="1" t="str">
        <f>TEXT(CONS_TABLE[[#This Row],[date_stolen]],"MMMM")</f>
        <v>January</v>
      </c>
      <c r="L3681">
        <v>102</v>
      </c>
      <c r="M3681" t="str">
        <f>VLOOKUP(CONS_TABLE[[#This Row],[location_id]],Locations[],2,"FALSE")</f>
        <v>Auckland</v>
      </c>
      <c r="N3681" t="str">
        <f>VLOOKUP(CONS_TABLE[[#This Row],[location_id]],Locations[],3, "FALSE")</f>
        <v>New Zealand</v>
      </c>
      <c r="O3681" s="3">
        <f>VLOOKUP(CONS_TABLE[[#This Row],[location_id]],Locations[],4,"FALSE")</f>
        <v>1695200</v>
      </c>
      <c r="P3681">
        <f>VLOOKUP(CONS_TABLE[[#This Row],[location_id]],Locations[],5,"FALSE")</f>
        <v>343.09</v>
      </c>
    </row>
    <row r="3682" spans="1:16" x14ac:dyDescent="0.3">
      <c r="A3682">
        <v>3681</v>
      </c>
      <c r="B3682" t="s">
        <v>90</v>
      </c>
      <c r="C3682">
        <v>550</v>
      </c>
      <c r="D3682" t="str">
        <f>VLOOKUP(CONS_TABLE[[#This Row],[make_id]],Make_details[],2,"FALSE")</f>
        <v>Honda</v>
      </c>
      <c r="E3682" t="str">
        <f>VLOOKUP(CONS_TABLE[[#This Row],[make_id]],Make_details[],3,"FALSE")</f>
        <v>Standard</v>
      </c>
      <c r="F3682">
        <v>2006</v>
      </c>
      <c r="G3682" t="s">
        <v>877</v>
      </c>
      <c r="H3682" t="s">
        <v>45</v>
      </c>
      <c r="I3682" s="1">
        <v>44651</v>
      </c>
      <c r="J3682" s="1" t="str">
        <f>TEXT(CONS_TABLE[[#This Row],[date_stolen]],"YYYY")</f>
        <v>2022</v>
      </c>
      <c r="K3682" s="1" t="str">
        <f>TEXT(CONS_TABLE[[#This Row],[date_stolen]],"MMMM")</f>
        <v>March</v>
      </c>
      <c r="L3682">
        <v>114</v>
      </c>
      <c r="M3682" t="str">
        <f>VLOOKUP(CONS_TABLE[[#This Row],[location_id]],Locations[],2,"FALSE")</f>
        <v>Canterbury</v>
      </c>
      <c r="N3682" t="str">
        <f>VLOOKUP(CONS_TABLE[[#This Row],[location_id]],Locations[],3, "FALSE")</f>
        <v>New Zealand</v>
      </c>
      <c r="O3682" s="3">
        <f>VLOOKUP(CONS_TABLE[[#This Row],[location_id]],Locations[],4,"FALSE")</f>
        <v>655000</v>
      </c>
      <c r="P3682">
        <f>VLOOKUP(CONS_TABLE[[#This Row],[location_id]],Locations[],5,"FALSE")</f>
        <v>14.72</v>
      </c>
    </row>
    <row r="3683" spans="1:16" x14ac:dyDescent="0.3">
      <c r="A3683">
        <v>3682</v>
      </c>
      <c r="B3683" t="s">
        <v>90</v>
      </c>
      <c r="C3683">
        <v>550</v>
      </c>
      <c r="D3683" t="str">
        <f>VLOOKUP(CONS_TABLE[[#This Row],[make_id]],Make_details[],2,"FALSE")</f>
        <v>Honda</v>
      </c>
      <c r="E3683" t="str">
        <f>VLOOKUP(CONS_TABLE[[#This Row],[make_id]],Make_details[],3,"FALSE")</f>
        <v>Standard</v>
      </c>
      <c r="F3683">
        <v>2009</v>
      </c>
      <c r="G3683" t="s">
        <v>571</v>
      </c>
      <c r="H3683" t="s">
        <v>18</v>
      </c>
      <c r="I3683" s="1">
        <v>44649</v>
      </c>
      <c r="J3683" s="1" t="str">
        <f>TEXT(CONS_TABLE[[#This Row],[date_stolen]],"YYYY")</f>
        <v>2022</v>
      </c>
      <c r="K3683" s="1" t="str">
        <f>TEXT(CONS_TABLE[[#This Row],[date_stolen]],"MMMM")</f>
        <v>March</v>
      </c>
      <c r="L3683">
        <v>102</v>
      </c>
      <c r="M3683" t="str">
        <f>VLOOKUP(CONS_TABLE[[#This Row],[location_id]],Locations[],2,"FALSE")</f>
        <v>Auckland</v>
      </c>
      <c r="N3683" t="str">
        <f>VLOOKUP(CONS_TABLE[[#This Row],[location_id]],Locations[],3, "FALSE")</f>
        <v>New Zealand</v>
      </c>
      <c r="O3683" s="3">
        <f>VLOOKUP(CONS_TABLE[[#This Row],[location_id]],Locations[],4,"FALSE")</f>
        <v>1695200</v>
      </c>
      <c r="P3683">
        <f>VLOOKUP(CONS_TABLE[[#This Row],[location_id]],Locations[],5,"FALSE")</f>
        <v>343.09</v>
      </c>
    </row>
    <row r="3684" spans="1:16" x14ac:dyDescent="0.3">
      <c r="A3684">
        <v>3683</v>
      </c>
      <c r="B3684" t="s">
        <v>90</v>
      </c>
      <c r="C3684">
        <v>550</v>
      </c>
      <c r="D3684" t="str">
        <f>VLOOKUP(CONS_TABLE[[#This Row],[make_id]],Make_details[],2,"FALSE")</f>
        <v>Honda</v>
      </c>
      <c r="E3684" t="str">
        <f>VLOOKUP(CONS_TABLE[[#This Row],[make_id]],Make_details[],3,"FALSE")</f>
        <v>Standard</v>
      </c>
      <c r="F3684">
        <v>2011</v>
      </c>
      <c r="G3684" t="s">
        <v>571</v>
      </c>
      <c r="H3684" t="s">
        <v>18</v>
      </c>
      <c r="I3684" s="1">
        <v>44656</v>
      </c>
      <c r="J3684" s="1" t="str">
        <f>TEXT(CONS_TABLE[[#This Row],[date_stolen]],"YYYY")</f>
        <v>2022</v>
      </c>
      <c r="K3684" s="1" t="str">
        <f>TEXT(CONS_TABLE[[#This Row],[date_stolen]],"MMMM")</f>
        <v>April</v>
      </c>
      <c r="L3684">
        <v>115</v>
      </c>
      <c r="M3684" t="str">
        <f>VLOOKUP(CONS_TABLE[[#This Row],[location_id]],Locations[],2,"FALSE")</f>
        <v>Otago</v>
      </c>
      <c r="N3684" t="str">
        <f>VLOOKUP(CONS_TABLE[[#This Row],[location_id]],Locations[],3, "FALSE")</f>
        <v>New Zealand</v>
      </c>
      <c r="O3684" s="3">
        <f>VLOOKUP(CONS_TABLE[[#This Row],[location_id]],Locations[],4,"FALSE")</f>
        <v>246000</v>
      </c>
      <c r="P3684">
        <f>VLOOKUP(CONS_TABLE[[#This Row],[location_id]],Locations[],5,"FALSE")</f>
        <v>7.89</v>
      </c>
    </row>
    <row r="3685" spans="1:16" x14ac:dyDescent="0.3">
      <c r="A3685">
        <v>3684</v>
      </c>
      <c r="B3685" t="s">
        <v>235</v>
      </c>
      <c r="C3685">
        <v>619</v>
      </c>
      <c r="D3685" t="str">
        <f>VLOOKUP(CONS_TABLE[[#This Row],[make_id]],Make_details[],2,"FALSE")</f>
        <v>Toyota</v>
      </c>
      <c r="E3685" t="str">
        <f>VLOOKUP(CONS_TABLE[[#This Row],[make_id]],Make_details[],3,"FALSE")</f>
        <v>Standard</v>
      </c>
      <c r="F3685">
        <v>2006</v>
      </c>
      <c r="G3685" t="s">
        <v>467</v>
      </c>
      <c r="H3685" t="s">
        <v>32</v>
      </c>
      <c r="I3685" s="1">
        <v>44518</v>
      </c>
      <c r="J3685" s="1" t="str">
        <f>TEXT(CONS_TABLE[[#This Row],[date_stolen]],"YYYY")</f>
        <v>2021</v>
      </c>
      <c r="K3685" s="1" t="str">
        <f>TEXT(CONS_TABLE[[#This Row],[date_stolen]],"MMMM")</f>
        <v>November</v>
      </c>
      <c r="L3685">
        <v>102</v>
      </c>
      <c r="M3685" t="str">
        <f>VLOOKUP(CONS_TABLE[[#This Row],[location_id]],Locations[],2,"FALSE")</f>
        <v>Auckland</v>
      </c>
      <c r="N3685" t="str">
        <f>VLOOKUP(CONS_TABLE[[#This Row],[location_id]],Locations[],3, "FALSE")</f>
        <v>New Zealand</v>
      </c>
      <c r="O3685" s="3">
        <f>VLOOKUP(CONS_TABLE[[#This Row],[location_id]],Locations[],4,"FALSE")</f>
        <v>1695200</v>
      </c>
      <c r="P3685">
        <f>VLOOKUP(CONS_TABLE[[#This Row],[location_id]],Locations[],5,"FALSE")</f>
        <v>343.09</v>
      </c>
    </row>
    <row r="3686" spans="1:16" x14ac:dyDescent="0.3">
      <c r="A3686">
        <v>3685</v>
      </c>
      <c r="B3686" t="s">
        <v>83</v>
      </c>
      <c r="C3686">
        <v>619</v>
      </c>
      <c r="D3686" t="str">
        <f>VLOOKUP(CONS_TABLE[[#This Row],[make_id]],Make_details[],2,"FALSE")</f>
        <v>Toyota</v>
      </c>
      <c r="E3686" t="str">
        <f>VLOOKUP(CONS_TABLE[[#This Row],[make_id]],Make_details[],3,"FALSE")</f>
        <v>Standard</v>
      </c>
      <c r="F3686">
        <v>1999</v>
      </c>
      <c r="G3686" t="s">
        <v>694</v>
      </c>
      <c r="H3686" t="s">
        <v>10</v>
      </c>
      <c r="I3686" s="1">
        <v>44631</v>
      </c>
      <c r="J3686" s="1" t="str">
        <f>TEXT(CONS_TABLE[[#This Row],[date_stolen]],"YYYY")</f>
        <v>2022</v>
      </c>
      <c r="K3686" s="1" t="str">
        <f>TEXT(CONS_TABLE[[#This Row],[date_stolen]],"MMMM")</f>
        <v>March</v>
      </c>
      <c r="L3686">
        <v>114</v>
      </c>
      <c r="M3686" t="str">
        <f>VLOOKUP(CONS_TABLE[[#This Row],[location_id]],Locations[],2,"FALSE")</f>
        <v>Canterbury</v>
      </c>
      <c r="N3686" t="str">
        <f>VLOOKUP(CONS_TABLE[[#This Row],[location_id]],Locations[],3, "FALSE")</f>
        <v>New Zealand</v>
      </c>
      <c r="O3686" s="3">
        <f>VLOOKUP(CONS_TABLE[[#This Row],[location_id]],Locations[],4,"FALSE")</f>
        <v>655000</v>
      </c>
      <c r="P3686">
        <f>VLOOKUP(CONS_TABLE[[#This Row],[location_id]],Locations[],5,"FALSE")</f>
        <v>14.72</v>
      </c>
    </row>
    <row r="3687" spans="1:16" x14ac:dyDescent="0.3">
      <c r="A3687">
        <v>3686</v>
      </c>
      <c r="B3687" t="s">
        <v>83</v>
      </c>
      <c r="C3687">
        <v>587</v>
      </c>
      <c r="D3687" t="str">
        <f>VLOOKUP(CONS_TABLE[[#This Row],[make_id]],Make_details[],2,"FALSE")</f>
        <v>Nissan</v>
      </c>
      <c r="E3687" t="str">
        <f>VLOOKUP(CONS_TABLE[[#This Row],[make_id]],Make_details[],3,"FALSE")</f>
        <v>Standard</v>
      </c>
      <c r="F3687">
        <v>2007</v>
      </c>
      <c r="G3687" t="s">
        <v>140</v>
      </c>
      <c r="H3687" t="s">
        <v>18</v>
      </c>
      <c r="I3687" s="1">
        <v>44581</v>
      </c>
      <c r="J3687" s="1" t="str">
        <f>TEXT(CONS_TABLE[[#This Row],[date_stolen]],"YYYY")</f>
        <v>2022</v>
      </c>
      <c r="K3687" s="1" t="str">
        <f>TEXT(CONS_TABLE[[#This Row],[date_stolen]],"MMMM")</f>
        <v>January</v>
      </c>
      <c r="L3687">
        <v>102</v>
      </c>
      <c r="M3687" t="str">
        <f>VLOOKUP(CONS_TABLE[[#This Row],[location_id]],Locations[],2,"FALSE")</f>
        <v>Auckland</v>
      </c>
      <c r="N3687" t="str">
        <f>VLOOKUP(CONS_TABLE[[#This Row],[location_id]],Locations[],3, "FALSE")</f>
        <v>New Zealand</v>
      </c>
      <c r="O3687" s="3">
        <f>VLOOKUP(CONS_TABLE[[#This Row],[location_id]],Locations[],4,"FALSE")</f>
        <v>1695200</v>
      </c>
      <c r="P3687">
        <f>VLOOKUP(CONS_TABLE[[#This Row],[location_id]],Locations[],5,"FALSE")</f>
        <v>343.09</v>
      </c>
    </row>
    <row r="3688" spans="1:16" x14ac:dyDescent="0.3">
      <c r="A3688">
        <v>3687</v>
      </c>
      <c r="B3688" t="s">
        <v>83</v>
      </c>
      <c r="C3688">
        <v>576</v>
      </c>
      <c r="D3688" t="str">
        <f>VLOOKUP(CONS_TABLE[[#This Row],[make_id]],Make_details[],2,"FALSE")</f>
        <v>Mazda</v>
      </c>
      <c r="E3688" t="str">
        <f>VLOOKUP(CONS_TABLE[[#This Row],[make_id]],Make_details[],3,"FALSE")</f>
        <v>Standard</v>
      </c>
      <c r="F3688">
        <v>1999</v>
      </c>
      <c r="G3688">
        <v>626</v>
      </c>
      <c r="H3688" t="s">
        <v>10</v>
      </c>
      <c r="I3688" s="1">
        <v>44585</v>
      </c>
      <c r="J3688" s="1" t="str">
        <f>TEXT(CONS_TABLE[[#This Row],[date_stolen]],"YYYY")</f>
        <v>2022</v>
      </c>
      <c r="K3688" s="1" t="str">
        <f>TEXT(CONS_TABLE[[#This Row],[date_stolen]],"MMMM")</f>
        <v>January</v>
      </c>
      <c r="L3688">
        <v>104</v>
      </c>
      <c r="M3688" t="str">
        <f>VLOOKUP(CONS_TABLE[[#This Row],[location_id]],Locations[],2,"FALSE")</f>
        <v>Bay of Plenty</v>
      </c>
      <c r="N3688" t="str">
        <f>VLOOKUP(CONS_TABLE[[#This Row],[location_id]],Locations[],3, "FALSE")</f>
        <v>New Zealand</v>
      </c>
      <c r="O3688" s="3">
        <f>VLOOKUP(CONS_TABLE[[#This Row],[location_id]],Locations[],4,"FALSE")</f>
        <v>347700</v>
      </c>
      <c r="P3688">
        <f>VLOOKUP(CONS_TABLE[[#This Row],[location_id]],Locations[],5,"FALSE")</f>
        <v>28.8</v>
      </c>
    </row>
    <row r="3689" spans="1:16" x14ac:dyDescent="0.3">
      <c r="A3689">
        <v>3688</v>
      </c>
      <c r="B3689" t="s">
        <v>90</v>
      </c>
      <c r="C3689">
        <v>580</v>
      </c>
      <c r="D3689" t="str">
        <f>VLOOKUP(CONS_TABLE[[#This Row],[make_id]],Make_details[],2,"FALSE")</f>
        <v>Mitsubishi</v>
      </c>
      <c r="E3689" t="str">
        <f>VLOOKUP(CONS_TABLE[[#This Row],[make_id]],Make_details[],3,"FALSE")</f>
        <v>Standard</v>
      </c>
      <c r="F3689">
        <v>2010</v>
      </c>
      <c r="G3689" t="s">
        <v>727</v>
      </c>
      <c r="H3689" t="s">
        <v>10</v>
      </c>
      <c r="I3689" s="1">
        <v>44519</v>
      </c>
      <c r="J3689" s="1" t="str">
        <f>TEXT(CONS_TABLE[[#This Row],[date_stolen]],"YYYY")</f>
        <v>2021</v>
      </c>
      <c r="K3689" s="1" t="str">
        <f>TEXT(CONS_TABLE[[#This Row],[date_stolen]],"MMMM")</f>
        <v>November</v>
      </c>
      <c r="L3689">
        <v>102</v>
      </c>
      <c r="M3689" t="str">
        <f>VLOOKUP(CONS_TABLE[[#This Row],[location_id]],Locations[],2,"FALSE")</f>
        <v>Auckland</v>
      </c>
      <c r="N3689" t="str">
        <f>VLOOKUP(CONS_TABLE[[#This Row],[location_id]],Locations[],3, "FALSE")</f>
        <v>New Zealand</v>
      </c>
      <c r="O3689" s="3">
        <f>VLOOKUP(CONS_TABLE[[#This Row],[location_id]],Locations[],4,"FALSE")</f>
        <v>1695200</v>
      </c>
      <c r="P3689">
        <f>VLOOKUP(CONS_TABLE[[#This Row],[location_id]],Locations[],5,"FALSE")</f>
        <v>343.09</v>
      </c>
    </row>
    <row r="3690" spans="1:16" x14ac:dyDescent="0.3">
      <c r="A3690">
        <v>3689</v>
      </c>
      <c r="B3690" t="s">
        <v>83</v>
      </c>
      <c r="C3690">
        <v>570</v>
      </c>
      <c r="D3690" t="str">
        <f>VLOOKUP(CONS_TABLE[[#This Row],[make_id]],Make_details[],2,"FALSE")</f>
        <v>Lexus</v>
      </c>
      <c r="E3690" t="str">
        <f>VLOOKUP(CONS_TABLE[[#This Row],[make_id]],Make_details[],3,"FALSE")</f>
        <v>Luxury</v>
      </c>
      <c r="F3690">
        <v>2006</v>
      </c>
      <c r="G3690" t="s">
        <v>984</v>
      </c>
      <c r="H3690" t="s">
        <v>10</v>
      </c>
      <c r="I3690" s="1">
        <v>44597</v>
      </c>
      <c r="J3690" s="1" t="str">
        <f>TEXT(CONS_TABLE[[#This Row],[date_stolen]],"YYYY")</f>
        <v>2022</v>
      </c>
      <c r="K3690" s="1" t="str">
        <f>TEXT(CONS_TABLE[[#This Row],[date_stolen]],"MMMM")</f>
        <v>February</v>
      </c>
      <c r="L3690">
        <v>104</v>
      </c>
      <c r="M3690" t="str">
        <f>VLOOKUP(CONS_TABLE[[#This Row],[location_id]],Locations[],2,"FALSE")</f>
        <v>Bay of Plenty</v>
      </c>
      <c r="N3690" t="str">
        <f>VLOOKUP(CONS_TABLE[[#This Row],[location_id]],Locations[],3, "FALSE")</f>
        <v>New Zealand</v>
      </c>
      <c r="O3690" s="3">
        <f>VLOOKUP(CONS_TABLE[[#This Row],[location_id]],Locations[],4,"FALSE")</f>
        <v>347700</v>
      </c>
      <c r="P3690">
        <f>VLOOKUP(CONS_TABLE[[#This Row],[location_id]],Locations[],5,"FALSE")</f>
        <v>28.8</v>
      </c>
    </row>
    <row r="3691" spans="1:16" x14ac:dyDescent="0.3">
      <c r="A3691">
        <v>3690</v>
      </c>
      <c r="B3691" t="s">
        <v>90</v>
      </c>
      <c r="C3691">
        <v>573</v>
      </c>
      <c r="D3691" t="str">
        <f>VLOOKUP(CONS_TABLE[[#This Row],[make_id]],Make_details[],2,"FALSE")</f>
        <v>Mahindra</v>
      </c>
      <c r="E3691" t="str">
        <f>VLOOKUP(CONS_TABLE[[#This Row],[make_id]],Make_details[],3,"FALSE")</f>
        <v>Standard</v>
      </c>
      <c r="F3691">
        <v>2020</v>
      </c>
      <c r="G3691" t="s">
        <v>985</v>
      </c>
      <c r="H3691" t="s">
        <v>618</v>
      </c>
      <c r="I3691" s="1">
        <v>44605</v>
      </c>
      <c r="J3691" s="1" t="str">
        <f>TEXT(CONS_TABLE[[#This Row],[date_stolen]],"YYYY")</f>
        <v>2022</v>
      </c>
      <c r="K3691" s="1" t="str">
        <f>TEXT(CONS_TABLE[[#This Row],[date_stolen]],"MMMM")</f>
        <v>February</v>
      </c>
      <c r="L3691">
        <v>102</v>
      </c>
      <c r="M3691" t="str">
        <f>VLOOKUP(CONS_TABLE[[#This Row],[location_id]],Locations[],2,"FALSE")</f>
        <v>Auckland</v>
      </c>
      <c r="N3691" t="str">
        <f>VLOOKUP(CONS_TABLE[[#This Row],[location_id]],Locations[],3, "FALSE")</f>
        <v>New Zealand</v>
      </c>
      <c r="O3691" s="3">
        <f>VLOOKUP(CONS_TABLE[[#This Row],[location_id]],Locations[],4,"FALSE")</f>
        <v>1695200</v>
      </c>
      <c r="P3691">
        <f>VLOOKUP(CONS_TABLE[[#This Row],[location_id]],Locations[],5,"FALSE")</f>
        <v>343.09</v>
      </c>
    </row>
    <row r="3692" spans="1:16" x14ac:dyDescent="0.3">
      <c r="A3692">
        <v>3691</v>
      </c>
      <c r="B3692" t="s">
        <v>90</v>
      </c>
      <c r="C3692">
        <v>587</v>
      </c>
      <c r="D3692" t="str">
        <f>VLOOKUP(CONS_TABLE[[#This Row],[make_id]],Make_details[],2,"FALSE")</f>
        <v>Nissan</v>
      </c>
      <c r="E3692" t="str">
        <f>VLOOKUP(CONS_TABLE[[#This Row],[make_id]],Make_details[],3,"FALSE")</f>
        <v>Standard</v>
      </c>
      <c r="F3692">
        <v>2008</v>
      </c>
      <c r="G3692" t="s">
        <v>820</v>
      </c>
      <c r="H3692" t="s">
        <v>18</v>
      </c>
      <c r="I3692" s="1">
        <v>44526</v>
      </c>
      <c r="J3692" s="1" t="str">
        <f>TEXT(CONS_TABLE[[#This Row],[date_stolen]],"YYYY")</f>
        <v>2021</v>
      </c>
      <c r="K3692" s="1" t="str">
        <f>TEXT(CONS_TABLE[[#This Row],[date_stolen]],"MMMM")</f>
        <v>November</v>
      </c>
      <c r="L3692">
        <v>103</v>
      </c>
      <c r="M3692" t="str">
        <f>VLOOKUP(CONS_TABLE[[#This Row],[location_id]],Locations[],2,"FALSE")</f>
        <v>Waikato</v>
      </c>
      <c r="N3692" t="str">
        <f>VLOOKUP(CONS_TABLE[[#This Row],[location_id]],Locations[],3, "FALSE")</f>
        <v>New Zealand</v>
      </c>
      <c r="O3692" s="3">
        <f>VLOOKUP(CONS_TABLE[[#This Row],[location_id]],Locations[],4,"FALSE")</f>
        <v>513800</v>
      </c>
      <c r="P3692">
        <f>VLOOKUP(CONS_TABLE[[#This Row],[location_id]],Locations[],5,"FALSE")</f>
        <v>21.5</v>
      </c>
    </row>
    <row r="3693" spans="1:16" x14ac:dyDescent="0.3">
      <c r="A3693">
        <v>3692</v>
      </c>
      <c r="B3693" t="s">
        <v>75</v>
      </c>
      <c r="C3693">
        <v>550</v>
      </c>
      <c r="D3693" t="str">
        <f>VLOOKUP(CONS_TABLE[[#This Row],[make_id]],Make_details[],2,"FALSE")</f>
        <v>Honda</v>
      </c>
      <c r="E3693" t="str">
        <f>VLOOKUP(CONS_TABLE[[#This Row],[make_id]],Make_details[],3,"FALSE")</f>
        <v>Standard</v>
      </c>
      <c r="F3693">
        <v>2008</v>
      </c>
      <c r="G3693" t="s">
        <v>808</v>
      </c>
      <c r="H3693" t="s">
        <v>28</v>
      </c>
      <c r="I3693" s="1">
        <v>44610</v>
      </c>
      <c r="J3693" s="1" t="str">
        <f>TEXT(CONS_TABLE[[#This Row],[date_stolen]],"YYYY")</f>
        <v>2022</v>
      </c>
      <c r="K3693" s="1" t="str">
        <f>TEXT(CONS_TABLE[[#This Row],[date_stolen]],"MMMM")</f>
        <v>February</v>
      </c>
      <c r="L3693">
        <v>108</v>
      </c>
      <c r="M3693" t="str">
        <f>VLOOKUP(CONS_TABLE[[#This Row],[location_id]],Locations[],2,"FALSE")</f>
        <v>Manawatū-Whanganui</v>
      </c>
      <c r="N3693" t="str">
        <f>VLOOKUP(CONS_TABLE[[#This Row],[location_id]],Locations[],3, "FALSE")</f>
        <v>New Zealand</v>
      </c>
      <c r="O3693" s="3">
        <f>VLOOKUP(CONS_TABLE[[#This Row],[location_id]],Locations[],4,"FALSE")</f>
        <v>258200</v>
      </c>
      <c r="P3693">
        <f>VLOOKUP(CONS_TABLE[[#This Row],[location_id]],Locations[],5,"FALSE")</f>
        <v>11.62</v>
      </c>
    </row>
    <row r="3694" spans="1:16" x14ac:dyDescent="0.3">
      <c r="A3694">
        <v>3693</v>
      </c>
      <c r="B3694" t="s">
        <v>90</v>
      </c>
      <c r="C3694">
        <v>610</v>
      </c>
      <c r="D3694" t="str">
        <f>VLOOKUP(CONS_TABLE[[#This Row],[make_id]],Make_details[],2,"FALSE")</f>
        <v>Subaru</v>
      </c>
      <c r="E3694" t="str">
        <f>VLOOKUP(CONS_TABLE[[#This Row],[make_id]],Make_details[],3,"FALSE")</f>
        <v>Standard</v>
      </c>
      <c r="F3694">
        <v>2006</v>
      </c>
      <c r="G3694" t="s">
        <v>674</v>
      </c>
      <c r="H3694" t="s">
        <v>32</v>
      </c>
      <c r="I3694" s="1">
        <v>44656</v>
      </c>
      <c r="J3694" s="1" t="str">
        <f>TEXT(CONS_TABLE[[#This Row],[date_stolen]],"YYYY")</f>
        <v>2022</v>
      </c>
      <c r="K3694" s="1" t="str">
        <f>TEXT(CONS_TABLE[[#This Row],[date_stolen]],"MMMM")</f>
        <v>April</v>
      </c>
      <c r="L3694">
        <v>102</v>
      </c>
      <c r="M3694" t="str">
        <f>VLOOKUP(CONS_TABLE[[#This Row],[location_id]],Locations[],2,"FALSE")</f>
        <v>Auckland</v>
      </c>
      <c r="N3694" t="str">
        <f>VLOOKUP(CONS_TABLE[[#This Row],[location_id]],Locations[],3, "FALSE")</f>
        <v>New Zealand</v>
      </c>
      <c r="O3694" s="3">
        <f>VLOOKUP(CONS_TABLE[[#This Row],[location_id]],Locations[],4,"FALSE")</f>
        <v>1695200</v>
      </c>
      <c r="P3694">
        <f>VLOOKUP(CONS_TABLE[[#This Row],[location_id]],Locations[],5,"FALSE")</f>
        <v>343.09</v>
      </c>
    </row>
    <row r="3695" spans="1:16" x14ac:dyDescent="0.3">
      <c r="A3695">
        <v>3694</v>
      </c>
      <c r="B3695" t="s">
        <v>90</v>
      </c>
      <c r="C3695">
        <v>587</v>
      </c>
      <c r="D3695" t="str">
        <f>VLOOKUP(CONS_TABLE[[#This Row],[make_id]],Make_details[],2,"FALSE")</f>
        <v>Nissan</v>
      </c>
      <c r="E3695" t="str">
        <f>VLOOKUP(CONS_TABLE[[#This Row],[make_id]],Make_details[],3,"FALSE")</f>
        <v>Standard</v>
      </c>
      <c r="F3695">
        <v>2012</v>
      </c>
      <c r="G3695" t="s">
        <v>487</v>
      </c>
      <c r="H3695" t="s">
        <v>32</v>
      </c>
      <c r="I3695" s="1">
        <v>44647</v>
      </c>
      <c r="J3695" s="1" t="str">
        <f>TEXT(CONS_TABLE[[#This Row],[date_stolen]],"YYYY")</f>
        <v>2022</v>
      </c>
      <c r="K3695" s="1" t="str">
        <f>TEXT(CONS_TABLE[[#This Row],[date_stolen]],"MMMM")</f>
        <v>March</v>
      </c>
      <c r="L3695">
        <v>101</v>
      </c>
      <c r="M3695" t="str">
        <f>VLOOKUP(CONS_TABLE[[#This Row],[location_id]],Locations[],2,"FALSE")</f>
        <v>Northland</v>
      </c>
      <c r="N3695" t="str">
        <f>VLOOKUP(CONS_TABLE[[#This Row],[location_id]],Locations[],3, "FALSE")</f>
        <v>New Zealand</v>
      </c>
      <c r="O3695" s="3">
        <f>VLOOKUP(CONS_TABLE[[#This Row],[location_id]],Locations[],4,"FALSE")</f>
        <v>201500</v>
      </c>
      <c r="P3695">
        <f>VLOOKUP(CONS_TABLE[[#This Row],[location_id]],Locations[],5,"FALSE")</f>
        <v>16.11</v>
      </c>
    </row>
    <row r="3696" spans="1:16" x14ac:dyDescent="0.3">
      <c r="A3696">
        <v>3695</v>
      </c>
      <c r="B3696" t="s">
        <v>671</v>
      </c>
      <c r="C3696">
        <v>576</v>
      </c>
      <c r="D3696" t="str">
        <f>VLOOKUP(CONS_TABLE[[#This Row],[make_id]],Make_details[],2,"FALSE")</f>
        <v>Mazda</v>
      </c>
      <c r="E3696" t="str">
        <f>VLOOKUP(CONS_TABLE[[#This Row],[make_id]],Make_details[],3,"FALSE")</f>
        <v>Standard</v>
      </c>
      <c r="F3696">
        <v>2001</v>
      </c>
      <c r="G3696" t="s">
        <v>672</v>
      </c>
      <c r="H3696" t="s">
        <v>18</v>
      </c>
      <c r="I3696" s="1">
        <v>44650</v>
      </c>
      <c r="J3696" s="1" t="str">
        <f>TEXT(CONS_TABLE[[#This Row],[date_stolen]],"YYYY")</f>
        <v>2022</v>
      </c>
      <c r="K3696" s="1" t="str">
        <f>TEXT(CONS_TABLE[[#This Row],[date_stolen]],"MMMM")</f>
        <v>March</v>
      </c>
      <c r="L3696">
        <v>104</v>
      </c>
      <c r="M3696" t="str">
        <f>VLOOKUP(CONS_TABLE[[#This Row],[location_id]],Locations[],2,"FALSE")</f>
        <v>Bay of Plenty</v>
      </c>
      <c r="N3696" t="str">
        <f>VLOOKUP(CONS_TABLE[[#This Row],[location_id]],Locations[],3, "FALSE")</f>
        <v>New Zealand</v>
      </c>
      <c r="O3696" s="3">
        <f>VLOOKUP(CONS_TABLE[[#This Row],[location_id]],Locations[],4,"FALSE")</f>
        <v>347700</v>
      </c>
      <c r="P3696">
        <f>VLOOKUP(CONS_TABLE[[#This Row],[location_id]],Locations[],5,"FALSE")</f>
        <v>28.8</v>
      </c>
    </row>
    <row r="3697" spans="1:16" x14ac:dyDescent="0.3">
      <c r="A3697">
        <v>3696</v>
      </c>
      <c r="B3697" t="s">
        <v>83</v>
      </c>
      <c r="C3697">
        <v>570</v>
      </c>
      <c r="D3697" t="str">
        <f>VLOOKUP(CONS_TABLE[[#This Row],[make_id]],Make_details[],2,"FALSE")</f>
        <v>Lexus</v>
      </c>
      <c r="E3697" t="str">
        <f>VLOOKUP(CONS_TABLE[[#This Row],[make_id]],Make_details[],3,"FALSE")</f>
        <v>Luxury</v>
      </c>
      <c r="F3697">
        <v>1997</v>
      </c>
      <c r="G3697" t="s">
        <v>986</v>
      </c>
      <c r="H3697" t="s">
        <v>69</v>
      </c>
      <c r="I3697" s="1">
        <v>44653</v>
      </c>
      <c r="J3697" s="1" t="str">
        <f>TEXT(CONS_TABLE[[#This Row],[date_stolen]],"YYYY")</f>
        <v>2022</v>
      </c>
      <c r="K3697" s="1" t="str">
        <f>TEXT(CONS_TABLE[[#This Row],[date_stolen]],"MMMM")</f>
        <v>April</v>
      </c>
      <c r="L3697">
        <v>108</v>
      </c>
      <c r="M3697" t="str">
        <f>VLOOKUP(CONS_TABLE[[#This Row],[location_id]],Locations[],2,"FALSE")</f>
        <v>Manawatū-Whanganui</v>
      </c>
      <c r="N3697" t="str">
        <f>VLOOKUP(CONS_TABLE[[#This Row],[location_id]],Locations[],3, "FALSE")</f>
        <v>New Zealand</v>
      </c>
      <c r="O3697" s="3">
        <f>VLOOKUP(CONS_TABLE[[#This Row],[location_id]],Locations[],4,"FALSE")</f>
        <v>258200</v>
      </c>
      <c r="P3697">
        <f>VLOOKUP(CONS_TABLE[[#This Row],[location_id]],Locations[],5,"FALSE")</f>
        <v>11.62</v>
      </c>
    </row>
    <row r="3698" spans="1:16" x14ac:dyDescent="0.3">
      <c r="A3698">
        <v>3697</v>
      </c>
      <c r="B3698" t="s">
        <v>75</v>
      </c>
      <c r="C3698">
        <v>619</v>
      </c>
      <c r="D3698" t="str">
        <f>VLOOKUP(CONS_TABLE[[#This Row],[make_id]],Make_details[],2,"FALSE")</f>
        <v>Toyota</v>
      </c>
      <c r="E3698" t="str">
        <f>VLOOKUP(CONS_TABLE[[#This Row],[make_id]],Make_details[],3,"FALSE")</f>
        <v>Standard</v>
      </c>
      <c r="F3698">
        <v>2014</v>
      </c>
      <c r="G3698" t="s">
        <v>471</v>
      </c>
      <c r="H3698" t="s">
        <v>32</v>
      </c>
      <c r="I3698" s="1">
        <v>44528</v>
      </c>
      <c r="J3698" s="1" t="str">
        <f>TEXT(CONS_TABLE[[#This Row],[date_stolen]],"YYYY")</f>
        <v>2021</v>
      </c>
      <c r="K3698" s="1" t="str">
        <f>TEXT(CONS_TABLE[[#This Row],[date_stolen]],"MMMM")</f>
        <v>November</v>
      </c>
      <c r="L3698">
        <v>109</v>
      </c>
      <c r="M3698" t="str">
        <f>VLOOKUP(CONS_TABLE[[#This Row],[location_id]],Locations[],2,"FALSE")</f>
        <v>Wellington</v>
      </c>
      <c r="N3698" t="str">
        <f>VLOOKUP(CONS_TABLE[[#This Row],[location_id]],Locations[],3, "FALSE")</f>
        <v>New Zealand</v>
      </c>
      <c r="O3698" s="3">
        <f>VLOOKUP(CONS_TABLE[[#This Row],[location_id]],Locations[],4,"FALSE")</f>
        <v>543500</v>
      </c>
      <c r="P3698">
        <f>VLOOKUP(CONS_TABLE[[#This Row],[location_id]],Locations[],5,"FALSE")</f>
        <v>67.52</v>
      </c>
    </row>
    <row r="3699" spans="1:16" x14ac:dyDescent="0.3">
      <c r="A3699">
        <v>3698</v>
      </c>
      <c r="B3699" t="s">
        <v>435</v>
      </c>
      <c r="C3699">
        <v>619</v>
      </c>
      <c r="D3699" t="str">
        <f>VLOOKUP(CONS_TABLE[[#This Row],[make_id]],Make_details[],2,"FALSE")</f>
        <v>Toyota</v>
      </c>
      <c r="E3699" t="str">
        <f>VLOOKUP(CONS_TABLE[[#This Row],[make_id]],Make_details[],3,"FALSE")</f>
        <v>Standard</v>
      </c>
      <c r="F3699">
        <v>2020</v>
      </c>
      <c r="G3699" t="s">
        <v>448</v>
      </c>
      <c r="H3699" t="s">
        <v>45</v>
      </c>
      <c r="I3699" s="1">
        <v>44493</v>
      </c>
      <c r="J3699" s="1" t="str">
        <f>TEXT(CONS_TABLE[[#This Row],[date_stolen]],"YYYY")</f>
        <v>2021</v>
      </c>
      <c r="K3699" s="1" t="str">
        <f>TEXT(CONS_TABLE[[#This Row],[date_stolen]],"MMMM")</f>
        <v>October</v>
      </c>
      <c r="L3699">
        <v>105</v>
      </c>
      <c r="M3699" t="str">
        <f>VLOOKUP(CONS_TABLE[[#This Row],[location_id]],Locations[],2,"FALSE")</f>
        <v>Gisborne</v>
      </c>
      <c r="N3699" t="str">
        <f>VLOOKUP(CONS_TABLE[[#This Row],[location_id]],Locations[],3, "FALSE")</f>
        <v>New Zealand</v>
      </c>
      <c r="O3699" s="3">
        <f>VLOOKUP(CONS_TABLE[[#This Row],[location_id]],Locations[],4,"FALSE")</f>
        <v>52100</v>
      </c>
      <c r="P3699">
        <f>VLOOKUP(CONS_TABLE[[#This Row],[location_id]],Locations[],5,"FALSE")</f>
        <v>6.21</v>
      </c>
    </row>
    <row r="3700" spans="1:16" x14ac:dyDescent="0.3">
      <c r="A3700">
        <v>3699</v>
      </c>
      <c r="B3700" t="s">
        <v>486</v>
      </c>
      <c r="C3700">
        <v>512</v>
      </c>
      <c r="D3700" t="str">
        <f>VLOOKUP(CONS_TABLE[[#This Row],[make_id]],Make_details[],2,"FALSE")</f>
        <v>BMW</v>
      </c>
      <c r="E3700" t="str">
        <f>VLOOKUP(CONS_TABLE[[#This Row],[make_id]],Make_details[],3,"FALSE")</f>
        <v>Luxury</v>
      </c>
      <c r="F3700">
        <v>2008</v>
      </c>
      <c r="G3700" t="s">
        <v>707</v>
      </c>
      <c r="H3700" t="s">
        <v>18</v>
      </c>
      <c r="I3700" s="1">
        <v>44619</v>
      </c>
      <c r="J3700" s="1" t="str">
        <f>TEXT(CONS_TABLE[[#This Row],[date_stolen]],"YYYY")</f>
        <v>2022</v>
      </c>
      <c r="K3700" s="1" t="str">
        <f>TEXT(CONS_TABLE[[#This Row],[date_stolen]],"MMMM")</f>
        <v>February</v>
      </c>
      <c r="L3700">
        <v>114</v>
      </c>
      <c r="M3700" t="str">
        <f>VLOOKUP(CONS_TABLE[[#This Row],[location_id]],Locations[],2,"FALSE")</f>
        <v>Canterbury</v>
      </c>
      <c r="N3700" t="str">
        <f>VLOOKUP(CONS_TABLE[[#This Row],[location_id]],Locations[],3, "FALSE")</f>
        <v>New Zealand</v>
      </c>
      <c r="O3700" s="3">
        <f>VLOOKUP(CONS_TABLE[[#This Row],[location_id]],Locations[],4,"FALSE")</f>
        <v>655000</v>
      </c>
      <c r="P3700">
        <f>VLOOKUP(CONS_TABLE[[#This Row],[location_id]],Locations[],5,"FALSE")</f>
        <v>14.72</v>
      </c>
    </row>
    <row r="3701" spans="1:16" x14ac:dyDescent="0.3">
      <c r="A3701">
        <v>3700</v>
      </c>
      <c r="B3701" t="s">
        <v>75</v>
      </c>
      <c r="C3701">
        <v>550</v>
      </c>
      <c r="D3701" t="str">
        <f>VLOOKUP(CONS_TABLE[[#This Row],[make_id]],Make_details[],2,"FALSE")</f>
        <v>Honda</v>
      </c>
      <c r="E3701" t="str">
        <f>VLOOKUP(CONS_TABLE[[#This Row],[make_id]],Make_details[],3,"FALSE")</f>
        <v>Standard</v>
      </c>
      <c r="F3701">
        <v>2013</v>
      </c>
      <c r="G3701" t="s">
        <v>968</v>
      </c>
      <c r="H3701" t="s">
        <v>32</v>
      </c>
      <c r="I3701" s="1">
        <v>44543</v>
      </c>
      <c r="J3701" s="1" t="str">
        <f>TEXT(CONS_TABLE[[#This Row],[date_stolen]],"YYYY")</f>
        <v>2021</v>
      </c>
      <c r="K3701" s="1" t="str">
        <f>TEXT(CONS_TABLE[[#This Row],[date_stolen]],"MMMM")</f>
        <v>December</v>
      </c>
      <c r="L3701">
        <v>107</v>
      </c>
      <c r="M3701" t="str">
        <f>VLOOKUP(CONS_TABLE[[#This Row],[location_id]],Locations[],2,"FALSE")</f>
        <v>Taranaki</v>
      </c>
      <c r="N3701" t="str">
        <f>VLOOKUP(CONS_TABLE[[#This Row],[location_id]],Locations[],3, "FALSE")</f>
        <v>New Zealand</v>
      </c>
      <c r="O3701" s="3">
        <f>VLOOKUP(CONS_TABLE[[#This Row],[location_id]],Locations[],4,"FALSE")</f>
        <v>127300</v>
      </c>
      <c r="P3701">
        <f>VLOOKUP(CONS_TABLE[[#This Row],[location_id]],Locations[],5,"FALSE")</f>
        <v>17.55</v>
      </c>
    </row>
    <row r="3702" spans="1:16" x14ac:dyDescent="0.3">
      <c r="A3702">
        <v>3701</v>
      </c>
      <c r="B3702" t="s">
        <v>75</v>
      </c>
      <c r="C3702">
        <v>512</v>
      </c>
      <c r="D3702" t="str">
        <f>VLOOKUP(CONS_TABLE[[#This Row],[make_id]],Make_details[],2,"FALSE")</f>
        <v>BMW</v>
      </c>
      <c r="E3702" t="str">
        <f>VLOOKUP(CONS_TABLE[[#This Row],[make_id]],Make_details[],3,"FALSE")</f>
        <v>Luxury</v>
      </c>
      <c r="F3702">
        <v>2007</v>
      </c>
      <c r="G3702" t="s">
        <v>911</v>
      </c>
      <c r="H3702" t="s">
        <v>18</v>
      </c>
      <c r="I3702" s="1">
        <v>44596</v>
      </c>
      <c r="J3702" s="1" t="str">
        <f>TEXT(CONS_TABLE[[#This Row],[date_stolen]],"YYYY")</f>
        <v>2022</v>
      </c>
      <c r="K3702" s="1" t="str">
        <f>TEXT(CONS_TABLE[[#This Row],[date_stolen]],"MMMM")</f>
        <v>February</v>
      </c>
      <c r="L3702">
        <v>114</v>
      </c>
      <c r="M3702" t="str">
        <f>VLOOKUP(CONS_TABLE[[#This Row],[location_id]],Locations[],2,"FALSE")</f>
        <v>Canterbury</v>
      </c>
      <c r="N3702" t="str">
        <f>VLOOKUP(CONS_TABLE[[#This Row],[location_id]],Locations[],3, "FALSE")</f>
        <v>New Zealand</v>
      </c>
      <c r="O3702" s="3">
        <f>VLOOKUP(CONS_TABLE[[#This Row],[location_id]],Locations[],4,"FALSE")</f>
        <v>655000</v>
      </c>
      <c r="P3702">
        <f>VLOOKUP(CONS_TABLE[[#This Row],[location_id]],Locations[],5,"FALSE")</f>
        <v>14.72</v>
      </c>
    </row>
    <row r="3703" spans="1:16" x14ac:dyDescent="0.3">
      <c r="A3703">
        <v>3702</v>
      </c>
      <c r="B3703" t="s">
        <v>435</v>
      </c>
      <c r="C3703">
        <v>540</v>
      </c>
      <c r="D3703" t="str">
        <f>VLOOKUP(CONS_TABLE[[#This Row],[make_id]],Make_details[],2,"FALSE")</f>
        <v>Ford</v>
      </c>
      <c r="E3703" t="str">
        <f>VLOOKUP(CONS_TABLE[[#This Row],[make_id]],Make_details[],3,"FALSE")</f>
        <v>Standard</v>
      </c>
      <c r="F3703">
        <v>1984</v>
      </c>
      <c r="G3703" t="s">
        <v>453</v>
      </c>
      <c r="H3703" t="s">
        <v>28</v>
      </c>
      <c r="I3703" s="1">
        <v>44625</v>
      </c>
      <c r="J3703" s="1" t="str">
        <f>TEXT(CONS_TABLE[[#This Row],[date_stolen]],"YYYY")</f>
        <v>2022</v>
      </c>
      <c r="K3703" s="1" t="str">
        <f>TEXT(CONS_TABLE[[#This Row],[date_stolen]],"MMMM")</f>
        <v>March</v>
      </c>
      <c r="L3703">
        <v>114</v>
      </c>
      <c r="M3703" t="str">
        <f>VLOOKUP(CONS_TABLE[[#This Row],[location_id]],Locations[],2,"FALSE")</f>
        <v>Canterbury</v>
      </c>
      <c r="N3703" t="str">
        <f>VLOOKUP(CONS_TABLE[[#This Row],[location_id]],Locations[],3, "FALSE")</f>
        <v>New Zealand</v>
      </c>
      <c r="O3703" s="3">
        <f>VLOOKUP(CONS_TABLE[[#This Row],[location_id]],Locations[],4,"FALSE")</f>
        <v>655000</v>
      </c>
      <c r="P3703">
        <f>VLOOKUP(CONS_TABLE[[#This Row],[location_id]],Locations[],5,"FALSE")</f>
        <v>14.72</v>
      </c>
    </row>
    <row r="3704" spans="1:16" x14ac:dyDescent="0.3">
      <c r="A3704">
        <v>3703</v>
      </c>
      <c r="B3704" t="s">
        <v>83</v>
      </c>
      <c r="C3704">
        <v>550</v>
      </c>
      <c r="D3704" t="str">
        <f>VLOOKUP(CONS_TABLE[[#This Row],[make_id]],Make_details[],2,"FALSE")</f>
        <v>Honda</v>
      </c>
      <c r="E3704" t="str">
        <f>VLOOKUP(CONS_TABLE[[#This Row],[make_id]],Make_details[],3,"FALSE")</f>
        <v>Standard</v>
      </c>
      <c r="F3704">
        <v>2008</v>
      </c>
      <c r="G3704" t="s">
        <v>571</v>
      </c>
      <c r="H3704" t="s">
        <v>18</v>
      </c>
      <c r="I3704" s="1">
        <v>44575</v>
      </c>
      <c r="J3704" s="1" t="str">
        <f>TEXT(CONS_TABLE[[#This Row],[date_stolen]],"YYYY")</f>
        <v>2022</v>
      </c>
      <c r="K3704" s="1" t="str">
        <f>TEXT(CONS_TABLE[[#This Row],[date_stolen]],"MMMM")</f>
        <v>January</v>
      </c>
      <c r="L3704">
        <v>102</v>
      </c>
      <c r="M3704" t="str">
        <f>VLOOKUP(CONS_TABLE[[#This Row],[location_id]],Locations[],2,"FALSE")</f>
        <v>Auckland</v>
      </c>
      <c r="N3704" t="str">
        <f>VLOOKUP(CONS_TABLE[[#This Row],[location_id]],Locations[],3, "FALSE")</f>
        <v>New Zealand</v>
      </c>
      <c r="O3704" s="3">
        <f>VLOOKUP(CONS_TABLE[[#This Row],[location_id]],Locations[],4,"FALSE")</f>
        <v>1695200</v>
      </c>
      <c r="P3704">
        <f>VLOOKUP(CONS_TABLE[[#This Row],[location_id]],Locations[],5,"FALSE")</f>
        <v>343.09</v>
      </c>
    </row>
    <row r="3705" spans="1:16" x14ac:dyDescent="0.3">
      <c r="A3705">
        <v>3704</v>
      </c>
      <c r="B3705" t="s">
        <v>435</v>
      </c>
      <c r="C3705">
        <v>619</v>
      </c>
      <c r="D3705" t="str">
        <f>VLOOKUP(CONS_TABLE[[#This Row],[make_id]],Make_details[],2,"FALSE")</f>
        <v>Toyota</v>
      </c>
      <c r="E3705" t="str">
        <f>VLOOKUP(CONS_TABLE[[#This Row],[make_id]],Make_details[],3,"FALSE")</f>
        <v>Standard</v>
      </c>
      <c r="F3705">
        <v>2020</v>
      </c>
      <c r="G3705" t="s">
        <v>448</v>
      </c>
      <c r="H3705" t="s">
        <v>32</v>
      </c>
      <c r="I3705" s="1">
        <v>44600</v>
      </c>
      <c r="J3705" s="1" t="str">
        <f>TEXT(CONS_TABLE[[#This Row],[date_stolen]],"YYYY")</f>
        <v>2022</v>
      </c>
      <c r="K3705" s="1" t="str">
        <f>TEXT(CONS_TABLE[[#This Row],[date_stolen]],"MMMM")</f>
        <v>February</v>
      </c>
      <c r="L3705">
        <v>108</v>
      </c>
      <c r="M3705" t="str">
        <f>VLOOKUP(CONS_TABLE[[#This Row],[location_id]],Locations[],2,"FALSE")</f>
        <v>Manawatū-Whanganui</v>
      </c>
      <c r="N3705" t="str">
        <f>VLOOKUP(CONS_TABLE[[#This Row],[location_id]],Locations[],3, "FALSE")</f>
        <v>New Zealand</v>
      </c>
      <c r="O3705" s="3">
        <f>VLOOKUP(CONS_TABLE[[#This Row],[location_id]],Locations[],4,"FALSE")</f>
        <v>258200</v>
      </c>
      <c r="P3705">
        <f>VLOOKUP(CONS_TABLE[[#This Row],[location_id]],Locations[],5,"FALSE")</f>
        <v>11.62</v>
      </c>
    </row>
    <row r="3706" spans="1:16" x14ac:dyDescent="0.3">
      <c r="A3706">
        <v>3705</v>
      </c>
      <c r="B3706" t="s">
        <v>435</v>
      </c>
      <c r="C3706">
        <v>580</v>
      </c>
      <c r="D3706" t="str">
        <f>VLOOKUP(CONS_TABLE[[#This Row],[make_id]],Make_details[],2,"FALSE")</f>
        <v>Mitsubishi</v>
      </c>
      <c r="E3706" t="str">
        <f>VLOOKUP(CONS_TABLE[[#This Row],[make_id]],Make_details[],3,"FALSE")</f>
        <v>Standard</v>
      </c>
      <c r="F3706">
        <v>2002</v>
      </c>
      <c r="G3706" t="s">
        <v>464</v>
      </c>
      <c r="H3706" t="s">
        <v>47</v>
      </c>
      <c r="I3706" s="1">
        <v>44648</v>
      </c>
      <c r="J3706" s="1" t="str">
        <f>TEXT(CONS_TABLE[[#This Row],[date_stolen]],"YYYY")</f>
        <v>2022</v>
      </c>
      <c r="K3706" s="1" t="str">
        <f>TEXT(CONS_TABLE[[#This Row],[date_stolen]],"MMMM")</f>
        <v>March</v>
      </c>
      <c r="L3706">
        <v>106</v>
      </c>
      <c r="M3706" t="str">
        <f>VLOOKUP(CONS_TABLE[[#This Row],[location_id]],Locations[],2,"FALSE")</f>
        <v>Hawke's Bay</v>
      </c>
      <c r="N3706" t="str">
        <f>VLOOKUP(CONS_TABLE[[#This Row],[location_id]],Locations[],3, "FALSE")</f>
        <v>New Zealand</v>
      </c>
      <c r="O3706" s="3">
        <f>VLOOKUP(CONS_TABLE[[#This Row],[location_id]],Locations[],4,"FALSE")</f>
        <v>182700</v>
      </c>
      <c r="P3706">
        <f>VLOOKUP(CONS_TABLE[[#This Row],[location_id]],Locations[],5,"FALSE")</f>
        <v>12.92</v>
      </c>
    </row>
    <row r="3707" spans="1:16" x14ac:dyDescent="0.3">
      <c r="A3707">
        <v>3706</v>
      </c>
      <c r="B3707" t="s">
        <v>90</v>
      </c>
      <c r="C3707">
        <v>580</v>
      </c>
      <c r="D3707" t="str">
        <f>VLOOKUP(CONS_TABLE[[#This Row],[make_id]],Make_details[],2,"FALSE")</f>
        <v>Mitsubishi</v>
      </c>
      <c r="E3707" t="str">
        <f>VLOOKUP(CONS_TABLE[[#This Row],[make_id]],Make_details[],3,"FALSE")</f>
        <v>Standard</v>
      </c>
      <c r="F3707">
        <v>2001</v>
      </c>
      <c r="G3707" t="s">
        <v>987</v>
      </c>
      <c r="H3707" t="s">
        <v>10</v>
      </c>
      <c r="I3707" s="1">
        <v>44476</v>
      </c>
      <c r="J3707" s="1" t="str">
        <f>TEXT(CONS_TABLE[[#This Row],[date_stolen]],"YYYY")</f>
        <v>2021</v>
      </c>
      <c r="K3707" s="1" t="str">
        <f>TEXT(CONS_TABLE[[#This Row],[date_stolen]],"MMMM")</f>
        <v>October</v>
      </c>
      <c r="L3707">
        <v>114</v>
      </c>
      <c r="M3707" t="str">
        <f>VLOOKUP(CONS_TABLE[[#This Row],[location_id]],Locations[],2,"FALSE")</f>
        <v>Canterbury</v>
      </c>
      <c r="N3707" t="str">
        <f>VLOOKUP(CONS_TABLE[[#This Row],[location_id]],Locations[],3, "FALSE")</f>
        <v>New Zealand</v>
      </c>
      <c r="O3707" s="3">
        <f>VLOOKUP(CONS_TABLE[[#This Row],[location_id]],Locations[],4,"FALSE")</f>
        <v>655000</v>
      </c>
      <c r="P3707">
        <f>VLOOKUP(CONS_TABLE[[#This Row],[location_id]],Locations[],5,"FALSE")</f>
        <v>14.72</v>
      </c>
    </row>
    <row r="3708" spans="1:16" x14ac:dyDescent="0.3">
      <c r="A3708">
        <v>3707</v>
      </c>
      <c r="B3708" t="s">
        <v>235</v>
      </c>
      <c r="C3708">
        <v>580</v>
      </c>
      <c r="D3708" t="str">
        <f>VLOOKUP(CONS_TABLE[[#This Row],[make_id]],Make_details[],2,"FALSE")</f>
        <v>Mitsubishi</v>
      </c>
      <c r="E3708" t="str">
        <f>VLOOKUP(CONS_TABLE[[#This Row],[make_id]],Make_details[],3,"FALSE")</f>
        <v>Standard</v>
      </c>
      <c r="F3708">
        <v>2013</v>
      </c>
      <c r="G3708" t="s">
        <v>730</v>
      </c>
      <c r="H3708" t="s">
        <v>32</v>
      </c>
      <c r="I3708" s="1">
        <v>44598</v>
      </c>
      <c r="J3708" s="1" t="str">
        <f>TEXT(CONS_TABLE[[#This Row],[date_stolen]],"YYYY")</f>
        <v>2022</v>
      </c>
      <c r="K3708" s="1" t="str">
        <f>TEXT(CONS_TABLE[[#This Row],[date_stolen]],"MMMM")</f>
        <v>February</v>
      </c>
      <c r="L3708">
        <v>102</v>
      </c>
      <c r="M3708" t="str">
        <f>VLOOKUP(CONS_TABLE[[#This Row],[location_id]],Locations[],2,"FALSE")</f>
        <v>Auckland</v>
      </c>
      <c r="N3708" t="str">
        <f>VLOOKUP(CONS_TABLE[[#This Row],[location_id]],Locations[],3, "FALSE")</f>
        <v>New Zealand</v>
      </c>
      <c r="O3708" s="3">
        <f>VLOOKUP(CONS_TABLE[[#This Row],[location_id]],Locations[],4,"FALSE")</f>
        <v>1695200</v>
      </c>
      <c r="P3708">
        <f>VLOOKUP(CONS_TABLE[[#This Row],[location_id]],Locations[],5,"FALSE")</f>
        <v>343.09</v>
      </c>
    </row>
    <row r="3709" spans="1:16" x14ac:dyDescent="0.3">
      <c r="A3709">
        <v>3708</v>
      </c>
      <c r="B3709" t="s">
        <v>435</v>
      </c>
      <c r="C3709">
        <v>540</v>
      </c>
      <c r="D3709" t="str">
        <f>VLOOKUP(CONS_TABLE[[#This Row],[make_id]],Make_details[],2,"FALSE")</f>
        <v>Ford</v>
      </c>
      <c r="E3709" t="str">
        <f>VLOOKUP(CONS_TABLE[[#This Row],[make_id]],Make_details[],3,"FALSE")</f>
        <v>Standard</v>
      </c>
      <c r="F3709">
        <v>2004</v>
      </c>
      <c r="G3709" t="s">
        <v>436</v>
      </c>
      <c r="H3709" t="s">
        <v>45</v>
      </c>
      <c r="I3709" s="1">
        <v>44635</v>
      </c>
      <c r="J3709" s="1" t="str">
        <f>TEXT(CONS_TABLE[[#This Row],[date_stolen]],"YYYY")</f>
        <v>2022</v>
      </c>
      <c r="K3709" s="1" t="str">
        <f>TEXT(CONS_TABLE[[#This Row],[date_stolen]],"MMMM")</f>
        <v>March</v>
      </c>
      <c r="L3709">
        <v>103</v>
      </c>
      <c r="M3709" t="str">
        <f>VLOOKUP(CONS_TABLE[[#This Row],[location_id]],Locations[],2,"FALSE")</f>
        <v>Waikato</v>
      </c>
      <c r="N3709" t="str">
        <f>VLOOKUP(CONS_TABLE[[#This Row],[location_id]],Locations[],3, "FALSE")</f>
        <v>New Zealand</v>
      </c>
      <c r="O3709" s="3">
        <f>VLOOKUP(CONS_TABLE[[#This Row],[location_id]],Locations[],4,"FALSE")</f>
        <v>513800</v>
      </c>
      <c r="P3709">
        <f>VLOOKUP(CONS_TABLE[[#This Row],[location_id]],Locations[],5,"FALSE")</f>
        <v>21.5</v>
      </c>
    </row>
    <row r="3710" spans="1:16" x14ac:dyDescent="0.3">
      <c r="A3710">
        <v>3709</v>
      </c>
      <c r="B3710" t="s">
        <v>83</v>
      </c>
      <c r="C3710">
        <v>512</v>
      </c>
      <c r="D3710" t="str">
        <f>VLOOKUP(CONS_TABLE[[#This Row],[make_id]],Make_details[],2,"FALSE")</f>
        <v>BMW</v>
      </c>
      <c r="E3710" t="str">
        <f>VLOOKUP(CONS_TABLE[[#This Row],[make_id]],Make_details[],3,"FALSE")</f>
        <v>Luxury</v>
      </c>
      <c r="F3710">
        <v>1986</v>
      </c>
      <c r="G3710">
        <v>325</v>
      </c>
      <c r="H3710" t="s">
        <v>47</v>
      </c>
      <c r="I3710" s="1">
        <v>44620</v>
      </c>
      <c r="J3710" s="1" t="str">
        <f>TEXT(CONS_TABLE[[#This Row],[date_stolen]],"YYYY")</f>
        <v>2022</v>
      </c>
      <c r="K3710" s="1" t="str">
        <f>TEXT(CONS_TABLE[[#This Row],[date_stolen]],"MMMM")</f>
        <v>February</v>
      </c>
      <c r="L3710">
        <v>103</v>
      </c>
      <c r="M3710" t="str">
        <f>VLOOKUP(CONS_TABLE[[#This Row],[location_id]],Locations[],2,"FALSE")</f>
        <v>Waikato</v>
      </c>
      <c r="N3710" t="str">
        <f>VLOOKUP(CONS_TABLE[[#This Row],[location_id]],Locations[],3, "FALSE")</f>
        <v>New Zealand</v>
      </c>
      <c r="O3710" s="3">
        <f>VLOOKUP(CONS_TABLE[[#This Row],[location_id]],Locations[],4,"FALSE")</f>
        <v>513800</v>
      </c>
      <c r="P3710">
        <f>VLOOKUP(CONS_TABLE[[#This Row],[location_id]],Locations[],5,"FALSE")</f>
        <v>21.5</v>
      </c>
    </row>
    <row r="3711" spans="1:16" x14ac:dyDescent="0.3">
      <c r="A3711">
        <v>3710</v>
      </c>
      <c r="B3711" t="s">
        <v>435</v>
      </c>
      <c r="C3711">
        <v>576</v>
      </c>
      <c r="D3711" t="str">
        <f>VLOOKUP(CONS_TABLE[[#This Row],[make_id]],Make_details[],2,"FALSE")</f>
        <v>Mazda</v>
      </c>
      <c r="E3711" t="str">
        <f>VLOOKUP(CONS_TABLE[[#This Row],[make_id]],Make_details[],3,"FALSE")</f>
        <v>Standard</v>
      </c>
      <c r="F3711">
        <v>2001</v>
      </c>
      <c r="G3711" t="s">
        <v>450</v>
      </c>
      <c r="H3711" t="s">
        <v>32</v>
      </c>
      <c r="I3711" s="1">
        <v>44566</v>
      </c>
      <c r="J3711" s="1" t="str">
        <f>TEXT(CONS_TABLE[[#This Row],[date_stolen]],"YYYY")</f>
        <v>2022</v>
      </c>
      <c r="K3711" s="1" t="str">
        <f>TEXT(CONS_TABLE[[#This Row],[date_stolen]],"MMMM")</f>
        <v>January</v>
      </c>
      <c r="L3711">
        <v>104</v>
      </c>
      <c r="M3711" t="str">
        <f>VLOOKUP(CONS_TABLE[[#This Row],[location_id]],Locations[],2,"FALSE")</f>
        <v>Bay of Plenty</v>
      </c>
      <c r="N3711" t="str">
        <f>VLOOKUP(CONS_TABLE[[#This Row],[location_id]],Locations[],3, "FALSE")</f>
        <v>New Zealand</v>
      </c>
      <c r="O3711" s="3">
        <f>VLOOKUP(CONS_TABLE[[#This Row],[location_id]],Locations[],4,"FALSE")</f>
        <v>347700</v>
      </c>
      <c r="P3711">
        <f>VLOOKUP(CONS_TABLE[[#This Row],[location_id]],Locations[],5,"FALSE")</f>
        <v>28.8</v>
      </c>
    </row>
    <row r="3712" spans="1:16" x14ac:dyDescent="0.3">
      <c r="A3712">
        <v>3711</v>
      </c>
      <c r="B3712" t="s">
        <v>435</v>
      </c>
      <c r="C3712">
        <v>540</v>
      </c>
      <c r="D3712" t="str">
        <f>VLOOKUP(CONS_TABLE[[#This Row],[make_id]],Make_details[],2,"FALSE")</f>
        <v>Ford</v>
      </c>
      <c r="E3712" t="str">
        <f>VLOOKUP(CONS_TABLE[[#This Row],[make_id]],Make_details[],3,"FALSE")</f>
        <v>Standard</v>
      </c>
      <c r="F3712">
        <v>2004</v>
      </c>
      <c r="G3712" t="s">
        <v>436</v>
      </c>
      <c r="H3712" t="s">
        <v>32</v>
      </c>
      <c r="I3712" s="1">
        <v>44641</v>
      </c>
      <c r="J3712" s="1" t="str">
        <f>TEXT(CONS_TABLE[[#This Row],[date_stolen]],"YYYY")</f>
        <v>2022</v>
      </c>
      <c r="K3712" s="1" t="str">
        <f>TEXT(CONS_TABLE[[#This Row],[date_stolen]],"MMMM")</f>
        <v>March</v>
      </c>
      <c r="L3712">
        <v>103</v>
      </c>
      <c r="M3712" t="str">
        <f>VLOOKUP(CONS_TABLE[[#This Row],[location_id]],Locations[],2,"FALSE")</f>
        <v>Waikato</v>
      </c>
      <c r="N3712" t="str">
        <f>VLOOKUP(CONS_TABLE[[#This Row],[location_id]],Locations[],3, "FALSE")</f>
        <v>New Zealand</v>
      </c>
      <c r="O3712" s="3">
        <f>VLOOKUP(CONS_TABLE[[#This Row],[location_id]],Locations[],4,"FALSE")</f>
        <v>513800</v>
      </c>
      <c r="P3712">
        <f>VLOOKUP(CONS_TABLE[[#This Row],[location_id]],Locations[],5,"FALSE")</f>
        <v>21.5</v>
      </c>
    </row>
    <row r="3713" spans="1:16" x14ac:dyDescent="0.3">
      <c r="A3713">
        <v>3712</v>
      </c>
      <c r="B3713" t="s">
        <v>75</v>
      </c>
      <c r="C3713">
        <v>576</v>
      </c>
      <c r="D3713" t="str">
        <f>VLOOKUP(CONS_TABLE[[#This Row],[make_id]],Make_details[],2,"FALSE")</f>
        <v>Mazda</v>
      </c>
      <c r="E3713" t="str">
        <f>VLOOKUP(CONS_TABLE[[#This Row],[make_id]],Make_details[],3,"FALSE")</f>
        <v>Standard</v>
      </c>
      <c r="F3713">
        <v>2008</v>
      </c>
      <c r="G3713" t="s">
        <v>578</v>
      </c>
      <c r="H3713" t="s">
        <v>10</v>
      </c>
      <c r="I3713" s="1">
        <v>44630</v>
      </c>
      <c r="J3713" s="1" t="str">
        <f>TEXT(CONS_TABLE[[#This Row],[date_stolen]],"YYYY")</f>
        <v>2022</v>
      </c>
      <c r="K3713" s="1" t="str">
        <f>TEXT(CONS_TABLE[[#This Row],[date_stolen]],"MMMM")</f>
        <v>March</v>
      </c>
      <c r="L3713">
        <v>109</v>
      </c>
      <c r="M3713" t="str">
        <f>VLOOKUP(CONS_TABLE[[#This Row],[location_id]],Locations[],2,"FALSE")</f>
        <v>Wellington</v>
      </c>
      <c r="N3713" t="str">
        <f>VLOOKUP(CONS_TABLE[[#This Row],[location_id]],Locations[],3, "FALSE")</f>
        <v>New Zealand</v>
      </c>
      <c r="O3713" s="3">
        <f>VLOOKUP(CONS_TABLE[[#This Row],[location_id]],Locations[],4,"FALSE")</f>
        <v>543500</v>
      </c>
      <c r="P3713">
        <f>VLOOKUP(CONS_TABLE[[#This Row],[location_id]],Locations[],5,"FALSE")</f>
        <v>67.52</v>
      </c>
    </row>
    <row r="3714" spans="1:16" x14ac:dyDescent="0.3">
      <c r="A3714">
        <v>3713</v>
      </c>
      <c r="B3714" t="s">
        <v>75</v>
      </c>
      <c r="C3714">
        <v>619</v>
      </c>
      <c r="D3714" t="str">
        <f>VLOOKUP(CONS_TABLE[[#This Row],[make_id]],Make_details[],2,"FALSE")</f>
        <v>Toyota</v>
      </c>
      <c r="E3714" t="str">
        <f>VLOOKUP(CONS_TABLE[[#This Row],[make_id]],Make_details[],3,"FALSE")</f>
        <v>Standard</v>
      </c>
      <c r="F3714">
        <v>2014</v>
      </c>
      <c r="G3714" t="s">
        <v>471</v>
      </c>
      <c r="H3714" t="s">
        <v>10</v>
      </c>
      <c r="I3714" s="1">
        <v>44645</v>
      </c>
      <c r="J3714" s="1" t="str">
        <f>TEXT(CONS_TABLE[[#This Row],[date_stolen]],"YYYY")</f>
        <v>2022</v>
      </c>
      <c r="K3714" s="1" t="str">
        <f>TEXT(CONS_TABLE[[#This Row],[date_stolen]],"MMMM")</f>
        <v>March</v>
      </c>
      <c r="L3714">
        <v>102</v>
      </c>
      <c r="M3714" t="str">
        <f>VLOOKUP(CONS_TABLE[[#This Row],[location_id]],Locations[],2,"FALSE")</f>
        <v>Auckland</v>
      </c>
      <c r="N3714" t="str">
        <f>VLOOKUP(CONS_TABLE[[#This Row],[location_id]],Locations[],3, "FALSE")</f>
        <v>New Zealand</v>
      </c>
      <c r="O3714" s="3">
        <f>VLOOKUP(CONS_TABLE[[#This Row],[location_id]],Locations[],4,"FALSE")</f>
        <v>1695200</v>
      </c>
      <c r="P3714">
        <f>VLOOKUP(CONS_TABLE[[#This Row],[location_id]],Locations[],5,"FALSE")</f>
        <v>343.09</v>
      </c>
    </row>
    <row r="3715" spans="1:16" x14ac:dyDescent="0.3">
      <c r="A3715">
        <v>3714</v>
      </c>
      <c r="B3715" t="s">
        <v>75</v>
      </c>
      <c r="C3715">
        <v>550</v>
      </c>
      <c r="D3715" t="str">
        <f>VLOOKUP(CONS_TABLE[[#This Row],[make_id]],Make_details[],2,"FALSE")</f>
        <v>Honda</v>
      </c>
      <c r="E3715" t="str">
        <f>VLOOKUP(CONS_TABLE[[#This Row],[make_id]],Make_details[],3,"FALSE")</f>
        <v>Standard</v>
      </c>
      <c r="F3715">
        <v>2009</v>
      </c>
      <c r="G3715" t="s">
        <v>808</v>
      </c>
      <c r="H3715" t="s">
        <v>28</v>
      </c>
      <c r="I3715" s="1">
        <v>44657</v>
      </c>
      <c r="J3715" s="1" t="str">
        <f>TEXT(CONS_TABLE[[#This Row],[date_stolen]],"YYYY")</f>
        <v>2022</v>
      </c>
      <c r="K3715" s="1" t="str">
        <f>TEXT(CONS_TABLE[[#This Row],[date_stolen]],"MMMM")</f>
        <v>April</v>
      </c>
      <c r="L3715">
        <v>102</v>
      </c>
      <c r="M3715" t="str">
        <f>VLOOKUP(CONS_TABLE[[#This Row],[location_id]],Locations[],2,"FALSE")</f>
        <v>Auckland</v>
      </c>
      <c r="N3715" t="str">
        <f>VLOOKUP(CONS_TABLE[[#This Row],[location_id]],Locations[],3, "FALSE")</f>
        <v>New Zealand</v>
      </c>
      <c r="O3715" s="3">
        <f>VLOOKUP(CONS_TABLE[[#This Row],[location_id]],Locations[],4,"FALSE")</f>
        <v>1695200</v>
      </c>
      <c r="P3715">
        <f>VLOOKUP(CONS_TABLE[[#This Row],[location_id]],Locations[],5,"FALSE")</f>
        <v>343.09</v>
      </c>
    </row>
    <row r="3716" spans="1:16" x14ac:dyDescent="0.3">
      <c r="A3716">
        <v>3715</v>
      </c>
      <c r="B3716" t="s">
        <v>90</v>
      </c>
      <c r="C3716">
        <v>587</v>
      </c>
      <c r="D3716" t="str">
        <f>VLOOKUP(CONS_TABLE[[#This Row],[make_id]],Make_details[],2,"FALSE")</f>
        <v>Nissan</v>
      </c>
      <c r="E3716" t="str">
        <f>VLOOKUP(CONS_TABLE[[#This Row],[make_id]],Make_details[],3,"FALSE")</f>
        <v>Standard</v>
      </c>
      <c r="F3716">
        <v>2005</v>
      </c>
      <c r="G3716" t="s">
        <v>777</v>
      </c>
      <c r="H3716" t="s">
        <v>45</v>
      </c>
      <c r="I3716" s="1">
        <v>44584</v>
      </c>
      <c r="J3716" s="1" t="str">
        <f>TEXT(CONS_TABLE[[#This Row],[date_stolen]],"YYYY")</f>
        <v>2022</v>
      </c>
      <c r="K3716" s="1" t="str">
        <f>TEXT(CONS_TABLE[[#This Row],[date_stolen]],"MMMM")</f>
        <v>January</v>
      </c>
      <c r="L3716">
        <v>109</v>
      </c>
      <c r="M3716" t="str">
        <f>VLOOKUP(CONS_TABLE[[#This Row],[location_id]],Locations[],2,"FALSE")</f>
        <v>Wellington</v>
      </c>
      <c r="N3716" t="str">
        <f>VLOOKUP(CONS_TABLE[[#This Row],[location_id]],Locations[],3, "FALSE")</f>
        <v>New Zealand</v>
      </c>
      <c r="O3716" s="3">
        <f>VLOOKUP(CONS_TABLE[[#This Row],[location_id]],Locations[],4,"FALSE")</f>
        <v>543500</v>
      </c>
      <c r="P3716">
        <f>VLOOKUP(CONS_TABLE[[#This Row],[location_id]],Locations[],5,"FALSE")</f>
        <v>67.52</v>
      </c>
    </row>
    <row r="3717" spans="1:16" x14ac:dyDescent="0.3">
      <c r="A3717">
        <v>3716</v>
      </c>
      <c r="B3717" t="s">
        <v>90</v>
      </c>
      <c r="C3717">
        <v>568</v>
      </c>
      <c r="D3717" t="str">
        <f>VLOOKUP(CONS_TABLE[[#This Row],[make_id]],Make_details[],2,"FALSE")</f>
        <v>Land Rover</v>
      </c>
      <c r="E3717" t="str">
        <f>VLOOKUP(CONS_TABLE[[#This Row],[make_id]],Make_details[],3,"FALSE")</f>
        <v>Luxury</v>
      </c>
      <c r="F3717">
        <v>2020</v>
      </c>
      <c r="G3717" t="s">
        <v>988</v>
      </c>
      <c r="H3717" t="s">
        <v>10</v>
      </c>
      <c r="I3717" s="1">
        <v>44604</v>
      </c>
      <c r="J3717" s="1" t="str">
        <f>TEXT(CONS_TABLE[[#This Row],[date_stolen]],"YYYY")</f>
        <v>2022</v>
      </c>
      <c r="K3717" s="1" t="str">
        <f>TEXT(CONS_TABLE[[#This Row],[date_stolen]],"MMMM")</f>
        <v>February</v>
      </c>
      <c r="L3717">
        <v>102</v>
      </c>
      <c r="M3717" t="str">
        <f>VLOOKUP(CONS_TABLE[[#This Row],[location_id]],Locations[],2,"FALSE")</f>
        <v>Auckland</v>
      </c>
      <c r="N3717" t="str">
        <f>VLOOKUP(CONS_TABLE[[#This Row],[location_id]],Locations[],3, "FALSE")</f>
        <v>New Zealand</v>
      </c>
      <c r="O3717" s="3">
        <f>VLOOKUP(CONS_TABLE[[#This Row],[location_id]],Locations[],4,"FALSE")</f>
        <v>1695200</v>
      </c>
      <c r="P3717">
        <f>VLOOKUP(CONS_TABLE[[#This Row],[location_id]],Locations[],5,"FALSE")</f>
        <v>343.09</v>
      </c>
    </row>
    <row r="3718" spans="1:16" x14ac:dyDescent="0.3">
      <c r="A3718">
        <v>3717</v>
      </c>
      <c r="B3718" t="s">
        <v>83</v>
      </c>
      <c r="C3718">
        <v>587</v>
      </c>
      <c r="D3718" t="str">
        <f>VLOOKUP(CONS_TABLE[[#This Row],[make_id]],Make_details[],2,"FALSE")</f>
        <v>Nissan</v>
      </c>
      <c r="E3718" t="str">
        <f>VLOOKUP(CONS_TABLE[[#This Row],[make_id]],Make_details[],3,"FALSE")</f>
        <v>Standard</v>
      </c>
      <c r="F3718">
        <v>2002</v>
      </c>
      <c r="G3718" t="s">
        <v>446</v>
      </c>
      <c r="H3718" t="s">
        <v>69</v>
      </c>
      <c r="I3718" s="1">
        <v>44651</v>
      </c>
      <c r="J3718" s="1" t="str">
        <f>TEXT(CONS_TABLE[[#This Row],[date_stolen]],"YYYY")</f>
        <v>2022</v>
      </c>
      <c r="K3718" s="1" t="str">
        <f>TEXT(CONS_TABLE[[#This Row],[date_stolen]],"MMMM")</f>
        <v>March</v>
      </c>
      <c r="L3718">
        <v>102</v>
      </c>
      <c r="M3718" t="str">
        <f>VLOOKUP(CONS_TABLE[[#This Row],[location_id]],Locations[],2,"FALSE")</f>
        <v>Auckland</v>
      </c>
      <c r="N3718" t="str">
        <f>VLOOKUP(CONS_TABLE[[#This Row],[location_id]],Locations[],3, "FALSE")</f>
        <v>New Zealand</v>
      </c>
      <c r="O3718" s="3">
        <f>VLOOKUP(CONS_TABLE[[#This Row],[location_id]],Locations[],4,"FALSE")</f>
        <v>1695200</v>
      </c>
      <c r="P3718">
        <f>VLOOKUP(CONS_TABLE[[#This Row],[location_id]],Locations[],5,"FALSE")</f>
        <v>343.09</v>
      </c>
    </row>
    <row r="3719" spans="1:16" x14ac:dyDescent="0.3">
      <c r="A3719">
        <v>3718</v>
      </c>
      <c r="B3719" t="s">
        <v>83</v>
      </c>
      <c r="C3719">
        <v>610</v>
      </c>
      <c r="D3719" t="str">
        <f>VLOOKUP(CONS_TABLE[[#This Row],[make_id]],Make_details[],2,"FALSE")</f>
        <v>Subaru</v>
      </c>
      <c r="E3719" t="str">
        <f>VLOOKUP(CONS_TABLE[[#This Row],[make_id]],Make_details[],3,"FALSE")</f>
        <v>Standard</v>
      </c>
      <c r="F3719">
        <v>2010</v>
      </c>
      <c r="G3719" t="s">
        <v>475</v>
      </c>
      <c r="H3719" t="s">
        <v>18</v>
      </c>
      <c r="I3719" s="1">
        <v>44542</v>
      </c>
      <c r="J3719" s="1" t="str">
        <f>TEXT(CONS_TABLE[[#This Row],[date_stolen]],"YYYY")</f>
        <v>2021</v>
      </c>
      <c r="K3719" s="1" t="str">
        <f>TEXT(CONS_TABLE[[#This Row],[date_stolen]],"MMMM")</f>
        <v>December</v>
      </c>
      <c r="L3719">
        <v>101</v>
      </c>
      <c r="M3719" t="str">
        <f>VLOOKUP(CONS_TABLE[[#This Row],[location_id]],Locations[],2,"FALSE")</f>
        <v>Northland</v>
      </c>
      <c r="N3719" t="str">
        <f>VLOOKUP(CONS_TABLE[[#This Row],[location_id]],Locations[],3, "FALSE")</f>
        <v>New Zealand</v>
      </c>
      <c r="O3719" s="3">
        <f>VLOOKUP(CONS_TABLE[[#This Row],[location_id]],Locations[],4,"FALSE")</f>
        <v>201500</v>
      </c>
      <c r="P3719">
        <f>VLOOKUP(CONS_TABLE[[#This Row],[location_id]],Locations[],5,"FALSE")</f>
        <v>16.11</v>
      </c>
    </row>
    <row r="3720" spans="1:16" x14ac:dyDescent="0.3">
      <c r="A3720">
        <v>3719</v>
      </c>
      <c r="B3720" t="s">
        <v>90</v>
      </c>
      <c r="C3720">
        <v>619</v>
      </c>
      <c r="D3720" t="str">
        <f>VLOOKUP(CONS_TABLE[[#This Row],[make_id]],Make_details[],2,"FALSE")</f>
        <v>Toyota</v>
      </c>
      <c r="E3720" t="str">
        <f>VLOOKUP(CONS_TABLE[[#This Row],[make_id]],Make_details[],3,"FALSE")</f>
        <v>Standard</v>
      </c>
      <c r="F3720">
        <v>2015</v>
      </c>
      <c r="G3720" t="s">
        <v>460</v>
      </c>
      <c r="H3720" t="s">
        <v>10</v>
      </c>
      <c r="I3720" s="1">
        <v>44644</v>
      </c>
      <c r="J3720" s="1" t="str">
        <f>TEXT(CONS_TABLE[[#This Row],[date_stolen]],"YYYY")</f>
        <v>2022</v>
      </c>
      <c r="K3720" s="1" t="str">
        <f>TEXT(CONS_TABLE[[#This Row],[date_stolen]],"MMMM")</f>
        <v>March</v>
      </c>
      <c r="L3720">
        <v>103</v>
      </c>
      <c r="M3720" t="str">
        <f>VLOOKUP(CONS_TABLE[[#This Row],[location_id]],Locations[],2,"FALSE")</f>
        <v>Waikato</v>
      </c>
      <c r="N3720" t="str">
        <f>VLOOKUP(CONS_TABLE[[#This Row],[location_id]],Locations[],3, "FALSE")</f>
        <v>New Zealand</v>
      </c>
      <c r="O3720" s="3">
        <f>VLOOKUP(CONS_TABLE[[#This Row],[location_id]],Locations[],4,"FALSE")</f>
        <v>513800</v>
      </c>
      <c r="P3720">
        <f>VLOOKUP(CONS_TABLE[[#This Row],[location_id]],Locations[],5,"FALSE")</f>
        <v>21.5</v>
      </c>
    </row>
    <row r="3721" spans="1:16" x14ac:dyDescent="0.3">
      <c r="A3721">
        <v>3720</v>
      </c>
      <c r="B3721" t="s">
        <v>90</v>
      </c>
      <c r="C3721">
        <v>619</v>
      </c>
      <c r="D3721" t="str">
        <f>VLOOKUP(CONS_TABLE[[#This Row],[make_id]],Make_details[],2,"FALSE")</f>
        <v>Toyota</v>
      </c>
      <c r="E3721" t="str">
        <f>VLOOKUP(CONS_TABLE[[#This Row],[make_id]],Make_details[],3,"FALSE")</f>
        <v>Standard</v>
      </c>
      <c r="F3721">
        <v>1991</v>
      </c>
      <c r="G3721" t="s">
        <v>448</v>
      </c>
      <c r="H3721" t="s">
        <v>45</v>
      </c>
      <c r="I3721" s="1">
        <v>44494</v>
      </c>
      <c r="J3721" s="1" t="str">
        <f>TEXT(CONS_TABLE[[#This Row],[date_stolen]],"YYYY")</f>
        <v>2021</v>
      </c>
      <c r="K3721" s="1" t="str">
        <f>TEXT(CONS_TABLE[[#This Row],[date_stolen]],"MMMM")</f>
        <v>October</v>
      </c>
      <c r="L3721">
        <v>109</v>
      </c>
      <c r="M3721" t="str">
        <f>VLOOKUP(CONS_TABLE[[#This Row],[location_id]],Locations[],2,"FALSE")</f>
        <v>Wellington</v>
      </c>
      <c r="N3721" t="str">
        <f>VLOOKUP(CONS_TABLE[[#This Row],[location_id]],Locations[],3, "FALSE")</f>
        <v>New Zealand</v>
      </c>
      <c r="O3721" s="3">
        <f>VLOOKUP(CONS_TABLE[[#This Row],[location_id]],Locations[],4,"FALSE")</f>
        <v>543500</v>
      </c>
      <c r="P3721">
        <f>VLOOKUP(CONS_TABLE[[#This Row],[location_id]],Locations[],5,"FALSE")</f>
        <v>67.52</v>
      </c>
    </row>
    <row r="3722" spans="1:16" x14ac:dyDescent="0.3">
      <c r="A3722">
        <v>3721</v>
      </c>
      <c r="B3722" t="s">
        <v>8</v>
      </c>
      <c r="C3722">
        <v>623</v>
      </c>
      <c r="D3722" t="str">
        <f>VLOOKUP(CONS_TABLE[[#This Row],[make_id]],Make_details[],2,"FALSE")</f>
        <v>Trailer</v>
      </c>
      <c r="E3722" t="str">
        <f>VLOOKUP(CONS_TABLE[[#This Row],[make_id]],Make_details[],3,"FALSE")</f>
        <v>Standard</v>
      </c>
      <c r="F3722">
        <v>2005</v>
      </c>
      <c r="G3722" t="s">
        <v>120</v>
      </c>
      <c r="H3722" t="s">
        <v>10</v>
      </c>
      <c r="I3722" s="1">
        <v>44624</v>
      </c>
      <c r="J3722" s="1" t="str">
        <f>TEXT(CONS_TABLE[[#This Row],[date_stolen]],"YYYY")</f>
        <v>2022</v>
      </c>
      <c r="K3722" s="1" t="str">
        <f>TEXT(CONS_TABLE[[#This Row],[date_stolen]],"MMMM")</f>
        <v>March</v>
      </c>
      <c r="L3722">
        <v>101</v>
      </c>
      <c r="M3722" t="str">
        <f>VLOOKUP(CONS_TABLE[[#This Row],[location_id]],Locations[],2,"FALSE")</f>
        <v>Northland</v>
      </c>
      <c r="N3722" t="str">
        <f>VLOOKUP(CONS_TABLE[[#This Row],[location_id]],Locations[],3, "FALSE")</f>
        <v>New Zealand</v>
      </c>
      <c r="O3722" s="3">
        <f>VLOOKUP(CONS_TABLE[[#This Row],[location_id]],Locations[],4,"FALSE")</f>
        <v>201500</v>
      </c>
      <c r="P3722">
        <f>VLOOKUP(CONS_TABLE[[#This Row],[location_id]],Locations[],5,"FALSE")</f>
        <v>16.11</v>
      </c>
    </row>
    <row r="3723" spans="1:16" x14ac:dyDescent="0.3">
      <c r="A3723">
        <v>3722</v>
      </c>
      <c r="B3723" t="s">
        <v>37</v>
      </c>
      <c r="C3723">
        <v>597</v>
      </c>
      <c r="D3723" t="str">
        <f>VLOOKUP(CONS_TABLE[[#This Row],[make_id]],Make_details[],2,"FALSE")</f>
        <v>Reid</v>
      </c>
      <c r="E3723" t="str">
        <f>VLOOKUP(CONS_TABLE[[#This Row],[make_id]],Make_details[],3,"FALSE")</f>
        <v>Standard</v>
      </c>
      <c r="F3723">
        <v>2009</v>
      </c>
      <c r="G3723" t="s">
        <v>46</v>
      </c>
      <c r="H3723" t="s">
        <v>32</v>
      </c>
      <c r="I3723" s="1">
        <v>44630</v>
      </c>
      <c r="J3723" s="1" t="str">
        <f>TEXT(CONS_TABLE[[#This Row],[date_stolen]],"YYYY")</f>
        <v>2022</v>
      </c>
      <c r="K3723" s="1" t="str">
        <f>TEXT(CONS_TABLE[[#This Row],[date_stolen]],"MMMM")</f>
        <v>March</v>
      </c>
      <c r="L3723">
        <v>108</v>
      </c>
      <c r="M3723" t="str">
        <f>VLOOKUP(CONS_TABLE[[#This Row],[location_id]],Locations[],2,"FALSE")</f>
        <v>Manawatū-Whanganui</v>
      </c>
      <c r="N3723" t="str">
        <f>VLOOKUP(CONS_TABLE[[#This Row],[location_id]],Locations[],3, "FALSE")</f>
        <v>New Zealand</v>
      </c>
      <c r="O3723" s="3">
        <f>VLOOKUP(CONS_TABLE[[#This Row],[location_id]],Locations[],4,"FALSE")</f>
        <v>258200</v>
      </c>
      <c r="P3723">
        <f>VLOOKUP(CONS_TABLE[[#This Row],[location_id]],Locations[],5,"FALSE")</f>
        <v>11.62</v>
      </c>
    </row>
    <row r="3724" spans="1:16" x14ac:dyDescent="0.3">
      <c r="A3724">
        <v>3723</v>
      </c>
      <c r="B3724" t="s">
        <v>8</v>
      </c>
      <c r="C3724">
        <v>514</v>
      </c>
      <c r="D3724" t="str">
        <f>VLOOKUP(CONS_TABLE[[#This Row],[make_id]],Make_details[],2,"FALSE")</f>
        <v>Briford</v>
      </c>
      <c r="E3724" t="str">
        <f>VLOOKUP(CONS_TABLE[[#This Row],[make_id]],Make_details[],3,"FALSE")</f>
        <v>Standard</v>
      </c>
      <c r="F3724">
        <v>2009</v>
      </c>
      <c r="G3724" t="s">
        <v>46</v>
      </c>
      <c r="H3724" t="s">
        <v>10</v>
      </c>
      <c r="I3724" s="1">
        <v>44616</v>
      </c>
      <c r="J3724" s="1" t="str">
        <f>TEXT(CONS_TABLE[[#This Row],[date_stolen]],"YYYY")</f>
        <v>2022</v>
      </c>
      <c r="K3724" s="1" t="str">
        <f>TEXT(CONS_TABLE[[#This Row],[date_stolen]],"MMMM")</f>
        <v>February</v>
      </c>
      <c r="L3724">
        <v>102</v>
      </c>
      <c r="M3724" t="str">
        <f>VLOOKUP(CONS_TABLE[[#This Row],[location_id]],Locations[],2,"FALSE")</f>
        <v>Auckland</v>
      </c>
      <c r="N3724" t="str">
        <f>VLOOKUP(CONS_TABLE[[#This Row],[location_id]],Locations[],3, "FALSE")</f>
        <v>New Zealand</v>
      </c>
      <c r="O3724" s="3">
        <f>VLOOKUP(CONS_TABLE[[#This Row],[location_id]],Locations[],4,"FALSE")</f>
        <v>1695200</v>
      </c>
      <c r="P3724">
        <f>VLOOKUP(CONS_TABLE[[#This Row],[location_id]],Locations[],5,"FALSE")</f>
        <v>343.09</v>
      </c>
    </row>
    <row r="3725" spans="1:16" x14ac:dyDescent="0.3">
      <c r="A3725">
        <v>3724</v>
      </c>
      <c r="B3725" t="s">
        <v>8</v>
      </c>
      <c r="C3725">
        <v>562</v>
      </c>
      <c r="D3725" t="str">
        <f>VLOOKUP(CONS_TABLE[[#This Row],[make_id]],Make_details[],2,"FALSE")</f>
        <v>Kea</v>
      </c>
      <c r="E3725" t="str">
        <f>VLOOKUP(CONS_TABLE[[#This Row],[make_id]],Make_details[],3,"FALSE")</f>
        <v>Standard</v>
      </c>
      <c r="F3725">
        <v>2009</v>
      </c>
      <c r="G3725" t="s">
        <v>989</v>
      </c>
      <c r="H3725" t="s">
        <v>10</v>
      </c>
      <c r="I3725" s="1">
        <v>44593</v>
      </c>
      <c r="J3725" s="1" t="str">
        <f>TEXT(CONS_TABLE[[#This Row],[date_stolen]],"YYYY")</f>
        <v>2022</v>
      </c>
      <c r="K3725" s="1" t="str">
        <f>TEXT(CONS_TABLE[[#This Row],[date_stolen]],"MMMM")</f>
        <v>February</v>
      </c>
      <c r="L3725">
        <v>102</v>
      </c>
      <c r="M3725" t="str">
        <f>VLOOKUP(CONS_TABLE[[#This Row],[location_id]],Locations[],2,"FALSE")</f>
        <v>Auckland</v>
      </c>
      <c r="N3725" t="str">
        <f>VLOOKUP(CONS_TABLE[[#This Row],[location_id]],Locations[],3, "FALSE")</f>
        <v>New Zealand</v>
      </c>
      <c r="O3725" s="3">
        <f>VLOOKUP(CONS_TABLE[[#This Row],[location_id]],Locations[],4,"FALSE")</f>
        <v>1695200</v>
      </c>
      <c r="P3725">
        <f>VLOOKUP(CONS_TABLE[[#This Row],[location_id]],Locations[],5,"FALSE")</f>
        <v>343.09</v>
      </c>
    </row>
    <row r="3726" spans="1:16" x14ac:dyDescent="0.3">
      <c r="A3726">
        <v>3725</v>
      </c>
      <c r="B3726" t="s">
        <v>11</v>
      </c>
      <c r="C3726">
        <v>623</v>
      </c>
      <c r="D3726" t="str">
        <f>VLOOKUP(CONS_TABLE[[#This Row],[make_id]],Make_details[],2,"FALSE")</f>
        <v>Trailer</v>
      </c>
      <c r="E3726" t="str">
        <f>VLOOKUP(CONS_TABLE[[#This Row],[make_id]],Make_details[],3,"FALSE")</f>
        <v>Standard</v>
      </c>
      <c r="F3726">
        <v>2009</v>
      </c>
      <c r="G3726" t="s">
        <v>23</v>
      </c>
      <c r="H3726" t="s">
        <v>45</v>
      </c>
      <c r="I3726" s="1">
        <v>44652</v>
      </c>
      <c r="J3726" s="1" t="str">
        <f>TEXT(CONS_TABLE[[#This Row],[date_stolen]],"YYYY")</f>
        <v>2022</v>
      </c>
      <c r="K3726" s="1" t="str">
        <f>TEXT(CONS_TABLE[[#This Row],[date_stolen]],"MMMM")</f>
        <v>April</v>
      </c>
      <c r="L3726">
        <v>109</v>
      </c>
      <c r="M3726" t="str">
        <f>VLOOKUP(CONS_TABLE[[#This Row],[location_id]],Locations[],2,"FALSE")</f>
        <v>Wellington</v>
      </c>
      <c r="N3726" t="str">
        <f>VLOOKUP(CONS_TABLE[[#This Row],[location_id]],Locations[],3, "FALSE")</f>
        <v>New Zealand</v>
      </c>
      <c r="O3726" s="3">
        <f>VLOOKUP(CONS_TABLE[[#This Row],[location_id]],Locations[],4,"FALSE")</f>
        <v>543500</v>
      </c>
      <c r="P3726">
        <f>VLOOKUP(CONS_TABLE[[#This Row],[location_id]],Locations[],5,"FALSE")</f>
        <v>67.52</v>
      </c>
    </row>
    <row r="3727" spans="1:16" x14ac:dyDescent="0.3">
      <c r="A3727">
        <v>3726</v>
      </c>
      <c r="B3727" t="s">
        <v>8</v>
      </c>
      <c r="C3727">
        <v>623</v>
      </c>
      <c r="D3727" t="str">
        <f>VLOOKUP(CONS_TABLE[[#This Row],[make_id]],Make_details[],2,"FALSE")</f>
        <v>Trailer</v>
      </c>
      <c r="E3727" t="str">
        <f>VLOOKUP(CONS_TABLE[[#This Row],[make_id]],Make_details[],3,"FALSE")</f>
        <v>Standard</v>
      </c>
      <c r="F3727">
        <v>2009</v>
      </c>
      <c r="G3727" t="s">
        <v>990</v>
      </c>
      <c r="H3727" t="s">
        <v>10</v>
      </c>
      <c r="I3727" s="1">
        <v>44642</v>
      </c>
      <c r="J3727" s="1" t="str">
        <f>TEXT(CONS_TABLE[[#This Row],[date_stolen]],"YYYY")</f>
        <v>2022</v>
      </c>
      <c r="K3727" s="1" t="str">
        <f>TEXT(CONS_TABLE[[#This Row],[date_stolen]],"MMMM")</f>
        <v>March</v>
      </c>
      <c r="L3727">
        <v>103</v>
      </c>
      <c r="M3727" t="str">
        <f>VLOOKUP(CONS_TABLE[[#This Row],[location_id]],Locations[],2,"FALSE")</f>
        <v>Waikato</v>
      </c>
      <c r="N3727" t="str">
        <f>VLOOKUP(CONS_TABLE[[#This Row],[location_id]],Locations[],3, "FALSE")</f>
        <v>New Zealand</v>
      </c>
      <c r="O3727" s="3">
        <f>VLOOKUP(CONS_TABLE[[#This Row],[location_id]],Locations[],4,"FALSE")</f>
        <v>513800</v>
      </c>
      <c r="P3727">
        <f>VLOOKUP(CONS_TABLE[[#This Row],[location_id]],Locations[],5,"FALSE")</f>
        <v>21.5</v>
      </c>
    </row>
    <row r="3728" spans="1:16" x14ac:dyDescent="0.3">
      <c r="A3728">
        <v>3727</v>
      </c>
      <c r="B3728" t="s">
        <v>8</v>
      </c>
      <c r="C3728">
        <v>623</v>
      </c>
      <c r="D3728" t="str">
        <f>VLOOKUP(CONS_TABLE[[#This Row],[make_id]],Make_details[],2,"FALSE")</f>
        <v>Trailer</v>
      </c>
      <c r="E3728" t="str">
        <f>VLOOKUP(CONS_TABLE[[#This Row],[make_id]],Make_details[],3,"FALSE")</f>
        <v>Standard</v>
      </c>
      <c r="F3728">
        <v>2008</v>
      </c>
      <c r="G3728" t="s">
        <v>991</v>
      </c>
      <c r="H3728" t="s">
        <v>10</v>
      </c>
      <c r="I3728" s="1">
        <v>44602</v>
      </c>
      <c r="J3728" s="1" t="str">
        <f>TEXT(CONS_TABLE[[#This Row],[date_stolen]],"YYYY")</f>
        <v>2022</v>
      </c>
      <c r="K3728" s="1" t="str">
        <f>TEXT(CONS_TABLE[[#This Row],[date_stolen]],"MMMM")</f>
        <v>February</v>
      </c>
      <c r="L3728">
        <v>114</v>
      </c>
      <c r="M3728" t="str">
        <f>VLOOKUP(CONS_TABLE[[#This Row],[location_id]],Locations[],2,"FALSE")</f>
        <v>Canterbury</v>
      </c>
      <c r="N3728" t="str">
        <f>VLOOKUP(CONS_TABLE[[#This Row],[location_id]],Locations[],3, "FALSE")</f>
        <v>New Zealand</v>
      </c>
      <c r="O3728" s="3">
        <f>VLOOKUP(CONS_TABLE[[#This Row],[location_id]],Locations[],4,"FALSE")</f>
        <v>655000</v>
      </c>
      <c r="P3728">
        <f>VLOOKUP(CONS_TABLE[[#This Row],[location_id]],Locations[],5,"FALSE")</f>
        <v>14.72</v>
      </c>
    </row>
    <row r="3729" spans="1:16" x14ac:dyDescent="0.3">
      <c r="A3729">
        <v>3728</v>
      </c>
      <c r="B3729" t="s">
        <v>37</v>
      </c>
      <c r="C3729">
        <v>538</v>
      </c>
      <c r="D3729" t="str">
        <f>VLOOKUP(CONS_TABLE[[#This Row],[make_id]],Make_details[],2,"FALSE")</f>
        <v>Factory Built</v>
      </c>
      <c r="E3729" t="str">
        <f>VLOOKUP(CONS_TABLE[[#This Row],[make_id]],Make_details[],3,"FALSE")</f>
        <v>Standard</v>
      </c>
      <c r="F3729">
        <v>2009</v>
      </c>
      <c r="G3729" t="s">
        <v>46</v>
      </c>
      <c r="H3729" t="s">
        <v>10</v>
      </c>
      <c r="I3729" s="1">
        <v>44571</v>
      </c>
      <c r="J3729" s="1" t="str">
        <f>TEXT(CONS_TABLE[[#This Row],[date_stolen]],"YYYY")</f>
        <v>2022</v>
      </c>
      <c r="K3729" s="1" t="str">
        <f>TEXT(CONS_TABLE[[#This Row],[date_stolen]],"MMMM")</f>
        <v>January</v>
      </c>
      <c r="L3729">
        <v>114</v>
      </c>
      <c r="M3729" t="str">
        <f>VLOOKUP(CONS_TABLE[[#This Row],[location_id]],Locations[],2,"FALSE")</f>
        <v>Canterbury</v>
      </c>
      <c r="N3729" t="str">
        <f>VLOOKUP(CONS_TABLE[[#This Row],[location_id]],Locations[],3, "FALSE")</f>
        <v>New Zealand</v>
      </c>
      <c r="O3729" s="3">
        <f>VLOOKUP(CONS_TABLE[[#This Row],[location_id]],Locations[],4,"FALSE")</f>
        <v>655000</v>
      </c>
      <c r="P3729">
        <f>VLOOKUP(CONS_TABLE[[#This Row],[location_id]],Locations[],5,"FALSE")</f>
        <v>14.72</v>
      </c>
    </row>
    <row r="3730" spans="1:16" x14ac:dyDescent="0.3">
      <c r="A3730">
        <v>3729</v>
      </c>
      <c r="B3730" t="s">
        <v>61</v>
      </c>
      <c r="C3730">
        <v>623</v>
      </c>
      <c r="D3730" t="str">
        <f>VLOOKUP(CONS_TABLE[[#This Row],[make_id]],Make_details[],2,"FALSE")</f>
        <v>Trailer</v>
      </c>
      <c r="E3730" t="str">
        <f>VLOOKUP(CONS_TABLE[[#This Row],[make_id]],Make_details[],3,"FALSE")</f>
        <v>Standard</v>
      </c>
      <c r="F3730">
        <v>1994</v>
      </c>
      <c r="G3730" t="s">
        <v>51</v>
      </c>
      <c r="H3730" t="s">
        <v>66</v>
      </c>
      <c r="I3730" s="1">
        <v>44604</v>
      </c>
      <c r="J3730" s="1" t="str">
        <f>TEXT(CONS_TABLE[[#This Row],[date_stolen]],"YYYY")</f>
        <v>2022</v>
      </c>
      <c r="K3730" s="1" t="str">
        <f>TEXT(CONS_TABLE[[#This Row],[date_stolen]],"MMMM")</f>
        <v>February</v>
      </c>
      <c r="L3730">
        <v>102</v>
      </c>
      <c r="M3730" t="str">
        <f>VLOOKUP(CONS_TABLE[[#This Row],[location_id]],Locations[],2,"FALSE")</f>
        <v>Auckland</v>
      </c>
      <c r="N3730" t="str">
        <f>VLOOKUP(CONS_TABLE[[#This Row],[location_id]],Locations[],3, "FALSE")</f>
        <v>New Zealand</v>
      </c>
      <c r="O3730" s="3">
        <f>VLOOKUP(CONS_TABLE[[#This Row],[location_id]],Locations[],4,"FALSE")</f>
        <v>1695200</v>
      </c>
      <c r="P3730">
        <f>VLOOKUP(CONS_TABLE[[#This Row],[location_id]],Locations[],5,"FALSE")</f>
        <v>343.09</v>
      </c>
    </row>
    <row r="3731" spans="1:16" x14ac:dyDescent="0.3">
      <c r="A3731">
        <v>3730</v>
      </c>
      <c r="B3731" t="s">
        <v>11</v>
      </c>
      <c r="C3731">
        <v>623</v>
      </c>
      <c r="D3731" t="str">
        <f>VLOOKUP(CONS_TABLE[[#This Row],[make_id]],Make_details[],2,"FALSE")</f>
        <v>Trailer</v>
      </c>
      <c r="E3731" t="str">
        <f>VLOOKUP(CONS_TABLE[[#This Row],[make_id]],Make_details[],3,"FALSE")</f>
        <v>Standard</v>
      </c>
      <c r="F3731">
        <v>1999</v>
      </c>
      <c r="G3731" t="s">
        <v>20</v>
      </c>
      <c r="H3731" t="s">
        <v>10</v>
      </c>
      <c r="I3731" s="1">
        <v>44514</v>
      </c>
      <c r="J3731" s="1" t="str">
        <f>TEXT(CONS_TABLE[[#This Row],[date_stolen]],"YYYY")</f>
        <v>2021</v>
      </c>
      <c r="K3731" s="1" t="str">
        <f>TEXT(CONS_TABLE[[#This Row],[date_stolen]],"MMMM")</f>
        <v>November</v>
      </c>
      <c r="L3731">
        <v>103</v>
      </c>
      <c r="M3731" t="str">
        <f>VLOOKUP(CONS_TABLE[[#This Row],[location_id]],Locations[],2,"FALSE")</f>
        <v>Waikato</v>
      </c>
      <c r="N3731" t="str">
        <f>VLOOKUP(CONS_TABLE[[#This Row],[location_id]],Locations[],3, "FALSE")</f>
        <v>New Zealand</v>
      </c>
      <c r="O3731" s="3">
        <f>VLOOKUP(CONS_TABLE[[#This Row],[location_id]],Locations[],4,"FALSE")</f>
        <v>513800</v>
      </c>
      <c r="P3731">
        <f>VLOOKUP(CONS_TABLE[[#This Row],[location_id]],Locations[],5,"FALSE")</f>
        <v>21.5</v>
      </c>
    </row>
    <row r="3732" spans="1:16" x14ac:dyDescent="0.3">
      <c r="A3732">
        <v>3731</v>
      </c>
      <c r="B3732" t="s">
        <v>8</v>
      </c>
      <c r="C3732">
        <v>623</v>
      </c>
      <c r="D3732" t="str">
        <f>VLOOKUP(CONS_TABLE[[#This Row],[make_id]],Make_details[],2,"FALSE")</f>
        <v>Trailer</v>
      </c>
      <c r="E3732" t="str">
        <f>VLOOKUP(CONS_TABLE[[#This Row],[make_id]],Make_details[],3,"FALSE")</f>
        <v>Standard</v>
      </c>
      <c r="F3732">
        <v>2008</v>
      </c>
      <c r="G3732" t="s">
        <v>992</v>
      </c>
      <c r="H3732" t="s">
        <v>10</v>
      </c>
      <c r="I3732" s="1">
        <v>44590</v>
      </c>
      <c r="J3732" s="1" t="str">
        <f>TEXT(CONS_TABLE[[#This Row],[date_stolen]],"YYYY")</f>
        <v>2022</v>
      </c>
      <c r="K3732" s="1" t="str">
        <f>TEXT(CONS_TABLE[[#This Row],[date_stolen]],"MMMM")</f>
        <v>January</v>
      </c>
      <c r="L3732">
        <v>114</v>
      </c>
      <c r="M3732" t="str">
        <f>VLOOKUP(CONS_TABLE[[#This Row],[location_id]],Locations[],2,"FALSE")</f>
        <v>Canterbury</v>
      </c>
      <c r="N3732" t="str">
        <f>VLOOKUP(CONS_TABLE[[#This Row],[location_id]],Locations[],3, "FALSE")</f>
        <v>New Zealand</v>
      </c>
      <c r="O3732" s="3">
        <f>VLOOKUP(CONS_TABLE[[#This Row],[location_id]],Locations[],4,"FALSE")</f>
        <v>655000</v>
      </c>
      <c r="P3732">
        <f>VLOOKUP(CONS_TABLE[[#This Row],[location_id]],Locations[],5,"FALSE")</f>
        <v>14.72</v>
      </c>
    </row>
    <row r="3733" spans="1:16" x14ac:dyDescent="0.3">
      <c r="A3733">
        <v>3732</v>
      </c>
      <c r="B3733" t="s">
        <v>8</v>
      </c>
      <c r="C3733">
        <v>623</v>
      </c>
      <c r="D3733" t="str">
        <f>VLOOKUP(CONS_TABLE[[#This Row],[make_id]],Make_details[],2,"FALSE")</f>
        <v>Trailer</v>
      </c>
      <c r="E3733" t="str">
        <f>VLOOKUP(CONS_TABLE[[#This Row],[make_id]],Make_details[],3,"FALSE")</f>
        <v>Standard</v>
      </c>
      <c r="F3733">
        <v>2008</v>
      </c>
      <c r="G3733" t="s">
        <v>993</v>
      </c>
      <c r="H3733" t="s">
        <v>10</v>
      </c>
      <c r="I3733" s="1">
        <v>44527</v>
      </c>
      <c r="J3733" s="1" t="str">
        <f>TEXT(CONS_TABLE[[#This Row],[date_stolen]],"YYYY")</f>
        <v>2021</v>
      </c>
      <c r="K3733" s="1" t="str">
        <f>TEXT(CONS_TABLE[[#This Row],[date_stolen]],"MMMM")</f>
        <v>November</v>
      </c>
      <c r="L3733">
        <v>102</v>
      </c>
      <c r="M3733" t="str">
        <f>VLOOKUP(CONS_TABLE[[#This Row],[location_id]],Locations[],2,"FALSE")</f>
        <v>Auckland</v>
      </c>
      <c r="N3733" t="str">
        <f>VLOOKUP(CONS_TABLE[[#This Row],[location_id]],Locations[],3, "FALSE")</f>
        <v>New Zealand</v>
      </c>
      <c r="O3733" s="3">
        <f>VLOOKUP(CONS_TABLE[[#This Row],[location_id]],Locations[],4,"FALSE")</f>
        <v>1695200</v>
      </c>
      <c r="P3733">
        <f>VLOOKUP(CONS_TABLE[[#This Row],[location_id]],Locations[],5,"FALSE")</f>
        <v>343.09</v>
      </c>
    </row>
    <row r="3734" spans="1:16" x14ac:dyDescent="0.3">
      <c r="A3734">
        <v>3733</v>
      </c>
      <c r="B3734" t="s">
        <v>8</v>
      </c>
      <c r="C3734">
        <v>514</v>
      </c>
      <c r="D3734" t="str">
        <f>VLOOKUP(CONS_TABLE[[#This Row],[make_id]],Make_details[],2,"FALSE")</f>
        <v>Briford</v>
      </c>
      <c r="E3734" t="str">
        <f>VLOOKUP(CONS_TABLE[[#This Row],[make_id]],Make_details[],3,"FALSE")</f>
        <v>Standard</v>
      </c>
      <c r="F3734">
        <v>2009</v>
      </c>
      <c r="G3734" t="s">
        <v>177</v>
      </c>
      <c r="H3734" t="s">
        <v>47</v>
      </c>
      <c r="I3734" s="1">
        <v>44634</v>
      </c>
      <c r="J3734" s="1" t="str">
        <f>TEXT(CONS_TABLE[[#This Row],[date_stolen]],"YYYY")</f>
        <v>2022</v>
      </c>
      <c r="K3734" s="1" t="str">
        <f>TEXT(CONS_TABLE[[#This Row],[date_stolen]],"MMMM")</f>
        <v>March</v>
      </c>
      <c r="L3734">
        <v>115</v>
      </c>
      <c r="M3734" t="str">
        <f>VLOOKUP(CONS_TABLE[[#This Row],[location_id]],Locations[],2,"FALSE")</f>
        <v>Otago</v>
      </c>
      <c r="N3734" t="str">
        <f>VLOOKUP(CONS_TABLE[[#This Row],[location_id]],Locations[],3, "FALSE")</f>
        <v>New Zealand</v>
      </c>
      <c r="O3734" s="3">
        <f>VLOOKUP(CONS_TABLE[[#This Row],[location_id]],Locations[],4,"FALSE")</f>
        <v>246000</v>
      </c>
      <c r="P3734">
        <f>VLOOKUP(CONS_TABLE[[#This Row],[location_id]],Locations[],5,"FALSE")</f>
        <v>7.89</v>
      </c>
    </row>
    <row r="3735" spans="1:16" x14ac:dyDescent="0.3">
      <c r="A3735">
        <v>3734</v>
      </c>
      <c r="B3735" t="s">
        <v>90</v>
      </c>
      <c r="C3735">
        <v>580</v>
      </c>
      <c r="D3735" t="str">
        <f>VLOOKUP(CONS_TABLE[[#This Row],[make_id]],Make_details[],2,"FALSE")</f>
        <v>Mitsubishi</v>
      </c>
      <c r="E3735" t="str">
        <f>VLOOKUP(CONS_TABLE[[#This Row],[make_id]],Make_details[],3,"FALSE")</f>
        <v>Standard</v>
      </c>
      <c r="F3735">
        <v>2020</v>
      </c>
      <c r="G3735" t="s">
        <v>442</v>
      </c>
      <c r="H3735" t="s">
        <v>18</v>
      </c>
      <c r="I3735" s="1">
        <v>44656</v>
      </c>
      <c r="J3735" s="1" t="str">
        <f>TEXT(CONS_TABLE[[#This Row],[date_stolen]],"YYYY")</f>
        <v>2022</v>
      </c>
      <c r="K3735" s="1" t="str">
        <f>TEXT(CONS_TABLE[[#This Row],[date_stolen]],"MMMM")</f>
        <v>April</v>
      </c>
      <c r="L3735">
        <v>107</v>
      </c>
      <c r="M3735" t="str">
        <f>VLOOKUP(CONS_TABLE[[#This Row],[location_id]],Locations[],2,"FALSE")</f>
        <v>Taranaki</v>
      </c>
      <c r="N3735" t="str">
        <f>VLOOKUP(CONS_TABLE[[#This Row],[location_id]],Locations[],3, "FALSE")</f>
        <v>New Zealand</v>
      </c>
      <c r="O3735" s="3">
        <f>VLOOKUP(CONS_TABLE[[#This Row],[location_id]],Locations[],4,"FALSE")</f>
        <v>127300</v>
      </c>
      <c r="P3735">
        <f>VLOOKUP(CONS_TABLE[[#This Row],[location_id]],Locations[],5,"FALSE")</f>
        <v>17.55</v>
      </c>
    </row>
    <row r="3736" spans="1:16" x14ac:dyDescent="0.3">
      <c r="A3736">
        <v>3735</v>
      </c>
      <c r="B3736" t="s">
        <v>83</v>
      </c>
      <c r="C3736">
        <v>610</v>
      </c>
      <c r="D3736" t="str">
        <f>VLOOKUP(CONS_TABLE[[#This Row],[make_id]],Make_details[],2,"FALSE")</f>
        <v>Subaru</v>
      </c>
      <c r="E3736" t="str">
        <f>VLOOKUP(CONS_TABLE[[#This Row],[make_id]],Make_details[],3,"FALSE")</f>
        <v>Standard</v>
      </c>
      <c r="F3736">
        <v>2011</v>
      </c>
      <c r="G3736" t="s">
        <v>444</v>
      </c>
      <c r="H3736" t="s">
        <v>10</v>
      </c>
      <c r="I3736" s="1">
        <v>44606</v>
      </c>
      <c r="J3736" s="1" t="str">
        <f>TEXT(CONS_TABLE[[#This Row],[date_stolen]],"YYYY")</f>
        <v>2022</v>
      </c>
      <c r="K3736" s="1" t="str">
        <f>TEXT(CONS_TABLE[[#This Row],[date_stolen]],"MMMM")</f>
        <v>February</v>
      </c>
      <c r="L3736">
        <v>102</v>
      </c>
      <c r="M3736" t="str">
        <f>VLOOKUP(CONS_TABLE[[#This Row],[location_id]],Locations[],2,"FALSE")</f>
        <v>Auckland</v>
      </c>
      <c r="N3736" t="str">
        <f>VLOOKUP(CONS_TABLE[[#This Row],[location_id]],Locations[],3, "FALSE")</f>
        <v>New Zealand</v>
      </c>
      <c r="O3736" s="3">
        <f>VLOOKUP(CONS_TABLE[[#This Row],[location_id]],Locations[],4,"FALSE")</f>
        <v>1695200</v>
      </c>
      <c r="P3736">
        <f>VLOOKUP(CONS_TABLE[[#This Row],[location_id]],Locations[],5,"FALSE")</f>
        <v>343.09</v>
      </c>
    </row>
    <row r="3737" spans="1:16" x14ac:dyDescent="0.3">
      <c r="A3737">
        <v>3736</v>
      </c>
      <c r="B3737" t="s">
        <v>435</v>
      </c>
      <c r="C3737">
        <v>548</v>
      </c>
      <c r="D3737" t="str">
        <f>VLOOKUP(CONS_TABLE[[#This Row],[make_id]],Make_details[],2,"FALSE")</f>
        <v>Holden</v>
      </c>
      <c r="E3737" t="str">
        <f>VLOOKUP(CONS_TABLE[[#This Row],[make_id]],Make_details[],3,"FALSE")</f>
        <v>Standard</v>
      </c>
      <c r="F3737">
        <v>2003</v>
      </c>
      <c r="G3737" t="s">
        <v>611</v>
      </c>
      <c r="H3737" t="s">
        <v>18</v>
      </c>
      <c r="I3737" s="1">
        <v>44612</v>
      </c>
      <c r="J3737" s="1" t="str">
        <f>TEXT(CONS_TABLE[[#This Row],[date_stolen]],"YYYY")</f>
        <v>2022</v>
      </c>
      <c r="K3737" s="1" t="str">
        <f>TEXT(CONS_TABLE[[#This Row],[date_stolen]],"MMMM")</f>
        <v>February</v>
      </c>
      <c r="L3737">
        <v>103</v>
      </c>
      <c r="M3737" t="str">
        <f>VLOOKUP(CONS_TABLE[[#This Row],[location_id]],Locations[],2,"FALSE")</f>
        <v>Waikato</v>
      </c>
      <c r="N3737" t="str">
        <f>VLOOKUP(CONS_TABLE[[#This Row],[location_id]],Locations[],3, "FALSE")</f>
        <v>New Zealand</v>
      </c>
      <c r="O3737" s="3">
        <f>VLOOKUP(CONS_TABLE[[#This Row],[location_id]],Locations[],4,"FALSE")</f>
        <v>513800</v>
      </c>
      <c r="P3737">
        <f>VLOOKUP(CONS_TABLE[[#This Row],[location_id]],Locations[],5,"FALSE")</f>
        <v>21.5</v>
      </c>
    </row>
    <row r="3738" spans="1:16" x14ac:dyDescent="0.3">
      <c r="A3738">
        <v>3737</v>
      </c>
      <c r="B3738" t="s">
        <v>90</v>
      </c>
      <c r="C3738">
        <v>577</v>
      </c>
      <c r="D3738" t="str">
        <f>VLOOKUP(CONS_TABLE[[#This Row],[make_id]],Make_details[],2,"FALSE")</f>
        <v>Mercedes-Benz</v>
      </c>
      <c r="E3738" t="str">
        <f>VLOOKUP(CONS_TABLE[[#This Row],[make_id]],Make_details[],3,"FALSE")</f>
        <v>Luxury</v>
      </c>
      <c r="F3738">
        <v>2011</v>
      </c>
      <c r="G3738" t="s">
        <v>880</v>
      </c>
      <c r="H3738" t="s">
        <v>10</v>
      </c>
      <c r="I3738" s="1">
        <v>44631</v>
      </c>
      <c r="J3738" s="1" t="str">
        <f>TEXT(CONS_TABLE[[#This Row],[date_stolen]],"YYYY")</f>
        <v>2022</v>
      </c>
      <c r="K3738" s="1" t="str">
        <f>TEXT(CONS_TABLE[[#This Row],[date_stolen]],"MMMM")</f>
        <v>March</v>
      </c>
      <c r="L3738">
        <v>102</v>
      </c>
      <c r="M3738" t="str">
        <f>VLOOKUP(CONS_TABLE[[#This Row],[location_id]],Locations[],2,"FALSE")</f>
        <v>Auckland</v>
      </c>
      <c r="N3738" t="str">
        <f>VLOOKUP(CONS_TABLE[[#This Row],[location_id]],Locations[],3, "FALSE")</f>
        <v>New Zealand</v>
      </c>
      <c r="O3738" s="3">
        <f>VLOOKUP(CONS_TABLE[[#This Row],[location_id]],Locations[],4,"FALSE")</f>
        <v>1695200</v>
      </c>
      <c r="P3738">
        <f>VLOOKUP(CONS_TABLE[[#This Row],[location_id]],Locations[],5,"FALSE")</f>
        <v>343.09</v>
      </c>
    </row>
    <row r="3739" spans="1:16" x14ac:dyDescent="0.3">
      <c r="A3739">
        <v>3738</v>
      </c>
      <c r="B3739" t="s">
        <v>75</v>
      </c>
      <c r="C3739">
        <v>576</v>
      </c>
      <c r="D3739" t="str">
        <f>VLOOKUP(CONS_TABLE[[#This Row],[make_id]],Make_details[],2,"FALSE")</f>
        <v>Mazda</v>
      </c>
      <c r="E3739" t="str">
        <f>VLOOKUP(CONS_TABLE[[#This Row],[make_id]],Make_details[],3,"FALSE")</f>
        <v>Standard</v>
      </c>
      <c r="F3739">
        <v>2006</v>
      </c>
      <c r="G3739" t="s">
        <v>578</v>
      </c>
      <c r="H3739" t="s">
        <v>28</v>
      </c>
      <c r="I3739" s="1">
        <v>44643</v>
      </c>
      <c r="J3739" s="1" t="str">
        <f>TEXT(CONS_TABLE[[#This Row],[date_stolen]],"YYYY")</f>
        <v>2022</v>
      </c>
      <c r="K3739" s="1" t="str">
        <f>TEXT(CONS_TABLE[[#This Row],[date_stolen]],"MMMM")</f>
        <v>March</v>
      </c>
      <c r="L3739">
        <v>102</v>
      </c>
      <c r="M3739" t="str">
        <f>VLOOKUP(CONS_TABLE[[#This Row],[location_id]],Locations[],2,"FALSE")</f>
        <v>Auckland</v>
      </c>
      <c r="N3739" t="str">
        <f>VLOOKUP(CONS_TABLE[[#This Row],[location_id]],Locations[],3, "FALSE")</f>
        <v>New Zealand</v>
      </c>
      <c r="O3739" s="3">
        <f>VLOOKUP(CONS_TABLE[[#This Row],[location_id]],Locations[],4,"FALSE")</f>
        <v>1695200</v>
      </c>
      <c r="P3739">
        <f>VLOOKUP(CONS_TABLE[[#This Row],[location_id]],Locations[],5,"FALSE")</f>
        <v>343.09</v>
      </c>
    </row>
    <row r="3740" spans="1:16" x14ac:dyDescent="0.3">
      <c r="A3740">
        <v>3739</v>
      </c>
      <c r="B3740" t="s">
        <v>83</v>
      </c>
      <c r="C3740">
        <v>576</v>
      </c>
      <c r="D3740" t="str">
        <f>VLOOKUP(CONS_TABLE[[#This Row],[make_id]],Make_details[],2,"FALSE")</f>
        <v>Mazda</v>
      </c>
      <c r="E3740" t="str">
        <f>VLOOKUP(CONS_TABLE[[#This Row],[make_id]],Make_details[],3,"FALSE")</f>
        <v>Standard</v>
      </c>
      <c r="F3740">
        <v>2013</v>
      </c>
      <c r="G3740" t="s">
        <v>823</v>
      </c>
      <c r="H3740" t="s">
        <v>28</v>
      </c>
      <c r="I3740" s="1">
        <v>44645</v>
      </c>
      <c r="J3740" s="1" t="str">
        <f>TEXT(CONS_TABLE[[#This Row],[date_stolen]],"YYYY")</f>
        <v>2022</v>
      </c>
      <c r="K3740" s="1" t="str">
        <f>TEXT(CONS_TABLE[[#This Row],[date_stolen]],"MMMM")</f>
        <v>March</v>
      </c>
      <c r="L3740">
        <v>102</v>
      </c>
      <c r="M3740" t="str">
        <f>VLOOKUP(CONS_TABLE[[#This Row],[location_id]],Locations[],2,"FALSE")</f>
        <v>Auckland</v>
      </c>
      <c r="N3740" t="str">
        <f>VLOOKUP(CONS_TABLE[[#This Row],[location_id]],Locations[],3, "FALSE")</f>
        <v>New Zealand</v>
      </c>
      <c r="O3740" s="3">
        <f>VLOOKUP(CONS_TABLE[[#This Row],[location_id]],Locations[],4,"FALSE")</f>
        <v>1695200</v>
      </c>
      <c r="P3740">
        <f>VLOOKUP(CONS_TABLE[[#This Row],[location_id]],Locations[],5,"FALSE")</f>
        <v>343.09</v>
      </c>
    </row>
    <row r="3741" spans="1:16" x14ac:dyDescent="0.3">
      <c r="A3741">
        <v>3740</v>
      </c>
      <c r="B3741" t="s">
        <v>83</v>
      </c>
      <c r="C3741">
        <v>512</v>
      </c>
      <c r="D3741" t="str">
        <f>VLOOKUP(CONS_TABLE[[#This Row],[make_id]],Make_details[],2,"FALSE")</f>
        <v>BMW</v>
      </c>
      <c r="E3741" t="str">
        <f>VLOOKUP(CONS_TABLE[[#This Row],[make_id]],Make_details[],3,"FALSE")</f>
        <v>Luxury</v>
      </c>
      <c r="F3741">
        <v>2009</v>
      </c>
      <c r="G3741" t="s">
        <v>84</v>
      </c>
      <c r="H3741" t="s">
        <v>10</v>
      </c>
      <c r="I3741" s="1">
        <v>44604</v>
      </c>
      <c r="J3741" s="1" t="str">
        <f>TEXT(CONS_TABLE[[#This Row],[date_stolen]],"YYYY")</f>
        <v>2022</v>
      </c>
      <c r="K3741" s="1" t="str">
        <f>TEXT(CONS_TABLE[[#This Row],[date_stolen]],"MMMM")</f>
        <v>February</v>
      </c>
      <c r="L3741">
        <v>102</v>
      </c>
      <c r="M3741" t="str">
        <f>VLOOKUP(CONS_TABLE[[#This Row],[location_id]],Locations[],2,"FALSE")</f>
        <v>Auckland</v>
      </c>
      <c r="N3741" t="str">
        <f>VLOOKUP(CONS_TABLE[[#This Row],[location_id]],Locations[],3, "FALSE")</f>
        <v>New Zealand</v>
      </c>
      <c r="O3741" s="3">
        <f>VLOOKUP(CONS_TABLE[[#This Row],[location_id]],Locations[],4,"FALSE")</f>
        <v>1695200</v>
      </c>
      <c r="P3741">
        <f>VLOOKUP(CONS_TABLE[[#This Row],[location_id]],Locations[],5,"FALSE")</f>
        <v>343.09</v>
      </c>
    </row>
    <row r="3742" spans="1:16" x14ac:dyDescent="0.3">
      <c r="A3742">
        <v>3741</v>
      </c>
      <c r="B3742" t="s">
        <v>83</v>
      </c>
      <c r="C3742">
        <v>550</v>
      </c>
      <c r="D3742" t="str">
        <f>VLOOKUP(CONS_TABLE[[#This Row],[make_id]],Make_details[],2,"FALSE")</f>
        <v>Honda</v>
      </c>
      <c r="E3742" t="str">
        <f>VLOOKUP(CONS_TABLE[[#This Row],[make_id]],Make_details[],3,"FALSE")</f>
        <v>Standard</v>
      </c>
      <c r="F3742">
        <v>1998</v>
      </c>
      <c r="G3742" t="s">
        <v>458</v>
      </c>
      <c r="H3742" t="s">
        <v>618</v>
      </c>
      <c r="I3742" s="1">
        <v>44630</v>
      </c>
      <c r="J3742" s="1" t="str">
        <f>TEXT(CONS_TABLE[[#This Row],[date_stolen]],"YYYY")</f>
        <v>2022</v>
      </c>
      <c r="K3742" s="1" t="str">
        <f>TEXT(CONS_TABLE[[#This Row],[date_stolen]],"MMMM")</f>
        <v>March</v>
      </c>
      <c r="L3742">
        <v>105</v>
      </c>
      <c r="M3742" t="str">
        <f>VLOOKUP(CONS_TABLE[[#This Row],[location_id]],Locations[],2,"FALSE")</f>
        <v>Gisborne</v>
      </c>
      <c r="N3742" t="str">
        <f>VLOOKUP(CONS_TABLE[[#This Row],[location_id]],Locations[],3, "FALSE")</f>
        <v>New Zealand</v>
      </c>
      <c r="O3742" s="3">
        <f>VLOOKUP(CONS_TABLE[[#This Row],[location_id]],Locations[],4,"FALSE")</f>
        <v>52100</v>
      </c>
      <c r="P3742">
        <f>VLOOKUP(CONS_TABLE[[#This Row],[location_id]],Locations[],5,"FALSE")</f>
        <v>6.21</v>
      </c>
    </row>
    <row r="3743" spans="1:16" x14ac:dyDescent="0.3">
      <c r="A3743">
        <v>3742</v>
      </c>
      <c r="B3743" t="s">
        <v>75</v>
      </c>
      <c r="C3743">
        <v>619</v>
      </c>
      <c r="D3743" t="str">
        <f>VLOOKUP(CONS_TABLE[[#This Row],[make_id]],Make_details[],2,"FALSE")</f>
        <v>Toyota</v>
      </c>
      <c r="E3743" t="str">
        <f>VLOOKUP(CONS_TABLE[[#This Row],[make_id]],Make_details[],3,"FALSE")</f>
        <v>Standard</v>
      </c>
      <c r="F3743">
        <v>2014</v>
      </c>
      <c r="G3743" t="s">
        <v>739</v>
      </c>
      <c r="H3743" t="s">
        <v>28</v>
      </c>
      <c r="I3743" s="1">
        <v>44652</v>
      </c>
      <c r="J3743" s="1" t="str">
        <f>TEXT(CONS_TABLE[[#This Row],[date_stolen]],"YYYY")</f>
        <v>2022</v>
      </c>
      <c r="K3743" s="1" t="str">
        <f>TEXT(CONS_TABLE[[#This Row],[date_stolen]],"MMMM")</f>
        <v>April</v>
      </c>
      <c r="L3743">
        <v>102</v>
      </c>
      <c r="M3743" t="str">
        <f>VLOOKUP(CONS_TABLE[[#This Row],[location_id]],Locations[],2,"FALSE")</f>
        <v>Auckland</v>
      </c>
      <c r="N3743" t="str">
        <f>VLOOKUP(CONS_TABLE[[#This Row],[location_id]],Locations[],3, "FALSE")</f>
        <v>New Zealand</v>
      </c>
      <c r="O3743" s="3">
        <f>VLOOKUP(CONS_TABLE[[#This Row],[location_id]],Locations[],4,"FALSE")</f>
        <v>1695200</v>
      </c>
      <c r="P3743">
        <f>VLOOKUP(CONS_TABLE[[#This Row],[location_id]],Locations[],5,"FALSE")</f>
        <v>343.09</v>
      </c>
    </row>
    <row r="3744" spans="1:16" x14ac:dyDescent="0.3">
      <c r="A3744">
        <v>3743</v>
      </c>
      <c r="B3744" t="s">
        <v>235</v>
      </c>
      <c r="C3744">
        <v>619</v>
      </c>
      <c r="D3744" t="str">
        <f>VLOOKUP(CONS_TABLE[[#This Row],[make_id]],Make_details[],2,"FALSE")</f>
        <v>Toyota</v>
      </c>
      <c r="E3744" t="str">
        <f>VLOOKUP(CONS_TABLE[[#This Row],[make_id]],Make_details[],3,"FALSE")</f>
        <v>Standard</v>
      </c>
      <c r="F3744">
        <v>1997</v>
      </c>
      <c r="G3744" t="s">
        <v>467</v>
      </c>
      <c r="H3744" t="s">
        <v>10</v>
      </c>
      <c r="I3744" s="1">
        <v>44643</v>
      </c>
      <c r="J3744" s="1" t="str">
        <f>TEXT(CONS_TABLE[[#This Row],[date_stolen]],"YYYY")</f>
        <v>2022</v>
      </c>
      <c r="K3744" s="1" t="str">
        <f>TEXT(CONS_TABLE[[#This Row],[date_stolen]],"MMMM")</f>
        <v>March</v>
      </c>
      <c r="L3744">
        <v>102</v>
      </c>
      <c r="M3744" t="str">
        <f>VLOOKUP(CONS_TABLE[[#This Row],[location_id]],Locations[],2,"FALSE")</f>
        <v>Auckland</v>
      </c>
      <c r="N3744" t="str">
        <f>VLOOKUP(CONS_TABLE[[#This Row],[location_id]],Locations[],3, "FALSE")</f>
        <v>New Zealand</v>
      </c>
      <c r="O3744" s="3">
        <f>VLOOKUP(CONS_TABLE[[#This Row],[location_id]],Locations[],4,"FALSE")</f>
        <v>1695200</v>
      </c>
      <c r="P3744">
        <f>VLOOKUP(CONS_TABLE[[#This Row],[location_id]],Locations[],5,"FALSE")</f>
        <v>343.09</v>
      </c>
    </row>
    <row r="3745" spans="1:16" x14ac:dyDescent="0.3">
      <c r="A3745">
        <v>3744</v>
      </c>
      <c r="B3745" t="s">
        <v>435</v>
      </c>
      <c r="C3745">
        <v>540</v>
      </c>
      <c r="D3745" t="str">
        <f>VLOOKUP(CONS_TABLE[[#This Row],[make_id]],Make_details[],2,"FALSE")</f>
        <v>Ford</v>
      </c>
      <c r="E3745" t="str">
        <f>VLOOKUP(CONS_TABLE[[#This Row],[make_id]],Make_details[],3,"FALSE")</f>
        <v>Standard</v>
      </c>
      <c r="F3745">
        <v>2004</v>
      </c>
      <c r="G3745" t="s">
        <v>436</v>
      </c>
      <c r="H3745" t="s">
        <v>32</v>
      </c>
      <c r="I3745" s="1">
        <v>44631</v>
      </c>
      <c r="J3745" s="1" t="str">
        <f>TEXT(CONS_TABLE[[#This Row],[date_stolen]],"YYYY")</f>
        <v>2022</v>
      </c>
      <c r="K3745" s="1" t="str">
        <f>TEXT(CONS_TABLE[[#This Row],[date_stolen]],"MMMM")</f>
        <v>March</v>
      </c>
      <c r="L3745">
        <v>104</v>
      </c>
      <c r="M3745" t="str">
        <f>VLOOKUP(CONS_TABLE[[#This Row],[location_id]],Locations[],2,"FALSE")</f>
        <v>Bay of Plenty</v>
      </c>
      <c r="N3745" t="str">
        <f>VLOOKUP(CONS_TABLE[[#This Row],[location_id]],Locations[],3, "FALSE")</f>
        <v>New Zealand</v>
      </c>
      <c r="O3745" s="3">
        <f>VLOOKUP(CONS_TABLE[[#This Row],[location_id]],Locations[],4,"FALSE")</f>
        <v>347700</v>
      </c>
      <c r="P3745">
        <f>VLOOKUP(CONS_TABLE[[#This Row],[location_id]],Locations[],5,"FALSE")</f>
        <v>28.8</v>
      </c>
    </row>
    <row r="3746" spans="1:16" x14ac:dyDescent="0.3">
      <c r="A3746">
        <v>3745</v>
      </c>
      <c r="B3746" t="s">
        <v>75</v>
      </c>
      <c r="C3746">
        <v>610</v>
      </c>
      <c r="D3746" t="str">
        <f>VLOOKUP(CONS_TABLE[[#This Row],[make_id]],Make_details[],2,"FALSE")</f>
        <v>Subaru</v>
      </c>
      <c r="E3746" t="str">
        <f>VLOOKUP(CONS_TABLE[[#This Row],[make_id]],Make_details[],3,"FALSE")</f>
        <v>Standard</v>
      </c>
      <c r="F3746">
        <v>1996</v>
      </c>
      <c r="G3746" t="s">
        <v>444</v>
      </c>
      <c r="H3746" t="s">
        <v>10</v>
      </c>
      <c r="I3746" s="1">
        <v>44505</v>
      </c>
      <c r="J3746" s="1" t="str">
        <f>TEXT(CONS_TABLE[[#This Row],[date_stolen]],"YYYY")</f>
        <v>2021</v>
      </c>
      <c r="K3746" s="1" t="str">
        <f>TEXT(CONS_TABLE[[#This Row],[date_stolen]],"MMMM")</f>
        <v>November</v>
      </c>
      <c r="L3746">
        <v>115</v>
      </c>
      <c r="M3746" t="str">
        <f>VLOOKUP(CONS_TABLE[[#This Row],[location_id]],Locations[],2,"FALSE")</f>
        <v>Otago</v>
      </c>
      <c r="N3746" t="str">
        <f>VLOOKUP(CONS_TABLE[[#This Row],[location_id]],Locations[],3, "FALSE")</f>
        <v>New Zealand</v>
      </c>
      <c r="O3746" s="3">
        <f>VLOOKUP(CONS_TABLE[[#This Row],[location_id]],Locations[],4,"FALSE")</f>
        <v>246000</v>
      </c>
      <c r="P3746">
        <f>VLOOKUP(CONS_TABLE[[#This Row],[location_id]],Locations[],5,"FALSE")</f>
        <v>7.89</v>
      </c>
    </row>
    <row r="3747" spans="1:16" x14ac:dyDescent="0.3">
      <c r="A3747">
        <v>3746</v>
      </c>
      <c r="B3747" t="s">
        <v>75</v>
      </c>
      <c r="C3747">
        <v>550</v>
      </c>
      <c r="D3747" t="str">
        <f>VLOOKUP(CONS_TABLE[[#This Row],[make_id]],Make_details[],2,"FALSE")</f>
        <v>Honda</v>
      </c>
      <c r="E3747" t="str">
        <f>VLOOKUP(CONS_TABLE[[#This Row],[make_id]],Make_details[],3,"FALSE")</f>
        <v>Standard</v>
      </c>
      <c r="F3747">
        <v>1987</v>
      </c>
      <c r="G3747" t="s">
        <v>994</v>
      </c>
      <c r="H3747" t="s">
        <v>47</v>
      </c>
      <c r="I3747" s="1">
        <v>44586</v>
      </c>
      <c r="J3747" s="1" t="str">
        <f>TEXT(CONS_TABLE[[#This Row],[date_stolen]],"YYYY")</f>
        <v>2022</v>
      </c>
      <c r="K3747" s="1" t="str">
        <f>TEXT(CONS_TABLE[[#This Row],[date_stolen]],"MMMM")</f>
        <v>January</v>
      </c>
      <c r="L3747">
        <v>103</v>
      </c>
      <c r="M3747" t="str">
        <f>VLOOKUP(CONS_TABLE[[#This Row],[location_id]],Locations[],2,"FALSE")</f>
        <v>Waikato</v>
      </c>
      <c r="N3747" t="str">
        <f>VLOOKUP(CONS_TABLE[[#This Row],[location_id]],Locations[],3, "FALSE")</f>
        <v>New Zealand</v>
      </c>
      <c r="O3747" s="3">
        <f>VLOOKUP(CONS_TABLE[[#This Row],[location_id]],Locations[],4,"FALSE")</f>
        <v>513800</v>
      </c>
      <c r="P3747">
        <f>VLOOKUP(CONS_TABLE[[#This Row],[location_id]],Locations[],5,"FALSE")</f>
        <v>21.5</v>
      </c>
    </row>
    <row r="3748" spans="1:16" x14ac:dyDescent="0.3">
      <c r="A3748">
        <v>3747</v>
      </c>
      <c r="B3748" t="s">
        <v>90</v>
      </c>
      <c r="C3748">
        <v>605</v>
      </c>
      <c r="D3748" t="str">
        <f>VLOOKUP(CONS_TABLE[[#This Row],[make_id]],Make_details[],2,"FALSE")</f>
        <v>Skoda</v>
      </c>
      <c r="E3748" t="str">
        <f>VLOOKUP(CONS_TABLE[[#This Row],[make_id]],Make_details[],3,"FALSE")</f>
        <v>Standard</v>
      </c>
      <c r="F3748">
        <v>2020</v>
      </c>
      <c r="G3748" t="s">
        <v>995</v>
      </c>
      <c r="H3748" t="s">
        <v>10</v>
      </c>
      <c r="I3748" s="1">
        <v>44633</v>
      </c>
      <c r="J3748" s="1" t="str">
        <f>TEXT(CONS_TABLE[[#This Row],[date_stolen]],"YYYY")</f>
        <v>2022</v>
      </c>
      <c r="K3748" s="1" t="str">
        <f>TEXT(CONS_TABLE[[#This Row],[date_stolen]],"MMMM")</f>
        <v>March</v>
      </c>
      <c r="L3748">
        <v>102</v>
      </c>
      <c r="M3748" t="str">
        <f>VLOOKUP(CONS_TABLE[[#This Row],[location_id]],Locations[],2,"FALSE")</f>
        <v>Auckland</v>
      </c>
      <c r="N3748" t="str">
        <f>VLOOKUP(CONS_TABLE[[#This Row],[location_id]],Locations[],3, "FALSE")</f>
        <v>New Zealand</v>
      </c>
      <c r="O3748" s="3">
        <f>VLOOKUP(CONS_TABLE[[#This Row],[location_id]],Locations[],4,"FALSE")</f>
        <v>1695200</v>
      </c>
      <c r="P3748">
        <f>VLOOKUP(CONS_TABLE[[#This Row],[location_id]],Locations[],5,"FALSE")</f>
        <v>343.09</v>
      </c>
    </row>
    <row r="3749" spans="1:16" x14ac:dyDescent="0.3">
      <c r="A3749">
        <v>3748</v>
      </c>
      <c r="B3749" t="s">
        <v>75</v>
      </c>
      <c r="C3749">
        <v>512</v>
      </c>
      <c r="D3749" t="str">
        <f>VLOOKUP(CONS_TABLE[[#This Row],[make_id]],Make_details[],2,"FALSE")</f>
        <v>BMW</v>
      </c>
      <c r="E3749" t="str">
        <f>VLOOKUP(CONS_TABLE[[#This Row],[make_id]],Make_details[],3,"FALSE")</f>
        <v>Luxury</v>
      </c>
      <c r="F3749">
        <v>2007</v>
      </c>
      <c r="G3749" t="s">
        <v>707</v>
      </c>
      <c r="H3749" t="s">
        <v>10</v>
      </c>
      <c r="I3749" s="1">
        <v>44569</v>
      </c>
      <c r="J3749" s="1" t="str">
        <f>TEXT(CONS_TABLE[[#This Row],[date_stolen]],"YYYY")</f>
        <v>2022</v>
      </c>
      <c r="K3749" s="1" t="str">
        <f>TEXT(CONS_TABLE[[#This Row],[date_stolen]],"MMMM")</f>
        <v>January</v>
      </c>
      <c r="L3749">
        <v>104</v>
      </c>
      <c r="M3749" t="str">
        <f>VLOOKUP(CONS_TABLE[[#This Row],[location_id]],Locations[],2,"FALSE")</f>
        <v>Bay of Plenty</v>
      </c>
      <c r="N3749" t="str">
        <f>VLOOKUP(CONS_TABLE[[#This Row],[location_id]],Locations[],3, "FALSE")</f>
        <v>New Zealand</v>
      </c>
      <c r="O3749" s="3">
        <f>VLOOKUP(CONS_TABLE[[#This Row],[location_id]],Locations[],4,"FALSE")</f>
        <v>347700</v>
      </c>
      <c r="P3749">
        <f>VLOOKUP(CONS_TABLE[[#This Row],[location_id]],Locations[],5,"FALSE")</f>
        <v>28.8</v>
      </c>
    </row>
    <row r="3750" spans="1:16" x14ac:dyDescent="0.3">
      <c r="A3750">
        <v>3749</v>
      </c>
      <c r="B3750" t="s">
        <v>90</v>
      </c>
      <c r="C3750">
        <v>619</v>
      </c>
      <c r="D3750" t="str">
        <f>VLOOKUP(CONS_TABLE[[#This Row],[make_id]],Make_details[],2,"FALSE")</f>
        <v>Toyota</v>
      </c>
      <c r="E3750" t="str">
        <f>VLOOKUP(CONS_TABLE[[#This Row],[make_id]],Make_details[],3,"FALSE")</f>
        <v>Standard</v>
      </c>
      <c r="F3750">
        <v>2014</v>
      </c>
      <c r="G3750" t="s">
        <v>471</v>
      </c>
      <c r="H3750" t="s">
        <v>28</v>
      </c>
      <c r="I3750" s="1">
        <v>44610</v>
      </c>
      <c r="J3750" s="1" t="str">
        <f>TEXT(CONS_TABLE[[#This Row],[date_stolen]],"YYYY")</f>
        <v>2022</v>
      </c>
      <c r="K3750" s="1" t="str">
        <f>TEXT(CONS_TABLE[[#This Row],[date_stolen]],"MMMM")</f>
        <v>February</v>
      </c>
      <c r="L3750">
        <v>108</v>
      </c>
      <c r="M3750" t="str">
        <f>VLOOKUP(CONS_TABLE[[#This Row],[location_id]],Locations[],2,"FALSE")</f>
        <v>Manawatū-Whanganui</v>
      </c>
      <c r="N3750" t="str">
        <f>VLOOKUP(CONS_TABLE[[#This Row],[location_id]],Locations[],3, "FALSE")</f>
        <v>New Zealand</v>
      </c>
      <c r="O3750" s="3">
        <f>VLOOKUP(CONS_TABLE[[#This Row],[location_id]],Locations[],4,"FALSE")</f>
        <v>258200</v>
      </c>
      <c r="P3750">
        <f>VLOOKUP(CONS_TABLE[[#This Row],[location_id]],Locations[],5,"FALSE")</f>
        <v>11.62</v>
      </c>
    </row>
    <row r="3751" spans="1:16" x14ac:dyDescent="0.3">
      <c r="A3751">
        <v>3750</v>
      </c>
      <c r="B3751" t="s">
        <v>75</v>
      </c>
      <c r="C3751">
        <v>512</v>
      </c>
      <c r="D3751" t="str">
        <f>VLOOKUP(CONS_TABLE[[#This Row],[make_id]],Make_details[],2,"FALSE")</f>
        <v>BMW</v>
      </c>
      <c r="E3751" t="str">
        <f>VLOOKUP(CONS_TABLE[[#This Row],[make_id]],Make_details[],3,"FALSE")</f>
        <v>Luxury</v>
      </c>
      <c r="F3751">
        <v>2006</v>
      </c>
      <c r="G3751" t="s">
        <v>996</v>
      </c>
      <c r="H3751" t="s">
        <v>28</v>
      </c>
      <c r="I3751" s="1">
        <v>44617</v>
      </c>
      <c r="J3751" s="1" t="str">
        <f>TEXT(CONS_TABLE[[#This Row],[date_stolen]],"YYYY")</f>
        <v>2022</v>
      </c>
      <c r="K3751" s="1" t="str">
        <f>TEXT(CONS_TABLE[[#This Row],[date_stolen]],"MMMM")</f>
        <v>February</v>
      </c>
      <c r="L3751">
        <v>102</v>
      </c>
      <c r="M3751" t="str">
        <f>VLOOKUP(CONS_TABLE[[#This Row],[location_id]],Locations[],2,"FALSE")</f>
        <v>Auckland</v>
      </c>
      <c r="N3751" t="str">
        <f>VLOOKUP(CONS_TABLE[[#This Row],[location_id]],Locations[],3, "FALSE")</f>
        <v>New Zealand</v>
      </c>
      <c r="O3751" s="3">
        <f>VLOOKUP(CONS_TABLE[[#This Row],[location_id]],Locations[],4,"FALSE")</f>
        <v>1695200</v>
      </c>
      <c r="P3751">
        <f>VLOOKUP(CONS_TABLE[[#This Row],[location_id]],Locations[],5,"FALSE")</f>
        <v>343.09</v>
      </c>
    </row>
    <row r="3752" spans="1:16" x14ac:dyDescent="0.3">
      <c r="A3752">
        <v>3751</v>
      </c>
      <c r="B3752" t="s">
        <v>75</v>
      </c>
      <c r="C3752">
        <v>611</v>
      </c>
      <c r="D3752" t="str">
        <f>VLOOKUP(CONS_TABLE[[#This Row],[make_id]],Make_details[],2,"FALSE")</f>
        <v>Suzuki</v>
      </c>
      <c r="E3752" t="str">
        <f>VLOOKUP(CONS_TABLE[[#This Row],[make_id]],Make_details[],3,"FALSE")</f>
        <v>Standard</v>
      </c>
      <c r="F3752">
        <v>2007</v>
      </c>
      <c r="G3752" t="s">
        <v>684</v>
      </c>
      <c r="H3752" t="s">
        <v>18</v>
      </c>
      <c r="I3752" s="1">
        <v>44520</v>
      </c>
      <c r="J3752" s="1" t="str">
        <f>TEXT(CONS_TABLE[[#This Row],[date_stolen]],"YYYY")</f>
        <v>2021</v>
      </c>
      <c r="K3752" s="1" t="str">
        <f>TEXT(CONS_TABLE[[#This Row],[date_stolen]],"MMMM")</f>
        <v>November</v>
      </c>
      <c r="L3752">
        <v>104</v>
      </c>
      <c r="M3752" t="str">
        <f>VLOOKUP(CONS_TABLE[[#This Row],[location_id]],Locations[],2,"FALSE")</f>
        <v>Bay of Plenty</v>
      </c>
      <c r="N3752" t="str">
        <f>VLOOKUP(CONS_TABLE[[#This Row],[location_id]],Locations[],3, "FALSE")</f>
        <v>New Zealand</v>
      </c>
      <c r="O3752" s="3">
        <f>VLOOKUP(CONS_TABLE[[#This Row],[location_id]],Locations[],4,"FALSE")</f>
        <v>347700</v>
      </c>
      <c r="P3752">
        <f>VLOOKUP(CONS_TABLE[[#This Row],[location_id]],Locations[],5,"FALSE")</f>
        <v>28.8</v>
      </c>
    </row>
    <row r="3753" spans="1:16" x14ac:dyDescent="0.3">
      <c r="A3753">
        <v>3752</v>
      </c>
      <c r="B3753" t="s">
        <v>235</v>
      </c>
      <c r="C3753">
        <v>619</v>
      </c>
      <c r="D3753" t="str">
        <f>VLOOKUP(CONS_TABLE[[#This Row],[make_id]],Make_details[],2,"FALSE")</f>
        <v>Toyota</v>
      </c>
      <c r="E3753" t="str">
        <f>VLOOKUP(CONS_TABLE[[#This Row],[make_id]],Make_details[],3,"FALSE")</f>
        <v>Standard</v>
      </c>
      <c r="F3753">
        <v>1993</v>
      </c>
      <c r="G3753" t="s">
        <v>467</v>
      </c>
      <c r="H3753" t="s">
        <v>101</v>
      </c>
      <c r="I3753" s="1">
        <v>44561</v>
      </c>
      <c r="J3753" s="1" t="str">
        <f>TEXT(CONS_TABLE[[#This Row],[date_stolen]],"YYYY")</f>
        <v>2021</v>
      </c>
      <c r="K3753" s="1" t="str">
        <f>TEXT(CONS_TABLE[[#This Row],[date_stolen]],"MMMM")</f>
        <v>December</v>
      </c>
      <c r="L3753">
        <v>102</v>
      </c>
      <c r="M3753" t="str">
        <f>VLOOKUP(CONS_TABLE[[#This Row],[location_id]],Locations[],2,"FALSE")</f>
        <v>Auckland</v>
      </c>
      <c r="N3753" t="str">
        <f>VLOOKUP(CONS_TABLE[[#This Row],[location_id]],Locations[],3, "FALSE")</f>
        <v>New Zealand</v>
      </c>
      <c r="O3753" s="3">
        <f>VLOOKUP(CONS_TABLE[[#This Row],[location_id]],Locations[],4,"FALSE")</f>
        <v>1695200</v>
      </c>
      <c r="P3753">
        <f>VLOOKUP(CONS_TABLE[[#This Row],[location_id]],Locations[],5,"FALSE")</f>
        <v>343.09</v>
      </c>
    </row>
    <row r="3754" spans="1:16" x14ac:dyDescent="0.3">
      <c r="A3754">
        <v>3753</v>
      </c>
      <c r="B3754" t="s">
        <v>75</v>
      </c>
      <c r="C3754">
        <v>619</v>
      </c>
      <c r="D3754" t="str">
        <f>VLOOKUP(CONS_TABLE[[#This Row],[make_id]],Make_details[],2,"FALSE")</f>
        <v>Toyota</v>
      </c>
      <c r="E3754" t="str">
        <f>VLOOKUP(CONS_TABLE[[#This Row],[make_id]],Make_details[],3,"FALSE")</f>
        <v>Standard</v>
      </c>
      <c r="F3754">
        <v>2014</v>
      </c>
      <c r="G3754" t="s">
        <v>471</v>
      </c>
      <c r="H3754" t="s">
        <v>10</v>
      </c>
      <c r="I3754" s="1">
        <v>44651</v>
      </c>
      <c r="J3754" s="1" t="str">
        <f>TEXT(CONS_TABLE[[#This Row],[date_stolen]],"YYYY")</f>
        <v>2022</v>
      </c>
      <c r="K3754" s="1" t="str">
        <f>TEXT(CONS_TABLE[[#This Row],[date_stolen]],"MMMM")</f>
        <v>March</v>
      </c>
      <c r="L3754">
        <v>102</v>
      </c>
      <c r="M3754" t="str">
        <f>VLOOKUP(CONS_TABLE[[#This Row],[location_id]],Locations[],2,"FALSE")</f>
        <v>Auckland</v>
      </c>
      <c r="N3754" t="str">
        <f>VLOOKUP(CONS_TABLE[[#This Row],[location_id]],Locations[],3, "FALSE")</f>
        <v>New Zealand</v>
      </c>
      <c r="O3754" s="3">
        <f>VLOOKUP(CONS_TABLE[[#This Row],[location_id]],Locations[],4,"FALSE")</f>
        <v>1695200</v>
      </c>
      <c r="P3754">
        <f>VLOOKUP(CONS_TABLE[[#This Row],[location_id]],Locations[],5,"FALSE")</f>
        <v>343.09</v>
      </c>
    </row>
    <row r="3755" spans="1:16" x14ac:dyDescent="0.3">
      <c r="A3755">
        <v>3754</v>
      </c>
      <c r="B3755" t="s">
        <v>75</v>
      </c>
      <c r="C3755">
        <v>619</v>
      </c>
      <c r="D3755" t="str">
        <f>VLOOKUP(CONS_TABLE[[#This Row],[make_id]],Make_details[],2,"FALSE")</f>
        <v>Toyota</v>
      </c>
      <c r="E3755" t="str">
        <f>VLOOKUP(CONS_TABLE[[#This Row],[make_id]],Make_details[],3,"FALSE")</f>
        <v>Standard</v>
      </c>
      <c r="F3755">
        <v>2015</v>
      </c>
      <c r="G3755" t="s">
        <v>471</v>
      </c>
      <c r="H3755" t="s">
        <v>32</v>
      </c>
      <c r="I3755" s="1">
        <v>44643</v>
      </c>
      <c r="J3755" s="1" t="str">
        <f>TEXT(CONS_TABLE[[#This Row],[date_stolen]],"YYYY")</f>
        <v>2022</v>
      </c>
      <c r="K3755" s="1" t="str">
        <f>TEXT(CONS_TABLE[[#This Row],[date_stolen]],"MMMM")</f>
        <v>March</v>
      </c>
      <c r="L3755">
        <v>102</v>
      </c>
      <c r="M3755" t="str">
        <f>VLOOKUP(CONS_TABLE[[#This Row],[location_id]],Locations[],2,"FALSE")</f>
        <v>Auckland</v>
      </c>
      <c r="N3755" t="str">
        <f>VLOOKUP(CONS_TABLE[[#This Row],[location_id]],Locations[],3, "FALSE")</f>
        <v>New Zealand</v>
      </c>
      <c r="O3755" s="3">
        <f>VLOOKUP(CONS_TABLE[[#This Row],[location_id]],Locations[],4,"FALSE")</f>
        <v>1695200</v>
      </c>
      <c r="P3755">
        <f>VLOOKUP(CONS_TABLE[[#This Row],[location_id]],Locations[],5,"FALSE")</f>
        <v>343.09</v>
      </c>
    </row>
    <row r="3756" spans="1:16" x14ac:dyDescent="0.3">
      <c r="A3756">
        <v>3755</v>
      </c>
      <c r="B3756" t="s">
        <v>83</v>
      </c>
      <c r="C3756">
        <v>512</v>
      </c>
      <c r="D3756" t="str">
        <f>VLOOKUP(CONS_TABLE[[#This Row],[make_id]],Make_details[],2,"FALSE")</f>
        <v>BMW</v>
      </c>
      <c r="E3756" t="str">
        <f>VLOOKUP(CONS_TABLE[[#This Row],[make_id]],Make_details[],3,"FALSE")</f>
        <v>Luxury</v>
      </c>
      <c r="F3756">
        <v>2007</v>
      </c>
      <c r="G3756" t="s">
        <v>707</v>
      </c>
      <c r="H3756" t="s">
        <v>45</v>
      </c>
      <c r="I3756" s="1">
        <v>44528</v>
      </c>
      <c r="J3756" s="1" t="str">
        <f>TEXT(CONS_TABLE[[#This Row],[date_stolen]],"YYYY")</f>
        <v>2021</v>
      </c>
      <c r="K3756" s="1" t="str">
        <f>TEXT(CONS_TABLE[[#This Row],[date_stolen]],"MMMM")</f>
        <v>November</v>
      </c>
      <c r="L3756">
        <v>109</v>
      </c>
      <c r="M3756" t="str">
        <f>VLOOKUP(CONS_TABLE[[#This Row],[location_id]],Locations[],2,"FALSE")</f>
        <v>Wellington</v>
      </c>
      <c r="N3756" t="str">
        <f>VLOOKUP(CONS_TABLE[[#This Row],[location_id]],Locations[],3, "FALSE")</f>
        <v>New Zealand</v>
      </c>
      <c r="O3756" s="3">
        <f>VLOOKUP(CONS_TABLE[[#This Row],[location_id]],Locations[],4,"FALSE")</f>
        <v>543500</v>
      </c>
      <c r="P3756">
        <f>VLOOKUP(CONS_TABLE[[#This Row],[location_id]],Locations[],5,"FALSE")</f>
        <v>67.52</v>
      </c>
    </row>
    <row r="3757" spans="1:16" x14ac:dyDescent="0.3">
      <c r="A3757">
        <v>3756</v>
      </c>
      <c r="B3757" t="s">
        <v>90</v>
      </c>
      <c r="C3757">
        <v>610</v>
      </c>
      <c r="D3757" t="str">
        <f>VLOOKUP(CONS_TABLE[[#This Row],[make_id]],Make_details[],2,"FALSE")</f>
        <v>Subaru</v>
      </c>
      <c r="E3757" t="str">
        <f>VLOOKUP(CONS_TABLE[[#This Row],[make_id]],Make_details[],3,"FALSE")</f>
        <v>Standard</v>
      </c>
      <c r="F3757">
        <v>2005</v>
      </c>
      <c r="G3757" t="s">
        <v>674</v>
      </c>
      <c r="H3757" t="s">
        <v>32</v>
      </c>
      <c r="I3757" s="1">
        <v>44502</v>
      </c>
      <c r="J3757" s="1" t="str">
        <f>TEXT(CONS_TABLE[[#This Row],[date_stolen]],"YYYY")</f>
        <v>2021</v>
      </c>
      <c r="K3757" s="1" t="str">
        <f>TEXT(CONS_TABLE[[#This Row],[date_stolen]],"MMMM")</f>
        <v>November</v>
      </c>
      <c r="L3757">
        <v>107</v>
      </c>
      <c r="M3757" t="str">
        <f>VLOOKUP(CONS_TABLE[[#This Row],[location_id]],Locations[],2,"FALSE")</f>
        <v>Taranaki</v>
      </c>
      <c r="N3757" t="str">
        <f>VLOOKUP(CONS_TABLE[[#This Row],[location_id]],Locations[],3, "FALSE")</f>
        <v>New Zealand</v>
      </c>
      <c r="O3757" s="3">
        <f>VLOOKUP(CONS_TABLE[[#This Row],[location_id]],Locations[],4,"FALSE")</f>
        <v>127300</v>
      </c>
      <c r="P3757">
        <f>VLOOKUP(CONS_TABLE[[#This Row],[location_id]],Locations[],5,"FALSE")</f>
        <v>17.55</v>
      </c>
    </row>
    <row r="3758" spans="1:16" x14ac:dyDescent="0.3">
      <c r="A3758">
        <v>3757</v>
      </c>
      <c r="B3758" t="s">
        <v>435</v>
      </c>
      <c r="C3758">
        <v>540</v>
      </c>
      <c r="D3758" t="str">
        <f>VLOOKUP(CONS_TABLE[[#This Row],[make_id]],Make_details[],2,"FALSE")</f>
        <v>Ford</v>
      </c>
      <c r="E3758" t="str">
        <f>VLOOKUP(CONS_TABLE[[#This Row],[make_id]],Make_details[],3,"FALSE")</f>
        <v>Standard</v>
      </c>
      <c r="F3758">
        <v>2020</v>
      </c>
      <c r="G3758" t="s">
        <v>760</v>
      </c>
      <c r="H3758" t="s">
        <v>45</v>
      </c>
      <c r="I3758" s="1">
        <v>44521</v>
      </c>
      <c r="J3758" s="1" t="str">
        <f>TEXT(CONS_TABLE[[#This Row],[date_stolen]],"YYYY")</f>
        <v>2021</v>
      </c>
      <c r="K3758" s="1" t="str">
        <f>TEXT(CONS_TABLE[[#This Row],[date_stolen]],"MMMM")</f>
        <v>November</v>
      </c>
      <c r="L3758">
        <v>104</v>
      </c>
      <c r="M3758" t="str">
        <f>VLOOKUP(CONS_TABLE[[#This Row],[location_id]],Locations[],2,"FALSE")</f>
        <v>Bay of Plenty</v>
      </c>
      <c r="N3758" t="str">
        <f>VLOOKUP(CONS_TABLE[[#This Row],[location_id]],Locations[],3, "FALSE")</f>
        <v>New Zealand</v>
      </c>
      <c r="O3758" s="3">
        <f>VLOOKUP(CONS_TABLE[[#This Row],[location_id]],Locations[],4,"FALSE")</f>
        <v>347700</v>
      </c>
      <c r="P3758">
        <f>VLOOKUP(CONS_TABLE[[#This Row],[location_id]],Locations[],5,"FALSE")</f>
        <v>28.8</v>
      </c>
    </row>
    <row r="3759" spans="1:16" x14ac:dyDescent="0.3">
      <c r="A3759">
        <v>3758</v>
      </c>
      <c r="B3759" t="s">
        <v>83</v>
      </c>
      <c r="C3759">
        <v>587</v>
      </c>
      <c r="D3759" t="str">
        <f>VLOOKUP(CONS_TABLE[[#This Row],[make_id]],Make_details[],2,"FALSE")</f>
        <v>Nissan</v>
      </c>
      <c r="E3759" t="str">
        <f>VLOOKUP(CONS_TABLE[[#This Row],[make_id]],Make_details[],3,"FALSE")</f>
        <v>Standard</v>
      </c>
      <c r="F3759">
        <v>2005</v>
      </c>
      <c r="G3759" t="s">
        <v>359</v>
      </c>
      <c r="H3759" t="s">
        <v>28</v>
      </c>
      <c r="I3759" s="1">
        <v>44519</v>
      </c>
      <c r="J3759" s="1" t="str">
        <f>TEXT(CONS_TABLE[[#This Row],[date_stolen]],"YYYY")</f>
        <v>2021</v>
      </c>
      <c r="K3759" s="1" t="str">
        <f>TEXT(CONS_TABLE[[#This Row],[date_stolen]],"MMMM")</f>
        <v>November</v>
      </c>
      <c r="L3759">
        <v>102</v>
      </c>
      <c r="M3759" t="str">
        <f>VLOOKUP(CONS_TABLE[[#This Row],[location_id]],Locations[],2,"FALSE")</f>
        <v>Auckland</v>
      </c>
      <c r="N3759" t="str">
        <f>VLOOKUP(CONS_TABLE[[#This Row],[location_id]],Locations[],3, "FALSE")</f>
        <v>New Zealand</v>
      </c>
      <c r="O3759" s="3">
        <f>VLOOKUP(CONS_TABLE[[#This Row],[location_id]],Locations[],4,"FALSE")</f>
        <v>1695200</v>
      </c>
      <c r="P3759">
        <f>VLOOKUP(CONS_TABLE[[#This Row],[location_id]],Locations[],5,"FALSE")</f>
        <v>343.09</v>
      </c>
    </row>
    <row r="3760" spans="1:16" x14ac:dyDescent="0.3">
      <c r="A3760">
        <v>3759</v>
      </c>
      <c r="B3760" t="s">
        <v>75</v>
      </c>
      <c r="C3760">
        <v>619</v>
      </c>
      <c r="D3760" t="str">
        <f>VLOOKUP(CONS_TABLE[[#This Row],[make_id]],Make_details[],2,"FALSE")</f>
        <v>Toyota</v>
      </c>
      <c r="E3760" t="str">
        <f>VLOOKUP(CONS_TABLE[[#This Row],[make_id]],Make_details[],3,"FALSE")</f>
        <v>Standard</v>
      </c>
      <c r="F3760">
        <v>2005</v>
      </c>
      <c r="G3760" t="s">
        <v>460</v>
      </c>
      <c r="H3760" t="s">
        <v>32</v>
      </c>
      <c r="I3760" s="1">
        <v>44644</v>
      </c>
      <c r="J3760" s="1" t="str">
        <f>TEXT(CONS_TABLE[[#This Row],[date_stolen]],"YYYY")</f>
        <v>2022</v>
      </c>
      <c r="K3760" s="1" t="str">
        <f>TEXT(CONS_TABLE[[#This Row],[date_stolen]],"MMMM")</f>
        <v>March</v>
      </c>
      <c r="L3760">
        <v>102</v>
      </c>
      <c r="M3760" t="str">
        <f>VLOOKUP(CONS_TABLE[[#This Row],[location_id]],Locations[],2,"FALSE")</f>
        <v>Auckland</v>
      </c>
      <c r="N3760" t="str">
        <f>VLOOKUP(CONS_TABLE[[#This Row],[location_id]],Locations[],3, "FALSE")</f>
        <v>New Zealand</v>
      </c>
      <c r="O3760" s="3">
        <f>VLOOKUP(CONS_TABLE[[#This Row],[location_id]],Locations[],4,"FALSE")</f>
        <v>1695200</v>
      </c>
      <c r="P3760">
        <f>VLOOKUP(CONS_TABLE[[#This Row],[location_id]],Locations[],5,"FALSE")</f>
        <v>343.09</v>
      </c>
    </row>
    <row r="3761" spans="1:16" x14ac:dyDescent="0.3">
      <c r="A3761">
        <v>3760</v>
      </c>
      <c r="B3761" t="s">
        <v>90</v>
      </c>
      <c r="C3761">
        <v>576</v>
      </c>
      <c r="D3761" t="str">
        <f>VLOOKUP(CONS_TABLE[[#This Row],[make_id]],Make_details[],2,"FALSE")</f>
        <v>Mazda</v>
      </c>
      <c r="E3761" t="str">
        <f>VLOOKUP(CONS_TABLE[[#This Row],[make_id]],Make_details[],3,"FALSE")</f>
        <v>Standard</v>
      </c>
      <c r="F3761">
        <v>2011</v>
      </c>
      <c r="G3761" t="s">
        <v>776</v>
      </c>
      <c r="H3761" t="s">
        <v>10</v>
      </c>
      <c r="I3761" s="1">
        <v>44572</v>
      </c>
      <c r="J3761" s="1" t="str">
        <f>TEXT(CONS_TABLE[[#This Row],[date_stolen]],"YYYY")</f>
        <v>2022</v>
      </c>
      <c r="K3761" s="1" t="str">
        <f>TEXT(CONS_TABLE[[#This Row],[date_stolen]],"MMMM")</f>
        <v>January</v>
      </c>
      <c r="L3761">
        <v>109</v>
      </c>
      <c r="M3761" t="str">
        <f>VLOOKUP(CONS_TABLE[[#This Row],[location_id]],Locations[],2,"FALSE")</f>
        <v>Wellington</v>
      </c>
      <c r="N3761" t="str">
        <f>VLOOKUP(CONS_TABLE[[#This Row],[location_id]],Locations[],3, "FALSE")</f>
        <v>New Zealand</v>
      </c>
      <c r="O3761" s="3">
        <f>VLOOKUP(CONS_TABLE[[#This Row],[location_id]],Locations[],4,"FALSE")</f>
        <v>543500</v>
      </c>
      <c r="P3761">
        <f>VLOOKUP(CONS_TABLE[[#This Row],[location_id]],Locations[],5,"FALSE")</f>
        <v>67.52</v>
      </c>
    </row>
    <row r="3762" spans="1:16" x14ac:dyDescent="0.3">
      <c r="A3762">
        <v>3761</v>
      </c>
      <c r="B3762" t="s">
        <v>435</v>
      </c>
      <c r="C3762">
        <v>540</v>
      </c>
      <c r="D3762" t="str">
        <f>VLOOKUP(CONS_TABLE[[#This Row],[make_id]],Make_details[],2,"FALSE")</f>
        <v>Ford</v>
      </c>
      <c r="E3762" t="str">
        <f>VLOOKUP(CONS_TABLE[[#This Row],[make_id]],Make_details[],3,"FALSE")</f>
        <v>Standard</v>
      </c>
      <c r="F3762">
        <v>1998</v>
      </c>
      <c r="G3762" t="s">
        <v>436</v>
      </c>
      <c r="H3762" t="s">
        <v>32</v>
      </c>
      <c r="I3762" s="1">
        <v>44599</v>
      </c>
      <c r="J3762" s="1" t="str">
        <f>TEXT(CONS_TABLE[[#This Row],[date_stolen]],"YYYY")</f>
        <v>2022</v>
      </c>
      <c r="K3762" s="1" t="str">
        <f>TEXT(CONS_TABLE[[#This Row],[date_stolen]],"MMMM")</f>
        <v>February</v>
      </c>
      <c r="L3762">
        <v>114</v>
      </c>
      <c r="M3762" t="str">
        <f>VLOOKUP(CONS_TABLE[[#This Row],[location_id]],Locations[],2,"FALSE")</f>
        <v>Canterbury</v>
      </c>
      <c r="N3762" t="str">
        <f>VLOOKUP(CONS_TABLE[[#This Row],[location_id]],Locations[],3, "FALSE")</f>
        <v>New Zealand</v>
      </c>
      <c r="O3762" s="3">
        <f>VLOOKUP(CONS_TABLE[[#This Row],[location_id]],Locations[],4,"FALSE")</f>
        <v>655000</v>
      </c>
      <c r="P3762">
        <f>VLOOKUP(CONS_TABLE[[#This Row],[location_id]],Locations[],5,"FALSE")</f>
        <v>14.72</v>
      </c>
    </row>
    <row r="3763" spans="1:16" x14ac:dyDescent="0.3">
      <c r="A3763">
        <v>3762</v>
      </c>
      <c r="B3763" t="s">
        <v>90</v>
      </c>
      <c r="C3763">
        <v>548</v>
      </c>
      <c r="D3763" t="str">
        <f>VLOOKUP(CONS_TABLE[[#This Row],[make_id]],Make_details[],2,"FALSE")</f>
        <v>Holden</v>
      </c>
      <c r="E3763" t="str">
        <f>VLOOKUP(CONS_TABLE[[#This Row],[make_id]],Make_details[],3,"FALSE")</f>
        <v>Standard</v>
      </c>
      <c r="F3763">
        <v>2012</v>
      </c>
      <c r="G3763" t="s">
        <v>810</v>
      </c>
      <c r="H3763" t="s">
        <v>10</v>
      </c>
      <c r="I3763" s="1">
        <v>44592</v>
      </c>
      <c r="J3763" s="1" t="str">
        <f>TEXT(CONS_TABLE[[#This Row],[date_stolen]],"YYYY")</f>
        <v>2022</v>
      </c>
      <c r="K3763" s="1" t="str">
        <f>TEXT(CONS_TABLE[[#This Row],[date_stolen]],"MMMM")</f>
        <v>January</v>
      </c>
      <c r="L3763">
        <v>102</v>
      </c>
      <c r="M3763" t="str">
        <f>VLOOKUP(CONS_TABLE[[#This Row],[location_id]],Locations[],2,"FALSE")</f>
        <v>Auckland</v>
      </c>
      <c r="N3763" t="str">
        <f>VLOOKUP(CONS_TABLE[[#This Row],[location_id]],Locations[],3, "FALSE")</f>
        <v>New Zealand</v>
      </c>
      <c r="O3763" s="3">
        <f>VLOOKUP(CONS_TABLE[[#This Row],[location_id]],Locations[],4,"FALSE")</f>
        <v>1695200</v>
      </c>
      <c r="P3763">
        <f>VLOOKUP(CONS_TABLE[[#This Row],[location_id]],Locations[],5,"FALSE")</f>
        <v>343.09</v>
      </c>
    </row>
    <row r="3764" spans="1:16" x14ac:dyDescent="0.3">
      <c r="A3764">
        <v>3763</v>
      </c>
      <c r="B3764" t="s">
        <v>486</v>
      </c>
      <c r="C3764">
        <v>579</v>
      </c>
      <c r="D3764" t="str">
        <f>VLOOKUP(CONS_TABLE[[#This Row],[make_id]],Make_details[],2,"FALSE")</f>
        <v>Mini</v>
      </c>
      <c r="E3764" t="str">
        <f>VLOOKUP(CONS_TABLE[[#This Row],[make_id]],Make_details[],3,"FALSE")</f>
        <v>Luxury</v>
      </c>
      <c r="F3764">
        <v>2002</v>
      </c>
      <c r="G3764" t="s">
        <v>249</v>
      </c>
      <c r="H3764" t="s">
        <v>28</v>
      </c>
      <c r="I3764" s="1">
        <v>44645</v>
      </c>
      <c r="J3764" s="1" t="str">
        <f>TEXT(CONS_TABLE[[#This Row],[date_stolen]],"YYYY")</f>
        <v>2022</v>
      </c>
      <c r="K3764" s="1" t="str">
        <f>TEXT(CONS_TABLE[[#This Row],[date_stolen]],"MMMM")</f>
        <v>March</v>
      </c>
      <c r="L3764">
        <v>102</v>
      </c>
      <c r="M3764" t="str">
        <f>VLOOKUP(CONS_TABLE[[#This Row],[location_id]],Locations[],2,"FALSE")</f>
        <v>Auckland</v>
      </c>
      <c r="N3764" t="str">
        <f>VLOOKUP(CONS_TABLE[[#This Row],[location_id]],Locations[],3, "FALSE")</f>
        <v>New Zealand</v>
      </c>
      <c r="O3764" s="3">
        <f>VLOOKUP(CONS_TABLE[[#This Row],[location_id]],Locations[],4,"FALSE")</f>
        <v>1695200</v>
      </c>
      <c r="P3764">
        <f>VLOOKUP(CONS_TABLE[[#This Row],[location_id]],Locations[],5,"FALSE")</f>
        <v>343.09</v>
      </c>
    </row>
    <row r="3765" spans="1:16" x14ac:dyDescent="0.3">
      <c r="A3765">
        <v>3764</v>
      </c>
      <c r="B3765" t="s">
        <v>435</v>
      </c>
      <c r="C3765">
        <v>587</v>
      </c>
      <c r="D3765" t="str">
        <f>VLOOKUP(CONS_TABLE[[#This Row],[make_id]],Make_details[],2,"FALSE")</f>
        <v>Nissan</v>
      </c>
      <c r="E3765" t="str">
        <f>VLOOKUP(CONS_TABLE[[#This Row],[make_id]],Make_details[],3,"FALSE")</f>
        <v>Standard</v>
      </c>
      <c r="F3765">
        <v>2008</v>
      </c>
      <c r="G3765" t="s">
        <v>437</v>
      </c>
      <c r="H3765" t="s">
        <v>32</v>
      </c>
      <c r="I3765" s="1">
        <v>44490</v>
      </c>
      <c r="J3765" s="1" t="str">
        <f>TEXT(CONS_TABLE[[#This Row],[date_stolen]],"YYYY")</f>
        <v>2021</v>
      </c>
      <c r="K3765" s="1" t="str">
        <f>TEXT(CONS_TABLE[[#This Row],[date_stolen]],"MMMM")</f>
        <v>October</v>
      </c>
      <c r="L3765">
        <v>105</v>
      </c>
      <c r="M3765" t="str">
        <f>VLOOKUP(CONS_TABLE[[#This Row],[location_id]],Locations[],2,"FALSE")</f>
        <v>Gisborne</v>
      </c>
      <c r="N3765" t="str">
        <f>VLOOKUP(CONS_TABLE[[#This Row],[location_id]],Locations[],3, "FALSE")</f>
        <v>New Zealand</v>
      </c>
      <c r="O3765" s="3">
        <f>VLOOKUP(CONS_TABLE[[#This Row],[location_id]],Locations[],4,"FALSE")</f>
        <v>52100</v>
      </c>
      <c r="P3765">
        <f>VLOOKUP(CONS_TABLE[[#This Row],[location_id]],Locations[],5,"FALSE")</f>
        <v>6.21</v>
      </c>
    </row>
    <row r="3766" spans="1:16" x14ac:dyDescent="0.3">
      <c r="A3766">
        <v>3765</v>
      </c>
      <c r="B3766" t="s">
        <v>75</v>
      </c>
      <c r="C3766">
        <v>587</v>
      </c>
      <c r="D3766" t="str">
        <f>VLOOKUP(CONS_TABLE[[#This Row],[make_id]],Make_details[],2,"FALSE")</f>
        <v>Nissan</v>
      </c>
      <c r="E3766" t="str">
        <f>VLOOKUP(CONS_TABLE[[#This Row],[make_id]],Make_details[],3,"FALSE")</f>
        <v>Standard</v>
      </c>
      <c r="F3766">
        <v>2008</v>
      </c>
      <c r="G3766" t="s">
        <v>891</v>
      </c>
      <c r="H3766" t="s">
        <v>101</v>
      </c>
      <c r="I3766" s="1">
        <v>44511</v>
      </c>
      <c r="J3766" s="1" t="str">
        <f>TEXT(CONS_TABLE[[#This Row],[date_stolen]],"YYYY")</f>
        <v>2021</v>
      </c>
      <c r="K3766" s="1" t="str">
        <f>TEXT(CONS_TABLE[[#This Row],[date_stolen]],"MMMM")</f>
        <v>November</v>
      </c>
      <c r="L3766">
        <v>102</v>
      </c>
      <c r="M3766" t="str">
        <f>VLOOKUP(CONS_TABLE[[#This Row],[location_id]],Locations[],2,"FALSE")</f>
        <v>Auckland</v>
      </c>
      <c r="N3766" t="str">
        <f>VLOOKUP(CONS_TABLE[[#This Row],[location_id]],Locations[],3, "FALSE")</f>
        <v>New Zealand</v>
      </c>
      <c r="O3766" s="3">
        <f>VLOOKUP(CONS_TABLE[[#This Row],[location_id]],Locations[],4,"FALSE")</f>
        <v>1695200</v>
      </c>
      <c r="P3766">
        <f>VLOOKUP(CONS_TABLE[[#This Row],[location_id]],Locations[],5,"FALSE")</f>
        <v>343.09</v>
      </c>
    </row>
    <row r="3767" spans="1:16" x14ac:dyDescent="0.3">
      <c r="A3767">
        <v>3766</v>
      </c>
      <c r="B3767" t="s">
        <v>90</v>
      </c>
      <c r="C3767">
        <v>587</v>
      </c>
      <c r="D3767" t="str">
        <f>VLOOKUP(CONS_TABLE[[#This Row],[make_id]],Make_details[],2,"FALSE")</f>
        <v>Nissan</v>
      </c>
      <c r="E3767" t="str">
        <f>VLOOKUP(CONS_TABLE[[#This Row],[make_id]],Make_details[],3,"FALSE")</f>
        <v>Standard</v>
      </c>
      <c r="F3767">
        <v>2012</v>
      </c>
      <c r="G3767" t="s">
        <v>852</v>
      </c>
      <c r="H3767" t="s">
        <v>45</v>
      </c>
      <c r="I3767" s="1">
        <v>44640</v>
      </c>
      <c r="J3767" s="1" t="str">
        <f>TEXT(CONS_TABLE[[#This Row],[date_stolen]],"YYYY")</f>
        <v>2022</v>
      </c>
      <c r="K3767" s="1" t="str">
        <f>TEXT(CONS_TABLE[[#This Row],[date_stolen]],"MMMM")</f>
        <v>March</v>
      </c>
      <c r="L3767">
        <v>102</v>
      </c>
      <c r="M3767" t="str">
        <f>VLOOKUP(CONS_TABLE[[#This Row],[location_id]],Locations[],2,"FALSE")</f>
        <v>Auckland</v>
      </c>
      <c r="N3767" t="str">
        <f>VLOOKUP(CONS_TABLE[[#This Row],[location_id]],Locations[],3, "FALSE")</f>
        <v>New Zealand</v>
      </c>
      <c r="O3767" s="3">
        <f>VLOOKUP(CONS_TABLE[[#This Row],[location_id]],Locations[],4,"FALSE")</f>
        <v>1695200</v>
      </c>
      <c r="P3767">
        <f>VLOOKUP(CONS_TABLE[[#This Row],[location_id]],Locations[],5,"FALSE")</f>
        <v>343.09</v>
      </c>
    </row>
    <row r="3768" spans="1:16" x14ac:dyDescent="0.3">
      <c r="A3768">
        <v>3767</v>
      </c>
      <c r="B3768" t="s">
        <v>75</v>
      </c>
      <c r="C3768">
        <v>619</v>
      </c>
      <c r="D3768" t="str">
        <f>VLOOKUP(CONS_TABLE[[#This Row],[make_id]],Make_details[],2,"FALSE")</f>
        <v>Toyota</v>
      </c>
      <c r="E3768" t="str">
        <f>VLOOKUP(CONS_TABLE[[#This Row],[make_id]],Make_details[],3,"FALSE")</f>
        <v>Standard</v>
      </c>
      <c r="F3768">
        <v>2014</v>
      </c>
      <c r="G3768" t="s">
        <v>826</v>
      </c>
      <c r="H3768" t="s">
        <v>32</v>
      </c>
      <c r="I3768" s="1">
        <v>44652</v>
      </c>
      <c r="J3768" s="1" t="str">
        <f>TEXT(CONS_TABLE[[#This Row],[date_stolen]],"YYYY")</f>
        <v>2022</v>
      </c>
      <c r="K3768" s="1" t="str">
        <f>TEXT(CONS_TABLE[[#This Row],[date_stolen]],"MMMM")</f>
        <v>April</v>
      </c>
      <c r="L3768">
        <v>102</v>
      </c>
      <c r="M3768" t="str">
        <f>VLOOKUP(CONS_TABLE[[#This Row],[location_id]],Locations[],2,"FALSE")</f>
        <v>Auckland</v>
      </c>
      <c r="N3768" t="str">
        <f>VLOOKUP(CONS_TABLE[[#This Row],[location_id]],Locations[],3, "FALSE")</f>
        <v>New Zealand</v>
      </c>
      <c r="O3768" s="3">
        <f>VLOOKUP(CONS_TABLE[[#This Row],[location_id]],Locations[],4,"FALSE")</f>
        <v>1695200</v>
      </c>
      <c r="P3768">
        <f>VLOOKUP(CONS_TABLE[[#This Row],[location_id]],Locations[],5,"FALSE")</f>
        <v>343.09</v>
      </c>
    </row>
    <row r="3769" spans="1:16" x14ac:dyDescent="0.3">
      <c r="A3769">
        <v>3768</v>
      </c>
      <c r="B3769" t="s">
        <v>75</v>
      </c>
      <c r="C3769">
        <v>611</v>
      </c>
      <c r="D3769" t="str">
        <f>VLOOKUP(CONS_TABLE[[#This Row],[make_id]],Make_details[],2,"FALSE")</f>
        <v>Suzuki</v>
      </c>
      <c r="E3769" t="str">
        <f>VLOOKUP(CONS_TABLE[[#This Row],[make_id]],Make_details[],3,"FALSE")</f>
        <v>Standard</v>
      </c>
      <c r="F3769">
        <v>2012</v>
      </c>
      <c r="G3769" t="s">
        <v>684</v>
      </c>
      <c r="H3769" t="s">
        <v>18</v>
      </c>
      <c r="I3769" s="1">
        <v>44614</v>
      </c>
      <c r="J3769" s="1" t="str">
        <f>TEXT(CONS_TABLE[[#This Row],[date_stolen]],"YYYY")</f>
        <v>2022</v>
      </c>
      <c r="K3769" s="1" t="str">
        <f>TEXT(CONS_TABLE[[#This Row],[date_stolen]],"MMMM")</f>
        <v>February</v>
      </c>
      <c r="L3769">
        <v>102</v>
      </c>
      <c r="M3769" t="str">
        <f>VLOOKUP(CONS_TABLE[[#This Row],[location_id]],Locations[],2,"FALSE")</f>
        <v>Auckland</v>
      </c>
      <c r="N3769" t="str">
        <f>VLOOKUP(CONS_TABLE[[#This Row],[location_id]],Locations[],3, "FALSE")</f>
        <v>New Zealand</v>
      </c>
      <c r="O3769" s="3">
        <f>VLOOKUP(CONS_TABLE[[#This Row],[location_id]],Locations[],4,"FALSE")</f>
        <v>1695200</v>
      </c>
      <c r="P3769">
        <f>VLOOKUP(CONS_TABLE[[#This Row],[location_id]],Locations[],5,"FALSE")</f>
        <v>343.09</v>
      </c>
    </row>
    <row r="3770" spans="1:16" x14ac:dyDescent="0.3">
      <c r="A3770">
        <v>3769</v>
      </c>
      <c r="B3770" t="s">
        <v>90</v>
      </c>
      <c r="C3770">
        <v>577</v>
      </c>
      <c r="D3770" t="str">
        <f>VLOOKUP(CONS_TABLE[[#This Row],[make_id]],Make_details[],2,"FALSE")</f>
        <v>Mercedes-Benz</v>
      </c>
      <c r="E3770" t="str">
        <f>VLOOKUP(CONS_TABLE[[#This Row],[make_id]],Make_details[],3,"FALSE")</f>
        <v>Luxury</v>
      </c>
      <c r="F3770">
        <v>2004</v>
      </c>
      <c r="G3770" t="s">
        <v>490</v>
      </c>
      <c r="H3770" t="s">
        <v>18</v>
      </c>
      <c r="I3770" s="1">
        <v>44522</v>
      </c>
      <c r="J3770" s="1" t="str">
        <f>TEXT(CONS_TABLE[[#This Row],[date_stolen]],"YYYY")</f>
        <v>2021</v>
      </c>
      <c r="K3770" s="1" t="str">
        <f>TEXT(CONS_TABLE[[#This Row],[date_stolen]],"MMMM")</f>
        <v>November</v>
      </c>
      <c r="L3770">
        <v>101</v>
      </c>
      <c r="M3770" t="str">
        <f>VLOOKUP(CONS_TABLE[[#This Row],[location_id]],Locations[],2,"FALSE")</f>
        <v>Northland</v>
      </c>
      <c r="N3770" t="str">
        <f>VLOOKUP(CONS_TABLE[[#This Row],[location_id]],Locations[],3, "FALSE")</f>
        <v>New Zealand</v>
      </c>
      <c r="O3770" s="3">
        <f>VLOOKUP(CONS_TABLE[[#This Row],[location_id]],Locations[],4,"FALSE")</f>
        <v>201500</v>
      </c>
      <c r="P3770">
        <f>VLOOKUP(CONS_TABLE[[#This Row],[location_id]],Locations[],5,"FALSE")</f>
        <v>16.11</v>
      </c>
    </row>
    <row r="3771" spans="1:16" x14ac:dyDescent="0.3">
      <c r="A3771">
        <v>3770</v>
      </c>
      <c r="B3771" t="s">
        <v>75</v>
      </c>
      <c r="C3771">
        <v>611</v>
      </c>
      <c r="D3771" t="str">
        <f>VLOOKUP(CONS_TABLE[[#This Row],[make_id]],Make_details[],2,"FALSE")</f>
        <v>Suzuki</v>
      </c>
      <c r="E3771" t="str">
        <f>VLOOKUP(CONS_TABLE[[#This Row],[make_id]],Make_details[],3,"FALSE")</f>
        <v>Standard</v>
      </c>
      <c r="F3771">
        <v>2009</v>
      </c>
      <c r="G3771" t="s">
        <v>684</v>
      </c>
      <c r="H3771" t="s">
        <v>45</v>
      </c>
      <c r="I3771" s="1">
        <v>44579</v>
      </c>
      <c r="J3771" s="1" t="str">
        <f>TEXT(CONS_TABLE[[#This Row],[date_stolen]],"YYYY")</f>
        <v>2022</v>
      </c>
      <c r="K3771" s="1" t="str">
        <f>TEXT(CONS_TABLE[[#This Row],[date_stolen]],"MMMM")</f>
        <v>January</v>
      </c>
      <c r="L3771">
        <v>101</v>
      </c>
      <c r="M3771" t="str">
        <f>VLOOKUP(CONS_TABLE[[#This Row],[location_id]],Locations[],2,"FALSE")</f>
        <v>Northland</v>
      </c>
      <c r="N3771" t="str">
        <f>VLOOKUP(CONS_TABLE[[#This Row],[location_id]],Locations[],3, "FALSE")</f>
        <v>New Zealand</v>
      </c>
      <c r="O3771" s="3">
        <f>VLOOKUP(CONS_TABLE[[#This Row],[location_id]],Locations[],4,"FALSE")</f>
        <v>201500</v>
      </c>
      <c r="P3771">
        <f>VLOOKUP(CONS_TABLE[[#This Row],[location_id]],Locations[],5,"FALSE")</f>
        <v>16.11</v>
      </c>
    </row>
    <row r="3772" spans="1:16" x14ac:dyDescent="0.3">
      <c r="A3772">
        <v>3771</v>
      </c>
      <c r="B3772" t="s">
        <v>90</v>
      </c>
      <c r="C3772">
        <v>619</v>
      </c>
      <c r="D3772" t="str">
        <f>VLOOKUP(CONS_TABLE[[#This Row],[make_id]],Make_details[],2,"FALSE")</f>
        <v>Toyota</v>
      </c>
      <c r="E3772" t="str">
        <f>VLOOKUP(CONS_TABLE[[#This Row],[make_id]],Make_details[],3,"FALSE")</f>
        <v>Standard</v>
      </c>
      <c r="F3772">
        <v>2020</v>
      </c>
      <c r="G3772" t="s">
        <v>575</v>
      </c>
      <c r="H3772" t="s">
        <v>45</v>
      </c>
      <c r="I3772" s="1">
        <v>44645</v>
      </c>
      <c r="J3772" s="1" t="str">
        <f>TEXT(CONS_TABLE[[#This Row],[date_stolen]],"YYYY")</f>
        <v>2022</v>
      </c>
      <c r="K3772" s="1" t="str">
        <f>TEXT(CONS_TABLE[[#This Row],[date_stolen]],"MMMM")</f>
        <v>March</v>
      </c>
      <c r="L3772">
        <v>102</v>
      </c>
      <c r="M3772" t="str">
        <f>VLOOKUP(CONS_TABLE[[#This Row],[location_id]],Locations[],2,"FALSE")</f>
        <v>Auckland</v>
      </c>
      <c r="N3772" t="str">
        <f>VLOOKUP(CONS_TABLE[[#This Row],[location_id]],Locations[],3, "FALSE")</f>
        <v>New Zealand</v>
      </c>
      <c r="O3772" s="3">
        <f>VLOOKUP(CONS_TABLE[[#This Row],[location_id]],Locations[],4,"FALSE")</f>
        <v>1695200</v>
      </c>
      <c r="P3772">
        <f>VLOOKUP(CONS_TABLE[[#This Row],[location_id]],Locations[],5,"FALSE")</f>
        <v>343.09</v>
      </c>
    </row>
    <row r="3773" spans="1:16" x14ac:dyDescent="0.3">
      <c r="A3773">
        <v>3772</v>
      </c>
      <c r="B3773" t="s">
        <v>75</v>
      </c>
      <c r="C3773">
        <v>619</v>
      </c>
      <c r="D3773" t="str">
        <f>VLOOKUP(CONS_TABLE[[#This Row],[make_id]],Make_details[],2,"FALSE")</f>
        <v>Toyota</v>
      </c>
      <c r="E3773" t="str">
        <f>VLOOKUP(CONS_TABLE[[#This Row],[make_id]],Make_details[],3,"FALSE")</f>
        <v>Standard</v>
      </c>
      <c r="F3773">
        <v>2015</v>
      </c>
      <c r="G3773" t="s">
        <v>739</v>
      </c>
      <c r="H3773" t="s">
        <v>18</v>
      </c>
      <c r="I3773" s="1">
        <v>44620</v>
      </c>
      <c r="J3773" s="1" t="str">
        <f>TEXT(CONS_TABLE[[#This Row],[date_stolen]],"YYYY")</f>
        <v>2022</v>
      </c>
      <c r="K3773" s="1" t="str">
        <f>TEXT(CONS_TABLE[[#This Row],[date_stolen]],"MMMM")</f>
        <v>February</v>
      </c>
      <c r="L3773">
        <v>102</v>
      </c>
      <c r="M3773" t="str">
        <f>VLOOKUP(CONS_TABLE[[#This Row],[location_id]],Locations[],2,"FALSE")</f>
        <v>Auckland</v>
      </c>
      <c r="N3773" t="str">
        <f>VLOOKUP(CONS_TABLE[[#This Row],[location_id]],Locations[],3, "FALSE")</f>
        <v>New Zealand</v>
      </c>
      <c r="O3773" s="3">
        <f>VLOOKUP(CONS_TABLE[[#This Row],[location_id]],Locations[],4,"FALSE")</f>
        <v>1695200</v>
      </c>
      <c r="P3773">
        <f>VLOOKUP(CONS_TABLE[[#This Row],[location_id]],Locations[],5,"FALSE")</f>
        <v>343.09</v>
      </c>
    </row>
    <row r="3774" spans="1:16" x14ac:dyDescent="0.3">
      <c r="A3774">
        <v>3773</v>
      </c>
      <c r="B3774" t="s">
        <v>75</v>
      </c>
      <c r="C3774">
        <v>540</v>
      </c>
      <c r="D3774" t="str">
        <f>VLOOKUP(CONS_TABLE[[#This Row],[make_id]],Make_details[],2,"FALSE")</f>
        <v>Ford</v>
      </c>
      <c r="E3774" t="str">
        <f>VLOOKUP(CONS_TABLE[[#This Row],[make_id]],Make_details[],3,"FALSE")</f>
        <v>Standard</v>
      </c>
      <c r="F3774">
        <v>2008</v>
      </c>
      <c r="G3774" t="s">
        <v>440</v>
      </c>
      <c r="H3774" t="s">
        <v>18</v>
      </c>
      <c r="I3774" s="1">
        <v>44628</v>
      </c>
      <c r="J3774" s="1" t="str">
        <f>TEXT(CONS_TABLE[[#This Row],[date_stolen]],"YYYY")</f>
        <v>2022</v>
      </c>
      <c r="K3774" s="1" t="str">
        <f>TEXT(CONS_TABLE[[#This Row],[date_stolen]],"MMMM")</f>
        <v>March</v>
      </c>
      <c r="L3774">
        <v>102</v>
      </c>
      <c r="M3774" t="str">
        <f>VLOOKUP(CONS_TABLE[[#This Row],[location_id]],Locations[],2,"FALSE")</f>
        <v>Auckland</v>
      </c>
      <c r="N3774" t="str">
        <f>VLOOKUP(CONS_TABLE[[#This Row],[location_id]],Locations[],3, "FALSE")</f>
        <v>New Zealand</v>
      </c>
      <c r="O3774" s="3">
        <f>VLOOKUP(CONS_TABLE[[#This Row],[location_id]],Locations[],4,"FALSE")</f>
        <v>1695200</v>
      </c>
      <c r="P3774">
        <f>VLOOKUP(CONS_TABLE[[#This Row],[location_id]],Locations[],5,"FALSE")</f>
        <v>343.09</v>
      </c>
    </row>
    <row r="3775" spans="1:16" x14ac:dyDescent="0.3">
      <c r="A3775">
        <v>3774</v>
      </c>
      <c r="B3775" t="s">
        <v>75</v>
      </c>
      <c r="C3775">
        <v>576</v>
      </c>
      <c r="D3775" t="str">
        <f>VLOOKUP(CONS_TABLE[[#This Row],[make_id]],Make_details[],2,"FALSE")</f>
        <v>Mazda</v>
      </c>
      <c r="E3775" t="str">
        <f>VLOOKUP(CONS_TABLE[[#This Row],[make_id]],Make_details[],3,"FALSE")</f>
        <v>Standard</v>
      </c>
      <c r="F3775">
        <v>2004</v>
      </c>
      <c r="G3775" t="s">
        <v>578</v>
      </c>
      <c r="H3775" t="s">
        <v>28</v>
      </c>
      <c r="I3775" s="1">
        <v>44577</v>
      </c>
      <c r="J3775" s="1" t="str">
        <f>TEXT(CONS_TABLE[[#This Row],[date_stolen]],"YYYY")</f>
        <v>2022</v>
      </c>
      <c r="K3775" s="1" t="str">
        <f>TEXT(CONS_TABLE[[#This Row],[date_stolen]],"MMMM")</f>
        <v>January</v>
      </c>
      <c r="L3775">
        <v>102</v>
      </c>
      <c r="M3775" t="str">
        <f>VLOOKUP(CONS_TABLE[[#This Row],[location_id]],Locations[],2,"FALSE")</f>
        <v>Auckland</v>
      </c>
      <c r="N3775" t="str">
        <f>VLOOKUP(CONS_TABLE[[#This Row],[location_id]],Locations[],3, "FALSE")</f>
        <v>New Zealand</v>
      </c>
      <c r="O3775" s="3">
        <f>VLOOKUP(CONS_TABLE[[#This Row],[location_id]],Locations[],4,"FALSE")</f>
        <v>1695200</v>
      </c>
      <c r="P3775">
        <f>VLOOKUP(CONS_TABLE[[#This Row],[location_id]],Locations[],5,"FALSE")</f>
        <v>343.09</v>
      </c>
    </row>
    <row r="3776" spans="1:16" x14ac:dyDescent="0.3">
      <c r="A3776">
        <v>3775</v>
      </c>
      <c r="B3776" t="s">
        <v>90</v>
      </c>
      <c r="C3776">
        <v>580</v>
      </c>
      <c r="D3776" t="str">
        <f>VLOOKUP(CONS_TABLE[[#This Row],[make_id]],Make_details[],2,"FALSE")</f>
        <v>Mitsubishi</v>
      </c>
      <c r="E3776" t="str">
        <f>VLOOKUP(CONS_TABLE[[#This Row],[make_id]],Make_details[],3,"FALSE")</f>
        <v>Standard</v>
      </c>
      <c r="F3776">
        <v>2009</v>
      </c>
      <c r="G3776" t="s">
        <v>727</v>
      </c>
      <c r="H3776" t="s">
        <v>18</v>
      </c>
      <c r="I3776" s="1">
        <v>44652</v>
      </c>
      <c r="J3776" s="1" t="str">
        <f>TEXT(CONS_TABLE[[#This Row],[date_stolen]],"YYYY")</f>
        <v>2022</v>
      </c>
      <c r="K3776" s="1" t="str">
        <f>TEXT(CONS_TABLE[[#This Row],[date_stolen]],"MMMM")</f>
        <v>April</v>
      </c>
      <c r="L3776">
        <v>102</v>
      </c>
      <c r="M3776" t="str">
        <f>VLOOKUP(CONS_TABLE[[#This Row],[location_id]],Locations[],2,"FALSE")</f>
        <v>Auckland</v>
      </c>
      <c r="N3776" t="str">
        <f>VLOOKUP(CONS_TABLE[[#This Row],[location_id]],Locations[],3, "FALSE")</f>
        <v>New Zealand</v>
      </c>
      <c r="O3776" s="3">
        <f>VLOOKUP(CONS_TABLE[[#This Row],[location_id]],Locations[],4,"FALSE")</f>
        <v>1695200</v>
      </c>
      <c r="P3776">
        <f>VLOOKUP(CONS_TABLE[[#This Row],[location_id]],Locations[],5,"FALSE")</f>
        <v>343.09</v>
      </c>
    </row>
    <row r="3777" spans="1:16" x14ac:dyDescent="0.3">
      <c r="A3777">
        <v>3776</v>
      </c>
      <c r="B3777" t="s">
        <v>90</v>
      </c>
      <c r="C3777">
        <v>540</v>
      </c>
      <c r="D3777" t="str">
        <f>VLOOKUP(CONS_TABLE[[#This Row],[make_id]],Make_details[],2,"FALSE")</f>
        <v>Ford</v>
      </c>
      <c r="E3777" t="str">
        <f>VLOOKUP(CONS_TABLE[[#This Row],[make_id]],Make_details[],3,"FALSE")</f>
        <v>Standard</v>
      </c>
      <c r="F3777">
        <v>2010</v>
      </c>
      <c r="G3777" t="s">
        <v>679</v>
      </c>
      <c r="H3777" t="s">
        <v>10</v>
      </c>
      <c r="I3777" s="1">
        <v>44542</v>
      </c>
      <c r="J3777" s="1" t="str">
        <f>TEXT(CONS_TABLE[[#This Row],[date_stolen]],"YYYY")</f>
        <v>2021</v>
      </c>
      <c r="K3777" s="1" t="str">
        <f>TEXT(CONS_TABLE[[#This Row],[date_stolen]],"MMMM")</f>
        <v>December</v>
      </c>
      <c r="L3777">
        <v>102</v>
      </c>
      <c r="M3777" t="str">
        <f>VLOOKUP(CONS_TABLE[[#This Row],[location_id]],Locations[],2,"FALSE")</f>
        <v>Auckland</v>
      </c>
      <c r="N3777" t="str">
        <f>VLOOKUP(CONS_TABLE[[#This Row],[location_id]],Locations[],3, "FALSE")</f>
        <v>New Zealand</v>
      </c>
      <c r="O3777" s="3">
        <f>VLOOKUP(CONS_TABLE[[#This Row],[location_id]],Locations[],4,"FALSE")</f>
        <v>1695200</v>
      </c>
      <c r="P3777">
        <f>VLOOKUP(CONS_TABLE[[#This Row],[location_id]],Locations[],5,"FALSE")</f>
        <v>343.09</v>
      </c>
    </row>
    <row r="3778" spans="1:16" x14ac:dyDescent="0.3">
      <c r="A3778">
        <v>3777</v>
      </c>
      <c r="B3778" t="s">
        <v>435</v>
      </c>
      <c r="C3778">
        <v>619</v>
      </c>
      <c r="D3778" t="str">
        <f>VLOOKUP(CONS_TABLE[[#This Row],[make_id]],Make_details[],2,"FALSE")</f>
        <v>Toyota</v>
      </c>
      <c r="E3778" t="str">
        <f>VLOOKUP(CONS_TABLE[[#This Row],[make_id]],Make_details[],3,"FALSE")</f>
        <v>Standard</v>
      </c>
      <c r="F3778">
        <v>1999</v>
      </c>
      <c r="G3778" t="s">
        <v>448</v>
      </c>
      <c r="H3778" t="s">
        <v>32</v>
      </c>
      <c r="I3778" s="1">
        <v>44578</v>
      </c>
      <c r="J3778" s="1" t="str">
        <f>TEXT(CONS_TABLE[[#This Row],[date_stolen]],"YYYY")</f>
        <v>2022</v>
      </c>
      <c r="K3778" s="1" t="str">
        <f>TEXT(CONS_TABLE[[#This Row],[date_stolen]],"MMMM")</f>
        <v>January</v>
      </c>
      <c r="L3778">
        <v>104</v>
      </c>
      <c r="M3778" t="str">
        <f>VLOOKUP(CONS_TABLE[[#This Row],[location_id]],Locations[],2,"FALSE")</f>
        <v>Bay of Plenty</v>
      </c>
      <c r="N3778" t="str">
        <f>VLOOKUP(CONS_TABLE[[#This Row],[location_id]],Locations[],3, "FALSE")</f>
        <v>New Zealand</v>
      </c>
      <c r="O3778" s="3">
        <f>VLOOKUP(CONS_TABLE[[#This Row],[location_id]],Locations[],4,"FALSE")</f>
        <v>347700</v>
      </c>
      <c r="P3778">
        <f>VLOOKUP(CONS_TABLE[[#This Row],[location_id]],Locations[],5,"FALSE")</f>
        <v>28.8</v>
      </c>
    </row>
    <row r="3779" spans="1:16" x14ac:dyDescent="0.3">
      <c r="A3779">
        <v>3778</v>
      </c>
      <c r="B3779" t="s">
        <v>486</v>
      </c>
      <c r="C3779">
        <v>619</v>
      </c>
      <c r="D3779" t="str">
        <f>VLOOKUP(CONS_TABLE[[#This Row],[make_id]],Make_details[],2,"FALSE")</f>
        <v>Toyota</v>
      </c>
      <c r="E3779" t="str">
        <f>VLOOKUP(CONS_TABLE[[#This Row],[make_id]],Make_details[],3,"FALSE")</f>
        <v>Standard</v>
      </c>
      <c r="F3779">
        <v>1994</v>
      </c>
      <c r="G3779" t="s">
        <v>576</v>
      </c>
      <c r="H3779" t="s">
        <v>32</v>
      </c>
      <c r="I3779" s="1">
        <v>44486</v>
      </c>
      <c r="J3779" s="1" t="str">
        <f>TEXT(CONS_TABLE[[#This Row],[date_stolen]],"YYYY")</f>
        <v>2021</v>
      </c>
      <c r="K3779" s="1" t="str">
        <f>TEXT(CONS_TABLE[[#This Row],[date_stolen]],"MMMM")</f>
        <v>October</v>
      </c>
      <c r="L3779">
        <v>102</v>
      </c>
      <c r="M3779" t="str">
        <f>VLOOKUP(CONS_TABLE[[#This Row],[location_id]],Locations[],2,"FALSE")</f>
        <v>Auckland</v>
      </c>
      <c r="N3779" t="str">
        <f>VLOOKUP(CONS_TABLE[[#This Row],[location_id]],Locations[],3, "FALSE")</f>
        <v>New Zealand</v>
      </c>
      <c r="O3779" s="3">
        <f>VLOOKUP(CONS_TABLE[[#This Row],[location_id]],Locations[],4,"FALSE")</f>
        <v>1695200</v>
      </c>
      <c r="P3779">
        <f>VLOOKUP(CONS_TABLE[[#This Row],[location_id]],Locations[],5,"FALSE")</f>
        <v>343.09</v>
      </c>
    </row>
    <row r="3780" spans="1:16" x14ac:dyDescent="0.3">
      <c r="A3780">
        <v>3779</v>
      </c>
      <c r="B3780" t="s">
        <v>83</v>
      </c>
      <c r="C3780">
        <v>512</v>
      </c>
      <c r="D3780" t="str">
        <f>VLOOKUP(CONS_TABLE[[#This Row],[make_id]],Make_details[],2,"FALSE")</f>
        <v>BMW</v>
      </c>
      <c r="E3780" t="str">
        <f>VLOOKUP(CONS_TABLE[[#This Row],[make_id]],Make_details[],3,"FALSE")</f>
        <v>Luxury</v>
      </c>
      <c r="F3780">
        <v>2011</v>
      </c>
      <c r="G3780" t="s">
        <v>707</v>
      </c>
      <c r="H3780" t="s">
        <v>28</v>
      </c>
      <c r="I3780" s="1">
        <v>44620</v>
      </c>
      <c r="J3780" s="1" t="str">
        <f>TEXT(CONS_TABLE[[#This Row],[date_stolen]],"YYYY")</f>
        <v>2022</v>
      </c>
      <c r="K3780" s="1" t="str">
        <f>TEXT(CONS_TABLE[[#This Row],[date_stolen]],"MMMM")</f>
        <v>February</v>
      </c>
      <c r="L3780">
        <v>102</v>
      </c>
      <c r="M3780" t="str">
        <f>VLOOKUP(CONS_TABLE[[#This Row],[location_id]],Locations[],2,"FALSE")</f>
        <v>Auckland</v>
      </c>
      <c r="N3780" t="str">
        <f>VLOOKUP(CONS_TABLE[[#This Row],[location_id]],Locations[],3, "FALSE")</f>
        <v>New Zealand</v>
      </c>
      <c r="O3780" s="3">
        <f>VLOOKUP(CONS_TABLE[[#This Row],[location_id]],Locations[],4,"FALSE")</f>
        <v>1695200</v>
      </c>
      <c r="P3780">
        <f>VLOOKUP(CONS_TABLE[[#This Row],[location_id]],Locations[],5,"FALSE")</f>
        <v>343.09</v>
      </c>
    </row>
    <row r="3781" spans="1:16" x14ac:dyDescent="0.3">
      <c r="A3781">
        <v>3780</v>
      </c>
      <c r="B3781" t="s">
        <v>83</v>
      </c>
      <c r="C3781">
        <v>512</v>
      </c>
      <c r="D3781" t="str">
        <f>VLOOKUP(CONS_TABLE[[#This Row],[make_id]],Make_details[],2,"FALSE")</f>
        <v>BMW</v>
      </c>
      <c r="E3781" t="str">
        <f>VLOOKUP(CONS_TABLE[[#This Row],[make_id]],Make_details[],3,"FALSE")</f>
        <v>Luxury</v>
      </c>
      <c r="F3781">
        <v>2018</v>
      </c>
      <c r="G3781" t="s">
        <v>997</v>
      </c>
      <c r="H3781" t="s">
        <v>28</v>
      </c>
      <c r="I3781" s="1">
        <v>44500</v>
      </c>
      <c r="J3781" s="1" t="str">
        <f>TEXT(CONS_TABLE[[#This Row],[date_stolen]],"YYYY")</f>
        <v>2021</v>
      </c>
      <c r="K3781" s="1" t="str">
        <f>TEXT(CONS_TABLE[[#This Row],[date_stolen]],"MMMM")</f>
        <v>October</v>
      </c>
      <c r="L3781">
        <v>102</v>
      </c>
      <c r="M3781" t="str">
        <f>VLOOKUP(CONS_TABLE[[#This Row],[location_id]],Locations[],2,"FALSE")</f>
        <v>Auckland</v>
      </c>
      <c r="N3781" t="str">
        <f>VLOOKUP(CONS_TABLE[[#This Row],[location_id]],Locations[],3, "FALSE")</f>
        <v>New Zealand</v>
      </c>
      <c r="O3781" s="3">
        <f>VLOOKUP(CONS_TABLE[[#This Row],[location_id]],Locations[],4,"FALSE")</f>
        <v>1695200</v>
      </c>
      <c r="P3781">
        <f>VLOOKUP(CONS_TABLE[[#This Row],[location_id]],Locations[],5,"FALSE")</f>
        <v>343.09</v>
      </c>
    </row>
    <row r="3782" spans="1:16" x14ac:dyDescent="0.3">
      <c r="A3782">
        <v>3781</v>
      </c>
      <c r="B3782" t="s">
        <v>83</v>
      </c>
      <c r="C3782">
        <v>548</v>
      </c>
      <c r="D3782" t="str">
        <f>VLOOKUP(CONS_TABLE[[#This Row],[make_id]],Make_details[],2,"FALSE")</f>
        <v>Holden</v>
      </c>
      <c r="E3782" t="str">
        <f>VLOOKUP(CONS_TABLE[[#This Row],[make_id]],Make_details[],3,"FALSE")</f>
        <v>Standard</v>
      </c>
      <c r="F3782">
        <v>2006</v>
      </c>
      <c r="G3782" t="s">
        <v>593</v>
      </c>
      <c r="H3782" t="s">
        <v>10</v>
      </c>
      <c r="I3782" s="1">
        <v>44607</v>
      </c>
      <c r="J3782" s="1" t="str">
        <f>TEXT(CONS_TABLE[[#This Row],[date_stolen]],"YYYY")</f>
        <v>2022</v>
      </c>
      <c r="K3782" s="1" t="str">
        <f>TEXT(CONS_TABLE[[#This Row],[date_stolen]],"MMMM")</f>
        <v>February</v>
      </c>
      <c r="L3782">
        <v>114</v>
      </c>
      <c r="M3782" t="str">
        <f>VLOOKUP(CONS_TABLE[[#This Row],[location_id]],Locations[],2,"FALSE")</f>
        <v>Canterbury</v>
      </c>
      <c r="N3782" t="str">
        <f>VLOOKUP(CONS_TABLE[[#This Row],[location_id]],Locations[],3, "FALSE")</f>
        <v>New Zealand</v>
      </c>
      <c r="O3782" s="3">
        <f>VLOOKUP(CONS_TABLE[[#This Row],[location_id]],Locations[],4,"FALSE")</f>
        <v>655000</v>
      </c>
      <c r="P3782">
        <f>VLOOKUP(CONS_TABLE[[#This Row],[location_id]],Locations[],5,"FALSE")</f>
        <v>14.72</v>
      </c>
    </row>
    <row r="3783" spans="1:16" x14ac:dyDescent="0.3">
      <c r="A3783">
        <v>3782</v>
      </c>
      <c r="B3783" t="s">
        <v>75</v>
      </c>
      <c r="C3783">
        <v>619</v>
      </c>
      <c r="D3783" t="str">
        <f>VLOOKUP(CONS_TABLE[[#This Row],[make_id]],Make_details[],2,"FALSE")</f>
        <v>Toyota</v>
      </c>
      <c r="E3783" t="str">
        <f>VLOOKUP(CONS_TABLE[[#This Row],[make_id]],Make_details[],3,"FALSE")</f>
        <v>Standard</v>
      </c>
      <c r="F3783">
        <v>2015</v>
      </c>
      <c r="G3783" t="s">
        <v>471</v>
      </c>
      <c r="H3783" t="s">
        <v>32</v>
      </c>
      <c r="I3783" s="1">
        <v>44514</v>
      </c>
      <c r="J3783" s="1" t="str">
        <f>TEXT(CONS_TABLE[[#This Row],[date_stolen]],"YYYY")</f>
        <v>2021</v>
      </c>
      <c r="K3783" s="1" t="str">
        <f>TEXT(CONS_TABLE[[#This Row],[date_stolen]],"MMMM")</f>
        <v>November</v>
      </c>
      <c r="L3783">
        <v>114</v>
      </c>
      <c r="M3783" t="str">
        <f>VLOOKUP(CONS_TABLE[[#This Row],[location_id]],Locations[],2,"FALSE")</f>
        <v>Canterbury</v>
      </c>
      <c r="N3783" t="str">
        <f>VLOOKUP(CONS_TABLE[[#This Row],[location_id]],Locations[],3, "FALSE")</f>
        <v>New Zealand</v>
      </c>
      <c r="O3783" s="3">
        <f>VLOOKUP(CONS_TABLE[[#This Row],[location_id]],Locations[],4,"FALSE")</f>
        <v>655000</v>
      </c>
      <c r="P3783">
        <f>VLOOKUP(CONS_TABLE[[#This Row],[location_id]],Locations[],5,"FALSE")</f>
        <v>14.72</v>
      </c>
    </row>
    <row r="3784" spans="1:16" x14ac:dyDescent="0.3">
      <c r="A3784">
        <v>3783</v>
      </c>
      <c r="B3784" t="s">
        <v>83</v>
      </c>
      <c r="C3784">
        <v>619</v>
      </c>
      <c r="D3784" t="str">
        <f>VLOOKUP(CONS_TABLE[[#This Row],[make_id]],Make_details[],2,"FALSE")</f>
        <v>Toyota</v>
      </c>
      <c r="E3784" t="str">
        <f>VLOOKUP(CONS_TABLE[[#This Row],[make_id]],Make_details[],3,"FALSE")</f>
        <v>Standard</v>
      </c>
      <c r="F3784">
        <v>2006</v>
      </c>
      <c r="G3784" t="s">
        <v>842</v>
      </c>
      <c r="H3784" t="s">
        <v>18</v>
      </c>
      <c r="I3784" s="1">
        <v>44606</v>
      </c>
      <c r="J3784" s="1" t="str">
        <f>TEXT(CONS_TABLE[[#This Row],[date_stolen]],"YYYY")</f>
        <v>2022</v>
      </c>
      <c r="K3784" s="1" t="str">
        <f>TEXT(CONS_TABLE[[#This Row],[date_stolen]],"MMMM")</f>
        <v>February</v>
      </c>
      <c r="L3784">
        <v>102</v>
      </c>
      <c r="M3784" t="str">
        <f>VLOOKUP(CONS_TABLE[[#This Row],[location_id]],Locations[],2,"FALSE")</f>
        <v>Auckland</v>
      </c>
      <c r="N3784" t="str">
        <f>VLOOKUP(CONS_TABLE[[#This Row],[location_id]],Locations[],3, "FALSE")</f>
        <v>New Zealand</v>
      </c>
      <c r="O3784" s="3">
        <f>VLOOKUP(CONS_TABLE[[#This Row],[location_id]],Locations[],4,"FALSE")</f>
        <v>1695200</v>
      </c>
      <c r="P3784">
        <f>VLOOKUP(CONS_TABLE[[#This Row],[location_id]],Locations[],5,"FALSE")</f>
        <v>343.09</v>
      </c>
    </row>
    <row r="3785" spans="1:16" x14ac:dyDescent="0.3">
      <c r="A3785">
        <v>3784</v>
      </c>
      <c r="B3785" t="s">
        <v>75</v>
      </c>
      <c r="C3785">
        <v>587</v>
      </c>
      <c r="D3785" t="str">
        <f>VLOOKUP(CONS_TABLE[[#This Row],[make_id]],Make_details[],2,"FALSE")</f>
        <v>Nissan</v>
      </c>
      <c r="E3785" t="str">
        <f>VLOOKUP(CONS_TABLE[[#This Row],[make_id]],Make_details[],3,"FALSE")</f>
        <v>Standard</v>
      </c>
      <c r="F3785">
        <v>2015</v>
      </c>
      <c r="G3785" t="s">
        <v>998</v>
      </c>
      <c r="H3785" t="s">
        <v>45</v>
      </c>
      <c r="I3785" s="1">
        <v>44594</v>
      </c>
      <c r="J3785" s="1" t="str">
        <f>TEXT(CONS_TABLE[[#This Row],[date_stolen]],"YYYY")</f>
        <v>2022</v>
      </c>
      <c r="K3785" s="1" t="str">
        <f>TEXT(CONS_TABLE[[#This Row],[date_stolen]],"MMMM")</f>
        <v>February</v>
      </c>
      <c r="L3785">
        <v>114</v>
      </c>
      <c r="M3785" t="str">
        <f>VLOOKUP(CONS_TABLE[[#This Row],[location_id]],Locations[],2,"FALSE")</f>
        <v>Canterbury</v>
      </c>
      <c r="N3785" t="str">
        <f>VLOOKUP(CONS_TABLE[[#This Row],[location_id]],Locations[],3, "FALSE")</f>
        <v>New Zealand</v>
      </c>
      <c r="O3785" s="3">
        <f>VLOOKUP(CONS_TABLE[[#This Row],[location_id]],Locations[],4,"FALSE")</f>
        <v>655000</v>
      </c>
      <c r="P3785">
        <f>VLOOKUP(CONS_TABLE[[#This Row],[location_id]],Locations[],5,"FALSE")</f>
        <v>14.72</v>
      </c>
    </row>
    <row r="3786" spans="1:16" x14ac:dyDescent="0.3">
      <c r="A3786">
        <v>3785</v>
      </c>
      <c r="B3786" t="s">
        <v>75</v>
      </c>
      <c r="C3786">
        <v>619</v>
      </c>
      <c r="D3786" t="str">
        <f>VLOOKUP(CONS_TABLE[[#This Row],[make_id]],Make_details[],2,"FALSE")</f>
        <v>Toyota</v>
      </c>
      <c r="E3786" t="str">
        <f>VLOOKUP(CONS_TABLE[[#This Row],[make_id]],Make_details[],3,"FALSE")</f>
        <v>Standard</v>
      </c>
      <c r="F3786">
        <v>2015</v>
      </c>
      <c r="G3786" t="s">
        <v>471</v>
      </c>
      <c r="H3786" t="s">
        <v>32</v>
      </c>
      <c r="I3786" s="1">
        <v>44596</v>
      </c>
      <c r="J3786" s="1" t="str">
        <f>TEXT(CONS_TABLE[[#This Row],[date_stolen]],"YYYY")</f>
        <v>2022</v>
      </c>
      <c r="K3786" s="1" t="str">
        <f>TEXT(CONS_TABLE[[#This Row],[date_stolen]],"MMMM")</f>
        <v>February</v>
      </c>
      <c r="L3786">
        <v>102</v>
      </c>
      <c r="M3786" t="str">
        <f>VLOOKUP(CONS_TABLE[[#This Row],[location_id]],Locations[],2,"FALSE")</f>
        <v>Auckland</v>
      </c>
      <c r="N3786" t="str">
        <f>VLOOKUP(CONS_TABLE[[#This Row],[location_id]],Locations[],3, "FALSE")</f>
        <v>New Zealand</v>
      </c>
      <c r="O3786" s="3">
        <f>VLOOKUP(CONS_TABLE[[#This Row],[location_id]],Locations[],4,"FALSE")</f>
        <v>1695200</v>
      </c>
      <c r="P3786">
        <f>VLOOKUP(CONS_TABLE[[#This Row],[location_id]],Locations[],5,"FALSE")</f>
        <v>343.09</v>
      </c>
    </row>
    <row r="3787" spans="1:16" x14ac:dyDescent="0.3">
      <c r="A3787">
        <v>3786</v>
      </c>
      <c r="B3787" t="s">
        <v>83</v>
      </c>
      <c r="C3787">
        <v>512</v>
      </c>
      <c r="D3787" t="str">
        <f>VLOOKUP(CONS_TABLE[[#This Row],[make_id]],Make_details[],2,"FALSE")</f>
        <v>BMW</v>
      </c>
      <c r="E3787" t="str">
        <f>VLOOKUP(CONS_TABLE[[#This Row],[make_id]],Make_details[],3,"FALSE")</f>
        <v>Luxury</v>
      </c>
      <c r="F3787">
        <v>2006</v>
      </c>
      <c r="G3787" t="s">
        <v>923</v>
      </c>
      <c r="H3787" t="s">
        <v>18</v>
      </c>
      <c r="I3787" s="1">
        <v>44652</v>
      </c>
      <c r="J3787" s="1" t="str">
        <f>TEXT(CONS_TABLE[[#This Row],[date_stolen]],"YYYY")</f>
        <v>2022</v>
      </c>
      <c r="K3787" s="1" t="str">
        <f>TEXT(CONS_TABLE[[#This Row],[date_stolen]],"MMMM")</f>
        <v>April</v>
      </c>
      <c r="L3787">
        <v>102</v>
      </c>
      <c r="M3787" t="str">
        <f>VLOOKUP(CONS_TABLE[[#This Row],[location_id]],Locations[],2,"FALSE")</f>
        <v>Auckland</v>
      </c>
      <c r="N3787" t="str">
        <f>VLOOKUP(CONS_TABLE[[#This Row],[location_id]],Locations[],3, "FALSE")</f>
        <v>New Zealand</v>
      </c>
      <c r="O3787" s="3">
        <f>VLOOKUP(CONS_TABLE[[#This Row],[location_id]],Locations[],4,"FALSE")</f>
        <v>1695200</v>
      </c>
      <c r="P3787">
        <f>VLOOKUP(CONS_TABLE[[#This Row],[location_id]],Locations[],5,"FALSE")</f>
        <v>343.09</v>
      </c>
    </row>
    <row r="3788" spans="1:16" x14ac:dyDescent="0.3">
      <c r="A3788">
        <v>3787</v>
      </c>
      <c r="B3788" t="s">
        <v>83</v>
      </c>
      <c r="C3788">
        <v>550</v>
      </c>
      <c r="D3788" t="str">
        <f>VLOOKUP(CONS_TABLE[[#This Row],[make_id]],Make_details[],2,"FALSE")</f>
        <v>Honda</v>
      </c>
      <c r="E3788" t="str">
        <f>VLOOKUP(CONS_TABLE[[#This Row],[make_id]],Make_details[],3,"FALSE")</f>
        <v>Standard</v>
      </c>
      <c r="F3788">
        <v>2011</v>
      </c>
      <c r="G3788" t="s">
        <v>571</v>
      </c>
      <c r="H3788" t="s">
        <v>45</v>
      </c>
      <c r="I3788" s="1">
        <v>44509</v>
      </c>
      <c r="J3788" s="1" t="str">
        <f>TEXT(CONS_TABLE[[#This Row],[date_stolen]],"YYYY")</f>
        <v>2021</v>
      </c>
      <c r="K3788" s="1" t="str">
        <f>TEXT(CONS_TABLE[[#This Row],[date_stolen]],"MMMM")</f>
        <v>November</v>
      </c>
      <c r="L3788">
        <v>102</v>
      </c>
      <c r="M3788" t="str">
        <f>VLOOKUP(CONS_TABLE[[#This Row],[location_id]],Locations[],2,"FALSE")</f>
        <v>Auckland</v>
      </c>
      <c r="N3788" t="str">
        <f>VLOOKUP(CONS_TABLE[[#This Row],[location_id]],Locations[],3, "FALSE")</f>
        <v>New Zealand</v>
      </c>
      <c r="O3788" s="3">
        <f>VLOOKUP(CONS_TABLE[[#This Row],[location_id]],Locations[],4,"FALSE")</f>
        <v>1695200</v>
      </c>
      <c r="P3788">
        <f>VLOOKUP(CONS_TABLE[[#This Row],[location_id]],Locations[],5,"FALSE")</f>
        <v>343.09</v>
      </c>
    </row>
    <row r="3789" spans="1:16" x14ac:dyDescent="0.3">
      <c r="A3789">
        <v>3788</v>
      </c>
      <c r="B3789" t="s">
        <v>75</v>
      </c>
      <c r="C3789">
        <v>619</v>
      </c>
      <c r="D3789" t="str">
        <f>VLOOKUP(CONS_TABLE[[#This Row],[make_id]],Make_details[],2,"FALSE")</f>
        <v>Toyota</v>
      </c>
      <c r="E3789" t="str">
        <f>VLOOKUP(CONS_TABLE[[#This Row],[make_id]],Make_details[],3,"FALSE")</f>
        <v>Standard</v>
      </c>
      <c r="F3789">
        <v>2015</v>
      </c>
      <c r="G3789" t="s">
        <v>471</v>
      </c>
      <c r="H3789" t="s">
        <v>10</v>
      </c>
      <c r="I3789" s="1">
        <v>44618</v>
      </c>
      <c r="J3789" s="1" t="str">
        <f>TEXT(CONS_TABLE[[#This Row],[date_stolen]],"YYYY")</f>
        <v>2022</v>
      </c>
      <c r="K3789" s="1" t="str">
        <f>TEXT(CONS_TABLE[[#This Row],[date_stolen]],"MMMM")</f>
        <v>February</v>
      </c>
      <c r="L3789">
        <v>102</v>
      </c>
      <c r="M3789" t="str">
        <f>VLOOKUP(CONS_TABLE[[#This Row],[location_id]],Locations[],2,"FALSE")</f>
        <v>Auckland</v>
      </c>
      <c r="N3789" t="str">
        <f>VLOOKUP(CONS_TABLE[[#This Row],[location_id]],Locations[],3, "FALSE")</f>
        <v>New Zealand</v>
      </c>
      <c r="O3789" s="3">
        <f>VLOOKUP(CONS_TABLE[[#This Row],[location_id]],Locations[],4,"FALSE")</f>
        <v>1695200</v>
      </c>
      <c r="P3789">
        <f>VLOOKUP(CONS_TABLE[[#This Row],[location_id]],Locations[],5,"FALSE")</f>
        <v>343.09</v>
      </c>
    </row>
    <row r="3790" spans="1:16" x14ac:dyDescent="0.3">
      <c r="A3790">
        <v>3789</v>
      </c>
      <c r="B3790" t="s">
        <v>486</v>
      </c>
      <c r="C3790">
        <v>512</v>
      </c>
      <c r="D3790" t="str">
        <f>VLOOKUP(CONS_TABLE[[#This Row],[make_id]],Make_details[],2,"FALSE")</f>
        <v>BMW</v>
      </c>
      <c r="E3790" t="str">
        <f>VLOOKUP(CONS_TABLE[[#This Row],[make_id]],Make_details[],3,"FALSE")</f>
        <v>Luxury</v>
      </c>
      <c r="F3790">
        <v>2017</v>
      </c>
      <c r="G3790" t="s">
        <v>999</v>
      </c>
      <c r="H3790" t="s">
        <v>18</v>
      </c>
      <c r="I3790" s="1">
        <v>44592</v>
      </c>
      <c r="J3790" s="1" t="str">
        <f>TEXT(CONS_TABLE[[#This Row],[date_stolen]],"YYYY")</f>
        <v>2022</v>
      </c>
      <c r="K3790" s="1" t="str">
        <f>TEXT(CONS_TABLE[[#This Row],[date_stolen]],"MMMM")</f>
        <v>January</v>
      </c>
      <c r="L3790">
        <v>114</v>
      </c>
      <c r="M3790" t="str">
        <f>VLOOKUP(CONS_TABLE[[#This Row],[location_id]],Locations[],2,"FALSE")</f>
        <v>Canterbury</v>
      </c>
      <c r="N3790" t="str">
        <f>VLOOKUP(CONS_TABLE[[#This Row],[location_id]],Locations[],3, "FALSE")</f>
        <v>New Zealand</v>
      </c>
      <c r="O3790" s="3">
        <f>VLOOKUP(CONS_TABLE[[#This Row],[location_id]],Locations[],4,"FALSE")</f>
        <v>655000</v>
      </c>
      <c r="P3790">
        <f>VLOOKUP(CONS_TABLE[[#This Row],[location_id]],Locations[],5,"FALSE")</f>
        <v>14.72</v>
      </c>
    </row>
    <row r="3791" spans="1:16" x14ac:dyDescent="0.3">
      <c r="A3791">
        <v>3790</v>
      </c>
      <c r="B3791" t="s">
        <v>83</v>
      </c>
      <c r="C3791">
        <v>619</v>
      </c>
      <c r="D3791" t="str">
        <f>VLOOKUP(CONS_TABLE[[#This Row],[make_id]],Make_details[],2,"FALSE")</f>
        <v>Toyota</v>
      </c>
      <c r="E3791" t="str">
        <f>VLOOKUP(CONS_TABLE[[#This Row],[make_id]],Make_details[],3,"FALSE")</f>
        <v>Standard</v>
      </c>
      <c r="F3791">
        <v>2006</v>
      </c>
      <c r="G3791" t="s">
        <v>842</v>
      </c>
      <c r="H3791" t="s">
        <v>32</v>
      </c>
      <c r="I3791" s="1">
        <v>44496</v>
      </c>
      <c r="J3791" s="1" t="str">
        <f>TEXT(CONS_TABLE[[#This Row],[date_stolen]],"YYYY")</f>
        <v>2021</v>
      </c>
      <c r="K3791" s="1" t="str">
        <f>TEXT(CONS_TABLE[[#This Row],[date_stolen]],"MMMM")</f>
        <v>October</v>
      </c>
      <c r="L3791">
        <v>102</v>
      </c>
      <c r="M3791" t="str">
        <f>VLOOKUP(CONS_TABLE[[#This Row],[location_id]],Locations[],2,"FALSE")</f>
        <v>Auckland</v>
      </c>
      <c r="N3791" t="str">
        <f>VLOOKUP(CONS_TABLE[[#This Row],[location_id]],Locations[],3, "FALSE")</f>
        <v>New Zealand</v>
      </c>
      <c r="O3791" s="3">
        <f>VLOOKUP(CONS_TABLE[[#This Row],[location_id]],Locations[],4,"FALSE")</f>
        <v>1695200</v>
      </c>
      <c r="P3791">
        <f>VLOOKUP(CONS_TABLE[[#This Row],[location_id]],Locations[],5,"FALSE")</f>
        <v>343.09</v>
      </c>
    </row>
    <row r="3792" spans="1:16" x14ac:dyDescent="0.3">
      <c r="A3792">
        <v>3791</v>
      </c>
      <c r="B3792" t="s">
        <v>90</v>
      </c>
      <c r="C3792">
        <v>580</v>
      </c>
      <c r="D3792" t="str">
        <f>VLOOKUP(CONS_TABLE[[#This Row],[make_id]],Make_details[],2,"FALSE")</f>
        <v>Mitsubishi</v>
      </c>
      <c r="E3792" t="str">
        <f>VLOOKUP(CONS_TABLE[[#This Row],[make_id]],Make_details[],3,"FALSE")</f>
        <v>Standard</v>
      </c>
      <c r="F3792">
        <v>2020</v>
      </c>
      <c r="G3792" t="s">
        <v>1000</v>
      </c>
      <c r="H3792" t="s">
        <v>69</v>
      </c>
      <c r="I3792" s="1">
        <v>44651</v>
      </c>
      <c r="J3792" s="1" t="str">
        <f>TEXT(CONS_TABLE[[#This Row],[date_stolen]],"YYYY")</f>
        <v>2022</v>
      </c>
      <c r="K3792" s="1" t="str">
        <f>TEXT(CONS_TABLE[[#This Row],[date_stolen]],"MMMM")</f>
        <v>March</v>
      </c>
      <c r="L3792">
        <v>102</v>
      </c>
      <c r="M3792" t="str">
        <f>VLOOKUP(CONS_TABLE[[#This Row],[location_id]],Locations[],2,"FALSE")</f>
        <v>Auckland</v>
      </c>
      <c r="N3792" t="str">
        <f>VLOOKUP(CONS_TABLE[[#This Row],[location_id]],Locations[],3, "FALSE")</f>
        <v>New Zealand</v>
      </c>
      <c r="O3792" s="3">
        <f>VLOOKUP(CONS_TABLE[[#This Row],[location_id]],Locations[],4,"FALSE")</f>
        <v>1695200</v>
      </c>
      <c r="P3792">
        <f>VLOOKUP(CONS_TABLE[[#This Row],[location_id]],Locations[],5,"FALSE")</f>
        <v>343.09</v>
      </c>
    </row>
    <row r="3793" spans="1:16" x14ac:dyDescent="0.3">
      <c r="A3793">
        <v>3792</v>
      </c>
      <c r="B3793" t="s">
        <v>486</v>
      </c>
      <c r="C3793">
        <v>507</v>
      </c>
      <c r="D3793" t="str">
        <f>VLOOKUP(CONS_TABLE[[#This Row],[make_id]],Make_details[],2,"FALSE")</f>
        <v>Audi</v>
      </c>
      <c r="E3793" t="str">
        <f>VLOOKUP(CONS_TABLE[[#This Row],[make_id]],Make_details[],3,"FALSE")</f>
        <v>Standard</v>
      </c>
      <c r="F3793">
        <v>2008</v>
      </c>
      <c r="G3793" t="s">
        <v>1001</v>
      </c>
      <c r="H3793" t="s">
        <v>45</v>
      </c>
      <c r="I3793" s="1">
        <v>44508</v>
      </c>
      <c r="J3793" s="1" t="str">
        <f>TEXT(CONS_TABLE[[#This Row],[date_stolen]],"YYYY")</f>
        <v>2021</v>
      </c>
      <c r="K3793" s="1" t="str">
        <f>TEXT(CONS_TABLE[[#This Row],[date_stolen]],"MMMM")</f>
        <v>November</v>
      </c>
      <c r="L3793">
        <v>104</v>
      </c>
      <c r="M3793" t="str">
        <f>VLOOKUP(CONS_TABLE[[#This Row],[location_id]],Locations[],2,"FALSE")</f>
        <v>Bay of Plenty</v>
      </c>
      <c r="N3793" t="str">
        <f>VLOOKUP(CONS_TABLE[[#This Row],[location_id]],Locations[],3, "FALSE")</f>
        <v>New Zealand</v>
      </c>
      <c r="O3793" s="3">
        <f>VLOOKUP(CONS_TABLE[[#This Row],[location_id]],Locations[],4,"FALSE")</f>
        <v>347700</v>
      </c>
      <c r="P3793">
        <f>VLOOKUP(CONS_TABLE[[#This Row],[location_id]],Locations[],5,"FALSE")</f>
        <v>28.8</v>
      </c>
    </row>
    <row r="3794" spans="1:16" x14ac:dyDescent="0.3">
      <c r="A3794">
        <v>3793</v>
      </c>
      <c r="B3794" t="s">
        <v>75</v>
      </c>
      <c r="C3794">
        <v>619</v>
      </c>
      <c r="D3794" t="str">
        <f>VLOOKUP(CONS_TABLE[[#This Row],[make_id]],Make_details[],2,"FALSE")</f>
        <v>Toyota</v>
      </c>
      <c r="E3794" t="str">
        <f>VLOOKUP(CONS_TABLE[[#This Row],[make_id]],Make_details[],3,"FALSE")</f>
        <v>Standard</v>
      </c>
      <c r="F3794">
        <v>2015</v>
      </c>
      <c r="G3794" t="s">
        <v>471</v>
      </c>
      <c r="H3794" t="s">
        <v>32</v>
      </c>
      <c r="I3794" s="1">
        <v>44626</v>
      </c>
      <c r="J3794" s="1" t="str">
        <f>TEXT(CONS_TABLE[[#This Row],[date_stolen]],"YYYY")</f>
        <v>2022</v>
      </c>
      <c r="K3794" s="1" t="str">
        <f>TEXT(CONS_TABLE[[#This Row],[date_stolen]],"MMMM")</f>
        <v>March</v>
      </c>
      <c r="L3794">
        <v>102</v>
      </c>
      <c r="M3794" t="str">
        <f>VLOOKUP(CONS_TABLE[[#This Row],[location_id]],Locations[],2,"FALSE")</f>
        <v>Auckland</v>
      </c>
      <c r="N3794" t="str">
        <f>VLOOKUP(CONS_TABLE[[#This Row],[location_id]],Locations[],3, "FALSE")</f>
        <v>New Zealand</v>
      </c>
      <c r="O3794" s="3">
        <f>VLOOKUP(CONS_TABLE[[#This Row],[location_id]],Locations[],4,"FALSE")</f>
        <v>1695200</v>
      </c>
      <c r="P3794">
        <f>VLOOKUP(CONS_TABLE[[#This Row],[location_id]],Locations[],5,"FALSE")</f>
        <v>343.09</v>
      </c>
    </row>
    <row r="3795" spans="1:16" x14ac:dyDescent="0.3">
      <c r="A3795">
        <v>3794</v>
      </c>
      <c r="B3795" t="s">
        <v>83</v>
      </c>
      <c r="C3795">
        <v>548</v>
      </c>
      <c r="D3795" t="str">
        <f>VLOOKUP(CONS_TABLE[[#This Row],[make_id]],Make_details[],2,"FALSE")</f>
        <v>Holden</v>
      </c>
      <c r="E3795" t="str">
        <f>VLOOKUP(CONS_TABLE[[#This Row],[make_id]],Make_details[],3,"FALSE")</f>
        <v>Standard</v>
      </c>
      <c r="F3795">
        <v>2013</v>
      </c>
      <c r="G3795" t="s">
        <v>593</v>
      </c>
      <c r="H3795" t="s">
        <v>32</v>
      </c>
      <c r="I3795" s="1">
        <v>44579</v>
      </c>
      <c r="J3795" s="1" t="str">
        <f>TEXT(CONS_TABLE[[#This Row],[date_stolen]],"YYYY")</f>
        <v>2022</v>
      </c>
      <c r="K3795" s="1" t="str">
        <f>TEXT(CONS_TABLE[[#This Row],[date_stolen]],"MMMM")</f>
        <v>January</v>
      </c>
      <c r="L3795">
        <v>104</v>
      </c>
      <c r="M3795" t="str">
        <f>VLOOKUP(CONS_TABLE[[#This Row],[location_id]],Locations[],2,"FALSE")</f>
        <v>Bay of Plenty</v>
      </c>
      <c r="N3795" t="str">
        <f>VLOOKUP(CONS_TABLE[[#This Row],[location_id]],Locations[],3, "FALSE")</f>
        <v>New Zealand</v>
      </c>
      <c r="O3795" s="3">
        <f>VLOOKUP(CONS_TABLE[[#This Row],[location_id]],Locations[],4,"FALSE")</f>
        <v>347700</v>
      </c>
      <c r="P3795">
        <f>VLOOKUP(CONS_TABLE[[#This Row],[location_id]],Locations[],5,"FALSE")</f>
        <v>28.8</v>
      </c>
    </row>
    <row r="3796" spans="1:16" x14ac:dyDescent="0.3">
      <c r="A3796">
        <v>3795</v>
      </c>
      <c r="B3796" t="s">
        <v>83</v>
      </c>
      <c r="C3796">
        <v>587</v>
      </c>
      <c r="D3796" t="str">
        <f>VLOOKUP(CONS_TABLE[[#This Row],[make_id]],Make_details[],2,"FALSE")</f>
        <v>Nissan</v>
      </c>
      <c r="E3796" t="str">
        <f>VLOOKUP(CONS_TABLE[[#This Row],[make_id]],Make_details[],3,"FALSE")</f>
        <v>Standard</v>
      </c>
      <c r="F3796">
        <v>1998</v>
      </c>
      <c r="G3796" t="s">
        <v>461</v>
      </c>
      <c r="H3796" t="s">
        <v>10</v>
      </c>
      <c r="I3796" s="1">
        <v>44483</v>
      </c>
      <c r="J3796" s="1" t="str">
        <f>TEXT(CONS_TABLE[[#This Row],[date_stolen]],"YYYY")</f>
        <v>2021</v>
      </c>
      <c r="K3796" s="1" t="str">
        <f>TEXT(CONS_TABLE[[#This Row],[date_stolen]],"MMMM")</f>
        <v>October</v>
      </c>
      <c r="L3796">
        <v>103</v>
      </c>
      <c r="M3796" t="str">
        <f>VLOOKUP(CONS_TABLE[[#This Row],[location_id]],Locations[],2,"FALSE")</f>
        <v>Waikato</v>
      </c>
      <c r="N3796" t="str">
        <f>VLOOKUP(CONS_TABLE[[#This Row],[location_id]],Locations[],3, "FALSE")</f>
        <v>New Zealand</v>
      </c>
      <c r="O3796" s="3">
        <f>VLOOKUP(CONS_TABLE[[#This Row],[location_id]],Locations[],4,"FALSE")</f>
        <v>513800</v>
      </c>
      <c r="P3796">
        <f>VLOOKUP(CONS_TABLE[[#This Row],[location_id]],Locations[],5,"FALSE")</f>
        <v>21.5</v>
      </c>
    </row>
    <row r="3797" spans="1:16" x14ac:dyDescent="0.3">
      <c r="A3797">
        <v>3796</v>
      </c>
      <c r="B3797" t="s">
        <v>75</v>
      </c>
      <c r="C3797">
        <v>611</v>
      </c>
      <c r="D3797" t="str">
        <f>VLOOKUP(CONS_TABLE[[#This Row],[make_id]],Make_details[],2,"FALSE")</f>
        <v>Suzuki</v>
      </c>
      <c r="E3797" t="str">
        <f>VLOOKUP(CONS_TABLE[[#This Row],[make_id]],Make_details[],3,"FALSE")</f>
        <v>Standard</v>
      </c>
      <c r="F3797">
        <v>2011</v>
      </c>
      <c r="G3797" t="s">
        <v>684</v>
      </c>
      <c r="H3797" t="s">
        <v>10</v>
      </c>
      <c r="I3797" s="1">
        <v>44646</v>
      </c>
      <c r="J3797" s="1" t="str">
        <f>TEXT(CONS_TABLE[[#This Row],[date_stolen]],"YYYY")</f>
        <v>2022</v>
      </c>
      <c r="K3797" s="1" t="str">
        <f>TEXT(CONS_TABLE[[#This Row],[date_stolen]],"MMMM")</f>
        <v>March</v>
      </c>
      <c r="L3797">
        <v>102</v>
      </c>
      <c r="M3797" t="str">
        <f>VLOOKUP(CONS_TABLE[[#This Row],[location_id]],Locations[],2,"FALSE")</f>
        <v>Auckland</v>
      </c>
      <c r="N3797" t="str">
        <f>VLOOKUP(CONS_TABLE[[#This Row],[location_id]],Locations[],3, "FALSE")</f>
        <v>New Zealand</v>
      </c>
      <c r="O3797" s="3">
        <f>VLOOKUP(CONS_TABLE[[#This Row],[location_id]],Locations[],4,"FALSE")</f>
        <v>1695200</v>
      </c>
      <c r="P3797">
        <f>VLOOKUP(CONS_TABLE[[#This Row],[location_id]],Locations[],5,"FALSE")</f>
        <v>343.09</v>
      </c>
    </row>
    <row r="3798" spans="1:16" x14ac:dyDescent="0.3">
      <c r="A3798">
        <v>3797</v>
      </c>
      <c r="B3798" t="s">
        <v>75</v>
      </c>
      <c r="C3798">
        <v>611</v>
      </c>
      <c r="D3798" t="str">
        <f>VLOOKUP(CONS_TABLE[[#This Row],[make_id]],Make_details[],2,"FALSE")</f>
        <v>Suzuki</v>
      </c>
      <c r="E3798" t="str">
        <f>VLOOKUP(CONS_TABLE[[#This Row],[make_id]],Make_details[],3,"FALSE")</f>
        <v>Standard</v>
      </c>
      <c r="F3798">
        <v>2016</v>
      </c>
      <c r="G3798" t="s">
        <v>684</v>
      </c>
      <c r="H3798" t="s">
        <v>18</v>
      </c>
      <c r="I3798" s="1">
        <v>44589</v>
      </c>
      <c r="J3798" s="1" t="str">
        <f>TEXT(CONS_TABLE[[#This Row],[date_stolen]],"YYYY")</f>
        <v>2022</v>
      </c>
      <c r="K3798" s="1" t="str">
        <f>TEXT(CONS_TABLE[[#This Row],[date_stolen]],"MMMM")</f>
        <v>January</v>
      </c>
      <c r="L3798">
        <v>105</v>
      </c>
      <c r="M3798" t="str">
        <f>VLOOKUP(CONS_TABLE[[#This Row],[location_id]],Locations[],2,"FALSE")</f>
        <v>Gisborne</v>
      </c>
      <c r="N3798" t="str">
        <f>VLOOKUP(CONS_TABLE[[#This Row],[location_id]],Locations[],3, "FALSE")</f>
        <v>New Zealand</v>
      </c>
      <c r="O3798" s="3">
        <f>VLOOKUP(CONS_TABLE[[#This Row],[location_id]],Locations[],4,"FALSE")</f>
        <v>52100</v>
      </c>
      <c r="P3798">
        <f>VLOOKUP(CONS_TABLE[[#This Row],[location_id]],Locations[],5,"FALSE")</f>
        <v>6.21</v>
      </c>
    </row>
    <row r="3799" spans="1:16" x14ac:dyDescent="0.3">
      <c r="A3799">
        <v>3798</v>
      </c>
      <c r="B3799" t="s">
        <v>486</v>
      </c>
      <c r="C3799">
        <v>577</v>
      </c>
      <c r="D3799" t="str">
        <f>VLOOKUP(CONS_TABLE[[#This Row],[make_id]],Make_details[],2,"FALSE")</f>
        <v>Mercedes-Benz</v>
      </c>
      <c r="E3799" t="str">
        <f>VLOOKUP(CONS_TABLE[[#This Row],[make_id]],Make_details[],3,"FALSE")</f>
        <v>Luxury</v>
      </c>
      <c r="F3799">
        <v>2009</v>
      </c>
      <c r="G3799" t="s">
        <v>861</v>
      </c>
      <c r="H3799" t="s">
        <v>69</v>
      </c>
      <c r="I3799" s="1">
        <v>44629</v>
      </c>
      <c r="J3799" s="1" t="str">
        <f>TEXT(CONS_TABLE[[#This Row],[date_stolen]],"YYYY")</f>
        <v>2022</v>
      </c>
      <c r="K3799" s="1" t="str">
        <f>TEXT(CONS_TABLE[[#This Row],[date_stolen]],"MMMM")</f>
        <v>March</v>
      </c>
      <c r="L3799">
        <v>102</v>
      </c>
      <c r="M3799" t="str">
        <f>VLOOKUP(CONS_TABLE[[#This Row],[location_id]],Locations[],2,"FALSE")</f>
        <v>Auckland</v>
      </c>
      <c r="N3799" t="str">
        <f>VLOOKUP(CONS_TABLE[[#This Row],[location_id]],Locations[],3, "FALSE")</f>
        <v>New Zealand</v>
      </c>
      <c r="O3799" s="3">
        <f>VLOOKUP(CONS_TABLE[[#This Row],[location_id]],Locations[],4,"FALSE")</f>
        <v>1695200</v>
      </c>
      <c r="P3799">
        <f>VLOOKUP(CONS_TABLE[[#This Row],[location_id]],Locations[],5,"FALSE")</f>
        <v>343.09</v>
      </c>
    </row>
    <row r="3800" spans="1:16" x14ac:dyDescent="0.3">
      <c r="A3800">
        <v>3799</v>
      </c>
      <c r="B3800" t="s">
        <v>75</v>
      </c>
      <c r="C3800">
        <v>611</v>
      </c>
      <c r="D3800" t="str">
        <f>VLOOKUP(CONS_TABLE[[#This Row],[make_id]],Make_details[],2,"FALSE")</f>
        <v>Suzuki</v>
      </c>
      <c r="E3800" t="str">
        <f>VLOOKUP(CONS_TABLE[[#This Row],[make_id]],Make_details[],3,"FALSE")</f>
        <v>Standard</v>
      </c>
      <c r="F3800">
        <v>2014</v>
      </c>
      <c r="G3800" t="s">
        <v>684</v>
      </c>
      <c r="H3800" t="s">
        <v>69</v>
      </c>
      <c r="I3800" s="1">
        <v>44504</v>
      </c>
      <c r="J3800" s="1" t="str">
        <f>TEXT(CONS_TABLE[[#This Row],[date_stolen]],"YYYY")</f>
        <v>2021</v>
      </c>
      <c r="K3800" s="1" t="str">
        <f>TEXT(CONS_TABLE[[#This Row],[date_stolen]],"MMMM")</f>
        <v>November</v>
      </c>
      <c r="L3800">
        <v>101</v>
      </c>
      <c r="M3800" t="str">
        <f>VLOOKUP(CONS_TABLE[[#This Row],[location_id]],Locations[],2,"FALSE")</f>
        <v>Northland</v>
      </c>
      <c r="N3800" t="str">
        <f>VLOOKUP(CONS_TABLE[[#This Row],[location_id]],Locations[],3, "FALSE")</f>
        <v>New Zealand</v>
      </c>
      <c r="O3800" s="3">
        <f>VLOOKUP(CONS_TABLE[[#This Row],[location_id]],Locations[],4,"FALSE")</f>
        <v>201500</v>
      </c>
      <c r="P3800">
        <f>VLOOKUP(CONS_TABLE[[#This Row],[location_id]],Locations[],5,"FALSE")</f>
        <v>16.11</v>
      </c>
    </row>
    <row r="3801" spans="1:16" x14ac:dyDescent="0.3">
      <c r="A3801">
        <v>3800</v>
      </c>
      <c r="B3801" t="s">
        <v>75</v>
      </c>
      <c r="C3801">
        <v>619</v>
      </c>
      <c r="D3801" t="str">
        <f>VLOOKUP(CONS_TABLE[[#This Row],[make_id]],Make_details[],2,"FALSE")</f>
        <v>Toyota</v>
      </c>
      <c r="E3801" t="str">
        <f>VLOOKUP(CONS_TABLE[[#This Row],[make_id]],Make_details[],3,"FALSE")</f>
        <v>Standard</v>
      </c>
      <c r="F3801">
        <v>2016</v>
      </c>
      <c r="G3801" t="s">
        <v>471</v>
      </c>
      <c r="H3801" t="s">
        <v>10</v>
      </c>
      <c r="I3801" s="1">
        <v>44628</v>
      </c>
      <c r="J3801" s="1" t="str">
        <f>TEXT(CONS_TABLE[[#This Row],[date_stolen]],"YYYY")</f>
        <v>2022</v>
      </c>
      <c r="K3801" s="1" t="str">
        <f>TEXT(CONS_TABLE[[#This Row],[date_stolen]],"MMMM")</f>
        <v>March</v>
      </c>
      <c r="L3801">
        <v>102</v>
      </c>
      <c r="M3801" t="str">
        <f>VLOOKUP(CONS_TABLE[[#This Row],[location_id]],Locations[],2,"FALSE")</f>
        <v>Auckland</v>
      </c>
      <c r="N3801" t="str">
        <f>VLOOKUP(CONS_TABLE[[#This Row],[location_id]],Locations[],3, "FALSE")</f>
        <v>New Zealand</v>
      </c>
      <c r="O3801" s="3">
        <f>VLOOKUP(CONS_TABLE[[#This Row],[location_id]],Locations[],4,"FALSE")</f>
        <v>1695200</v>
      </c>
      <c r="P3801">
        <f>VLOOKUP(CONS_TABLE[[#This Row],[location_id]],Locations[],5,"FALSE")</f>
        <v>343.09</v>
      </c>
    </row>
    <row r="3802" spans="1:16" x14ac:dyDescent="0.3">
      <c r="A3802">
        <v>3801</v>
      </c>
      <c r="B3802" t="s">
        <v>83</v>
      </c>
      <c r="C3802">
        <v>587</v>
      </c>
      <c r="D3802" t="str">
        <f>VLOOKUP(CONS_TABLE[[#This Row],[make_id]],Make_details[],2,"FALSE")</f>
        <v>Nissan</v>
      </c>
      <c r="E3802" t="str">
        <f>VLOOKUP(CONS_TABLE[[#This Row],[make_id]],Make_details[],3,"FALSE")</f>
        <v>Standard</v>
      </c>
      <c r="F3802">
        <v>1996</v>
      </c>
      <c r="G3802" t="s">
        <v>140</v>
      </c>
      <c r="H3802" t="s">
        <v>66</v>
      </c>
      <c r="I3802" s="1">
        <v>44592</v>
      </c>
      <c r="J3802" s="1" t="str">
        <f>TEXT(CONS_TABLE[[#This Row],[date_stolen]],"YYYY")</f>
        <v>2022</v>
      </c>
      <c r="K3802" s="1" t="str">
        <f>TEXT(CONS_TABLE[[#This Row],[date_stolen]],"MMMM")</f>
        <v>January</v>
      </c>
      <c r="L3802">
        <v>102</v>
      </c>
      <c r="M3802" t="str">
        <f>VLOOKUP(CONS_TABLE[[#This Row],[location_id]],Locations[],2,"FALSE")</f>
        <v>Auckland</v>
      </c>
      <c r="N3802" t="str">
        <f>VLOOKUP(CONS_TABLE[[#This Row],[location_id]],Locations[],3, "FALSE")</f>
        <v>New Zealand</v>
      </c>
      <c r="O3802" s="3">
        <f>VLOOKUP(CONS_TABLE[[#This Row],[location_id]],Locations[],4,"FALSE")</f>
        <v>1695200</v>
      </c>
      <c r="P3802">
        <f>VLOOKUP(CONS_TABLE[[#This Row],[location_id]],Locations[],5,"FALSE")</f>
        <v>343.09</v>
      </c>
    </row>
    <row r="3803" spans="1:16" x14ac:dyDescent="0.3">
      <c r="A3803">
        <v>3802</v>
      </c>
      <c r="B3803" t="s">
        <v>90</v>
      </c>
      <c r="C3803">
        <v>611</v>
      </c>
      <c r="D3803" t="str">
        <f>VLOOKUP(CONS_TABLE[[#This Row],[make_id]],Make_details[],2,"FALSE")</f>
        <v>Suzuki</v>
      </c>
      <c r="E3803" t="str">
        <f>VLOOKUP(CONS_TABLE[[#This Row],[make_id]],Make_details[],3,"FALSE")</f>
        <v>Standard</v>
      </c>
      <c r="F3803">
        <v>1994</v>
      </c>
      <c r="G3803" t="s">
        <v>492</v>
      </c>
      <c r="H3803" t="s">
        <v>69</v>
      </c>
      <c r="I3803" s="1">
        <v>44656</v>
      </c>
      <c r="J3803" s="1" t="str">
        <f>TEXT(CONS_TABLE[[#This Row],[date_stolen]],"YYYY")</f>
        <v>2022</v>
      </c>
      <c r="K3803" s="1" t="str">
        <f>TEXT(CONS_TABLE[[#This Row],[date_stolen]],"MMMM")</f>
        <v>April</v>
      </c>
      <c r="L3803">
        <v>101</v>
      </c>
      <c r="M3803" t="str">
        <f>VLOOKUP(CONS_TABLE[[#This Row],[location_id]],Locations[],2,"FALSE")</f>
        <v>Northland</v>
      </c>
      <c r="N3803" t="str">
        <f>VLOOKUP(CONS_TABLE[[#This Row],[location_id]],Locations[],3, "FALSE")</f>
        <v>New Zealand</v>
      </c>
      <c r="O3803" s="3">
        <f>VLOOKUP(CONS_TABLE[[#This Row],[location_id]],Locations[],4,"FALSE")</f>
        <v>201500</v>
      </c>
      <c r="P3803">
        <f>VLOOKUP(CONS_TABLE[[#This Row],[location_id]],Locations[],5,"FALSE")</f>
        <v>16.11</v>
      </c>
    </row>
    <row r="3804" spans="1:16" x14ac:dyDescent="0.3">
      <c r="A3804">
        <v>3803</v>
      </c>
      <c r="B3804" t="s">
        <v>90</v>
      </c>
      <c r="C3804">
        <v>587</v>
      </c>
      <c r="D3804" t="str">
        <f>VLOOKUP(CONS_TABLE[[#This Row],[make_id]],Make_details[],2,"FALSE")</f>
        <v>Nissan</v>
      </c>
      <c r="E3804" t="str">
        <f>VLOOKUP(CONS_TABLE[[#This Row],[make_id]],Make_details[],3,"FALSE")</f>
        <v>Standard</v>
      </c>
      <c r="F3804">
        <v>2009</v>
      </c>
      <c r="G3804" t="s">
        <v>820</v>
      </c>
      <c r="H3804" t="s">
        <v>69</v>
      </c>
      <c r="I3804" s="1">
        <v>44622</v>
      </c>
      <c r="J3804" s="1" t="str">
        <f>TEXT(CONS_TABLE[[#This Row],[date_stolen]],"YYYY")</f>
        <v>2022</v>
      </c>
      <c r="K3804" s="1" t="str">
        <f>TEXT(CONS_TABLE[[#This Row],[date_stolen]],"MMMM")</f>
        <v>March</v>
      </c>
      <c r="L3804">
        <v>102</v>
      </c>
      <c r="M3804" t="str">
        <f>VLOOKUP(CONS_TABLE[[#This Row],[location_id]],Locations[],2,"FALSE")</f>
        <v>Auckland</v>
      </c>
      <c r="N3804" t="str">
        <f>VLOOKUP(CONS_TABLE[[#This Row],[location_id]],Locations[],3, "FALSE")</f>
        <v>New Zealand</v>
      </c>
      <c r="O3804" s="3">
        <f>VLOOKUP(CONS_TABLE[[#This Row],[location_id]],Locations[],4,"FALSE")</f>
        <v>1695200</v>
      </c>
      <c r="P3804">
        <f>VLOOKUP(CONS_TABLE[[#This Row],[location_id]],Locations[],5,"FALSE")</f>
        <v>343.09</v>
      </c>
    </row>
    <row r="3805" spans="1:16" x14ac:dyDescent="0.3">
      <c r="A3805">
        <v>3804</v>
      </c>
      <c r="B3805" t="s">
        <v>83</v>
      </c>
      <c r="C3805">
        <v>587</v>
      </c>
      <c r="D3805" t="str">
        <f>VLOOKUP(CONS_TABLE[[#This Row],[make_id]],Make_details[],2,"FALSE")</f>
        <v>Nissan</v>
      </c>
      <c r="E3805" t="str">
        <f>VLOOKUP(CONS_TABLE[[#This Row],[make_id]],Make_details[],3,"FALSE")</f>
        <v>Standard</v>
      </c>
      <c r="F3805">
        <v>2004</v>
      </c>
      <c r="G3805" t="s">
        <v>582</v>
      </c>
      <c r="H3805" t="s">
        <v>18</v>
      </c>
      <c r="I3805" s="1">
        <v>44645</v>
      </c>
      <c r="J3805" s="1" t="str">
        <f>TEXT(CONS_TABLE[[#This Row],[date_stolen]],"YYYY")</f>
        <v>2022</v>
      </c>
      <c r="K3805" s="1" t="str">
        <f>TEXT(CONS_TABLE[[#This Row],[date_stolen]],"MMMM")</f>
        <v>March</v>
      </c>
      <c r="L3805">
        <v>102</v>
      </c>
      <c r="M3805" t="str">
        <f>VLOOKUP(CONS_TABLE[[#This Row],[location_id]],Locations[],2,"FALSE")</f>
        <v>Auckland</v>
      </c>
      <c r="N3805" t="str">
        <f>VLOOKUP(CONS_TABLE[[#This Row],[location_id]],Locations[],3, "FALSE")</f>
        <v>New Zealand</v>
      </c>
      <c r="O3805" s="3">
        <f>VLOOKUP(CONS_TABLE[[#This Row],[location_id]],Locations[],4,"FALSE")</f>
        <v>1695200</v>
      </c>
      <c r="P3805">
        <f>VLOOKUP(CONS_TABLE[[#This Row],[location_id]],Locations[],5,"FALSE")</f>
        <v>343.09</v>
      </c>
    </row>
    <row r="3806" spans="1:16" x14ac:dyDescent="0.3">
      <c r="A3806">
        <v>3805</v>
      </c>
      <c r="B3806" t="s">
        <v>75</v>
      </c>
      <c r="C3806">
        <v>610</v>
      </c>
      <c r="D3806" t="str">
        <f>VLOOKUP(CONS_TABLE[[#This Row],[make_id]],Make_details[],2,"FALSE")</f>
        <v>Subaru</v>
      </c>
      <c r="E3806" t="str">
        <f>VLOOKUP(CONS_TABLE[[#This Row],[make_id]],Make_details[],3,"FALSE")</f>
        <v>Standard</v>
      </c>
      <c r="F3806">
        <v>2013</v>
      </c>
      <c r="G3806" t="s">
        <v>444</v>
      </c>
      <c r="H3806" t="s">
        <v>32</v>
      </c>
      <c r="I3806" s="1">
        <v>44654</v>
      </c>
      <c r="J3806" s="1" t="str">
        <f>TEXT(CONS_TABLE[[#This Row],[date_stolen]],"YYYY")</f>
        <v>2022</v>
      </c>
      <c r="K3806" s="1" t="str">
        <f>TEXT(CONS_TABLE[[#This Row],[date_stolen]],"MMMM")</f>
        <v>April</v>
      </c>
      <c r="L3806">
        <v>102</v>
      </c>
      <c r="M3806" t="str">
        <f>VLOOKUP(CONS_TABLE[[#This Row],[location_id]],Locations[],2,"FALSE")</f>
        <v>Auckland</v>
      </c>
      <c r="N3806" t="str">
        <f>VLOOKUP(CONS_TABLE[[#This Row],[location_id]],Locations[],3, "FALSE")</f>
        <v>New Zealand</v>
      </c>
      <c r="O3806" s="3">
        <f>VLOOKUP(CONS_TABLE[[#This Row],[location_id]],Locations[],4,"FALSE")</f>
        <v>1695200</v>
      </c>
      <c r="P3806">
        <f>VLOOKUP(CONS_TABLE[[#This Row],[location_id]],Locations[],5,"FALSE")</f>
        <v>343.09</v>
      </c>
    </row>
    <row r="3807" spans="1:16" x14ac:dyDescent="0.3">
      <c r="A3807">
        <v>3806</v>
      </c>
      <c r="B3807" t="s">
        <v>435</v>
      </c>
      <c r="C3807">
        <v>540</v>
      </c>
      <c r="D3807" t="str">
        <f>VLOOKUP(CONS_TABLE[[#This Row],[make_id]],Make_details[],2,"FALSE")</f>
        <v>Ford</v>
      </c>
      <c r="E3807" t="str">
        <f>VLOOKUP(CONS_TABLE[[#This Row],[make_id]],Make_details[],3,"FALSE")</f>
        <v>Standard</v>
      </c>
      <c r="F3807">
        <v>2021</v>
      </c>
      <c r="G3807" t="s">
        <v>760</v>
      </c>
      <c r="H3807" t="s">
        <v>28</v>
      </c>
      <c r="I3807" s="1">
        <v>44618</v>
      </c>
      <c r="J3807" s="1" t="str">
        <f>TEXT(CONS_TABLE[[#This Row],[date_stolen]],"YYYY")</f>
        <v>2022</v>
      </c>
      <c r="K3807" s="1" t="str">
        <f>TEXT(CONS_TABLE[[#This Row],[date_stolen]],"MMMM")</f>
        <v>February</v>
      </c>
      <c r="L3807">
        <v>104</v>
      </c>
      <c r="M3807" t="str">
        <f>VLOOKUP(CONS_TABLE[[#This Row],[location_id]],Locations[],2,"FALSE")</f>
        <v>Bay of Plenty</v>
      </c>
      <c r="N3807" t="str">
        <f>VLOOKUP(CONS_TABLE[[#This Row],[location_id]],Locations[],3, "FALSE")</f>
        <v>New Zealand</v>
      </c>
      <c r="O3807" s="3">
        <f>VLOOKUP(CONS_TABLE[[#This Row],[location_id]],Locations[],4,"FALSE")</f>
        <v>347700</v>
      </c>
      <c r="P3807">
        <f>VLOOKUP(CONS_TABLE[[#This Row],[location_id]],Locations[],5,"FALSE")</f>
        <v>28.8</v>
      </c>
    </row>
    <row r="3808" spans="1:16" x14ac:dyDescent="0.3">
      <c r="A3808">
        <v>3807</v>
      </c>
      <c r="B3808" t="s">
        <v>435</v>
      </c>
      <c r="C3808">
        <v>587</v>
      </c>
      <c r="D3808" t="str">
        <f>VLOOKUP(CONS_TABLE[[#This Row],[make_id]],Make_details[],2,"FALSE")</f>
        <v>Nissan</v>
      </c>
      <c r="E3808" t="str">
        <f>VLOOKUP(CONS_TABLE[[#This Row],[make_id]],Make_details[],3,"FALSE")</f>
        <v>Standard</v>
      </c>
      <c r="F3808">
        <v>2021</v>
      </c>
      <c r="G3808" t="s">
        <v>437</v>
      </c>
      <c r="H3808" t="s">
        <v>45</v>
      </c>
      <c r="I3808" s="1">
        <v>44641</v>
      </c>
      <c r="J3808" s="1" t="str">
        <f>TEXT(CONS_TABLE[[#This Row],[date_stolen]],"YYYY")</f>
        <v>2022</v>
      </c>
      <c r="K3808" s="1" t="str">
        <f>TEXT(CONS_TABLE[[#This Row],[date_stolen]],"MMMM")</f>
        <v>March</v>
      </c>
      <c r="L3808">
        <v>114</v>
      </c>
      <c r="M3808" t="str">
        <f>VLOOKUP(CONS_TABLE[[#This Row],[location_id]],Locations[],2,"FALSE")</f>
        <v>Canterbury</v>
      </c>
      <c r="N3808" t="str">
        <f>VLOOKUP(CONS_TABLE[[#This Row],[location_id]],Locations[],3, "FALSE")</f>
        <v>New Zealand</v>
      </c>
      <c r="O3808" s="3">
        <f>VLOOKUP(CONS_TABLE[[#This Row],[location_id]],Locations[],4,"FALSE")</f>
        <v>655000</v>
      </c>
      <c r="P3808">
        <f>VLOOKUP(CONS_TABLE[[#This Row],[location_id]],Locations[],5,"FALSE")</f>
        <v>14.72</v>
      </c>
    </row>
    <row r="3809" spans="1:16" x14ac:dyDescent="0.3">
      <c r="A3809">
        <v>3808</v>
      </c>
      <c r="B3809" t="s">
        <v>75</v>
      </c>
      <c r="C3809">
        <v>633</v>
      </c>
      <c r="D3809" t="str">
        <f>VLOOKUP(CONS_TABLE[[#This Row],[make_id]],Make_details[],2,"FALSE")</f>
        <v>Volkswagen</v>
      </c>
      <c r="E3809" t="str">
        <f>VLOOKUP(CONS_TABLE[[#This Row],[make_id]],Make_details[],3,"FALSE")</f>
        <v>Standard</v>
      </c>
      <c r="F3809">
        <v>2012</v>
      </c>
      <c r="G3809" t="s">
        <v>581</v>
      </c>
      <c r="H3809" t="s">
        <v>32</v>
      </c>
      <c r="I3809" s="1">
        <v>44570</v>
      </c>
      <c r="J3809" s="1" t="str">
        <f>TEXT(CONS_TABLE[[#This Row],[date_stolen]],"YYYY")</f>
        <v>2022</v>
      </c>
      <c r="K3809" s="1" t="str">
        <f>TEXT(CONS_TABLE[[#This Row],[date_stolen]],"MMMM")</f>
        <v>January</v>
      </c>
      <c r="L3809">
        <v>102</v>
      </c>
      <c r="M3809" t="str">
        <f>VLOOKUP(CONS_TABLE[[#This Row],[location_id]],Locations[],2,"FALSE")</f>
        <v>Auckland</v>
      </c>
      <c r="N3809" t="str">
        <f>VLOOKUP(CONS_TABLE[[#This Row],[location_id]],Locations[],3, "FALSE")</f>
        <v>New Zealand</v>
      </c>
      <c r="O3809" s="3">
        <f>VLOOKUP(CONS_TABLE[[#This Row],[location_id]],Locations[],4,"FALSE")</f>
        <v>1695200</v>
      </c>
      <c r="P3809">
        <f>VLOOKUP(CONS_TABLE[[#This Row],[location_id]],Locations[],5,"FALSE")</f>
        <v>343.09</v>
      </c>
    </row>
    <row r="3810" spans="1:16" x14ac:dyDescent="0.3">
      <c r="A3810">
        <v>3809</v>
      </c>
      <c r="B3810" t="s">
        <v>83</v>
      </c>
      <c r="C3810">
        <v>557</v>
      </c>
      <c r="D3810" t="str">
        <f>VLOOKUP(CONS_TABLE[[#This Row],[make_id]],Make_details[],2,"FALSE")</f>
        <v>Jaguar</v>
      </c>
      <c r="E3810" t="str">
        <f>VLOOKUP(CONS_TABLE[[#This Row],[make_id]],Make_details[],3,"FALSE")</f>
        <v>Luxury</v>
      </c>
      <c r="F3810">
        <v>2009</v>
      </c>
      <c r="G3810" t="s">
        <v>942</v>
      </c>
      <c r="H3810" t="s">
        <v>10</v>
      </c>
      <c r="I3810" s="1">
        <v>44570</v>
      </c>
      <c r="J3810" s="1" t="str">
        <f>TEXT(CONS_TABLE[[#This Row],[date_stolen]],"YYYY")</f>
        <v>2022</v>
      </c>
      <c r="K3810" s="1" t="str">
        <f>TEXT(CONS_TABLE[[#This Row],[date_stolen]],"MMMM")</f>
        <v>January</v>
      </c>
      <c r="L3810">
        <v>102</v>
      </c>
      <c r="M3810" t="str">
        <f>VLOOKUP(CONS_TABLE[[#This Row],[location_id]],Locations[],2,"FALSE")</f>
        <v>Auckland</v>
      </c>
      <c r="N3810" t="str">
        <f>VLOOKUP(CONS_TABLE[[#This Row],[location_id]],Locations[],3, "FALSE")</f>
        <v>New Zealand</v>
      </c>
      <c r="O3810" s="3">
        <f>VLOOKUP(CONS_TABLE[[#This Row],[location_id]],Locations[],4,"FALSE")</f>
        <v>1695200</v>
      </c>
      <c r="P3810">
        <f>VLOOKUP(CONS_TABLE[[#This Row],[location_id]],Locations[],5,"FALSE")</f>
        <v>343.09</v>
      </c>
    </row>
    <row r="3811" spans="1:16" x14ac:dyDescent="0.3">
      <c r="A3811">
        <v>3810</v>
      </c>
      <c r="B3811" t="s">
        <v>83</v>
      </c>
      <c r="C3811">
        <v>587</v>
      </c>
      <c r="D3811" t="str">
        <f>VLOOKUP(CONS_TABLE[[#This Row],[make_id]],Make_details[],2,"FALSE")</f>
        <v>Nissan</v>
      </c>
      <c r="E3811" t="str">
        <f>VLOOKUP(CONS_TABLE[[#This Row],[make_id]],Make_details[],3,"FALSE")</f>
        <v>Standard</v>
      </c>
      <c r="F3811">
        <v>2007</v>
      </c>
      <c r="G3811" t="s">
        <v>140</v>
      </c>
      <c r="H3811" t="s">
        <v>45</v>
      </c>
      <c r="I3811" s="1">
        <v>44561</v>
      </c>
      <c r="J3811" s="1" t="str">
        <f>TEXT(CONS_TABLE[[#This Row],[date_stolen]],"YYYY")</f>
        <v>2021</v>
      </c>
      <c r="K3811" s="1" t="str">
        <f>TEXT(CONS_TABLE[[#This Row],[date_stolen]],"MMMM")</f>
        <v>December</v>
      </c>
      <c r="L3811">
        <v>103</v>
      </c>
      <c r="M3811" t="str">
        <f>VLOOKUP(CONS_TABLE[[#This Row],[location_id]],Locations[],2,"FALSE")</f>
        <v>Waikato</v>
      </c>
      <c r="N3811" t="str">
        <f>VLOOKUP(CONS_TABLE[[#This Row],[location_id]],Locations[],3, "FALSE")</f>
        <v>New Zealand</v>
      </c>
      <c r="O3811" s="3">
        <f>VLOOKUP(CONS_TABLE[[#This Row],[location_id]],Locations[],4,"FALSE")</f>
        <v>513800</v>
      </c>
      <c r="P3811">
        <f>VLOOKUP(CONS_TABLE[[#This Row],[location_id]],Locations[],5,"FALSE")</f>
        <v>21.5</v>
      </c>
    </row>
    <row r="3812" spans="1:16" x14ac:dyDescent="0.3">
      <c r="A3812">
        <v>3811</v>
      </c>
      <c r="B3812" t="s">
        <v>435</v>
      </c>
      <c r="C3812">
        <v>576</v>
      </c>
      <c r="D3812" t="str">
        <f>VLOOKUP(CONS_TABLE[[#This Row],[make_id]],Make_details[],2,"FALSE")</f>
        <v>Mazda</v>
      </c>
      <c r="E3812" t="str">
        <f>VLOOKUP(CONS_TABLE[[#This Row],[make_id]],Make_details[],3,"FALSE")</f>
        <v>Standard</v>
      </c>
      <c r="F3812">
        <v>2006</v>
      </c>
      <c r="G3812" t="s">
        <v>450</v>
      </c>
      <c r="H3812" t="s">
        <v>32</v>
      </c>
      <c r="I3812" s="1">
        <v>44536</v>
      </c>
      <c r="J3812" s="1" t="str">
        <f>TEXT(CONS_TABLE[[#This Row],[date_stolen]],"YYYY")</f>
        <v>2021</v>
      </c>
      <c r="K3812" s="1" t="str">
        <f>TEXT(CONS_TABLE[[#This Row],[date_stolen]],"MMMM")</f>
        <v>December</v>
      </c>
      <c r="L3812">
        <v>116</v>
      </c>
      <c r="M3812" t="str">
        <f>VLOOKUP(CONS_TABLE[[#This Row],[location_id]],Locations[],2,"FALSE")</f>
        <v>Southland</v>
      </c>
      <c r="N3812" t="str">
        <f>VLOOKUP(CONS_TABLE[[#This Row],[location_id]],Locations[],3, "FALSE")</f>
        <v>New Zealand</v>
      </c>
      <c r="O3812" s="3">
        <f>VLOOKUP(CONS_TABLE[[#This Row],[location_id]],Locations[],4,"FALSE")</f>
        <v>102400</v>
      </c>
      <c r="P3812">
        <f>VLOOKUP(CONS_TABLE[[#This Row],[location_id]],Locations[],5,"FALSE")</f>
        <v>3.28</v>
      </c>
    </row>
    <row r="3813" spans="1:16" x14ac:dyDescent="0.3">
      <c r="A3813">
        <v>3812</v>
      </c>
      <c r="B3813" t="s">
        <v>90</v>
      </c>
      <c r="C3813">
        <v>619</v>
      </c>
      <c r="D3813" t="str">
        <f>VLOOKUP(CONS_TABLE[[#This Row],[make_id]],Make_details[],2,"FALSE")</f>
        <v>Toyota</v>
      </c>
      <c r="E3813" t="str">
        <f>VLOOKUP(CONS_TABLE[[#This Row],[make_id]],Make_details[],3,"FALSE")</f>
        <v>Standard</v>
      </c>
      <c r="F3813">
        <v>2012</v>
      </c>
      <c r="G3813" t="s">
        <v>604</v>
      </c>
      <c r="H3813" t="s">
        <v>101</v>
      </c>
      <c r="I3813" s="1">
        <v>44558</v>
      </c>
      <c r="J3813" s="1" t="str">
        <f>TEXT(CONS_TABLE[[#This Row],[date_stolen]],"YYYY")</f>
        <v>2021</v>
      </c>
      <c r="K3813" s="1" t="str">
        <f>TEXT(CONS_TABLE[[#This Row],[date_stolen]],"MMMM")</f>
        <v>December</v>
      </c>
      <c r="L3813">
        <v>114</v>
      </c>
      <c r="M3813" t="str">
        <f>VLOOKUP(CONS_TABLE[[#This Row],[location_id]],Locations[],2,"FALSE")</f>
        <v>Canterbury</v>
      </c>
      <c r="N3813" t="str">
        <f>VLOOKUP(CONS_TABLE[[#This Row],[location_id]],Locations[],3, "FALSE")</f>
        <v>New Zealand</v>
      </c>
      <c r="O3813" s="3">
        <f>VLOOKUP(CONS_TABLE[[#This Row],[location_id]],Locations[],4,"FALSE")</f>
        <v>655000</v>
      </c>
      <c r="P3813">
        <f>VLOOKUP(CONS_TABLE[[#This Row],[location_id]],Locations[],5,"FALSE")</f>
        <v>14.72</v>
      </c>
    </row>
    <row r="3814" spans="1:16" x14ac:dyDescent="0.3">
      <c r="A3814">
        <v>3813</v>
      </c>
      <c r="B3814" t="s">
        <v>83</v>
      </c>
      <c r="C3814">
        <v>548</v>
      </c>
      <c r="D3814" t="str">
        <f>VLOOKUP(CONS_TABLE[[#This Row],[make_id]],Make_details[],2,"FALSE")</f>
        <v>Holden</v>
      </c>
      <c r="E3814" t="str">
        <f>VLOOKUP(CONS_TABLE[[#This Row],[make_id]],Make_details[],3,"FALSE")</f>
        <v>Standard</v>
      </c>
      <c r="F3814">
        <v>2003</v>
      </c>
      <c r="G3814" t="s">
        <v>593</v>
      </c>
      <c r="H3814" t="s">
        <v>18</v>
      </c>
      <c r="I3814" s="1">
        <v>44485</v>
      </c>
      <c r="J3814" s="1" t="str">
        <f>TEXT(CONS_TABLE[[#This Row],[date_stolen]],"YYYY")</f>
        <v>2021</v>
      </c>
      <c r="K3814" s="1" t="str">
        <f>TEXT(CONS_TABLE[[#This Row],[date_stolen]],"MMMM")</f>
        <v>October</v>
      </c>
      <c r="L3814">
        <v>114</v>
      </c>
      <c r="M3814" t="str">
        <f>VLOOKUP(CONS_TABLE[[#This Row],[location_id]],Locations[],2,"FALSE")</f>
        <v>Canterbury</v>
      </c>
      <c r="N3814" t="str">
        <f>VLOOKUP(CONS_TABLE[[#This Row],[location_id]],Locations[],3, "FALSE")</f>
        <v>New Zealand</v>
      </c>
      <c r="O3814" s="3">
        <f>VLOOKUP(CONS_TABLE[[#This Row],[location_id]],Locations[],4,"FALSE")</f>
        <v>655000</v>
      </c>
      <c r="P3814">
        <f>VLOOKUP(CONS_TABLE[[#This Row],[location_id]],Locations[],5,"FALSE")</f>
        <v>14.72</v>
      </c>
    </row>
    <row r="3815" spans="1:16" x14ac:dyDescent="0.3">
      <c r="A3815">
        <v>3814</v>
      </c>
      <c r="B3815" t="s">
        <v>83</v>
      </c>
      <c r="C3815">
        <v>548</v>
      </c>
      <c r="D3815" t="str">
        <f>VLOOKUP(CONS_TABLE[[#This Row],[make_id]],Make_details[],2,"FALSE")</f>
        <v>Holden</v>
      </c>
      <c r="E3815" t="str">
        <f>VLOOKUP(CONS_TABLE[[#This Row],[make_id]],Make_details[],3,"FALSE")</f>
        <v>Standard</v>
      </c>
      <c r="F3815">
        <v>2008</v>
      </c>
      <c r="G3815" t="s">
        <v>593</v>
      </c>
      <c r="H3815" t="s">
        <v>45</v>
      </c>
      <c r="I3815" s="1">
        <v>44525</v>
      </c>
      <c r="J3815" s="1" t="str">
        <f>TEXT(CONS_TABLE[[#This Row],[date_stolen]],"YYYY")</f>
        <v>2021</v>
      </c>
      <c r="K3815" s="1" t="str">
        <f>TEXT(CONS_TABLE[[#This Row],[date_stolen]],"MMMM")</f>
        <v>November</v>
      </c>
      <c r="L3815">
        <v>105</v>
      </c>
      <c r="M3815" t="str">
        <f>VLOOKUP(CONS_TABLE[[#This Row],[location_id]],Locations[],2,"FALSE")</f>
        <v>Gisborne</v>
      </c>
      <c r="N3815" t="str">
        <f>VLOOKUP(CONS_TABLE[[#This Row],[location_id]],Locations[],3, "FALSE")</f>
        <v>New Zealand</v>
      </c>
      <c r="O3815" s="3">
        <f>VLOOKUP(CONS_TABLE[[#This Row],[location_id]],Locations[],4,"FALSE")</f>
        <v>52100</v>
      </c>
      <c r="P3815">
        <f>VLOOKUP(CONS_TABLE[[#This Row],[location_id]],Locations[],5,"FALSE")</f>
        <v>6.21</v>
      </c>
    </row>
    <row r="3816" spans="1:16" x14ac:dyDescent="0.3">
      <c r="A3816">
        <v>3815</v>
      </c>
      <c r="B3816" t="s">
        <v>235</v>
      </c>
      <c r="C3816">
        <v>587</v>
      </c>
      <c r="D3816" t="str">
        <f>VLOOKUP(CONS_TABLE[[#This Row],[make_id]],Make_details[],2,"FALSE")</f>
        <v>Nissan</v>
      </c>
      <c r="E3816" t="str">
        <f>VLOOKUP(CONS_TABLE[[#This Row],[make_id]],Make_details[],3,"FALSE")</f>
        <v>Standard</v>
      </c>
      <c r="F3816">
        <v>2008</v>
      </c>
      <c r="G3816" t="s">
        <v>799</v>
      </c>
      <c r="H3816" t="s">
        <v>32</v>
      </c>
      <c r="I3816" s="1">
        <v>44553</v>
      </c>
      <c r="J3816" s="1" t="str">
        <f>TEXT(CONS_TABLE[[#This Row],[date_stolen]],"YYYY")</f>
        <v>2021</v>
      </c>
      <c r="K3816" s="1" t="str">
        <f>TEXT(CONS_TABLE[[#This Row],[date_stolen]],"MMMM")</f>
        <v>December</v>
      </c>
      <c r="L3816">
        <v>102</v>
      </c>
      <c r="M3816" t="str">
        <f>VLOOKUP(CONS_TABLE[[#This Row],[location_id]],Locations[],2,"FALSE")</f>
        <v>Auckland</v>
      </c>
      <c r="N3816" t="str">
        <f>VLOOKUP(CONS_TABLE[[#This Row],[location_id]],Locations[],3, "FALSE")</f>
        <v>New Zealand</v>
      </c>
      <c r="O3816" s="3">
        <f>VLOOKUP(CONS_TABLE[[#This Row],[location_id]],Locations[],4,"FALSE")</f>
        <v>1695200</v>
      </c>
      <c r="P3816">
        <f>VLOOKUP(CONS_TABLE[[#This Row],[location_id]],Locations[],5,"FALSE")</f>
        <v>343.09</v>
      </c>
    </row>
    <row r="3817" spans="1:16" x14ac:dyDescent="0.3">
      <c r="A3817">
        <v>3816</v>
      </c>
      <c r="B3817" t="s">
        <v>435</v>
      </c>
      <c r="C3817">
        <v>619</v>
      </c>
      <c r="D3817" t="str">
        <f>VLOOKUP(CONS_TABLE[[#This Row],[make_id]],Make_details[],2,"FALSE")</f>
        <v>Toyota</v>
      </c>
      <c r="E3817" t="str">
        <f>VLOOKUP(CONS_TABLE[[#This Row],[make_id]],Make_details[],3,"FALSE")</f>
        <v>Standard</v>
      </c>
      <c r="F3817">
        <v>2002</v>
      </c>
      <c r="G3817" t="s">
        <v>448</v>
      </c>
      <c r="H3817" t="s">
        <v>32</v>
      </c>
      <c r="I3817" s="1">
        <v>44615</v>
      </c>
      <c r="J3817" s="1" t="str">
        <f>TEXT(CONS_TABLE[[#This Row],[date_stolen]],"YYYY")</f>
        <v>2022</v>
      </c>
      <c r="K3817" s="1" t="str">
        <f>TEXT(CONS_TABLE[[#This Row],[date_stolen]],"MMMM")</f>
        <v>February</v>
      </c>
      <c r="L3817">
        <v>114</v>
      </c>
      <c r="M3817" t="str">
        <f>VLOOKUP(CONS_TABLE[[#This Row],[location_id]],Locations[],2,"FALSE")</f>
        <v>Canterbury</v>
      </c>
      <c r="N3817" t="str">
        <f>VLOOKUP(CONS_TABLE[[#This Row],[location_id]],Locations[],3, "FALSE")</f>
        <v>New Zealand</v>
      </c>
      <c r="O3817" s="3">
        <f>VLOOKUP(CONS_TABLE[[#This Row],[location_id]],Locations[],4,"FALSE")</f>
        <v>655000</v>
      </c>
      <c r="P3817">
        <f>VLOOKUP(CONS_TABLE[[#This Row],[location_id]],Locations[],5,"FALSE")</f>
        <v>14.72</v>
      </c>
    </row>
    <row r="3818" spans="1:16" x14ac:dyDescent="0.3">
      <c r="A3818">
        <v>3817</v>
      </c>
      <c r="B3818" t="s">
        <v>454</v>
      </c>
      <c r="C3818">
        <v>580</v>
      </c>
      <c r="D3818" t="str">
        <f>VLOOKUP(CONS_TABLE[[#This Row],[make_id]],Make_details[],2,"FALSE")</f>
        <v>Mitsubishi</v>
      </c>
      <c r="E3818" t="str">
        <f>VLOOKUP(CONS_TABLE[[#This Row],[make_id]],Make_details[],3,"FALSE")</f>
        <v>Standard</v>
      </c>
      <c r="F3818">
        <v>1987</v>
      </c>
      <c r="G3818" t="s">
        <v>1002</v>
      </c>
      <c r="H3818" t="s">
        <v>66</v>
      </c>
      <c r="I3818" s="1">
        <v>44654</v>
      </c>
      <c r="J3818" s="1" t="str">
        <f>TEXT(CONS_TABLE[[#This Row],[date_stolen]],"YYYY")</f>
        <v>2022</v>
      </c>
      <c r="K3818" s="1" t="str">
        <f>TEXT(CONS_TABLE[[#This Row],[date_stolen]],"MMMM")</f>
        <v>April</v>
      </c>
      <c r="L3818">
        <v>114</v>
      </c>
      <c r="M3818" t="str">
        <f>VLOOKUP(CONS_TABLE[[#This Row],[location_id]],Locations[],2,"FALSE")</f>
        <v>Canterbury</v>
      </c>
      <c r="N3818" t="str">
        <f>VLOOKUP(CONS_TABLE[[#This Row],[location_id]],Locations[],3, "FALSE")</f>
        <v>New Zealand</v>
      </c>
      <c r="O3818" s="3">
        <f>VLOOKUP(CONS_TABLE[[#This Row],[location_id]],Locations[],4,"FALSE")</f>
        <v>655000</v>
      </c>
      <c r="P3818">
        <f>VLOOKUP(CONS_TABLE[[#This Row],[location_id]],Locations[],5,"FALSE")</f>
        <v>14.72</v>
      </c>
    </row>
    <row r="3819" spans="1:16" x14ac:dyDescent="0.3">
      <c r="A3819">
        <v>3818</v>
      </c>
      <c r="B3819" t="s">
        <v>454</v>
      </c>
      <c r="C3819">
        <v>543</v>
      </c>
      <c r="D3819" t="str">
        <f>VLOOKUP(CONS_TABLE[[#This Row],[make_id]],Make_details[],2,"FALSE")</f>
        <v>Fuso</v>
      </c>
      <c r="E3819" t="str">
        <f>VLOOKUP(CONS_TABLE[[#This Row],[make_id]],Make_details[],3,"FALSE")</f>
        <v>Standard</v>
      </c>
      <c r="F3819">
        <v>2021</v>
      </c>
      <c r="G3819" t="s">
        <v>1003</v>
      </c>
      <c r="H3819" t="s">
        <v>32</v>
      </c>
      <c r="I3819" s="1">
        <v>44639</v>
      </c>
      <c r="J3819" s="1" t="str">
        <f>TEXT(CONS_TABLE[[#This Row],[date_stolen]],"YYYY")</f>
        <v>2022</v>
      </c>
      <c r="K3819" s="1" t="str">
        <f>TEXT(CONS_TABLE[[#This Row],[date_stolen]],"MMMM")</f>
        <v>March</v>
      </c>
      <c r="L3819">
        <v>102</v>
      </c>
      <c r="M3819" t="str">
        <f>VLOOKUP(CONS_TABLE[[#This Row],[location_id]],Locations[],2,"FALSE")</f>
        <v>Auckland</v>
      </c>
      <c r="N3819" t="str">
        <f>VLOOKUP(CONS_TABLE[[#This Row],[location_id]],Locations[],3, "FALSE")</f>
        <v>New Zealand</v>
      </c>
      <c r="O3819" s="3">
        <f>VLOOKUP(CONS_TABLE[[#This Row],[location_id]],Locations[],4,"FALSE")</f>
        <v>1695200</v>
      </c>
      <c r="P3819">
        <f>VLOOKUP(CONS_TABLE[[#This Row],[location_id]],Locations[],5,"FALSE")</f>
        <v>343.09</v>
      </c>
    </row>
    <row r="3820" spans="1:16" x14ac:dyDescent="0.3">
      <c r="A3820">
        <v>3819</v>
      </c>
      <c r="B3820" t="s">
        <v>83</v>
      </c>
      <c r="C3820">
        <v>619</v>
      </c>
      <c r="D3820" t="str">
        <f>VLOOKUP(CONS_TABLE[[#This Row],[make_id]],Make_details[],2,"FALSE")</f>
        <v>Toyota</v>
      </c>
      <c r="E3820" t="str">
        <f>VLOOKUP(CONS_TABLE[[#This Row],[make_id]],Make_details[],3,"FALSE")</f>
        <v>Standard</v>
      </c>
      <c r="F3820">
        <v>2006</v>
      </c>
      <c r="G3820" t="s">
        <v>842</v>
      </c>
      <c r="H3820" t="s">
        <v>32</v>
      </c>
      <c r="I3820" s="1">
        <v>44528</v>
      </c>
      <c r="J3820" s="1" t="str">
        <f>TEXT(CONS_TABLE[[#This Row],[date_stolen]],"YYYY")</f>
        <v>2021</v>
      </c>
      <c r="K3820" s="1" t="str">
        <f>TEXT(CONS_TABLE[[#This Row],[date_stolen]],"MMMM")</f>
        <v>November</v>
      </c>
      <c r="L3820">
        <v>101</v>
      </c>
      <c r="M3820" t="str">
        <f>VLOOKUP(CONS_TABLE[[#This Row],[location_id]],Locations[],2,"FALSE")</f>
        <v>Northland</v>
      </c>
      <c r="N3820" t="str">
        <f>VLOOKUP(CONS_TABLE[[#This Row],[location_id]],Locations[],3, "FALSE")</f>
        <v>New Zealand</v>
      </c>
      <c r="O3820" s="3">
        <f>VLOOKUP(CONS_TABLE[[#This Row],[location_id]],Locations[],4,"FALSE")</f>
        <v>201500</v>
      </c>
      <c r="P3820">
        <f>VLOOKUP(CONS_TABLE[[#This Row],[location_id]],Locations[],5,"FALSE")</f>
        <v>16.11</v>
      </c>
    </row>
    <row r="3821" spans="1:16" x14ac:dyDescent="0.3">
      <c r="A3821">
        <v>3820</v>
      </c>
      <c r="B3821" t="s">
        <v>83</v>
      </c>
      <c r="C3821">
        <v>619</v>
      </c>
      <c r="D3821" t="str">
        <f>VLOOKUP(CONS_TABLE[[#This Row],[make_id]],Make_details[],2,"FALSE")</f>
        <v>Toyota</v>
      </c>
      <c r="E3821" t="str">
        <f>VLOOKUP(CONS_TABLE[[#This Row],[make_id]],Make_details[],3,"FALSE")</f>
        <v>Standard</v>
      </c>
      <c r="F3821">
        <v>2006</v>
      </c>
      <c r="G3821" t="s">
        <v>842</v>
      </c>
      <c r="H3821" t="s">
        <v>32</v>
      </c>
      <c r="I3821" s="1">
        <v>44546</v>
      </c>
      <c r="J3821" s="1" t="str">
        <f>TEXT(CONS_TABLE[[#This Row],[date_stolen]],"YYYY")</f>
        <v>2021</v>
      </c>
      <c r="K3821" s="1" t="str">
        <f>TEXT(CONS_TABLE[[#This Row],[date_stolen]],"MMMM")</f>
        <v>December</v>
      </c>
      <c r="L3821">
        <v>101</v>
      </c>
      <c r="M3821" t="str">
        <f>VLOOKUP(CONS_TABLE[[#This Row],[location_id]],Locations[],2,"FALSE")</f>
        <v>Northland</v>
      </c>
      <c r="N3821" t="str">
        <f>VLOOKUP(CONS_TABLE[[#This Row],[location_id]],Locations[],3, "FALSE")</f>
        <v>New Zealand</v>
      </c>
      <c r="O3821" s="3">
        <f>VLOOKUP(CONS_TABLE[[#This Row],[location_id]],Locations[],4,"FALSE")</f>
        <v>201500</v>
      </c>
      <c r="P3821">
        <f>VLOOKUP(CONS_TABLE[[#This Row],[location_id]],Locations[],5,"FALSE")</f>
        <v>16.11</v>
      </c>
    </row>
    <row r="3822" spans="1:16" x14ac:dyDescent="0.3">
      <c r="A3822">
        <v>3821</v>
      </c>
      <c r="B3822" t="s">
        <v>83</v>
      </c>
      <c r="C3822">
        <v>512</v>
      </c>
      <c r="D3822" t="str">
        <f>VLOOKUP(CONS_TABLE[[#This Row],[make_id]],Make_details[],2,"FALSE")</f>
        <v>BMW</v>
      </c>
      <c r="E3822" t="str">
        <f>VLOOKUP(CONS_TABLE[[#This Row],[make_id]],Make_details[],3,"FALSE")</f>
        <v>Luxury</v>
      </c>
      <c r="F3822">
        <v>2006</v>
      </c>
      <c r="G3822" t="s">
        <v>707</v>
      </c>
      <c r="H3822" t="s">
        <v>32</v>
      </c>
      <c r="I3822" s="1">
        <v>44477</v>
      </c>
      <c r="J3822" s="1" t="str">
        <f>TEXT(CONS_TABLE[[#This Row],[date_stolen]],"YYYY")</f>
        <v>2021</v>
      </c>
      <c r="K3822" s="1" t="str">
        <f>TEXT(CONS_TABLE[[#This Row],[date_stolen]],"MMMM")</f>
        <v>October</v>
      </c>
      <c r="L3822">
        <v>104</v>
      </c>
      <c r="M3822" t="str">
        <f>VLOOKUP(CONS_TABLE[[#This Row],[location_id]],Locations[],2,"FALSE")</f>
        <v>Bay of Plenty</v>
      </c>
      <c r="N3822" t="str">
        <f>VLOOKUP(CONS_TABLE[[#This Row],[location_id]],Locations[],3, "FALSE")</f>
        <v>New Zealand</v>
      </c>
      <c r="O3822" s="3">
        <f>VLOOKUP(CONS_TABLE[[#This Row],[location_id]],Locations[],4,"FALSE")</f>
        <v>347700</v>
      </c>
      <c r="P3822">
        <f>VLOOKUP(CONS_TABLE[[#This Row],[location_id]],Locations[],5,"FALSE")</f>
        <v>28.8</v>
      </c>
    </row>
    <row r="3823" spans="1:16" x14ac:dyDescent="0.3">
      <c r="A3823">
        <v>3822</v>
      </c>
      <c r="B3823" t="s">
        <v>75</v>
      </c>
      <c r="C3823">
        <v>619</v>
      </c>
      <c r="D3823" t="str">
        <f>VLOOKUP(CONS_TABLE[[#This Row],[make_id]],Make_details[],2,"FALSE")</f>
        <v>Toyota</v>
      </c>
      <c r="E3823" t="str">
        <f>VLOOKUP(CONS_TABLE[[#This Row],[make_id]],Make_details[],3,"FALSE")</f>
        <v>Standard</v>
      </c>
      <c r="F3823">
        <v>2015</v>
      </c>
      <c r="G3823" t="s">
        <v>471</v>
      </c>
      <c r="H3823" t="s">
        <v>32</v>
      </c>
      <c r="I3823" s="1">
        <v>44653</v>
      </c>
      <c r="J3823" s="1" t="str">
        <f>TEXT(CONS_TABLE[[#This Row],[date_stolen]],"YYYY")</f>
        <v>2022</v>
      </c>
      <c r="K3823" s="1" t="str">
        <f>TEXT(CONS_TABLE[[#This Row],[date_stolen]],"MMMM")</f>
        <v>April</v>
      </c>
      <c r="L3823">
        <v>102</v>
      </c>
      <c r="M3823" t="str">
        <f>VLOOKUP(CONS_TABLE[[#This Row],[location_id]],Locations[],2,"FALSE")</f>
        <v>Auckland</v>
      </c>
      <c r="N3823" t="str">
        <f>VLOOKUP(CONS_TABLE[[#This Row],[location_id]],Locations[],3, "FALSE")</f>
        <v>New Zealand</v>
      </c>
      <c r="O3823" s="3">
        <f>VLOOKUP(CONS_TABLE[[#This Row],[location_id]],Locations[],4,"FALSE")</f>
        <v>1695200</v>
      </c>
      <c r="P3823">
        <f>VLOOKUP(CONS_TABLE[[#This Row],[location_id]],Locations[],5,"FALSE")</f>
        <v>343.09</v>
      </c>
    </row>
    <row r="3824" spans="1:16" x14ac:dyDescent="0.3">
      <c r="A3824">
        <v>3823</v>
      </c>
      <c r="B3824" t="s">
        <v>75</v>
      </c>
      <c r="C3824">
        <v>611</v>
      </c>
      <c r="D3824" t="str">
        <f>VLOOKUP(CONS_TABLE[[#This Row],[make_id]],Make_details[],2,"FALSE")</f>
        <v>Suzuki</v>
      </c>
      <c r="E3824" t="str">
        <f>VLOOKUP(CONS_TABLE[[#This Row],[make_id]],Make_details[],3,"FALSE")</f>
        <v>Standard</v>
      </c>
      <c r="F3824">
        <v>2005</v>
      </c>
      <c r="G3824" t="s">
        <v>684</v>
      </c>
      <c r="H3824" t="s">
        <v>45</v>
      </c>
      <c r="I3824" s="1">
        <v>44497</v>
      </c>
      <c r="J3824" s="1" t="str">
        <f>TEXT(CONS_TABLE[[#This Row],[date_stolen]],"YYYY")</f>
        <v>2021</v>
      </c>
      <c r="K3824" s="1" t="str">
        <f>TEXT(CONS_TABLE[[#This Row],[date_stolen]],"MMMM")</f>
        <v>October</v>
      </c>
      <c r="L3824">
        <v>109</v>
      </c>
      <c r="M3824" t="str">
        <f>VLOOKUP(CONS_TABLE[[#This Row],[location_id]],Locations[],2,"FALSE")</f>
        <v>Wellington</v>
      </c>
      <c r="N3824" t="str">
        <f>VLOOKUP(CONS_TABLE[[#This Row],[location_id]],Locations[],3, "FALSE")</f>
        <v>New Zealand</v>
      </c>
      <c r="O3824" s="3">
        <f>VLOOKUP(CONS_TABLE[[#This Row],[location_id]],Locations[],4,"FALSE")</f>
        <v>543500</v>
      </c>
      <c r="P3824">
        <f>VLOOKUP(CONS_TABLE[[#This Row],[location_id]],Locations[],5,"FALSE")</f>
        <v>67.52</v>
      </c>
    </row>
    <row r="3825" spans="1:16" x14ac:dyDescent="0.3">
      <c r="A3825">
        <v>3824</v>
      </c>
      <c r="B3825" t="s">
        <v>83</v>
      </c>
      <c r="C3825">
        <v>512</v>
      </c>
      <c r="D3825" t="str">
        <f>VLOOKUP(CONS_TABLE[[#This Row],[make_id]],Make_details[],2,"FALSE")</f>
        <v>BMW</v>
      </c>
      <c r="E3825" t="str">
        <f>VLOOKUP(CONS_TABLE[[#This Row],[make_id]],Make_details[],3,"FALSE")</f>
        <v>Luxury</v>
      </c>
      <c r="F3825">
        <v>2009</v>
      </c>
      <c r="G3825" t="s">
        <v>1004</v>
      </c>
      <c r="H3825" t="s">
        <v>32</v>
      </c>
      <c r="I3825" s="1">
        <v>44525</v>
      </c>
      <c r="J3825" s="1" t="str">
        <f>TEXT(CONS_TABLE[[#This Row],[date_stolen]],"YYYY")</f>
        <v>2021</v>
      </c>
      <c r="K3825" s="1" t="str">
        <f>TEXT(CONS_TABLE[[#This Row],[date_stolen]],"MMMM")</f>
        <v>November</v>
      </c>
      <c r="L3825">
        <v>109</v>
      </c>
      <c r="M3825" t="str">
        <f>VLOOKUP(CONS_TABLE[[#This Row],[location_id]],Locations[],2,"FALSE")</f>
        <v>Wellington</v>
      </c>
      <c r="N3825" t="str">
        <f>VLOOKUP(CONS_TABLE[[#This Row],[location_id]],Locations[],3, "FALSE")</f>
        <v>New Zealand</v>
      </c>
      <c r="O3825" s="3">
        <f>VLOOKUP(CONS_TABLE[[#This Row],[location_id]],Locations[],4,"FALSE")</f>
        <v>543500</v>
      </c>
      <c r="P3825">
        <f>VLOOKUP(CONS_TABLE[[#This Row],[location_id]],Locations[],5,"FALSE")</f>
        <v>67.52</v>
      </c>
    </row>
    <row r="3826" spans="1:16" x14ac:dyDescent="0.3">
      <c r="A3826">
        <v>3825</v>
      </c>
      <c r="B3826" t="s">
        <v>75</v>
      </c>
      <c r="C3826">
        <v>633</v>
      </c>
      <c r="D3826" t="str">
        <f>VLOOKUP(CONS_TABLE[[#This Row],[make_id]],Make_details[],2,"FALSE")</f>
        <v>Volkswagen</v>
      </c>
      <c r="E3826" t="str">
        <f>VLOOKUP(CONS_TABLE[[#This Row],[make_id]],Make_details[],3,"FALSE")</f>
        <v>Standard</v>
      </c>
      <c r="F3826">
        <v>2017</v>
      </c>
      <c r="G3826" t="s">
        <v>581</v>
      </c>
      <c r="H3826" t="s">
        <v>10</v>
      </c>
      <c r="I3826" s="1">
        <v>44552</v>
      </c>
      <c r="J3826" s="1" t="str">
        <f>TEXT(CONS_TABLE[[#This Row],[date_stolen]],"YYYY")</f>
        <v>2021</v>
      </c>
      <c r="K3826" s="1" t="str">
        <f>TEXT(CONS_TABLE[[#This Row],[date_stolen]],"MMMM")</f>
        <v>December</v>
      </c>
      <c r="L3826">
        <v>102</v>
      </c>
      <c r="M3826" t="str">
        <f>VLOOKUP(CONS_TABLE[[#This Row],[location_id]],Locations[],2,"FALSE")</f>
        <v>Auckland</v>
      </c>
      <c r="N3826" t="str">
        <f>VLOOKUP(CONS_TABLE[[#This Row],[location_id]],Locations[],3, "FALSE")</f>
        <v>New Zealand</v>
      </c>
      <c r="O3826" s="3">
        <f>VLOOKUP(CONS_TABLE[[#This Row],[location_id]],Locations[],4,"FALSE")</f>
        <v>1695200</v>
      </c>
      <c r="P3826">
        <f>VLOOKUP(CONS_TABLE[[#This Row],[location_id]],Locations[],5,"FALSE")</f>
        <v>343.09</v>
      </c>
    </row>
    <row r="3827" spans="1:16" x14ac:dyDescent="0.3">
      <c r="A3827">
        <v>3826</v>
      </c>
      <c r="B3827" t="s">
        <v>83</v>
      </c>
      <c r="C3827">
        <v>580</v>
      </c>
      <c r="D3827" t="str">
        <f>VLOOKUP(CONS_TABLE[[#This Row],[make_id]],Make_details[],2,"FALSE")</f>
        <v>Mitsubishi</v>
      </c>
      <c r="E3827" t="str">
        <f>VLOOKUP(CONS_TABLE[[#This Row],[make_id]],Make_details[],3,"FALSE")</f>
        <v>Standard</v>
      </c>
      <c r="F3827">
        <v>1998</v>
      </c>
      <c r="G3827" t="s">
        <v>441</v>
      </c>
      <c r="H3827" t="s">
        <v>47</v>
      </c>
      <c r="I3827" s="1">
        <v>44650</v>
      </c>
      <c r="J3827" s="1" t="str">
        <f>TEXT(CONS_TABLE[[#This Row],[date_stolen]],"YYYY")</f>
        <v>2022</v>
      </c>
      <c r="K3827" s="1" t="str">
        <f>TEXT(CONS_TABLE[[#This Row],[date_stolen]],"MMMM")</f>
        <v>March</v>
      </c>
      <c r="L3827">
        <v>109</v>
      </c>
      <c r="M3827" t="str">
        <f>VLOOKUP(CONS_TABLE[[#This Row],[location_id]],Locations[],2,"FALSE")</f>
        <v>Wellington</v>
      </c>
      <c r="N3827" t="str">
        <f>VLOOKUP(CONS_TABLE[[#This Row],[location_id]],Locations[],3, "FALSE")</f>
        <v>New Zealand</v>
      </c>
      <c r="O3827" s="3">
        <f>VLOOKUP(CONS_TABLE[[#This Row],[location_id]],Locations[],4,"FALSE")</f>
        <v>543500</v>
      </c>
      <c r="P3827">
        <f>VLOOKUP(CONS_TABLE[[#This Row],[location_id]],Locations[],5,"FALSE")</f>
        <v>67.52</v>
      </c>
    </row>
    <row r="3828" spans="1:16" x14ac:dyDescent="0.3">
      <c r="A3828">
        <v>3827</v>
      </c>
      <c r="B3828" t="s">
        <v>83</v>
      </c>
      <c r="C3828">
        <v>610</v>
      </c>
      <c r="D3828" t="str">
        <f>VLOOKUP(CONS_TABLE[[#This Row],[make_id]],Make_details[],2,"FALSE")</f>
        <v>Subaru</v>
      </c>
      <c r="E3828" t="str">
        <f>VLOOKUP(CONS_TABLE[[#This Row],[make_id]],Make_details[],3,"FALSE")</f>
        <v>Standard</v>
      </c>
      <c r="F3828">
        <v>2006</v>
      </c>
      <c r="G3828" t="s">
        <v>475</v>
      </c>
      <c r="H3828" t="s">
        <v>28</v>
      </c>
      <c r="I3828" s="1">
        <v>44581</v>
      </c>
      <c r="J3828" s="1" t="str">
        <f>TEXT(CONS_TABLE[[#This Row],[date_stolen]],"YYYY")</f>
        <v>2022</v>
      </c>
      <c r="K3828" s="1" t="str">
        <f>TEXT(CONS_TABLE[[#This Row],[date_stolen]],"MMMM")</f>
        <v>January</v>
      </c>
      <c r="L3828">
        <v>114</v>
      </c>
      <c r="M3828" t="str">
        <f>VLOOKUP(CONS_TABLE[[#This Row],[location_id]],Locations[],2,"FALSE")</f>
        <v>Canterbury</v>
      </c>
      <c r="N3828" t="str">
        <f>VLOOKUP(CONS_TABLE[[#This Row],[location_id]],Locations[],3, "FALSE")</f>
        <v>New Zealand</v>
      </c>
      <c r="O3828" s="3">
        <f>VLOOKUP(CONS_TABLE[[#This Row],[location_id]],Locations[],4,"FALSE")</f>
        <v>655000</v>
      </c>
      <c r="P3828">
        <f>VLOOKUP(CONS_TABLE[[#This Row],[location_id]],Locations[],5,"FALSE")</f>
        <v>14.72</v>
      </c>
    </row>
    <row r="3829" spans="1:16" x14ac:dyDescent="0.3">
      <c r="A3829">
        <v>3828</v>
      </c>
      <c r="B3829" t="s">
        <v>90</v>
      </c>
      <c r="C3829">
        <v>580</v>
      </c>
      <c r="D3829" t="str">
        <f>VLOOKUP(CONS_TABLE[[#This Row],[make_id]],Make_details[],2,"FALSE")</f>
        <v>Mitsubishi</v>
      </c>
      <c r="E3829" t="str">
        <f>VLOOKUP(CONS_TABLE[[#This Row],[make_id]],Make_details[],3,"FALSE")</f>
        <v>Standard</v>
      </c>
      <c r="F3829">
        <v>2006</v>
      </c>
      <c r="G3829" t="s">
        <v>727</v>
      </c>
      <c r="H3829" t="s">
        <v>18</v>
      </c>
      <c r="I3829" s="1">
        <v>44593</v>
      </c>
      <c r="J3829" s="1" t="str">
        <f>TEXT(CONS_TABLE[[#This Row],[date_stolen]],"YYYY")</f>
        <v>2022</v>
      </c>
      <c r="K3829" s="1" t="str">
        <f>TEXT(CONS_TABLE[[#This Row],[date_stolen]],"MMMM")</f>
        <v>February</v>
      </c>
      <c r="L3829">
        <v>114</v>
      </c>
      <c r="M3829" t="str">
        <f>VLOOKUP(CONS_TABLE[[#This Row],[location_id]],Locations[],2,"FALSE")</f>
        <v>Canterbury</v>
      </c>
      <c r="N3829" t="str">
        <f>VLOOKUP(CONS_TABLE[[#This Row],[location_id]],Locations[],3, "FALSE")</f>
        <v>New Zealand</v>
      </c>
      <c r="O3829" s="3">
        <f>VLOOKUP(CONS_TABLE[[#This Row],[location_id]],Locations[],4,"FALSE")</f>
        <v>655000</v>
      </c>
      <c r="P3829">
        <f>VLOOKUP(CONS_TABLE[[#This Row],[location_id]],Locations[],5,"FALSE")</f>
        <v>14.72</v>
      </c>
    </row>
    <row r="3830" spans="1:16" x14ac:dyDescent="0.3">
      <c r="A3830">
        <v>3829</v>
      </c>
      <c r="B3830" t="s">
        <v>83</v>
      </c>
      <c r="C3830">
        <v>619</v>
      </c>
      <c r="D3830" t="str">
        <f>VLOOKUP(CONS_TABLE[[#This Row],[make_id]],Make_details[],2,"FALSE")</f>
        <v>Toyota</v>
      </c>
      <c r="E3830" t="str">
        <f>VLOOKUP(CONS_TABLE[[#This Row],[make_id]],Make_details[],3,"FALSE")</f>
        <v>Standard</v>
      </c>
      <c r="F3830">
        <v>2006</v>
      </c>
      <c r="G3830" t="s">
        <v>460</v>
      </c>
      <c r="H3830" t="s">
        <v>32</v>
      </c>
      <c r="I3830" s="1">
        <v>44533</v>
      </c>
      <c r="J3830" s="1" t="str">
        <f>TEXT(CONS_TABLE[[#This Row],[date_stolen]],"YYYY")</f>
        <v>2021</v>
      </c>
      <c r="K3830" s="1" t="str">
        <f>TEXT(CONS_TABLE[[#This Row],[date_stolen]],"MMMM")</f>
        <v>December</v>
      </c>
      <c r="L3830">
        <v>102</v>
      </c>
      <c r="M3830" t="str">
        <f>VLOOKUP(CONS_TABLE[[#This Row],[location_id]],Locations[],2,"FALSE")</f>
        <v>Auckland</v>
      </c>
      <c r="N3830" t="str">
        <f>VLOOKUP(CONS_TABLE[[#This Row],[location_id]],Locations[],3, "FALSE")</f>
        <v>New Zealand</v>
      </c>
      <c r="O3830" s="3">
        <f>VLOOKUP(CONS_TABLE[[#This Row],[location_id]],Locations[],4,"FALSE")</f>
        <v>1695200</v>
      </c>
      <c r="P3830">
        <f>VLOOKUP(CONS_TABLE[[#This Row],[location_id]],Locations[],5,"FALSE")</f>
        <v>343.09</v>
      </c>
    </row>
    <row r="3831" spans="1:16" x14ac:dyDescent="0.3">
      <c r="A3831">
        <v>3830</v>
      </c>
      <c r="B3831" t="s">
        <v>83</v>
      </c>
      <c r="C3831">
        <v>619</v>
      </c>
      <c r="D3831" t="str">
        <f>VLOOKUP(CONS_TABLE[[#This Row],[make_id]],Make_details[],2,"FALSE")</f>
        <v>Toyota</v>
      </c>
      <c r="E3831" t="str">
        <f>VLOOKUP(CONS_TABLE[[#This Row],[make_id]],Make_details[],3,"FALSE")</f>
        <v>Standard</v>
      </c>
      <c r="F3831">
        <v>1999</v>
      </c>
      <c r="G3831" t="s">
        <v>694</v>
      </c>
      <c r="H3831" t="s">
        <v>10</v>
      </c>
      <c r="I3831" s="1">
        <v>44604</v>
      </c>
      <c r="J3831" s="1" t="str">
        <f>TEXT(CONS_TABLE[[#This Row],[date_stolen]],"YYYY")</f>
        <v>2022</v>
      </c>
      <c r="K3831" s="1" t="str">
        <f>TEXT(CONS_TABLE[[#This Row],[date_stolen]],"MMMM")</f>
        <v>February</v>
      </c>
      <c r="L3831">
        <v>102</v>
      </c>
      <c r="M3831" t="str">
        <f>VLOOKUP(CONS_TABLE[[#This Row],[location_id]],Locations[],2,"FALSE")</f>
        <v>Auckland</v>
      </c>
      <c r="N3831" t="str">
        <f>VLOOKUP(CONS_TABLE[[#This Row],[location_id]],Locations[],3, "FALSE")</f>
        <v>New Zealand</v>
      </c>
      <c r="O3831" s="3">
        <f>VLOOKUP(CONS_TABLE[[#This Row],[location_id]],Locations[],4,"FALSE")</f>
        <v>1695200</v>
      </c>
      <c r="P3831">
        <f>VLOOKUP(CONS_TABLE[[#This Row],[location_id]],Locations[],5,"FALSE")</f>
        <v>343.09</v>
      </c>
    </row>
    <row r="3832" spans="1:16" x14ac:dyDescent="0.3">
      <c r="A3832">
        <v>3831</v>
      </c>
      <c r="B3832" t="s">
        <v>90</v>
      </c>
      <c r="C3832">
        <v>604</v>
      </c>
      <c r="D3832" t="str">
        <f>VLOOKUP(CONS_TABLE[[#This Row],[make_id]],Make_details[],2,"FALSE")</f>
        <v>Seat</v>
      </c>
      <c r="E3832" t="str">
        <f>VLOOKUP(CONS_TABLE[[#This Row],[make_id]],Make_details[],3,"FALSE")</f>
        <v>Standard</v>
      </c>
      <c r="F3832">
        <v>2021</v>
      </c>
      <c r="G3832" t="s">
        <v>1005</v>
      </c>
      <c r="H3832" t="s">
        <v>18</v>
      </c>
      <c r="I3832" s="1">
        <v>44645</v>
      </c>
      <c r="J3832" s="1" t="str">
        <f>TEXT(CONS_TABLE[[#This Row],[date_stolen]],"YYYY")</f>
        <v>2022</v>
      </c>
      <c r="K3832" s="1" t="str">
        <f>TEXT(CONS_TABLE[[#This Row],[date_stolen]],"MMMM")</f>
        <v>March</v>
      </c>
      <c r="L3832">
        <v>102</v>
      </c>
      <c r="M3832" t="str">
        <f>VLOOKUP(CONS_TABLE[[#This Row],[location_id]],Locations[],2,"FALSE")</f>
        <v>Auckland</v>
      </c>
      <c r="N3832" t="str">
        <f>VLOOKUP(CONS_TABLE[[#This Row],[location_id]],Locations[],3, "FALSE")</f>
        <v>New Zealand</v>
      </c>
      <c r="O3832" s="3">
        <f>VLOOKUP(CONS_TABLE[[#This Row],[location_id]],Locations[],4,"FALSE")</f>
        <v>1695200</v>
      </c>
      <c r="P3832">
        <f>VLOOKUP(CONS_TABLE[[#This Row],[location_id]],Locations[],5,"FALSE")</f>
        <v>343.09</v>
      </c>
    </row>
    <row r="3833" spans="1:16" x14ac:dyDescent="0.3">
      <c r="A3833">
        <v>3832</v>
      </c>
      <c r="B3833" t="s">
        <v>83</v>
      </c>
      <c r="C3833">
        <v>507</v>
      </c>
      <c r="D3833" t="str">
        <f>VLOOKUP(CONS_TABLE[[#This Row],[make_id]],Make_details[],2,"FALSE")</f>
        <v>Audi</v>
      </c>
      <c r="E3833" t="str">
        <f>VLOOKUP(CONS_TABLE[[#This Row],[make_id]],Make_details[],3,"FALSE")</f>
        <v>Standard</v>
      </c>
      <c r="F3833">
        <v>2010</v>
      </c>
      <c r="G3833" t="s">
        <v>688</v>
      </c>
      <c r="H3833" t="s">
        <v>18</v>
      </c>
      <c r="I3833" s="1">
        <v>44492</v>
      </c>
      <c r="J3833" s="1" t="str">
        <f>TEXT(CONS_TABLE[[#This Row],[date_stolen]],"YYYY")</f>
        <v>2021</v>
      </c>
      <c r="K3833" s="1" t="str">
        <f>TEXT(CONS_TABLE[[#This Row],[date_stolen]],"MMMM")</f>
        <v>October</v>
      </c>
      <c r="L3833">
        <v>103</v>
      </c>
      <c r="M3833" t="str">
        <f>VLOOKUP(CONS_TABLE[[#This Row],[location_id]],Locations[],2,"FALSE")</f>
        <v>Waikato</v>
      </c>
      <c r="N3833" t="str">
        <f>VLOOKUP(CONS_TABLE[[#This Row],[location_id]],Locations[],3, "FALSE")</f>
        <v>New Zealand</v>
      </c>
      <c r="O3833" s="3">
        <f>VLOOKUP(CONS_TABLE[[#This Row],[location_id]],Locations[],4,"FALSE")</f>
        <v>513800</v>
      </c>
      <c r="P3833">
        <f>VLOOKUP(CONS_TABLE[[#This Row],[location_id]],Locations[],5,"FALSE")</f>
        <v>21.5</v>
      </c>
    </row>
    <row r="3834" spans="1:16" x14ac:dyDescent="0.3">
      <c r="A3834">
        <v>3833</v>
      </c>
      <c r="B3834" t="s">
        <v>83</v>
      </c>
      <c r="C3834">
        <v>512</v>
      </c>
      <c r="D3834" t="str">
        <f>VLOOKUP(CONS_TABLE[[#This Row],[make_id]],Make_details[],2,"FALSE")</f>
        <v>BMW</v>
      </c>
      <c r="E3834" t="str">
        <f>VLOOKUP(CONS_TABLE[[#This Row],[make_id]],Make_details[],3,"FALSE")</f>
        <v>Luxury</v>
      </c>
      <c r="F3834">
        <v>2012</v>
      </c>
      <c r="G3834" t="s">
        <v>1006</v>
      </c>
      <c r="H3834" t="s">
        <v>101</v>
      </c>
      <c r="I3834" s="1">
        <v>44640</v>
      </c>
      <c r="J3834" s="1" t="str">
        <f>TEXT(CONS_TABLE[[#This Row],[date_stolen]],"YYYY")</f>
        <v>2022</v>
      </c>
      <c r="K3834" s="1" t="str">
        <f>TEXT(CONS_TABLE[[#This Row],[date_stolen]],"MMMM")</f>
        <v>March</v>
      </c>
      <c r="L3834">
        <v>102</v>
      </c>
      <c r="M3834" t="str">
        <f>VLOOKUP(CONS_TABLE[[#This Row],[location_id]],Locations[],2,"FALSE")</f>
        <v>Auckland</v>
      </c>
      <c r="N3834" t="str">
        <f>VLOOKUP(CONS_TABLE[[#This Row],[location_id]],Locations[],3, "FALSE")</f>
        <v>New Zealand</v>
      </c>
      <c r="O3834" s="3">
        <f>VLOOKUP(CONS_TABLE[[#This Row],[location_id]],Locations[],4,"FALSE")</f>
        <v>1695200</v>
      </c>
      <c r="P3834">
        <f>VLOOKUP(CONS_TABLE[[#This Row],[location_id]],Locations[],5,"FALSE")</f>
        <v>343.09</v>
      </c>
    </row>
    <row r="3835" spans="1:16" x14ac:dyDescent="0.3">
      <c r="A3835">
        <v>3834</v>
      </c>
      <c r="B3835" t="s">
        <v>75</v>
      </c>
      <c r="C3835">
        <v>619</v>
      </c>
      <c r="D3835" t="str">
        <f>VLOOKUP(CONS_TABLE[[#This Row],[make_id]],Make_details[],2,"FALSE")</f>
        <v>Toyota</v>
      </c>
      <c r="E3835" t="str">
        <f>VLOOKUP(CONS_TABLE[[#This Row],[make_id]],Make_details[],3,"FALSE")</f>
        <v>Standard</v>
      </c>
      <c r="F3835">
        <v>2016</v>
      </c>
      <c r="G3835" t="s">
        <v>471</v>
      </c>
      <c r="H3835" t="s">
        <v>32</v>
      </c>
      <c r="I3835" s="1">
        <v>44532</v>
      </c>
      <c r="J3835" s="1" t="str">
        <f>TEXT(CONS_TABLE[[#This Row],[date_stolen]],"YYYY")</f>
        <v>2021</v>
      </c>
      <c r="K3835" s="1" t="str">
        <f>TEXT(CONS_TABLE[[#This Row],[date_stolen]],"MMMM")</f>
        <v>December</v>
      </c>
      <c r="L3835">
        <v>102</v>
      </c>
      <c r="M3835" t="str">
        <f>VLOOKUP(CONS_TABLE[[#This Row],[location_id]],Locations[],2,"FALSE")</f>
        <v>Auckland</v>
      </c>
      <c r="N3835" t="str">
        <f>VLOOKUP(CONS_TABLE[[#This Row],[location_id]],Locations[],3, "FALSE")</f>
        <v>New Zealand</v>
      </c>
      <c r="O3835" s="3">
        <f>VLOOKUP(CONS_TABLE[[#This Row],[location_id]],Locations[],4,"FALSE")</f>
        <v>1695200</v>
      </c>
      <c r="P3835">
        <f>VLOOKUP(CONS_TABLE[[#This Row],[location_id]],Locations[],5,"FALSE")</f>
        <v>343.09</v>
      </c>
    </row>
    <row r="3836" spans="1:16" x14ac:dyDescent="0.3">
      <c r="A3836">
        <v>3835</v>
      </c>
      <c r="B3836" t="s">
        <v>75</v>
      </c>
      <c r="C3836">
        <v>580</v>
      </c>
      <c r="D3836" t="str">
        <f>VLOOKUP(CONS_TABLE[[#This Row],[make_id]],Make_details[],2,"FALSE")</f>
        <v>Mitsubishi</v>
      </c>
      <c r="E3836" t="str">
        <f>VLOOKUP(CONS_TABLE[[#This Row],[make_id]],Make_details[],3,"FALSE")</f>
        <v>Standard</v>
      </c>
      <c r="F3836">
        <v>2005</v>
      </c>
      <c r="G3836" t="s">
        <v>607</v>
      </c>
      <c r="H3836" t="s">
        <v>28</v>
      </c>
      <c r="I3836" s="1">
        <v>44638</v>
      </c>
      <c r="J3836" s="1" t="str">
        <f>TEXT(CONS_TABLE[[#This Row],[date_stolen]],"YYYY")</f>
        <v>2022</v>
      </c>
      <c r="K3836" s="1" t="str">
        <f>TEXT(CONS_TABLE[[#This Row],[date_stolen]],"MMMM")</f>
        <v>March</v>
      </c>
      <c r="L3836">
        <v>102</v>
      </c>
      <c r="M3836" t="str">
        <f>VLOOKUP(CONS_TABLE[[#This Row],[location_id]],Locations[],2,"FALSE")</f>
        <v>Auckland</v>
      </c>
      <c r="N3836" t="str">
        <f>VLOOKUP(CONS_TABLE[[#This Row],[location_id]],Locations[],3, "FALSE")</f>
        <v>New Zealand</v>
      </c>
      <c r="O3836" s="3">
        <f>VLOOKUP(CONS_TABLE[[#This Row],[location_id]],Locations[],4,"FALSE")</f>
        <v>1695200</v>
      </c>
      <c r="P3836">
        <f>VLOOKUP(CONS_TABLE[[#This Row],[location_id]],Locations[],5,"FALSE")</f>
        <v>343.09</v>
      </c>
    </row>
    <row r="3837" spans="1:16" x14ac:dyDescent="0.3">
      <c r="A3837">
        <v>3836</v>
      </c>
      <c r="B3837" t="s">
        <v>75</v>
      </c>
      <c r="C3837">
        <v>587</v>
      </c>
      <c r="D3837" t="str">
        <f>VLOOKUP(CONS_TABLE[[#This Row],[make_id]],Make_details[],2,"FALSE")</f>
        <v>Nissan</v>
      </c>
      <c r="E3837" t="str">
        <f>VLOOKUP(CONS_TABLE[[#This Row],[make_id]],Make_details[],3,"FALSE")</f>
        <v>Standard</v>
      </c>
      <c r="F3837">
        <v>2005</v>
      </c>
      <c r="G3837" t="s">
        <v>359</v>
      </c>
      <c r="H3837" t="s">
        <v>10</v>
      </c>
      <c r="I3837" s="1">
        <v>44626</v>
      </c>
      <c r="J3837" s="1" t="str">
        <f>TEXT(CONS_TABLE[[#This Row],[date_stolen]],"YYYY")</f>
        <v>2022</v>
      </c>
      <c r="K3837" s="1" t="str">
        <f>TEXT(CONS_TABLE[[#This Row],[date_stolen]],"MMMM")</f>
        <v>March</v>
      </c>
      <c r="L3837">
        <v>103</v>
      </c>
      <c r="M3837" t="str">
        <f>VLOOKUP(CONS_TABLE[[#This Row],[location_id]],Locations[],2,"FALSE")</f>
        <v>Waikato</v>
      </c>
      <c r="N3837" t="str">
        <f>VLOOKUP(CONS_TABLE[[#This Row],[location_id]],Locations[],3, "FALSE")</f>
        <v>New Zealand</v>
      </c>
      <c r="O3837" s="3">
        <f>VLOOKUP(CONS_TABLE[[#This Row],[location_id]],Locations[],4,"FALSE")</f>
        <v>513800</v>
      </c>
      <c r="P3837">
        <f>VLOOKUP(CONS_TABLE[[#This Row],[location_id]],Locations[],5,"FALSE")</f>
        <v>21.5</v>
      </c>
    </row>
    <row r="3838" spans="1:16" x14ac:dyDescent="0.3">
      <c r="A3838">
        <v>3837</v>
      </c>
      <c r="B3838" t="s">
        <v>454</v>
      </c>
      <c r="C3838">
        <v>619</v>
      </c>
      <c r="D3838" t="str">
        <f>VLOOKUP(CONS_TABLE[[#This Row],[make_id]],Make_details[],2,"FALSE")</f>
        <v>Toyota</v>
      </c>
      <c r="E3838" t="str">
        <f>VLOOKUP(CONS_TABLE[[#This Row],[make_id]],Make_details[],3,"FALSE")</f>
        <v>Standard</v>
      </c>
      <c r="F3838">
        <v>2013</v>
      </c>
      <c r="G3838" t="s">
        <v>505</v>
      </c>
      <c r="H3838" t="s">
        <v>28</v>
      </c>
      <c r="I3838" s="1">
        <v>44549</v>
      </c>
      <c r="J3838" s="1" t="str">
        <f>TEXT(CONS_TABLE[[#This Row],[date_stolen]],"YYYY")</f>
        <v>2021</v>
      </c>
      <c r="K3838" s="1" t="str">
        <f>TEXT(CONS_TABLE[[#This Row],[date_stolen]],"MMMM")</f>
        <v>December</v>
      </c>
      <c r="L3838">
        <v>102</v>
      </c>
      <c r="M3838" t="str">
        <f>VLOOKUP(CONS_TABLE[[#This Row],[location_id]],Locations[],2,"FALSE")</f>
        <v>Auckland</v>
      </c>
      <c r="N3838" t="str">
        <f>VLOOKUP(CONS_TABLE[[#This Row],[location_id]],Locations[],3, "FALSE")</f>
        <v>New Zealand</v>
      </c>
      <c r="O3838" s="3">
        <f>VLOOKUP(CONS_TABLE[[#This Row],[location_id]],Locations[],4,"FALSE")</f>
        <v>1695200</v>
      </c>
      <c r="P3838">
        <f>VLOOKUP(CONS_TABLE[[#This Row],[location_id]],Locations[],5,"FALSE")</f>
        <v>343.09</v>
      </c>
    </row>
    <row r="3839" spans="1:16" x14ac:dyDescent="0.3">
      <c r="A3839">
        <v>3838</v>
      </c>
      <c r="B3839" t="s">
        <v>75</v>
      </c>
      <c r="C3839">
        <v>619</v>
      </c>
      <c r="D3839" t="str">
        <f>VLOOKUP(CONS_TABLE[[#This Row],[make_id]],Make_details[],2,"FALSE")</f>
        <v>Toyota</v>
      </c>
      <c r="E3839" t="str">
        <f>VLOOKUP(CONS_TABLE[[#This Row],[make_id]],Make_details[],3,"FALSE")</f>
        <v>Standard</v>
      </c>
      <c r="F3839">
        <v>2008</v>
      </c>
      <c r="G3839" t="s">
        <v>887</v>
      </c>
      <c r="H3839" t="s">
        <v>10</v>
      </c>
      <c r="I3839" s="1">
        <v>44635</v>
      </c>
      <c r="J3839" s="1" t="str">
        <f>TEXT(CONS_TABLE[[#This Row],[date_stolen]],"YYYY")</f>
        <v>2022</v>
      </c>
      <c r="K3839" s="1" t="str">
        <f>TEXT(CONS_TABLE[[#This Row],[date_stolen]],"MMMM")</f>
        <v>March</v>
      </c>
      <c r="L3839">
        <v>102</v>
      </c>
      <c r="M3839" t="str">
        <f>VLOOKUP(CONS_TABLE[[#This Row],[location_id]],Locations[],2,"FALSE")</f>
        <v>Auckland</v>
      </c>
      <c r="N3839" t="str">
        <f>VLOOKUP(CONS_TABLE[[#This Row],[location_id]],Locations[],3, "FALSE")</f>
        <v>New Zealand</v>
      </c>
      <c r="O3839" s="3">
        <f>VLOOKUP(CONS_TABLE[[#This Row],[location_id]],Locations[],4,"FALSE")</f>
        <v>1695200</v>
      </c>
      <c r="P3839">
        <f>VLOOKUP(CONS_TABLE[[#This Row],[location_id]],Locations[],5,"FALSE")</f>
        <v>343.09</v>
      </c>
    </row>
    <row r="3840" spans="1:16" x14ac:dyDescent="0.3">
      <c r="A3840">
        <v>3839</v>
      </c>
      <c r="B3840" t="s">
        <v>435</v>
      </c>
      <c r="C3840">
        <v>576</v>
      </c>
      <c r="D3840" t="str">
        <f>VLOOKUP(CONS_TABLE[[#This Row],[make_id]],Make_details[],2,"FALSE")</f>
        <v>Mazda</v>
      </c>
      <c r="E3840" t="str">
        <f>VLOOKUP(CONS_TABLE[[#This Row],[make_id]],Make_details[],3,"FALSE")</f>
        <v>Standard</v>
      </c>
      <c r="F3840">
        <v>2007</v>
      </c>
      <c r="G3840" t="s">
        <v>839</v>
      </c>
      <c r="H3840" t="s">
        <v>32</v>
      </c>
      <c r="I3840" s="1">
        <v>44565</v>
      </c>
      <c r="J3840" s="1" t="str">
        <f>TEXT(CONS_TABLE[[#This Row],[date_stolen]],"YYYY")</f>
        <v>2022</v>
      </c>
      <c r="K3840" s="1" t="str">
        <f>TEXT(CONS_TABLE[[#This Row],[date_stolen]],"MMMM")</f>
        <v>January</v>
      </c>
      <c r="L3840">
        <v>104</v>
      </c>
      <c r="M3840" t="str">
        <f>VLOOKUP(CONS_TABLE[[#This Row],[location_id]],Locations[],2,"FALSE")</f>
        <v>Bay of Plenty</v>
      </c>
      <c r="N3840" t="str">
        <f>VLOOKUP(CONS_TABLE[[#This Row],[location_id]],Locations[],3, "FALSE")</f>
        <v>New Zealand</v>
      </c>
      <c r="O3840" s="3">
        <f>VLOOKUP(CONS_TABLE[[#This Row],[location_id]],Locations[],4,"FALSE")</f>
        <v>347700</v>
      </c>
      <c r="P3840">
        <f>VLOOKUP(CONS_TABLE[[#This Row],[location_id]],Locations[],5,"FALSE")</f>
        <v>28.8</v>
      </c>
    </row>
    <row r="3841" spans="1:16" x14ac:dyDescent="0.3">
      <c r="A3841">
        <v>3840</v>
      </c>
      <c r="B3841" t="s">
        <v>75</v>
      </c>
      <c r="C3841">
        <v>587</v>
      </c>
      <c r="D3841" t="str">
        <f>VLOOKUP(CONS_TABLE[[#This Row],[make_id]],Make_details[],2,"FALSE")</f>
        <v>Nissan</v>
      </c>
      <c r="E3841" t="str">
        <f>VLOOKUP(CONS_TABLE[[#This Row],[make_id]],Make_details[],3,"FALSE")</f>
        <v>Standard</v>
      </c>
      <c r="F3841">
        <v>2006</v>
      </c>
      <c r="G3841" t="s">
        <v>827</v>
      </c>
      <c r="H3841" t="s">
        <v>32</v>
      </c>
      <c r="I3841" s="1">
        <v>44555</v>
      </c>
      <c r="J3841" s="1" t="str">
        <f>TEXT(CONS_TABLE[[#This Row],[date_stolen]],"YYYY")</f>
        <v>2021</v>
      </c>
      <c r="K3841" s="1" t="str">
        <f>TEXT(CONS_TABLE[[#This Row],[date_stolen]],"MMMM")</f>
        <v>December</v>
      </c>
      <c r="L3841">
        <v>102</v>
      </c>
      <c r="M3841" t="str">
        <f>VLOOKUP(CONS_TABLE[[#This Row],[location_id]],Locations[],2,"FALSE")</f>
        <v>Auckland</v>
      </c>
      <c r="N3841" t="str">
        <f>VLOOKUP(CONS_TABLE[[#This Row],[location_id]],Locations[],3, "FALSE")</f>
        <v>New Zealand</v>
      </c>
      <c r="O3841" s="3">
        <f>VLOOKUP(CONS_TABLE[[#This Row],[location_id]],Locations[],4,"FALSE")</f>
        <v>1695200</v>
      </c>
      <c r="P3841">
        <f>VLOOKUP(CONS_TABLE[[#This Row],[location_id]],Locations[],5,"FALSE")</f>
        <v>343.09</v>
      </c>
    </row>
    <row r="3842" spans="1:16" x14ac:dyDescent="0.3">
      <c r="A3842">
        <v>3841</v>
      </c>
      <c r="B3842" t="s">
        <v>90</v>
      </c>
      <c r="C3842">
        <v>512</v>
      </c>
      <c r="D3842" t="str">
        <f>VLOOKUP(CONS_TABLE[[#This Row],[make_id]],Make_details[],2,"FALSE")</f>
        <v>BMW</v>
      </c>
      <c r="E3842" t="str">
        <f>VLOOKUP(CONS_TABLE[[#This Row],[make_id]],Make_details[],3,"FALSE")</f>
        <v>Luxury</v>
      </c>
      <c r="F3842">
        <v>2018</v>
      </c>
      <c r="G3842" t="s">
        <v>729</v>
      </c>
      <c r="H3842" t="s">
        <v>32</v>
      </c>
      <c r="I3842" s="1">
        <v>44583</v>
      </c>
      <c r="J3842" s="1" t="str">
        <f>TEXT(CONS_TABLE[[#This Row],[date_stolen]],"YYYY")</f>
        <v>2022</v>
      </c>
      <c r="K3842" s="1" t="str">
        <f>TEXT(CONS_TABLE[[#This Row],[date_stolen]],"MMMM")</f>
        <v>January</v>
      </c>
      <c r="L3842">
        <v>102</v>
      </c>
      <c r="M3842" t="str">
        <f>VLOOKUP(CONS_TABLE[[#This Row],[location_id]],Locations[],2,"FALSE")</f>
        <v>Auckland</v>
      </c>
      <c r="N3842" t="str">
        <f>VLOOKUP(CONS_TABLE[[#This Row],[location_id]],Locations[],3, "FALSE")</f>
        <v>New Zealand</v>
      </c>
      <c r="O3842" s="3">
        <f>VLOOKUP(CONS_TABLE[[#This Row],[location_id]],Locations[],4,"FALSE")</f>
        <v>1695200</v>
      </c>
      <c r="P3842">
        <f>VLOOKUP(CONS_TABLE[[#This Row],[location_id]],Locations[],5,"FALSE")</f>
        <v>343.09</v>
      </c>
    </row>
    <row r="3843" spans="1:16" x14ac:dyDescent="0.3">
      <c r="A3843">
        <v>3842</v>
      </c>
      <c r="B3843" t="s">
        <v>90</v>
      </c>
      <c r="C3843">
        <v>550</v>
      </c>
      <c r="D3843" t="str">
        <f>VLOOKUP(CONS_TABLE[[#This Row],[make_id]],Make_details[],2,"FALSE")</f>
        <v>Honda</v>
      </c>
      <c r="E3843" t="str">
        <f>VLOOKUP(CONS_TABLE[[#This Row],[make_id]],Make_details[],3,"FALSE")</f>
        <v>Standard</v>
      </c>
      <c r="F3843">
        <v>2004</v>
      </c>
      <c r="G3843" t="s">
        <v>584</v>
      </c>
      <c r="H3843" t="s">
        <v>10</v>
      </c>
      <c r="I3843" s="1">
        <v>44496</v>
      </c>
      <c r="J3843" s="1" t="str">
        <f>TEXT(CONS_TABLE[[#This Row],[date_stolen]],"YYYY")</f>
        <v>2021</v>
      </c>
      <c r="K3843" s="1" t="str">
        <f>TEXT(CONS_TABLE[[#This Row],[date_stolen]],"MMMM")</f>
        <v>October</v>
      </c>
      <c r="L3843">
        <v>114</v>
      </c>
      <c r="M3843" t="str">
        <f>VLOOKUP(CONS_TABLE[[#This Row],[location_id]],Locations[],2,"FALSE")</f>
        <v>Canterbury</v>
      </c>
      <c r="N3843" t="str">
        <f>VLOOKUP(CONS_TABLE[[#This Row],[location_id]],Locations[],3, "FALSE")</f>
        <v>New Zealand</v>
      </c>
      <c r="O3843" s="3">
        <f>VLOOKUP(CONS_TABLE[[#This Row],[location_id]],Locations[],4,"FALSE")</f>
        <v>655000</v>
      </c>
      <c r="P3843">
        <f>VLOOKUP(CONS_TABLE[[#This Row],[location_id]],Locations[],5,"FALSE")</f>
        <v>14.72</v>
      </c>
    </row>
    <row r="3844" spans="1:16" x14ac:dyDescent="0.3">
      <c r="A3844">
        <v>3843</v>
      </c>
      <c r="B3844" t="s">
        <v>83</v>
      </c>
      <c r="C3844">
        <v>512</v>
      </c>
      <c r="D3844" t="str">
        <f>VLOOKUP(CONS_TABLE[[#This Row],[make_id]],Make_details[],2,"FALSE")</f>
        <v>BMW</v>
      </c>
      <c r="E3844" t="str">
        <f>VLOOKUP(CONS_TABLE[[#This Row],[make_id]],Make_details[],3,"FALSE")</f>
        <v>Luxury</v>
      </c>
      <c r="F3844">
        <v>2007</v>
      </c>
      <c r="G3844" t="s">
        <v>889</v>
      </c>
      <c r="H3844" t="s">
        <v>32</v>
      </c>
      <c r="I3844" s="1">
        <v>44613</v>
      </c>
      <c r="J3844" s="1" t="str">
        <f>TEXT(CONS_TABLE[[#This Row],[date_stolen]],"YYYY")</f>
        <v>2022</v>
      </c>
      <c r="K3844" s="1" t="str">
        <f>TEXT(CONS_TABLE[[#This Row],[date_stolen]],"MMMM")</f>
        <v>February</v>
      </c>
      <c r="L3844">
        <v>102</v>
      </c>
      <c r="M3844" t="str">
        <f>VLOOKUP(CONS_TABLE[[#This Row],[location_id]],Locations[],2,"FALSE")</f>
        <v>Auckland</v>
      </c>
      <c r="N3844" t="str">
        <f>VLOOKUP(CONS_TABLE[[#This Row],[location_id]],Locations[],3, "FALSE")</f>
        <v>New Zealand</v>
      </c>
      <c r="O3844" s="3">
        <f>VLOOKUP(CONS_TABLE[[#This Row],[location_id]],Locations[],4,"FALSE")</f>
        <v>1695200</v>
      </c>
      <c r="P3844">
        <f>VLOOKUP(CONS_TABLE[[#This Row],[location_id]],Locations[],5,"FALSE")</f>
        <v>343.09</v>
      </c>
    </row>
    <row r="3845" spans="1:16" x14ac:dyDescent="0.3">
      <c r="A3845">
        <v>3844</v>
      </c>
      <c r="B3845" t="s">
        <v>235</v>
      </c>
      <c r="C3845">
        <v>580</v>
      </c>
      <c r="D3845" t="str">
        <f>VLOOKUP(CONS_TABLE[[#This Row],[make_id]],Make_details[],2,"FALSE")</f>
        <v>Mitsubishi</v>
      </c>
      <c r="E3845" t="str">
        <f>VLOOKUP(CONS_TABLE[[#This Row],[make_id]],Make_details[],3,"FALSE")</f>
        <v>Standard</v>
      </c>
      <c r="F3845">
        <v>2002</v>
      </c>
      <c r="G3845" t="s">
        <v>730</v>
      </c>
      <c r="H3845" t="s">
        <v>32</v>
      </c>
      <c r="I3845" s="1">
        <v>44561</v>
      </c>
      <c r="J3845" s="1" t="str">
        <f>TEXT(CONS_TABLE[[#This Row],[date_stolen]],"YYYY")</f>
        <v>2021</v>
      </c>
      <c r="K3845" s="1" t="str">
        <f>TEXT(CONS_TABLE[[#This Row],[date_stolen]],"MMMM")</f>
        <v>December</v>
      </c>
      <c r="L3845">
        <v>114</v>
      </c>
      <c r="M3845" t="str">
        <f>VLOOKUP(CONS_TABLE[[#This Row],[location_id]],Locations[],2,"FALSE")</f>
        <v>Canterbury</v>
      </c>
      <c r="N3845" t="str">
        <f>VLOOKUP(CONS_TABLE[[#This Row],[location_id]],Locations[],3, "FALSE")</f>
        <v>New Zealand</v>
      </c>
      <c r="O3845" s="3">
        <f>VLOOKUP(CONS_TABLE[[#This Row],[location_id]],Locations[],4,"FALSE")</f>
        <v>655000</v>
      </c>
      <c r="P3845">
        <f>VLOOKUP(CONS_TABLE[[#This Row],[location_id]],Locations[],5,"FALSE")</f>
        <v>14.72</v>
      </c>
    </row>
    <row r="3846" spans="1:16" x14ac:dyDescent="0.3">
      <c r="A3846">
        <v>3845</v>
      </c>
      <c r="B3846" t="s">
        <v>235</v>
      </c>
      <c r="C3846">
        <v>580</v>
      </c>
      <c r="D3846" t="str">
        <f>VLOOKUP(CONS_TABLE[[#This Row],[make_id]],Make_details[],2,"FALSE")</f>
        <v>Mitsubishi</v>
      </c>
      <c r="E3846" t="str">
        <f>VLOOKUP(CONS_TABLE[[#This Row],[make_id]],Make_details[],3,"FALSE")</f>
        <v>Standard</v>
      </c>
      <c r="F3846">
        <v>2002</v>
      </c>
      <c r="G3846" t="s">
        <v>730</v>
      </c>
      <c r="H3846" t="s">
        <v>32</v>
      </c>
      <c r="I3846" s="1">
        <v>44593</v>
      </c>
      <c r="J3846" s="1" t="str">
        <f>TEXT(CONS_TABLE[[#This Row],[date_stolen]],"YYYY")</f>
        <v>2022</v>
      </c>
      <c r="K3846" s="1" t="str">
        <f>TEXT(CONS_TABLE[[#This Row],[date_stolen]],"MMMM")</f>
        <v>February</v>
      </c>
      <c r="L3846">
        <v>114</v>
      </c>
      <c r="M3846" t="str">
        <f>VLOOKUP(CONS_TABLE[[#This Row],[location_id]],Locations[],2,"FALSE")</f>
        <v>Canterbury</v>
      </c>
      <c r="N3846" t="str">
        <f>VLOOKUP(CONS_TABLE[[#This Row],[location_id]],Locations[],3, "FALSE")</f>
        <v>New Zealand</v>
      </c>
      <c r="O3846" s="3">
        <f>VLOOKUP(CONS_TABLE[[#This Row],[location_id]],Locations[],4,"FALSE")</f>
        <v>655000</v>
      </c>
      <c r="P3846">
        <f>VLOOKUP(CONS_TABLE[[#This Row],[location_id]],Locations[],5,"FALSE")</f>
        <v>14.72</v>
      </c>
    </row>
    <row r="3847" spans="1:16" x14ac:dyDescent="0.3">
      <c r="A3847">
        <v>3846</v>
      </c>
      <c r="B3847" t="s">
        <v>83</v>
      </c>
      <c r="C3847">
        <v>517</v>
      </c>
      <c r="D3847" t="str">
        <f>VLOOKUP(CONS_TABLE[[#This Row],[make_id]],Make_details[],2,"FALSE")</f>
        <v>Cadillac</v>
      </c>
      <c r="E3847" t="str">
        <f>VLOOKUP(CONS_TABLE[[#This Row],[make_id]],Make_details[],3,"FALSE")</f>
        <v>Luxury</v>
      </c>
      <c r="F3847">
        <v>2008</v>
      </c>
      <c r="G3847" t="s">
        <v>1007</v>
      </c>
      <c r="H3847" t="s">
        <v>10</v>
      </c>
      <c r="I3847" s="1">
        <v>44646</v>
      </c>
      <c r="J3847" s="1" t="str">
        <f>TEXT(CONS_TABLE[[#This Row],[date_stolen]],"YYYY")</f>
        <v>2022</v>
      </c>
      <c r="K3847" s="1" t="str">
        <f>TEXT(CONS_TABLE[[#This Row],[date_stolen]],"MMMM")</f>
        <v>March</v>
      </c>
      <c r="L3847">
        <v>102</v>
      </c>
      <c r="M3847" t="str">
        <f>VLOOKUP(CONS_TABLE[[#This Row],[location_id]],Locations[],2,"FALSE")</f>
        <v>Auckland</v>
      </c>
      <c r="N3847" t="str">
        <f>VLOOKUP(CONS_TABLE[[#This Row],[location_id]],Locations[],3, "FALSE")</f>
        <v>New Zealand</v>
      </c>
      <c r="O3847" s="3">
        <f>VLOOKUP(CONS_TABLE[[#This Row],[location_id]],Locations[],4,"FALSE")</f>
        <v>1695200</v>
      </c>
      <c r="P3847">
        <f>VLOOKUP(CONS_TABLE[[#This Row],[location_id]],Locations[],5,"FALSE")</f>
        <v>343.09</v>
      </c>
    </row>
    <row r="3848" spans="1:16" x14ac:dyDescent="0.3">
      <c r="A3848">
        <v>3847</v>
      </c>
      <c r="B3848" t="s">
        <v>90</v>
      </c>
      <c r="C3848">
        <v>550</v>
      </c>
      <c r="D3848" t="str">
        <f>VLOOKUP(CONS_TABLE[[#This Row],[make_id]],Make_details[],2,"FALSE")</f>
        <v>Honda</v>
      </c>
      <c r="E3848" t="str">
        <f>VLOOKUP(CONS_TABLE[[#This Row],[make_id]],Make_details[],3,"FALSE")</f>
        <v>Standard</v>
      </c>
      <c r="F3848">
        <v>2001</v>
      </c>
      <c r="G3848" t="s">
        <v>584</v>
      </c>
      <c r="H3848" t="s">
        <v>45</v>
      </c>
      <c r="I3848" s="1">
        <v>44549</v>
      </c>
      <c r="J3848" s="1" t="str">
        <f>TEXT(CONS_TABLE[[#This Row],[date_stolen]],"YYYY")</f>
        <v>2021</v>
      </c>
      <c r="K3848" s="1" t="str">
        <f>TEXT(CONS_TABLE[[#This Row],[date_stolen]],"MMMM")</f>
        <v>December</v>
      </c>
      <c r="L3848">
        <v>109</v>
      </c>
      <c r="M3848" t="str">
        <f>VLOOKUP(CONS_TABLE[[#This Row],[location_id]],Locations[],2,"FALSE")</f>
        <v>Wellington</v>
      </c>
      <c r="N3848" t="str">
        <f>VLOOKUP(CONS_TABLE[[#This Row],[location_id]],Locations[],3, "FALSE")</f>
        <v>New Zealand</v>
      </c>
      <c r="O3848" s="3">
        <f>VLOOKUP(CONS_TABLE[[#This Row],[location_id]],Locations[],4,"FALSE")</f>
        <v>543500</v>
      </c>
      <c r="P3848">
        <f>VLOOKUP(CONS_TABLE[[#This Row],[location_id]],Locations[],5,"FALSE")</f>
        <v>67.52</v>
      </c>
    </row>
    <row r="3849" spans="1:16" x14ac:dyDescent="0.3">
      <c r="A3849">
        <v>3848</v>
      </c>
      <c r="B3849" t="s">
        <v>83</v>
      </c>
      <c r="C3849">
        <v>610</v>
      </c>
      <c r="D3849" t="str">
        <f>VLOOKUP(CONS_TABLE[[#This Row],[make_id]],Make_details[],2,"FALSE")</f>
        <v>Subaru</v>
      </c>
      <c r="E3849" t="str">
        <f>VLOOKUP(CONS_TABLE[[#This Row],[make_id]],Make_details[],3,"FALSE")</f>
        <v>Standard</v>
      </c>
      <c r="F3849">
        <v>2016</v>
      </c>
      <c r="G3849" t="s">
        <v>444</v>
      </c>
      <c r="H3849" t="s">
        <v>10</v>
      </c>
      <c r="I3849" s="1">
        <v>44652</v>
      </c>
      <c r="J3849" s="1" t="str">
        <f>TEXT(CONS_TABLE[[#This Row],[date_stolen]],"YYYY")</f>
        <v>2022</v>
      </c>
      <c r="K3849" s="1" t="str">
        <f>TEXT(CONS_TABLE[[#This Row],[date_stolen]],"MMMM")</f>
        <v>April</v>
      </c>
      <c r="L3849">
        <v>115</v>
      </c>
      <c r="M3849" t="str">
        <f>VLOOKUP(CONS_TABLE[[#This Row],[location_id]],Locations[],2,"FALSE")</f>
        <v>Otago</v>
      </c>
      <c r="N3849" t="str">
        <f>VLOOKUP(CONS_TABLE[[#This Row],[location_id]],Locations[],3, "FALSE")</f>
        <v>New Zealand</v>
      </c>
      <c r="O3849" s="3">
        <f>VLOOKUP(CONS_TABLE[[#This Row],[location_id]],Locations[],4,"FALSE")</f>
        <v>246000</v>
      </c>
      <c r="P3849">
        <f>VLOOKUP(CONS_TABLE[[#This Row],[location_id]],Locations[],5,"FALSE")</f>
        <v>7.89</v>
      </c>
    </row>
    <row r="3850" spans="1:16" x14ac:dyDescent="0.3">
      <c r="A3850">
        <v>3849</v>
      </c>
      <c r="B3850" t="s">
        <v>83</v>
      </c>
      <c r="C3850">
        <v>512</v>
      </c>
      <c r="D3850" t="str">
        <f>VLOOKUP(CONS_TABLE[[#This Row],[make_id]],Make_details[],2,"FALSE")</f>
        <v>BMW</v>
      </c>
      <c r="E3850" t="str">
        <f>VLOOKUP(CONS_TABLE[[#This Row],[make_id]],Make_details[],3,"FALSE")</f>
        <v>Luxury</v>
      </c>
      <c r="F3850">
        <v>2010</v>
      </c>
      <c r="G3850" t="s">
        <v>707</v>
      </c>
      <c r="H3850" t="s">
        <v>10</v>
      </c>
      <c r="I3850" s="1">
        <v>44586</v>
      </c>
      <c r="J3850" s="1" t="str">
        <f>TEXT(CONS_TABLE[[#This Row],[date_stolen]],"YYYY")</f>
        <v>2022</v>
      </c>
      <c r="K3850" s="1" t="str">
        <f>TEXT(CONS_TABLE[[#This Row],[date_stolen]],"MMMM")</f>
        <v>January</v>
      </c>
      <c r="L3850">
        <v>109</v>
      </c>
      <c r="M3850" t="str">
        <f>VLOOKUP(CONS_TABLE[[#This Row],[location_id]],Locations[],2,"FALSE")</f>
        <v>Wellington</v>
      </c>
      <c r="N3850" t="str">
        <f>VLOOKUP(CONS_TABLE[[#This Row],[location_id]],Locations[],3, "FALSE")</f>
        <v>New Zealand</v>
      </c>
      <c r="O3850" s="3">
        <f>VLOOKUP(CONS_TABLE[[#This Row],[location_id]],Locations[],4,"FALSE")</f>
        <v>543500</v>
      </c>
      <c r="P3850">
        <f>VLOOKUP(CONS_TABLE[[#This Row],[location_id]],Locations[],5,"FALSE")</f>
        <v>67.52</v>
      </c>
    </row>
    <row r="3851" spans="1:16" x14ac:dyDescent="0.3">
      <c r="A3851">
        <v>3850</v>
      </c>
      <c r="B3851" t="s">
        <v>83</v>
      </c>
      <c r="C3851">
        <v>548</v>
      </c>
      <c r="D3851" t="str">
        <f>VLOOKUP(CONS_TABLE[[#This Row],[make_id]],Make_details[],2,"FALSE")</f>
        <v>Holden</v>
      </c>
      <c r="E3851" t="str">
        <f>VLOOKUP(CONS_TABLE[[#This Row],[make_id]],Make_details[],3,"FALSE")</f>
        <v>Standard</v>
      </c>
      <c r="F3851">
        <v>2001</v>
      </c>
      <c r="G3851" t="s">
        <v>443</v>
      </c>
      <c r="H3851" t="s">
        <v>28</v>
      </c>
      <c r="I3851" s="1">
        <v>44600</v>
      </c>
      <c r="J3851" s="1" t="str">
        <f>TEXT(CONS_TABLE[[#This Row],[date_stolen]],"YYYY")</f>
        <v>2022</v>
      </c>
      <c r="K3851" s="1" t="str">
        <f>TEXT(CONS_TABLE[[#This Row],[date_stolen]],"MMMM")</f>
        <v>February</v>
      </c>
      <c r="L3851">
        <v>103</v>
      </c>
      <c r="M3851" t="str">
        <f>VLOOKUP(CONS_TABLE[[#This Row],[location_id]],Locations[],2,"FALSE")</f>
        <v>Waikato</v>
      </c>
      <c r="N3851" t="str">
        <f>VLOOKUP(CONS_TABLE[[#This Row],[location_id]],Locations[],3, "FALSE")</f>
        <v>New Zealand</v>
      </c>
      <c r="O3851" s="3">
        <f>VLOOKUP(CONS_TABLE[[#This Row],[location_id]],Locations[],4,"FALSE")</f>
        <v>513800</v>
      </c>
      <c r="P3851">
        <f>VLOOKUP(CONS_TABLE[[#This Row],[location_id]],Locations[],5,"FALSE")</f>
        <v>21.5</v>
      </c>
    </row>
    <row r="3852" spans="1:16" x14ac:dyDescent="0.3">
      <c r="A3852">
        <v>3851</v>
      </c>
      <c r="B3852" t="s">
        <v>75</v>
      </c>
      <c r="C3852">
        <v>507</v>
      </c>
      <c r="D3852" t="str">
        <f>VLOOKUP(CONS_TABLE[[#This Row],[make_id]],Make_details[],2,"FALSE")</f>
        <v>Audi</v>
      </c>
      <c r="E3852" t="str">
        <f>VLOOKUP(CONS_TABLE[[#This Row],[make_id]],Make_details[],3,"FALSE")</f>
        <v>Standard</v>
      </c>
      <c r="F3852">
        <v>2004</v>
      </c>
      <c r="G3852" t="s">
        <v>844</v>
      </c>
      <c r="H3852" t="s">
        <v>10</v>
      </c>
      <c r="I3852" s="1">
        <v>44561</v>
      </c>
      <c r="J3852" s="1" t="str">
        <f>TEXT(CONS_TABLE[[#This Row],[date_stolen]],"YYYY")</f>
        <v>2021</v>
      </c>
      <c r="K3852" s="1" t="str">
        <f>TEXT(CONS_TABLE[[#This Row],[date_stolen]],"MMMM")</f>
        <v>December</v>
      </c>
      <c r="L3852">
        <v>102</v>
      </c>
      <c r="M3852" t="str">
        <f>VLOOKUP(CONS_TABLE[[#This Row],[location_id]],Locations[],2,"FALSE")</f>
        <v>Auckland</v>
      </c>
      <c r="N3852" t="str">
        <f>VLOOKUP(CONS_TABLE[[#This Row],[location_id]],Locations[],3, "FALSE")</f>
        <v>New Zealand</v>
      </c>
      <c r="O3852" s="3">
        <f>VLOOKUP(CONS_TABLE[[#This Row],[location_id]],Locations[],4,"FALSE")</f>
        <v>1695200</v>
      </c>
      <c r="P3852">
        <f>VLOOKUP(CONS_TABLE[[#This Row],[location_id]],Locations[],5,"FALSE")</f>
        <v>343.09</v>
      </c>
    </row>
    <row r="3853" spans="1:16" x14ac:dyDescent="0.3">
      <c r="A3853">
        <v>3852</v>
      </c>
      <c r="B3853" t="s">
        <v>75</v>
      </c>
      <c r="C3853">
        <v>619</v>
      </c>
      <c r="D3853" t="str">
        <f>VLOOKUP(CONS_TABLE[[#This Row],[make_id]],Make_details[],2,"FALSE")</f>
        <v>Toyota</v>
      </c>
      <c r="E3853" t="str">
        <f>VLOOKUP(CONS_TABLE[[#This Row],[make_id]],Make_details[],3,"FALSE")</f>
        <v>Standard</v>
      </c>
      <c r="F3853">
        <v>2015</v>
      </c>
      <c r="G3853" t="s">
        <v>471</v>
      </c>
      <c r="H3853" t="s">
        <v>18</v>
      </c>
      <c r="I3853" s="1">
        <v>44633</v>
      </c>
      <c r="J3853" s="1" t="str">
        <f>TEXT(CONS_TABLE[[#This Row],[date_stolen]],"YYYY")</f>
        <v>2022</v>
      </c>
      <c r="K3853" s="1" t="str">
        <f>TEXT(CONS_TABLE[[#This Row],[date_stolen]],"MMMM")</f>
        <v>March</v>
      </c>
      <c r="L3853">
        <v>102</v>
      </c>
      <c r="M3853" t="str">
        <f>VLOOKUP(CONS_TABLE[[#This Row],[location_id]],Locations[],2,"FALSE")</f>
        <v>Auckland</v>
      </c>
      <c r="N3853" t="str">
        <f>VLOOKUP(CONS_TABLE[[#This Row],[location_id]],Locations[],3, "FALSE")</f>
        <v>New Zealand</v>
      </c>
      <c r="O3853" s="3">
        <f>VLOOKUP(CONS_TABLE[[#This Row],[location_id]],Locations[],4,"FALSE")</f>
        <v>1695200</v>
      </c>
      <c r="P3853">
        <f>VLOOKUP(CONS_TABLE[[#This Row],[location_id]],Locations[],5,"FALSE")</f>
        <v>343.09</v>
      </c>
    </row>
    <row r="3854" spans="1:16" x14ac:dyDescent="0.3">
      <c r="A3854">
        <v>3853</v>
      </c>
      <c r="B3854" t="s">
        <v>90</v>
      </c>
      <c r="C3854">
        <v>576</v>
      </c>
      <c r="D3854" t="str">
        <f>VLOOKUP(CONS_TABLE[[#This Row],[make_id]],Make_details[],2,"FALSE")</f>
        <v>Mazda</v>
      </c>
      <c r="E3854" t="str">
        <f>VLOOKUP(CONS_TABLE[[#This Row],[make_id]],Make_details[],3,"FALSE")</f>
        <v>Standard</v>
      </c>
      <c r="F3854">
        <v>2012</v>
      </c>
      <c r="G3854" t="s">
        <v>979</v>
      </c>
      <c r="H3854" t="s">
        <v>69</v>
      </c>
      <c r="I3854" s="1">
        <v>44645</v>
      </c>
      <c r="J3854" s="1" t="str">
        <f>TEXT(CONS_TABLE[[#This Row],[date_stolen]],"YYYY")</f>
        <v>2022</v>
      </c>
      <c r="K3854" s="1" t="str">
        <f>TEXT(CONS_TABLE[[#This Row],[date_stolen]],"MMMM")</f>
        <v>March</v>
      </c>
      <c r="L3854">
        <v>102</v>
      </c>
      <c r="M3854" t="str">
        <f>VLOOKUP(CONS_TABLE[[#This Row],[location_id]],Locations[],2,"FALSE")</f>
        <v>Auckland</v>
      </c>
      <c r="N3854" t="str">
        <f>VLOOKUP(CONS_TABLE[[#This Row],[location_id]],Locations[],3, "FALSE")</f>
        <v>New Zealand</v>
      </c>
      <c r="O3854" s="3">
        <f>VLOOKUP(CONS_TABLE[[#This Row],[location_id]],Locations[],4,"FALSE")</f>
        <v>1695200</v>
      </c>
      <c r="P3854">
        <f>VLOOKUP(CONS_TABLE[[#This Row],[location_id]],Locations[],5,"FALSE")</f>
        <v>343.09</v>
      </c>
    </row>
    <row r="3855" spans="1:16" x14ac:dyDescent="0.3">
      <c r="A3855">
        <v>3854</v>
      </c>
      <c r="B3855" t="s">
        <v>83</v>
      </c>
      <c r="C3855">
        <v>512</v>
      </c>
      <c r="D3855" t="str">
        <f>VLOOKUP(CONS_TABLE[[#This Row],[make_id]],Make_details[],2,"FALSE")</f>
        <v>BMW</v>
      </c>
      <c r="E3855" t="str">
        <f>VLOOKUP(CONS_TABLE[[#This Row],[make_id]],Make_details[],3,"FALSE")</f>
        <v>Luxury</v>
      </c>
      <c r="F3855">
        <v>2008</v>
      </c>
      <c r="G3855" t="s">
        <v>707</v>
      </c>
      <c r="H3855" t="s">
        <v>10</v>
      </c>
      <c r="I3855" s="1">
        <v>44616</v>
      </c>
      <c r="J3855" s="1" t="str">
        <f>TEXT(CONS_TABLE[[#This Row],[date_stolen]],"YYYY")</f>
        <v>2022</v>
      </c>
      <c r="K3855" s="1" t="str">
        <f>TEXT(CONS_TABLE[[#This Row],[date_stolen]],"MMMM")</f>
        <v>February</v>
      </c>
      <c r="L3855">
        <v>102</v>
      </c>
      <c r="M3855" t="str">
        <f>VLOOKUP(CONS_TABLE[[#This Row],[location_id]],Locations[],2,"FALSE")</f>
        <v>Auckland</v>
      </c>
      <c r="N3855" t="str">
        <f>VLOOKUP(CONS_TABLE[[#This Row],[location_id]],Locations[],3, "FALSE")</f>
        <v>New Zealand</v>
      </c>
      <c r="O3855" s="3">
        <f>VLOOKUP(CONS_TABLE[[#This Row],[location_id]],Locations[],4,"FALSE")</f>
        <v>1695200</v>
      </c>
      <c r="P3855">
        <f>VLOOKUP(CONS_TABLE[[#This Row],[location_id]],Locations[],5,"FALSE")</f>
        <v>343.09</v>
      </c>
    </row>
    <row r="3856" spans="1:16" x14ac:dyDescent="0.3">
      <c r="A3856">
        <v>3855</v>
      </c>
      <c r="B3856" t="s">
        <v>75</v>
      </c>
      <c r="C3856">
        <v>619</v>
      </c>
      <c r="D3856" t="str">
        <f>VLOOKUP(CONS_TABLE[[#This Row],[make_id]],Make_details[],2,"FALSE")</f>
        <v>Toyota</v>
      </c>
      <c r="E3856" t="str">
        <f>VLOOKUP(CONS_TABLE[[#This Row],[make_id]],Make_details[],3,"FALSE")</f>
        <v>Standard</v>
      </c>
      <c r="F3856">
        <v>2015</v>
      </c>
      <c r="G3856" t="s">
        <v>471</v>
      </c>
      <c r="H3856" t="s">
        <v>10</v>
      </c>
      <c r="I3856" s="1">
        <v>44651</v>
      </c>
      <c r="J3856" s="1" t="str">
        <f>TEXT(CONS_TABLE[[#This Row],[date_stolen]],"YYYY")</f>
        <v>2022</v>
      </c>
      <c r="K3856" s="1" t="str">
        <f>TEXT(CONS_TABLE[[#This Row],[date_stolen]],"MMMM")</f>
        <v>March</v>
      </c>
      <c r="L3856">
        <v>102</v>
      </c>
      <c r="M3856" t="str">
        <f>VLOOKUP(CONS_TABLE[[#This Row],[location_id]],Locations[],2,"FALSE")</f>
        <v>Auckland</v>
      </c>
      <c r="N3856" t="str">
        <f>VLOOKUP(CONS_TABLE[[#This Row],[location_id]],Locations[],3, "FALSE")</f>
        <v>New Zealand</v>
      </c>
      <c r="O3856" s="3">
        <f>VLOOKUP(CONS_TABLE[[#This Row],[location_id]],Locations[],4,"FALSE")</f>
        <v>1695200</v>
      </c>
      <c r="P3856">
        <f>VLOOKUP(CONS_TABLE[[#This Row],[location_id]],Locations[],5,"FALSE")</f>
        <v>343.09</v>
      </c>
    </row>
    <row r="3857" spans="1:16" x14ac:dyDescent="0.3">
      <c r="A3857">
        <v>3856</v>
      </c>
      <c r="B3857" t="s">
        <v>83</v>
      </c>
      <c r="C3857">
        <v>619</v>
      </c>
      <c r="D3857" t="str">
        <f>VLOOKUP(CONS_TABLE[[#This Row],[make_id]],Make_details[],2,"FALSE")</f>
        <v>Toyota</v>
      </c>
      <c r="E3857" t="str">
        <f>VLOOKUP(CONS_TABLE[[#This Row],[make_id]],Make_details[],3,"FALSE")</f>
        <v>Standard</v>
      </c>
      <c r="F3857">
        <v>2008</v>
      </c>
      <c r="G3857" t="s">
        <v>842</v>
      </c>
      <c r="H3857" t="s">
        <v>18</v>
      </c>
      <c r="I3857" s="1">
        <v>44515</v>
      </c>
      <c r="J3857" s="1" t="str">
        <f>TEXT(CONS_TABLE[[#This Row],[date_stolen]],"YYYY")</f>
        <v>2021</v>
      </c>
      <c r="K3857" s="1" t="str">
        <f>TEXT(CONS_TABLE[[#This Row],[date_stolen]],"MMMM")</f>
        <v>November</v>
      </c>
      <c r="L3857">
        <v>102</v>
      </c>
      <c r="M3857" t="str">
        <f>VLOOKUP(CONS_TABLE[[#This Row],[location_id]],Locations[],2,"FALSE")</f>
        <v>Auckland</v>
      </c>
      <c r="N3857" t="str">
        <f>VLOOKUP(CONS_TABLE[[#This Row],[location_id]],Locations[],3, "FALSE")</f>
        <v>New Zealand</v>
      </c>
      <c r="O3857" s="3">
        <f>VLOOKUP(CONS_TABLE[[#This Row],[location_id]],Locations[],4,"FALSE")</f>
        <v>1695200</v>
      </c>
      <c r="P3857">
        <f>VLOOKUP(CONS_TABLE[[#This Row],[location_id]],Locations[],5,"FALSE")</f>
        <v>343.09</v>
      </c>
    </row>
    <row r="3858" spans="1:16" x14ac:dyDescent="0.3">
      <c r="A3858">
        <v>3857</v>
      </c>
      <c r="B3858" t="s">
        <v>75</v>
      </c>
      <c r="C3858">
        <v>576</v>
      </c>
      <c r="D3858" t="str">
        <f>VLOOKUP(CONS_TABLE[[#This Row],[make_id]],Make_details[],2,"FALSE")</f>
        <v>Mazda</v>
      </c>
      <c r="E3858" t="str">
        <f>VLOOKUP(CONS_TABLE[[#This Row],[make_id]],Make_details[],3,"FALSE")</f>
        <v>Standard</v>
      </c>
      <c r="F3858">
        <v>2008</v>
      </c>
      <c r="G3858" t="s">
        <v>698</v>
      </c>
      <c r="H3858" t="s">
        <v>28</v>
      </c>
      <c r="I3858" s="1">
        <v>44563</v>
      </c>
      <c r="J3858" s="1" t="str">
        <f>TEXT(CONS_TABLE[[#This Row],[date_stolen]],"YYYY")</f>
        <v>2022</v>
      </c>
      <c r="K3858" s="1" t="str">
        <f>TEXT(CONS_TABLE[[#This Row],[date_stolen]],"MMMM")</f>
        <v>January</v>
      </c>
      <c r="L3858">
        <v>114</v>
      </c>
      <c r="M3858" t="str">
        <f>VLOOKUP(CONS_TABLE[[#This Row],[location_id]],Locations[],2,"FALSE")</f>
        <v>Canterbury</v>
      </c>
      <c r="N3858" t="str">
        <f>VLOOKUP(CONS_TABLE[[#This Row],[location_id]],Locations[],3, "FALSE")</f>
        <v>New Zealand</v>
      </c>
      <c r="O3858" s="3">
        <f>VLOOKUP(CONS_TABLE[[#This Row],[location_id]],Locations[],4,"FALSE")</f>
        <v>655000</v>
      </c>
      <c r="P3858">
        <f>VLOOKUP(CONS_TABLE[[#This Row],[location_id]],Locations[],5,"FALSE")</f>
        <v>14.72</v>
      </c>
    </row>
    <row r="3859" spans="1:16" x14ac:dyDescent="0.3">
      <c r="A3859">
        <v>3858</v>
      </c>
      <c r="B3859" t="s">
        <v>83</v>
      </c>
      <c r="C3859">
        <v>610</v>
      </c>
      <c r="D3859" t="str">
        <f>VLOOKUP(CONS_TABLE[[#This Row],[make_id]],Make_details[],2,"FALSE")</f>
        <v>Subaru</v>
      </c>
      <c r="E3859" t="str">
        <f>VLOOKUP(CONS_TABLE[[#This Row],[make_id]],Make_details[],3,"FALSE")</f>
        <v>Standard</v>
      </c>
      <c r="F3859">
        <v>2007</v>
      </c>
      <c r="G3859" t="s">
        <v>475</v>
      </c>
      <c r="H3859" t="s">
        <v>28</v>
      </c>
      <c r="I3859" s="1">
        <v>44525</v>
      </c>
      <c r="J3859" s="1" t="str">
        <f>TEXT(CONS_TABLE[[#This Row],[date_stolen]],"YYYY")</f>
        <v>2021</v>
      </c>
      <c r="K3859" s="1" t="str">
        <f>TEXT(CONS_TABLE[[#This Row],[date_stolen]],"MMMM")</f>
        <v>November</v>
      </c>
      <c r="L3859">
        <v>102</v>
      </c>
      <c r="M3859" t="str">
        <f>VLOOKUP(CONS_TABLE[[#This Row],[location_id]],Locations[],2,"FALSE")</f>
        <v>Auckland</v>
      </c>
      <c r="N3859" t="str">
        <f>VLOOKUP(CONS_TABLE[[#This Row],[location_id]],Locations[],3, "FALSE")</f>
        <v>New Zealand</v>
      </c>
      <c r="O3859" s="3">
        <f>VLOOKUP(CONS_TABLE[[#This Row],[location_id]],Locations[],4,"FALSE")</f>
        <v>1695200</v>
      </c>
      <c r="P3859">
        <f>VLOOKUP(CONS_TABLE[[#This Row],[location_id]],Locations[],5,"FALSE")</f>
        <v>343.09</v>
      </c>
    </row>
    <row r="3860" spans="1:16" x14ac:dyDescent="0.3">
      <c r="A3860">
        <v>3859</v>
      </c>
      <c r="B3860" t="s">
        <v>75</v>
      </c>
      <c r="C3860">
        <v>512</v>
      </c>
      <c r="D3860" t="str">
        <f>VLOOKUP(CONS_TABLE[[#This Row],[make_id]],Make_details[],2,"FALSE")</f>
        <v>BMW</v>
      </c>
      <c r="E3860" t="str">
        <f>VLOOKUP(CONS_TABLE[[#This Row],[make_id]],Make_details[],3,"FALSE")</f>
        <v>Luxury</v>
      </c>
      <c r="F3860">
        <v>2010</v>
      </c>
      <c r="G3860" t="s">
        <v>911</v>
      </c>
      <c r="H3860" t="s">
        <v>28</v>
      </c>
      <c r="I3860" s="1">
        <v>44645</v>
      </c>
      <c r="J3860" s="1" t="str">
        <f>TEXT(CONS_TABLE[[#This Row],[date_stolen]],"YYYY")</f>
        <v>2022</v>
      </c>
      <c r="K3860" s="1" t="str">
        <f>TEXT(CONS_TABLE[[#This Row],[date_stolen]],"MMMM")</f>
        <v>March</v>
      </c>
      <c r="L3860">
        <v>102</v>
      </c>
      <c r="M3860" t="str">
        <f>VLOOKUP(CONS_TABLE[[#This Row],[location_id]],Locations[],2,"FALSE")</f>
        <v>Auckland</v>
      </c>
      <c r="N3860" t="str">
        <f>VLOOKUP(CONS_TABLE[[#This Row],[location_id]],Locations[],3, "FALSE")</f>
        <v>New Zealand</v>
      </c>
      <c r="O3860" s="3">
        <f>VLOOKUP(CONS_TABLE[[#This Row],[location_id]],Locations[],4,"FALSE")</f>
        <v>1695200</v>
      </c>
      <c r="P3860">
        <f>VLOOKUP(CONS_TABLE[[#This Row],[location_id]],Locations[],5,"FALSE")</f>
        <v>343.09</v>
      </c>
    </row>
    <row r="3861" spans="1:16" x14ac:dyDescent="0.3">
      <c r="A3861">
        <v>3860</v>
      </c>
      <c r="B3861" t="s">
        <v>90</v>
      </c>
      <c r="C3861">
        <v>507</v>
      </c>
      <c r="D3861" t="str">
        <f>VLOOKUP(CONS_TABLE[[#This Row],[make_id]],Make_details[],2,"FALSE")</f>
        <v>Audi</v>
      </c>
      <c r="E3861" t="str">
        <f>VLOOKUP(CONS_TABLE[[#This Row],[make_id]],Make_details[],3,"FALSE")</f>
        <v>Standard</v>
      </c>
      <c r="F3861">
        <v>2010</v>
      </c>
      <c r="G3861" t="s">
        <v>1008</v>
      </c>
      <c r="H3861" t="s">
        <v>10</v>
      </c>
      <c r="I3861" s="1">
        <v>44633</v>
      </c>
      <c r="J3861" s="1" t="str">
        <f>TEXT(CONS_TABLE[[#This Row],[date_stolen]],"YYYY")</f>
        <v>2022</v>
      </c>
      <c r="K3861" s="1" t="str">
        <f>TEXT(CONS_TABLE[[#This Row],[date_stolen]],"MMMM")</f>
        <v>March</v>
      </c>
      <c r="L3861">
        <v>107</v>
      </c>
      <c r="M3861" t="str">
        <f>VLOOKUP(CONS_TABLE[[#This Row],[location_id]],Locations[],2,"FALSE")</f>
        <v>Taranaki</v>
      </c>
      <c r="N3861" t="str">
        <f>VLOOKUP(CONS_TABLE[[#This Row],[location_id]],Locations[],3, "FALSE")</f>
        <v>New Zealand</v>
      </c>
      <c r="O3861" s="3">
        <f>VLOOKUP(CONS_TABLE[[#This Row],[location_id]],Locations[],4,"FALSE")</f>
        <v>127300</v>
      </c>
      <c r="P3861">
        <f>VLOOKUP(CONS_TABLE[[#This Row],[location_id]],Locations[],5,"FALSE")</f>
        <v>17.55</v>
      </c>
    </row>
    <row r="3862" spans="1:16" x14ac:dyDescent="0.3">
      <c r="A3862">
        <v>3861</v>
      </c>
      <c r="B3862" t="s">
        <v>90</v>
      </c>
      <c r="C3862">
        <v>610</v>
      </c>
      <c r="D3862" t="str">
        <f>VLOOKUP(CONS_TABLE[[#This Row],[make_id]],Make_details[],2,"FALSE")</f>
        <v>Subaru</v>
      </c>
      <c r="E3862" t="str">
        <f>VLOOKUP(CONS_TABLE[[#This Row],[make_id]],Make_details[],3,"FALSE")</f>
        <v>Standard</v>
      </c>
      <c r="F3862">
        <v>2001</v>
      </c>
      <c r="G3862" t="s">
        <v>475</v>
      </c>
      <c r="H3862" t="s">
        <v>101</v>
      </c>
      <c r="I3862" s="1">
        <v>44621</v>
      </c>
      <c r="J3862" s="1" t="str">
        <f>TEXT(CONS_TABLE[[#This Row],[date_stolen]],"YYYY")</f>
        <v>2022</v>
      </c>
      <c r="K3862" s="1" t="str">
        <f>TEXT(CONS_TABLE[[#This Row],[date_stolen]],"MMMM")</f>
        <v>March</v>
      </c>
      <c r="L3862">
        <v>114</v>
      </c>
      <c r="M3862" t="str">
        <f>VLOOKUP(CONS_TABLE[[#This Row],[location_id]],Locations[],2,"FALSE")</f>
        <v>Canterbury</v>
      </c>
      <c r="N3862" t="str">
        <f>VLOOKUP(CONS_TABLE[[#This Row],[location_id]],Locations[],3, "FALSE")</f>
        <v>New Zealand</v>
      </c>
      <c r="O3862" s="3">
        <f>VLOOKUP(CONS_TABLE[[#This Row],[location_id]],Locations[],4,"FALSE")</f>
        <v>655000</v>
      </c>
      <c r="P3862">
        <f>VLOOKUP(CONS_TABLE[[#This Row],[location_id]],Locations[],5,"FALSE")</f>
        <v>14.72</v>
      </c>
    </row>
    <row r="3863" spans="1:16" x14ac:dyDescent="0.3">
      <c r="A3863">
        <v>3862</v>
      </c>
      <c r="B3863" t="s">
        <v>75</v>
      </c>
      <c r="C3863">
        <v>619</v>
      </c>
      <c r="D3863" t="str">
        <f>VLOOKUP(CONS_TABLE[[#This Row],[make_id]],Make_details[],2,"FALSE")</f>
        <v>Toyota</v>
      </c>
      <c r="E3863" t="str">
        <f>VLOOKUP(CONS_TABLE[[#This Row],[make_id]],Make_details[],3,"FALSE")</f>
        <v>Standard</v>
      </c>
      <c r="F3863">
        <v>2004</v>
      </c>
      <c r="G3863" t="s">
        <v>1009</v>
      </c>
      <c r="H3863" t="s">
        <v>28</v>
      </c>
      <c r="I3863" s="1">
        <v>44619</v>
      </c>
      <c r="J3863" s="1" t="str">
        <f>TEXT(CONS_TABLE[[#This Row],[date_stolen]],"YYYY")</f>
        <v>2022</v>
      </c>
      <c r="K3863" s="1" t="str">
        <f>TEXT(CONS_TABLE[[#This Row],[date_stolen]],"MMMM")</f>
        <v>February</v>
      </c>
      <c r="L3863">
        <v>102</v>
      </c>
      <c r="M3863" t="str">
        <f>VLOOKUP(CONS_TABLE[[#This Row],[location_id]],Locations[],2,"FALSE")</f>
        <v>Auckland</v>
      </c>
      <c r="N3863" t="str">
        <f>VLOOKUP(CONS_TABLE[[#This Row],[location_id]],Locations[],3, "FALSE")</f>
        <v>New Zealand</v>
      </c>
      <c r="O3863" s="3">
        <f>VLOOKUP(CONS_TABLE[[#This Row],[location_id]],Locations[],4,"FALSE")</f>
        <v>1695200</v>
      </c>
      <c r="P3863">
        <f>VLOOKUP(CONS_TABLE[[#This Row],[location_id]],Locations[],5,"FALSE")</f>
        <v>343.09</v>
      </c>
    </row>
    <row r="3864" spans="1:16" x14ac:dyDescent="0.3">
      <c r="A3864">
        <v>3863</v>
      </c>
      <c r="B3864" t="s">
        <v>83</v>
      </c>
      <c r="C3864">
        <v>610</v>
      </c>
      <c r="D3864" t="str">
        <f>VLOOKUP(CONS_TABLE[[#This Row],[make_id]],Make_details[],2,"FALSE")</f>
        <v>Subaru</v>
      </c>
      <c r="E3864" t="str">
        <f>VLOOKUP(CONS_TABLE[[#This Row],[make_id]],Make_details[],3,"FALSE")</f>
        <v>Standard</v>
      </c>
      <c r="F3864">
        <v>2001</v>
      </c>
      <c r="G3864" t="s">
        <v>444</v>
      </c>
      <c r="H3864" t="s">
        <v>69</v>
      </c>
      <c r="I3864" s="1">
        <v>44618</v>
      </c>
      <c r="J3864" s="1" t="str">
        <f>TEXT(CONS_TABLE[[#This Row],[date_stolen]],"YYYY")</f>
        <v>2022</v>
      </c>
      <c r="K3864" s="1" t="str">
        <f>TEXT(CONS_TABLE[[#This Row],[date_stolen]],"MMMM")</f>
        <v>February</v>
      </c>
      <c r="L3864">
        <v>107</v>
      </c>
      <c r="M3864" t="str">
        <f>VLOOKUP(CONS_TABLE[[#This Row],[location_id]],Locations[],2,"FALSE")</f>
        <v>Taranaki</v>
      </c>
      <c r="N3864" t="str">
        <f>VLOOKUP(CONS_TABLE[[#This Row],[location_id]],Locations[],3, "FALSE")</f>
        <v>New Zealand</v>
      </c>
      <c r="O3864" s="3">
        <f>VLOOKUP(CONS_TABLE[[#This Row],[location_id]],Locations[],4,"FALSE")</f>
        <v>127300</v>
      </c>
      <c r="P3864">
        <f>VLOOKUP(CONS_TABLE[[#This Row],[location_id]],Locations[],5,"FALSE")</f>
        <v>17.55</v>
      </c>
    </row>
    <row r="3865" spans="1:16" x14ac:dyDescent="0.3">
      <c r="A3865">
        <v>3864</v>
      </c>
      <c r="B3865" t="s">
        <v>83</v>
      </c>
      <c r="C3865">
        <v>550</v>
      </c>
      <c r="D3865" t="str">
        <f>VLOOKUP(CONS_TABLE[[#This Row],[make_id]],Make_details[],2,"FALSE")</f>
        <v>Honda</v>
      </c>
      <c r="E3865" t="str">
        <f>VLOOKUP(CONS_TABLE[[#This Row],[make_id]],Make_details[],3,"FALSE")</f>
        <v>Standard</v>
      </c>
      <c r="F3865">
        <v>2008</v>
      </c>
      <c r="G3865" t="s">
        <v>978</v>
      </c>
      <c r="H3865" t="s">
        <v>18</v>
      </c>
      <c r="I3865" s="1">
        <v>44638</v>
      </c>
      <c r="J3865" s="1" t="str">
        <f>TEXT(CONS_TABLE[[#This Row],[date_stolen]],"YYYY")</f>
        <v>2022</v>
      </c>
      <c r="K3865" s="1" t="str">
        <f>TEXT(CONS_TABLE[[#This Row],[date_stolen]],"MMMM")</f>
        <v>March</v>
      </c>
      <c r="L3865">
        <v>102</v>
      </c>
      <c r="M3865" t="str">
        <f>VLOOKUP(CONS_TABLE[[#This Row],[location_id]],Locations[],2,"FALSE")</f>
        <v>Auckland</v>
      </c>
      <c r="N3865" t="str">
        <f>VLOOKUP(CONS_TABLE[[#This Row],[location_id]],Locations[],3, "FALSE")</f>
        <v>New Zealand</v>
      </c>
      <c r="O3865" s="3">
        <f>VLOOKUP(CONS_TABLE[[#This Row],[location_id]],Locations[],4,"FALSE")</f>
        <v>1695200</v>
      </c>
      <c r="P3865">
        <f>VLOOKUP(CONS_TABLE[[#This Row],[location_id]],Locations[],5,"FALSE")</f>
        <v>343.09</v>
      </c>
    </row>
    <row r="3866" spans="1:16" x14ac:dyDescent="0.3">
      <c r="A3866">
        <v>3865</v>
      </c>
      <c r="B3866" t="s">
        <v>75</v>
      </c>
      <c r="C3866">
        <v>619</v>
      </c>
      <c r="D3866" t="str">
        <f>VLOOKUP(CONS_TABLE[[#This Row],[make_id]],Make_details[],2,"FALSE")</f>
        <v>Toyota</v>
      </c>
      <c r="E3866" t="str">
        <f>VLOOKUP(CONS_TABLE[[#This Row],[make_id]],Make_details[],3,"FALSE")</f>
        <v>Standard</v>
      </c>
      <c r="F3866">
        <v>2016</v>
      </c>
      <c r="G3866" t="s">
        <v>471</v>
      </c>
      <c r="H3866" t="s">
        <v>32</v>
      </c>
      <c r="I3866" s="1">
        <v>44656</v>
      </c>
      <c r="J3866" s="1" t="str">
        <f>TEXT(CONS_TABLE[[#This Row],[date_stolen]],"YYYY")</f>
        <v>2022</v>
      </c>
      <c r="K3866" s="1" t="str">
        <f>TEXT(CONS_TABLE[[#This Row],[date_stolen]],"MMMM")</f>
        <v>April</v>
      </c>
      <c r="L3866">
        <v>102</v>
      </c>
      <c r="M3866" t="str">
        <f>VLOOKUP(CONS_TABLE[[#This Row],[location_id]],Locations[],2,"FALSE")</f>
        <v>Auckland</v>
      </c>
      <c r="N3866" t="str">
        <f>VLOOKUP(CONS_TABLE[[#This Row],[location_id]],Locations[],3, "FALSE")</f>
        <v>New Zealand</v>
      </c>
      <c r="O3866" s="3">
        <f>VLOOKUP(CONS_TABLE[[#This Row],[location_id]],Locations[],4,"FALSE")</f>
        <v>1695200</v>
      </c>
      <c r="P3866">
        <f>VLOOKUP(CONS_TABLE[[#This Row],[location_id]],Locations[],5,"FALSE")</f>
        <v>343.09</v>
      </c>
    </row>
    <row r="3867" spans="1:16" x14ac:dyDescent="0.3">
      <c r="A3867">
        <v>3866</v>
      </c>
      <c r="B3867" t="s">
        <v>90</v>
      </c>
      <c r="C3867">
        <v>540</v>
      </c>
      <c r="D3867" t="str">
        <f>VLOOKUP(CONS_TABLE[[#This Row],[make_id]],Make_details[],2,"FALSE")</f>
        <v>Ford</v>
      </c>
      <c r="E3867" t="str">
        <f>VLOOKUP(CONS_TABLE[[#This Row],[make_id]],Make_details[],3,"FALSE")</f>
        <v>Standard</v>
      </c>
      <c r="F3867">
        <v>2006</v>
      </c>
      <c r="G3867" t="s">
        <v>679</v>
      </c>
      <c r="H3867" t="s">
        <v>45</v>
      </c>
      <c r="I3867" s="1">
        <v>44513</v>
      </c>
      <c r="J3867" s="1" t="str">
        <f>TEXT(CONS_TABLE[[#This Row],[date_stolen]],"YYYY")</f>
        <v>2021</v>
      </c>
      <c r="K3867" s="1" t="str">
        <f>TEXT(CONS_TABLE[[#This Row],[date_stolen]],"MMMM")</f>
        <v>November</v>
      </c>
      <c r="L3867">
        <v>104</v>
      </c>
      <c r="M3867" t="str">
        <f>VLOOKUP(CONS_TABLE[[#This Row],[location_id]],Locations[],2,"FALSE")</f>
        <v>Bay of Plenty</v>
      </c>
      <c r="N3867" t="str">
        <f>VLOOKUP(CONS_TABLE[[#This Row],[location_id]],Locations[],3, "FALSE")</f>
        <v>New Zealand</v>
      </c>
      <c r="O3867" s="3">
        <f>VLOOKUP(CONS_TABLE[[#This Row],[location_id]],Locations[],4,"FALSE")</f>
        <v>347700</v>
      </c>
      <c r="P3867">
        <f>VLOOKUP(CONS_TABLE[[#This Row],[location_id]],Locations[],5,"FALSE")</f>
        <v>28.8</v>
      </c>
    </row>
    <row r="3868" spans="1:16" x14ac:dyDescent="0.3">
      <c r="A3868">
        <v>3867</v>
      </c>
      <c r="B3868" t="s">
        <v>90</v>
      </c>
      <c r="C3868">
        <v>580</v>
      </c>
      <c r="D3868" t="str">
        <f>VLOOKUP(CONS_TABLE[[#This Row],[make_id]],Make_details[],2,"FALSE")</f>
        <v>Mitsubishi</v>
      </c>
      <c r="E3868" t="str">
        <f>VLOOKUP(CONS_TABLE[[#This Row],[make_id]],Make_details[],3,"FALSE")</f>
        <v>Standard</v>
      </c>
      <c r="F3868">
        <v>2021</v>
      </c>
      <c r="G3868" t="s">
        <v>1010</v>
      </c>
      <c r="H3868" t="s">
        <v>10</v>
      </c>
      <c r="I3868" s="1">
        <v>44632</v>
      </c>
      <c r="J3868" s="1" t="str">
        <f>TEXT(CONS_TABLE[[#This Row],[date_stolen]],"YYYY")</f>
        <v>2022</v>
      </c>
      <c r="K3868" s="1" t="str">
        <f>TEXT(CONS_TABLE[[#This Row],[date_stolen]],"MMMM")</f>
        <v>March</v>
      </c>
      <c r="L3868">
        <v>102</v>
      </c>
      <c r="M3868" t="str">
        <f>VLOOKUP(CONS_TABLE[[#This Row],[location_id]],Locations[],2,"FALSE")</f>
        <v>Auckland</v>
      </c>
      <c r="N3868" t="str">
        <f>VLOOKUP(CONS_TABLE[[#This Row],[location_id]],Locations[],3, "FALSE")</f>
        <v>New Zealand</v>
      </c>
      <c r="O3868" s="3">
        <f>VLOOKUP(CONS_TABLE[[#This Row],[location_id]],Locations[],4,"FALSE")</f>
        <v>1695200</v>
      </c>
      <c r="P3868">
        <f>VLOOKUP(CONS_TABLE[[#This Row],[location_id]],Locations[],5,"FALSE")</f>
        <v>343.09</v>
      </c>
    </row>
    <row r="3869" spans="1:16" x14ac:dyDescent="0.3">
      <c r="A3869">
        <v>3868</v>
      </c>
      <c r="B3869" t="s">
        <v>83</v>
      </c>
      <c r="C3869">
        <v>576</v>
      </c>
      <c r="D3869" t="str">
        <f>VLOOKUP(CONS_TABLE[[#This Row],[make_id]],Make_details[],2,"FALSE")</f>
        <v>Mazda</v>
      </c>
      <c r="E3869" t="str">
        <f>VLOOKUP(CONS_TABLE[[#This Row],[make_id]],Make_details[],3,"FALSE")</f>
        <v>Standard</v>
      </c>
      <c r="F3869">
        <v>2007</v>
      </c>
      <c r="G3869" t="s">
        <v>698</v>
      </c>
      <c r="H3869" t="s">
        <v>32</v>
      </c>
      <c r="I3869" s="1">
        <v>44646</v>
      </c>
      <c r="J3869" s="1" t="str">
        <f>TEXT(CONS_TABLE[[#This Row],[date_stolen]],"YYYY")</f>
        <v>2022</v>
      </c>
      <c r="K3869" s="1" t="str">
        <f>TEXT(CONS_TABLE[[#This Row],[date_stolen]],"MMMM")</f>
        <v>March</v>
      </c>
      <c r="L3869">
        <v>102</v>
      </c>
      <c r="M3869" t="str">
        <f>VLOOKUP(CONS_TABLE[[#This Row],[location_id]],Locations[],2,"FALSE")</f>
        <v>Auckland</v>
      </c>
      <c r="N3869" t="str">
        <f>VLOOKUP(CONS_TABLE[[#This Row],[location_id]],Locations[],3, "FALSE")</f>
        <v>New Zealand</v>
      </c>
      <c r="O3869" s="3">
        <f>VLOOKUP(CONS_TABLE[[#This Row],[location_id]],Locations[],4,"FALSE")</f>
        <v>1695200</v>
      </c>
      <c r="P3869">
        <f>VLOOKUP(CONS_TABLE[[#This Row],[location_id]],Locations[],5,"FALSE")</f>
        <v>343.09</v>
      </c>
    </row>
    <row r="3870" spans="1:16" x14ac:dyDescent="0.3">
      <c r="A3870">
        <v>3869</v>
      </c>
      <c r="B3870" t="s">
        <v>90</v>
      </c>
      <c r="C3870">
        <v>559</v>
      </c>
      <c r="D3870" t="str">
        <f>VLOOKUP(CONS_TABLE[[#This Row],[make_id]],Make_details[],2,"FALSE")</f>
        <v>Jeep</v>
      </c>
      <c r="E3870" t="str">
        <f>VLOOKUP(CONS_TABLE[[#This Row],[make_id]],Make_details[],3,"FALSE")</f>
        <v>Standard</v>
      </c>
      <c r="F3870">
        <v>2015</v>
      </c>
      <c r="G3870" t="s">
        <v>1011</v>
      </c>
      <c r="H3870" t="s">
        <v>32</v>
      </c>
      <c r="I3870" s="1">
        <v>44573</v>
      </c>
      <c r="J3870" s="1" t="str">
        <f>TEXT(CONS_TABLE[[#This Row],[date_stolen]],"YYYY")</f>
        <v>2022</v>
      </c>
      <c r="K3870" s="1" t="str">
        <f>TEXT(CONS_TABLE[[#This Row],[date_stolen]],"MMMM")</f>
        <v>January</v>
      </c>
      <c r="L3870">
        <v>102</v>
      </c>
      <c r="M3870" t="str">
        <f>VLOOKUP(CONS_TABLE[[#This Row],[location_id]],Locations[],2,"FALSE")</f>
        <v>Auckland</v>
      </c>
      <c r="N3870" t="str">
        <f>VLOOKUP(CONS_TABLE[[#This Row],[location_id]],Locations[],3, "FALSE")</f>
        <v>New Zealand</v>
      </c>
      <c r="O3870" s="3">
        <f>VLOOKUP(CONS_TABLE[[#This Row],[location_id]],Locations[],4,"FALSE")</f>
        <v>1695200</v>
      </c>
      <c r="P3870">
        <f>VLOOKUP(CONS_TABLE[[#This Row],[location_id]],Locations[],5,"FALSE")</f>
        <v>343.09</v>
      </c>
    </row>
    <row r="3871" spans="1:16" x14ac:dyDescent="0.3">
      <c r="A3871">
        <v>3870</v>
      </c>
      <c r="B3871" t="s">
        <v>90</v>
      </c>
      <c r="C3871">
        <v>540</v>
      </c>
      <c r="D3871" t="str">
        <f>VLOOKUP(CONS_TABLE[[#This Row],[make_id]],Make_details[],2,"FALSE")</f>
        <v>Ford</v>
      </c>
      <c r="E3871" t="str">
        <f>VLOOKUP(CONS_TABLE[[#This Row],[make_id]],Make_details[],3,"FALSE")</f>
        <v>Standard</v>
      </c>
      <c r="F3871">
        <v>2014</v>
      </c>
      <c r="G3871" t="s">
        <v>679</v>
      </c>
      <c r="H3871" t="s">
        <v>18</v>
      </c>
      <c r="I3871" s="1">
        <v>44504</v>
      </c>
      <c r="J3871" s="1" t="str">
        <f>TEXT(CONS_TABLE[[#This Row],[date_stolen]],"YYYY")</f>
        <v>2021</v>
      </c>
      <c r="K3871" s="1" t="str">
        <f>TEXT(CONS_TABLE[[#This Row],[date_stolen]],"MMMM")</f>
        <v>November</v>
      </c>
      <c r="L3871">
        <v>102</v>
      </c>
      <c r="M3871" t="str">
        <f>VLOOKUP(CONS_TABLE[[#This Row],[location_id]],Locations[],2,"FALSE")</f>
        <v>Auckland</v>
      </c>
      <c r="N3871" t="str">
        <f>VLOOKUP(CONS_TABLE[[#This Row],[location_id]],Locations[],3, "FALSE")</f>
        <v>New Zealand</v>
      </c>
      <c r="O3871" s="3">
        <f>VLOOKUP(CONS_TABLE[[#This Row],[location_id]],Locations[],4,"FALSE")</f>
        <v>1695200</v>
      </c>
      <c r="P3871">
        <f>VLOOKUP(CONS_TABLE[[#This Row],[location_id]],Locations[],5,"FALSE")</f>
        <v>343.09</v>
      </c>
    </row>
    <row r="3872" spans="1:16" x14ac:dyDescent="0.3">
      <c r="A3872">
        <v>3871</v>
      </c>
      <c r="B3872" t="s">
        <v>75</v>
      </c>
      <c r="C3872">
        <v>522</v>
      </c>
      <c r="D3872" t="str">
        <f>VLOOKUP(CONS_TABLE[[#This Row],[make_id]],Make_details[],2,"FALSE")</f>
        <v>Chevrolet</v>
      </c>
      <c r="E3872" t="str">
        <f>VLOOKUP(CONS_TABLE[[#This Row],[make_id]],Make_details[],3,"FALSE")</f>
        <v>Standard</v>
      </c>
      <c r="F3872">
        <v>2005</v>
      </c>
      <c r="G3872" t="s">
        <v>790</v>
      </c>
      <c r="H3872" t="s">
        <v>18</v>
      </c>
      <c r="I3872" s="1">
        <v>44643</v>
      </c>
      <c r="J3872" s="1" t="str">
        <f>TEXT(CONS_TABLE[[#This Row],[date_stolen]],"YYYY")</f>
        <v>2022</v>
      </c>
      <c r="K3872" s="1" t="str">
        <f>TEXT(CONS_TABLE[[#This Row],[date_stolen]],"MMMM")</f>
        <v>March</v>
      </c>
      <c r="L3872">
        <v>102</v>
      </c>
      <c r="M3872" t="str">
        <f>VLOOKUP(CONS_TABLE[[#This Row],[location_id]],Locations[],2,"FALSE")</f>
        <v>Auckland</v>
      </c>
      <c r="N3872" t="str">
        <f>VLOOKUP(CONS_TABLE[[#This Row],[location_id]],Locations[],3, "FALSE")</f>
        <v>New Zealand</v>
      </c>
      <c r="O3872" s="3">
        <f>VLOOKUP(CONS_TABLE[[#This Row],[location_id]],Locations[],4,"FALSE")</f>
        <v>1695200</v>
      </c>
      <c r="P3872">
        <f>VLOOKUP(CONS_TABLE[[#This Row],[location_id]],Locations[],5,"FALSE")</f>
        <v>343.09</v>
      </c>
    </row>
    <row r="3873" spans="1:16" x14ac:dyDescent="0.3">
      <c r="A3873">
        <v>3872</v>
      </c>
      <c r="B3873" t="s">
        <v>75</v>
      </c>
      <c r="C3873">
        <v>619</v>
      </c>
      <c r="D3873" t="str">
        <f>VLOOKUP(CONS_TABLE[[#This Row],[make_id]],Make_details[],2,"FALSE")</f>
        <v>Toyota</v>
      </c>
      <c r="E3873" t="str">
        <f>VLOOKUP(CONS_TABLE[[#This Row],[make_id]],Make_details[],3,"FALSE")</f>
        <v>Standard</v>
      </c>
      <c r="F3873">
        <v>2014</v>
      </c>
      <c r="G3873" t="s">
        <v>471</v>
      </c>
      <c r="H3873" t="s">
        <v>32</v>
      </c>
      <c r="I3873" s="1">
        <v>44595</v>
      </c>
      <c r="J3873" s="1" t="str">
        <f>TEXT(CONS_TABLE[[#This Row],[date_stolen]],"YYYY")</f>
        <v>2022</v>
      </c>
      <c r="K3873" s="1" t="str">
        <f>TEXT(CONS_TABLE[[#This Row],[date_stolen]],"MMMM")</f>
        <v>February</v>
      </c>
      <c r="L3873">
        <v>103</v>
      </c>
      <c r="M3873" t="str">
        <f>VLOOKUP(CONS_TABLE[[#This Row],[location_id]],Locations[],2,"FALSE")</f>
        <v>Waikato</v>
      </c>
      <c r="N3873" t="str">
        <f>VLOOKUP(CONS_TABLE[[#This Row],[location_id]],Locations[],3, "FALSE")</f>
        <v>New Zealand</v>
      </c>
      <c r="O3873" s="3">
        <f>VLOOKUP(CONS_TABLE[[#This Row],[location_id]],Locations[],4,"FALSE")</f>
        <v>513800</v>
      </c>
      <c r="P3873">
        <f>VLOOKUP(CONS_TABLE[[#This Row],[location_id]],Locations[],5,"FALSE")</f>
        <v>21.5</v>
      </c>
    </row>
    <row r="3874" spans="1:16" x14ac:dyDescent="0.3">
      <c r="A3874">
        <v>3873</v>
      </c>
      <c r="B3874" t="s">
        <v>83</v>
      </c>
      <c r="C3874">
        <v>580</v>
      </c>
      <c r="D3874" t="str">
        <f>VLOOKUP(CONS_TABLE[[#This Row],[make_id]],Make_details[],2,"FALSE")</f>
        <v>Mitsubishi</v>
      </c>
      <c r="E3874" t="str">
        <f>VLOOKUP(CONS_TABLE[[#This Row],[make_id]],Make_details[],3,"FALSE")</f>
        <v>Standard</v>
      </c>
      <c r="F3874">
        <v>2004</v>
      </c>
      <c r="G3874" t="s">
        <v>441</v>
      </c>
      <c r="H3874" t="s">
        <v>28</v>
      </c>
      <c r="I3874" s="1">
        <v>44519</v>
      </c>
      <c r="J3874" s="1" t="str">
        <f>TEXT(CONS_TABLE[[#This Row],[date_stolen]],"YYYY")</f>
        <v>2021</v>
      </c>
      <c r="K3874" s="1" t="str">
        <f>TEXT(CONS_TABLE[[#This Row],[date_stolen]],"MMMM")</f>
        <v>November</v>
      </c>
      <c r="L3874">
        <v>103</v>
      </c>
      <c r="M3874" t="str">
        <f>VLOOKUP(CONS_TABLE[[#This Row],[location_id]],Locations[],2,"FALSE")</f>
        <v>Waikato</v>
      </c>
      <c r="N3874" t="str">
        <f>VLOOKUP(CONS_TABLE[[#This Row],[location_id]],Locations[],3, "FALSE")</f>
        <v>New Zealand</v>
      </c>
      <c r="O3874" s="3">
        <f>VLOOKUP(CONS_TABLE[[#This Row],[location_id]],Locations[],4,"FALSE")</f>
        <v>513800</v>
      </c>
      <c r="P3874">
        <f>VLOOKUP(CONS_TABLE[[#This Row],[location_id]],Locations[],5,"FALSE")</f>
        <v>21.5</v>
      </c>
    </row>
    <row r="3875" spans="1:16" x14ac:dyDescent="0.3">
      <c r="A3875">
        <v>3874</v>
      </c>
      <c r="B3875" t="s">
        <v>90</v>
      </c>
      <c r="C3875">
        <v>556</v>
      </c>
      <c r="D3875" t="str">
        <f>VLOOKUP(CONS_TABLE[[#This Row],[make_id]],Make_details[],2,"FALSE")</f>
        <v>Isuzu</v>
      </c>
      <c r="E3875" t="str">
        <f>VLOOKUP(CONS_TABLE[[#This Row],[make_id]],Make_details[],3,"FALSE")</f>
        <v>Standard</v>
      </c>
      <c r="F3875">
        <v>1996</v>
      </c>
      <c r="G3875" t="s">
        <v>472</v>
      </c>
      <c r="H3875" t="s">
        <v>47</v>
      </c>
      <c r="I3875" s="1">
        <v>44476</v>
      </c>
      <c r="J3875" s="1" t="str">
        <f>TEXT(CONS_TABLE[[#This Row],[date_stolen]],"YYYY")</f>
        <v>2021</v>
      </c>
      <c r="K3875" s="1" t="str">
        <f>TEXT(CONS_TABLE[[#This Row],[date_stolen]],"MMMM")</f>
        <v>October</v>
      </c>
      <c r="L3875">
        <v>104</v>
      </c>
      <c r="M3875" t="str">
        <f>VLOOKUP(CONS_TABLE[[#This Row],[location_id]],Locations[],2,"FALSE")</f>
        <v>Bay of Plenty</v>
      </c>
      <c r="N3875" t="str">
        <f>VLOOKUP(CONS_TABLE[[#This Row],[location_id]],Locations[],3, "FALSE")</f>
        <v>New Zealand</v>
      </c>
      <c r="O3875" s="3">
        <f>VLOOKUP(CONS_TABLE[[#This Row],[location_id]],Locations[],4,"FALSE")</f>
        <v>347700</v>
      </c>
      <c r="P3875">
        <f>VLOOKUP(CONS_TABLE[[#This Row],[location_id]],Locations[],5,"FALSE")</f>
        <v>28.8</v>
      </c>
    </row>
    <row r="3876" spans="1:16" x14ac:dyDescent="0.3">
      <c r="A3876">
        <v>3875</v>
      </c>
      <c r="B3876" t="s">
        <v>75</v>
      </c>
      <c r="C3876">
        <v>512</v>
      </c>
      <c r="D3876" t="str">
        <f>VLOOKUP(CONS_TABLE[[#This Row],[make_id]],Make_details[],2,"FALSE")</f>
        <v>BMW</v>
      </c>
      <c r="E3876" t="str">
        <f>VLOOKUP(CONS_TABLE[[#This Row],[make_id]],Make_details[],3,"FALSE")</f>
        <v>Luxury</v>
      </c>
      <c r="F3876">
        <v>2012</v>
      </c>
      <c r="G3876" t="s">
        <v>867</v>
      </c>
      <c r="H3876" t="s">
        <v>18</v>
      </c>
      <c r="I3876" s="1">
        <v>44501</v>
      </c>
      <c r="J3876" s="1" t="str">
        <f>TEXT(CONS_TABLE[[#This Row],[date_stolen]],"YYYY")</f>
        <v>2021</v>
      </c>
      <c r="K3876" s="1" t="str">
        <f>TEXT(CONS_TABLE[[#This Row],[date_stolen]],"MMMM")</f>
        <v>November</v>
      </c>
      <c r="L3876">
        <v>109</v>
      </c>
      <c r="M3876" t="str">
        <f>VLOOKUP(CONS_TABLE[[#This Row],[location_id]],Locations[],2,"FALSE")</f>
        <v>Wellington</v>
      </c>
      <c r="N3876" t="str">
        <f>VLOOKUP(CONS_TABLE[[#This Row],[location_id]],Locations[],3, "FALSE")</f>
        <v>New Zealand</v>
      </c>
      <c r="O3876" s="3">
        <f>VLOOKUP(CONS_TABLE[[#This Row],[location_id]],Locations[],4,"FALSE")</f>
        <v>543500</v>
      </c>
      <c r="P3876">
        <f>VLOOKUP(CONS_TABLE[[#This Row],[location_id]],Locations[],5,"FALSE")</f>
        <v>67.52</v>
      </c>
    </row>
    <row r="3877" spans="1:16" x14ac:dyDescent="0.3">
      <c r="A3877">
        <v>3876</v>
      </c>
      <c r="B3877" t="s">
        <v>75</v>
      </c>
      <c r="C3877">
        <v>619</v>
      </c>
      <c r="D3877" t="str">
        <f>VLOOKUP(CONS_TABLE[[#This Row],[make_id]],Make_details[],2,"FALSE")</f>
        <v>Toyota</v>
      </c>
      <c r="E3877" t="str">
        <f>VLOOKUP(CONS_TABLE[[#This Row],[make_id]],Make_details[],3,"FALSE")</f>
        <v>Standard</v>
      </c>
      <c r="F3877">
        <v>2016</v>
      </c>
      <c r="G3877" t="s">
        <v>471</v>
      </c>
      <c r="H3877" t="s">
        <v>32</v>
      </c>
      <c r="I3877" s="1">
        <v>44655</v>
      </c>
      <c r="J3877" s="1" t="str">
        <f>TEXT(CONS_TABLE[[#This Row],[date_stolen]],"YYYY")</f>
        <v>2022</v>
      </c>
      <c r="K3877" s="1" t="str">
        <f>TEXT(CONS_TABLE[[#This Row],[date_stolen]],"MMMM")</f>
        <v>April</v>
      </c>
      <c r="L3877">
        <v>102</v>
      </c>
      <c r="M3877" t="str">
        <f>VLOOKUP(CONS_TABLE[[#This Row],[location_id]],Locations[],2,"FALSE")</f>
        <v>Auckland</v>
      </c>
      <c r="N3877" t="str">
        <f>VLOOKUP(CONS_TABLE[[#This Row],[location_id]],Locations[],3, "FALSE")</f>
        <v>New Zealand</v>
      </c>
      <c r="O3877" s="3">
        <f>VLOOKUP(CONS_TABLE[[#This Row],[location_id]],Locations[],4,"FALSE")</f>
        <v>1695200</v>
      </c>
      <c r="P3877">
        <f>VLOOKUP(CONS_TABLE[[#This Row],[location_id]],Locations[],5,"FALSE")</f>
        <v>343.09</v>
      </c>
    </row>
    <row r="3878" spans="1:16" x14ac:dyDescent="0.3">
      <c r="A3878">
        <v>3877</v>
      </c>
      <c r="B3878" t="s">
        <v>435</v>
      </c>
      <c r="C3878">
        <v>587</v>
      </c>
      <c r="D3878" t="str">
        <f>VLOOKUP(CONS_TABLE[[#This Row],[make_id]],Make_details[],2,"FALSE")</f>
        <v>Nissan</v>
      </c>
      <c r="E3878" t="str">
        <f>VLOOKUP(CONS_TABLE[[#This Row],[make_id]],Make_details[],3,"FALSE")</f>
        <v>Standard</v>
      </c>
      <c r="F3878">
        <v>2006</v>
      </c>
      <c r="G3878" t="s">
        <v>437</v>
      </c>
      <c r="H3878" t="s">
        <v>32</v>
      </c>
      <c r="I3878" s="1">
        <v>44547</v>
      </c>
      <c r="J3878" s="1" t="str">
        <f>TEXT(CONS_TABLE[[#This Row],[date_stolen]],"YYYY")</f>
        <v>2021</v>
      </c>
      <c r="K3878" s="1" t="str">
        <f>TEXT(CONS_TABLE[[#This Row],[date_stolen]],"MMMM")</f>
        <v>December</v>
      </c>
      <c r="L3878">
        <v>104</v>
      </c>
      <c r="M3878" t="str">
        <f>VLOOKUP(CONS_TABLE[[#This Row],[location_id]],Locations[],2,"FALSE")</f>
        <v>Bay of Plenty</v>
      </c>
      <c r="N3878" t="str">
        <f>VLOOKUP(CONS_TABLE[[#This Row],[location_id]],Locations[],3, "FALSE")</f>
        <v>New Zealand</v>
      </c>
      <c r="O3878" s="3">
        <f>VLOOKUP(CONS_TABLE[[#This Row],[location_id]],Locations[],4,"FALSE")</f>
        <v>347700</v>
      </c>
      <c r="P3878">
        <f>VLOOKUP(CONS_TABLE[[#This Row],[location_id]],Locations[],5,"FALSE")</f>
        <v>28.8</v>
      </c>
    </row>
    <row r="3879" spans="1:16" x14ac:dyDescent="0.3">
      <c r="A3879">
        <v>3878</v>
      </c>
      <c r="B3879" t="s">
        <v>83</v>
      </c>
      <c r="C3879">
        <v>548</v>
      </c>
      <c r="D3879" t="str">
        <f>VLOOKUP(CONS_TABLE[[#This Row],[make_id]],Make_details[],2,"FALSE")</f>
        <v>Holden</v>
      </c>
      <c r="E3879" t="str">
        <f>VLOOKUP(CONS_TABLE[[#This Row],[make_id]],Make_details[],3,"FALSE")</f>
        <v>Standard</v>
      </c>
      <c r="F3879">
        <v>2004</v>
      </c>
      <c r="G3879" t="s">
        <v>593</v>
      </c>
      <c r="H3879" t="s">
        <v>28</v>
      </c>
      <c r="I3879" s="1">
        <v>44555</v>
      </c>
      <c r="J3879" s="1" t="str">
        <f>TEXT(CONS_TABLE[[#This Row],[date_stolen]],"YYYY")</f>
        <v>2021</v>
      </c>
      <c r="K3879" s="1" t="str">
        <f>TEXT(CONS_TABLE[[#This Row],[date_stolen]],"MMMM")</f>
        <v>December</v>
      </c>
      <c r="L3879">
        <v>101</v>
      </c>
      <c r="M3879" t="str">
        <f>VLOOKUP(CONS_TABLE[[#This Row],[location_id]],Locations[],2,"FALSE")</f>
        <v>Northland</v>
      </c>
      <c r="N3879" t="str">
        <f>VLOOKUP(CONS_TABLE[[#This Row],[location_id]],Locations[],3, "FALSE")</f>
        <v>New Zealand</v>
      </c>
      <c r="O3879" s="3">
        <f>VLOOKUP(CONS_TABLE[[#This Row],[location_id]],Locations[],4,"FALSE")</f>
        <v>201500</v>
      </c>
      <c r="P3879">
        <f>VLOOKUP(CONS_TABLE[[#This Row],[location_id]],Locations[],5,"FALSE")</f>
        <v>16.11</v>
      </c>
    </row>
    <row r="3880" spans="1:16" x14ac:dyDescent="0.3">
      <c r="A3880">
        <v>3879</v>
      </c>
      <c r="B3880" t="s">
        <v>90</v>
      </c>
      <c r="C3880">
        <v>507</v>
      </c>
      <c r="D3880" t="str">
        <f>VLOOKUP(CONS_TABLE[[#This Row],[make_id]],Make_details[],2,"FALSE")</f>
        <v>Audi</v>
      </c>
      <c r="E3880" t="str">
        <f>VLOOKUP(CONS_TABLE[[#This Row],[make_id]],Make_details[],3,"FALSE")</f>
        <v>Standard</v>
      </c>
      <c r="F3880">
        <v>2010</v>
      </c>
      <c r="G3880" t="s">
        <v>688</v>
      </c>
      <c r="H3880" t="s">
        <v>18</v>
      </c>
      <c r="I3880" s="1">
        <v>44558</v>
      </c>
      <c r="J3880" s="1" t="str">
        <f>TEXT(CONS_TABLE[[#This Row],[date_stolen]],"YYYY")</f>
        <v>2021</v>
      </c>
      <c r="K3880" s="1" t="str">
        <f>TEXT(CONS_TABLE[[#This Row],[date_stolen]],"MMMM")</f>
        <v>December</v>
      </c>
      <c r="L3880">
        <v>114</v>
      </c>
      <c r="M3880" t="str">
        <f>VLOOKUP(CONS_TABLE[[#This Row],[location_id]],Locations[],2,"FALSE")</f>
        <v>Canterbury</v>
      </c>
      <c r="N3880" t="str">
        <f>VLOOKUP(CONS_TABLE[[#This Row],[location_id]],Locations[],3, "FALSE")</f>
        <v>New Zealand</v>
      </c>
      <c r="O3880" s="3">
        <f>VLOOKUP(CONS_TABLE[[#This Row],[location_id]],Locations[],4,"FALSE")</f>
        <v>655000</v>
      </c>
      <c r="P3880">
        <f>VLOOKUP(CONS_TABLE[[#This Row],[location_id]],Locations[],5,"FALSE")</f>
        <v>14.72</v>
      </c>
    </row>
    <row r="3881" spans="1:16" x14ac:dyDescent="0.3">
      <c r="A3881">
        <v>3880</v>
      </c>
      <c r="B3881" t="s">
        <v>83</v>
      </c>
      <c r="C3881">
        <v>523</v>
      </c>
      <c r="D3881" t="str">
        <f>VLOOKUP(CONS_TABLE[[#This Row],[make_id]],Make_details[],2,"FALSE")</f>
        <v>Chrysler</v>
      </c>
      <c r="E3881" t="str">
        <f>VLOOKUP(CONS_TABLE[[#This Row],[make_id]],Make_details[],3,"FALSE")</f>
        <v>Standard</v>
      </c>
      <c r="F3881">
        <v>2012</v>
      </c>
      <c r="G3881" t="s">
        <v>922</v>
      </c>
      <c r="H3881" t="s">
        <v>32</v>
      </c>
      <c r="I3881" s="1">
        <v>44656</v>
      </c>
      <c r="J3881" s="1" t="str">
        <f>TEXT(CONS_TABLE[[#This Row],[date_stolen]],"YYYY")</f>
        <v>2022</v>
      </c>
      <c r="K3881" s="1" t="str">
        <f>TEXT(CONS_TABLE[[#This Row],[date_stolen]],"MMMM")</f>
        <v>April</v>
      </c>
      <c r="L3881">
        <v>102</v>
      </c>
      <c r="M3881" t="str">
        <f>VLOOKUP(CONS_TABLE[[#This Row],[location_id]],Locations[],2,"FALSE")</f>
        <v>Auckland</v>
      </c>
      <c r="N3881" t="str">
        <f>VLOOKUP(CONS_TABLE[[#This Row],[location_id]],Locations[],3, "FALSE")</f>
        <v>New Zealand</v>
      </c>
      <c r="O3881" s="3">
        <f>VLOOKUP(CONS_TABLE[[#This Row],[location_id]],Locations[],4,"FALSE")</f>
        <v>1695200</v>
      </c>
      <c r="P3881">
        <f>VLOOKUP(CONS_TABLE[[#This Row],[location_id]],Locations[],5,"FALSE")</f>
        <v>343.09</v>
      </c>
    </row>
    <row r="3882" spans="1:16" x14ac:dyDescent="0.3">
      <c r="A3882">
        <v>3881</v>
      </c>
      <c r="B3882" t="s">
        <v>83</v>
      </c>
      <c r="C3882">
        <v>587</v>
      </c>
      <c r="D3882" t="str">
        <f>VLOOKUP(CONS_TABLE[[#This Row],[make_id]],Make_details[],2,"FALSE")</f>
        <v>Nissan</v>
      </c>
      <c r="E3882" t="str">
        <f>VLOOKUP(CONS_TABLE[[#This Row],[make_id]],Make_details[],3,"FALSE")</f>
        <v>Standard</v>
      </c>
      <c r="F3882">
        <v>2005</v>
      </c>
      <c r="G3882" t="s">
        <v>359</v>
      </c>
      <c r="H3882" t="s">
        <v>32</v>
      </c>
      <c r="I3882" s="1">
        <v>44602</v>
      </c>
      <c r="J3882" s="1" t="str">
        <f>TEXT(CONS_TABLE[[#This Row],[date_stolen]],"YYYY")</f>
        <v>2022</v>
      </c>
      <c r="K3882" s="1" t="str">
        <f>TEXT(CONS_TABLE[[#This Row],[date_stolen]],"MMMM")</f>
        <v>February</v>
      </c>
      <c r="L3882">
        <v>114</v>
      </c>
      <c r="M3882" t="str">
        <f>VLOOKUP(CONS_TABLE[[#This Row],[location_id]],Locations[],2,"FALSE")</f>
        <v>Canterbury</v>
      </c>
      <c r="N3882" t="str">
        <f>VLOOKUP(CONS_TABLE[[#This Row],[location_id]],Locations[],3, "FALSE")</f>
        <v>New Zealand</v>
      </c>
      <c r="O3882" s="3">
        <f>VLOOKUP(CONS_TABLE[[#This Row],[location_id]],Locations[],4,"FALSE")</f>
        <v>655000</v>
      </c>
      <c r="P3882">
        <f>VLOOKUP(CONS_TABLE[[#This Row],[location_id]],Locations[],5,"FALSE")</f>
        <v>14.72</v>
      </c>
    </row>
    <row r="3883" spans="1:16" x14ac:dyDescent="0.3">
      <c r="A3883">
        <v>3882</v>
      </c>
      <c r="B3883" t="s">
        <v>83</v>
      </c>
      <c r="C3883">
        <v>587</v>
      </c>
      <c r="D3883" t="str">
        <f>VLOOKUP(CONS_TABLE[[#This Row],[make_id]],Make_details[],2,"FALSE")</f>
        <v>Nissan</v>
      </c>
      <c r="E3883" t="str">
        <f>VLOOKUP(CONS_TABLE[[#This Row],[make_id]],Make_details[],3,"FALSE")</f>
        <v>Standard</v>
      </c>
      <c r="F3883">
        <v>2008</v>
      </c>
      <c r="G3883" t="s">
        <v>140</v>
      </c>
      <c r="H3883" t="s">
        <v>18</v>
      </c>
      <c r="I3883" s="1">
        <v>44609</v>
      </c>
      <c r="J3883" s="1" t="str">
        <f>TEXT(CONS_TABLE[[#This Row],[date_stolen]],"YYYY")</f>
        <v>2022</v>
      </c>
      <c r="K3883" s="1" t="str">
        <f>TEXT(CONS_TABLE[[#This Row],[date_stolen]],"MMMM")</f>
        <v>February</v>
      </c>
      <c r="L3883">
        <v>102</v>
      </c>
      <c r="M3883" t="str">
        <f>VLOOKUP(CONS_TABLE[[#This Row],[location_id]],Locations[],2,"FALSE")</f>
        <v>Auckland</v>
      </c>
      <c r="N3883" t="str">
        <f>VLOOKUP(CONS_TABLE[[#This Row],[location_id]],Locations[],3, "FALSE")</f>
        <v>New Zealand</v>
      </c>
      <c r="O3883" s="3">
        <f>VLOOKUP(CONS_TABLE[[#This Row],[location_id]],Locations[],4,"FALSE")</f>
        <v>1695200</v>
      </c>
      <c r="P3883">
        <f>VLOOKUP(CONS_TABLE[[#This Row],[location_id]],Locations[],5,"FALSE")</f>
        <v>343.09</v>
      </c>
    </row>
    <row r="3884" spans="1:16" x14ac:dyDescent="0.3">
      <c r="A3884">
        <v>3883</v>
      </c>
      <c r="B3884" t="s">
        <v>90</v>
      </c>
      <c r="C3884">
        <v>580</v>
      </c>
      <c r="D3884" t="str">
        <f>VLOOKUP(CONS_TABLE[[#This Row],[make_id]],Make_details[],2,"FALSE")</f>
        <v>Mitsubishi</v>
      </c>
      <c r="E3884" t="str">
        <f>VLOOKUP(CONS_TABLE[[#This Row],[make_id]],Make_details[],3,"FALSE")</f>
        <v>Standard</v>
      </c>
      <c r="F3884">
        <v>2010</v>
      </c>
      <c r="G3884" t="s">
        <v>727</v>
      </c>
      <c r="H3884" t="s">
        <v>18</v>
      </c>
      <c r="I3884" s="1">
        <v>44650</v>
      </c>
      <c r="J3884" s="1" t="str">
        <f>TEXT(CONS_TABLE[[#This Row],[date_stolen]],"YYYY")</f>
        <v>2022</v>
      </c>
      <c r="K3884" s="1" t="str">
        <f>TEXT(CONS_TABLE[[#This Row],[date_stolen]],"MMMM")</f>
        <v>March</v>
      </c>
      <c r="L3884">
        <v>103</v>
      </c>
      <c r="M3884" t="str">
        <f>VLOOKUP(CONS_TABLE[[#This Row],[location_id]],Locations[],2,"FALSE")</f>
        <v>Waikato</v>
      </c>
      <c r="N3884" t="str">
        <f>VLOOKUP(CONS_TABLE[[#This Row],[location_id]],Locations[],3, "FALSE")</f>
        <v>New Zealand</v>
      </c>
      <c r="O3884" s="3">
        <f>VLOOKUP(CONS_TABLE[[#This Row],[location_id]],Locations[],4,"FALSE")</f>
        <v>513800</v>
      </c>
      <c r="P3884">
        <f>VLOOKUP(CONS_TABLE[[#This Row],[location_id]],Locations[],5,"FALSE")</f>
        <v>21.5</v>
      </c>
    </row>
    <row r="3885" spans="1:16" x14ac:dyDescent="0.3">
      <c r="A3885">
        <v>3884</v>
      </c>
      <c r="B3885" t="s">
        <v>83</v>
      </c>
      <c r="C3885">
        <v>507</v>
      </c>
      <c r="D3885" t="str">
        <f>VLOOKUP(CONS_TABLE[[#This Row],[make_id]],Make_details[],2,"FALSE")</f>
        <v>Audi</v>
      </c>
      <c r="E3885" t="str">
        <f>VLOOKUP(CONS_TABLE[[#This Row],[make_id]],Make_details[],3,"FALSE")</f>
        <v>Standard</v>
      </c>
      <c r="F3885">
        <v>2007</v>
      </c>
      <c r="G3885" t="s">
        <v>688</v>
      </c>
      <c r="H3885" t="s">
        <v>18</v>
      </c>
      <c r="I3885" s="1">
        <v>44514</v>
      </c>
      <c r="J3885" s="1" t="str">
        <f>TEXT(CONS_TABLE[[#This Row],[date_stolen]],"YYYY")</f>
        <v>2021</v>
      </c>
      <c r="K3885" s="1" t="str">
        <f>TEXT(CONS_TABLE[[#This Row],[date_stolen]],"MMMM")</f>
        <v>November</v>
      </c>
      <c r="L3885">
        <v>102</v>
      </c>
      <c r="M3885" t="str">
        <f>VLOOKUP(CONS_TABLE[[#This Row],[location_id]],Locations[],2,"FALSE")</f>
        <v>Auckland</v>
      </c>
      <c r="N3885" t="str">
        <f>VLOOKUP(CONS_TABLE[[#This Row],[location_id]],Locations[],3, "FALSE")</f>
        <v>New Zealand</v>
      </c>
      <c r="O3885" s="3">
        <f>VLOOKUP(CONS_TABLE[[#This Row],[location_id]],Locations[],4,"FALSE")</f>
        <v>1695200</v>
      </c>
      <c r="P3885">
        <f>VLOOKUP(CONS_TABLE[[#This Row],[location_id]],Locations[],5,"FALSE")</f>
        <v>343.09</v>
      </c>
    </row>
    <row r="3886" spans="1:16" x14ac:dyDescent="0.3">
      <c r="A3886">
        <v>3885</v>
      </c>
      <c r="B3886" t="s">
        <v>75</v>
      </c>
      <c r="C3886">
        <v>619</v>
      </c>
      <c r="D3886" t="str">
        <f>VLOOKUP(CONS_TABLE[[#This Row],[make_id]],Make_details[],2,"FALSE")</f>
        <v>Toyota</v>
      </c>
      <c r="E3886" t="str">
        <f>VLOOKUP(CONS_TABLE[[#This Row],[make_id]],Make_details[],3,"FALSE")</f>
        <v>Standard</v>
      </c>
      <c r="F3886">
        <v>2015</v>
      </c>
      <c r="G3886" t="s">
        <v>471</v>
      </c>
      <c r="H3886" t="s">
        <v>10</v>
      </c>
      <c r="I3886" s="1">
        <v>44565</v>
      </c>
      <c r="J3886" s="1" t="str">
        <f>TEXT(CONS_TABLE[[#This Row],[date_stolen]],"YYYY")</f>
        <v>2022</v>
      </c>
      <c r="K3886" s="1" t="str">
        <f>TEXT(CONS_TABLE[[#This Row],[date_stolen]],"MMMM")</f>
        <v>January</v>
      </c>
      <c r="L3886">
        <v>102</v>
      </c>
      <c r="M3886" t="str">
        <f>VLOOKUP(CONS_TABLE[[#This Row],[location_id]],Locations[],2,"FALSE")</f>
        <v>Auckland</v>
      </c>
      <c r="N3886" t="str">
        <f>VLOOKUP(CONS_TABLE[[#This Row],[location_id]],Locations[],3, "FALSE")</f>
        <v>New Zealand</v>
      </c>
      <c r="O3886" s="3">
        <f>VLOOKUP(CONS_TABLE[[#This Row],[location_id]],Locations[],4,"FALSE")</f>
        <v>1695200</v>
      </c>
      <c r="P3886">
        <f>VLOOKUP(CONS_TABLE[[#This Row],[location_id]],Locations[],5,"FALSE")</f>
        <v>343.09</v>
      </c>
    </row>
    <row r="3887" spans="1:16" x14ac:dyDescent="0.3">
      <c r="A3887">
        <v>3886</v>
      </c>
      <c r="B3887" t="s">
        <v>235</v>
      </c>
      <c r="C3887">
        <v>619</v>
      </c>
      <c r="D3887" t="str">
        <f>VLOOKUP(CONS_TABLE[[#This Row],[make_id]],Make_details[],2,"FALSE")</f>
        <v>Toyota</v>
      </c>
      <c r="E3887" t="str">
        <f>VLOOKUP(CONS_TABLE[[#This Row],[make_id]],Make_details[],3,"FALSE")</f>
        <v>Standard</v>
      </c>
      <c r="F3887">
        <v>1999</v>
      </c>
      <c r="G3887" t="s">
        <v>606</v>
      </c>
      <c r="H3887" t="s">
        <v>10</v>
      </c>
      <c r="I3887" s="1">
        <v>44568</v>
      </c>
      <c r="J3887" s="1" t="str">
        <f>TEXT(CONS_TABLE[[#This Row],[date_stolen]],"YYYY")</f>
        <v>2022</v>
      </c>
      <c r="K3887" s="1" t="str">
        <f>TEXT(CONS_TABLE[[#This Row],[date_stolen]],"MMMM")</f>
        <v>January</v>
      </c>
      <c r="L3887">
        <v>102</v>
      </c>
      <c r="M3887" t="str">
        <f>VLOOKUP(CONS_TABLE[[#This Row],[location_id]],Locations[],2,"FALSE")</f>
        <v>Auckland</v>
      </c>
      <c r="N3887" t="str">
        <f>VLOOKUP(CONS_TABLE[[#This Row],[location_id]],Locations[],3, "FALSE")</f>
        <v>New Zealand</v>
      </c>
      <c r="O3887" s="3">
        <f>VLOOKUP(CONS_TABLE[[#This Row],[location_id]],Locations[],4,"FALSE")</f>
        <v>1695200</v>
      </c>
      <c r="P3887">
        <f>VLOOKUP(CONS_TABLE[[#This Row],[location_id]],Locations[],5,"FALSE")</f>
        <v>343.09</v>
      </c>
    </row>
    <row r="3888" spans="1:16" x14ac:dyDescent="0.3">
      <c r="A3888">
        <v>3887</v>
      </c>
      <c r="B3888" t="s">
        <v>75</v>
      </c>
      <c r="C3888">
        <v>619</v>
      </c>
      <c r="D3888" t="str">
        <f>VLOOKUP(CONS_TABLE[[#This Row],[make_id]],Make_details[],2,"FALSE")</f>
        <v>Toyota</v>
      </c>
      <c r="E3888" t="str">
        <f>VLOOKUP(CONS_TABLE[[#This Row],[make_id]],Make_details[],3,"FALSE")</f>
        <v>Standard</v>
      </c>
      <c r="F3888">
        <v>2012</v>
      </c>
      <c r="G3888" t="s">
        <v>471</v>
      </c>
      <c r="H3888" t="s">
        <v>18</v>
      </c>
      <c r="I3888" s="1">
        <v>44654</v>
      </c>
      <c r="J3888" s="1" t="str">
        <f>TEXT(CONS_TABLE[[#This Row],[date_stolen]],"YYYY")</f>
        <v>2022</v>
      </c>
      <c r="K3888" s="1" t="str">
        <f>TEXT(CONS_TABLE[[#This Row],[date_stolen]],"MMMM")</f>
        <v>April</v>
      </c>
      <c r="L3888">
        <v>102</v>
      </c>
      <c r="M3888" t="str">
        <f>VLOOKUP(CONS_TABLE[[#This Row],[location_id]],Locations[],2,"FALSE")</f>
        <v>Auckland</v>
      </c>
      <c r="N3888" t="str">
        <f>VLOOKUP(CONS_TABLE[[#This Row],[location_id]],Locations[],3, "FALSE")</f>
        <v>New Zealand</v>
      </c>
      <c r="O3888" s="3">
        <f>VLOOKUP(CONS_TABLE[[#This Row],[location_id]],Locations[],4,"FALSE")</f>
        <v>1695200</v>
      </c>
      <c r="P3888">
        <f>VLOOKUP(CONS_TABLE[[#This Row],[location_id]],Locations[],5,"FALSE")</f>
        <v>343.09</v>
      </c>
    </row>
    <row r="3889" spans="1:16" x14ac:dyDescent="0.3">
      <c r="A3889">
        <v>3888</v>
      </c>
      <c r="B3889" t="s">
        <v>83</v>
      </c>
      <c r="C3889">
        <v>610</v>
      </c>
      <c r="D3889" t="str">
        <f>VLOOKUP(CONS_TABLE[[#This Row],[make_id]],Make_details[],2,"FALSE")</f>
        <v>Subaru</v>
      </c>
      <c r="E3889" t="str">
        <f>VLOOKUP(CONS_TABLE[[#This Row],[make_id]],Make_details[],3,"FALSE")</f>
        <v>Standard</v>
      </c>
      <c r="F3889">
        <v>2018</v>
      </c>
      <c r="G3889" t="s">
        <v>1012</v>
      </c>
      <c r="H3889" t="s">
        <v>32</v>
      </c>
      <c r="I3889" s="1">
        <v>44619</v>
      </c>
      <c r="J3889" s="1" t="str">
        <f>TEXT(CONS_TABLE[[#This Row],[date_stolen]],"YYYY")</f>
        <v>2022</v>
      </c>
      <c r="K3889" s="1" t="str">
        <f>TEXT(CONS_TABLE[[#This Row],[date_stolen]],"MMMM")</f>
        <v>February</v>
      </c>
      <c r="L3889">
        <v>102</v>
      </c>
      <c r="M3889" t="str">
        <f>VLOOKUP(CONS_TABLE[[#This Row],[location_id]],Locations[],2,"FALSE")</f>
        <v>Auckland</v>
      </c>
      <c r="N3889" t="str">
        <f>VLOOKUP(CONS_TABLE[[#This Row],[location_id]],Locations[],3, "FALSE")</f>
        <v>New Zealand</v>
      </c>
      <c r="O3889" s="3">
        <f>VLOOKUP(CONS_TABLE[[#This Row],[location_id]],Locations[],4,"FALSE")</f>
        <v>1695200</v>
      </c>
      <c r="P3889">
        <f>VLOOKUP(CONS_TABLE[[#This Row],[location_id]],Locations[],5,"FALSE")</f>
        <v>343.09</v>
      </c>
    </row>
    <row r="3890" spans="1:16" x14ac:dyDescent="0.3">
      <c r="A3890">
        <v>3889</v>
      </c>
      <c r="B3890" t="s">
        <v>83</v>
      </c>
      <c r="C3890">
        <v>512</v>
      </c>
      <c r="D3890" t="str">
        <f>VLOOKUP(CONS_TABLE[[#This Row],[make_id]],Make_details[],2,"FALSE")</f>
        <v>BMW</v>
      </c>
      <c r="E3890" t="str">
        <f>VLOOKUP(CONS_TABLE[[#This Row],[make_id]],Make_details[],3,"FALSE")</f>
        <v>Luxury</v>
      </c>
      <c r="F3890">
        <v>2005</v>
      </c>
      <c r="G3890" t="s">
        <v>680</v>
      </c>
      <c r="H3890" t="s">
        <v>32</v>
      </c>
      <c r="I3890" s="1">
        <v>44641</v>
      </c>
      <c r="J3890" s="1" t="str">
        <f>TEXT(CONS_TABLE[[#This Row],[date_stolen]],"YYYY")</f>
        <v>2022</v>
      </c>
      <c r="K3890" s="1" t="str">
        <f>TEXT(CONS_TABLE[[#This Row],[date_stolen]],"MMMM")</f>
        <v>March</v>
      </c>
      <c r="L3890">
        <v>108</v>
      </c>
      <c r="M3890" t="str">
        <f>VLOOKUP(CONS_TABLE[[#This Row],[location_id]],Locations[],2,"FALSE")</f>
        <v>Manawatū-Whanganui</v>
      </c>
      <c r="N3890" t="str">
        <f>VLOOKUP(CONS_TABLE[[#This Row],[location_id]],Locations[],3, "FALSE")</f>
        <v>New Zealand</v>
      </c>
      <c r="O3890" s="3">
        <f>VLOOKUP(CONS_TABLE[[#This Row],[location_id]],Locations[],4,"FALSE")</f>
        <v>258200</v>
      </c>
      <c r="P3890">
        <f>VLOOKUP(CONS_TABLE[[#This Row],[location_id]],Locations[],5,"FALSE")</f>
        <v>11.62</v>
      </c>
    </row>
    <row r="3891" spans="1:16" x14ac:dyDescent="0.3">
      <c r="A3891">
        <v>3890</v>
      </c>
      <c r="B3891" t="s">
        <v>83</v>
      </c>
      <c r="C3891">
        <v>580</v>
      </c>
      <c r="D3891" t="str">
        <f>VLOOKUP(CONS_TABLE[[#This Row],[make_id]],Make_details[],2,"FALSE")</f>
        <v>Mitsubishi</v>
      </c>
      <c r="E3891" t="str">
        <f>VLOOKUP(CONS_TABLE[[#This Row],[make_id]],Make_details[],3,"FALSE")</f>
        <v>Standard</v>
      </c>
      <c r="F3891">
        <v>2001</v>
      </c>
      <c r="G3891" t="s">
        <v>441</v>
      </c>
      <c r="H3891" t="s">
        <v>18</v>
      </c>
      <c r="I3891" s="1">
        <v>44608</v>
      </c>
      <c r="J3891" s="1" t="str">
        <f>TEXT(CONS_TABLE[[#This Row],[date_stolen]],"YYYY")</f>
        <v>2022</v>
      </c>
      <c r="K3891" s="1" t="str">
        <f>TEXT(CONS_TABLE[[#This Row],[date_stolen]],"MMMM")</f>
        <v>February</v>
      </c>
      <c r="L3891">
        <v>114</v>
      </c>
      <c r="M3891" t="str">
        <f>VLOOKUP(CONS_TABLE[[#This Row],[location_id]],Locations[],2,"FALSE")</f>
        <v>Canterbury</v>
      </c>
      <c r="N3891" t="str">
        <f>VLOOKUP(CONS_TABLE[[#This Row],[location_id]],Locations[],3, "FALSE")</f>
        <v>New Zealand</v>
      </c>
      <c r="O3891" s="3">
        <f>VLOOKUP(CONS_TABLE[[#This Row],[location_id]],Locations[],4,"FALSE")</f>
        <v>655000</v>
      </c>
      <c r="P3891">
        <f>VLOOKUP(CONS_TABLE[[#This Row],[location_id]],Locations[],5,"FALSE")</f>
        <v>14.72</v>
      </c>
    </row>
    <row r="3892" spans="1:16" x14ac:dyDescent="0.3">
      <c r="A3892">
        <v>3891</v>
      </c>
      <c r="B3892" t="s">
        <v>75</v>
      </c>
      <c r="C3892">
        <v>619</v>
      </c>
      <c r="D3892" t="str">
        <f>VLOOKUP(CONS_TABLE[[#This Row],[make_id]],Make_details[],2,"FALSE")</f>
        <v>Toyota</v>
      </c>
      <c r="E3892" t="str">
        <f>VLOOKUP(CONS_TABLE[[#This Row],[make_id]],Make_details[],3,"FALSE")</f>
        <v>Standard</v>
      </c>
      <c r="F3892">
        <v>2016</v>
      </c>
      <c r="G3892" t="s">
        <v>471</v>
      </c>
      <c r="H3892" t="s">
        <v>10</v>
      </c>
      <c r="I3892" s="1">
        <v>44632</v>
      </c>
      <c r="J3892" s="1" t="str">
        <f>TEXT(CONS_TABLE[[#This Row],[date_stolen]],"YYYY")</f>
        <v>2022</v>
      </c>
      <c r="K3892" s="1" t="str">
        <f>TEXT(CONS_TABLE[[#This Row],[date_stolen]],"MMMM")</f>
        <v>March</v>
      </c>
      <c r="L3892">
        <v>102</v>
      </c>
      <c r="M3892" t="str">
        <f>VLOOKUP(CONS_TABLE[[#This Row],[location_id]],Locations[],2,"FALSE")</f>
        <v>Auckland</v>
      </c>
      <c r="N3892" t="str">
        <f>VLOOKUP(CONS_TABLE[[#This Row],[location_id]],Locations[],3, "FALSE")</f>
        <v>New Zealand</v>
      </c>
      <c r="O3892" s="3">
        <f>VLOOKUP(CONS_TABLE[[#This Row],[location_id]],Locations[],4,"FALSE")</f>
        <v>1695200</v>
      </c>
      <c r="P3892">
        <f>VLOOKUP(CONS_TABLE[[#This Row],[location_id]],Locations[],5,"FALSE")</f>
        <v>343.09</v>
      </c>
    </row>
    <row r="3893" spans="1:16" x14ac:dyDescent="0.3">
      <c r="A3893">
        <v>3892</v>
      </c>
      <c r="B3893" t="s">
        <v>75</v>
      </c>
      <c r="C3893">
        <v>619</v>
      </c>
      <c r="D3893" t="str">
        <f>VLOOKUP(CONS_TABLE[[#This Row],[make_id]],Make_details[],2,"FALSE")</f>
        <v>Toyota</v>
      </c>
      <c r="E3893" t="str">
        <f>VLOOKUP(CONS_TABLE[[#This Row],[make_id]],Make_details[],3,"FALSE")</f>
        <v>Standard</v>
      </c>
      <c r="F3893">
        <v>2016</v>
      </c>
      <c r="G3893" t="s">
        <v>471</v>
      </c>
      <c r="H3893" t="s">
        <v>10</v>
      </c>
      <c r="I3893" s="1">
        <v>44652</v>
      </c>
      <c r="J3893" s="1" t="str">
        <f>TEXT(CONS_TABLE[[#This Row],[date_stolen]],"YYYY")</f>
        <v>2022</v>
      </c>
      <c r="K3893" s="1" t="str">
        <f>TEXT(CONS_TABLE[[#This Row],[date_stolen]],"MMMM")</f>
        <v>April</v>
      </c>
      <c r="L3893">
        <v>102</v>
      </c>
      <c r="M3893" t="str">
        <f>VLOOKUP(CONS_TABLE[[#This Row],[location_id]],Locations[],2,"FALSE")</f>
        <v>Auckland</v>
      </c>
      <c r="N3893" t="str">
        <f>VLOOKUP(CONS_TABLE[[#This Row],[location_id]],Locations[],3, "FALSE")</f>
        <v>New Zealand</v>
      </c>
      <c r="O3893" s="3">
        <f>VLOOKUP(CONS_TABLE[[#This Row],[location_id]],Locations[],4,"FALSE")</f>
        <v>1695200</v>
      </c>
      <c r="P3893">
        <f>VLOOKUP(CONS_TABLE[[#This Row],[location_id]],Locations[],5,"FALSE")</f>
        <v>343.09</v>
      </c>
    </row>
    <row r="3894" spans="1:16" x14ac:dyDescent="0.3">
      <c r="A3894">
        <v>3893</v>
      </c>
      <c r="B3894" t="s">
        <v>90</v>
      </c>
      <c r="C3894">
        <v>619</v>
      </c>
      <c r="D3894" t="str">
        <f>VLOOKUP(CONS_TABLE[[#This Row],[make_id]],Make_details[],2,"FALSE")</f>
        <v>Toyota</v>
      </c>
      <c r="E3894" t="str">
        <f>VLOOKUP(CONS_TABLE[[#This Row],[make_id]],Make_details[],3,"FALSE")</f>
        <v>Standard</v>
      </c>
      <c r="F3894">
        <v>2016</v>
      </c>
      <c r="G3894" t="s">
        <v>460</v>
      </c>
      <c r="H3894" t="s">
        <v>32</v>
      </c>
      <c r="I3894" s="1">
        <v>44639</v>
      </c>
      <c r="J3894" s="1" t="str">
        <f>TEXT(CONS_TABLE[[#This Row],[date_stolen]],"YYYY")</f>
        <v>2022</v>
      </c>
      <c r="K3894" s="1" t="str">
        <f>TEXT(CONS_TABLE[[#This Row],[date_stolen]],"MMMM")</f>
        <v>March</v>
      </c>
      <c r="L3894">
        <v>103</v>
      </c>
      <c r="M3894" t="str">
        <f>VLOOKUP(CONS_TABLE[[#This Row],[location_id]],Locations[],2,"FALSE")</f>
        <v>Waikato</v>
      </c>
      <c r="N3894" t="str">
        <f>VLOOKUP(CONS_TABLE[[#This Row],[location_id]],Locations[],3, "FALSE")</f>
        <v>New Zealand</v>
      </c>
      <c r="O3894" s="3">
        <f>VLOOKUP(CONS_TABLE[[#This Row],[location_id]],Locations[],4,"FALSE")</f>
        <v>513800</v>
      </c>
      <c r="P3894">
        <f>VLOOKUP(CONS_TABLE[[#This Row],[location_id]],Locations[],5,"FALSE")</f>
        <v>21.5</v>
      </c>
    </row>
    <row r="3895" spans="1:16" x14ac:dyDescent="0.3">
      <c r="A3895">
        <v>3894</v>
      </c>
      <c r="B3895" t="s">
        <v>435</v>
      </c>
      <c r="C3895">
        <v>619</v>
      </c>
      <c r="D3895" t="str">
        <f>VLOOKUP(CONS_TABLE[[#This Row],[make_id]],Make_details[],2,"FALSE")</f>
        <v>Toyota</v>
      </c>
      <c r="E3895" t="str">
        <f>VLOOKUP(CONS_TABLE[[#This Row],[make_id]],Make_details[],3,"FALSE")</f>
        <v>Standard</v>
      </c>
      <c r="F3895">
        <v>1997</v>
      </c>
      <c r="G3895" t="s">
        <v>448</v>
      </c>
      <c r="H3895" t="s">
        <v>32</v>
      </c>
      <c r="I3895" s="1">
        <v>44586</v>
      </c>
      <c r="J3895" s="1" t="str">
        <f>TEXT(CONS_TABLE[[#This Row],[date_stolen]],"YYYY")</f>
        <v>2022</v>
      </c>
      <c r="K3895" s="1" t="str">
        <f>TEXT(CONS_TABLE[[#This Row],[date_stolen]],"MMMM")</f>
        <v>January</v>
      </c>
      <c r="L3895">
        <v>101</v>
      </c>
      <c r="M3895" t="str">
        <f>VLOOKUP(CONS_TABLE[[#This Row],[location_id]],Locations[],2,"FALSE")</f>
        <v>Northland</v>
      </c>
      <c r="N3895" t="str">
        <f>VLOOKUP(CONS_TABLE[[#This Row],[location_id]],Locations[],3, "FALSE")</f>
        <v>New Zealand</v>
      </c>
      <c r="O3895" s="3">
        <f>VLOOKUP(CONS_TABLE[[#This Row],[location_id]],Locations[],4,"FALSE")</f>
        <v>201500</v>
      </c>
      <c r="P3895">
        <f>VLOOKUP(CONS_TABLE[[#This Row],[location_id]],Locations[],5,"FALSE")</f>
        <v>16.11</v>
      </c>
    </row>
    <row r="3896" spans="1:16" x14ac:dyDescent="0.3">
      <c r="A3896">
        <v>3895</v>
      </c>
      <c r="B3896" t="s">
        <v>83</v>
      </c>
      <c r="C3896">
        <v>610</v>
      </c>
      <c r="D3896" t="str">
        <f>VLOOKUP(CONS_TABLE[[#This Row],[make_id]],Make_details[],2,"FALSE")</f>
        <v>Subaru</v>
      </c>
      <c r="E3896" t="str">
        <f>VLOOKUP(CONS_TABLE[[#This Row],[make_id]],Make_details[],3,"FALSE")</f>
        <v>Standard</v>
      </c>
      <c r="F3896">
        <v>1993</v>
      </c>
      <c r="G3896" t="s">
        <v>444</v>
      </c>
      <c r="H3896" t="s">
        <v>32</v>
      </c>
      <c r="I3896" s="1">
        <v>44597</v>
      </c>
      <c r="J3896" s="1" t="str">
        <f>TEXT(CONS_TABLE[[#This Row],[date_stolen]],"YYYY")</f>
        <v>2022</v>
      </c>
      <c r="K3896" s="1" t="str">
        <f>TEXT(CONS_TABLE[[#This Row],[date_stolen]],"MMMM")</f>
        <v>February</v>
      </c>
      <c r="L3896">
        <v>109</v>
      </c>
      <c r="M3896" t="str">
        <f>VLOOKUP(CONS_TABLE[[#This Row],[location_id]],Locations[],2,"FALSE")</f>
        <v>Wellington</v>
      </c>
      <c r="N3896" t="str">
        <f>VLOOKUP(CONS_TABLE[[#This Row],[location_id]],Locations[],3, "FALSE")</f>
        <v>New Zealand</v>
      </c>
      <c r="O3896" s="3">
        <f>VLOOKUP(CONS_TABLE[[#This Row],[location_id]],Locations[],4,"FALSE")</f>
        <v>543500</v>
      </c>
      <c r="P3896">
        <f>VLOOKUP(CONS_TABLE[[#This Row],[location_id]],Locations[],5,"FALSE")</f>
        <v>67.52</v>
      </c>
    </row>
    <row r="3897" spans="1:16" x14ac:dyDescent="0.3">
      <c r="A3897">
        <v>3896</v>
      </c>
      <c r="B3897" t="s">
        <v>435</v>
      </c>
      <c r="C3897">
        <v>522</v>
      </c>
      <c r="D3897" t="str">
        <f>VLOOKUP(CONS_TABLE[[#This Row],[make_id]],Make_details[],2,"FALSE")</f>
        <v>Chevrolet</v>
      </c>
      <c r="E3897" t="str">
        <f>VLOOKUP(CONS_TABLE[[#This Row],[make_id]],Make_details[],3,"FALSE")</f>
        <v>Standard</v>
      </c>
      <c r="F3897">
        <v>2020</v>
      </c>
      <c r="G3897" t="s">
        <v>1013</v>
      </c>
      <c r="H3897" t="s">
        <v>32</v>
      </c>
      <c r="I3897" s="1">
        <v>44655</v>
      </c>
      <c r="J3897" s="1" t="str">
        <f>TEXT(CONS_TABLE[[#This Row],[date_stolen]],"YYYY")</f>
        <v>2022</v>
      </c>
      <c r="K3897" s="1" t="str">
        <f>TEXT(CONS_TABLE[[#This Row],[date_stolen]],"MMMM")</f>
        <v>April</v>
      </c>
      <c r="L3897">
        <v>105</v>
      </c>
      <c r="M3897" t="str">
        <f>VLOOKUP(CONS_TABLE[[#This Row],[location_id]],Locations[],2,"FALSE")</f>
        <v>Gisborne</v>
      </c>
      <c r="N3897" t="str">
        <f>VLOOKUP(CONS_TABLE[[#This Row],[location_id]],Locations[],3, "FALSE")</f>
        <v>New Zealand</v>
      </c>
      <c r="O3897" s="3">
        <f>VLOOKUP(CONS_TABLE[[#This Row],[location_id]],Locations[],4,"FALSE")</f>
        <v>52100</v>
      </c>
      <c r="P3897">
        <f>VLOOKUP(CONS_TABLE[[#This Row],[location_id]],Locations[],5,"FALSE")</f>
        <v>6.21</v>
      </c>
    </row>
    <row r="3898" spans="1:16" x14ac:dyDescent="0.3">
      <c r="A3898">
        <v>3897</v>
      </c>
      <c r="B3898" t="s">
        <v>90</v>
      </c>
      <c r="C3898">
        <v>619</v>
      </c>
      <c r="D3898" t="str">
        <f>VLOOKUP(CONS_TABLE[[#This Row],[make_id]],Make_details[],2,"FALSE")</f>
        <v>Toyota</v>
      </c>
      <c r="E3898" t="str">
        <f>VLOOKUP(CONS_TABLE[[#This Row],[make_id]],Make_details[],3,"FALSE")</f>
        <v>Standard</v>
      </c>
      <c r="F3898">
        <v>1994</v>
      </c>
      <c r="G3898" t="s">
        <v>448</v>
      </c>
      <c r="H3898" t="s">
        <v>28</v>
      </c>
      <c r="I3898" s="1">
        <v>44606</v>
      </c>
      <c r="J3898" s="1" t="str">
        <f>TEXT(CONS_TABLE[[#This Row],[date_stolen]],"YYYY")</f>
        <v>2022</v>
      </c>
      <c r="K3898" s="1" t="str">
        <f>TEXT(CONS_TABLE[[#This Row],[date_stolen]],"MMMM")</f>
        <v>February</v>
      </c>
      <c r="L3898">
        <v>114</v>
      </c>
      <c r="M3898" t="str">
        <f>VLOOKUP(CONS_TABLE[[#This Row],[location_id]],Locations[],2,"FALSE")</f>
        <v>Canterbury</v>
      </c>
      <c r="N3898" t="str">
        <f>VLOOKUP(CONS_TABLE[[#This Row],[location_id]],Locations[],3, "FALSE")</f>
        <v>New Zealand</v>
      </c>
      <c r="O3898" s="3">
        <f>VLOOKUP(CONS_TABLE[[#This Row],[location_id]],Locations[],4,"FALSE")</f>
        <v>655000</v>
      </c>
      <c r="P3898">
        <f>VLOOKUP(CONS_TABLE[[#This Row],[location_id]],Locations[],5,"FALSE")</f>
        <v>14.72</v>
      </c>
    </row>
    <row r="3899" spans="1:16" x14ac:dyDescent="0.3">
      <c r="A3899">
        <v>3898</v>
      </c>
      <c r="B3899" t="s">
        <v>90</v>
      </c>
      <c r="C3899">
        <v>574</v>
      </c>
      <c r="D3899" t="str">
        <f>VLOOKUP(CONS_TABLE[[#This Row],[make_id]],Make_details[],2,"FALSE")</f>
        <v>Maserati</v>
      </c>
      <c r="E3899" t="str">
        <f>VLOOKUP(CONS_TABLE[[#This Row],[make_id]],Make_details[],3,"FALSE")</f>
        <v>Luxury</v>
      </c>
      <c r="F3899">
        <v>2019</v>
      </c>
      <c r="G3899" t="s">
        <v>1014</v>
      </c>
      <c r="H3899" t="s">
        <v>18</v>
      </c>
      <c r="I3899" s="1">
        <v>44596</v>
      </c>
      <c r="J3899" s="1" t="str">
        <f>TEXT(CONS_TABLE[[#This Row],[date_stolen]],"YYYY")</f>
        <v>2022</v>
      </c>
      <c r="K3899" s="1" t="str">
        <f>TEXT(CONS_TABLE[[#This Row],[date_stolen]],"MMMM")</f>
        <v>February</v>
      </c>
      <c r="L3899">
        <v>102</v>
      </c>
      <c r="M3899" t="str">
        <f>VLOOKUP(CONS_TABLE[[#This Row],[location_id]],Locations[],2,"FALSE")</f>
        <v>Auckland</v>
      </c>
      <c r="N3899" t="str">
        <f>VLOOKUP(CONS_TABLE[[#This Row],[location_id]],Locations[],3, "FALSE")</f>
        <v>New Zealand</v>
      </c>
      <c r="O3899" s="3">
        <f>VLOOKUP(CONS_TABLE[[#This Row],[location_id]],Locations[],4,"FALSE")</f>
        <v>1695200</v>
      </c>
      <c r="P3899">
        <f>VLOOKUP(CONS_TABLE[[#This Row],[location_id]],Locations[],5,"FALSE")</f>
        <v>343.09</v>
      </c>
    </row>
    <row r="3900" spans="1:16" x14ac:dyDescent="0.3">
      <c r="A3900">
        <v>3899</v>
      </c>
      <c r="B3900" t="s">
        <v>83</v>
      </c>
      <c r="C3900">
        <v>619</v>
      </c>
      <c r="D3900" t="str">
        <f>VLOOKUP(CONS_TABLE[[#This Row],[make_id]],Make_details[],2,"FALSE")</f>
        <v>Toyota</v>
      </c>
      <c r="E3900" t="str">
        <f>VLOOKUP(CONS_TABLE[[#This Row],[make_id]],Make_details[],3,"FALSE")</f>
        <v>Standard</v>
      </c>
      <c r="F3900">
        <v>2010</v>
      </c>
      <c r="G3900" t="s">
        <v>842</v>
      </c>
      <c r="H3900" t="s">
        <v>32</v>
      </c>
      <c r="I3900" s="1">
        <v>44621</v>
      </c>
      <c r="J3900" s="1" t="str">
        <f>TEXT(CONS_TABLE[[#This Row],[date_stolen]],"YYYY")</f>
        <v>2022</v>
      </c>
      <c r="K3900" s="1" t="str">
        <f>TEXT(CONS_TABLE[[#This Row],[date_stolen]],"MMMM")</f>
        <v>March</v>
      </c>
      <c r="L3900">
        <v>114</v>
      </c>
      <c r="M3900" t="str">
        <f>VLOOKUP(CONS_TABLE[[#This Row],[location_id]],Locations[],2,"FALSE")</f>
        <v>Canterbury</v>
      </c>
      <c r="N3900" t="str">
        <f>VLOOKUP(CONS_TABLE[[#This Row],[location_id]],Locations[],3, "FALSE")</f>
        <v>New Zealand</v>
      </c>
      <c r="O3900" s="3">
        <f>VLOOKUP(CONS_TABLE[[#This Row],[location_id]],Locations[],4,"FALSE")</f>
        <v>655000</v>
      </c>
      <c r="P3900">
        <f>VLOOKUP(CONS_TABLE[[#This Row],[location_id]],Locations[],5,"FALSE")</f>
        <v>14.72</v>
      </c>
    </row>
    <row r="3901" spans="1:16" x14ac:dyDescent="0.3">
      <c r="A3901">
        <v>3900</v>
      </c>
      <c r="B3901" t="s">
        <v>83</v>
      </c>
      <c r="C3901">
        <v>587</v>
      </c>
      <c r="D3901" t="str">
        <f>VLOOKUP(CONS_TABLE[[#This Row],[make_id]],Make_details[],2,"FALSE")</f>
        <v>Nissan</v>
      </c>
      <c r="E3901" t="str">
        <f>VLOOKUP(CONS_TABLE[[#This Row],[make_id]],Make_details[],3,"FALSE")</f>
        <v>Standard</v>
      </c>
      <c r="F3901">
        <v>2007</v>
      </c>
      <c r="G3901" t="s">
        <v>916</v>
      </c>
      <c r="H3901" t="s">
        <v>101</v>
      </c>
      <c r="I3901" s="1">
        <v>44648</v>
      </c>
      <c r="J3901" s="1" t="str">
        <f>TEXT(CONS_TABLE[[#This Row],[date_stolen]],"YYYY")</f>
        <v>2022</v>
      </c>
      <c r="K3901" s="1" t="str">
        <f>TEXT(CONS_TABLE[[#This Row],[date_stolen]],"MMMM")</f>
        <v>March</v>
      </c>
      <c r="L3901">
        <v>103</v>
      </c>
      <c r="M3901" t="str">
        <f>VLOOKUP(CONS_TABLE[[#This Row],[location_id]],Locations[],2,"FALSE")</f>
        <v>Waikato</v>
      </c>
      <c r="N3901" t="str">
        <f>VLOOKUP(CONS_TABLE[[#This Row],[location_id]],Locations[],3, "FALSE")</f>
        <v>New Zealand</v>
      </c>
      <c r="O3901" s="3">
        <f>VLOOKUP(CONS_TABLE[[#This Row],[location_id]],Locations[],4,"FALSE")</f>
        <v>513800</v>
      </c>
      <c r="P3901">
        <f>VLOOKUP(CONS_TABLE[[#This Row],[location_id]],Locations[],5,"FALSE")</f>
        <v>21.5</v>
      </c>
    </row>
    <row r="3902" spans="1:16" x14ac:dyDescent="0.3">
      <c r="A3902">
        <v>3901</v>
      </c>
      <c r="B3902" t="s">
        <v>90</v>
      </c>
      <c r="C3902">
        <v>580</v>
      </c>
      <c r="D3902" t="str">
        <f>VLOOKUP(CONS_TABLE[[#This Row],[make_id]],Make_details[],2,"FALSE")</f>
        <v>Mitsubishi</v>
      </c>
      <c r="E3902" t="str">
        <f>VLOOKUP(CONS_TABLE[[#This Row],[make_id]],Make_details[],3,"FALSE")</f>
        <v>Standard</v>
      </c>
      <c r="F3902">
        <v>2021</v>
      </c>
      <c r="G3902" t="s">
        <v>1000</v>
      </c>
      <c r="H3902" t="s">
        <v>32</v>
      </c>
      <c r="I3902" s="1">
        <v>44653</v>
      </c>
      <c r="J3902" s="1" t="str">
        <f>TEXT(CONS_TABLE[[#This Row],[date_stolen]],"YYYY")</f>
        <v>2022</v>
      </c>
      <c r="K3902" s="1" t="str">
        <f>TEXT(CONS_TABLE[[#This Row],[date_stolen]],"MMMM")</f>
        <v>April</v>
      </c>
      <c r="L3902">
        <v>114</v>
      </c>
      <c r="M3902" t="str">
        <f>VLOOKUP(CONS_TABLE[[#This Row],[location_id]],Locations[],2,"FALSE")</f>
        <v>Canterbury</v>
      </c>
      <c r="N3902" t="str">
        <f>VLOOKUP(CONS_TABLE[[#This Row],[location_id]],Locations[],3, "FALSE")</f>
        <v>New Zealand</v>
      </c>
      <c r="O3902" s="3">
        <f>VLOOKUP(CONS_TABLE[[#This Row],[location_id]],Locations[],4,"FALSE")</f>
        <v>655000</v>
      </c>
      <c r="P3902">
        <f>VLOOKUP(CONS_TABLE[[#This Row],[location_id]],Locations[],5,"FALSE")</f>
        <v>14.72</v>
      </c>
    </row>
    <row r="3903" spans="1:16" x14ac:dyDescent="0.3">
      <c r="A3903">
        <v>3902</v>
      </c>
      <c r="B3903" t="s">
        <v>75</v>
      </c>
      <c r="C3903">
        <v>619</v>
      </c>
      <c r="D3903" t="str">
        <f>VLOOKUP(CONS_TABLE[[#This Row],[make_id]],Make_details[],2,"FALSE")</f>
        <v>Toyota</v>
      </c>
      <c r="E3903" t="str">
        <f>VLOOKUP(CONS_TABLE[[#This Row],[make_id]],Make_details[],3,"FALSE")</f>
        <v>Standard</v>
      </c>
      <c r="F3903">
        <v>2013</v>
      </c>
      <c r="G3903" t="s">
        <v>471</v>
      </c>
      <c r="H3903" t="s">
        <v>10</v>
      </c>
      <c r="I3903" s="1">
        <v>44642</v>
      </c>
      <c r="J3903" s="1" t="str">
        <f>TEXT(CONS_TABLE[[#This Row],[date_stolen]],"YYYY")</f>
        <v>2022</v>
      </c>
      <c r="K3903" s="1" t="str">
        <f>TEXT(CONS_TABLE[[#This Row],[date_stolen]],"MMMM")</f>
        <v>March</v>
      </c>
      <c r="L3903">
        <v>102</v>
      </c>
      <c r="M3903" t="str">
        <f>VLOOKUP(CONS_TABLE[[#This Row],[location_id]],Locations[],2,"FALSE")</f>
        <v>Auckland</v>
      </c>
      <c r="N3903" t="str">
        <f>VLOOKUP(CONS_TABLE[[#This Row],[location_id]],Locations[],3, "FALSE")</f>
        <v>New Zealand</v>
      </c>
      <c r="O3903" s="3">
        <f>VLOOKUP(CONS_TABLE[[#This Row],[location_id]],Locations[],4,"FALSE")</f>
        <v>1695200</v>
      </c>
      <c r="P3903">
        <f>VLOOKUP(CONS_TABLE[[#This Row],[location_id]],Locations[],5,"FALSE")</f>
        <v>343.09</v>
      </c>
    </row>
    <row r="3904" spans="1:16" x14ac:dyDescent="0.3">
      <c r="A3904">
        <v>3903</v>
      </c>
      <c r="B3904" t="s">
        <v>90</v>
      </c>
      <c r="C3904">
        <v>610</v>
      </c>
      <c r="D3904" t="str">
        <f>VLOOKUP(CONS_TABLE[[#This Row],[make_id]],Make_details[],2,"FALSE")</f>
        <v>Subaru</v>
      </c>
      <c r="E3904" t="str">
        <f>VLOOKUP(CONS_TABLE[[#This Row],[make_id]],Make_details[],3,"FALSE")</f>
        <v>Standard</v>
      </c>
      <c r="F3904">
        <v>2010</v>
      </c>
      <c r="G3904" t="s">
        <v>475</v>
      </c>
      <c r="H3904" t="s">
        <v>32</v>
      </c>
      <c r="I3904" s="1">
        <v>44498</v>
      </c>
      <c r="J3904" s="1" t="str">
        <f>TEXT(CONS_TABLE[[#This Row],[date_stolen]],"YYYY")</f>
        <v>2021</v>
      </c>
      <c r="K3904" s="1" t="str">
        <f>TEXT(CONS_TABLE[[#This Row],[date_stolen]],"MMMM")</f>
        <v>October</v>
      </c>
      <c r="L3904">
        <v>115</v>
      </c>
      <c r="M3904" t="str">
        <f>VLOOKUP(CONS_TABLE[[#This Row],[location_id]],Locations[],2,"FALSE")</f>
        <v>Otago</v>
      </c>
      <c r="N3904" t="str">
        <f>VLOOKUP(CONS_TABLE[[#This Row],[location_id]],Locations[],3, "FALSE")</f>
        <v>New Zealand</v>
      </c>
      <c r="O3904" s="3">
        <f>VLOOKUP(CONS_TABLE[[#This Row],[location_id]],Locations[],4,"FALSE")</f>
        <v>246000</v>
      </c>
      <c r="P3904">
        <f>VLOOKUP(CONS_TABLE[[#This Row],[location_id]],Locations[],5,"FALSE")</f>
        <v>7.89</v>
      </c>
    </row>
    <row r="3905" spans="1:16" x14ac:dyDescent="0.3">
      <c r="A3905">
        <v>3904</v>
      </c>
      <c r="B3905" t="s">
        <v>435</v>
      </c>
      <c r="C3905">
        <v>540</v>
      </c>
      <c r="D3905" t="str">
        <f>VLOOKUP(CONS_TABLE[[#This Row],[make_id]],Make_details[],2,"FALSE")</f>
        <v>Ford</v>
      </c>
      <c r="E3905" t="str">
        <f>VLOOKUP(CONS_TABLE[[#This Row],[make_id]],Make_details[],3,"FALSE")</f>
        <v>Standard</v>
      </c>
      <c r="F3905">
        <v>2003</v>
      </c>
      <c r="G3905" t="s">
        <v>436</v>
      </c>
      <c r="H3905" t="s">
        <v>32</v>
      </c>
      <c r="I3905" s="1">
        <v>44594</v>
      </c>
      <c r="J3905" s="1" t="str">
        <f>TEXT(CONS_TABLE[[#This Row],[date_stolen]],"YYYY")</f>
        <v>2022</v>
      </c>
      <c r="K3905" s="1" t="str">
        <f>TEXT(CONS_TABLE[[#This Row],[date_stolen]],"MMMM")</f>
        <v>February</v>
      </c>
      <c r="L3905">
        <v>115</v>
      </c>
      <c r="M3905" t="str">
        <f>VLOOKUP(CONS_TABLE[[#This Row],[location_id]],Locations[],2,"FALSE")</f>
        <v>Otago</v>
      </c>
      <c r="N3905" t="str">
        <f>VLOOKUP(CONS_TABLE[[#This Row],[location_id]],Locations[],3, "FALSE")</f>
        <v>New Zealand</v>
      </c>
      <c r="O3905" s="3">
        <f>VLOOKUP(CONS_TABLE[[#This Row],[location_id]],Locations[],4,"FALSE")</f>
        <v>246000</v>
      </c>
      <c r="P3905">
        <f>VLOOKUP(CONS_TABLE[[#This Row],[location_id]],Locations[],5,"FALSE")</f>
        <v>7.89</v>
      </c>
    </row>
    <row r="3906" spans="1:16" x14ac:dyDescent="0.3">
      <c r="A3906">
        <v>3905</v>
      </c>
      <c r="B3906" t="s">
        <v>90</v>
      </c>
      <c r="C3906">
        <v>580</v>
      </c>
      <c r="D3906" t="str">
        <f>VLOOKUP(CONS_TABLE[[#This Row],[make_id]],Make_details[],2,"FALSE")</f>
        <v>Mitsubishi</v>
      </c>
      <c r="E3906" t="str">
        <f>VLOOKUP(CONS_TABLE[[#This Row],[make_id]],Make_details[],3,"FALSE")</f>
        <v>Standard</v>
      </c>
      <c r="F3906">
        <v>1997</v>
      </c>
      <c r="G3906" t="s">
        <v>569</v>
      </c>
      <c r="H3906" t="s">
        <v>28</v>
      </c>
      <c r="I3906" s="1">
        <v>44545</v>
      </c>
      <c r="J3906" s="1" t="str">
        <f>TEXT(CONS_TABLE[[#This Row],[date_stolen]],"YYYY")</f>
        <v>2021</v>
      </c>
      <c r="K3906" s="1" t="str">
        <f>TEXT(CONS_TABLE[[#This Row],[date_stolen]],"MMMM")</f>
        <v>December</v>
      </c>
      <c r="L3906">
        <v>108</v>
      </c>
      <c r="M3906" t="str">
        <f>VLOOKUP(CONS_TABLE[[#This Row],[location_id]],Locations[],2,"FALSE")</f>
        <v>Manawatū-Whanganui</v>
      </c>
      <c r="N3906" t="str">
        <f>VLOOKUP(CONS_TABLE[[#This Row],[location_id]],Locations[],3, "FALSE")</f>
        <v>New Zealand</v>
      </c>
      <c r="O3906" s="3">
        <f>VLOOKUP(CONS_TABLE[[#This Row],[location_id]],Locations[],4,"FALSE")</f>
        <v>258200</v>
      </c>
      <c r="P3906">
        <f>VLOOKUP(CONS_TABLE[[#This Row],[location_id]],Locations[],5,"FALSE")</f>
        <v>11.62</v>
      </c>
    </row>
    <row r="3907" spans="1:16" x14ac:dyDescent="0.3">
      <c r="A3907">
        <v>3906</v>
      </c>
      <c r="B3907" t="s">
        <v>75</v>
      </c>
      <c r="C3907">
        <v>619</v>
      </c>
      <c r="D3907" t="str">
        <f>VLOOKUP(CONS_TABLE[[#This Row],[make_id]],Make_details[],2,"FALSE")</f>
        <v>Toyota</v>
      </c>
      <c r="E3907" t="str">
        <f>VLOOKUP(CONS_TABLE[[#This Row],[make_id]],Make_details[],3,"FALSE")</f>
        <v>Standard</v>
      </c>
      <c r="F3907">
        <v>2016</v>
      </c>
      <c r="G3907" t="s">
        <v>471</v>
      </c>
      <c r="H3907" t="s">
        <v>10</v>
      </c>
      <c r="I3907" s="1">
        <v>44622</v>
      </c>
      <c r="J3907" s="1" t="str">
        <f>TEXT(CONS_TABLE[[#This Row],[date_stolen]],"YYYY")</f>
        <v>2022</v>
      </c>
      <c r="K3907" s="1" t="str">
        <f>TEXT(CONS_TABLE[[#This Row],[date_stolen]],"MMMM")</f>
        <v>March</v>
      </c>
      <c r="L3907">
        <v>102</v>
      </c>
      <c r="M3907" t="str">
        <f>VLOOKUP(CONS_TABLE[[#This Row],[location_id]],Locations[],2,"FALSE")</f>
        <v>Auckland</v>
      </c>
      <c r="N3907" t="str">
        <f>VLOOKUP(CONS_TABLE[[#This Row],[location_id]],Locations[],3, "FALSE")</f>
        <v>New Zealand</v>
      </c>
      <c r="O3907" s="3">
        <f>VLOOKUP(CONS_TABLE[[#This Row],[location_id]],Locations[],4,"FALSE")</f>
        <v>1695200</v>
      </c>
      <c r="P3907">
        <f>VLOOKUP(CONS_TABLE[[#This Row],[location_id]],Locations[],5,"FALSE")</f>
        <v>343.09</v>
      </c>
    </row>
    <row r="3908" spans="1:16" x14ac:dyDescent="0.3">
      <c r="A3908">
        <v>3907</v>
      </c>
      <c r="B3908" t="s">
        <v>90</v>
      </c>
      <c r="C3908">
        <v>610</v>
      </c>
      <c r="D3908" t="str">
        <f>VLOOKUP(CONS_TABLE[[#This Row],[make_id]],Make_details[],2,"FALSE")</f>
        <v>Subaru</v>
      </c>
      <c r="E3908" t="str">
        <f>VLOOKUP(CONS_TABLE[[#This Row],[make_id]],Make_details[],3,"FALSE")</f>
        <v>Standard</v>
      </c>
      <c r="F3908">
        <v>1996</v>
      </c>
      <c r="G3908" t="s">
        <v>444</v>
      </c>
      <c r="H3908" t="s">
        <v>10</v>
      </c>
      <c r="I3908" s="1">
        <v>44578</v>
      </c>
      <c r="J3908" s="1" t="str">
        <f>TEXT(CONS_TABLE[[#This Row],[date_stolen]],"YYYY")</f>
        <v>2022</v>
      </c>
      <c r="K3908" s="1" t="str">
        <f>TEXT(CONS_TABLE[[#This Row],[date_stolen]],"MMMM")</f>
        <v>January</v>
      </c>
      <c r="L3908">
        <v>114</v>
      </c>
      <c r="M3908" t="str">
        <f>VLOOKUP(CONS_TABLE[[#This Row],[location_id]],Locations[],2,"FALSE")</f>
        <v>Canterbury</v>
      </c>
      <c r="N3908" t="str">
        <f>VLOOKUP(CONS_TABLE[[#This Row],[location_id]],Locations[],3, "FALSE")</f>
        <v>New Zealand</v>
      </c>
      <c r="O3908" s="3">
        <f>VLOOKUP(CONS_TABLE[[#This Row],[location_id]],Locations[],4,"FALSE")</f>
        <v>655000</v>
      </c>
      <c r="P3908">
        <f>VLOOKUP(CONS_TABLE[[#This Row],[location_id]],Locations[],5,"FALSE")</f>
        <v>14.72</v>
      </c>
    </row>
    <row r="3909" spans="1:16" x14ac:dyDescent="0.3">
      <c r="A3909">
        <v>3908</v>
      </c>
      <c r="B3909" t="s">
        <v>75</v>
      </c>
      <c r="C3909">
        <v>619</v>
      </c>
      <c r="D3909" t="str">
        <f>VLOOKUP(CONS_TABLE[[#This Row],[make_id]],Make_details[],2,"FALSE")</f>
        <v>Toyota</v>
      </c>
      <c r="E3909" t="str">
        <f>VLOOKUP(CONS_TABLE[[#This Row],[make_id]],Make_details[],3,"FALSE")</f>
        <v>Standard</v>
      </c>
      <c r="F3909">
        <v>2015</v>
      </c>
      <c r="G3909" t="s">
        <v>471</v>
      </c>
      <c r="H3909" t="s">
        <v>32</v>
      </c>
      <c r="I3909" s="1">
        <v>44621</v>
      </c>
      <c r="J3909" s="1" t="str">
        <f>TEXT(CONS_TABLE[[#This Row],[date_stolen]],"YYYY")</f>
        <v>2022</v>
      </c>
      <c r="K3909" s="1" t="str">
        <f>TEXT(CONS_TABLE[[#This Row],[date_stolen]],"MMMM")</f>
        <v>March</v>
      </c>
      <c r="L3909">
        <v>111</v>
      </c>
      <c r="M3909" t="str">
        <f>VLOOKUP(CONS_TABLE[[#This Row],[location_id]],Locations[],2,"FALSE")</f>
        <v>Nelson</v>
      </c>
      <c r="N3909" t="str">
        <f>VLOOKUP(CONS_TABLE[[#This Row],[location_id]],Locations[],3, "FALSE")</f>
        <v>New Zealand</v>
      </c>
      <c r="O3909" s="3">
        <f>VLOOKUP(CONS_TABLE[[#This Row],[location_id]],Locations[],4,"FALSE")</f>
        <v>54500</v>
      </c>
      <c r="P3909">
        <f>VLOOKUP(CONS_TABLE[[#This Row],[location_id]],Locations[],5,"FALSE")</f>
        <v>129.15</v>
      </c>
    </row>
    <row r="3910" spans="1:16" x14ac:dyDescent="0.3">
      <c r="A3910">
        <v>3909</v>
      </c>
      <c r="B3910" t="s">
        <v>83</v>
      </c>
      <c r="C3910">
        <v>550</v>
      </c>
      <c r="D3910" t="str">
        <f>VLOOKUP(CONS_TABLE[[#This Row],[make_id]],Make_details[],2,"FALSE")</f>
        <v>Honda</v>
      </c>
      <c r="E3910" t="str">
        <f>VLOOKUP(CONS_TABLE[[#This Row],[make_id]],Make_details[],3,"FALSE")</f>
        <v>Standard</v>
      </c>
      <c r="F3910">
        <v>2000</v>
      </c>
      <c r="G3910" t="s">
        <v>693</v>
      </c>
      <c r="H3910" t="s">
        <v>10</v>
      </c>
      <c r="I3910" s="1">
        <v>44653</v>
      </c>
      <c r="J3910" s="1" t="str">
        <f>TEXT(CONS_TABLE[[#This Row],[date_stolen]],"YYYY")</f>
        <v>2022</v>
      </c>
      <c r="K3910" s="1" t="str">
        <f>TEXT(CONS_TABLE[[#This Row],[date_stolen]],"MMMM")</f>
        <v>April</v>
      </c>
      <c r="L3910">
        <v>107</v>
      </c>
      <c r="M3910" t="str">
        <f>VLOOKUP(CONS_TABLE[[#This Row],[location_id]],Locations[],2,"FALSE")</f>
        <v>Taranaki</v>
      </c>
      <c r="N3910" t="str">
        <f>VLOOKUP(CONS_TABLE[[#This Row],[location_id]],Locations[],3, "FALSE")</f>
        <v>New Zealand</v>
      </c>
      <c r="O3910" s="3">
        <f>VLOOKUP(CONS_TABLE[[#This Row],[location_id]],Locations[],4,"FALSE")</f>
        <v>127300</v>
      </c>
      <c r="P3910">
        <f>VLOOKUP(CONS_TABLE[[#This Row],[location_id]],Locations[],5,"FALSE")</f>
        <v>17.55</v>
      </c>
    </row>
    <row r="3911" spans="1:16" x14ac:dyDescent="0.3">
      <c r="A3911">
        <v>3910</v>
      </c>
      <c r="B3911" t="s">
        <v>486</v>
      </c>
      <c r="C3911">
        <v>587</v>
      </c>
      <c r="D3911" t="str">
        <f>VLOOKUP(CONS_TABLE[[#This Row],[make_id]],Make_details[],2,"FALSE")</f>
        <v>Nissan</v>
      </c>
      <c r="E3911" t="str">
        <f>VLOOKUP(CONS_TABLE[[#This Row],[make_id]],Make_details[],3,"FALSE")</f>
        <v>Standard</v>
      </c>
      <c r="F3911">
        <v>2007</v>
      </c>
      <c r="G3911" t="s">
        <v>140</v>
      </c>
      <c r="H3911" t="s">
        <v>10</v>
      </c>
      <c r="I3911" s="1">
        <v>44532</v>
      </c>
      <c r="J3911" s="1" t="str">
        <f>TEXT(CONS_TABLE[[#This Row],[date_stolen]],"YYYY")</f>
        <v>2021</v>
      </c>
      <c r="K3911" s="1" t="str">
        <f>TEXT(CONS_TABLE[[#This Row],[date_stolen]],"MMMM")</f>
        <v>December</v>
      </c>
      <c r="L3911">
        <v>114</v>
      </c>
      <c r="M3911" t="str">
        <f>VLOOKUP(CONS_TABLE[[#This Row],[location_id]],Locations[],2,"FALSE")</f>
        <v>Canterbury</v>
      </c>
      <c r="N3911" t="str">
        <f>VLOOKUP(CONS_TABLE[[#This Row],[location_id]],Locations[],3, "FALSE")</f>
        <v>New Zealand</v>
      </c>
      <c r="O3911" s="3">
        <f>VLOOKUP(CONS_TABLE[[#This Row],[location_id]],Locations[],4,"FALSE")</f>
        <v>655000</v>
      </c>
      <c r="P3911">
        <f>VLOOKUP(CONS_TABLE[[#This Row],[location_id]],Locations[],5,"FALSE")</f>
        <v>14.72</v>
      </c>
    </row>
    <row r="3912" spans="1:16" x14ac:dyDescent="0.3">
      <c r="A3912">
        <v>3911</v>
      </c>
      <c r="B3912" t="s">
        <v>83</v>
      </c>
      <c r="C3912">
        <v>548</v>
      </c>
      <c r="D3912" t="str">
        <f>VLOOKUP(CONS_TABLE[[#This Row],[make_id]],Make_details[],2,"FALSE")</f>
        <v>Holden</v>
      </c>
      <c r="E3912" t="str">
        <f>VLOOKUP(CONS_TABLE[[#This Row],[make_id]],Make_details[],3,"FALSE")</f>
        <v>Standard</v>
      </c>
      <c r="F3912">
        <v>2006</v>
      </c>
      <c r="G3912" t="s">
        <v>593</v>
      </c>
      <c r="H3912" t="s">
        <v>45</v>
      </c>
      <c r="I3912" s="1">
        <v>44494</v>
      </c>
      <c r="J3912" s="1" t="str">
        <f>TEXT(CONS_TABLE[[#This Row],[date_stolen]],"YYYY")</f>
        <v>2021</v>
      </c>
      <c r="K3912" s="1" t="str">
        <f>TEXT(CONS_TABLE[[#This Row],[date_stolen]],"MMMM")</f>
        <v>October</v>
      </c>
      <c r="L3912">
        <v>108</v>
      </c>
      <c r="M3912" t="str">
        <f>VLOOKUP(CONS_TABLE[[#This Row],[location_id]],Locations[],2,"FALSE")</f>
        <v>Manawatū-Whanganui</v>
      </c>
      <c r="N3912" t="str">
        <f>VLOOKUP(CONS_TABLE[[#This Row],[location_id]],Locations[],3, "FALSE")</f>
        <v>New Zealand</v>
      </c>
      <c r="O3912" s="3">
        <f>VLOOKUP(CONS_TABLE[[#This Row],[location_id]],Locations[],4,"FALSE")</f>
        <v>258200</v>
      </c>
      <c r="P3912">
        <f>VLOOKUP(CONS_TABLE[[#This Row],[location_id]],Locations[],5,"FALSE")</f>
        <v>11.62</v>
      </c>
    </row>
    <row r="3913" spans="1:16" x14ac:dyDescent="0.3">
      <c r="A3913">
        <v>3912</v>
      </c>
      <c r="B3913" t="s">
        <v>83</v>
      </c>
      <c r="C3913">
        <v>587</v>
      </c>
      <c r="D3913" t="str">
        <f>VLOOKUP(CONS_TABLE[[#This Row],[make_id]],Make_details[],2,"FALSE")</f>
        <v>Nissan</v>
      </c>
      <c r="E3913" t="str">
        <f>VLOOKUP(CONS_TABLE[[#This Row],[make_id]],Make_details[],3,"FALSE")</f>
        <v>Standard</v>
      </c>
      <c r="F3913">
        <v>2021</v>
      </c>
      <c r="G3913" t="s">
        <v>140</v>
      </c>
      <c r="H3913" t="s">
        <v>10</v>
      </c>
      <c r="I3913" s="1">
        <v>44655</v>
      </c>
      <c r="J3913" s="1" t="str">
        <f>TEXT(CONS_TABLE[[#This Row],[date_stolen]],"YYYY")</f>
        <v>2022</v>
      </c>
      <c r="K3913" s="1" t="str">
        <f>TEXT(CONS_TABLE[[#This Row],[date_stolen]],"MMMM")</f>
        <v>April</v>
      </c>
      <c r="L3913">
        <v>102</v>
      </c>
      <c r="M3913" t="str">
        <f>VLOOKUP(CONS_TABLE[[#This Row],[location_id]],Locations[],2,"FALSE")</f>
        <v>Auckland</v>
      </c>
      <c r="N3913" t="str">
        <f>VLOOKUP(CONS_TABLE[[#This Row],[location_id]],Locations[],3, "FALSE")</f>
        <v>New Zealand</v>
      </c>
      <c r="O3913" s="3">
        <f>VLOOKUP(CONS_TABLE[[#This Row],[location_id]],Locations[],4,"FALSE")</f>
        <v>1695200</v>
      </c>
      <c r="P3913">
        <f>VLOOKUP(CONS_TABLE[[#This Row],[location_id]],Locations[],5,"FALSE")</f>
        <v>343.09</v>
      </c>
    </row>
    <row r="3914" spans="1:16" x14ac:dyDescent="0.3">
      <c r="A3914">
        <v>3913</v>
      </c>
      <c r="B3914" t="s">
        <v>83</v>
      </c>
      <c r="C3914">
        <v>507</v>
      </c>
      <c r="D3914" t="str">
        <f>VLOOKUP(CONS_TABLE[[#This Row],[make_id]],Make_details[],2,"FALSE")</f>
        <v>Audi</v>
      </c>
      <c r="E3914" t="str">
        <f>VLOOKUP(CONS_TABLE[[#This Row],[make_id]],Make_details[],3,"FALSE")</f>
        <v>Standard</v>
      </c>
      <c r="F3914">
        <v>2010</v>
      </c>
      <c r="G3914" t="s">
        <v>688</v>
      </c>
      <c r="H3914" t="s">
        <v>32</v>
      </c>
      <c r="I3914" s="1">
        <v>44556</v>
      </c>
      <c r="J3914" s="1" t="str">
        <f>TEXT(CONS_TABLE[[#This Row],[date_stolen]],"YYYY")</f>
        <v>2021</v>
      </c>
      <c r="K3914" s="1" t="str">
        <f>TEXT(CONS_TABLE[[#This Row],[date_stolen]],"MMMM")</f>
        <v>December</v>
      </c>
      <c r="L3914">
        <v>102</v>
      </c>
      <c r="M3914" t="str">
        <f>VLOOKUP(CONS_TABLE[[#This Row],[location_id]],Locations[],2,"FALSE")</f>
        <v>Auckland</v>
      </c>
      <c r="N3914" t="str">
        <f>VLOOKUP(CONS_TABLE[[#This Row],[location_id]],Locations[],3, "FALSE")</f>
        <v>New Zealand</v>
      </c>
      <c r="O3914" s="3">
        <f>VLOOKUP(CONS_TABLE[[#This Row],[location_id]],Locations[],4,"FALSE")</f>
        <v>1695200</v>
      </c>
      <c r="P3914">
        <f>VLOOKUP(CONS_TABLE[[#This Row],[location_id]],Locations[],5,"FALSE")</f>
        <v>343.09</v>
      </c>
    </row>
    <row r="3915" spans="1:16" x14ac:dyDescent="0.3">
      <c r="A3915">
        <v>3914</v>
      </c>
      <c r="B3915" t="s">
        <v>90</v>
      </c>
      <c r="C3915">
        <v>512</v>
      </c>
      <c r="D3915" t="str">
        <f>VLOOKUP(CONS_TABLE[[#This Row],[make_id]],Make_details[],2,"FALSE")</f>
        <v>BMW</v>
      </c>
      <c r="E3915" t="str">
        <f>VLOOKUP(CONS_TABLE[[#This Row],[make_id]],Make_details[],3,"FALSE")</f>
        <v>Luxury</v>
      </c>
      <c r="F3915">
        <v>2012</v>
      </c>
      <c r="G3915" t="s">
        <v>729</v>
      </c>
      <c r="H3915" t="s">
        <v>32</v>
      </c>
      <c r="I3915" s="1">
        <v>44641</v>
      </c>
      <c r="J3915" s="1" t="str">
        <f>TEXT(CONS_TABLE[[#This Row],[date_stolen]],"YYYY")</f>
        <v>2022</v>
      </c>
      <c r="K3915" s="1" t="str">
        <f>TEXT(CONS_TABLE[[#This Row],[date_stolen]],"MMMM")</f>
        <v>March</v>
      </c>
      <c r="L3915">
        <v>102</v>
      </c>
      <c r="M3915" t="str">
        <f>VLOOKUP(CONS_TABLE[[#This Row],[location_id]],Locations[],2,"FALSE")</f>
        <v>Auckland</v>
      </c>
      <c r="N3915" t="str">
        <f>VLOOKUP(CONS_TABLE[[#This Row],[location_id]],Locations[],3, "FALSE")</f>
        <v>New Zealand</v>
      </c>
      <c r="O3915" s="3">
        <f>VLOOKUP(CONS_TABLE[[#This Row],[location_id]],Locations[],4,"FALSE")</f>
        <v>1695200</v>
      </c>
      <c r="P3915">
        <f>VLOOKUP(CONS_TABLE[[#This Row],[location_id]],Locations[],5,"FALSE")</f>
        <v>343.09</v>
      </c>
    </row>
    <row r="3916" spans="1:16" x14ac:dyDescent="0.3">
      <c r="A3916">
        <v>3915</v>
      </c>
      <c r="B3916" t="s">
        <v>75</v>
      </c>
      <c r="C3916">
        <v>576</v>
      </c>
      <c r="D3916" t="str">
        <f>VLOOKUP(CONS_TABLE[[#This Row],[make_id]],Make_details[],2,"FALSE")</f>
        <v>Mazda</v>
      </c>
      <c r="E3916" t="str">
        <f>VLOOKUP(CONS_TABLE[[#This Row],[make_id]],Make_details[],3,"FALSE")</f>
        <v>Standard</v>
      </c>
      <c r="F3916">
        <v>2011</v>
      </c>
      <c r="G3916" t="s">
        <v>823</v>
      </c>
      <c r="H3916" t="s">
        <v>69</v>
      </c>
      <c r="I3916" s="1">
        <v>44568</v>
      </c>
      <c r="J3916" s="1" t="str">
        <f>TEXT(CONS_TABLE[[#This Row],[date_stolen]],"YYYY")</f>
        <v>2022</v>
      </c>
      <c r="K3916" s="1" t="str">
        <f>TEXT(CONS_TABLE[[#This Row],[date_stolen]],"MMMM")</f>
        <v>January</v>
      </c>
      <c r="L3916">
        <v>107</v>
      </c>
      <c r="M3916" t="str">
        <f>VLOOKUP(CONS_TABLE[[#This Row],[location_id]],Locations[],2,"FALSE")</f>
        <v>Taranaki</v>
      </c>
      <c r="N3916" t="str">
        <f>VLOOKUP(CONS_TABLE[[#This Row],[location_id]],Locations[],3, "FALSE")</f>
        <v>New Zealand</v>
      </c>
      <c r="O3916" s="3">
        <f>VLOOKUP(CONS_TABLE[[#This Row],[location_id]],Locations[],4,"FALSE")</f>
        <v>127300</v>
      </c>
      <c r="P3916">
        <f>VLOOKUP(CONS_TABLE[[#This Row],[location_id]],Locations[],5,"FALSE")</f>
        <v>17.55</v>
      </c>
    </row>
    <row r="3917" spans="1:16" x14ac:dyDescent="0.3">
      <c r="A3917">
        <v>3916</v>
      </c>
      <c r="B3917" t="s">
        <v>83</v>
      </c>
      <c r="C3917">
        <v>610</v>
      </c>
      <c r="D3917" t="str">
        <f>VLOOKUP(CONS_TABLE[[#This Row],[make_id]],Make_details[],2,"FALSE")</f>
        <v>Subaru</v>
      </c>
      <c r="E3917" t="str">
        <f>VLOOKUP(CONS_TABLE[[#This Row],[make_id]],Make_details[],3,"FALSE")</f>
        <v>Standard</v>
      </c>
      <c r="F3917">
        <v>2009</v>
      </c>
      <c r="G3917" t="s">
        <v>475</v>
      </c>
      <c r="H3917" t="s">
        <v>18</v>
      </c>
      <c r="I3917" s="1">
        <v>44638</v>
      </c>
      <c r="J3917" s="1" t="str">
        <f>TEXT(CONS_TABLE[[#This Row],[date_stolen]],"YYYY")</f>
        <v>2022</v>
      </c>
      <c r="K3917" s="1" t="str">
        <f>TEXT(CONS_TABLE[[#This Row],[date_stolen]],"MMMM")</f>
        <v>March</v>
      </c>
      <c r="L3917">
        <v>102</v>
      </c>
      <c r="M3917" t="str">
        <f>VLOOKUP(CONS_TABLE[[#This Row],[location_id]],Locations[],2,"FALSE")</f>
        <v>Auckland</v>
      </c>
      <c r="N3917" t="str">
        <f>VLOOKUP(CONS_TABLE[[#This Row],[location_id]],Locations[],3, "FALSE")</f>
        <v>New Zealand</v>
      </c>
      <c r="O3917" s="3">
        <f>VLOOKUP(CONS_TABLE[[#This Row],[location_id]],Locations[],4,"FALSE")</f>
        <v>1695200</v>
      </c>
      <c r="P3917">
        <f>VLOOKUP(CONS_TABLE[[#This Row],[location_id]],Locations[],5,"FALSE")</f>
        <v>343.09</v>
      </c>
    </row>
    <row r="3918" spans="1:16" x14ac:dyDescent="0.3">
      <c r="A3918">
        <v>3917</v>
      </c>
      <c r="B3918" t="s">
        <v>235</v>
      </c>
      <c r="C3918">
        <v>576</v>
      </c>
      <c r="D3918" t="str">
        <f>VLOOKUP(CONS_TABLE[[#This Row],[make_id]],Make_details[],2,"FALSE")</f>
        <v>Mazda</v>
      </c>
      <c r="E3918" t="str">
        <f>VLOOKUP(CONS_TABLE[[#This Row],[make_id]],Make_details[],3,"FALSE")</f>
        <v>Standard</v>
      </c>
      <c r="F3918">
        <v>1989</v>
      </c>
      <c r="G3918" t="s">
        <v>603</v>
      </c>
      <c r="H3918" t="s">
        <v>32</v>
      </c>
      <c r="I3918" s="1">
        <v>44655</v>
      </c>
      <c r="J3918" s="1" t="str">
        <f>TEXT(CONS_TABLE[[#This Row],[date_stolen]],"YYYY")</f>
        <v>2022</v>
      </c>
      <c r="K3918" s="1" t="str">
        <f>TEXT(CONS_TABLE[[#This Row],[date_stolen]],"MMMM")</f>
        <v>April</v>
      </c>
      <c r="L3918">
        <v>111</v>
      </c>
      <c r="M3918" t="str">
        <f>VLOOKUP(CONS_TABLE[[#This Row],[location_id]],Locations[],2,"FALSE")</f>
        <v>Nelson</v>
      </c>
      <c r="N3918" t="str">
        <f>VLOOKUP(CONS_TABLE[[#This Row],[location_id]],Locations[],3, "FALSE")</f>
        <v>New Zealand</v>
      </c>
      <c r="O3918" s="3">
        <f>VLOOKUP(CONS_TABLE[[#This Row],[location_id]],Locations[],4,"FALSE")</f>
        <v>54500</v>
      </c>
      <c r="P3918">
        <f>VLOOKUP(CONS_TABLE[[#This Row],[location_id]],Locations[],5,"FALSE")</f>
        <v>129.15</v>
      </c>
    </row>
    <row r="3919" spans="1:16" x14ac:dyDescent="0.3">
      <c r="A3919">
        <v>3918</v>
      </c>
      <c r="B3919" t="s">
        <v>83</v>
      </c>
      <c r="C3919">
        <v>577</v>
      </c>
      <c r="D3919" t="str">
        <f>VLOOKUP(CONS_TABLE[[#This Row],[make_id]],Make_details[],2,"FALSE")</f>
        <v>Mercedes-Benz</v>
      </c>
      <c r="E3919" t="str">
        <f>VLOOKUP(CONS_TABLE[[#This Row],[make_id]],Make_details[],3,"FALSE")</f>
        <v>Luxury</v>
      </c>
      <c r="F3919">
        <v>2013</v>
      </c>
      <c r="G3919" t="s">
        <v>982</v>
      </c>
      <c r="H3919" t="s">
        <v>618</v>
      </c>
      <c r="I3919" s="1">
        <v>44632</v>
      </c>
      <c r="J3919" s="1" t="str">
        <f>TEXT(CONS_TABLE[[#This Row],[date_stolen]],"YYYY")</f>
        <v>2022</v>
      </c>
      <c r="K3919" s="1" t="str">
        <f>TEXT(CONS_TABLE[[#This Row],[date_stolen]],"MMMM")</f>
        <v>March</v>
      </c>
      <c r="L3919">
        <v>114</v>
      </c>
      <c r="M3919" t="str">
        <f>VLOOKUP(CONS_TABLE[[#This Row],[location_id]],Locations[],2,"FALSE")</f>
        <v>Canterbury</v>
      </c>
      <c r="N3919" t="str">
        <f>VLOOKUP(CONS_TABLE[[#This Row],[location_id]],Locations[],3, "FALSE")</f>
        <v>New Zealand</v>
      </c>
      <c r="O3919" s="3">
        <f>VLOOKUP(CONS_TABLE[[#This Row],[location_id]],Locations[],4,"FALSE")</f>
        <v>655000</v>
      </c>
      <c r="P3919">
        <f>VLOOKUP(CONS_TABLE[[#This Row],[location_id]],Locations[],5,"FALSE")</f>
        <v>14.72</v>
      </c>
    </row>
    <row r="3920" spans="1:16" x14ac:dyDescent="0.3">
      <c r="A3920">
        <v>3919</v>
      </c>
      <c r="B3920" t="s">
        <v>83</v>
      </c>
      <c r="C3920">
        <v>548</v>
      </c>
      <c r="D3920" t="str">
        <f>VLOOKUP(CONS_TABLE[[#This Row],[make_id]],Make_details[],2,"FALSE")</f>
        <v>Holden</v>
      </c>
      <c r="E3920" t="str">
        <f>VLOOKUP(CONS_TABLE[[#This Row],[make_id]],Make_details[],3,"FALSE")</f>
        <v>Standard</v>
      </c>
      <c r="F3920">
        <v>2004</v>
      </c>
      <c r="G3920" t="s">
        <v>593</v>
      </c>
      <c r="H3920" t="s">
        <v>18</v>
      </c>
      <c r="I3920" s="1">
        <v>44485</v>
      </c>
      <c r="J3920" s="1" t="str">
        <f>TEXT(CONS_TABLE[[#This Row],[date_stolen]],"YYYY")</f>
        <v>2021</v>
      </c>
      <c r="K3920" s="1" t="str">
        <f>TEXT(CONS_TABLE[[#This Row],[date_stolen]],"MMMM")</f>
        <v>October</v>
      </c>
      <c r="L3920">
        <v>103</v>
      </c>
      <c r="M3920" t="str">
        <f>VLOOKUP(CONS_TABLE[[#This Row],[location_id]],Locations[],2,"FALSE")</f>
        <v>Waikato</v>
      </c>
      <c r="N3920" t="str">
        <f>VLOOKUP(CONS_TABLE[[#This Row],[location_id]],Locations[],3, "FALSE")</f>
        <v>New Zealand</v>
      </c>
      <c r="O3920" s="3">
        <f>VLOOKUP(CONS_TABLE[[#This Row],[location_id]],Locations[],4,"FALSE")</f>
        <v>513800</v>
      </c>
      <c r="P3920">
        <f>VLOOKUP(CONS_TABLE[[#This Row],[location_id]],Locations[],5,"FALSE")</f>
        <v>21.5</v>
      </c>
    </row>
    <row r="3921" spans="1:16" x14ac:dyDescent="0.3">
      <c r="A3921">
        <v>3920</v>
      </c>
      <c r="B3921" t="s">
        <v>83</v>
      </c>
      <c r="C3921">
        <v>507</v>
      </c>
      <c r="D3921" t="str">
        <f>VLOOKUP(CONS_TABLE[[#This Row],[make_id]],Make_details[],2,"FALSE")</f>
        <v>Audi</v>
      </c>
      <c r="E3921" t="str">
        <f>VLOOKUP(CONS_TABLE[[#This Row],[make_id]],Make_details[],3,"FALSE")</f>
        <v>Standard</v>
      </c>
      <c r="F3921">
        <v>2007</v>
      </c>
      <c r="G3921" t="s">
        <v>1015</v>
      </c>
      <c r="H3921" t="s">
        <v>32</v>
      </c>
      <c r="I3921" s="1">
        <v>44571</v>
      </c>
      <c r="J3921" s="1" t="str">
        <f>TEXT(CONS_TABLE[[#This Row],[date_stolen]],"YYYY")</f>
        <v>2022</v>
      </c>
      <c r="K3921" s="1" t="str">
        <f>TEXT(CONS_TABLE[[#This Row],[date_stolen]],"MMMM")</f>
        <v>January</v>
      </c>
      <c r="L3921">
        <v>104</v>
      </c>
      <c r="M3921" t="str">
        <f>VLOOKUP(CONS_TABLE[[#This Row],[location_id]],Locations[],2,"FALSE")</f>
        <v>Bay of Plenty</v>
      </c>
      <c r="N3921" t="str">
        <f>VLOOKUP(CONS_TABLE[[#This Row],[location_id]],Locations[],3, "FALSE")</f>
        <v>New Zealand</v>
      </c>
      <c r="O3921" s="3">
        <f>VLOOKUP(CONS_TABLE[[#This Row],[location_id]],Locations[],4,"FALSE")</f>
        <v>347700</v>
      </c>
      <c r="P3921">
        <f>VLOOKUP(CONS_TABLE[[#This Row],[location_id]],Locations[],5,"FALSE")</f>
        <v>28.8</v>
      </c>
    </row>
    <row r="3922" spans="1:16" x14ac:dyDescent="0.3">
      <c r="A3922">
        <v>3921</v>
      </c>
      <c r="B3922" t="s">
        <v>83</v>
      </c>
      <c r="C3922">
        <v>610</v>
      </c>
      <c r="D3922" t="str">
        <f>VLOOKUP(CONS_TABLE[[#This Row],[make_id]],Make_details[],2,"FALSE")</f>
        <v>Subaru</v>
      </c>
      <c r="E3922" t="str">
        <f>VLOOKUP(CONS_TABLE[[#This Row],[make_id]],Make_details[],3,"FALSE")</f>
        <v>Standard</v>
      </c>
      <c r="F3922">
        <v>2010</v>
      </c>
      <c r="G3922" t="s">
        <v>475</v>
      </c>
      <c r="H3922" t="s">
        <v>18</v>
      </c>
      <c r="I3922" s="1">
        <v>44541</v>
      </c>
      <c r="J3922" s="1" t="str">
        <f>TEXT(CONS_TABLE[[#This Row],[date_stolen]],"YYYY")</f>
        <v>2021</v>
      </c>
      <c r="K3922" s="1" t="str">
        <f>TEXT(CONS_TABLE[[#This Row],[date_stolen]],"MMMM")</f>
        <v>December</v>
      </c>
      <c r="L3922">
        <v>105</v>
      </c>
      <c r="M3922" t="str">
        <f>VLOOKUP(CONS_TABLE[[#This Row],[location_id]],Locations[],2,"FALSE")</f>
        <v>Gisborne</v>
      </c>
      <c r="N3922" t="str">
        <f>VLOOKUP(CONS_TABLE[[#This Row],[location_id]],Locations[],3, "FALSE")</f>
        <v>New Zealand</v>
      </c>
      <c r="O3922" s="3">
        <f>VLOOKUP(CONS_TABLE[[#This Row],[location_id]],Locations[],4,"FALSE")</f>
        <v>52100</v>
      </c>
      <c r="P3922">
        <f>VLOOKUP(CONS_TABLE[[#This Row],[location_id]],Locations[],5,"FALSE")</f>
        <v>6.21</v>
      </c>
    </row>
    <row r="3923" spans="1:16" x14ac:dyDescent="0.3">
      <c r="A3923">
        <v>3922</v>
      </c>
      <c r="B3923" t="s">
        <v>83</v>
      </c>
      <c r="C3923">
        <v>610</v>
      </c>
      <c r="D3923" t="str">
        <f>VLOOKUP(CONS_TABLE[[#This Row],[make_id]],Make_details[],2,"FALSE")</f>
        <v>Subaru</v>
      </c>
      <c r="E3923" t="str">
        <f>VLOOKUP(CONS_TABLE[[#This Row],[make_id]],Make_details[],3,"FALSE")</f>
        <v>Standard</v>
      </c>
      <c r="F3923">
        <v>2000</v>
      </c>
      <c r="G3923" t="s">
        <v>475</v>
      </c>
      <c r="H3923" t="s">
        <v>18</v>
      </c>
      <c r="I3923" s="1">
        <v>44611</v>
      </c>
      <c r="J3923" s="1" t="str">
        <f>TEXT(CONS_TABLE[[#This Row],[date_stolen]],"YYYY")</f>
        <v>2022</v>
      </c>
      <c r="K3923" s="1" t="str">
        <f>TEXT(CONS_TABLE[[#This Row],[date_stolen]],"MMMM")</f>
        <v>February</v>
      </c>
      <c r="L3923">
        <v>104</v>
      </c>
      <c r="M3923" t="str">
        <f>VLOOKUP(CONS_TABLE[[#This Row],[location_id]],Locations[],2,"FALSE")</f>
        <v>Bay of Plenty</v>
      </c>
      <c r="N3923" t="str">
        <f>VLOOKUP(CONS_TABLE[[#This Row],[location_id]],Locations[],3, "FALSE")</f>
        <v>New Zealand</v>
      </c>
      <c r="O3923" s="3">
        <f>VLOOKUP(CONS_TABLE[[#This Row],[location_id]],Locations[],4,"FALSE")</f>
        <v>347700</v>
      </c>
      <c r="P3923">
        <f>VLOOKUP(CONS_TABLE[[#This Row],[location_id]],Locations[],5,"FALSE")</f>
        <v>28.8</v>
      </c>
    </row>
    <row r="3924" spans="1:16" x14ac:dyDescent="0.3">
      <c r="A3924">
        <v>3923</v>
      </c>
      <c r="B3924" t="s">
        <v>83</v>
      </c>
      <c r="C3924">
        <v>550</v>
      </c>
      <c r="D3924" t="str">
        <f>VLOOKUP(CONS_TABLE[[#This Row],[make_id]],Make_details[],2,"FALSE")</f>
        <v>Honda</v>
      </c>
      <c r="E3924" t="str">
        <f>VLOOKUP(CONS_TABLE[[#This Row],[make_id]],Make_details[],3,"FALSE")</f>
        <v>Standard</v>
      </c>
      <c r="F3924">
        <v>2012</v>
      </c>
      <c r="G3924" t="s">
        <v>571</v>
      </c>
      <c r="H3924" t="s">
        <v>18</v>
      </c>
      <c r="I3924" s="1">
        <v>44636</v>
      </c>
      <c r="J3924" s="1" t="str">
        <f>TEXT(CONS_TABLE[[#This Row],[date_stolen]],"YYYY")</f>
        <v>2022</v>
      </c>
      <c r="K3924" s="1" t="str">
        <f>TEXT(CONS_TABLE[[#This Row],[date_stolen]],"MMMM")</f>
        <v>March</v>
      </c>
      <c r="L3924">
        <v>114</v>
      </c>
      <c r="M3924" t="str">
        <f>VLOOKUP(CONS_TABLE[[#This Row],[location_id]],Locations[],2,"FALSE")</f>
        <v>Canterbury</v>
      </c>
      <c r="N3924" t="str">
        <f>VLOOKUP(CONS_TABLE[[#This Row],[location_id]],Locations[],3, "FALSE")</f>
        <v>New Zealand</v>
      </c>
      <c r="O3924" s="3">
        <f>VLOOKUP(CONS_TABLE[[#This Row],[location_id]],Locations[],4,"FALSE")</f>
        <v>655000</v>
      </c>
      <c r="P3924">
        <f>VLOOKUP(CONS_TABLE[[#This Row],[location_id]],Locations[],5,"FALSE")</f>
        <v>14.72</v>
      </c>
    </row>
    <row r="3925" spans="1:16" x14ac:dyDescent="0.3">
      <c r="A3925">
        <v>3924</v>
      </c>
      <c r="B3925" t="s">
        <v>83</v>
      </c>
      <c r="C3925">
        <v>540</v>
      </c>
      <c r="D3925" t="str">
        <f>VLOOKUP(CONS_TABLE[[#This Row],[make_id]],Make_details[],2,"FALSE")</f>
        <v>Ford</v>
      </c>
      <c r="E3925" t="str">
        <f>VLOOKUP(CONS_TABLE[[#This Row],[make_id]],Make_details[],3,"FALSE")</f>
        <v>Standard</v>
      </c>
      <c r="F3925">
        <v>2007</v>
      </c>
      <c r="G3925" t="s">
        <v>453</v>
      </c>
      <c r="H3925" t="s">
        <v>10</v>
      </c>
      <c r="I3925" s="1">
        <v>44583</v>
      </c>
      <c r="J3925" s="1" t="str">
        <f>TEXT(CONS_TABLE[[#This Row],[date_stolen]],"YYYY")</f>
        <v>2022</v>
      </c>
      <c r="K3925" s="1" t="str">
        <f>TEXT(CONS_TABLE[[#This Row],[date_stolen]],"MMMM")</f>
        <v>January</v>
      </c>
      <c r="L3925">
        <v>114</v>
      </c>
      <c r="M3925" t="str">
        <f>VLOOKUP(CONS_TABLE[[#This Row],[location_id]],Locations[],2,"FALSE")</f>
        <v>Canterbury</v>
      </c>
      <c r="N3925" t="str">
        <f>VLOOKUP(CONS_TABLE[[#This Row],[location_id]],Locations[],3, "FALSE")</f>
        <v>New Zealand</v>
      </c>
      <c r="O3925" s="3">
        <f>VLOOKUP(CONS_TABLE[[#This Row],[location_id]],Locations[],4,"FALSE")</f>
        <v>655000</v>
      </c>
      <c r="P3925">
        <f>VLOOKUP(CONS_TABLE[[#This Row],[location_id]],Locations[],5,"FALSE")</f>
        <v>14.72</v>
      </c>
    </row>
    <row r="3926" spans="1:16" x14ac:dyDescent="0.3">
      <c r="A3926">
        <v>3925</v>
      </c>
      <c r="B3926" t="s">
        <v>90</v>
      </c>
      <c r="C3926">
        <v>587</v>
      </c>
      <c r="D3926" t="str">
        <f>VLOOKUP(CONS_TABLE[[#This Row],[make_id]],Make_details[],2,"FALSE")</f>
        <v>Nissan</v>
      </c>
      <c r="E3926" t="str">
        <f>VLOOKUP(CONS_TABLE[[#This Row],[make_id]],Make_details[],3,"FALSE")</f>
        <v>Standard</v>
      </c>
      <c r="F3926">
        <v>1996</v>
      </c>
      <c r="G3926" t="s">
        <v>1016</v>
      </c>
      <c r="H3926" t="s">
        <v>18</v>
      </c>
      <c r="I3926" s="1">
        <v>44548</v>
      </c>
      <c r="J3926" s="1" t="str">
        <f>TEXT(CONS_TABLE[[#This Row],[date_stolen]],"YYYY")</f>
        <v>2021</v>
      </c>
      <c r="K3926" s="1" t="str">
        <f>TEXT(CONS_TABLE[[#This Row],[date_stolen]],"MMMM")</f>
        <v>December</v>
      </c>
      <c r="L3926">
        <v>103</v>
      </c>
      <c r="M3926" t="str">
        <f>VLOOKUP(CONS_TABLE[[#This Row],[location_id]],Locations[],2,"FALSE")</f>
        <v>Waikato</v>
      </c>
      <c r="N3926" t="str">
        <f>VLOOKUP(CONS_TABLE[[#This Row],[location_id]],Locations[],3, "FALSE")</f>
        <v>New Zealand</v>
      </c>
      <c r="O3926" s="3">
        <f>VLOOKUP(CONS_TABLE[[#This Row],[location_id]],Locations[],4,"FALSE")</f>
        <v>513800</v>
      </c>
      <c r="P3926">
        <f>VLOOKUP(CONS_TABLE[[#This Row],[location_id]],Locations[],5,"FALSE")</f>
        <v>21.5</v>
      </c>
    </row>
    <row r="3927" spans="1:16" x14ac:dyDescent="0.3">
      <c r="A3927">
        <v>3926</v>
      </c>
      <c r="B3927" t="s">
        <v>90</v>
      </c>
      <c r="C3927">
        <v>587</v>
      </c>
      <c r="D3927" t="str">
        <f>VLOOKUP(CONS_TABLE[[#This Row],[make_id]],Make_details[],2,"FALSE")</f>
        <v>Nissan</v>
      </c>
      <c r="E3927" t="str">
        <f>VLOOKUP(CONS_TABLE[[#This Row],[make_id]],Make_details[],3,"FALSE")</f>
        <v>Standard</v>
      </c>
      <c r="F3927">
        <v>1996</v>
      </c>
      <c r="G3927" t="s">
        <v>1016</v>
      </c>
      <c r="H3927" t="s">
        <v>18</v>
      </c>
      <c r="I3927" s="1">
        <v>44561</v>
      </c>
      <c r="J3927" s="1" t="str">
        <f>TEXT(CONS_TABLE[[#This Row],[date_stolen]],"YYYY")</f>
        <v>2021</v>
      </c>
      <c r="K3927" s="1" t="str">
        <f>TEXT(CONS_TABLE[[#This Row],[date_stolen]],"MMMM")</f>
        <v>December</v>
      </c>
      <c r="L3927">
        <v>103</v>
      </c>
      <c r="M3927" t="str">
        <f>VLOOKUP(CONS_TABLE[[#This Row],[location_id]],Locations[],2,"FALSE")</f>
        <v>Waikato</v>
      </c>
      <c r="N3927" t="str">
        <f>VLOOKUP(CONS_TABLE[[#This Row],[location_id]],Locations[],3, "FALSE")</f>
        <v>New Zealand</v>
      </c>
      <c r="O3927" s="3">
        <f>VLOOKUP(CONS_TABLE[[#This Row],[location_id]],Locations[],4,"FALSE")</f>
        <v>513800</v>
      </c>
      <c r="P3927">
        <f>VLOOKUP(CONS_TABLE[[#This Row],[location_id]],Locations[],5,"FALSE")</f>
        <v>21.5</v>
      </c>
    </row>
    <row r="3928" spans="1:16" x14ac:dyDescent="0.3">
      <c r="A3928">
        <v>3927</v>
      </c>
      <c r="B3928" t="s">
        <v>75</v>
      </c>
      <c r="C3928">
        <v>619</v>
      </c>
      <c r="D3928" t="str">
        <f>VLOOKUP(CONS_TABLE[[#This Row],[make_id]],Make_details[],2,"FALSE")</f>
        <v>Toyota</v>
      </c>
      <c r="E3928" t="str">
        <f>VLOOKUP(CONS_TABLE[[#This Row],[make_id]],Make_details[],3,"FALSE")</f>
        <v>Standard</v>
      </c>
      <c r="F3928">
        <v>2016</v>
      </c>
      <c r="G3928" t="s">
        <v>471</v>
      </c>
      <c r="H3928" t="s">
        <v>10</v>
      </c>
      <c r="I3928" s="1">
        <v>44638</v>
      </c>
      <c r="J3928" s="1" t="str">
        <f>TEXT(CONS_TABLE[[#This Row],[date_stolen]],"YYYY")</f>
        <v>2022</v>
      </c>
      <c r="K3928" s="1" t="str">
        <f>TEXT(CONS_TABLE[[#This Row],[date_stolen]],"MMMM")</f>
        <v>March</v>
      </c>
      <c r="L3928">
        <v>103</v>
      </c>
      <c r="M3928" t="str">
        <f>VLOOKUP(CONS_TABLE[[#This Row],[location_id]],Locations[],2,"FALSE")</f>
        <v>Waikato</v>
      </c>
      <c r="N3928" t="str">
        <f>VLOOKUP(CONS_TABLE[[#This Row],[location_id]],Locations[],3, "FALSE")</f>
        <v>New Zealand</v>
      </c>
      <c r="O3928" s="3">
        <f>VLOOKUP(CONS_TABLE[[#This Row],[location_id]],Locations[],4,"FALSE")</f>
        <v>513800</v>
      </c>
      <c r="P3928">
        <f>VLOOKUP(CONS_TABLE[[#This Row],[location_id]],Locations[],5,"FALSE")</f>
        <v>21.5</v>
      </c>
    </row>
    <row r="3929" spans="1:16" x14ac:dyDescent="0.3">
      <c r="A3929">
        <v>3928</v>
      </c>
      <c r="B3929" t="s">
        <v>90</v>
      </c>
      <c r="C3929">
        <v>619</v>
      </c>
      <c r="D3929" t="str">
        <f>VLOOKUP(CONS_TABLE[[#This Row],[make_id]],Make_details[],2,"FALSE")</f>
        <v>Toyota</v>
      </c>
      <c r="E3929" t="str">
        <f>VLOOKUP(CONS_TABLE[[#This Row],[make_id]],Make_details[],3,"FALSE")</f>
        <v>Standard</v>
      </c>
      <c r="F3929">
        <v>1993</v>
      </c>
      <c r="G3929" t="s">
        <v>448</v>
      </c>
      <c r="H3929" t="s">
        <v>69</v>
      </c>
      <c r="I3929" s="1">
        <v>44632</v>
      </c>
      <c r="J3929" s="1" t="str">
        <f>TEXT(CONS_TABLE[[#This Row],[date_stolen]],"YYYY")</f>
        <v>2022</v>
      </c>
      <c r="K3929" s="1" t="str">
        <f>TEXT(CONS_TABLE[[#This Row],[date_stolen]],"MMMM")</f>
        <v>March</v>
      </c>
      <c r="L3929">
        <v>106</v>
      </c>
      <c r="M3929" t="str">
        <f>VLOOKUP(CONS_TABLE[[#This Row],[location_id]],Locations[],2,"FALSE")</f>
        <v>Hawke's Bay</v>
      </c>
      <c r="N3929" t="str">
        <f>VLOOKUP(CONS_TABLE[[#This Row],[location_id]],Locations[],3, "FALSE")</f>
        <v>New Zealand</v>
      </c>
      <c r="O3929" s="3">
        <f>VLOOKUP(CONS_TABLE[[#This Row],[location_id]],Locations[],4,"FALSE")</f>
        <v>182700</v>
      </c>
      <c r="P3929">
        <f>VLOOKUP(CONS_TABLE[[#This Row],[location_id]],Locations[],5,"FALSE")</f>
        <v>12.92</v>
      </c>
    </row>
    <row r="3930" spans="1:16" x14ac:dyDescent="0.3">
      <c r="A3930">
        <v>3929</v>
      </c>
      <c r="B3930" t="s">
        <v>90</v>
      </c>
      <c r="C3930">
        <v>619</v>
      </c>
      <c r="D3930" t="str">
        <f>VLOOKUP(CONS_TABLE[[#This Row],[make_id]],Make_details[],2,"FALSE")</f>
        <v>Toyota</v>
      </c>
      <c r="E3930" t="str">
        <f>VLOOKUP(CONS_TABLE[[#This Row],[make_id]],Make_details[],3,"FALSE")</f>
        <v>Standard</v>
      </c>
      <c r="F3930">
        <v>1996</v>
      </c>
      <c r="G3930" t="s">
        <v>448</v>
      </c>
      <c r="H3930" t="s">
        <v>47</v>
      </c>
      <c r="I3930" s="1">
        <v>44507</v>
      </c>
      <c r="J3930" s="1" t="str">
        <f>TEXT(CONS_TABLE[[#This Row],[date_stolen]],"YYYY")</f>
        <v>2021</v>
      </c>
      <c r="K3930" s="1" t="str">
        <f>TEXT(CONS_TABLE[[#This Row],[date_stolen]],"MMMM")</f>
        <v>November</v>
      </c>
      <c r="L3930">
        <v>102</v>
      </c>
      <c r="M3930" t="str">
        <f>VLOOKUP(CONS_TABLE[[#This Row],[location_id]],Locations[],2,"FALSE")</f>
        <v>Auckland</v>
      </c>
      <c r="N3930" t="str">
        <f>VLOOKUP(CONS_TABLE[[#This Row],[location_id]],Locations[],3, "FALSE")</f>
        <v>New Zealand</v>
      </c>
      <c r="O3930" s="3">
        <f>VLOOKUP(CONS_TABLE[[#This Row],[location_id]],Locations[],4,"FALSE")</f>
        <v>1695200</v>
      </c>
      <c r="P3930">
        <f>VLOOKUP(CONS_TABLE[[#This Row],[location_id]],Locations[],5,"FALSE")</f>
        <v>343.09</v>
      </c>
    </row>
    <row r="3931" spans="1:16" x14ac:dyDescent="0.3">
      <c r="A3931">
        <v>3930</v>
      </c>
      <c r="B3931" t="s">
        <v>90</v>
      </c>
      <c r="C3931">
        <v>619</v>
      </c>
      <c r="D3931" t="str">
        <f>VLOOKUP(CONS_TABLE[[#This Row],[make_id]],Make_details[],2,"FALSE")</f>
        <v>Toyota</v>
      </c>
      <c r="E3931" t="str">
        <f>VLOOKUP(CONS_TABLE[[#This Row],[make_id]],Make_details[],3,"FALSE")</f>
        <v>Standard</v>
      </c>
      <c r="F3931">
        <v>1996</v>
      </c>
      <c r="G3931" t="s">
        <v>448</v>
      </c>
      <c r="H3931" t="s">
        <v>47</v>
      </c>
      <c r="I3931" s="1">
        <v>44510</v>
      </c>
      <c r="J3931" s="1" t="str">
        <f>TEXT(CONS_TABLE[[#This Row],[date_stolen]],"YYYY")</f>
        <v>2021</v>
      </c>
      <c r="K3931" s="1" t="str">
        <f>TEXT(CONS_TABLE[[#This Row],[date_stolen]],"MMMM")</f>
        <v>November</v>
      </c>
      <c r="L3931">
        <v>102</v>
      </c>
      <c r="M3931" t="str">
        <f>VLOOKUP(CONS_TABLE[[#This Row],[location_id]],Locations[],2,"FALSE")</f>
        <v>Auckland</v>
      </c>
      <c r="N3931" t="str">
        <f>VLOOKUP(CONS_TABLE[[#This Row],[location_id]],Locations[],3, "FALSE")</f>
        <v>New Zealand</v>
      </c>
      <c r="O3931" s="3">
        <f>VLOOKUP(CONS_TABLE[[#This Row],[location_id]],Locations[],4,"FALSE")</f>
        <v>1695200</v>
      </c>
      <c r="P3931">
        <f>VLOOKUP(CONS_TABLE[[#This Row],[location_id]],Locations[],5,"FALSE")</f>
        <v>343.09</v>
      </c>
    </row>
    <row r="3932" spans="1:16" x14ac:dyDescent="0.3">
      <c r="A3932">
        <v>3931</v>
      </c>
      <c r="B3932" t="s">
        <v>90</v>
      </c>
      <c r="C3932">
        <v>619</v>
      </c>
      <c r="D3932" t="str">
        <f>VLOOKUP(CONS_TABLE[[#This Row],[make_id]],Make_details[],2,"FALSE")</f>
        <v>Toyota</v>
      </c>
      <c r="E3932" t="str">
        <f>VLOOKUP(CONS_TABLE[[#This Row],[make_id]],Make_details[],3,"FALSE")</f>
        <v>Standard</v>
      </c>
      <c r="F3932">
        <v>2010</v>
      </c>
      <c r="G3932" t="s">
        <v>1017</v>
      </c>
      <c r="H3932" t="s">
        <v>45</v>
      </c>
      <c r="I3932" s="1">
        <v>44654</v>
      </c>
      <c r="J3932" s="1" t="str">
        <f>TEXT(CONS_TABLE[[#This Row],[date_stolen]],"YYYY")</f>
        <v>2022</v>
      </c>
      <c r="K3932" s="1" t="str">
        <f>TEXT(CONS_TABLE[[#This Row],[date_stolen]],"MMMM")</f>
        <v>April</v>
      </c>
      <c r="L3932">
        <v>102</v>
      </c>
      <c r="M3932" t="str">
        <f>VLOOKUP(CONS_TABLE[[#This Row],[location_id]],Locations[],2,"FALSE")</f>
        <v>Auckland</v>
      </c>
      <c r="N3932" t="str">
        <f>VLOOKUP(CONS_TABLE[[#This Row],[location_id]],Locations[],3, "FALSE")</f>
        <v>New Zealand</v>
      </c>
      <c r="O3932" s="3">
        <f>VLOOKUP(CONS_TABLE[[#This Row],[location_id]],Locations[],4,"FALSE")</f>
        <v>1695200</v>
      </c>
      <c r="P3932">
        <f>VLOOKUP(CONS_TABLE[[#This Row],[location_id]],Locations[],5,"FALSE")</f>
        <v>343.09</v>
      </c>
    </row>
    <row r="3933" spans="1:16" x14ac:dyDescent="0.3">
      <c r="A3933">
        <v>3932</v>
      </c>
      <c r="B3933" t="s">
        <v>435</v>
      </c>
      <c r="C3933">
        <v>619</v>
      </c>
      <c r="D3933" t="str">
        <f>VLOOKUP(CONS_TABLE[[#This Row],[make_id]],Make_details[],2,"FALSE")</f>
        <v>Toyota</v>
      </c>
      <c r="E3933" t="str">
        <f>VLOOKUP(CONS_TABLE[[#This Row],[make_id]],Make_details[],3,"FALSE")</f>
        <v>Standard</v>
      </c>
      <c r="F3933">
        <v>2021</v>
      </c>
      <c r="G3933" t="s">
        <v>448</v>
      </c>
      <c r="H3933" t="s">
        <v>28</v>
      </c>
      <c r="I3933" s="1">
        <v>44636</v>
      </c>
      <c r="J3933" s="1" t="str">
        <f>TEXT(CONS_TABLE[[#This Row],[date_stolen]],"YYYY")</f>
        <v>2022</v>
      </c>
      <c r="K3933" s="1" t="str">
        <f>TEXT(CONS_TABLE[[#This Row],[date_stolen]],"MMMM")</f>
        <v>March</v>
      </c>
      <c r="L3933">
        <v>102</v>
      </c>
      <c r="M3933" t="str">
        <f>VLOOKUP(CONS_TABLE[[#This Row],[location_id]],Locations[],2,"FALSE")</f>
        <v>Auckland</v>
      </c>
      <c r="N3933" t="str">
        <f>VLOOKUP(CONS_TABLE[[#This Row],[location_id]],Locations[],3, "FALSE")</f>
        <v>New Zealand</v>
      </c>
      <c r="O3933" s="3">
        <f>VLOOKUP(CONS_TABLE[[#This Row],[location_id]],Locations[],4,"FALSE")</f>
        <v>1695200</v>
      </c>
      <c r="P3933">
        <f>VLOOKUP(CONS_TABLE[[#This Row],[location_id]],Locations[],5,"FALSE")</f>
        <v>343.09</v>
      </c>
    </row>
    <row r="3934" spans="1:16" x14ac:dyDescent="0.3">
      <c r="A3934">
        <v>3933</v>
      </c>
      <c r="B3934" t="s">
        <v>83</v>
      </c>
      <c r="C3934">
        <v>550</v>
      </c>
      <c r="D3934" t="str">
        <f>VLOOKUP(CONS_TABLE[[#This Row],[make_id]],Make_details[],2,"FALSE")</f>
        <v>Honda</v>
      </c>
      <c r="E3934" t="str">
        <f>VLOOKUP(CONS_TABLE[[#This Row],[make_id]],Make_details[],3,"FALSE")</f>
        <v>Standard</v>
      </c>
      <c r="F3934">
        <v>2015</v>
      </c>
      <c r="G3934" t="s">
        <v>571</v>
      </c>
      <c r="H3934" t="s">
        <v>10</v>
      </c>
      <c r="I3934" s="1">
        <v>44584</v>
      </c>
      <c r="J3934" s="1" t="str">
        <f>TEXT(CONS_TABLE[[#This Row],[date_stolen]],"YYYY")</f>
        <v>2022</v>
      </c>
      <c r="K3934" s="1" t="str">
        <f>TEXT(CONS_TABLE[[#This Row],[date_stolen]],"MMMM")</f>
        <v>January</v>
      </c>
      <c r="L3934">
        <v>103</v>
      </c>
      <c r="M3934" t="str">
        <f>VLOOKUP(CONS_TABLE[[#This Row],[location_id]],Locations[],2,"FALSE")</f>
        <v>Waikato</v>
      </c>
      <c r="N3934" t="str">
        <f>VLOOKUP(CONS_TABLE[[#This Row],[location_id]],Locations[],3, "FALSE")</f>
        <v>New Zealand</v>
      </c>
      <c r="O3934" s="3">
        <f>VLOOKUP(CONS_TABLE[[#This Row],[location_id]],Locations[],4,"FALSE")</f>
        <v>513800</v>
      </c>
      <c r="P3934">
        <f>VLOOKUP(CONS_TABLE[[#This Row],[location_id]],Locations[],5,"FALSE")</f>
        <v>21.5</v>
      </c>
    </row>
    <row r="3935" spans="1:16" x14ac:dyDescent="0.3">
      <c r="A3935">
        <v>3934</v>
      </c>
      <c r="B3935" t="s">
        <v>90</v>
      </c>
      <c r="C3935">
        <v>610</v>
      </c>
      <c r="D3935" t="str">
        <f>VLOOKUP(CONS_TABLE[[#This Row],[make_id]],Make_details[],2,"FALSE")</f>
        <v>Subaru</v>
      </c>
      <c r="E3935" t="str">
        <f>VLOOKUP(CONS_TABLE[[#This Row],[make_id]],Make_details[],3,"FALSE")</f>
        <v>Standard</v>
      </c>
      <c r="F3935">
        <v>2007</v>
      </c>
      <c r="G3935" t="s">
        <v>475</v>
      </c>
      <c r="H3935" t="s">
        <v>32</v>
      </c>
      <c r="I3935" s="1">
        <v>44651</v>
      </c>
      <c r="J3935" s="1" t="str">
        <f>TEXT(CONS_TABLE[[#This Row],[date_stolen]],"YYYY")</f>
        <v>2022</v>
      </c>
      <c r="K3935" s="1" t="str">
        <f>TEXT(CONS_TABLE[[#This Row],[date_stolen]],"MMMM")</f>
        <v>March</v>
      </c>
      <c r="L3935">
        <v>102</v>
      </c>
      <c r="M3935" t="str">
        <f>VLOOKUP(CONS_TABLE[[#This Row],[location_id]],Locations[],2,"FALSE")</f>
        <v>Auckland</v>
      </c>
      <c r="N3935" t="str">
        <f>VLOOKUP(CONS_TABLE[[#This Row],[location_id]],Locations[],3, "FALSE")</f>
        <v>New Zealand</v>
      </c>
      <c r="O3935" s="3">
        <f>VLOOKUP(CONS_TABLE[[#This Row],[location_id]],Locations[],4,"FALSE")</f>
        <v>1695200</v>
      </c>
      <c r="P3935">
        <f>VLOOKUP(CONS_TABLE[[#This Row],[location_id]],Locations[],5,"FALSE")</f>
        <v>343.09</v>
      </c>
    </row>
    <row r="3936" spans="1:16" x14ac:dyDescent="0.3">
      <c r="A3936">
        <v>3935</v>
      </c>
      <c r="B3936" t="s">
        <v>83</v>
      </c>
      <c r="C3936">
        <v>610</v>
      </c>
      <c r="D3936" t="str">
        <f>VLOOKUP(CONS_TABLE[[#This Row],[make_id]],Make_details[],2,"FALSE")</f>
        <v>Subaru</v>
      </c>
      <c r="E3936" t="str">
        <f>VLOOKUP(CONS_TABLE[[#This Row],[make_id]],Make_details[],3,"FALSE")</f>
        <v>Standard</v>
      </c>
      <c r="F3936">
        <v>1999</v>
      </c>
      <c r="G3936" t="s">
        <v>475</v>
      </c>
      <c r="H3936" t="s">
        <v>618</v>
      </c>
      <c r="I3936" s="1">
        <v>44558</v>
      </c>
      <c r="J3936" s="1" t="str">
        <f>TEXT(CONS_TABLE[[#This Row],[date_stolen]],"YYYY")</f>
        <v>2021</v>
      </c>
      <c r="K3936" s="1" t="str">
        <f>TEXT(CONS_TABLE[[#This Row],[date_stolen]],"MMMM")</f>
        <v>December</v>
      </c>
      <c r="L3936">
        <v>106</v>
      </c>
      <c r="M3936" t="str">
        <f>VLOOKUP(CONS_TABLE[[#This Row],[location_id]],Locations[],2,"FALSE")</f>
        <v>Hawke's Bay</v>
      </c>
      <c r="N3936" t="str">
        <f>VLOOKUP(CONS_TABLE[[#This Row],[location_id]],Locations[],3, "FALSE")</f>
        <v>New Zealand</v>
      </c>
      <c r="O3936" s="3">
        <f>VLOOKUP(CONS_TABLE[[#This Row],[location_id]],Locations[],4,"FALSE")</f>
        <v>182700</v>
      </c>
      <c r="P3936">
        <f>VLOOKUP(CONS_TABLE[[#This Row],[location_id]],Locations[],5,"FALSE")</f>
        <v>12.92</v>
      </c>
    </row>
    <row r="3937" spans="1:16" x14ac:dyDescent="0.3">
      <c r="A3937">
        <v>3936</v>
      </c>
      <c r="B3937" t="s">
        <v>83</v>
      </c>
      <c r="C3937">
        <v>587</v>
      </c>
      <c r="D3937" t="str">
        <f>VLOOKUP(CONS_TABLE[[#This Row],[make_id]],Make_details[],2,"FALSE")</f>
        <v>Nissan</v>
      </c>
      <c r="E3937" t="str">
        <f>VLOOKUP(CONS_TABLE[[#This Row],[make_id]],Make_details[],3,"FALSE")</f>
        <v>Standard</v>
      </c>
      <c r="F3937">
        <v>2007</v>
      </c>
      <c r="G3937" t="s">
        <v>916</v>
      </c>
      <c r="H3937" t="s">
        <v>18</v>
      </c>
      <c r="I3937" s="1">
        <v>44635</v>
      </c>
      <c r="J3937" s="1" t="str">
        <f>TEXT(CONS_TABLE[[#This Row],[date_stolen]],"YYYY")</f>
        <v>2022</v>
      </c>
      <c r="K3937" s="1" t="str">
        <f>TEXT(CONS_TABLE[[#This Row],[date_stolen]],"MMMM")</f>
        <v>March</v>
      </c>
      <c r="L3937">
        <v>102</v>
      </c>
      <c r="M3937" t="str">
        <f>VLOOKUP(CONS_TABLE[[#This Row],[location_id]],Locations[],2,"FALSE")</f>
        <v>Auckland</v>
      </c>
      <c r="N3937" t="str">
        <f>VLOOKUP(CONS_TABLE[[#This Row],[location_id]],Locations[],3, "FALSE")</f>
        <v>New Zealand</v>
      </c>
      <c r="O3937" s="3">
        <f>VLOOKUP(CONS_TABLE[[#This Row],[location_id]],Locations[],4,"FALSE")</f>
        <v>1695200</v>
      </c>
      <c r="P3937">
        <f>VLOOKUP(CONS_TABLE[[#This Row],[location_id]],Locations[],5,"FALSE")</f>
        <v>343.09</v>
      </c>
    </row>
    <row r="3938" spans="1:16" x14ac:dyDescent="0.3">
      <c r="A3938">
        <v>3937</v>
      </c>
      <c r="B3938" t="s">
        <v>435</v>
      </c>
      <c r="C3938">
        <v>540</v>
      </c>
      <c r="D3938" t="str">
        <f>VLOOKUP(CONS_TABLE[[#This Row],[make_id]],Make_details[],2,"FALSE")</f>
        <v>Ford</v>
      </c>
      <c r="E3938" t="str">
        <f>VLOOKUP(CONS_TABLE[[#This Row],[make_id]],Make_details[],3,"FALSE")</f>
        <v>Standard</v>
      </c>
      <c r="F3938">
        <v>2021</v>
      </c>
      <c r="G3938" t="s">
        <v>760</v>
      </c>
      <c r="H3938" t="s">
        <v>32</v>
      </c>
      <c r="I3938" s="1">
        <v>44635</v>
      </c>
      <c r="J3938" s="1" t="str">
        <f>TEXT(CONS_TABLE[[#This Row],[date_stolen]],"YYYY")</f>
        <v>2022</v>
      </c>
      <c r="K3938" s="1" t="str">
        <f>TEXT(CONS_TABLE[[#This Row],[date_stolen]],"MMMM")</f>
        <v>March</v>
      </c>
      <c r="L3938">
        <v>102</v>
      </c>
      <c r="M3938" t="str">
        <f>VLOOKUP(CONS_TABLE[[#This Row],[location_id]],Locations[],2,"FALSE")</f>
        <v>Auckland</v>
      </c>
      <c r="N3938" t="str">
        <f>VLOOKUP(CONS_TABLE[[#This Row],[location_id]],Locations[],3, "FALSE")</f>
        <v>New Zealand</v>
      </c>
      <c r="O3938" s="3">
        <f>VLOOKUP(CONS_TABLE[[#This Row],[location_id]],Locations[],4,"FALSE")</f>
        <v>1695200</v>
      </c>
      <c r="P3938">
        <f>VLOOKUP(CONS_TABLE[[#This Row],[location_id]],Locations[],5,"FALSE")</f>
        <v>343.09</v>
      </c>
    </row>
    <row r="3939" spans="1:16" x14ac:dyDescent="0.3">
      <c r="A3939">
        <v>3938</v>
      </c>
      <c r="B3939" t="s">
        <v>435</v>
      </c>
      <c r="C3939">
        <v>556</v>
      </c>
      <c r="D3939" t="str">
        <f>VLOOKUP(CONS_TABLE[[#This Row],[make_id]],Make_details[],2,"FALSE")</f>
        <v>Isuzu</v>
      </c>
      <c r="E3939" t="str">
        <f>VLOOKUP(CONS_TABLE[[#This Row],[make_id]],Make_details[],3,"FALSE")</f>
        <v>Standard</v>
      </c>
      <c r="F3939">
        <v>2016</v>
      </c>
      <c r="G3939" t="s">
        <v>849</v>
      </c>
      <c r="H3939" t="s">
        <v>18</v>
      </c>
      <c r="I3939" s="1">
        <v>44503</v>
      </c>
      <c r="J3939" s="1" t="str">
        <f>TEXT(CONS_TABLE[[#This Row],[date_stolen]],"YYYY")</f>
        <v>2021</v>
      </c>
      <c r="K3939" s="1" t="str">
        <f>TEXT(CONS_TABLE[[#This Row],[date_stolen]],"MMMM")</f>
        <v>November</v>
      </c>
      <c r="L3939">
        <v>115</v>
      </c>
      <c r="M3939" t="str">
        <f>VLOOKUP(CONS_TABLE[[#This Row],[location_id]],Locations[],2,"FALSE")</f>
        <v>Otago</v>
      </c>
      <c r="N3939" t="str">
        <f>VLOOKUP(CONS_TABLE[[#This Row],[location_id]],Locations[],3, "FALSE")</f>
        <v>New Zealand</v>
      </c>
      <c r="O3939" s="3">
        <f>VLOOKUP(CONS_TABLE[[#This Row],[location_id]],Locations[],4,"FALSE")</f>
        <v>246000</v>
      </c>
      <c r="P3939">
        <f>VLOOKUP(CONS_TABLE[[#This Row],[location_id]],Locations[],5,"FALSE")</f>
        <v>7.89</v>
      </c>
    </row>
    <row r="3940" spans="1:16" x14ac:dyDescent="0.3">
      <c r="A3940">
        <v>3939</v>
      </c>
      <c r="B3940" t="s">
        <v>90</v>
      </c>
      <c r="C3940">
        <v>619</v>
      </c>
      <c r="D3940" t="str">
        <f>VLOOKUP(CONS_TABLE[[#This Row],[make_id]],Make_details[],2,"FALSE")</f>
        <v>Toyota</v>
      </c>
      <c r="E3940" t="str">
        <f>VLOOKUP(CONS_TABLE[[#This Row],[make_id]],Make_details[],3,"FALSE")</f>
        <v>Standard</v>
      </c>
      <c r="F3940">
        <v>2004</v>
      </c>
      <c r="G3940" t="s">
        <v>874</v>
      </c>
      <c r="H3940" t="s">
        <v>28</v>
      </c>
      <c r="I3940" s="1">
        <v>44555</v>
      </c>
      <c r="J3940" s="1" t="str">
        <f>TEXT(CONS_TABLE[[#This Row],[date_stolen]],"YYYY")</f>
        <v>2021</v>
      </c>
      <c r="K3940" s="1" t="str">
        <f>TEXT(CONS_TABLE[[#This Row],[date_stolen]],"MMMM")</f>
        <v>December</v>
      </c>
      <c r="L3940">
        <v>103</v>
      </c>
      <c r="M3940" t="str">
        <f>VLOOKUP(CONS_TABLE[[#This Row],[location_id]],Locations[],2,"FALSE")</f>
        <v>Waikato</v>
      </c>
      <c r="N3940" t="str">
        <f>VLOOKUP(CONS_TABLE[[#This Row],[location_id]],Locations[],3, "FALSE")</f>
        <v>New Zealand</v>
      </c>
      <c r="O3940" s="3">
        <f>VLOOKUP(CONS_TABLE[[#This Row],[location_id]],Locations[],4,"FALSE")</f>
        <v>513800</v>
      </c>
      <c r="P3940">
        <f>VLOOKUP(CONS_TABLE[[#This Row],[location_id]],Locations[],5,"FALSE")</f>
        <v>21.5</v>
      </c>
    </row>
    <row r="3941" spans="1:16" x14ac:dyDescent="0.3">
      <c r="A3941">
        <v>3940</v>
      </c>
      <c r="B3941" t="s">
        <v>75</v>
      </c>
      <c r="C3941">
        <v>619</v>
      </c>
      <c r="D3941" t="str">
        <f>VLOOKUP(CONS_TABLE[[#This Row],[make_id]],Make_details[],2,"FALSE")</f>
        <v>Toyota</v>
      </c>
      <c r="E3941" t="str">
        <f>VLOOKUP(CONS_TABLE[[#This Row],[make_id]],Make_details[],3,"FALSE")</f>
        <v>Standard</v>
      </c>
      <c r="F3941">
        <v>2012</v>
      </c>
      <c r="G3941" t="s">
        <v>471</v>
      </c>
      <c r="H3941" t="s">
        <v>28</v>
      </c>
      <c r="I3941" s="1">
        <v>44624</v>
      </c>
      <c r="J3941" s="1" t="str">
        <f>TEXT(CONS_TABLE[[#This Row],[date_stolen]],"YYYY")</f>
        <v>2022</v>
      </c>
      <c r="K3941" s="1" t="str">
        <f>TEXT(CONS_TABLE[[#This Row],[date_stolen]],"MMMM")</f>
        <v>March</v>
      </c>
      <c r="L3941">
        <v>102</v>
      </c>
      <c r="M3941" t="str">
        <f>VLOOKUP(CONS_TABLE[[#This Row],[location_id]],Locations[],2,"FALSE")</f>
        <v>Auckland</v>
      </c>
      <c r="N3941" t="str">
        <f>VLOOKUP(CONS_TABLE[[#This Row],[location_id]],Locations[],3, "FALSE")</f>
        <v>New Zealand</v>
      </c>
      <c r="O3941" s="3">
        <f>VLOOKUP(CONS_TABLE[[#This Row],[location_id]],Locations[],4,"FALSE")</f>
        <v>1695200</v>
      </c>
      <c r="P3941">
        <f>VLOOKUP(CONS_TABLE[[#This Row],[location_id]],Locations[],5,"FALSE")</f>
        <v>343.09</v>
      </c>
    </row>
    <row r="3942" spans="1:16" x14ac:dyDescent="0.3">
      <c r="A3942">
        <v>3941</v>
      </c>
      <c r="B3942" t="s">
        <v>435</v>
      </c>
      <c r="C3942">
        <v>587</v>
      </c>
      <c r="D3942" t="str">
        <f>VLOOKUP(CONS_TABLE[[#This Row],[make_id]],Make_details[],2,"FALSE")</f>
        <v>Nissan</v>
      </c>
      <c r="E3942" t="str">
        <f>VLOOKUP(CONS_TABLE[[#This Row],[make_id]],Make_details[],3,"FALSE")</f>
        <v>Standard</v>
      </c>
      <c r="F3942">
        <v>2021</v>
      </c>
      <c r="G3942" t="s">
        <v>437</v>
      </c>
      <c r="H3942" t="s">
        <v>32</v>
      </c>
      <c r="I3942" s="1">
        <v>44551</v>
      </c>
      <c r="J3942" s="1" t="str">
        <f>TEXT(CONS_TABLE[[#This Row],[date_stolen]],"YYYY")</f>
        <v>2021</v>
      </c>
      <c r="K3942" s="1" t="str">
        <f>TEXT(CONS_TABLE[[#This Row],[date_stolen]],"MMMM")</f>
        <v>December</v>
      </c>
      <c r="L3942">
        <v>102</v>
      </c>
      <c r="M3942" t="str">
        <f>VLOOKUP(CONS_TABLE[[#This Row],[location_id]],Locations[],2,"FALSE")</f>
        <v>Auckland</v>
      </c>
      <c r="N3942" t="str">
        <f>VLOOKUP(CONS_TABLE[[#This Row],[location_id]],Locations[],3, "FALSE")</f>
        <v>New Zealand</v>
      </c>
      <c r="O3942" s="3">
        <f>VLOOKUP(CONS_TABLE[[#This Row],[location_id]],Locations[],4,"FALSE")</f>
        <v>1695200</v>
      </c>
      <c r="P3942">
        <f>VLOOKUP(CONS_TABLE[[#This Row],[location_id]],Locations[],5,"FALSE")</f>
        <v>343.09</v>
      </c>
    </row>
    <row r="3943" spans="1:16" x14ac:dyDescent="0.3">
      <c r="A3943">
        <v>3942</v>
      </c>
      <c r="B3943" t="s">
        <v>435</v>
      </c>
      <c r="C3943">
        <v>587</v>
      </c>
      <c r="D3943" t="str">
        <f>VLOOKUP(CONS_TABLE[[#This Row],[make_id]],Make_details[],2,"FALSE")</f>
        <v>Nissan</v>
      </c>
      <c r="E3943" t="str">
        <f>VLOOKUP(CONS_TABLE[[#This Row],[make_id]],Make_details[],3,"FALSE")</f>
        <v>Standard</v>
      </c>
      <c r="F3943">
        <v>2021</v>
      </c>
      <c r="G3943" t="s">
        <v>437</v>
      </c>
      <c r="H3943" t="s">
        <v>69</v>
      </c>
      <c r="I3943" s="1">
        <v>44632</v>
      </c>
      <c r="J3943" s="1" t="str">
        <f>TEXT(CONS_TABLE[[#This Row],[date_stolen]],"YYYY")</f>
        <v>2022</v>
      </c>
      <c r="K3943" s="1" t="str">
        <f>TEXT(CONS_TABLE[[#This Row],[date_stolen]],"MMMM")</f>
        <v>March</v>
      </c>
      <c r="L3943">
        <v>102</v>
      </c>
      <c r="M3943" t="str">
        <f>VLOOKUP(CONS_TABLE[[#This Row],[location_id]],Locations[],2,"FALSE")</f>
        <v>Auckland</v>
      </c>
      <c r="N3943" t="str">
        <f>VLOOKUP(CONS_TABLE[[#This Row],[location_id]],Locations[],3, "FALSE")</f>
        <v>New Zealand</v>
      </c>
      <c r="O3943" s="3">
        <f>VLOOKUP(CONS_TABLE[[#This Row],[location_id]],Locations[],4,"FALSE")</f>
        <v>1695200</v>
      </c>
      <c r="P3943">
        <f>VLOOKUP(CONS_TABLE[[#This Row],[location_id]],Locations[],5,"FALSE")</f>
        <v>343.09</v>
      </c>
    </row>
    <row r="3944" spans="1:16" x14ac:dyDescent="0.3">
      <c r="A3944">
        <v>3943</v>
      </c>
      <c r="B3944" t="s">
        <v>75</v>
      </c>
      <c r="C3944">
        <v>619</v>
      </c>
      <c r="D3944" t="str">
        <f>VLOOKUP(CONS_TABLE[[#This Row],[make_id]],Make_details[],2,"FALSE")</f>
        <v>Toyota</v>
      </c>
      <c r="E3944" t="str">
        <f>VLOOKUP(CONS_TABLE[[#This Row],[make_id]],Make_details[],3,"FALSE")</f>
        <v>Standard</v>
      </c>
      <c r="F3944">
        <v>1988</v>
      </c>
      <c r="G3944" t="s">
        <v>1018</v>
      </c>
      <c r="H3944" t="s">
        <v>28</v>
      </c>
      <c r="I3944" s="1">
        <v>44649</v>
      </c>
      <c r="J3944" s="1" t="str">
        <f>TEXT(CONS_TABLE[[#This Row],[date_stolen]],"YYYY")</f>
        <v>2022</v>
      </c>
      <c r="K3944" s="1" t="str">
        <f>TEXT(CONS_TABLE[[#This Row],[date_stolen]],"MMMM")</f>
        <v>March</v>
      </c>
      <c r="L3944">
        <v>114</v>
      </c>
      <c r="M3944" t="str">
        <f>VLOOKUP(CONS_TABLE[[#This Row],[location_id]],Locations[],2,"FALSE")</f>
        <v>Canterbury</v>
      </c>
      <c r="N3944" t="str">
        <f>VLOOKUP(CONS_TABLE[[#This Row],[location_id]],Locations[],3, "FALSE")</f>
        <v>New Zealand</v>
      </c>
      <c r="O3944" s="3">
        <f>VLOOKUP(CONS_TABLE[[#This Row],[location_id]],Locations[],4,"FALSE")</f>
        <v>655000</v>
      </c>
      <c r="P3944">
        <f>VLOOKUP(CONS_TABLE[[#This Row],[location_id]],Locations[],5,"FALSE")</f>
        <v>14.72</v>
      </c>
    </row>
    <row r="3945" spans="1:16" x14ac:dyDescent="0.3">
      <c r="A3945">
        <v>3944</v>
      </c>
      <c r="B3945" t="s">
        <v>90</v>
      </c>
      <c r="C3945">
        <v>619</v>
      </c>
      <c r="D3945" t="str">
        <f>VLOOKUP(CONS_TABLE[[#This Row],[make_id]],Make_details[],2,"FALSE")</f>
        <v>Toyota</v>
      </c>
      <c r="E3945" t="str">
        <f>VLOOKUP(CONS_TABLE[[#This Row],[make_id]],Make_details[],3,"FALSE")</f>
        <v>Standard</v>
      </c>
      <c r="F3945">
        <v>2005</v>
      </c>
      <c r="G3945" t="s">
        <v>599</v>
      </c>
      <c r="H3945" t="s">
        <v>10</v>
      </c>
      <c r="I3945" s="1">
        <v>44653</v>
      </c>
      <c r="J3945" s="1" t="str">
        <f>TEXT(CONS_TABLE[[#This Row],[date_stolen]],"YYYY")</f>
        <v>2022</v>
      </c>
      <c r="K3945" s="1" t="str">
        <f>TEXT(CONS_TABLE[[#This Row],[date_stolen]],"MMMM")</f>
        <v>April</v>
      </c>
      <c r="L3945">
        <v>102</v>
      </c>
      <c r="M3945" t="str">
        <f>VLOOKUP(CONS_TABLE[[#This Row],[location_id]],Locations[],2,"FALSE")</f>
        <v>Auckland</v>
      </c>
      <c r="N3945" t="str">
        <f>VLOOKUP(CONS_TABLE[[#This Row],[location_id]],Locations[],3, "FALSE")</f>
        <v>New Zealand</v>
      </c>
      <c r="O3945" s="3">
        <f>VLOOKUP(CONS_TABLE[[#This Row],[location_id]],Locations[],4,"FALSE")</f>
        <v>1695200</v>
      </c>
      <c r="P3945">
        <f>VLOOKUP(CONS_TABLE[[#This Row],[location_id]],Locations[],5,"FALSE")</f>
        <v>343.09</v>
      </c>
    </row>
    <row r="3946" spans="1:16" x14ac:dyDescent="0.3">
      <c r="A3946">
        <v>3945</v>
      </c>
      <c r="B3946" t="s">
        <v>90</v>
      </c>
      <c r="C3946">
        <v>512</v>
      </c>
      <c r="D3946" t="str">
        <f>VLOOKUP(CONS_TABLE[[#This Row],[make_id]],Make_details[],2,"FALSE")</f>
        <v>BMW</v>
      </c>
      <c r="E3946" t="str">
        <f>VLOOKUP(CONS_TABLE[[#This Row],[make_id]],Make_details[],3,"FALSE")</f>
        <v>Luxury</v>
      </c>
      <c r="F3946">
        <v>2006</v>
      </c>
      <c r="G3946" t="s">
        <v>729</v>
      </c>
      <c r="H3946" t="s">
        <v>32</v>
      </c>
      <c r="I3946" s="1">
        <v>44646</v>
      </c>
      <c r="J3946" s="1" t="str">
        <f>TEXT(CONS_TABLE[[#This Row],[date_stolen]],"YYYY")</f>
        <v>2022</v>
      </c>
      <c r="K3946" s="1" t="str">
        <f>TEXT(CONS_TABLE[[#This Row],[date_stolen]],"MMMM")</f>
        <v>March</v>
      </c>
      <c r="L3946">
        <v>102</v>
      </c>
      <c r="M3946" t="str">
        <f>VLOOKUP(CONS_TABLE[[#This Row],[location_id]],Locations[],2,"FALSE")</f>
        <v>Auckland</v>
      </c>
      <c r="N3946" t="str">
        <f>VLOOKUP(CONS_TABLE[[#This Row],[location_id]],Locations[],3, "FALSE")</f>
        <v>New Zealand</v>
      </c>
      <c r="O3946" s="3">
        <f>VLOOKUP(CONS_TABLE[[#This Row],[location_id]],Locations[],4,"FALSE")</f>
        <v>1695200</v>
      </c>
      <c r="P3946">
        <f>VLOOKUP(CONS_TABLE[[#This Row],[location_id]],Locations[],5,"FALSE")</f>
        <v>343.09</v>
      </c>
    </row>
    <row r="3947" spans="1:16" x14ac:dyDescent="0.3">
      <c r="A3947">
        <v>3946</v>
      </c>
      <c r="B3947" t="s">
        <v>83</v>
      </c>
      <c r="C3947">
        <v>550</v>
      </c>
      <c r="D3947" t="str">
        <f>VLOOKUP(CONS_TABLE[[#This Row],[make_id]],Make_details[],2,"FALSE")</f>
        <v>Honda</v>
      </c>
      <c r="E3947" t="str">
        <f>VLOOKUP(CONS_TABLE[[#This Row],[make_id]],Make_details[],3,"FALSE")</f>
        <v>Standard</v>
      </c>
      <c r="F3947">
        <v>2012</v>
      </c>
      <c r="G3947" t="s">
        <v>571</v>
      </c>
      <c r="H3947" t="s">
        <v>45</v>
      </c>
      <c r="I3947" s="1">
        <v>44656</v>
      </c>
      <c r="J3947" s="1" t="str">
        <f>TEXT(CONS_TABLE[[#This Row],[date_stolen]],"YYYY")</f>
        <v>2022</v>
      </c>
      <c r="K3947" s="1" t="str">
        <f>TEXT(CONS_TABLE[[#This Row],[date_stolen]],"MMMM")</f>
        <v>April</v>
      </c>
      <c r="L3947">
        <v>108</v>
      </c>
      <c r="M3947" t="str">
        <f>VLOOKUP(CONS_TABLE[[#This Row],[location_id]],Locations[],2,"FALSE")</f>
        <v>Manawatū-Whanganui</v>
      </c>
      <c r="N3947" t="str">
        <f>VLOOKUP(CONS_TABLE[[#This Row],[location_id]],Locations[],3, "FALSE")</f>
        <v>New Zealand</v>
      </c>
      <c r="O3947" s="3">
        <f>VLOOKUP(CONS_TABLE[[#This Row],[location_id]],Locations[],4,"FALSE")</f>
        <v>258200</v>
      </c>
      <c r="P3947">
        <f>VLOOKUP(CONS_TABLE[[#This Row],[location_id]],Locations[],5,"FALSE")</f>
        <v>11.62</v>
      </c>
    </row>
    <row r="3948" spans="1:16" x14ac:dyDescent="0.3">
      <c r="A3948">
        <v>3947</v>
      </c>
      <c r="B3948" t="s">
        <v>90</v>
      </c>
      <c r="C3948">
        <v>507</v>
      </c>
      <c r="D3948" t="str">
        <f>VLOOKUP(CONS_TABLE[[#This Row],[make_id]],Make_details[],2,"FALSE")</f>
        <v>Audi</v>
      </c>
      <c r="E3948" t="str">
        <f>VLOOKUP(CONS_TABLE[[#This Row],[make_id]],Make_details[],3,"FALSE")</f>
        <v>Standard</v>
      </c>
      <c r="F3948">
        <v>2006</v>
      </c>
      <c r="G3948" t="s">
        <v>609</v>
      </c>
      <c r="H3948" t="s">
        <v>45</v>
      </c>
      <c r="I3948" s="1">
        <v>44599</v>
      </c>
      <c r="J3948" s="1" t="str">
        <f>TEXT(CONS_TABLE[[#This Row],[date_stolen]],"YYYY")</f>
        <v>2022</v>
      </c>
      <c r="K3948" s="1" t="str">
        <f>TEXT(CONS_TABLE[[#This Row],[date_stolen]],"MMMM")</f>
        <v>February</v>
      </c>
      <c r="L3948">
        <v>103</v>
      </c>
      <c r="M3948" t="str">
        <f>VLOOKUP(CONS_TABLE[[#This Row],[location_id]],Locations[],2,"FALSE")</f>
        <v>Waikato</v>
      </c>
      <c r="N3948" t="str">
        <f>VLOOKUP(CONS_TABLE[[#This Row],[location_id]],Locations[],3, "FALSE")</f>
        <v>New Zealand</v>
      </c>
      <c r="O3948" s="3">
        <f>VLOOKUP(CONS_TABLE[[#This Row],[location_id]],Locations[],4,"FALSE")</f>
        <v>513800</v>
      </c>
      <c r="P3948">
        <f>VLOOKUP(CONS_TABLE[[#This Row],[location_id]],Locations[],5,"FALSE")</f>
        <v>21.5</v>
      </c>
    </row>
    <row r="3949" spans="1:16" x14ac:dyDescent="0.3">
      <c r="A3949">
        <v>3948</v>
      </c>
      <c r="B3949" t="s">
        <v>75</v>
      </c>
      <c r="C3949">
        <v>576</v>
      </c>
      <c r="D3949" t="str">
        <f>VLOOKUP(CONS_TABLE[[#This Row],[make_id]],Make_details[],2,"FALSE")</f>
        <v>Mazda</v>
      </c>
      <c r="E3949" t="str">
        <f>VLOOKUP(CONS_TABLE[[#This Row],[make_id]],Make_details[],3,"FALSE")</f>
        <v>Standard</v>
      </c>
      <c r="F3949">
        <v>2000</v>
      </c>
      <c r="G3949" t="s">
        <v>572</v>
      </c>
      <c r="H3949" t="s">
        <v>32</v>
      </c>
      <c r="I3949" s="1">
        <v>44594</v>
      </c>
      <c r="J3949" s="1" t="str">
        <f>TEXT(CONS_TABLE[[#This Row],[date_stolen]],"YYYY")</f>
        <v>2022</v>
      </c>
      <c r="K3949" s="1" t="str">
        <f>TEXT(CONS_TABLE[[#This Row],[date_stolen]],"MMMM")</f>
        <v>February</v>
      </c>
      <c r="L3949">
        <v>102</v>
      </c>
      <c r="M3949" t="str">
        <f>VLOOKUP(CONS_TABLE[[#This Row],[location_id]],Locations[],2,"FALSE")</f>
        <v>Auckland</v>
      </c>
      <c r="N3949" t="str">
        <f>VLOOKUP(CONS_TABLE[[#This Row],[location_id]],Locations[],3, "FALSE")</f>
        <v>New Zealand</v>
      </c>
      <c r="O3949" s="3">
        <f>VLOOKUP(CONS_TABLE[[#This Row],[location_id]],Locations[],4,"FALSE")</f>
        <v>1695200</v>
      </c>
      <c r="P3949">
        <f>VLOOKUP(CONS_TABLE[[#This Row],[location_id]],Locations[],5,"FALSE")</f>
        <v>343.09</v>
      </c>
    </row>
    <row r="3950" spans="1:16" x14ac:dyDescent="0.3">
      <c r="A3950">
        <v>3949</v>
      </c>
      <c r="B3950" t="s">
        <v>83</v>
      </c>
      <c r="C3950">
        <v>550</v>
      </c>
      <c r="D3950" t="str">
        <f>VLOOKUP(CONS_TABLE[[#This Row],[make_id]],Make_details[],2,"FALSE")</f>
        <v>Honda</v>
      </c>
      <c r="E3950" t="str">
        <f>VLOOKUP(CONS_TABLE[[#This Row],[make_id]],Make_details[],3,"FALSE")</f>
        <v>Standard</v>
      </c>
      <c r="F3950">
        <v>2007</v>
      </c>
      <c r="G3950" t="s">
        <v>571</v>
      </c>
      <c r="H3950" t="s">
        <v>45</v>
      </c>
      <c r="I3950" s="1">
        <v>44530</v>
      </c>
      <c r="J3950" s="1" t="str">
        <f>TEXT(CONS_TABLE[[#This Row],[date_stolen]],"YYYY")</f>
        <v>2021</v>
      </c>
      <c r="K3950" s="1" t="str">
        <f>TEXT(CONS_TABLE[[#This Row],[date_stolen]],"MMMM")</f>
        <v>November</v>
      </c>
      <c r="L3950">
        <v>103</v>
      </c>
      <c r="M3950" t="str">
        <f>VLOOKUP(CONS_TABLE[[#This Row],[location_id]],Locations[],2,"FALSE")</f>
        <v>Waikato</v>
      </c>
      <c r="N3950" t="str">
        <f>VLOOKUP(CONS_TABLE[[#This Row],[location_id]],Locations[],3, "FALSE")</f>
        <v>New Zealand</v>
      </c>
      <c r="O3950" s="3">
        <f>VLOOKUP(CONS_TABLE[[#This Row],[location_id]],Locations[],4,"FALSE")</f>
        <v>513800</v>
      </c>
      <c r="P3950">
        <f>VLOOKUP(CONS_TABLE[[#This Row],[location_id]],Locations[],5,"FALSE")</f>
        <v>21.5</v>
      </c>
    </row>
    <row r="3951" spans="1:16" x14ac:dyDescent="0.3">
      <c r="A3951">
        <v>3950</v>
      </c>
      <c r="B3951" t="s">
        <v>90</v>
      </c>
      <c r="C3951">
        <v>619</v>
      </c>
      <c r="D3951" t="str">
        <f>VLOOKUP(CONS_TABLE[[#This Row],[make_id]],Make_details[],2,"FALSE")</f>
        <v>Toyota</v>
      </c>
      <c r="E3951" t="str">
        <f>VLOOKUP(CONS_TABLE[[#This Row],[make_id]],Make_details[],3,"FALSE")</f>
        <v>Standard</v>
      </c>
      <c r="F3951">
        <v>2009</v>
      </c>
      <c r="G3951" t="s">
        <v>612</v>
      </c>
      <c r="H3951" t="s">
        <v>18</v>
      </c>
      <c r="I3951" s="1">
        <v>44571</v>
      </c>
      <c r="J3951" s="1" t="str">
        <f>TEXT(CONS_TABLE[[#This Row],[date_stolen]],"YYYY")</f>
        <v>2022</v>
      </c>
      <c r="K3951" s="1" t="str">
        <f>TEXT(CONS_TABLE[[#This Row],[date_stolen]],"MMMM")</f>
        <v>January</v>
      </c>
      <c r="L3951">
        <v>114</v>
      </c>
      <c r="M3951" t="str">
        <f>VLOOKUP(CONS_TABLE[[#This Row],[location_id]],Locations[],2,"FALSE")</f>
        <v>Canterbury</v>
      </c>
      <c r="N3951" t="str">
        <f>VLOOKUP(CONS_TABLE[[#This Row],[location_id]],Locations[],3, "FALSE")</f>
        <v>New Zealand</v>
      </c>
      <c r="O3951" s="3">
        <f>VLOOKUP(CONS_TABLE[[#This Row],[location_id]],Locations[],4,"FALSE")</f>
        <v>655000</v>
      </c>
      <c r="P3951">
        <f>VLOOKUP(CONS_TABLE[[#This Row],[location_id]],Locations[],5,"FALSE")</f>
        <v>14.72</v>
      </c>
    </row>
    <row r="3952" spans="1:16" x14ac:dyDescent="0.3">
      <c r="A3952">
        <v>3951</v>
      </c>
      <c r="B3952" t="s">
        <v>83</v>
      </c>
      <c r="C3952">
        <v>512</v>
      </c>
      <c r="D3952" t="str">
        <f>VLOOKUP(CONS_TABLE[[#This Row],[make_id]],Make_details[],2,"FALSE")</f>
        <v>BMW</v>
      </c>
      <c r="E3952" t="str">
        <f>VLOOKUP(CONS_TABLE[[#This Row],[make_id]],Make_details[],3,"FALSE")</f>
        <v>Luxury</v>
      </c>
      <c r="F3952">
        <v>2007</v>
      </c>
      <c r="G3952" t="s">
        <v>1019</v>
      </c>
      <c r="H3952" t="s">
        <v>18</v>
      </c>
      <c r="I3952" s="1">
        <v>44590</v>
      </c>
      <c r="J3952" s="1" t="str">
        <f>TEXT(CONS_TABLE[[#This Row],[date_stolen]],"YYYY")</f>
        <v>2022</v>
      </c>
      <c r="K3952" s="1" t="str">
        <f>TEXT(CONS_TABLE[[#This Row],[date_stolen]],"MMMM")</f>
        <v>January</v>
      </c>
      <c r="L3952">
        <v>108</v>
      </c>
      <c r="M3952" t="str">
        <f>VLOOKUP(CONS_TABLE[[#This Row],[location_id]],Locations[],2,"FALSE")</f>
        <v>Manawatū-Whanganui</v>
      </c>
      <c r="N3952" t="str">
        <f>VLOOKUP(CONS_TABLE[[#This Row],[location_id]],Locations[],3, "FALSE")</f>
        <v>New Zealand</v>
      </c>
      <c r="O3952" s="3">
        <f>VLOOKUP(CONS_TABLE[[#This Row],[location_id]],Locations[],4,"FALSE")</f>
        <v>258200</v>
      </c>
      <c r="P3952">
        <f>VLOOKUP(CONS_TABLE[[#This Row],[location_id]],Locations[],5,"FALSE")</f>
        <v>11.62</v>
      </c>
    </row>
    <row r="3953" spans="1:16" x14ac:dyDescent="0.3">
      <c r="A3953">
        <v>3952</v>
      </c>
      <c r="B3953" t="s">
        <v>83</v>
      </c>
      <c r="C3953">
        <v>619</v>
      </c>
      <c r="D3953" t="str">
        <f>VLOOKUP(CONS_TABLE[[#This Row],[make_id]],Make_details[],2,"FALSE")</f>
        <v>Toyota</v>
      </c>
      <c r="E3953" t="str">
        <f>VLOOKUP(CONS_TABLE[[#This Row],[make_id]],Make_details[],3,"FALSE")</f>
        <v>Standard</v>
      </c>
      <c r="F3953">
        <v>1996</v>
      </c>
      <c r="G3953" t="s">
        <v>438</v>
      </c>
      <c r="H3953" t="s">
        <v>28</v>
      </c>
      <c r="I3953" s="1">
        <v>44562</v>
      </c>
      <c r="J3953" s="1" t="str">
        <f>TEXT(CONS_TABLE[[#This Row],[date_stolen]],"YYYY")</f>
        <v>2022</v>
      </c>
      <c r="K3953" s="1" t="str">
        <f>TEXT(CONS_TABLE[[#This Row],[date_stolen]],"MMMM")</f>
        <v>January</v>
      </c>
      <c r="L3953">
        <v>102</v>
      </c>
      <c r="M3953" t="str">
        <f>VLOOKUP(CONS_TABLE[[#This Row],[location_id]],Locations[],2,"FALSE")</f>
        <v>Auckland</v>
      </c>
      <c r="N3953" t="str">
        <f>VLOOKUP(CONS_TABLE[[#This Row],[location_id]],Locations[],3, "FALSE")</f>
        <v>New Zealand</v>
      </c>
      <c r="O3953" s="3">
        <f>VLOOKUP(CONS_TABLE[[#This Row],[location_id]],Locations[],4,"FALSE")</f>
        <v>1695200</v>
      </c>
      <c r="P3953">
        <f>VLOOKUP(CONS_TABLE[[#This Row],[location_id]],Locations[],5,"FALSE")</f>
        <v>343.09</v>
      </c>
    </row>
    <row r="3954" spans="1:16" x14ac:dyDescent="0.3">
      <c r="A3954">
        <v>3953</v>
      </c>
      <c r="B3954" t="s">
        <v>435</v>
      </c>
      <c r="C3954">
        <v>576</v>
      </c>
      <c r="D3954" t="str">
        <f>VLOOKUP(CONS_TABLE[[#This Row],[make_id]],Make_details[],2,"FALSE")</f>
        <v>Mazda</v>
      </c>
      <c r="E3954" t="str">
        <f>VLOOKUP(CONS_TABLE[[#This Row],[make_id]],Make_details[],3,"FALSE")</f>
        <v>Standard</v>
      </c>
      <c r="F3954">
        <v>2002</v>
      </c>
      <c r="G3954" t="s">
        <v>450</v>
      </c>
      <c r="H3954" t="s">
        <v>32</v>
      </c>
      <c r="I3954" s="1">
        <v>44593</v>
      </c>
      <c r="J3954" s="1" t="str">
        <f>TEXT(CONS_TABLE[[#This Row],[date_stolen]],"YYYY")</f>
        <v>2022</v>
      </c>
      <c r="K3954" s="1" t="str">
        <f>TEXT(CONS_TABLE[[#This Row],[date_stolen]],"MMMM")</f>
        <v>February</v>
      </c>
      <c r="L3954">
        <v>109</v>
      </c>
      <c r="M3954" t="str">
        <f>VLOOKUP(CONS_TABLE[[#This Row],[location_id]],Locations[],2,"FALSE")</f>
        <v>Wellington</v>
      </c>
      <c r="N3954" t="str">
        <f>VLOOKUP(CONS_TABLE[[#This Row],[location_id]],Locations[],3, "FALSE")</f>
        <v>New Zealand</v>
      </c>
      <c r="O3954" s="3">
        <f>VLOOKUP(CONS_TABLE[[#This Row],[location_id]],Locations[],4,"FALSE")</f>
        <v>543500</v>
      </c>
      <c r="P3954">
        <f>VLOOKUP(CONS_TABLE[[#This Row],[location_id]],Locations[],5,"FALSE")</f>
        <v>67.52</v>
      </c>
    </row>
    <row r="3955" spans="1:16" x14ac:dyDescent="0.3">
      <c r="A3955">
        <v>3954</v>
      </c>
      <c r="B3955" t="s">
        <v>83</v>
      </c>
      <c r="C3955">
        <v>587</v>
      </c>
      <c r="D3955" t="str">
        <f>VLOOKUP(CONS_TABLE[[#This Row],[make_id]],Make_details[],2,"FALSE")</f>
        <v>Nissan</v>
      </c>
      <c r="E3955" t="str">
        <f>VLOOKUP(CONS_TABLE[[#This Row],[make_id]],Make_details[],3,"FALSE")</f>
        <v>Standard</v>
      </c>
      <c r="F3955">
        <v>2008</v>
      </c>
      <c r="G3955" t="s">
        <v>140</v>
      </c>
      <c r="H3955" t="s">
        <v>18</v>
      </c>
      <c r="I3955" s="1">
        <v>44645</v>
      </c>
      <c r="J3955" s="1" t="str">
        <f>TEXT(CONS_TABLE[[#This Row],[date_stolen]],"YYYY")</f>
        <v>2022</v>
      </c>
      <c r="K3955" s="1" t="str">
        <f>TEXT(CONS_TABLE[[#This Row],[date_stolen]],"MMMM")</f>
        <v>March</v>
      </c>
      <c r="L3955">
        <v>102</v>
      </c>
      <c r="M3955" t="str">
        <f>VLOOKUP(CONS_TABLE[[#This Row],[location_id]],Locations[],2,"FALSE")</f>
        <v>Auckland</v>
      </c>
      <c r="N3955" t="str">
        <f>VLOOKUP(CONS_TABLE[[#This Row],[location_id]],Locations[],3, "FALSE")</f>
        <v>New Zealand</v>
      </c>
      <c r="O3955" s="3">
        <f>VLOOKUP(CONS_TABLE[[#This Row],[location_id]],Locations[],4,"FALSE")</f>
        <v>1695200</v>
      </c>
      <c r="P3955">
        <f>VLOOKUP(CONS_TABLE[[#This Row],[location_id]],Locations[],5,"FALSE")</f>
        <v>343.09</v>
      </c>
    </row>
    <row r="3956" spans="1:16" x14ac:dyDescent="0.3">
      <c r="A3956">
        <v>3955</v>
      </c>
      <c r="B3956" t="s">
        <v>75</v>
      </c>
      <c r="C3956">
        <v>587</v>
      </c>
      <c r="D3956" t="str">
        <f>VLOOKUP(CONS_TABLE[[#This Row],[make_id]],Make_details[],2,"FALSE")</f>
        <v>Nissan</v>
      </c>
      <c r="E3956" t="str">
        <f>VLOOKUP(CONS_TABLE[[#This Row],[make_id]],Make_details[],3,"FALSE")</f>
        <v>Standard</v>
      </c>
      <c r="F3956">
        <v>2006</v>
      </c>
      <c r="G3956" t="s">
        <v>359</v>
      </c>
      <c r="H3956" t="s">
        <v>283</v>
      </c>
      <c r="I3956" s="1">
        <v>44568</v>
      </c>
      <c r="J3956" s="1" t="str">
        <f>TEXT(CONS_TABLE[[#This Row],[date_stolen]],"YYYY")</f>
        <v>2022</v>
      </c>
      <c r="K3956" s="1" t="str">
        <f>TEXT(CONS_TABLE[[#This Row],[date_stolen]],"MMMM")</f>
        <v>January</v>
      </c>
      <c r="L3956">
        <v>102</v>
      </c>
      <c r="M3956" t="str">
        <f>VLOOKUP(CONS_TABLE[[#This Row],[location_id]],Locations[],2,"FALSE")</f>
        <v>Auckland</v>
      </c>
      <c r="N3956" t="str">
        <f>VLOOKUP(CONS_TABLE[[#This Row],[location_id]],Locations[],3, "FALSE")</f>
        <v>New Zealand</v>
      </c>
      <c r="O3956" s="3">
        <f>VLOOKUP(CONS_TABLE[[#This Row],[location_id]],Locations[],4,"FALSE")</f>
        <v>1695200</v>
      </c>
      <c r="P3956">
        <f>VLOOKUP(CONS_TABLE[[#This Row],[location_id]],Locations[],5,"FALSE")</f>
        <v>343.09</v>
      </c>
    </row>
    <row r="3957" spans="1:16" x14ac:dyDescent="0.3">
      <c r="A3957">
        <v>3956</v>
      </c>
      <c r="B3957" t="s">
        <v>75</v>
      </c>
      <c r="C3957">
        <v>587</v>
      </c>
      <c r="D3957" t="str">
        <f>VLOOKUP(CONS_TABLE[[#This Row],[make_id]],Make_details[],2,"FALSE")</f>
        <v>Nissan</v>
      </c>
      <c r="E3957" t="str">
        <f>VLOOKUP(CONS_TABLE[[#This Row],[make_id]],Make_details[],3,"FALSE")</f>
        <v>Standard</v>
      </c>
      <c r="F3957">
        <v>2015</v>
      </c>
      <c r="G3957" t="s">
        <v>827</v>
      </c>
      <c r="H3957" t="s">
        <v>10</v>
      </c>
      <c r="I3957" s="1">
        <v>44654</v>
      </c>
      <c r="J3957" s="1" t="str">
        <f>TEXT(CONS_TABLE[[#This Row],[date_stolen]],"YYYY")</f>
        <v>2022</v>
      </c>
      <c r="K3957" s="1" t="str">
        <f>TEXT(CONS_TABLE[[#This Row],[date_stolen]],"MMMM")</f>
        <v>April</v>
      </c>
      <c r="L3957">
        <v>102</v>
      </c>
      <c r="M3957" t="str">
        <f>VLOOKUP(CONS_TABLE[[#This Row],[location_id]],Locations[],2,"FALSE")</f>
        <v>Auckland</v>
      </c>
      <c r="N3957" t="str">
        <f>VLOOKUP(CONS_TABLE[[#This Row],[location_id]],Locations[],3, "FALSE")</f>
        <v>New Zealand</v>
      </c>
      <c r="O3957" s="3">
        <f>VLOOKUP(CONS_TABLE[[#This Row],[location_id]],Locations[],4,"FALSE")</f>
        <v>1695200</v>
      </c>
      <c r="P3957">
        <f>VLOOKUP(CONS_TABLE[[#This Row],[location_id]],Locations[],5,"FALSE")</f>
        <v>343.09</v>
      </c>
    </row>
    <row r="3958" spans="1:16" x14ac:dyDescent="0.3">
      <c r="A3958">
        <v>3957</v>
      </c>
      <c r="B3958" t="s">
        <v>75</v>
      </c>
      <c r="C3958">
        <v>619</v>
      </c>
      <c r="D3958" t="str">
        <f>VLOOKUP(CONS_TABLE[[#This Row],[make_id]],Make_details[],2,"FALSE")</f>
        <v>Toyota</v>
      </c>
      <c r="E3958" t="str">
        <f>VLOOKUP(CONS_TABLE[[#This Row],[make_id]],Make_details[],3,"FALSE")</f>
        <v>Standard</v>
      </c>
      <c r="F3958">
        <v>2021</v>
      </c>
      <c r="G3958" t="s">
        <v>460</v>
      </c>
      <c r="H3958" t="s">
        <v>32</v>
      </c>
      <c r="I3958" s="1">
        <v>44656</v>
      </c>
      <c r="J3958" s="1" t="str">
        <f>TEXT(CONS_TABLE[[#This Row],[date_stolen]],"YYYY")</f>
        <v>2022</v>
      </c>
      <c r="K3958" s="1" t="str">
        <f>TEXT(CONS_TABLE[[#This Row],[date_stolen]],"MMMM")</f>
        <v>April</v>
      </c>
      <c r="L3958">
        <v>109</v>
      </c>
      <c r="M3958" t="str">
        <f>VLOOKUP(CONS_TABLE[[#This Row],[location_id]],Locations[],2,"FALSE")</f>
        <v>Wellington</v>
      </c>
      <c r="N3958" t="str">
        <f>VLOOKUP(CONS_TABLE[[#This Row],[location_id]],Locations[],3, "FALSE")</f>
        <v>New Zealand</v>
      </c>
      <c r="O3958" s="3">
        <f>VLOOKUP(CONS_TABLE[[#This Row],[location_id]],Locations[],4,"FALSE")</f>
        <v>543500</v>
      </c>
      <c r="P3958">
        <f>VLOOKUP(CONS_TABLE[[#This Row],[location_id]],Locations[],5,"FALSE")</f>
        <v>67.52</v>
      </c>
    </row>
    <row r="3959" spans="1:16" x14ac:dyDescent="0.3">
      <c r="A3959">
        <v>3958</v>
      </c>
      <c r="B3959" t="s">
        <v>75</v>
      </c>
      <c r="C3959">
        <v>619</v>
      </c>
      <c r="D3959" t="str">
        <f>VLOOKUP(CONS_TABLE[[#This Row],[make_id]],Make_details[],2,"FALSE")</f>
        <v>Toyota</v>
      </c>
      <c r="E3959" t="str">
        <f>VLOOKUP(CONS_TABLE[[#This Row],[make_id]],Make_details[],3,"FALSE")</f>
        <v>Standard</v>
      </c>
      <c r="F3959">
        <v>2021</v>
      </c>
      <c r="G3959" t="s">
        <v>460</v>
      </c>
      <c r="H3959" t="s">
        <v>32</v>
      </c>
      <c r="I3959" s="1">
        <v>44593</v>
      </c>
      <c r="J3959" s="1" t="str">
        <f>TEXT(CONS_TABLE[[#This Row],[date_stolen]],"YYYY")</f>
        <v>2022</v>
      </c>
      <c r="K3959" s="1" t="str">
        <f>TEXT(CONS_TABLE[[#This Row],[date_stolen]],"MMMM")</f>
        <v>February</v>
      </c>
      <c r="L3959">
        <v>102</v>
      </c>
      <c r="M3959" t="str">
        <f>VLOOKUP(CONS_TABLE[[#This Row],[location_id]],Locations[],2,"FALSE")</f>
        <v>Auckland</v>
      </c>
      <c r="N3959" t="str">
        <f>VLOOKUP(CONS_TABLE[[#This Row],[location_id]],Locations[],3, "FALSE")</f>
        <v>New Zealand</v>
      </c>
      <c r="O3959" s="3">
        <f>VLOOKUP(CONS_TABLE[[#This Row],[location_id]],Locations[],4,"FALSE")</f>
        <v>1695200</v>
      </c>
      <c r="P3959">
        <f>VLOOKUP(CONS_TABLE[[#This Row],[location_id]],Locations[],5,"FALSE")</f>
        <v>343.09</v>
      </c>
    </row>
    <row r="3960" spans="1:16" x14ac:dyDescent="0.3">
      <c r="A3960">
        <v>3959</v>
      </c>
      <c r="B3960" t="s">
        <v>90</v>
      </c>
      <c r="C3960">
        <v>568</v>
      </c>
      <c r="D3960" t="str">
        <f>VLOOKUP(CONS_TABLE[[#This Row],[make_id]],Make_details[],2,"FALSE")</f>
        <v>Land Rover</v>
      </c>
      <c r="E3960" t="str">
        <f>VLOOKUP(CONS_TABLE[[#This Row],[make_id]],Make_details[],3,"FALSE")</f>
        <v>Luxury</v>
      </c>
      <c r="F3960">
        <v>2013</v>
      </c>
      <c r="G3960" t="s">
        <v>743</v>
      </c>
      <c r="H3960" t="s">
        <v>18</v>
      </c>
      <c r="I3960" s="1">
        <v>44620</v>
      </c>
      <c r="J3960" s="1" t="str">
        <f>TEXT(CONS_TABLE[[#This Row],[date_stolen]],"YYYY")</f>
        <v>2022</v>
      </c>
      <c r="K3960" s="1" t="str">
        <f>TEXT(CONS_TABLE[[#This Row],[date_stolen]],"MMMM")</f>
        <v>February</v>
      </c>
      <c r="L3960">
        <v>114</v>
      </c>
      <c r="M3960" t="str">
        <f>VLOOKUP(CONS_TABLE[[#This Row],[location_id]],Locations[],2,"FALSE")</f>
        <v>Canterbury</v>
      </c>
      <c r="N3960" t="str">
        <f>VLOOKUP(CONS_TABLE[[#This Row],[location_id]],Locations[],3, "FALSE")</f>
        <v>New Zealand</v>
      </c>
      <c r="O3960" s="3">
        <f>VLOOKUP(CONS_TABLE[[#This Row],[location_id]],Locations[],4,"FALSE")</f>
        <v>655000</v>
      </c>
      <c r="P3960">
        <f>VLOOKUP(CONS_TABLE[[#This Row],[location_id]],Locations[],5,"FALSE")</f>
        <v>14.72</v>
      </c>
    </row>
    <row r="3961" spans="1:16" x14ac:dyDescent="0.3">
      <c r="A3961">
        <v>3960</v>
      </c>
      <c r="B3961" t="s">
        <v>83</v>
      </c>
      <c r="C3961">
        <v>548</v>
      </c>
      <c r="D3961" t="str">
        <f>VLOOKUP(CONS_TABLE[[#This Row],[make_id]],Make_details[],2,"FALSE")</f>
        <v>Holden</v>
      </c>
      <c r="E3961" t="str">
        <f>VLOOKUP(CONS_TABLE[[#This Row],[make_id]],Make_details[],3,"FALSE")</f>
        <v>Standard</v>
      </c>
      <c r="F3961">
        <v>2007</v>
      </c>
      <c r="G3961" t="s">
        <v>593</v>
      </c>
      <c r="H3961" t="s">
        <v>45</v>
      </c>
      <c r="I3961" s="1">
        <v>44548</v>
      </c>
      <c r="J3961" s="1" t="str">
        <f>TEXT(CONS_TABLE[[#This Row],[date_stolen]],"YYYY")</f>
        <v>2021</v>
      </c>
      <c r="K3961" s="1" t="str">
        <f>TEXT(CONS_TABLE[[#This Row],[date_stolen]],"MMMM")</f>
        <v>December</v>
      </c>
      <c r="L3961">
        <v>102</v>
      </c>
      <c r="M3961" t="str">
        <f>VLOOKUP(CONS_TABLE[[#This Row],[location_id]],Locations[],2,"FALSE")</f>
        <v>Auckland</v>
      </c>
      <c r="N3961" t="str">
        <f>VLOOKUP(CONS_TABLE[[#This Row],[location_id]],Locations[],3, "FALSE")</f>
        <v>New Zealand</v>
      </c>
      <c r="O3961" s="3">
        <f>VLOOKUP(CONS_TABLE[[#This Row],[location_id]],Locations[],4,"FALSE")</f>
        <v>1695200</v>
      </c>
      <c r="P3961">
        <f>VLOOKUP(CONS_TABLE[[#This Row],[location_id]],Locations[],5,"FALSE")</f>
        <v>343.09</v>
      </c>
    </row>
    <row r="3962" spans="1:16" x14ac:dyDescent="0.3">
      <c r="A3962">
        <v>3961</v>
      </c>
      <c r="B3962" t="s">
        <v>83</v>
      </c>
      <c r="C3962">
        <v>576</v>
      </c>
      <c r="D3962" t="str">
        <f>VLOOKUP(CONS_TABLE[[#This Row],[make_id]],Make_details[],2,"FALSE")</f>
        <v>Mazda</v>
      </c>
      <c r="E3962" t="str">
        <f>VLOOKUP(CONS_TABLE[[#This Row],[make_id]],Make_details[],3,"FALSE")</f>
        <v>Standard</v>
      </c>
      <c r="F3962">
        <v>2005</v>
      </c>
      <c r="G3962" t="s">
        <v>823</v>
      </c>
      <c r="H3962" t="s">
        <v>28</v>
      </c>
      <c r="I3962" s="1">
        <v>44624</v>
      </c>
      <c r="J3962" s="1" t="str">
        <f>TEXT(CONS_TABLE[[#This Row],[date_stolen]],"YYYY")</f>
        <v>2022</v>
      </c>
      <c r="K3962" s="1" t="str">
        <f>TEXT(CONS_TABLE[[#This Row],[date_stolen]],"MMMM")</f>
        <v>March</v>
      </c>
      <c r="L3962">
        <v>114</v>
      </c>
      <c r="M3962" t="str">
        <f>VLOOKUP(CONS_TABLE[[#This Row],[location_id]],Locations[],2,"FALSE")</f>
        <v>Canterbury</v>
      </c>
      <c r="N3962" t="str">
        <f>VLOOKUP(CONS_TABLE[[#This Row],[location_id]],Locations[],3, "FALSE")</f>
        <v>New Zealand</v>
      </c>
      <c r="O3962" s="3">
        <f>VLOOKUP(CONS_TABLE[[#This Row],[location_id]],Locations[],4,"FALSE")</f>
        <v>655000</v>
      </c>
      <c r="P3962">
        <f>VLOOKUP(CONS_TABLE[[#This Row],[location_id]],Locations[],5,"FALSE")</f>
        <v>14.72</v>
      </c>
    </row>
    <row r="3963" spans="1:16" x14ac:dyDescent="0.3">
      <c r="A3963">
        <v>3962</v>
      </c>
      <c r="B3963" t="s">
        <v>75</v>
      </c>
      <c r="C3963">
        <v>576</v>
      </c>
      <c r="D3963" t="str">
        <f>VLOOKUP(CONS_TABLE[[#This Row],[make_id]],Make_details[],2,"FALSE")</f>
        <v>Mazda</v>
      </c>
      <c r="E3963" t="str">
        <f>VLOOKUP(CONS_TABLE[[#This Row],[make_id]],Make_details[],3,"FALSE")</f>
        <v>Standard</v>
      </c>
      <c r="F3963">
        <v>2007</v>
      </c>
      <c r="G3963" t="s">
        <v>823</v>
      </c>
      <c r="H3963" t="s">
        <v>69</v>
      </c>
      <c r="I3963" s="1">
        <v>44651</v>
      </c>
      <c r="J3963" s="1" t="str">
        <f>TEXT(CONS_TABLE[[#This Row],[date_stolen]],"YYYY")</f>
        <v>2022</v>
      </c>
      <c r="K3963" s="1" t="str">
        <f>TEXT(CONS_TABLE[[#This Row],[date_stolen]],"MMMM")</f>
        <v>March</v>
      </c>
      <c r="L3963">
        <v>101</v>
      </c>
      <c r="M3963" t="str">
        <f>VLOOKUP(CONS_TABLE[[#This Row],[location_id]],Locations[],2,"FALSE")</f>
        <v>Northland</v>
      </c>
      <c r="N3963" t="str">
        <f>VLOOKUP(CONS_TABLE[[#This Row],[location_id]],Locations[],3, "FALSE")</f>
        <v>New Zealand</v>
      </c>
      <c r="O3963" s="3">
        <f>VLOOKUP(CONS_TABLE[[#This Row],[location_id]],Locations[],4,"FALSE")</f>
        <v>201500</v>
      </c>
      <c r="P3963">
        <f>VLOOKUP(CONS_TABLE[[#This Row],[location_id]],Locations[],5,"FALSE")</f>
        <v>16.11</v>
      </c>
    </row>
    <row r="3964" spans="1:16" x14ac:dyDescent="0.3">
      <c r="A3964">
        <v>3963</v>
      </c>
      <c r="B3964" t="s">
        <v>614</v>
      </c>
      <c r="C3964">
        <v>587</v>
      </c>
      <c r="D3964" t="str">
        <f>VLOOKUP(CONS_TABLE[[#This Row],[make_id]],Make_details[],2,"FALSE")</f>
        <v>Nissan</v>
      </c>
      <c r="E3964" t="str">
        <f>VLOOKUP(CONS_TABLE[[#This Row],[make_id]],Make_details[],3,"FALSE")</f>
        <v>Standard</v>
      </c>
      <c r="F3964">
        <v>1991</v>
      </c>
      <c r="G3964" t="s">
        <v>1020</v>
      </c>
      <c r="H3964" t="s">
        <v>28</v>
      </c>
      <c r="I3964" s="1">
        <v>44533</v>
      </c>
      <c r="J3964" s="1" t="str">
        <f>TEXT(CONS_TABLE[[#This Row],[date_stolen]],"YYYY")</f>
        <v>2021</v>
      </c>
      <c r="K3964" s="1" t="str">
        <f>TEXT(CONS_TABLE[[#This Row],[date_stolen]],"MMMM")</f>
        <v>December</v>
      </c>
      <c r="L3964">
        <v>114</v>
      </c>
      <c r="M3964" t="str">
        <f>VLOOKUP(CONS_TABLE[[#This Row],[location_id]],Locations[],2,"FALSE")</f>
        <v>Canterbury</v>
      </c>
      <c r="N3964" t="str">
        <f>VLOOKUP(CONS_TABLE[[#This Row],[location_id]],Locations[],3, "FALSE")</f>
        <v>New Zealand</v>
      </c>
      <c r="O3964" s="3">
        <f>VLOOKUP(CONS_TABLE[[#This Row],[location_id]],Locations[],4,"FALSE")</f>
        <v>655000</v>
      </c>
      <c r="P3964">
        <f>VLOOKUP(CONS_TABLE[[#This Row],[location_id]],Locations[],5,"FALSE")</f>
        <v>14.72</v>
      </c>
    </row>
    <row r="3965" spans="1:16" x14ac:dyDescent="0.3">
      <c r="A3965">
        <v>3964</v>
      </c>
      <c r="B3965" t="s">
        <v>75</v>
      </c>
      <c r="C3965">
        <v>619</v>
      </c>
      <c r="D3965" t="str">
        <f>VLOOKUP(CONS_TABLE[[#This Row],[make_id]],Make_details[],2,"FALSE")</f>
        <v>Toyota</v>
      </c>
      <c r="E3965" t="str">
        <f>VLOOKUP(CONS_TABLE[[#This Row],[make_id]],Make_details[],3,"FALSE")</f>
        <v>Standard</v>
      </c>
      <c r="F3965">
        <v>2014</v>
      </c>
      <c r="G3965" t="s">
        <v>471</v>
      </c>
      <c r="H3965" t="s">
        <v>10</v>
      </c>
      <c r="I3965" s="1">
        <v>44587</v>
      </c>
      <c r="J3965" s="1" t="str">
        <f>TEXT(CONS_TABLE[[#This Row],[date_stolen]],"YYYY")</f>
        <v>2022</v>
      </c>
      <c r="K3965" s="1" t="str">
        <f>TEXT(CONS_TABLE[[#This Row],[date_stolen]],"MMMM")</f>
        <v>January</v>
      </c>
      <c r="L3965">
        <v>103</v>
      </c>
      <c r="M3965" t="str">
        <f>VLOOKUP(CONS_TABLE[[#This Row],[location_id]],Locations[],2,"FALSE")</f>
        <v>Waikato</v>
      </c>
      <c r="N3965" t="str">
        <f>VLOOKUP(CONS_TABLE[[#This Row],[location_id]],Locations[],3, "FALSE")</f>
        <v>New Zealand</v>
      </c>
      <c r="O3965" s="3">
        <f>VLOOKUP(CONS_TABLE[[#This Row],[location_id]],Locations[],4,"FALSE")</f>
        <v>513800</v>
      </c>
      <c r="P3965">
        <f>VLOOKUP(CONS_TABLE[[#This Row],[location_id]],Locations[],5,"FALSE")</f>
        <v>21.5</v>
      </c>
    </row>
    <row r="3966" spans="1:16" x14ac:dyDescent="0.3">
      <c r="A3966">
        <v>3965</v>
      </c>
      <c r="B3966" t="s">
        <v>83</v>
      </c>
      <c r="C3966">
        <v>540</v>
      </c>
      <c r="D3966" t="str">
        <f>VLOOKUP(CONS_TABLE[[#This Row],[make_id]],Make_details[],2,"FALSE")</f>
        <v>Ford</v>
      </c>
      <c r="E3966" t="str">
        <f>VLOOKUP(CONS_TABLE[[#This Row],[make_id]],Make_details[],3,"FALSE")</f>
        <v>Standard</v>
      </c>
      <c r="F3966">
        <v>2000</v>
      </c>
      <c r="G3966" t="s">
        <v>1021</v>
      </c>
      <c r="H3966" t="s">
        <v>69</v>
      </c>
      <c r="I3966" s="1">
        <v>44625</v>
      </c>
      <c r="J3966" s="1" t="str">
        <f>TEXT(CONS_TABLE[[#This Row],[date_stolen]],"YYYY")</f>
        <v>2022</v>
      </c>
      <c r="K3966" s="1" t="str">
        <f>TEXT(CONS_TABLE[[#This Row],[date_stolen]],"MMMM")</f>
        <v>March</v>
      </c>
      <c r="L3966">
        <v>104</v>
      </c>
      <c r="M3966" t="str">
        <f>VLOOKUP(CONS_TABLE[[#This Row],[location_id]],Locations[],2,"FALSE")</f>
        <v>Bay of Plenty</v>
      </c>
      <c r="N3966" t="str">
        <f>VLOOKUP(CONS_TABLE[[#This Row],[location_id]],Locations[],3, "FALSE")</f>
        <v>New Zealand</v>
      </c>
      <c r="O3966" s="3">
        <f>VLOOKUP(CONS_TABLE[[#This Row],[location_id]],Locations[],4,"FALSE")</f>
        <v>347700</v>
      </c>
      <c r="P3966">
        <f>VLOOKUP(CONS_TABLE[[#This Row],[location_id]],Locations[],5,"FALSE")</f>
        <v>28.8</v>
      </c>
    </row>
    <row r="3967" spans="1:16" x14ac:dyDescent="0.3">
      <c r="A3967">
        <v>3966</v>
      </c>
      <c r="B3967" t="s">
        <v>75</v>
      </c>
      <c r="C3967">
        <v>512</v>
      </c>
      <c r="D3967" t="str">
        <f>VLOOKUP(CONS_TABLE[[#This Row],[make_id]],Make_details[],2,"FALSE")</f>
        <v>BMW</v>
      </c>
      <c r="E3967" t="str">
        <f>VLOOKUP(CONS_TABLE[[#This Row],[make_id]],Make_details[],3,"FALSE")</f>
        <v>Luxury</v>
      </c>
      <c r="F3967">
        <v>2010</v>
      </c>
      <c r="G3967" t="s">
        <v>821</v>
      </c>
      <c r="H3967" t="s">
        <v>32</v>
      </c>
      <c r="I3967" s="1">
        <v>44650</v>
      </c>
      <c r="J3967" s="1" t="str">
        <f>TEXT(CONS_TABLE[[#This Row],[date_stolen]],"YYYY")</f>
        <v>2022</v>
      </c>
      <c r="K3967" s="1" t="str">
        <f>TEXT(CONS_TABLE[[#This Row],[date_stolen]],"MMMM")</f>
        <v>March</v>
      </c>
      <c r="L3967">
        <v>102</v>
      </c>
      <c r="M3967" t="str">
        <f>VLOOKUP(CONS_TABLE[[#This Row],[location_id]],Locations[],2,"FALSE")</f>
        <v>Auckland</v>
      </c>
      <c r="N3967" t="str">
        <f>VLOOKUP(CONS_TABLE[[#This Row],[location_id]],Locations[],3, "FALSE")</f>
        <v>New Zealand</v>
      </c>
      <c r="O3967" s="3">
        <f>VLOOKUP(CONS_TABLE[[#This Row],[location_id]],Locations[],4,"FALSE")</f>
        <v>1695200</v>
      </c>
      <c r="P3967">
        <f>VLOOKUP(CONS_TABLE[[#This Row],[location_id]],Locations[],5,"FALSE")</f>
        <v>343.09</v>
      </c>
    </row>
    <row r="3968" spans="1:16" x14ac:dyDescent="0.3">
      <c r="A3968">
        <v>3967</v>
      </c>
      <c r="B3968" t="s">
        <v>83</v>
      </c>
      <c r="C3968">
        <v>512</v>
      </c>
      <c r="D3968" t="str">
        <f>VLOOKUP(CONS_TABLE[[#This Row],[make_id]],Make_details[],2,"FALSE")</f>
        <v>BMW</v>
      </c>
      <c r="E3968" t="str">
        <f>VLOOKUP(CONS_TABLE[[#This Row],[make_id]],Make_details[],3,"FALSE")</f>
        <v>Luxury</v>
      </c>
      <c r="F3968">
        <v>2001</v>
      </c>
      <c r="G3968" t="s">
        <v>707</v>
      </c>
      <c r="H3968" t="s">
        <v>69</v>
      </c>
      <c r="I3968" s="1">
        <v>44618</v>
      </c>
      <c r="J3968" s="1" t="str">
        <f>TEXT(CONS_TABLE[[#This Row],[date_stolen]],"YYYY")</f>
        <v>2022</v>
      </c>
      <c r="K3968" s="1" t="str">
        <f>TEXT(CONS_TABLE[[#This Row],[date_stolen]],"MMMM")</f>
        <v>February</v>
      </c>
      <c r="L3968">
        <v>107</v>
      </c>
      <c r="M3968" t="str">
        <f>VLOOKUP(CONS_TABLE[[#This Row],[location_id]],Locations[],2,"FALSE")</f>
        <v>Taranaki</v>
      </c>
      <c r="N3968" t="str">
        <f>VLOOKUP(CONS_TABLE[[#This Row],[location_id]],Locations[],3, "FALSE")</f>
        <v>New Zealand</v>
      </c>
      <c r="O3968" s="3">
        <f>VLOOKUP(CONS_TABLE[[#This Row],[location_id]],Locations[],4,"FALSE")</f>
        <v>127300</v>
      </c>
      <c r="P3968">
        <f>VLOOKUP(CONS_TABLE[[#This Row],[location_id]],Locations[],5,"FALSE")</f>
        <v>17.55</v>
      </c>
    </row>
    <row r="3969" spans="1:16" x14ac:dyDescent="0.3">
      <c r="A3969">
        <v>3968</v>
      </c>
      <c r="B3969" t="s">
        <v>235</v>
      </c>
      <c r="C3969">
        <v>540</v>
      </c>
      <c r="D3969" t="str">
        <f>VLOOKUP(CONS_TABLE[[#This Row],[make_id]],Make_details[],2,"FALSE")</f>
        <v>Ford</v>
      </c>
      <c r="E3969" t="str">
        <f>VLOOKUP(CONS_TABLE[[#This Row],[make_id]],Make_details[],3,"FALSE")</f>
        <v>Standard</v>
      </c>
      <c r="F3969">
        <v>1988</v>
      </c>
      <c r="G3969" t="s">
        <v>1022</v>
      </c>
      <c r="H3969" t="s">
        <v>32</v>
      </c>
      <c r="I3969" s="1">
        <v>44586</v>
      </c>
      <c r="J3969" s="1" t="str">
        <f>TEXT(CONS_TABLE[[#This Row],[date_stolen]],"YYYY")</f>
        <v>2022</v>
      </c>
      <c r="K3969" s="1" t="str">
        <f>TEXT(CONS_TABLE[[#This Row],[date_stolen]],"MMMM")</f>
        <v>January</v>
      </c>
      <c r="L3969">
        <v>109</v>
      </c>
      <c r="M3969" t="str">
        <f>VLOOKUP(CONS_TABLE[[#This Row],[location_id]],Locations[],2,"FALSE")</f>
        <v>Wellington</v>
      </c>
      <c r="N3969" t="str">
        <f>VLOOKUP(CONS_TABLE[[#This Row],[location_id]],Locations[],3, "FALSE")</f>
        <v>New Zealand</v>
      </c>
      <c r="O3969" s="3">
        <f>VLOOKUP(CONS_TABLE[[#This Row],[location_id]],Locations[],4,"FALSE")</f>
        <v>543500</v>
      </c>
      <c r="P3969">
        <f>VLOOKUP(CONS_TABLE[[#This Row],[location_id]],Locations[],5,"FALSE")</f>
        <v>67.52</v>
      </c>
    </row>
    <row r="3970" spans="1:16" x14ac:dyDescent="0.3">
      <c r="A3970">
        <v>3969</v>
      </c>
      <c r="B3970" t="s">
        <v>486</v>
      </c>
      <c r="C3970">
        <v>507</v>
      </c>
      <c r="D3970" t="str">
        <f>VLOOKUP(CONS_TABLE[[#This Row],[make_id]],Make_details[],2,"FALSE")</f>
        <v>Audi</v>
      </c>
      <c r="E3970" t="str">
        <f>VLOOKUP(CONS_TABLE[[#This Row],[make_id]],Make_details[],3,"FALSE")</f>
        <v>Standard</v>
      </c>
      <c r="F3970">
        <v>2014</v>
      </c>
      <c r="G3970" t="s">
        <v>853</v>
      </c>
      <c r="H3970" t="s">
        <v>45</v>
      </c>
      <c r="I3970" s="1">
        <v>44647</v>
      </c>
      <c r="J3970" s="1" t="str">
        <f>TEXT(CONS_TABLE[[#This Row],[date_stolen]],"YYYY")</f>
        <v>2022</v>
      </c>
      <c r="K3970" s="1" t="str">
        <f>TEXT(CONS_TABLE[[#This Row],[date_stolen]],"MMMM")</f>
        <v>March</v>
      </c>
      <c r="L3970">
        <v>102</v>
      </c>
      <c r="M3970" t="str">
        <f>VLOOKUP(CONS_TABLE[[#This Row],[location_id]],Locations[],2,"FALSE")</f>
        <v>Auckland</v>
      </c>
      <c r="N3970" t="str">
        <f>VLOOKUP(CONS_TABLE[[#This Row],[location_id]],Locations[],3, "FALSE")</f>
        <v>New Zealand</v>
      </c>
      <c r="O3970" s="3">
        <f>VLOOKUP(CONS_TABLE[[#This Row],[location_id]],Locations[],4,"FALSE")</f>
        <v>1695200</v>
      </c>
      <c r="P3970">
        <f>VLOOKUP(CONS_TABLE[[#This Row],[location_id]],Locations[],5,"FALSE")</f>
        <v>343.09</v>
      </c>
    </row>
    <row r="3971" spans="1:16" x14ac:dyDescent="0.3">
      <c r="A3971">
        <v>3970</v>
      </c>
      <c r="B3971" t="s">
        <v>75</v>
      </c>
      <c r="C3971">
        <v>619</v>
      </c>
      <c r="D3971" t="str">
        <f>VLOOKUP(CONS_TABLE[[#This Row],[make_id]],Make_details[],2,"FALSE")</f>
        <v>Toyota</v>
      </c>
      <c r="E3971" t="str">
        <f>VLOOKUP(CONS_TABLE[[#This Row],[make_id]],Make_details[],3,"FALSE")</f>
        <v>Standard</v>
      </c>
      <c r="F3971">
        <v>2016</v>
      </c>
      <c r="G3971" t="s">
        <v>471</v>
      </c>
      <c r="H3971" t="s">
        <v>45</v>
      </c>
      <c r="I3971" s="1">
        <v>44621</v>
      </c>
      <c r="J3971" s="1" t="str">
        <f>TEXT(CONS_TABLE[[#This Row],[date_stolen]],"YYYY")</f>
        <v>2022</v>
      </c>
      <c r="K3971" s="1" t="str">
        <f>TEXT(CONS_TABLE[[#This Row],[date_stolen]],"MMMM")</f>
        <v>March</v>
      </c>
      <c r="L3971">
        <v>102</v>
      </c>
      <c r="M3971" t="str">
        <f>VLOOKUP(CONS_TABLE[[#This Row],[location_id]],Locations[],2,"FALSE")</f>
        <v>Auckland</v>
      </c>
      <c r="N3971" t="str">
        <f>VLOOKUP(CONS_TABLE[[#This Row],[location_id]],Locations[],3, "FALSE")</f>
        <v>New Zealand</v>
      </c>
      <c r="O3971" s="3">
        <f>VLOOKUP(CONS_TABLE[[#This Row],[location_id]],Locations[],4,"FALSE")</f>
        <v>1695200</v>
      </c>
      <c r="P3971">
        <f>VLOOKUP(CONS_TABLE[[#This Row],[location_id]],Locations[],5,"FALSE")</f>
        <v>343.09</v>
      </c>
    </row>
    <row r="3972" spans="1:16" x14ac:dyDescent="0.3">
      <c r="A3972">
        <v>3971</v>
      </c>
      <c r="B3972" t="s">
        <v>75</v>
      </c>
      <c r="C3972">
        <v>578</v>
      </c>
      <c r="D3972" t="str">
        <f>VLOOKUP(CONS_TABLE[[#This Row],[make_id]],Make_details[],2,"FALSE")</f>
        <v>MG</v>
      </c>
      <c r="E3972" t="str">
        <f>VLOOKUP(CONS_TABLE[[#This Row],[make_id]],Make_details[],3,"FALSE")</f>
        <v>Standard</v>
      </c>
      <c r="F3972">
        <v>2021</v>
      </c>
      <c r="G3972">
        <v>3</v>
      </c>
      <c r="H3972" t="s">
        <v>66</v>
      </c>
      <c r="I3972" s="1">
        <v>44577</v>
      </c>
      <c r="J3972" s="1" t="str">
        <f>TEXT(CONS_TABLE[[#This Row],[date_stolen]],"YYYY")</f>
        <v>2022</v>
      </c>
      <c r="K3972" s="1" t="str">
        <f>TEXT(CONS_TABLE[[#This Row],[date_stolen]],"MMMM")</f>
        <v>January</v>
      </c>
      <c r="L3972">
        <v>102</v>
      </c>
      <c r="M3972" t="str">
        <f>VLOOKUP(CONS_TABLE[[#This Row],[location_id]],Locations[],2,"FALSE")</f>
        <v>Auckland</v>
      </c>
      <c r="N3972" t="str">
        <f>VLOOKUP(CONS_TABLE[[#This Row],[location_id]],Locations[],3, "FALSE")</f>
        <v>New Zealand</v>
      </c>
      <c r="O3972" s="3">
        <f>VLOOKUP(CONS_TABLE[[#This Row],[location_id]],Locations[],4,"FALSE")</f>
        <v>1695200</v>
      </c>
      <c r="P3972">
        <f>VLOOKUP(CONS_TABLE[[#This Row],[location_id]],Locations[],5,"FALSE")</f>
        <v>343.09</v>
      </c>
    </row>
    <row r="3973" spans="1:16" x14ac:dyDescent="0.3">
      <c r="A3973">
        <v>3972</v>
      </c>
      <c r="B3973" t="s">
        <v>90</v>
      </c>
      <c r="C3973">
        <v>550</v>
      </c>
      <c r="D3973" t="str">
        <f>VLOOKUP(CONS_TABLE[[#This Row],[make_id]],Make_details[],2,"FALSE")</f>
        <v>Honda</v>
      </c>
      <c r="E3973" t="str">
        <f>VLOOKUP(CONS_TABLE[[#This Row],[make_id]],Make_details[],3,"FALSE")</f>
        <v>Standard</v>
      </c>
      <c r="F3973">
        <v>2012</v>
      </c>
      <c r="G3973" t="s">
        <v>456</v>
      </c>
      <c r="H3973" t="s">
        <v>32</v>
      </c>
      <c r="I3973" s="1">
        <v>44655</v>
      </c>
      <c r="J3973" s="1" t="str">
        <f>TEXT(CONS_TABLE[[#This Row],[date_stolen]],"YYYY")</f>
        <v>2022</v>
      </c>
      <c r="K3973" s="1" t="str">
        <f>TEXT(CONS_TABLE[[#This Row],[date_stolen]],"MMMM")</f>
        <v>April</v>
      </c>
      <c r="L3973">
        <v>109</v>
      </c>
      <c r="M3973" t="str">
        <f>VLOOKUP(CONS_TABLE[[#This Row],[location_id]],Locations[],2,"FALSE")</f>
        <v>Wellington</v>
      </c>
      <c r="N3973" t="str">
        <f>VLOOKUP(CONS_TABLE[[#This Row],[location_id]],Locations[],3, "FALSE")</f>
        <v>New Zealand</v>
      </c>
      <c r="O3973" s="3">
        <f>VLOOKUP(CONS_TABLE[[#This Row],[location_id]],Locations[],4,"FALSE")</f>
        <v>543500</v>
      </c>
      <c r="P3973">
        <f>VLOOKUP(CONS_TABLE[[#This Row],[location_id]],Locations[],5,"FALSE")</f>
        <v>67.52</v>
      </c>
    </row>
    <row r="3974" spans="1:16" x14ac:dyDescent="0.3">
      <c r="A3974">
        <v>3973</v>
      </c>
      <c r="B3974" t="s">
        <v>75</v>
      </c>
      <c r="C3974">
        <v>619</v>
      </c>
      <c r="D3974" t="str">
        <f>VLOOKUP(CONS_TABLE[[#This Row],[make_id]],Make_details[],2,"FALSE")</f>
        <v>Toyota</v>
      </c>
      <c r="E3974" t="str">
        <f>VLOOKUP(CONS_TABLE[[#This Row],[make_id]],Make_details[],3,"FALSE")</f>
        <v>Standard</v>
      </c>
      <c r="F3974">
        <v>2014</v>
      </c>
      <c r="G3974" t="s">
        <v>471</v>
      </c>
      <c r="H3974" t="s">
        <v>32</v>
      </c>
      <c r="I3974" s="1">
        <v>44654</v>
      </c>
      <c r="J3974" s="1" t="str">
        <f>TEXT(CONS_TABLE[[#This Row],[date_stolen]],"YYYY")</f>
        <v>2022</v>
      </c>
      <c r="K3974" s="1" t="str">
        <f>TEXT(CONS_TABLE[[#This Row],[date_stolen]],"MMMM")</f>
        <v>April</v>
      </c>
      <c r="L3974">
        <v>102</v>
      </c>
      <c r="M3974" t="str">
        <f>VLOOKUP(CONS_TABLE[[#This Row],[location_id]],Locations[],2,"FALSE")</f>
        <v>Auckland</v>
      </c>
      <c r="N3974" t="str">
        <f>VLOOKUP(CONS_TABLE[[#This Row],[location_id]],Locations[],3, "FALSE")</f>
        <v>New Zealand</v>
      </c>
      <c r="O3974" s="3">
        <f>VLOOKUP(CONS_TABLE[[#This Row],[location_id]],Locations[],4,"FALSE")</f>
        <v>1695200</v>
      </c>
      <c r="P3974">
        <f>VLOOKUP(CONS_TABLE[[#This Row],[location_id]],Locations[],5,"FALSE")</f>
        <v>343.09</v>
      </c>
    </row>
    <row r="3975" spans="1:16" x14ac:dyDescent="0.3">
      <c r="A3975">
        <v>3974</v>
      </c>
      <c r="B3975" t="s">
        <v>83</v>
      </c>
      <c r="C3975">
        <v>576</v>
      </c>
      <c r="D3975" t="str">
        <f>VLOOKUP(CONS_TABLE[[#This Row],[make_id]],Make_details[],2,"FALSE")</f>
        <v>Mazda</v>
      </c>
      <c r="E3975" t="str">
        <f>VLOOKUP(CONS_TABLE[[#This Row],[make_id]],Make_details[],3,"FALSE")</f>
        <v>Standard</v>
      </c>
      <c r="F3975">
        <v>2005</v>
      </c>
      <c r="G3975" t="s">
        <v>698</v>
      </c>
      <c r="H3975" t="s">
        <v>18</v>
      </c>
      <c r="I3975" s="1">
        <v>44632</v>
      </c>
      <c r="J3975" s="1" t="str">
        <f>TEXT(CONS_TABLE[[#This Row],[date_stolen]],"YYYY")</f>
        <v>2022</v>
      </c>
      <c r="K3975" s="1" t="str">
        <f>TEXT(CONS_TABLE[[#This Row],[date_stolen]],"MMMM")</f>
        <v>March</v>
      </c>
      <c r="L3975">
        <v>104</v>
      </c>
      <c r="M3975" t="str">
        <f>VLOOKUP(CONS_TABLE[[#This Row],[location_id]],Locations[],2,"FALSE")</f>
        <v>Bay of Plenty</v>
      </c>
      <c r="N3975" t="str">
        <f>VLOOKUP(CONS_TABLE[[#This Row],[location_id]],Locations[],3, "FALSE")</f>
        <v>New Zealand</v>
      </c>
      <c r="O3975" s="3">
        <f>VLOOKUP(CONS_TABLE[[#This Row],[location_id]],Locations[],4,"FALSE")</f>
        <v>347700</v>
      </c>
      <c r="P3975">
        <f>VLOOKUP(CONS_TABLE[[#This Row],[location_id]],Locations[],5,"FALSE")</f>
        <v>28.8</v>
      </c>
    </row>
    <row r="3976" spans="1:16" x14ac:dyDescent="0.3">
      <c r="A3976">
        <v>3975</v>
      </c>
      <c r="B3976" t="s">
        <v>83</v>
      </c>
      <c r="C3976">
        <v>619</v>
      </c>
      <c r="D3976" t="str">
        <f>VLOOKUP(CONS_TABLE[[#This Row],[make_id]],Make_details[],2,"FALSE")</f>
        <v>Toyota</v>
      </c>
      <c r="E3976" t="str">
        <f>VLOOKUP(CONS_TABLE[[#This Row],[make_id]],Make_details[],3,"FALSE")</f>
        <v>Standard</v>
      </c>
      <c r="F3976">
        <v>2007</v>
      </c>
      <c r="G3976" t="s">
        <v>842</v>
      </c>
      <c r="H3976" t="s">
        <v>18</v>
      </c>
      <c r="I3976" s="1">
        <v>44595</v>
      </c>
      <c r="J3976" s="1" t="str">
        <f>TEXT(CONS_TABLE[[#This Row],[date_stolen]],"YYYY")</f>
        <v>2022</v>
      </c>
      <c r="K3976" s="1" t="str">
        <f>TEXT(CONS_TABLE[[#This Row],[date_stolen]],"MMMM")</f>
        <v>February</v>
      </c>
      <c r="L3976">
        <v>102</v>
      </c>
      <c r="M3976" t="str">
        <f>VLOOKUP(CONS_TABLE[[#This Row],[location_id]],Locations[],2,"FALSE")</f>
        <v>Auckland</v>
      </c>
      <c r="N3976" t="str">
        <f>VLOOKUP(CONS_TABLE[[#This Row],[location_id]],Locations[],3, "FALSE")</f>
        <v>New Zealand</v>
      </c>
      <c r="O3976" s="3">
        <f>VLOOKUP(CONS_TABLE[[#This Row],[location_id]],Locations[],4,"FALSE")</f>
        <v>1695200</v>
      </c>
      <c r="P3976">
        <f>VLOOKUP(CONS_TABLE[[#This Row],[location_id]],Locations[],5,"FALSE")</f>
        <v>343.09</v>
      </c>
    </row>
    <row r="3977" spans="1:16" x14ac:dyDescent="0.3">
      <c r="A3977">
        <v>3976</v>
      </c>
      <c r="B3977" t="s">
        <v>435</v>
      </c>
      <c r="C3977">
        <v>540</v>
      </c>
      <c r="D3977" t="str">
        <f>VLOOKUP(CONS_TABLE[[#This Row],[make_id]],Make_details[],2,"FALSE")</f>
        <v>Ford</v>
      </c>
      <c r="E3977" t="str">
        <f>VLOOKUP(CONS_TABLE[[#This Row],[make_id]],Make_details[],3,"FALSE")</f>
        <v>Standard</v>
      </c>
      <c r="F3977">
        <v>2016</v>
      </c>
      <c r="G3977" t="s">
        <v>760</v>
      </c>
      <c r="H3977" t="s">
        <v>32</v>
      </c>
      <c r="I3977" s="1">
        <v>44611</v>
      </c>
      <c r="J3977" s="1" t="str">
        <f>TEXT(CONS_TABLE[[#This Row],[date_stolen]],"YYYY")</f>
        <v>2022</v>
      </c>
      <c r="K3977" s="1" t="str">
        <f>TEXT(CONS_TABLE[[#This Row],[date_stolen]],"MMMM")</f>
        <v>February</v>
      </c>
      <c r="L3977">
        <v>102</v>
      </c>
      <c r="M3977" t="str">
        <f>VLOOKUP(CONS_TABLE[[#This Row],[location_id]],Locations[],2,"FALSE")</f>
        <v>Auckland</v>
      </c>
      <c r="N3977" t="str">
        <f>VLOOKUP(CONS_TABLE[[#This Row],[location_id]],Locations[],3, "FALSE")</f>
        <v>New Zealand</v>
      </c>
      <c r="O3977" s="3">
        <f>VLOOKUP(CONS_TABLE[[#This Row],[location_id]],Locations[],4,"FALSE")</f>
        <v>1695200</v>
      </c>
      <c r="P3977">
        <f>VLOOKUP(CONS_TABLE[[#This Row],[location_id]],Locations[],5,"FALSE")</f>
        <v>343.09</v>
      </c>
    </row>
    <row r="3978" spans="1:16" x14ac:dyDescent="0.3">
      <c r="A3978">
        <v>3977</v>
      </c>
      <c r="B3978" t="s">
        <v>75</v>
      </c>
      <c r="C3978">
        <v>619</v>
      </c>
      <c r="D3978" t="str">
        <f>VLOOKUP(CONS_TABLE[[#This Row],[make_id]],Make_details[],2,"FALSE")</f>
        <v>Toyota</v>
      </c>
      <c r="E3978" t="str">
        <f>VLOOKUP(CONS_TABLE[[#This Row],[make_id]],Make_details[],3,"FALSE")</f>
        <v>Standard</v>
      </c>
      <c r="F3978">
        <v>2014</v>
      </c>
      <c r="G3978" t="s">
        <v>471</v>
      </c>
      <c r="H3978" t="s">
        <v>10</v>
      </c>
      <c r="I3978" s="1">
        <v>44584</v>
      </c>
      <c r="J3978" s="1" t="str">
        <f>TEXT(CONS_TABLE[[#This Row],[date_stolen]],"YYYY")</f>
        <v>2022</v>
      </c>
      <c r="K3978" s="1" t="str">
        <f>TEXT(CONS_TABLE[[#This Row],[date_stolen]],"MMMM")</f>
        <v>January</v>
      </c>
      <c r="L3978">
        <v>102</v>
      </c>
      <c r="M3978" t="str">
        <f>VLOOKUP(CONS_TABLE[[#This Row],[location_id]],Locations[],2,"FALSE")</f>
        <v>Auckland</v>
      </c>
      <c r="N3978" t="str">
        <f>VLOOKUP(CONS_TABLE[[#This Row],[location_id]],Locations[],3, "FALSE")</f>
        <v>New Zealand</v>
      </c>
      <c r="O3978" s="3">
        <f>VLOOKUP(CONS_TABLE[[#This Row],[location_id]],Locations[],4,"FALSE")</f>
        <v>1695200</v>
      </c>
      <c r="P3978">
        <f>VLOOKUP(CONS_TABLE[[#This Row],[location_id]],Locations[],5,"FALSE")</f>
        <v>343.09</v>
      </c>
    </row>
    <row r="3979" spans="1:16" x14ac:dyDescent="0.3">
      <c r="A3979">
        <v>3978</v>
      </c>
      <c r="B3979" t="s">
        <v>75</v>
      </c>
      <c r="C3979">
        <v>619</v>
      </c>
      <c r="D3979" t="str">
        <f>VLOOKUP(CONS_TABLE[[#This Row],[make_id]],Make_details[],2,"FALSE")</f>
        <v>Toyota</v>
      </c>
      <c r="E3979" t="str">
        <f>VLOOKUP(CONS_TABLE[[#This Row],[make_id]],Make_details[],3,"FALSE")</f>
        <v>Standard</v>
      </c>
      <c r="F3979">
        <v>2015</v>
      </c>
      <c r="G3979" t="s">
        <v>471</v>
      </c>
      <c r="H3979" t="s">
        <v>32</v>
      </c>
      <c r="I3979" s="1">
        <v>44651</v>
      </c>
      <c r="J3979" s="1" t="str">
        <f>TEXT(CONS_TABLE[[#This Row],[date_stolen]],"YYYY")</f>
        <v>2022</v>
      </c>
      <c r="K3979" s="1" t="str">
        <f>TEXT(CONS_TABLE[[#This Row],[date_stolen]],"MMMM")</f>
        <v>March</v>
      </c>
      <c r="L3979">
        <v>102</v>
      </c>
      <c r="M3979" t="str">
        <f>VLOOKUP(CONS_TABLE[[#This Row],[location_id]],Locations[],2,"FALSE")</f>
        <v>Auckland</v>
      </c>
      <c r="N3979" t="str">
        <f>VLOOKUP(CONS_TABLE[[#This Row],[location_id]],Locations[],3, "FALSE")</f>
        <v>New Zealand</v>
      </c>
      <c r="O3979" s="3">
        <f>VLOOKUP(CONS_TABLE[[#This Row],[location_id]],Locations[],4,"FALSE")</f>
        <v>1695200</v>
      </c>
      <c r="P3979">
        <f>VLOOKUP(CONS_TABLE[[#This Row],[location_id]],Locations[],5,"FALSE")</f>
        <v>343.09</v>
      </c>
    </row>
    <row r="3980" spans="1:16" x14ac:dyDescent="0.3">
      <c r="A3980">
        <v>3979</v>
      </c>
      <c r="B3980" t="s">
        <v>90</v>
      </c>
      <c r="C3980">
        <v>580</v>
      </c>
      <c r="D3980" t="str">
        <f>VLOOKUP(CONS_TABLE[[#This Row],[make_id]],Make_details[],2,"FALSE")</f>
        <v>Mitsubishi</v>
      </c>
      <c r="E3980" t="str">
        <f>VLOOKUP(CONS_TABLE[[#This Row],[make_id]],Make_details[],3,"FALSE")</f>
        <v>Standard</v>
      </c>
      <c r="F3980">
        <v>2022</v>
      </c>
      <c r="G3980" t="s">
        <v>727</v>
      </c>
      <c r="H3980" t="s">
        <v>18</v>
      </c>
      <c r="I3980" s="1">
        <v>44587</v>
      </c>
      <c r="J3980" s="1" t="str">
        <f>TEXT(CONS_TABLE[[#This Row],[date_stolen]],"YYYY")</f>
        <v>2022</v>
      </c>
      <c r="K3980" s="1" t="str">
        <f>TEXT(CONS_TABLE[[#This Row],[date_stolen]],"MMMM")</f>
        <v>January</v>
      </c>
      <c r="L3980">
        <v>102</v>
      </c>
      <c r="M3980" t="str">
        <f>VLOOKUP(CONS_TABLE[[#This Row],[location_id]],Locations[],2,"FALSE")</f>
        <v>Auckland</v>
      </c>
      <c r="N3980" t="str">
        <f>VLOOKUP(CONS_TABLE[[#This Row],[location_id]],Locations[],3, "FALSE")</f>
        <v>New Zealand</v>
      </c>
      <c r="O3980" s="3">
        <f>VLOOKUP(CONS_TABLE[[#This Row],[location_id]],Locations[],4,"FALSE")</f>
        <v>1695200</v>
      </c>
      <c r="P3980">
        <f>VLOOKUP(CONS_TABLE[[#This Row],[location_id]],Locations[],5,"FALSE")</f>
        <v>343.09</v>
      </c>
    </row>
    <row r="3981" spans="1:16" x14ac:dyDescent="0.3">
      <c r="A3981">
        <v>3980</v>
      </c>
      <c r="B3981" t="s">
        <v>75</v>
      </c>
      <c r="C3981">
        <v>619</v>
      </c>
      <c r="D3981" t="str">
        <f>VLOOKUP(CONS_TABLE[[#This Row],[make_id]],Make_details[],2,"FALSE")</f>
        <v>Toyota</v>
      </c>
      <c r="E3981" t="str">
        <f>VLOOKUP(CONS_TABLE[[#This Row],[make_id]],Make_details[],3,"FALSE")</f>
        <v>Standard</v>
      </c>
      <c r="F3981">
        <v>2007</v>
      </c>
      <c r="G3981" t="s">
        <v>826</v>
      </c>
      <c r="H3981" t="s">
        <v>28</v>
      </c>
      <c r="I3981" s="1">
        <v>44574</v>
      </c>
      <c r="J3981" s="1" t="str">
        <f>TEXT(CONS_TABLE[[#This Row],[date_stolen]],"YYYY")</f>
        <v>2022</v>
      </c>
      <c r="K3981" s="1" t="str">
        <f>TEXT(CONS_TABLE[[#This Row],[date_stolen]],"MMMM")</f>
        <v>January</v>
      </c>
      <c r="L3981">
        <v>104</v>
      </c>
      <c r="M3981" t="str">
        <f>VLOOKUP(CONS_TABLE[[#This Row],[location_id]],Locations[],2,"FALSE")</f>
        <v>Bay of Plenty</v>
      </c>
      <c r="N3981" t="str">
        <f>VLOOKUP(CONS_TABLE[[#This Row],[location_id]],Locations[],3, "FALSE")</f>
        <v>New Zealand</v>
      </c>
      <c r="O3981" s="3">
        <f>VLOOKUP(CONS_TABLE[[#This Row],[location_id]],Locations[],4,"FALSE")</f>
        <v>347700</v>
      </c>
      <c r="P3981">
        <f>VLOOKUP(CONS_TABLE[[#This Row],[location_id]],Locations[],5,"FALSE")</f>
        <v>28.8</v>
      </c>
    </row>
    <row r="3982" spans="1:16" x14ac:dyDescent="0.3">
      <c r="A3982">
        <v>3981</v>
      </c>
      <c r="B3982" t="s">
        <v>8</v>
      </c>
      <c r="C3982">
        <v>595</v>
      </c>
      <c r="D3982" t="str">
        <f>VLOOKUP(CONS_TABLE[[#This Row],[make_id]],Make_details[],2,"FALSE")</f>
        <v>Pinto</v>
      </c>
      <c r="E3982" t="str">
        <f>VLOOKUP(CONS_TABLE[[#This Row],[make_id]],Make_details[],3,"FALSE")</f>
        <v>Standard</v>
      </c>
      <c r="F3982">
        <v>1992</v>
      </c>
      <c r="G3982" t="s">
        <v>1023</v>
      </c>
      <c r="H3982" t="s">
        <v>18</v>
      </c>
      <c r="I3982" s="1">
        <v>44548</v>
      </c>
      <c r="J3982" s="1" t="str">
        <f>TEXT(CONS_TABLE[[#This Row],[date_stolen]],"YYYY")</f>
        <v>2021</v>
      </c>
      <c r="K3982" s="1" t="str">
        <f>TEXT(CONS_TABLE[[#This Row],[date_stolen]],"MMMM")</f>
        <v>December</v>
      </c>
      <c r="L3982">
        <v>102</v>
      </c>
      <c r="M3982" t="str">
        <f>VLOOKUP(CONS_TABLE[[#This Row],[location_id]],Locations[],2,"FALSE")</f>
        <v>Auckland</v>
      </c>
      <c r="N3982" t="str">
        <f>VLOOKUP(CONS_TABLE[[#This Row],[location_id]],Locations[],3, "FALSE")</f>
        <v>New Zealand</v>
      </c>
      <c r="O3982" s="3">
        <f>VLOOKUP(CONS_TABLE[[#This Row],[location_id]],Locations[],4,"FALSE")</f>
        <v>1695200</v>
      </c>
      <c r="P3982">
        <f>VLOOKUP(CONS_TABLE[[#This Row],[location_id]],Locations[],5,"FALSE")</f>
        <v>343.09</v>
      </c>
    </row>
    <row r="3983" spans="1:16" x14ac:dyDescent="0.3">
      <c r="A3983">
        <v>3982</v>
      </c>
      <c r="B3983" t="s">
        <v>671</v>
      </c>
      <c r="C3983">
        <v>539</v>
      </c>
      <c r="D3983" t="str">
        <f>VLOOKUP(CONS_TABLE[[#This Row],[make_id]],Make_details[],2,"FALSE")</f>
        <v>Ferrari</v>
      </c>
      <c r="E3983" t="str">
        <f>VLOOKUP(CONS_TABLE[[#This Row],[make_id]],Make_details[],3,"FALSE")</f>
        <v>Luxury</v>
      </c>
      <c r="F3983">
        <v>1993</v>
      </c>
      <c r="G3983" t="s">
        <v>1024</v>
      </c>
      <c r="H3983" t="s">
        <v>66</v>
      </c>
      <c r="I3983" s="1">
        <v>44490</v>
      </c>
      <c r="J3983" s="1" t="str">
        <f>TEXT(CONS_TABLE[[#This Row],[date_stolen]],"YYYY")</f>
        <v>2021</v>
      </c>
      <c r="K3983" s="1" t="str">
        <f>TEXT(CONS_TABLE[[#This Row],[date_stolen]],"MMMM")</f>
        <v>October</v>
      </c>
      <c r="L3983">
        <v>102</v>
      </c>
      <c r="M3983" t="str">
        <f>VLOOKUP(CONS_TABLE[[#This Row],[location_id]],Locations[],2,"FALSE")</f>
        <v>Auckland</v>
      </c>
      <c r="N3983" t="str">
        <f>VLOOKUP(CONS_TABLE[[#This Row],[location_id]],Locations[],3, "FALSE")</f>
        <v>New Zealand</v>
      </c>
      <c r="O3983" s="3">
        <f>VLOOKUP(CONS_TABLE[[#This Row],[location_id]],Locations[],4,"FALSE")</f>
        <v>1695200</v>
      </c>
      <c r="P3983">
        <f>VLOOKUP(CONS_TABLE[[#This Row],[location_id]],Locations[],5,"FALSE")</f>
        <v>343.09</v>
      </c>
    </row>
    <row r="3984" spans="1:16" x14ac:dyDescent="0.3">
      <c r="A3984">
        <v>3983</v>
      </c>
      <c r="B3984" t="s">
        <v>8</v>
      </c>
      <c r="C3984">
        <v>549</v>
      </c>
      <c r="D3984" t="str">
        <f>VLOOKUP(CONS_TABLE[[#This Row],[make_id]],Make_details[],2,"FALSE")</f>
        <v>Homebuilt</v>
      </c>
      <c r="E3984" t="str">
        <f>VLOOKUP(CONS_TABLE[[#This Row],[make_id]],Make_details[],3,"FALSE")</f>
        <v>Standard</v>
      </c>
      <c r="F3984">
        <v>1993</v>
      </c>
      <c r="G3984" t="s">
        <v>1025</v>
      </c>
      <c r="H3984" t="s">
        <v>28</v>
      </c>
      <c r="I3984" s="1">
        <v>44584</v>
      </c>
      <c r="J3984" s="1" t="str">
        <f>TEXT(CONS_TABLE[[#This Row],[date_stolen]],"YYYY")</f>
        <v>2022</v>
      </c>
      <c r="K3984" s="1" t="str">
        <f>TEXT(CONS_TABLE[[#This Row],[date_stolen]],"MMMM")</f>
        <v>January</v>
      </c>
      <c r="L3984">
        <v>108</v>
      </c>
      <c r="M3984" t="str">
        <f>VLOOKUP(CONS_TABLE[[#This Row],[location_id]],Locations[],2,"FALSE")</f>
        <v>Manawatū-Whanganui</v>
      </c>
      <c r="N3984" t="str">
        <f>VLOOKUP(CONS_TABLE[[#This Row],[location_id]],Locations[],3, "FALSE")</f>
        <v>New Zealand</v>
      </c>
      <c r="O3984" s="3">
        <f>VLOOKUP(CONS_TABLE[[#This Row],[location_id]],Locations[],4,"FALSE")</f>
        <v>258200</v>
      </c>
      <c r="P3984">
        <f>VLOOKUP(CONS_TABLE[[#This Row],[location_id]],Locations[],5,"FALSE")</f>
        <v>11.62</v>
      </c>
    </row>
    <row r="3985" spans="1:16" x14ac:dyDescent="0.3">
      <c r="A3985">
        <v>3984</v>
      </c>
      <c r="B3985" t="s">
        <v>11</v>
      </c>
      <c r="C3985">
        <v>623</v>
      </c>
      <c r="D3985" t="str">
        <f>VLOOKUP(CONS_TABLE[[#This Row],[make_id]],Make_details[],2,"FALSE")</f>
        <v>Trailer</v>
      </c>
      <c r="E3985" t="str">
        <f>VLOOKUP(CONS_TABLE[[#This Row],[make_id]],Make_details[],3,"FALSE")</f>
        <v>Standard</v>
      </c>
      <c r="F3985">
        <v>1981</v>
      </c>
      <c r="G3985" t="s">
        <v>36</v>
      </c>
      <c r="H3985" t="s">
        <v>45</v>
      </c>
      <c r="I3985" s="1">
        <v>44580</v>
      </c>
      <c r="J3985" s="1" t="str">
        <f>TEXT(CONS_TABLE[[#This Row],[date_stolen]],"YYYY")</f>
        <v>2022</v>
      </c>
      <c r="K3985" s="1" t="str">
        <f>TEXT(CONS_TABLE[[#This Row],[date_stolen]],"MMMM")</f>
        <v>January</v>
      </c>
      <c r="L3985">
        <v>103</v>
      </c>
      <c r="M3985" t="str">
        <f>VLOOKUP(CONS_TABLE[[#This Row],[location_id]],Locations[],2,"FALSE")</f>
        <v>Waikato</v>
      </c>
      <c r="N3985" t="str">
        <f>VLOOKUP(CONS_TABLE[[#This Row],[location_id]],Locations[],3, "FALSE")</f>
        <v>New Zealand</v>
      </c>
      <c r="O3985" s="3">
        <f>VLOOKUP(CONS_TABLE[[#This Row],[location_id]],Locations[],4,"FALSE")</f>
        <v>513800</v>
      </c>
      <c r="P3985">
        <f>VLOOKUP(CONS_TABLE[[#This Row],[location_id]],Locations[],5,"FALSE")</f>
        <v>21.5</v>
      </c>
    </row>
    <row r="3986" spans="1:16" x14ac:dyDescent="0.3">
      <c r="A3986">
        <v>3985</v>
      </c>
      <c r="B3986" t="s">
        <v>90</v>
      </c>
      <c r="C3986">
        <v>578</v>
      </c>
      <c r="D3986" t="str">
        <f>VLOOKUP(CONS_TABLE[[#This Row],[make_id]],Make_details[],2,"FALSE")</f>
        <v>MG</v>
      </c>
      <c r="E3986" t="str">
        <f>VLOOKUP(CONS_TABLE[[#This Row],[make_id]],Make_details[],3,"FALSE")</f>
        <v>Standard</v>
      </c>
      <c r="F3986">
        <v>2021</v>
      </c>
      <c r="G3986" t="s">
        <v>1026</v>
      </c>
      <c r="H3986" t="s">
        <v>18</v>
      </c>
      <c r="I3986" s="1">
        <v>44636</v>
      </c>
      <c r="J3986" s="1" t="str">
        <f>TEXT(CONS_TABLE[[#This Row],[date_stolen]],"YYYY")</f>
        <v>2022</v>
      </c>
      <c r="K3986" s="1" t="str">
        <f>TEXT(CONS_TABLE[[#This Row],[date_stolen]],"MMMM")</f>
        <v>March</v>
      </c>
      <c r="L3986">
        <v>102</v>
      </c>
      <c r="M3986" t="str">
        <f>VLOOKUP(CONS_TABLE[[#This Row],[location_id]],Locations[],2,"FALSE")</f>
        <v>Auckland</v>
      </c>
      <c r="N3986" t="str">
        <f>VLOOKUP(CONS_TABLE[[#This Row],[location_id]],Locations[],3, "FALSE")</f>
        <v>New Zealand</v>
      </c>
      <c r="O3986" s="3">
        <f>VLOOKUP(CONS_TABLE[[#This Row],[location_id]],Locations[],4,"FALSE")</f>
        <v>1695200</v>
      </c>
      <c r="P3986">
        <f>VLOOKUP(CONS_TABLE[[#This Row],[location_id]],Locations[],5,"FALSE")</f>
        <v>343.09</v>
      </c>
    </row>
    <row r="3987" spans="1:16" x14ac:dyDescent="0.3">
      <c r="A3987">
        <v>3986</v>
      </c>
      <c r="B3987" t="s">
        <v>83</v>
      </c>
      <c r="C3987">
        <v>580</v>
      </c>
      <c r="D3987" t="str">
        <f>VLOOKUP(CONS_TABLE[[#This Row],[make_id]],Make_details[],2,"FALSE")</f>
        <v>Mitsubishi</v>
      </c>
      <c r="E3987" t="str">
        <f>VLOOKUP(CONS_TABLE[[#This Row],[make_id]],Make_details[],3,"FALSE")</f>
        <v>Standard</v>
      </c>
      <c r="F3987">
        <v>1980</v>
      </c>
      <c r="G3987" t="s">
        <v>441</v>
      </c>
      <c r="H3987" t="s">
        <v>32</v>
      </c>
      <c r="I3987" s="1">
        <v>44529</v>
      </c>
      <c r="J3987" s="1" t="str">
        <f>TEXT(CONS_TABLE[[#This Row],[date_stolen]],"YYYY")</f>
        <v>2021</v>
      </c>
      <c r="K3987" s="1" t="str">
        <f>TEXT(CONS_TABLE[[#This Row],[date_stolen]],"MMMM")</f>
        <v>November</v>
      </c>
      <c r="L3987">
        <v>114</v>
      </c>
      <c r="M3987" t="str">
        <f>VLOOKUP(CONS_TABLE[[#This Row],[location_id]],Locations[],2,"FALSE")</f>
        <v>Canterbury</v>
      </c>
      <c r="N3987" t="str">
        <f>VLOOKUP(CONS_TABLE[[#This Row],[location_id]],Locations[],3, "FALSE")</f>
        <v>New Zealand</v>
      </c>
      <c r="O3987" s="3">
        <f>VLOOKUP(CONS_TABLE[[#This Row],[location_id]],Locations[],4,"FALSE")</f>
        <v>655000</v>
      </c>
      <c r="P3987">
        <f>VLOOKUP(CONS_TABLE[[#This Row],[location_id]],Locations[],5,"FALSE")</f>
        <v>14.72</v>
      </c>
    </row>
    <row r="3988" spans="1:16" x14ac:dyDescent="0.3">
      <c r="A3988">
        <v>3987</v>
      </c>
      <c r="B3988" t="s">
        <v>486</v>
      </c>
      <c r="C3988">
        <v>577</v>
      </c>
      <c r="D3988" t="str">
        <f>VLOOKUP(CONS_TABLE[[#This Row],[make_id]],Make_details[],2,"FALSE")</f>
        <v>Mercedes-Benz</v>
      </c>
      <c r="E3988" t="str">
        <f>VLOOKUP(CONS_TABLE[[#This Row],[make_id]],Make_details[],3,"FALSE")</f>
        <v>Luxury</v>
      </c>
      <c r="F3988">
        <v>2014</v>
      </c>
      <c r="G3988" t="s">
        <v>982</v>
      </c>
      <c r="H3988" t="s">
        <v>10</v>
      </c>
      <c r="I3988" s="1">
        <v>44632</v>
      </c>
      <c r="J3988" s="1" t="str">
        <f>TEXT(CONS_TABLE[[#This Row],[date_stolen]],"YYYY")</f>
        <v>2022</v>
      </c>
      <c r="K3988" s="1" t="str">
        <f>TEXT(CONS_TABLE[[#This Row],[date_stolen]],"MMMM")</f>
        <v>March</v>
      </c>
      <c r="L3988">
        <v>102</v>
      </c>
      <c r="M3988" t="str">
        <f>VLOOKUP(CONS_TABLE[[#This Row],[location_id]],Locations[],2,"FALSE")</f>
        <v>Auckland</v>
      </c>
      <c r="N3988" t="str">
        <f>VLOOKUP(CONS_TABLE[[#This Row],[location_id]],Locations[],3, "FALSE")</f>
        <v>New Zealand</v>
      </c>
      <c r="O3988" s="3">
        <f>VLOOKUP(CONS_TABLE[[#This Row],[location_id]],Locations[],4,"FALSE")</f>
        <v>1695200</v>
      </c>
      <c r="P3988">
        <f>VLOOKUP(CONS_TABLE[[#This Row],[location_id]],Locations[],5,"FALSE")</f>
        <v>343.09</v>
      </c>
    </row>
    <row r="3989" spans="1:16" x14ac:dyDescent="0.3">
      <c r="A3989">
        <v>3988</v>
      </c>
      <c r="B3989" t="s">
        <v>491</v>
      </c>
      <c r="C3989">
        <v>619</v>
      </c>
      <c r="D3989" t="str">
        <f>VLOOKUP(CONS_TABLE[[#This Row],[make_id]],Make_details[],2,"FALSE")</f>
        <v>Toyota</v>
      </c>
      <c r="E3989" t="str">
        <f>VLOOKUP(CONS_TABLE[[#This Row],[make_id]],Make_details[],3,"FALSE")</f>
        <v>Standard</v>
      </c>
      <c r="F3989">
        <v>1989</v>
      </c>
      <c r="G3989" t="s">
        <v>1027</v>
      </c>
      <c r="H3989" t="s">
        <v>32</v>
      </c>
      <c r="I3989" s="1">
        <v>44517</v>
      </c>
      <c r="J3989" s="1" t="str">
        <f>TEXT(CONS_TABLE[[#This Row],[date_stolen]],"YYYY")</f>
        <v>2021</v>
      </c>
      <c r="K3989" s="1" t="str">
        <f>TEXT(CONS_TABLE[[#This Row],[date_stolen]],"MMMM")</f>
        <v>November</v>
      </c>
      <c r="L3989">
        <v>105</v>
      </c>
      <c r="M3989" t="str">
        <f>VLOOKUP(CONS_TABLE[[#This Row],[location_id]],Locations[],2,"FALSE")</f>
        <v>Gisborne</v>
      </c>
      <c r="N3989" t="str">
        <f>VLOOKUP(CONS_TABLE[[#This Row],[location_id]],Locations[],3, "FALSE")</f>
        <v>New Zealand</v>
      </c>
      <c r="O3989" s="3">
        <f>VLOOKUP(CONS_TABLE[[#This Row],[location_id]],Locations[],4,"FALSE")</f>
        <v>52100</v>
      </c>
      <c r="P3989">
        <f>VLOOKUP(CONS_TABLE[[#This Row],[location_id]],Locations[],5,"FALSE")</f>
        <v>6.21</v>
      </c>
    </row>
    <row r="3990" spans="1:16" x14ac:dyDescent="0.3">
      <c r="A3990">
        <v>3989</v>
      </c>
      <c r="B3990" t="s">
        <v>435</v>
      </c>
      <c r="C3990">
        <v>580</v>
      </c>
      <c r="D3990" t="str">
        <f>VLOOKUP(CONS_TABLE[[#This Row],[make_id]],Make_details[],2,"FALSE")</f>
        <v>Mitsubishi</v>
      </c>
      <c r="E3990" t="str">
        <f>VLOOKUP(CONS_TABLE[[#This Row],[make_id]],Make_details[],3,"FALSE")</f>
        <v>Standard</v>
      </c>
      <c r="F3990">
        <v>1989</v>
      </c>
      <c r="G3990" t="s">
        <v>1028</v>
      </c>
      <c r="H3990" t="s">
        <v>45</v>
      </c>
      <c r="I3990" s="1">
        <v>44649</v>
      </c>
      <c r="J3990" s="1" t="str">
        <f>TEXT(CONS_TABLE[[#This Row],[date_stolen]],"YYYY")</f>
        <v>2022</v>
      </c>
      <c r="K3990" s="1" t="str">
        <f>TEXT(CONS_TABLE[[#This Row],[date_stolen]],"MMMM")</f>
        <v>March</v>
      </c>
      <c r="L3990">
        <v>114</v>
      </c>
      <c r="M3990" t="str">
        <f>VLOOKUP(CONS_TABLE[[#This Row],[location_id]],Locations[],2,"FALSE")</f>
        <v>Canterbury</v>
      </c>
      <c r="N3990" t="str">
        <f>VLOOKUP(CONS_TABLE[[#This Row],[location_id]],Locations[],3, "FALSE")</f>
        <v>New Zealand</v>
      </c>
      <c r="O3990" s="3">
        <f>VLOOKUP(CONS_TABLE[[#This Row],[location_id]],Locations[],4,"FALSE")</f>
        <v>655000</v>
      </c>
      <c r="P3990">
        <f>VLOOKUP(CONS_TABLE[[#This Row],[location_id]],Locations[],5,"FALSE")</f>
        <v>14.72</v>
      </c>
    </row>
    <row r="3991" spans="1:16" x14ac:dyDescent="0.3">
      <c r="A3991">
        <v>3990</v>
      </c>
      <c r="B3991" t="s">
        <v>83</v>
      </c>
      <c r="C3991">
        <v>619</v>
      </c>
      <c r="D3991" t="str">
        <f>VLOOKUP(CONS_TABLE[[#This Row],[make_id]],Make_details[],2,"FALSE")</f>
        <v>Toyota</v>
      </c>
      <c r="E3991" t="str">
        <f>VLOOKUP(CONS_TABLE[[#This Row],[make_id]],Make_details[],3,"FALSE")</f>
        <v>Standard</v>
      </c>
      <c r="F3991">
        <v>1989</v>
      </c>
      <c r="G3991" t="s">
        <v>460</v>
      </c>
      <c r="H3991" t="s">
        <v>69</v>
      </c>
      <c r="I3991" s="1">
        <v>44527</v>
      </c>
      <c r="J3991" s="1" t="str">
        <f>TEXT(CONS_TABLE[[#This Row],[date_stolen]],"YYYY")</f>
        <v>2021</v>
      </c>
      <c r="K3991" s="1" t="str">
        <f>TEXT(CONS_TABLE[[#This Row],[date_stolen]],"MMMM")</f>
        <v>November</v>
      </c>
      <c r="L3991">
        <v>102</v>
      </c>
      <c r="M3991" t="str">
        <f>VLOOKUP(CONS_TABLE[[#This Row],[location_id]],Locations[],2,"FALSE")</f>
        <v>Auckland</v>
      </c>
      <c r="N3991" t="str">
        <f>VLOOKUP(CONS_TABLE[[#This Row],[location_id]],Locations[],3, "FALSE")</f>
        <v>New Zealand</v>
      </c>
      <c r="O3991" s="3">
        <f>VLOOKUP(CONS_TABLE[[#This Row],[location_id]],Locations[],4,"FALSE")</f>
        <v>1695200</v>
      </c>
      <c r="P3991">
        <f>VLOOKUP(CONS_TABLE[[#This Row],[location_id]],Locations[],5,"FALSE")</f>
        <v>343.09</v>
      </c>
    </row>
    <row r="3992" spans="1:16" x14ac:dyDescent="0.3">
      <c r="A3992">
        <v>3991</v>
      </c>
      <c r="B3992" t="s">
        <v>90</v>
      </c>
      <c r="C3992">
        <v>619</v>
      </c>
      <c r="D3992" t="str">
        <f>VLOOKUP(CONS_TABLE[[#This Row],[make_id]],Make_details[],2,"FALSE")</f>
        <v>Toyota</v>
      </c>
      <c r="E3992" t="str">
        <f>VLOOKUP(CONS_TABLE[[#This Row],[make_id]],Make_details[],3,"FALSE")</f>
        <v>Standard</v>
      </c>
      <c r="F3992">
        <v>1998</v>
      </c>
      <c r="G3992" t="s">
        <v>448</v>
      </c>
      <c r="H3992" t="s">
        <v>10</v>
      </c>
      <c r="I3992" s="1">
        <v>44644</v>
      </c>
      <c r="J3992" s="1" t="str">
        <f>TEXT(CONS_TABLE[[#This Row],[date_stolen]],"YYYY")</f>
        <v>2022</v>
      </c>
      <c r="K3992" s="1" t="str">
        <f>TEXT(CONS_TABLE[[#This Row],[date_stolen]],"MMMM")</f>
        <v>March</v>
      </c>
      <c r="L3992">
        <v>114</v>
      </c>
      <c r="M3992" t="str">
        <f>VLOOKUP(CONS_TABLE[[#This Row],[location_id]],Locations[],2,"FALSE")</f>
        <v>Canterbury</v>
      </c>
      <c r="N3992" t="str">
        <f>VLOOKUP(CONS_TABLE[[#This Row],[location_id]],Locations[],3, "FALSE")</f>
        <v>New Zealand</v>
      </c>
      <c r="O3992" s="3">
        <f>VLOOKUP(CONS_TABLE[[#This Row],[location_id]],Locations[],4,"FALSE")</f>
        <v>655000</v>
      </c>
      <c r="P3992">
        <f>VLOOKUP(CONS_TABLE[[#This Row],[location_id]],Locations[],5,"FALSE")</f>
        <v>14.72</v>
      </c>
    </row>
    <row r="3993" spans="1:16" x14ac:dyDescent="0.3">
      <c r="A3993">
        <v>3992</v>
      </c>
      <c r="B3993" t="s">
        <v>435</v>
      </c>
      <c r="C3993">
        <v>540</v>
      </c>
      <c r="D3993" t="str">
        <f>VLOOKUP(CONS_TABLE[[#This Row],[make_id]],Make_details[],2,"FALSE")</f>
        <v>Ford</v>
      </c>
      <c r="E3993" t="str">
        <f>VLOOKUP(CONS_TABLE[[#This Row],[make_id]],Make_details[],3,"FALSE")</f>
        <v>Standard</v>
      </c>
      <c r="F3993">
        <v>1990</v>
      </c>
      <c r="G3993" t="s">
        <v>1029</v>
      </c>
      <c r="H3993" t="s">
        <v>10</v>
      </c>
      <c r="I3993" s="1">
        <v>44566</v>
      </c>
      <c r="J3993" s="1" t="str">
        <f>TEXT(CONS_TABLE[[#This Row],[date_stolen]],"YYYY")</f>
        <v>2022</v>
      </c>
      <c r="K3993" s="1" t="str">
        <f>TEXT(CONS_TABLE[[#This Row],[date_stolen]],"MMMM")</f>
        <v>January</v>
      </c>
      <c r="L3993">
        <v>104</v>
      </c>
      <c r="M3993" t="str">
        <f>VLOOKUP(CONS_TABLE[[#This Row],[location_id]],Locations[],2,"FALSE")</f>
        <v>Bay of Plenty</v>
      </c>
      <c r="N3993" t="str">
        <f>VLOOKUP(CONS_TABLE[[#This Row],[location_id]],Locations[],3, "FALSE")</f>
        <v>New Zealand</v>
      </c>
      <c r="O3993" s="3">
        <f>VLOOKUP(CONS_TABLE[[#This Row],[location_id]],Locations[],4,"FALSE")</f>
        <v>347700</v>
      </c>
      <c r="P3993">
        <f>VLOOKUP(CONS_TABLE[[#This Row],[location_id]],Locations[],5,"FALSE")</f>
        <v>28.8</v>
      </c>
    </row>
    <row r="3994" spans="1:16" x14ac:dyDescent="0.3">
      <c r="A3994">
        <v>3993</v>
      </c>
      <c r="B3994" t="s">
        <v>435</v>
      </c>
      <c r="C3994">
        <v>556</v>
      </c>
      <c r="D3994" t="str">
        <f>VLOOKUP(CONS_TABLE[[#This Row],[make_id]],Make_details[],2,"FALSE")</f>
        <v>Isuzu</v>
      </c>
      <c r="E3994" t="str">
        <f>VLOOKUP(CONS_TABLE[[#This Row],[make_id]],Make_details[],3,"FALSE")</f>
        <v>Standard</v>
      </c>
      <c r="F3994">
        <v>1990</v>
      </c>
      <c r="G3994" t="s">
        <v>1030</v>
      </c>
      <c r="H3994" t="s">
        <v>32</v>
      </c>
      <c r="I3994" s="1">
        <v>44571</v>
      </c>
      <c r="J3994" s="1" t="str">
        <f>TEXT(CONS_TABLE[[#This Row],[date_stolen]],"YYYY")</f>
        <v>2022</v>
      </c>
      <c r="K3994" s="1" t="str">
        <f>TEXT(CONS_TABLE[[#This Row],[date_stolen]],"MMMM")</f>
        <v>January</v>
      </c>
      <c r="L3994">
        <v>114</v>
      </c>
      <c r="M3994" t="str">
        <f>VLOOKUP(CONS_TABLE[[#This Row],[location_id]],Locations[],2,"FALSE")</f>
        <v>Canterbury</v>
      </c>
      <c r="N3994" t="str">
        <f>VLOOKUP(CONS_TABLE[[#This Row],[location_id]],Locations[],3, "FALSE")</f>
        <v>New Zealand</v>
      </c>
      <c r="O3994" s="3">
        <f>VLOOKUP(CONS_TABLE[[#This Row],[location_id]],Locations[],4,"FALSE")</f>
        <v>655000</v>
      </c>
      <c r="P3994">
        <f>VLOOKUP(CONS_TABLE[[#This Row],[location_id]],Locations[],5,"FALSE")</f>
        <v>14.72</v>
      </c>
    </row>
    <row r="3995" spans="1:16" x14ac:dyDescent="0.3">
      <c r="A3995">
        <v>3994</v>
      </c>
      <c r="B3995" t="s">
        <v>435</v>
      </c>
      <c r="C3995">
        <v>580</v>
      </c>
      <c r="D3995" t="str">
        <f>VLOOKUP(CONS_TABLE[[#This Row],[make_id]],Make_details[],2,"FALSE")</f>
        <v>Mitsubishi</v>
      </c>
      <c r="E3995" t="str">
        <f>VLOOKUP(CONS_TABLE[[#This Row],[make_id]],Make_details[],3,"FALSE")</f>
        <v>Standard</v>
      </c>
      <c r="F3995">
        <v>1990</v>
      </c>
      <c r="G3995" t="s">
        <v>1031</v>
      </c>
      <c r="H3995" t="s">
        <v>283</v>
      </c>
      <c r="I3995" s="1">
        <v>44502</v>
      </c>
      <c r="J3995" s="1" t="str">
        <f>TEXT(CONS_TABLE[[#This Row],[date_stolen]],"YYYY")</f>
        <v>2021</v>
      </c>
      <c r="K3995" s="1" t="str">
        <f>TEXT(CONS_TABLE[[#This Row],[date_stolen]],"MMMM")</f>
        <v>November</v>
      </c>
      <c r="L3995">
        <v>109</v>
      </c>
      <c r="M3995" t="str">
        <f>VLOOKUP(CONS_TABLE[[#This Row],[location_id]],Locations[],2,"FALSE")</f>
        <v>Wellington</v>
      </c>
      <c r="N3995" t="str">
        <f>VLOOKUP(CONS_TABLE[[#This Row],[location_id]],Locations[],3, "FALSE")</f>
        <v>New Zealand</v>
      </c>
      <c r="O3995" s="3">
        <f>VLOOKUP(CONS_TABLE[[#This Row],[location_id]],Locations[],4,"FALSE")</f>
        <v>543500</v>
      </c>
      <c r="P3995">
        <f>VLOOKUP(CONS_TABLE[[#This Row],[location_id]],Locations[],5,"FALSE")</f>
        <v>67.52</v>
      </c>
    </row>
    <row r="3996" spans="1:16" x14ac:dyDescent="0.3">
      <c r="A3996">
        <v>3995</v>
      </c>
      <c r="B3996" t="s">
        <v>61</v>
      </c>
      <c r="C3996">
        <v>504</v>
      </c>
      <c r="D3996" t="str">
        <f>VLOOKUP(CONS_TABLE[[#This Row],[make_id]],Make_details[],2,"FALSE")</f>
        <v>Anglo</v>
      </c>
      <c r="E3996" t="str">
        <f>VLOOKUP(CONS_TABLE[[#This Row],[make_id]],Make_details[],3,"FALSE")</f>
        <v>Standard</v>
      </c>
      <c r="F3996">
        <v>1973</v>
      </c>
      <c r="G3996" t="s">
        <v>175</v>
      </c>
      <c r="H3996" t="s">
        <v>123</v>
      </c>
      <c r="I3996" s="1">
        <v>44545</v>
      </c>
      <c r="J3996" s="1" t="str">
        <f>TEXT(CONS_TABLE[[#This Row],[date_stolen]],"YYYY")</f>
        <v>2021</v>
      </c>
      <c r="K3996" s="1" t="str">
        <f>TEXT(CONS_TABLE[[#This Row],[date_stolen]],"MMMM")</f>
        <v>December</v>
      </c>
      <c r="L3996">
        <v>106</v>
      </c>
      <c r="M3996" t="str">
        <f>VLOOKUP(CONS_TABLE[[#This Row],[location_id]],Locations[],2,"FALSE")</f>
        <v>Hawke's Bay</v>
      </c>
      <c r="N3996" t="str">
        <f>VLOOKUP(CONS_TABLE[[#This Row],[location_id]],Locations[],3, "FALSE")</f>
        <v>New Zealand</v>
      </c>
      <c r="O3996" s="3">
        <f>VLOOKUP(CONS_TABLE[[#This Row],[location_id]],Locations[],4,"FALSE")</f>
        <v>182700</v>
      </c>
      <c r="P3996">
        <f>VLOOKUP(CONS_TABLE[[#This Row],[location_id]],Locations[],5,"FALSE")</f>
        <v>12.92</v>
      </c>
    </row>
    <row r="3997" spans="1:16" x14ac:dyDescent="0.3">
      <c r="A3997">
        <v>3996</v>
      </c>
      <c r="B3997" t="s">
        <v>8</v>
      </c>
      <c r="C3997">
        <v>623</v>
      </c>
      <c r="D3997" t="str">
        <f>VLOOKUP(CONS_TABLE[[#This Row],[make_id]],Make_details[],2,"FALSE")</f>
        <v>Trailer</v>
      </c>
      <c r="E3997" t="str">
        <f>VLOOKUP(CONS_TABLE[[#This Row],[make_id]],Make_details[],3,"FALSE")</f>
        <v>Standard</v>
      </c>
      <c r="F3997">
        <v>2010</v>
      </c>
      <c r="G3997" t="s">
        <v>1032</v>
      </c>
      <c r="H3997" t="s">
        <v>32</v>
      </c>
      <c r="I3997" s="1">
        <v>44531</v>
      </c>
      <c r="J3997" s="1" t="str">
        <f>TEXT(CONS_TABLE[[#This Row],[date_stolen]],"YYYY")</f>
        <v>2021</v>
      </c>
      <c r="K3997" s="1" t="str">
        <f>TEXT(CONS_TABLE[[#This Row],[date_stolen]],"MMMM")</f>
        <v>December</v>
      </c>
      <c r="L3997">
        <v>109</v>
      </c>
      <c r="M3997" t="str">
        <f>VLOOKUP(CONS_TABLE[[#This Row],[location_id]],Locations[],2,"FALSE")</f>
        <v>Wellington</v>
      </c>
      <c r="N3997" t="str">
        <f>VLOOKUP(CONS_TABLE[[#This Row],[location_id]],Locations[],3, "FALSE")</f>
        <v>New Zealand</v>
      </c>
      <c r="O3997" s="3">
        <f>VLOOKUP(CONS_TABLE[[#This Row],[location_id]],Locations[],4,"FALSE")</f>
        <v>543500</v>
      </c>
      <c r="P3997">
        <f>VLOOKUP(CONS_TABLE[[#This Row],[location_id]],Locations[],5,"FALSE")</f>
        <v>67.52</v>
      </c>
    </row>
    <row r="3998" spans="1:16" x14ac:dyDescent="0.3">
      <c r="A3998">
        <v>3997</v>
      </c>
      <c r="B3998" t="s">
        <v>8</v>
      </c>
      <c r="C3998">
        <v>623</v>
      </c>
      <c r="D3998" t="str">
        <f>VLOOKUP(CONS_TABLE[[#This Row],[make_id]],Make_details[],2,"FALSE")</f>
        <v>Trailer</v>
      </c>
      <c r="E3998" t="str">
        <f>VLOOKUP(CONS_TABLE[[#This Row],[make_id]],Make_details[],3,"FALSE")</f>
        <v>Standard</v>
      </c>
      <c r="F3998">
        <v>1998</v>
      </c>
      <c r="G3998" t="s">
        <v>23</v>
      </c>
      <c r="H3998" t="s">
        <v>28</v>
      </c>
      <c r="I3998" s="1">
        <v>44485</v>
      </c>
      <c r="J3998" s="1" t="str">
        <f>TEXT(CONS_TABLE[[#This Row],[date_stolen]],"YYYY")</f>
        <v>2021</v>
      </c>
      <c r="K3998" s="1" t="str">
        <f>TEXT(CONS_TABLE[[#This Row],[date_stolen]],"MMMM")</f>
        <v>October</v>
      </c>
      <c r="L3998">
        <v>102</v>
      </c>
      <c r="M3998" t="str">
        <f>VLOOKUP(CONS_TABLE[[#This Row],[location_id]],Locations[],2,"FALSE")</f>
        <v>Auckland</v>
      </c>
      <c r="N3998" t="str">
        <f>VLOOKUP(CONS_TABLE[[#This Row],[location_id]],Locations[],3, "FALSE")</f>
        <v>New Zealand</v>
      </c>
      <c r="O3998" s="3">
        <f>VLOOKUP(CONS_TABLE[[#This Row],[location_id]],Locations[],4,"FALSE")</f>
        <v>1695200</v>
      </c>
      <c r="P3998">
        <f>VLOOKUP(CONS_TABLE[[#This Row],[location_id]],Locations[],5,"FALSE")</f>
        <v>343.09</v>
      </c>
    </row>
    <row r="3999" spans="1:16" x14ac:dyDescent="0.3">
      <c r="A3999">
        <v>3998</v>
      </c>
      <c r="B3999" t="s">
        <v>8</v>
      </c>
      <c r="C3999">
        <v>623</v>
      </c>
      <c r="D3999" t="str">
        <f>VLOOKUP(CONS_TABLE[[#This Row],[make_id]],Make_details[],2,"FALSE")</f>
        <v>Trailer</v>
      </c>
      <c r="E3999" t="str">
        <f>VLOOKUP(CONS_TABLE[[#This Row],[make_id]],Make_details[],3,"FALSE")</f>
        <v>Standard</v>
      </c>
      <c r="F3999">
        <v>2009</v>
      </c>
      <c r="G3999" t="s">
        <v>1033</v>
      </c>
      <c r="H3999" t="s">
        <v>28</v>
      </c>
      <c r="I3999" s="1">
        <v>44552</v>
      </c>
      <c r="J3999" s="1" t="str">
        <f>TEXT(CONS_TABLE[[#This Row],[date_stolen]],"YYYY")</f>
        <v>2021</v>
      </c>
      <c r="K3999" s="1" t="str">
        <f>TEXT(CONS_TABLE[[#This Row],[date_stolen]],"MMMM")</f>
        <v>December</v>
      </c>
      <c r="L3999">
        <v>101</v>
      </c>
      <c r="M3999" t="str">
        <f>VLOOKUP(CONS_TABLE[[#This Row],[location_id]],Locations[],2,"FALSE")</f>
        <v>Northland</v>
      </c>
      <c r="N3999" t="str">
        <f>VLOOKUP(CONS_TABLE[[#This Row],[location_id]],Locations[],3, "FALSE")</f>
        <v>New Zealand</v>
      </c>
      <c r="O3999" s="3">
        <f>VLOOKUP(CONS_TABLE[[#This Row],[location_id]],Locations[],4,"FALSE")</f>
        <v>201500</v>
      </c>
      <c r="P3999">
        <f>VLOOKUP(CONS_TABLE[[#This Row],[location_id]],Locations[],5,"FALSE")</f>
        <v>16.11</v>
      </c>
    </row>
    <row r="4000" spans="1:16" x14ac:dyDescent="0.3">
      <c r="A4000">
        <v>3999</v>
      </c>
      <c r="B4000" t="s">
        <v>11</v>
      </c>
      <c r="C4000">
        <v>623</v>
      </c>
      <c r="D4000" t="str">
        <f>VLOOKUP(CONS_TABLE[[#This Row],[make_id]],Make_details[],2,"FALSE")</f>
        <v>Trailer</v>
      </c>
      <c r="E4000" t="str">
        <f>VLOOKUP(CONS_TABLE[[#This Row],[make_id]],Make_details[],3,"FALSE")</f>
        <v>Standard</v>
      </c>
      <c r="F4000">
        <v>1999</v>
      </c>
      <c r="G4000" t="s">
        <v>1034</v>
      </c>
      <c r="H4000" t="s">
        <v>45</v>
      </c>
      <c r="I4000" s="1">
        <v>44593</v>
      </c>
      <c r="J4000" s="1" t="str">
        <f>TEXT(CONS_TABLE[[#This Row],[date_stolen]],"YYYY")</f>
        <v>2022</v>
      </c>
      <c r="K4000" s="1" t="str">
        <f>TEXT(CONS_TABLE[[#This Row],[date_stolen]],"MMMM")</f>
        <v>February</v>
      </c>
      <c r="L4000">
        <v>102</v>
      </c>
      <c r="M4000" t="str">
        <f>VLOOKUP(CONS_TABLE[[#This Row],[location_id]],Locations[],2,"FALSE")</f>
        <v>Auckland</v>
      </c>
      <c r="N4000" t="str">
        <f>VLOOKUP(CONS_TABLE[[#This Row],[location_id]],Locations[],3, "FALSE")</f>
        <v>New Zealand</v>
      </c>
      <c r="O4000" s="3">
        <f>VLOOKUP(CONS_TABLE[[#This Row],[location_id]],Locations[],4,"FALSE")</f>
        <v>1695200</v>
      </c>
      <c r="P4000">
        <f>VLOOKUP(CONS_TABLE[[#This Row],[location_id]],Locations[],5,"FALSE")</f>
        <v>343.09</v>
      </c>
    </row>
    <row r="4001" spans="1:16" x14ac:dyDescent="0.3">
      <c r="A4001">
        <v>4000</v>
      </c>
      <c r="B4001" t="s">
        <v>61</v>
      </c>
      <c r="C4001">
        <v>519</v>
      </c>
      <c r="D4001" t="str">
        <f>VLOOKUP(CONS_TABLE[[#This Row],[make_id]],Make_details[],2,"FALSE")</f>
        <v>Caravan</v>
      </c>
      <c r="E4001" t="str">
        <f>VLOOKUP(CONS_TABLE[[#This Row],[make_id]],Make_details[],3,"FALSE")</f>
        <v>Standard</v>
      </c>
      <c r="F4001">
        <v>2005</v>
      </c>
      <c r="G4001" t="s">
        <v>1035</v>
      </c>
      <c r="H4001" t="s">
        <v>32</v>
      </c>
      <c r="I4001" s="1">
        <v>44619</v>
      </c>
      <c r="J4001" s="1" t="str">
        <f>TEXT(CONS_TABLE[[#This Row],[date_stolen]],"YYYY")</f>
        <v>2022</v>
      </c>
      <c r="K4001" s="1" t="str">
        <f>TEXT(CONS_TABLE[[#This Row],[date_stolen]],"MMMM")</f>
        <v>February</v>
      </c>
      <c r="L4001">
        <v>114</v>
      </c>
      <c r="M4001" t="str">
        <f>VLOOKUP(CONS_TABLE[[#This Row],[location_id]],Locations[],2,"FALSE")</f>
        <v>Canterbury</v>
      </c>
      <c r="N4001" t="str">
        <f>VLOOKUP(CONS_TABLE[[#This Row],[location_id]],Locations[],3, "FALSE")</f>
        <v>New Zealand</v>
      </c>
      <c r="O4001" s="3">
        <f>VLOOKUP(CONS_TABLE[[#This Row],[location_id]],Locations[],4,"FALSE")</f>
        <v>655000</v>
      </c>
      <c r="P4001">
        <f>VLOOKUP(CONS_TABLE[[#This Row],[location_id]],Locations[],5,"FALSE")</f>
        <v>14.72</v>
      </c>
    </row>
    <row r="4002" spans="1:16" x14ac:dyDescent="0.3">
      <c r="A4002">
        <v>4001</v>
      </c>
      <c r="B4002" t="s">
        <v>8</v>
      </c>
      <c r="C4002">
        <v>623</v>
      </c>
      <c r="D4002" t="str">
        <f>VLOOKUP(CONS_TABLE[[#This Row],[make_id]],Make_details[],2,"FALSE")</f>
        <v>Trailer</v>
      </c>
      <c r="E4002" t="str">
        <f>VLOOKUP(CONS_TABLE[[#This Row],[make_id]],Make_details[],3,"FALSE")</f>
        <v>Standard</v>
      </c>
      <c r="F4002">
        <v>2009</v>
      </c>
      <c r="G4002" t="s">
        <v>1036</v>
      </c>
      <c r="H4002" t="s">
        <v>10</v>
      </c>
      <c r="I4002" s="1">
        <v>44606</v>
      </c>
      <c r="J4002" s="1" t="str">
        <f>TEXT(CONS_TABLE[[#This Row],[date_stolen]],"YYYY")</f>
        <v>2022</v>
      </c>
      <c r="K4002" s="1" t="str">
        <f>TEXT(CONS_TABLE[[#This Row],[date_stolen]],"MMMM")</f>
        <v>February</v>
      </c>
      <c r="L4002">
        <v>114</v>
      </c>
      <c r="M4002" t="str">
        <f>VLOOKUP(CONS_TABLE[[#This Row],[location_id]],Locations[],2,"FALSE")</f>
        <v>Canterbury</v>
      </c>
      <c r="N4002" t="str">
        <f>VLOOKUP(CONS_TABLE[[#This Row],[location_id]],Locations[],3, "FALSE")</f>
        <v>New Zealand</v>
      </c>
      <c r="O4002" s="3">
        <f>VLOOKUP(CONS_TABLE[[#This Row],[location_id]],Locations[],4,"FALSE")</f>
        <v>655000</v>
      </c>
      <c r="P4002">
        <f>VLOOKUP(CONS_TABLE[[#This Row],[location_id]],Locations[],5,"FALSE")</f>
        <v>14.72</v>
      </c>
    </row>
    <row r="4003" spans="1:16" x14ac:dyDescent="0.3">
      <c r="A4003">
        <v>4002</v>
      </c>
      <c r="B4003" t="s">
        <v>8</v>
      </c>
      <c r="C4003">
        <v>623</v>
      </c>
      <c r="D4003" t="str">
        <f>VLOOKUP(CONS_TABLE[[#This Row],[make_id]],Make_details[],2,"FALSE")</f>
        <v>Trailer</v>
      </c>
      <c r="E4003" t="str">
        <f>VLOOKUP(CONS_TABLE[[#This Row],[make_id]],Make_details[],3,"FALSE")</f>
        <v>Standard</v>
      </c>
      <c r="F4003">
        <v>2009</v>
      </c>
      <c r="G4003" t="s">
        <v>1037</v>
      </c>
      <c r="H4003" t="s">
        <v>10</v>
      </c>
      <c r="I4003" s="1">
        <v>44635</v>
      </c>
      <c r="J4003" s="1" t="str">
        <f>TEXT(CONS_TABLE[[#This Row],[date_stolen]],"YYYY")</f>
        <v>2022</v>
      </c>
      <c r="K4003" s="1" t="str">
        <f>TEXT(CONS_TABLE[[#This Row],[date_stolen]],"MMMM")</f>
        <v>March</v>
      </c>
      <c r="L4003">
        <v>115</v>
      </c>
      <c r="M4003" t="str">
        <f>VLOOKUP(CONS_TABLE[[#This Row],[location_id]],Locations[],2,"FALSE")</f>
        <v>Otago</v>
      </c>
      <c r="N4003" t="str">
        <f>VLOOKUP(CONS_TABLE[[#This Row],[location_id]],Locations[],3, "FALSE")</f>
        <v>New Zealand</v>
      </c>
      <c r="O4003" s="3">
        <f>VLOOKUP(CONS_TABLE[[#This Row],[location_id]],Locations[],4,"FALSE")</f>
        <v>246000</v>
      </c>
      <c r="P4003">
        <f>VLOOKUP(CONS_TABLE[[#This Row],[location_id]],Locations[],5,"FALSE")</f>
        <v>7.89</v>
      </c>
    </row>
    <row r="4004" spans="1:16" x14ac:dyDescent="0.3">
      <c r="A4004">
        <v>4003</v>
      </c>
      <c r="B4004" t="s">
        <v>11</v>
      </c>
      <c r="C4004">
        <v>549</v>
      </c>
      <c r="D4004" t="str">
        <f>VLOOKUP(CONS_TABLE[[#This Row],[make_id]],Make_details[],2,"FALSE")</f>
        <v>Homebuilt</v>
      </c>
      <c r="E4004" t="str">
        <f>VLOOKUP(CONS_TABLE[[#This Row],[make_id]],Make_details[],3,"FALSE")</f>
        <v>Standard</v>
      </c>
      <c r="F4004">
        <v>1993</v>
      </c>
      <c r="G4004" t="s">
        <v>1038</v>
      </c>
      <c r="H4004" t="s">
        <v>10</v>
      </c>
      <c r="I4004" s="1">
        <v>44655</v>
      </c>
      <c r="J4004" s="1" t="str">
        <f>TEXT(CONS_TABLE[[#This Row],[date_stolen]],"YYYY")</f>
        <v>2022</v>
      </c>
      <c r="K4004" s="1" t="str">
        <f>TEXT(CONS_TABLE[[#This Row],[date_stolen]],"MMMM")</f>
        <v>April</v>
      </c>
      <c r="L4004">
        <v>101</v>
      </c>
      <c r="M4004" t="str">
        <f>VLOOKUP(CONS_TABLE[[#This Row],[location_id]],Locations[],2,"FALSE")</f>
        <v>Northland</v>
      </c>
      <c r="N4004" t="str">
        <f>VLOOKUP(CONS_TABLE[[#This Row],[location_id]],Locations[],3, "FALSE")</f>
        <v>New Zealand</v>
      </c>
      <c r="O4004" s="3">
        <f>VLOOKUP(CONS_TABLE[[#This Row],[location_id]],Locations[],4,"FALSE")</f>
        <v>201500</v>
      </c>
      <c r="P4004">
        <f>VLOOKUP(CONS_TABLE[[#This Row],[location_id]],Locations[],5,"FALSE")</f>
        <v>16.11</v>
      </c>
    </row>
    <row r="4005" spans="1:16" x14ac:dyDescent="0.3">
      <c r="A4005">
        <v>4004</v>
      </c>
      <c r="B4005" t="s">
        <v>8</v>
      </c>
      <c r="C4005">
        <v>595</v>
      </c>
      <c r="D4005" t="str">
        <f>VLOOKUP(CONS_TABLE[[#This Row],[make_id]],Make_details[],2,"FALSE")</f>
        <v>Pinto</v>
      </c>
      <c r="E4005" t="str">
        <f>VLOOKUP(CONS_TABLE[[#This Row],[make_id]],Make_details[],3,"FALSE")</f>
        <v>Standard</v>
      </c>
      <c r="F4005">
        <v>2010</v>
      </c>
      <c r="G4005" t="s">
        <v>1039</v>
      </c>
      <c r="H4005" t="s">
        <v>10</v>
      </c>
      <c r="I4005" s="1">
        <v>44645</v>
      </c>
      <c r="J4005" s="1" t="str">
        <f>TEXT(CONS_TABLE[[#This Row],[date_stolen]],"YYYY")</f>
        <v>2022</v>
      </c>
      <c r="K4005" s="1" t="str">
        <f>TEXT(CONS_TABLE[[#This Row],[date_stolen]],"MMMM")</f>
        <v>March</v>
      </c>
      <c r="L4005">
        <v>116</v>
      </c>
      <c r="M4005" t="str">
        <f>VLOOKUP(CONS_TABLE[[#This Row],[location_id]],Locations[],2,"FALSE")</f>
        <v>Southland</v>
      </c>
      <c r="N4005" t="str">
        <f>VLOOKUP(CONS_TABLE[[#This Row],[location_id]],Locations[],3, "FALSE")</f>
        <v>New Zealand</v>
      </c>
      <c r="O4005" s="3">
        <f>VLOOKUP(CONS_TABLE[[#This Row],[location_id]],Locations[],4,"FALSE")</f>
        <v>102400</v>
      </c>
      <c r="P4005">
        <f>VLOOKUP(CONS_TABLE[[#This Row],[location_id]],Locations[],5,"FALSE")</f>
        <v>3.28</v>
      </c>
    </row>
    <row r="4006" spans="1:16" x14ac:dyDescent="0.3">
      <c r="A4006">
        <v>4005</v>
      </c>
      <c r="B4006" t="s">
        <v>8</v>
      </c>
      <c r="C4006">
        <v>623</v>
      </c>
      <c r="D4006" t="str">
        <f>VLOOKUP(CONS_TABLE[[#This Row],[make_id]],Make_details[],2,"FALSE")</f>
        <v>Trailer</v>
      </c>
      <c r="E4006" t="str">
        <f>VLOOKUP(CONS_TABLE[[#This Row],[make_id]],Make_details[],3,"FALSE")</f>
        <v>Standard</v>
      </c>
      <c r="F4006">
        <v>2009</v>
      </c>
      <c r="G4006" t="s">
        <v>58</v>
      </c>
      <c r="H4006" t="s">
        <v>10</v>
      </c>
      <c r="I4006" s="1">
        <v>44574</v>
      </c>
      <c r="J4006" s="1" t="str">
        <f>TEXT(CONS_TABLE[[#This Row],[date_stolen]],"YYYY")</f>
        <v>2022</v>
      </c>
      <c r="K4006" s="1" t="str">
        <f>TEXT(CONS_TABLE[[#This Row],[date_stolen]],"MMMM")</f>
        <v>January</v>
      </c>
      <c r="L4006">
        <v>102</v>
      </c>
      <c r="M4006" t="str">
        <f>VLOOKUP(CONS_TABLE[[#This Row],[location_id]],Locations[],2,"FALSE")</f>
        <v>Auckland</v>
      </c>
      <c r="N4006" t="str">
        <f>VLOOKUP(CONS_TABLE[[#This Row],[location_id]],Locations[],3, "FALSE")</f>
        <v>New Zealand</v>
      </c>
      <c r="O4006" s="3">
        <f>VLOOKUP(CONS_TABLE[[#This Row],[location_id]],Locations[],4,"FALSE")</f>
        <v>1695200</v>
      </c>
      <c r="P4006">
        <f>VLOOKUP(CONS_TABLE[[#This Row],[location_id]],Locations[],5,"FALSE")</f>
        <v>343.09</v>
      </c>
    </row>
    <row r="4007" spans="1:16" x14ac:dyDescent="0.3">
      <c r="A4007">
        <v>4006</v>
      </c>
      <c r="B4007" t="s">
        <v>8</v>
      </c>
      <c r="C4007">
        <v>623</v>
      </c>
      <c r="D4007" t="str">
        <f>VLOOKUP(CONS_TABLE[[#This Row],[make_id]],Make_details[],2,"FALSE")</f>
        <v>Trailer</v>
      </c>
      <c r="E4007" t="str">
        <f>VLOOKUP(CONS_TABLE[[#This Row],[make_id]],Make_details[],3,"FALSE")</f>
        <v>Standard</v>
      </c>
      <c r="F4007">
        <v>2009</v>
      </c>
      <c r="G4007" t="s">
        <v>1040</v>
      </c>
      <c r="H4007" t="s">
        <v>45</v>
      </c>
      <c r="I4007" s="1">
        <v>44543</v>
      </c>
      <c r="J4007" s="1" t="str">
        <f>TEXT(CONS_TABLE[[#This Row],[date_stolen]],"YYYY")</f>
        <v>2021</v>
      </c>
      <c r="K4007" s="1" t="str">
        <f>TEXT(CONS_TABLE[[#This Row],[date_stolen]],"MMMM")</f>
        <v>December</v>
      </c>
      <c r="L4007">
        <v>102</v>
      </c>
      <c r="M4007" t="str">
        <f>VLOOKUP(CONS_TABLE[[#This Row],[location_id]],Locations[],2,"FALSE")</f>
        <v>Auckland</v>
      </c>
      <c r="N4007" t="str">
        <f>VLOOKUP(CONS_TABLE[[#This Row],[location_id]],Locations[],3, "FALSE")</f>
        <v>New Zealand</v>
      </c>
      <c r="O4007" s="3">
        <f>VLOOKUP(CONS_TABLE[[#This Row],[location_id]],Locations[],4,"FALSE")</f>
        <v>1695200</v>
      </c>
      <c r="P4007">
        <f>VLOOKUP(CONS_TABLE[[#This Row],[location_id]],Locations[],5,"FALSE")</f>
        <v>343.09</v>
      </c>
    </row>
    <row r="4008" spans="1:16" x14ac:dyDescent="0.3">
      <c r="A4008">
        <v>4007</v>
      </c>
      <c r="B4008" t="s">
        <v>435</v>
      </c>
      <c r="C4008">
        <v>580</v>
      </c>
      <c r="D4008" t="str">
        <f>VLOOKUP(CONS_TABLE[[#This Row],[make_id]],Make_details[],2,"FALSE")</f>
        <v>Mitsubishi</v>
      </c>
      <c r="E4008" t="str">
        <f>VLOOKUP(CONS_TABLE[[#This Row],[make_id]],Make_details[],3,"FALSE")</f>
        <v>Standard</v>
      </c>
      <c r="F4008">
        <v>1998</v>
      </c>
      <c r="G4008" t="s">
        <v>469</v>
      </c>
      <c r="H4008" t="s">
        <v>47</v>
      </c>
      <c r="I4008" s="1">
        <v>44615</v>
      </c>
      <c r="J4008" s="1" t="str">
        <f>TEXT(CONS_TABLE[[#This Row],[date_stolen]],"YYYY")</f>
        <v>2022</v>
      </c>
      <c r="K4008" s="1" t="str">
        <f>TEXT(CONS_TABLE[[#This Row],[date_stolen]],"MMMM")</f>
        <v>February</v>
      </c>
      <c r="L4008">
        <v>104</v>
      </c>
      <c r="M4008" t="str">
        <f>VLOOKUP(CONS_TABLE[[#This Row],[location_id]],Locations[],2,"FALSE")</f>
        <v>Bay of Plenty</v>
      </c>
      <c r="N4008" t="str">
        <f>VLOOKUP(CONS_TABLE[[#This Row],[location_id]],Locations[],3, "FALSE")</f>
        <v>New Zealand</v>
      </c>
      <c r="O4008" s="3">
        <f>VLOOKUP(CONS_TABLE[[#This Row],[location_id]],Locations[],4,"FALSE")</f>
        <v>347700</v>
      </c>
      <c r="P4008">
        <f>VLOOKUP(CONS_TABLE[[#This Row],[location_id]],Locations[],5,"FALSE")</f>
        <v>28.8</v>
      </c>
    </row>
    <row r="4009" spans="1:16" x14ac:dyDescent="0.3">
      <c r="A4009">
        <v>4008</v>
      </c>
      <c r="B4009" t="s">
        <v>83</v>
      </c>
      <c r="C4009">
        <v>548</v>
      </c>
      <c r="D4009" t="str">
        <f>VLOOKUP(CONS_TABLE[[#This Row],[make_id]],Make_details[],2,"FALSE")</f>
        <v>Holden</v>
      </c>
      <c r="E4009" t="str">
        <f>VLOOKUP(CONS_TABLE[[#This Row],[make_id]],Make_details[],3,"FALSE")</f>
        <v>Standard</v>
      </c>
      <c r="F4009">
        <v>2004</v>
      </c>
      <c r="G4009" t="s">
        <v>593</v>
      </c>
      <c r="H4009" t="s">
        <v>28</v>
      </c>
      <c r="I4009" s="1">
        <v>44641</v>
      </c>
      <c r="J4009" s="1" t="str">
        <f>TEXT(CONS_TABLE[[#This Row],[date_stolen]],"YYYY")</f>
        <v>2022</v>
      </c>
      <c r="K4009" s="1" t="str">
        <f>TEXT(CONS_TABLE[[#This Row],[date_stolen]],"MMMM")</f>
        <v>March</v>
      </c>
      <c r="L4009">
        <v>103</v>
      </c>
      <c r="M4009" t="str">
        <f>VLOOKUP(CONS_TABLE[[#This Row],[location_id]],Locations[],2,"FALSE")</f>
        <v>Waikato</v>
      </c>
      <c r="N4009" t="str">
        <f>VLOOKUP(CONS_TABLE[[#This Row],[location_id]],Locations[],3, "FALSE")</f>
        <v>New Zealand</v>
      </c>
      <c r="O4009" s="3">
        <f>VLOOKUP(CONS_TABLE[[#This Row],[location_id]],Locations[],4,"FALSE")</f>
        <v>513800</v>
      </c>
      <c r="P4009">
        <f>VLOOKUP(CONS_TABLE[[#This Row],[location_id]],Locations[],5,"FALSE")</f>
        <v>21.5</v>
      </c>
    </row>
    <row r="4010" spans="1:16" x14ac:dyDescent="0.3">
      <c r="A4010">
        <v>4009</v>
      </c>
      <c r="B4010" t="s">
        <v>75</v>
      </c>
      <c r="C4010">
        <v>564</v>
      </c>
      <c r="D4010" t="str">
        <f>VLOOKUP(CONS_TABLE[[#This Row],[make_id]],Make_details[],2,"FALSE")</f>
        <v>Kia</v>
      </c>
      <c r="E4010" t="str">
        <f>VLOOKUP(CONS_TABLE[[#This Row],[make_id]],Make_details[],3,"FALSE")</f>
        <v>Standard</v>
      </c>
      <c r="F4010">
        <v>1996</v>
      </c>
      <c r="G4010" t="s">
        <v>1041</v>
      </c>
      <c r="H4010" t="s">
        <v>10</v>
      </c>
      <c r="I4010" s="1">
        <v>44591</v>
      </c>
      <c r="J4010" s="1" t="str">
        <f>TEXT(CONS_TABLE[[#This Row],[date_stolen]],"YYYY")</f>
        <v>2022</v>
      </c>
      <c r="K4010" s="1" t="str">
        <f>TEXT(CONS_TABLE[[#This Row],[date_stolen]],"MMMM")</f>
        <v>January</v>
      </c>
      <c r="L4010">
        <v>102</v>
      </c>
      <c r="M4010" t="str">
        <f>VLOOKUP(CONS_TABLE[[#This Row],[location_id]],Locations[],2,"FALSE")</f>
        <v>Auckland</v>
      </c>
      <c r="N4010" t="str">
        <f>VLOOKUP(CONS_TABLE[[#This Row],[location_id]],Locations[],3, "FALSE")</f>
        <v>New Zealand</v>
      </c>
      <c r="O4010" s="3">
        <f>VLOOKUP(CONS_TABLE[[#This Row],[location_id]],Locations[],4,"FALSE")</f>
        <v>1695200</v>
      </c>
      <c r="P4010">
        <f>VLOOKUP(CONS_TABLE[[#This Row],[location_id]],Locations[],5,"FALSE")</f>
        <v>343.09</v>
      </c>
    </row>
    <row r="4011" spans="1:16" x14ac:dyDescent="0.3">
      <c r="A4011">
        <v>4010</v>
      </c>
      <c r="B4011" t="s">
        <v>454</v>
      </c>
      <c r="C4011">
        <v>556</v>
      </c>
      <c r="D4011" t="str">
        <f>VLOOKUP(CONS_TABLE[[#This Row],[make_id]],Make_details[],2,"FALSE")</f>
        <v>Isuzu</v>
      </c>
      <c r="E4011" t="str">
        <f>VLOOKUP(CONS_TABLE[[#This Row],[make_id]],Make_details[],3,"FALSE")</f>
        <v>Standard</v>
      </c>
      <c r="F4011">
        <v>2022</v>
      </c>
      <c r="G4011" t="s">
        <v>1042</v>
      </c>
      <c r="H4011" t="s">
        <v>32</v>
      </c>
      <c r="I4011" s="1">
        <v>44645</v>
      </c>
      <c r="J4011" s="1" t="str">
        <f>TEXT(CONS_TABLE[[#This Row],[date_stolen]],"YYYY")</f>
        <v>2022</v>
      </c>
      <c r="K4011" s="1" t="str">
        <f>TEXT(CONS_TABLE[[#This Row],[date_stolen]],"MMMM")</f>
        <v>March</v>
      </c>
      <c r="L4011">
        <v>115</v>
      </c>
      <c r="M4011" t="str">
        <f>VLOOKUP(CONS_TABLE[[#This Row],[location_id]],Locations[],2,"FALSE")</f>
        <v>Otago</v>
      </c>
      <c r="N4011" t="str">
        <f>VLOOKUP(CONS_TABLE[[#This Row],[location_id]],Locations[],3, "FALSE")</f>
        <v>New Zealand</v>
      </c>
      <c r="O4011" s="3">
        <f>VLOOKUP(CONS_TABLE[[#This Row],[location_id]],Locations[],4,"FALSE")</f>
        <v>246000</v>
      </c>
      <c r="P4011">
        <f>VLOOKUP(CONS_TABLE[[#This Row],[location_id]],Locations[],5,"FALSE")</f>
        <v>7.89</v>
      </c>
    </row>
    <row r="4012" spans="1:16" x14ac:dyDescent="0.3">
      <c r="A4012">
        <v>4011</v>
      </c>
      <c r="B4012" t="s">
        <v>90</v>
      </c>
      <c r="C4012">
        <v>619</v>
      </c>
      <c r="D4012" t="str">
        <f>VLOOKUP(CONS_TABLE[[#This Row],[make_id]],Make_details[],2,"FALSE")</f>
        <v>Toyota</v>
      </c>
      <c r="E4012" t="str">
        <f>VLOOKUP(CONS_TABLE[[#This Row],[make_id]],Make_details[],3,"FALSE")</f>
        <v>Standard</v>
      </c>
      <c r="F4012">
        <v>2000</v>
      </c>
      <c r="G4012" t="s">
        <v>670</v>
      </c>
      <c r="H4012" t="s">
        <v>32</v>
      </c>
      <c r="I4012" s="1">
        <v>44635</v>
      </c>
      <c r="J4012" s="1" t="str">
        <f>TEXT(CONS_TABLE[[#This Row],[date_stolen]],"YYYY")</f>
        <v>2022</v>
      </c>
      <c r="K4012" s="1" t="str">
        <f>TEXT(CONS_TABLE[[#This Row],[date_stolen]],"MMMM")</f>
        <v>March</v>
      </c>
      <c r="L4012">
        <v>114</v>
      </c>
      <c r="M4012" t="str">
        <f>VLOOKUP(CONS_TABLE[[#This Row],[location_id]],Locations[],2,"FALSE")</f>
        <v>Canterbury</v>
      </c>
      <c r="N4012" t="str">
        <f>VLOOKUP(CONS_TABLE[[#This Row],[location_id]],Locations[],3, "FALSE")</f>
        <v>New Zealand</v>
      </c>
      <c r="O4012" s="3">
        <f>VLOOKUP(CONS_TABLE[[#This Row],[location_id]],Locations[],4,"FALSE")</f>
        <v>655000</v>
      </c>
      <c r="P4012">
        <f>VLOOKUP(CONS_TABLE[[#This Row],[location_id]],Locations[],5,"FALSE")</f>
        <v>14.72</v>
      </c>
    </row>
    <row r="4013" spans="1:16" x14ac:dyDescent="0.3">
      <c r="A4013">
        <v>4012</v>
      </c>
      <c r="B4013" t="s">
        <v>435</v>
      </c>
      <c r="C4013">
        <v>587</v>
      </c>
      <c r="D4013" t="str">
        <f>VLOOKUP(CONS_TABLE[[#This Row],[make_id]],Make_details[],2,"FALSE")</f>
        <v>Nissan</v>
      </c>
      <c r="E4013" t="str">
        <f>VLOOKUP(CONS_TABLE[[#This Row],[make_id]],Make_details[],3,"FALSE")</f>
        <v>Standard</v>
      </c>
      <c r="F4013">
        <v>1995</v>
      </c>
      <c r="G4013" t="s">
        <v>437</v>
      </c>
      <c r="H4013" t="s">
        <v>32</v>
      </c>
      <c r="I4013" s="1">
        <v>44620</v>
      </c>
      <c r="J4013" s="1" t="str">
        <f>TEXT(CONS_TABLE[[#This Row],[date_stolen]],"YYYY")</f>
        <v>2022</v>
      </c>
      <c r="K4013" s="1" t="str">
        <f>TEXT(CONS_TABLE[[#This Row],[date_stolen]],"MMMM")</f>
        <v>February</v>
      </c>
      <c r="L4013">
        <v>101</v>
      </c>
      <c r="M4013" t="str">
        <f>VLOOKUP(CONS_TABLE[[#This Row],[location_id]],Locations[],2,"FALSE")</f>
        <v>Northland</v>
      </c>
      <c r="N4013" t="str">
        <f>VLOOKUP(CONS_TABLE[[#This Row],[location_id]],Locations[],3, "FALSE")</f>
        <v>New Zealand</v>
      </c>
      <c r="O4013" s="3">
        <f>VLOOKUP(CONS_TABLE[[#This Row],[location_id]],Locations[],4,"FALSE")</f>
        <v>201500</v>
      </c>
      <c r="P4013">
        <f>VLOOKUP(CONS_TABLE[[#This Row],[location_id]],Locations[],5,"FALSE")</f>
        <v>16.11</v>
      </c>
    </row>
    <row r="4014" spans="1:16" x14ac:dyDescent="0.3">
      <c r="A4014">
        <v>4013</v>
      </c>
      <c r="B4014" t="s">
        <v>83</v>
      </c>
      <c r="C4014">
        <v>587</v>
      </c>
      <c r="D4014" t="str">
        <f>VLOOKUP(CONS_TABLE[[#This Row],[make_id]],Make_details[],2,"FALSE")</f>
        <v>Nissan</v>
      </c>
      <c r="E4014" t="str">
        <f>VLOOKUP(CONS_TABLE[[#This Row],[make_id]],Make_details[],3,"FALSE")</f>
        <v>Standard</v>
      </c>
      <c r="F4014">
        <v>2007</v>
      </c>
      <c r="G4014" t="s">
        <v>140</v>
      </c>
      <c r="H4014" t="s">
        <v>18</v>
      </c>
      <c r="I4014" s="1">
        <v>44521</v>
      </c>
      <c r="J4014" s="1" t="str">
        <f>TEXT(CONS_TABLE[[#This Row],[date_stolen]],"YYYY")</f>
        <v>2021</v>
      </c>
      <c r="K4014" s="1" t="str">
        <f>TEXT(CONS_TABLE[[#This Row],[date_stolen]],"MMMM")</f>
        <v>November</v>
      </c>
      <c r="L4014">
        <v>102</v>
      </c>
      <c r="M4014" t="str">
        <f>VLOOKUP(CONS_TABLE[[#This Row],[location_id]],Locations[],2,"FALSE")</f>
        <v>Auckland</v>
      </c>
      <c r="N4014" t="str">
        <f>VLOOKUP(CONS_TABLE[[#This Row],[location_id]],Locations[],3, "FALSE")</f>
        <v>New Zealand</v>
      </c>
      <c r="O4014" s="3">
        <f>VLOOKUP(CONS_TABLE[[#This Row],[location_id]],Locations[],4,"FALSE")</f>
        <v>1695200</v>
      </c>
      <c r="P4014">
        <f>VLOOKUP(CONS_TABLE[[#This Row],[location_id]],Locations[],5,"FALSE")</f>
        <v>343.09</v>
      </c>
    </row>
    <row r="4015" spans="1:16" x14ac:dyDescent="0.3">
      <c r="A4015">
        <v>4014</v>
      </c>
      <c r="B4015" t="s">
        <v>435</v>
      </c>
      <c r="C4015">
        <v>577</v>
      </c>
      <c r="D4015" t="str">
        <f>VLOOKUP(CONS_TABLE[[#This Row],[make_id]],Make_details[],2,"FALSE")</f>
        <v>Mercedes-Benz</v>
      </c>
      <c r="E4015" t="str">
        <f>VLOOKUP(CONS_TABLE[[#This Row],[make_id]],Make_details[],3,"FALSE")</f>
        <v>Luxury</v>
      </c>
      <c r="F4015">
        <v>2020</v>
      </c>
      <c r="G4015" t="s">
        <v>1043</v>
      </c>
      <c r="H4015" t="s">
        <v>18</v>
      </c>
      <c r="I4015" s="1">
        <v>44610</v>
      </c>
      <c r="J4015" s="1" t="str">
        <f>TEXT(CONS_TABLE[[#This Row],[date_stolen]],"YYYY")</f>
        <v>2022</v>
      </c>
      <c r="K4015" s="1" t="str">
        <f>TEXT(CONS_TABLE[[#This Row],[date_stolen]],"MMMM")</f>
        <v>February</v>
      </c>
      <c r="L4015">
        <v>102</v>
      </c>
      <c r="M4015" t="str">
        <f>VLOOKUP(CONS_TABLE[[#This Row],[location_id]],Locations[],2,"FALSE")</f>
        <v>Auckland</v>
      </c>
      <c r="N4015" t="str">
        <f>VLOOKUP(CONS_TABLE[[#This Row],[location_id]],Locations[],3, "FALSE")</f>
        <v>New Zealand</v>
      </c>
      <c r="O4015" s="3">
        <f>VLOOKUP(CONS_TABLE[[#This Row],[location_id]],Locations[],4,"FALSE")</f>
        <v>1695200</v>
      </c>
      <c r="P4015">
        <f>VLOOKUP(CONS_TABLE[[#This Row],[location_id]],Locations[],5,"FALSE")</f>
        <v>343.09</v>
      </c>
    </row>
    <row r="4016" spans="1:16" x14ac:dyDescent="0.3">
      <c r="A4016">
        <v>4015</v>
      </c>
      <c r="B4016" t="s">
        <v>90</v>
      </c>
      <c r="C4016">
        <v>619</v>
      </c>
      <c r="D4016" t="str">
        <f>VLOOKUP(CONS_TABLE[[#This Row],[make_id]],Make_details[],2,"FALSE")</f>
        <v>Toyota</v>
      </c>
      <c r="E4016" t="str">
        <f>VLOOKUP(CONS_TABLE[[#This Row],[make_id]],Make_details[],3,"FALSE")</f>
        <v>Standard</v>
      </c>
      <c r="F4016">
        <v>2004</v>
      </c>
      <c r="G4016" t="s">
        <v>594</v>
      </c>
      <c r="H4016" t="s">
        <v>10</v>
      </c>
      <c r="I4016" s="1">
        <v>44620</v>
      </c>
      <c r="J4016" s="1" t="str">
        <f>TEXT(CONS_TABLE[[#This Row],[date_stolen]],"YYYY")</f>
        <v>2022</v>
      </c>
      <c r="K4016" s="1" t="str">
        <f>TEXT(CONS_TABLE[[#This Row],[date_stolen]],"MMMM")</f>
        <v>February</v>
      </c>
      <c r="L4016">
        <v>114</v>
      </c>
      <c r="M4016" t="str">
        <f>VLOOKUP(CONS_TABLE[[#This Row],[location_id]],Locations[],2,"FALSE")</f>
        <v>Canterbury</v>
      </c>
      <c r="N4016" t="str">
        <f>VLOOKUP(CONS_TABLE[[#This Row],[location_id]],Locations[],3, "FALSE")</f>
        <v>New Zealand</v>
      </c>
      <c r="O4016" s="3">
        <f>VLOOKUP(CONS_TABLE[[#This Row],[location_id]],Locations[],4,"FALSE")</f>
        <v>655000</v>
      </c>
      <c r="P4016">
        <f>VLOOKUP(CONS_TABLE[[#This Row],[location_id]],Locations[],5,"FALSE")</f>
        <v>14.72</v>
      </c>
    </row>
    <row r="4017" spans="1:16" x14ac:dyDescent="0.3">
      <c r="A4017">
        <v>4016</v>
      </c>
      <c r="B4017" t="s">
        <v>235</v>
      </c>
      <c r="C4017">
        <v>580</v>
      </c>
      <c r="D4017" t="str">
        <f>VLOOKUP(CONS_TABLE[[#This Row],[make_id]],Make_details[],2,"FALSE")</f>
        <v>Mitsubishi</v>
      </c>
      <c r="E4017" t="str">
        <f>VLOOKUP(CONS_TABLE[[#This Row],[make_id]],Make_details[],3,"FALSE")</f>
        <v>Standard</v>
      </c>
      <c r="F4017">
        <v>2012</v>
      </c>
      <c r="G4017" t="s">
        <v>730</v>
      </c>
      <c r="H4017" t="s">
        <v>32</v>
      </c>
      <c r="I4017" s="1">
        <v>44655</v>
      </c>
      <c r="J4017" s="1" t="str">
        <f>TEXT(CONS_TABLE[[#This Row],[date_stolen]],"YYYY")</f>
        <v>2022</v>
      </c>
      <c r="K4017" s="1" t="str">
        <f>TEXT(CONS_TABLE[[#This Row],[date_stolen]],"MMMM")</f>
        <v>April</v>
      </c>
      <c r="L4017">
        <v>102</v>
      </c>
      <c r="M4017" t="str">
        <f>VLOOKUP(CONS_TABLE[[#This Row],[location_id]],Locations[],2,"FALSE")</f>
        <v>Auckland</v>
      </c>
      <c r="N4017" t="str">
        <f>VLOOKUP(CONS_TABLE[[#This Row],[location_id]],Locations[],3, "FALSE")</f>
        <v>New Zealand</v>
      </c>
      <c r="O4017" s="3">
        <f>VLOOKUP(CONS_TABLE[[#This Row],[location_id]],Locations[],4,"FALSE")</f>
        <v>1695200</v>
      </c>
      <c r="P4017">
        <f>VLOOKUP(CONS_TABLE[[#This Row],[location_id]],Locations[],5,"FALSE")</f>
        <v>343.09</v>
      </c>
    </row>
    <row r="4018" spans="1:16" x14ac:dyDescent="0.3">
      <c r="A4018">
        <v>4017</v>
      </c>
      <c r="B4018" t="s">
        <v>90</v>
      </c>
      <c r="C4018">
        <v>564</v>
      </c>
      <c r="D4018" t="str">
        <f>VLOOKUP(CONS_TABLE[[#This Row],[make_id]],Make_details[],2,"FALSE")</f>
        <v>Kia</v>
      </c>
      <c r="E4018" t="str">
        <f>VLOOKUP(CONS_TABLE[[#This Row],[make_id]],Make_details[],3,"FALSE")</f>
        <v>Standard</v>
      </c>
      <c r="F4018">
        <v>2022</v>
      </c>
      <c r="G4018" t="s">
        <v>882</v>
      </c>
      <c r="H4018" t="s">
        <v>45</v>
      </c>
      <c r="I4018" s="1">
        <v>44641</v>
      </c>
      <c r="J4018" s="1" t="str">
        <f>TEXT(CONS_TABLE[[#This Row],[date_stolen]],"YYYY")</f>
        <v>2022</v>
      </c>
      <c r="K4018" s="1" t="str">
        <f>TEXT(CONS_TABLE[[#This Row],[date_stolen]],"MMMM")</f>
        <v>March</v>
      </c>
      <c r="L4018">
        <v>102</v>
      </c>
      <c r="M4018" t="str">
        <f>VLOOKUP(CONS_TABLE[[#This Row],[location_id]],Locations[],2,"FALSE")</f>
        <v>Auckland</v>
      </c>
      <c r="N4018" t="str">
        <f>VLOOKUP(CONS_TABLE[[#This Row],[location_id]],Locations[],3, "FALSE")</f>
        <v>New Zealand</v>
      </c>
      <c r="O4018" s="3">
        <f>VLOOKUP(CONS_TABLE[[#This Row],[location_id]],Locations[],4,"FALSE")</f>
        <v>1695200</v>
      </c>
      <c r="P4018">
        <f>VLOOKUP(CONS_TABLE[[#This Row],[location_id]],Locations[],5,"FALSE")</f>
        <v>343.09</v>
      </c>
    </row>
    <row r="4019" spans="1:16" x14ac:dyDescent="0.3">
      <c r="A4019">
        <v>4018</v>
      </c>
      <c r="B4019" t="s">
        <v>454</v>
      </c>
      <c r="C4019">
        <v>540</v>
      </c>
      <c r="D4019" t="str">
        <f>VLOOKUP(CONS_TABLE[[#This Row],[make_id]],Make_details[],2,"FALSE")</f>
        <v>Ford</v>
      </c>
      <c r="E4019" t="str">
        <f>VLOOKUP(CONS_TABLE[[#This Row],[make_id]],Make_details[],3,"FALSE")</f>
        <v>Standard</v>
      </c>
      <c r="F4019">
        <v>1991</v>
      </c>
      <c r="G4019" t="s">
        <v>1044</v>
      </c>
      <c r="H4019" t="s">
        <v>28</v>
      </c>
      <c r="I4019" s="1">
        <v>44625</v>
      </c>
      <c r="J4019" s="1" t="str">
        <f>TEXT(CONS_TABLE[[#This Row],[date_stolen]],"YYYY")</f>
        <v>2022</v>
      </c>
      <c r="K4019" s="1" t="str">
        <f>TEXT(CONS_TABLE[[#This Row],[date_stolen]],"MMMM")</f>
        <v>March</v>
      </c>
      <c r="L4019">
        <v>106</v>
      </c>
      <c r="M4019" t="str">
        <f>VLOOKUP(CONS_TABLE[[#This Row],[location_id]],Locations[],2,"FALSE")</f>
        <v>Hawke's Bay</v>
      </c>
      <c r="N4019" t="str">
        <f>VLOOKUP(CONS_TABLE[[#This Row],[location_id]],Locations[],3, "FALSE")</f>
        <v>New Zealand</v>
      </c>
      <c r="O4019" s="3">
        <f>VLOOKUP(CONS_TABLE[[#This Row],[location_id]],Locations[],4,"FALSE")</f>
        <v>182700</v>
      </c>
      <c r="P4019">
        <f>VLOOKUP(CONS_TABLE[[#This Row],[location_id]],Locations[],5,"FALSE")</f>
        <v>12.92</v>
      </c>
    </row>
    <row r="4020" spans="1:16" x14ac:dyDescent="0.3">
      <c r="A4020">
        <v>4019</v>
      </c>
      <c r="B4020" t="s">
        <v>83</v>
      </c>
      <c r="C4020">
        <v>550</v>
      </c>
      <c r="D4020" t="str">
        <f>VLOOKUP(CONS_TABLE[[#This Row],[make_id]],Make_details[],2,"FALSE")</f>
        <v>Honda</v>
      </c>
      <c r="E4020" t="str">
        <f>VLOOKUP(CONS_TABLE[[#This Row],[make_id]],Make_details[],3,"FALSE")</f>
        <v>Standard</v>
      </c>
      <c r="F4020">
        <v>2008</v>
      </c>
      <c r="G4020" t="s">
        <v>571</v>
      </c>
      <c r="H4020" t="s">
        <v>45</v>
      </c>
      <c r="I4020" s="1">
        <v>44630</v>
      </c>
      <c r="J4020" s="1" t="str">
        <f>TEXT(CONS_TABLE[[#This Row],[date_stolen]],"YYYY")</f>
        <v>2022</v>
      </c>
      <c r="K4020" s="1" t="str">
        <f>TEXT(CONS_TABLE[[#This Row],[date_stolen]],"MMMM")</f>
        <v>March</v>
      </c>
      <c r="L4020">
        <v>102</v>
      </c>
      <c r="M4020" t="str">
        <f>VLOOKUP(CONS_TABLE[[#This Row],[location_id]],Locations[],2,"FALSE")</f>
        <v>Auckland</v>
      </c>
      <c r="N4020" t="str">
        <f>VLOOKUP(CONS_TABLE[[#This Row],[location_id]],Locations[],3, "FALSE")</f>
        <v>New Zealand</v>
      </c>
      <c r="O4020" s="3">
        <f>VLOOKUP(CONS_TABLE[[#This Row],[location_id]],Locations[],4,"FALSE")</f>
        <v>1695200</v>
      </c>
      <c r="P4020">
        <f>VLOOKUP(CONS_TABLE[[#This Row],[location_id]],Locations[],5,"FALSE")</f>
        <v>343.09</v>
      </c>
    </row>
    <row r="4021" spans="1:16" x14ac:dyDescent="0.3">
      <c r="A4021">
        <v>4020</v>
      </c>
      <c r="B4021" t="s">
        <v>90</v>
      </c>
      <c r="C4021">
        <v>507</v>
      </c>
      <c r="D4021" t="str">
        <f>VLOOKUP(CONS_TABLE[[#This Row],[make_id]],Make_details[],2,"FALSE")</f>
        <v>Audi</v>
      </c>
      <c r="E4021" t="str">
        <f>VLOOKUP(CONS_TABLE[[#This Row],[make_id]],Make_details[],3,"FALSE")</f>
        <v>Standard</v>
      </c>
      <c r="F4021">
        <v>2015</v>
      </c>
      <c r="G4021" t="s">
        <v>956</v>
      </c>
      <c r="H4021" t="s">
        <v>45</v>
      </c>
      <c r="I4021" s="1">
        <v>44601</v>
      </c>
      <c r="J4021" s="1" t="str">
        <f>TEXT(CONS_TABLE[[#This Row],[date_stolen]],"YYYY")</f>
        <v>2022</v>
      </c>
      <c r="K4021" s="1" t="str">
        <f>TEXT(CONS_TABLE[[#This Row],[date_stolen]],"MMMM")</f>
        <v>February</v>
      </c>
      <c r="L4021">
        <v>102</v>
      </c>
      <c r="M4021" t="str">
        <f>VLOOKUP(CONS_TABLE[[#This Row],[location_id]],Locations[],2,"FALSE")</f>
        <v>Auckland</v>
      </c>
      <c r="N4021" t="str">
        <f>VLOOKUP(CONS_TABLE[[#This Row],[location_id]],Locations[],3, "FALSE")</f>
        <v>New Zealand</v>
      </c>
      <c r="O4021" s="3">
        <f>VLOOKUP(CONS_TABLE[[#This Row],[location_id]],Locations[],4,"FALSE")</f>
        <v>1695200</v>
      </c>
      <c r="P4021">
        <f>VLOOKUP(CONS_TABLE[[#This Row],[location_id]],Locations[],5,"FALSE")</f>
        <v>343.09</v>
      </c>
    </row>
    <row r="4022" spans="1:16" x14ac:dyDescent="0.3">
      <c r="A4022">
        <v>4021</v>
      </c>
      <c r="B4022" t="s">
        <v>75</v>
      </c>
      <c r="C4022">
        <v>619</v>
      </c>
      <c r="D4022" t="str">
        <f>VLOOKUP(CONS_TABLE[[#This Row],[make_id]],Make_details[],2,"FALSE")</f>
        <v>Toyota</v>
      </c>
      <c r="E4022" t="str">
        <f>VLOOKUP(CONS_TABLE[[#This Row],[make_id]],Make_details[],3,"FALSE")</f>
        <v>Standard</v>
      </c>
      <c r="F4022">
        <v>2014</v>
      </c>
      <c r="G4022" t="s">
        <v>471</v>
      </c>
      <c r="H4022" t="s">
        <v>18</v>
      </c>
      <c r="I4022" s="1">
        <v>44651</v>
      </c>
      <c r="J4022" s="1" t="str">
        <f>TEXT(CONS_TABLE[[#This Row],[date_stolen]],"YYYY")</f>
        <v>2022</v>
      </c>
      <c r="K4022" s="1" t="str">
        <f>TEXT(CONS_TABLE[[#This Row],[date_stolen]],"MMMM")</f>
        <v>March</v>
      </c>
      <c r="L4022">
        <v>102</v>
      </c>
      <c r="M4022" t="str">
        <f>VLOOKUP(CONS_TABLE[[#This Row],[location_id]],Locations[],2,"FALSE")</f>
        <v>Auckland</v>
      </c>
      <c r="N4022" t="str">
        <f>VLOOKUP(CONS_TABLE[[#This Row],[location_id]],Locations[],3, "FALSE")</f>
        <v>New Zealand</v>
      </c>
      <c r="O4022" s="3">
        <f>VLOOKUP(CONS_TABLE[[#This Row],[location_id]],Locations[],4,"FALSE")</f>
        <v>1695200</v>
      </c>
      <c r="P4022">
        <f>VLOOKUP(CONS_TABLE[[#This Row],[location_id]],Locations[],5,"FALSE")</f>
        <v>343.09</v>
      </c>
    </row>
    <row r="4023" spans="1:16" x14ac:dyDescent="0.3">
      <c r="A4023">
        <v>4022</v>
      </c>
      <c r="B4023" t="s">
        <v>75</v>
      </c>
      <c r="C4023">
        <v>619</v>
      </c>
      <c r="D4023" t="str">
        <f>VLOOKUP(CONS_TABLE[[#This Row],[make_id]],Make_details[],2,"FALSE")</f>
        <v>Toyota</v>
      </c>
      <c r="E4023" t="str">
        <f>VLOOKUP(CONS_TABLE[[#This Row],[make_id]],Make_details[],3,"FALSE")</f>
        <v>Standard</v>
      </c>
      <c r="F4023">
        <v>2016</v>
      </c>
      <c r="G4023" t="s">
        <v>471</v>
      </c>
      <c r="H4023" t="s">
        <v>10</v>
      </c>
      <c r="I4023" s="1">
        <v>44655</v>
      </c>
      <c r="J4023" s="1" t="str">
        <f>TEXT(CONS_TABLE[[#This Row],[date_stolen]],"YYYY")</f>
        <v>2022</v>
      </c>
      <c r="K4023" s="1" t="str">
        <f>TEXT(CONS_TABLE[[#This Row],[date_stolen]],"MMMM")</f>
        <v>April</v>
      </c>
      <c r="L4023">
        <v>102</v>
      </c>
      <c r="M4023" t="str">
        <f>VLOOKUP(CONS_TABLE[[#This Row],[location_id]],Locations[],2,"FALSE")</f>
        <v>Auckland</v>
      </c>
      <c r="N4023" t="str">
        <f>VLOOKUP(CONS_TABLE[[#This Row],[location_id]],Locations[],3, "FALSE")</f>
        <v>New Zealand</v>
      </c>
      <c r="O4023" s="3">
        <f>VLOOKUP(CONS_TABLE[[#This Row],[location_id]],Locations[],4,"FALSE")</f>
        <v>1695200</v>
      </c>
      <c r="P4023">
        <f>VLOOKUP(CONS_TABLE[[#This Row],[location_id]],Locations[],5,"FALSE")</f>
        <v>343.09</v>
      </c>
    </row>
    <row r="4024" spans="1:16" x14ac:dyDescent="0.3">
      <c r="A4024">
        <v>4023</v>
      </c>
      <c r="B4024" t="s">
        <v>435</v>
      </c>
      <c r="C4024">
        <v>587</v>
      </c>
      <c r="D4024" t="str">
        <f>VLOOKUP(CONS_TABLE[[#This Row],[make_id]],Make_details[],2,"FALSE")</f>
        <v>Nissan</v>
      </c>
      <c r="E4024" t="str">
        <f>VLOOKUP(CONS_TABLE[[#This Row],[make_id]],Make_details[],3,"FALSE")</f>
        <v>Standard</v>
      </c>
      <c r="F4024">
        <v>2022</v>
      </c>
      <c r="G4024" t="s">
        <v>437</v>
      </c>
      <c r="H4024" t="s">
        <v>18</v>
      </c>
      <c r="I4024" s="1">
        <v>44652</v>
      </c>
      <c r="J4024" s="1" t="str">
        <f>TEXT(CONS_TABLE[[#This Row],[date_stolen]],"YYYY")</f>
        <v>2022</v>
      </c>
      <c r="K4024" s="1" t="str">
        <f>TEXT(CONS_TABLE[[#This Row],[date_stolen]],"MMMM")</f>
        <v>April</v>
      </c>
      <c r="L4024">
        <v>104</v>
      </c>
      <c r="M4024" t="str">
        <f>VLOOKUP(CONS_TABLE[[#This Row],[location_id]],Locations[],2,"FALSE")</f>
        <v>Bay of Plenty</v>
      </c>
      <c r="N4024" t="str">
        <f>VLOOKUP(CONS_TABLE[[#This Row],[location_id]],Locations[],3, "FALSE")</f>
        <v>New Zealand</v>
      </c>
      <c r="O4024" s="3">
        <f>VLOOKUP(CONS_TABLE[[#This Row],[location_id]],Locations[],4,"FALSE")</f>
        <v>347700</v>
      </c>
      <c r="P4024">
        <f>VLOOKUP(CONS_TABLE[[#This Row],[location_id]],Locations[],5,"FALSE")</f>
        <v>28.8</v>
      </c>
    </row>
    <row r="4025" spans="1:16" x14ac:dyDescent="0.3">
      <c r="A4025">
        <v>4024</v>
      </c>
      <c r="B4025" t="s">
        <v>75</v>
      </c>
      <c r="C4025">
        <v>619</v>
      </c>
      <c r="D4025" t="str">
        <f>VLOOKUP(CONS_TABLE[[#This Row],[make_id]],Make_details[],2,"FALSE")</f>
        <v>Toyota</v>
      </c>
      <c r="E4025" t="str">
        <f>VLOOKUP(CONS_TABLE[[#This Row],[make_id]],Make_details[],3,"FALSE")</f>
        <v>Standard</v>
      </c>
      <c r="F4025">
        <v>1998</v>
      </c>
      <c r="G4025" t="s">
        <v>702</v>
      </c>
      <c r="H4025" t="s">
        <v>45</v>
      </c>
      <c r="I4025" s="1">
        <v>44622</v>
      </c>
      <c r="J4025" s="1" t="str">
        <f>TEXT(CONS_TABLE[[#This Row],[date_stolen]],"YYYY")</f>
        <v>2022</v>
      </c>
      <c r="K4025" s="1" t="str">
        <f>TEXT(CONS_TABLE[[#This Row],[date_stolen]],"MMMM")</f>
        <v>March</v>
      </c>
      <c r="L4025">
        <v>109</v>
      </c>
      <c r="M4025" t="str">
        <f>VLOOKUP(CONS_TABLE[[#This Row],[location_id]],Locations[],2,"FALSE")</f>
        <v>Wellington</v>
      </c>
      <c r="N4025" t="str">
        <f>VLOOKUP(CONS_TABLE[[#This Row],[location_id]],Locations[],3, "FALSE")</f>
        <v>New Zealand</v>
      </c>
      <c r="O4025" s="3">
        <f>VLOOKUP(CONS_TABLE[[#This Row],[location_id]],Locations[],4,"FALSE")</f>
        <v>543500</v>
      </c>
      <c r="P4025">
        <f>VLOOKUP(CONS_TABLE[[#This Row],[location_id]],Locations[],5,"FALSE")</f>
        <v>67.52</v>
      </c>
    </row>
    <row r="4026" spans="1:16" x14ac:dyDescent="0.3">
      <c r="A4026">
        <v>4025</v>
      </c>
      <c r="B4026" t="s">
        <v>75</v>
      </c>
      <c r="C4026">
        <v>619</v>
      </c>
      <c r="D4026" t="str">
        <f>VLOOKUP(CONS_TABLE[[#This Row],[make_id]],Make_details[],2,"FALSE")</f>
        <v>Toyota</v>
      </c>
      <c r="E4026" t="str">
        <f>VLOOKUP(CONS_TABLE[[#This Row],[make_id]],Make_details[],3,"FALSE")</f>
        <v>Standard</v>
      </c>
      <c r="F4026">
        <v>2008</v>
      </c>
      <c r="G4026" t="s">
        <v>886</v>
      </c>
      <c r="H4026" t="s">
        <v>69</v>
      </c>
      <c r="I4026" s="1">
        <v>44623</v>
      </c>
      <c r="J4026" s="1" t="str">
        <f>TEXT(CONS_TABLE[[#This Row],[date_stolen]],"YYYY")</f>
        <v>2022</v>
      </c>
      <c r="K4026" s="1" t="str">
        <f>TEXT(CONS_TABLE[[#This Row],[date_stolen]],"MMMM")</f>
        <v>March</v>
      </c>
      <c r="L4026">
        <v>102</v>
      </c>
      <c r="M4026" t="str">
        <f>VLOOKUP(CONS_TABLE[[#This Row],[location_id]],Locations[],2,"FALSE")</f>
        <v>Auckland</v>
      </c>
      <c r="N4026" t="str">
        <f>VLOOKUP(CONS_TABLE[[#This Row],[location_id]],Locations[],3, "FALSE")</f>
        <v>New Zealand</v>
      </c>
      <c r="O4026" s="3">
        <f>VLOOKUP(CONS_TABLE[[#This Row],[location_id]],Locations[],4,"FALSE")</f>
        <v>1695200</v>
      </c>
      <c r="P4026">
        <f>VLOOKUP(CONS_TABLE[[#This Row],[location_id]],Locations[],5,"FALSE")</f>
        <v>343.09</v>
      </c>
    </row>
    <row r="4027" spans="1:16" x14ac:dyDescent="0.3">
      <c r="A4027">
        <v>4026</v>
      </c>
      <c r="B4027" t="s">
        <v>75</v>
      </c>
      <c r="C4027">
        <v>619</v>
      </c>
      <c r="D4027" t="str">
        <f>VLOOKUP(CONS_TABLE[[#This Row],[make_id]],Make_details[],2,"FALSE")</f>
        <v>Toyota</v>
      </c>
      <c r="E4027" t="str">
        <f>VLOOKUP(CONS_TABLE[[#This Row],[make_id]],Make_details[],3,"FALSE")</f>
        <v>Standard</v>
      </c>
      <c r="F4027">
        <v>2014</v>
      </c>
      <c r="G4027" t="s">
        <v>471</v>
      </c>
      <c r="H4027" t="s">
        <v>32</v>
      </c>
      <c r="I4027" s="1">
        <v>44652</v>
      </c>
      <c r="J4027" s="1" t="str">
        <f>TEXT(CONS_TABLE[[#This Row],[date_stolen]],"YYYY")</f>
        <v>2022</v>
      </c>
      <c r="K4027" s="1" t="str">
        <f>TEXT(CONS_TABLE[[#This Row],[date_stolen]],"MMMM")</f>
        <v>April</v>
      </c>
      <c r="L4027">
        <v>102</v>
      </c>
      <c r="M4027" t="str">
        <f>VLOOKUP(CONS_TABLE[[#This Row],[location_id]],Locations[],2,"FALSE")</f>
        <v>Auckland</v>
      </c>
      <c r="N4027" t="str">
        <f>VLOOKUP(CONS_TABLE[[#This Row],[location_id]],Locations[],3, "FALSE")</f>
        <v>New Zealand</v>
      </c>
      <c r="O4027" s="3">
        <f>VLOOKUP(CONS_TABLE[[#This Row],[location_id]],Locations[],4,"FALSE")</f>
        <v>1695200</v>
      </c>
      <c r="P4027">
        <f>VLOOKUP(CONS_TABLE[[#This Row],[location_id]],Locations[],5,"FALSE")</f>
        <v>343.09</v>
      </c>
    </row>
    <row r="4028" spans="1:16" x14ac:dyDescent="0.3">
      <c r="A4028">
        <v>4027</v>
      </c>
      <c r="B4028" t="s">
        <v>90</v>
      </c>
      <c r="C4028">
        <v>610</v>
      </c>
      <c r="D4028" t="str">
        <f>VLOOKUP(CONS_TABLE[[#This Row],[make_id]],Make_details[],2,"FALSE")</f>
        <v>Subaru</v>
      </c>
      <c r="E4028" t="str">
        <f>VLOOKUP(CONS_TABLE[[#This Row],[make_id]],Make_details[],3,"FALSE")</f>
        <v>Standard</v>
      </c>
      <c r="F4028">
        <v>2006</v>
      </c>
      <c r="G4028" t="s">
        <v>475</v>
      </c>
      <c r="H4028" t="s">
        <v>18</v>
      </c>
      <c r="I4028" s="1">
        <v>44521</v>
      </c>
      <c r="J4028" s="1" t="str">
        <f>TEXT(CONS_TABLE[[#This Row],[date_stolen]],"YYYY")</f>
        <v>2021</v>
      </c>
      <c r="K4028" s="1" t="str">
        <f>TEXT(CONS_TABLE[[#This Row],[date_stolen]],"MMMM")</f>
        <v>November</v>
      </c>
      <c r="L4028">
        <v>102</v>
      </c>
      <c r="M4028" t="str">
        <f>VLOOKUP(CONS_TABLE[[#This Row],[location_id]],Locations[],2,"FALSE")</f>
        <v>Auckland</v>
      </c>
      <c r="N4028" t="str">
        <f>VLOOKUP(CONS_TABLE[[#This Row],[location_id]],Locations[],3, "FALSE")</f>
        <v>New Zealand</v>
      </c>
      <c r="O4028" s="3">
        <f>VLOOKUP(CONS_TABLE[[#This Row],[location_id]],Locations[],4,"FALSE")</f>
        <v>1695200</v>
      </c>
      <c r="P4028">
        <f>VLOOKUP(CONS_TABLE[[#This Row],[location_id]],Locations[],5,"FALSE")</f>
        <v>343.09</v>
      </c>
    </row>
    <row r="4029" spans="1:16" x14ac:dyDescent="0.3">
      <c r="A4029">
        <v>4028</v>
      </c>
      <c r="B4029" t="s">
        <v>83</v>
      </c>
      <c r="C4029">
        <v>548</v>
      </c>
      <c r="D4029" t="str">
        <f>VLOOKUP(CONS_TABLE[[#This Row],[make_id]],Make_details[],2,"FALSE")</f>
        <v>Holden</v>
      </c>
      <c r="E4029" t="str">
        <f>VLOOKUP(CONS_TABLE[[#This Row],[make_id]],Make_details[],3,"FALSE")</f>
        <v>Standard</v>
      </c>
      <c r="F4029">
        <v>2003</v>
      </c>
      <c r="G4029" t="s">
        <v>1045</v>
      </c>
      <c r="H4029" t="s">
        <v>10</v>
      </c>
      <c r="I4029" s="1">
        <v>44651</v>
      </c>
      <c r="J4029" s="1" t="str">
        <f>TEXT(CONS_TABLE[[#This Row],[date_stolen]],"YYYY")</f>
        <v>2022</v>
      </c>
      <c r="K4029" s="1" t="str">
        <f>TEXT(CONS_TABLE[[#This Row],[date_stolen]],"MMMM")</f>
        <v>March</v>
      </c>
      <c r="L4029">
        <v>104</v>
      </c>
      <c r="M4029" t="str">
        <f>VLOOKUP(CONS_TABLE[[#This Row],[location_id]],Locations[],2,"FALSE")</f>
        <v>Bay of Plenty</v>
      </c>
      <c r="N4029" t="str">
        <f>VLOOKUP(CONS_TABLE[[#This Row],[location_id]],Locations[],3, "FALSE")</f>
        <v>New Zealand</v>
      </c>
      <c r="O4029" s="3">
        <f>VLOOKUP(CONS_TABLE[[#This Row],[location_id]],Locations[],4,"FALSE")</f>
        <v>347700</v>
      </c>
      <c r="P4029">
        <f>VLOOKUP(CONS_TABLE[[#This Row],[location_id]],Locations[],5,"FALSE")</f>
        <v>28.8</v>
      </c>
    </row>
    <row r="4030" spans="1:16" x14ac:dyDescent="0.3">
      <c r="A4030">
        <v>4029</v>
      </c>
      <c r="B4030" t="s">
        <v>83</v>
      </c>
      <c r="C4030">
        <v>512</v>
      </c>
      <c r="D4030" t="str">
        <f>VLOOKUP(CONS_TABLE[[#This Row],[make_id]],Make_details[],2,"FALSE")</f>
        <v>BMW</v>
      </c>
      <c r="E4030" t="str">
        <f>VLOOKUP(CONS_TABLE[[#This Row],[make_id]],Make_details[],3,"FALSE")</f>
        <v>Luxury</v>
      </c>
      <c r="F4030">
        <v>2005</v>
      </c>
      <c r="G4030" t="s">
        <v>84</v>
      </c>
      <c r="H4030" t="s">
        <v>28</v>
      </c>
      <c r="I4030" s="1">
        <v>44654</v>
      </c>
      <c r="J4030" s="1" t="str">
        <f>TEXT(CONS_TABLE[[#This Row],[date_stolen]],"YYYY")</f>
        <v>2022</v>
      </c>
      <c r="K4030" s="1" t="str">
        <f>TEXT(CONS_TABLE[[#This Row],[date_stolen]],"MMMM")</f>
        <v>April</v>
      </c>
      <c r="L4030">
        <v>102</v>
      </c>
      <c r="M4030" t="str">
        <f>VLOOKUP(CONS_TABLE[[#This Row],[location_id]],Locations[],2,"FALSE")</f>
        <v>Auckland</v>
      </c>
      <c r="N4030" t="str">
        <f>VLOOKUP(CONS_TABLE[[#This Row],[location_id]],Locations[],3, "FALSE")</f>
        <v>New Zealand</v>
      </c>
      <c r="O4030" s="3">
        <f>VLOOKUP(CONS_TABLE[[#This Row],[location_id]],Locations[],4,"FALSE")</f>
        <v>1695200</v>
      </c>
      <c r="P4030">
        <f>VLOOKUP(CONS_TABLE[[#This Row],[location_id]],Locations[],5,"FALSE")</f>
        <v>343.09</v>
      </c>
    </row>
    <row r="4031" spans="1:16" x14ac:dyDescent="0.3">
      <c r="A4031">
        <v>4030</v>
      </c>
      <c r="B4031" t="s">
        <v>90</v>
      </c>
      <c r="C4031">
        <v>512</v>
      </c>
      <c r="D4031" t="str">
        <f>VLOOKUP(CONS_TABLE[[#This Row],[make_id]],Make_details[],2,"FALSE")</f>
        <v>BMW</v>
      </c>
      <c r="E4031" t="str">
        <f>VLOOKUP(CONS_TABLE[[#This Row],[make_id]],Make_details[],3,"FALSE")</f>
        <v>Luxury</v>
      </c>
      <c r="F4031">
        <v>2012</v>
      </c>
      <c r="G4031" t="s">
        <v>729</v>
      </c>
      <c r="H4031" t="s">
        <v>10</v>
      </c>
      <c r="I4031" s="1">
        <v>44653</v>
      </c>
      <c r="J4031" s="1" t="str">
        <f>TEXT(CONS_TABLE[[#This Row],[date_stolen]],"YYYY")</f>
        <v>2022</v>
      </c>
      <c r="K4031" s="1" t="str">
        <f>TEXT(CONS_TABLE[[#This Row],[date_stolen]],"MMMM")</f>
        <v>April</v>
      </c>
      <c r="L4031">
        <v>102</v>
      </c>
      <c r="M4031" t="str">
        <f>VLOOKUP(CONS_TABLE[[#This Row],[location_id]],Locations[],2,"FALSE")</f>
        <v>Auckland</v>
      </c>
      <c r="N4031" t="str">
        <f>VLOOKUP(CONS_TABLE[[#This Row],[location_id]],Locations[],3, "FALSE")</f>
        <v>New Zealand</v>
      </c>
      <c r="O4031" s="3">
        <f>VLOOKUP(CONS_TABLE[[#This Row],[location_id]],Locations[],4,"FALSE")</f>
        <v>1695200</v>
      </c>
      <c r="P4031">
        <f>VLOOKUP(CONS_TABLE[[#This Row],[location_id]],Locations[],5,"FALSE")</f>
        <v>343.09</v>
      </c>
    </row>
    <row r="4032" spans="1:16" x14ac:dyDescent="0.3">
      <c r="A4032">
        <v>4031</v>
      </c>
      <c r="B4032" t="s">
        <v>235</v>
      </c>
      <c r="C4032">
        <v>577</v>
      </c>
      <c r="D4032" t="str">
        <f>VLOOKUP(CONS_TABLE[[#This Row],[make_id]],Make_details[],2,"FALSE")</f>
        <v>Mercedes-Benz</v>
      </c>
      <c r="E4032" t="str">
        <f>VLOOKUP(CONS_TABLE[[#This Row],[make_id]],Make_details[],3,"FALSE")</f>
        <v>Luxury</v>
      </c>
      <c r="F4032">
        <v>2018</v>
      </c>
      <c r="G4032" t="s">
        <v>690</v>
      </c>
      <c r="H4032" t="s">
        <v>66</v>
      </c>
      <c r="I4032" s="1">
        <v>44642</v>
      </c>
      <c r="J4032" s="1" t="str">
        <f>TEXT(CONS_TABLE[[#This Row],[date_stolen]],"YYYY")</f>
        <v>2022</v>
      </c>
      <c r="K4032" s="1" t="str">
        <f>TEXT(CONS_TABLE[[#This Row],[date_stolen]],"MMMM")</f>
        <v>March</v>
      </c>
      <c r="L4032">
        <v>102</v>
      </c>
      <c r="M4032" t="str">
        <f>VLOOKUP(CONS_TABLE[[#This Row],[location_id]],Locations[],2,"FALSE")</f>
        <v>Auckland</v>
      </c>
      <c r="N4032" t="str">
        <f>VLOOKUP(CONS_TABLE[[#This Row],[location_id]],Locations[],3, "FALSE")</f>
        <v>New Zealand</v>
      </c>
      <c r="O4032" s="3">
        <f>VLOOKUP(CONS_TABLE[[#This Row],[location_id]],Locations[],4,"FALSE")</f>
        <v>1695200</v>
      </c>
      <c r="P4032">
        <f>VLOOKUP(CONS_TABLE[[#This Row],[location_id]],Locations[],5,"FALSE")</f>
        <v>343.09</v>
      </c>
    </row>
    <row r="4033" spans="1:16" x14ac:dyDescent="0.3">
      <c r="A4033">
        <v>4032</v>
      </c>
      <c r="B4033" t="s">
        <v>435</v>
      </c>
      <c r="C4033">
        <v>580</v>
      </c>
      <c r="D4033" t="str">
        <f>VLOOKUP(CONS_TABLE[[#This Row],[make_id]],Make_details[],2,"FALSE")</f>
        <v>Mitsubishi</v>
      </c>
      <c r="E4033" t="str">
        <f>VLOOKUP(CONS_TABLE[[#This Row],[make_id]],Make_details[],3,"FALSE")</f>
        <v>Standard</v>
      </c>
      <c r="F4033">
        <v>2014</v>
      </c>
      <c r="G4033" t="s">
        <v>464</v>
      </c>
      <c r="H4033" t="s">
        <v>10</v>
      </c>
      <c r="I4033" s="1">
        <v>44646</v>
      </c>
      <c r="J4033" s="1" t="str">
        <f>TEXT(CONS_TABLE[[#This Row],[date_stolen]],"YYYY")</f>
        <v>2022</v>
      </c>
      <c r="K4033" s="1" t="str">
        <f>TEXT(CONS_TABLE[[#This Row],[date_stolen]],"MMMM")</f>
        <v>March</v>
      </c>
      <c r="L4033">
        <v>102</v>
      </c>
      <c r="M4033" t="str">
        <f>VLOOKUP(CONS_TABLE[[#This Row],[location_id]],Locations[],2,"FALSE")</f>
        <v>Auckland</v>
      </c>
      <c r="N4033" t="str">
        <f>VLOOKUP(CONS_TABLE[[#This Row],[location_id]],Locations[],3, "FALSE")</f>
        <v>New Zealand</v>
      </c>
      <c r="O4033" s="3">
        <f>VLOOKUP(CONS_TABLE[[#This Row],[location_id]],Locations[],4,"FALSE")</f>
        <v>1695200</v>
      </c>
      <c r="P4033">
        <f>VLOOKUP(CONS_TABLE[[#This Row],[location_id]],Locations[],5,"FALSE")</f>
        <v>343.09</v>
      </c>
    </row>
    <row r="4034" spans="1:16" x14ac:dyDescent="0.3">
      <c r="A4034">
        <v>4033</v>
      </c>
      <c r="B4034" t="s">
        <v>491</v>
      </c>
      <c r="C4034">
        <v>556</v>
      </c>
      <c r="D4034" t="str">
        <f>VLOOKUP(CONS_TABLE[[#This Row],[make_id]],Make_details[],2,"FALSE")</f>
        <v>Isuzu</v>
      </c>
      <c r="E4034" t="str">
        <f>VLOOKUP(CONS_TABLE[[#This Row],[make_id]],Make_details[],3,"FALSE")</f>
        <v>Standard</v>
      </c>
      <c r="F4034">
        <v>1990</v>
      </c>
      <c r="G4034" t="s">
        <v>1046</v>
      </c>
      <c r="H4034" t="s">
        <v>32</v>
      </c>
      <c r="I4034" s="1">
        <v>44611</v>
      </c>
      <c r="J4034" s="1" t="str">
        <f>TEXT(CONS_TABLE[[#This Row],[date_stolen]],"YYYY")</f>
        <v>2022</v>
      </c>
      <c r="K4034" s="1" t="str">
        <f>TEXT(CONS_TABLE[[#This Row],[date_stolen]],"MMMM")</f>
        <v>February</v>
      </c>
      <c r="L4034">
        <v>111</v>
      </c>
      <c r="M4034" t="str">
        <f>VLOOKUP(CONS_TABLE[[#This Row],[location_id]],Locations[],2,"FALSE")</f>
        <v>Nelson</v>
      </c>
      <c r="N4034" t="str">
        <f>VLOOKUP(CONS_TABLE[[#This Row],[location_id]],Locations[],3, "FALSE")</f>
        <v>New Zealand</v>
      </c>
      <c r="O4034" s="3">
        <f>VLOOKUP(CONS_TABLE[[#This Row],[location_id]],Locations[],4,"FALSE")</f>
        <v>54500</v>
      </c>
      <c r="P4034">
        <f>VLOOKUP(CONS_TABLE[[#This Row],[location_id]],Locations[],5,"FALSE")</f>
        <v>129.15</v>
      </c>
    </row>
    <row r="4035" spans="1:16" x14ac:dyDescent="0.3">
      <c r="A4035">
        <v>4034</v>
      </c>
      <c r="B4035" t="s">
        <v>83</v>
      </c>
      <c r="C4035">
        <v>587</v>
      </c>
      <c r="D4035" t="str">
        <f>VLOOKUP(CONS_TABLE[[#This Row],[make_id]],Make_details[],2,"FALSE")</f>
        <v>Nissan</v>
      </c>
      <c r="E4035" t="str">
        <f>VLOOKUP(CONS_TABLE[[#This Row],[make_id]],Make_details[],3,"FALSE")</f>
        <v>Standard</v>
      </c>
      <c r="F4035">
        <v>1996</v>
      </c>
      <c r="G4035" t="s">
        <v>446</v>
      </c>
      <c r="H4035" t="s">
        <v>45</v>
      </c>
      <c r="I4035" s="1">
        <v>44641</v>
      </c>
      <c r="J4035" s="1" t="str">
        <f>TEXT(CONS_TABLE[[#This Row],[date_stolen]],"YYYY")</f>
        <v>2022</v>
      </c>
      <c r="K4035" s="1" t="str">
        <f>TEXT(CONS_TABLE[[#This Row],[date_stolen]],"MMMM")</f>
        <v>March</v>
      </c>
      <c r="L4035">
        <v>109</v>
      </c>
      <c r="M4035" t="str">
        <f>VLOOKUP(CONS_TABLE[[#This Row],[location_id]],Locations[],2,"FALSE")</f>
        <v>Wellington</v>
      </c>
      <c r="N4035" t="str">
        <f>VLOOKUP(CONS_TABLE[[#This Row],[location_id]],Locations[],3, "FALSE")</f>
        <v>New Zealand</v>
      </c>
      <c r="O4035" s="3">
        <f>VLOOKUP(CONS_TABLE[[#This Row],[location_id]],Locations[],4,"FALSE")</f>
        <v>543500</v>
      </c>
      <c r="P4035">
        <f>VLOOKUP(CONS_TABLE[[#This Row],[location_id]],Locations[],5,"FALSE")</f>
        <v>67.52</v>
      </c>
    </row>
    <row r="4036" spans="1:16" x14ac:dyDescent="0.3">
      <c r="A4036">
        <v>4035</v>
      </c>
      <c r="B4036" t="s">
        <v>491</v>
      </c>
      <c r="C4036">
        <v>619</v>
      </c>
      <c r="D4036" t="str">
        <f>VLOOKUP(CONS_TABLE[[#This Row],[make_id]],Make_details[],2,"FALSE")</f>
        <v>Toyota</v>
      </c>
      <c r="E4036" t="str">
        <f>VLOOKUP(CONS_TABLE[[#This Row],[make_id]],Make_details[],3,"FALSE")</f>
        <v>Standard</v>
      </c>
      <c r="F4036">
        <v>1990</v>
      </c>
      <c r="G4036" t="s">
        <v>1047</v>
      </c>
      <c r="H4036" t="s">
        <v>32</v>
      </c>
      <c r="I4036" s="1">
        <v>44587</v>
      </c>
      <c r="J4036" s="1" t="str">
        <f>TEXT(CONS_TABLE[[#This Row],[date_stolen]],"YYYY")</f>
        <v>2022</v>
      </c>
      <c r="K4036" s="1" t="str">
        <f>TEXT(CONS_TABLE[[#This Row],[date_stolen]],"MMMM")</f>
        <v>January</v>
      </c>
      <c r="L4036">
        <v>109</v>
      </c>
      <c r="M4036" t="str">
        <f>VLOOKUP(CONS_TABLE[[#This Row],[location_id]],Locations[],2,"FALSE")</f>
        <v>Wellington</v>
      </c>
      <c r="N4036" t="str">
        <f>VLOOKUP(CONS_TABLE[[#This Row],[location_id]],Locations[],3, "FALSE")</f>
        <v>New Zealand</v>
      </c>
      <c r="O4036" s="3">
        <f>VLOOKUP(CONS_TABLE[[#This Row],[location_id]],Locations[],4,"FALSE")</f>
        <v>543500</v>
      </c>
      <c r="P4036">
        <f>VLOOKUP(CONS_TABLE[[#This Row],[location_id]],Locations[],5,"FALSE")</f>
        <v>67.52</v>
      </c>
    </row>
    <row r="4037" spans="1:16" x14ac:dyDescent="0.3">
      <c r="A4037">
        <v>4036</v>
      </c>
      <c r="B4037" t="s">
        <v>83</v>
      </c>
      <c r="C4037">
        <v>619</v>
      </c>
      <c r="D4037" t="str">
        <f>VLOOKUP(CONS_TABLE[[#This Row],[make_id]],Make_details[],2,"FALSE")</f>
        <v>Toyota</v>
      </c>
      <c r="E4037" t="str">
        <f>VLOOKUP(CONS_TABLE[[#This Row],[make_id]],Make_details[],3,"FALSE")</f>
        <v>Standard</v>
      </c>
      <c r="F4037">
        <v>2005</v>
      </c>
      <c r="G4037" t="s">
        <v>842</v>
      </c>
      <c r="H4037" t="s">
        <v>10</v>
      </c>
      <c r="I4037" s="1">
        <v>44645</v>
      </c>
      <c r="J4037" s="1" t="str">
        <f>TEXT(CONS_TABLE[[#This Row],[date_stolen]],"YYYY")</f>
        <v>2022</v>
      </c>
      <c r="K4037" s="1" t="str">
        <f>TEXT(CONS_TABLE[[#This Row],[date_stolen]],"MMMM")</f>
        <v>March</v>
      </c>
      <c r="L4037">
        <v>104</v>
      </c>
      <c r="M4037" t="str">
        <f>VLOOKUP(CONS_TABLE[[#This Row],[location_id]],Locations[],2,"FALSE")</f>
        <v>Bay of Plenty</v>
      </c>
      <c r="N4037" t="str">
        <f>VLOOKUP(CONS_TABLE[[#This Row],[location_id]],Locations[],3, "FALSE")</f>
        <v>New Zealand</v>
      </c>
      <c r="O4037" s="3">
        <f>VLOOKUP(CONS_TABLE[[#This Row],[location_id]],Locations[],4,"FALSE")</f>
        <v>347700</v>
      </c>
      <c r="P4037">
        <f>VLOOKUP(CONS_TABLE[[#This Row],[location_id]],Locations[],5,"FALSE")</f>
        <v>28.8</v>
      </c>
    </row>
    <row r="4038" spans="1:16" x14ac:dyDescent="0.3">
      <c r="A4038">
        <v>4037</v>
      </c>
      <c r="B4038" t="s">
        <v>614</v>
      </c>
      <c r="C4038">
        <v>540</v>
      </c>
      <c r="D4038" t="str">
        <f>VLOOKUP(CONS_TABLE[[#This Row],[make_id]],Make_details[],2,"FALSE")</f>
        <v>Ford</v>
      </c>
      <c r="E4038" t="str">
        <f>VLOOKUP(CONS_TABLE[[#This Row],[make_id]],Make_details[],3,"FALSE")</f>
        <v>Standard</v>
      </c>
      <c r="F4038">
        <v>1998</v>
      </c>
      <c r="G4038" t="s">
        <v>701</v>
      </c>
      <c r="H4038" t="s">
        <v>32</v>
      </c>
      <c r="I4038" s="1">
        <v>44578</v>
      </c>
      <c r="J4038" s="1" t="str">
        <f>TEXT(CONS_TABLE[[#This Row],[date_stolen]],"YYYY")</f>
        <v>2022</v>
      </c>
      <c r="K4038" s="1" t="str">
        <f>TEXT(CONS_TABLE[[#This Row],[date_stolen]],"MMMM")</f>
        <v>January</v>
      </c>
      <c r="L4038">
        <v>102</v>
      </c>
      <c r="M4038" t="str">
        <f>VLOOKUP(CONS_TABLE[[#This Row],[location_id]],Locations[],2,"FALSE")</f>
        <v>Auckland</v>
      </c>
      <c r="N4038" t="str">
        <f>VLOOKUP(CONS_TABLE[[#This Row],[location_id]],Locations[],3, "FALSE")</f>
        <v>New Zealand</v>
      </c>
      <c r="O4038" s="3">
        <f>VLOOKUP(CONS_TABLE[[#This Row],[location_id]],Locations[],4,"FALSE")</f>
        <v>1695200</v>
      </c>
      <c r="P4038">
        <f>VLOOKUP(CONS_TABLE[[#This Row],[location_id]],Locations[],5,"FALSE")</f>
        <v>343.09</v>
      </c>
    </row>
    <row r="4039" spans="1:16" x14ac:dyDescent="0.3">
      <c r="A4039">
        <v>4038</v>
      </c>
      <c r="B4039" t="s">
        <v>83</v>
      </c>
      <c r="C4039">
        <v>548</v>
      </c>
      <c r="D4039" t="str">
        <f>VLOOKUP(CONS_TABLE[[#This Row],[make_id]],Make_details[],2,"FALSE")</f>
        <v>Holden</v>
      </c>
      <c r="E4039" t="str">
        <f>VLOOKUP(CONS_TABLE[[#This Row],[make_id]],Make_details[],3,"FALSE")</f>
        <v>Standard</v>
      </c>
      <c r="F4039">
        <v>1990</v>
      </c>
      <c r="G4039" t="s">
        <v>1048</v>
      </c>
      <c r="H4039" t="s">
        <v>69</v>
      </c>
      <c r="I4039" s="1">
        <v>44653</v>
      </c>
      <c r="J4039" s="1" t="str">
        <f>TEXT(CONS_TABLE[[#This Row],[date_stolen]],"YYYY")</f>
        <v>2022</v>
      </c>
      <c r="K4039" s="1" t="str">
        <f>TEXT(CONS_TABLE[[#This Row],[date_stolen]],"MMMM")</f>
        <v>April</v>
      </c>
      <c r="L4039">
        <v>115</v>
      </c>
      <c r="M4039" t="str">
        <f>VLOOKUP(CONS_TABLE[[#This Row],[location_id]],Locations[],2,"FALSE")</f>
        <v>Otago</v>
      </c>
      <c r="N4039" t="str">
        <f>VLOOKUP(CONS_TABLE[[#This Row],[location_id]],Locations[],3, "FALSE")</f>
        <v>New Zealand</v>
      </c>
      <c r="O4039" s="3">
        <f>VLOOKUP(CONS_TABLE[[#This Row],[location_id]],Locations[],4,"FALSE")</f>
        <v>246000</v>
      </c>
      <c r="P4039">
        <f>VLOOKUP(CONS_TABLE[[#This Row],[location_id]],Locations[],5,"FALSE")</f>
        <v>7.89</v>
      </c>
    </row>
    <row r="4040" spans="1:16" x14ac:dyDescent="0.3">
      <c r="A4040">
        <v>4039</v>
      </c>
      <c r="B4040" t="s">
        <v>83</v>
      </c>
      <c r="C4040">
        <v>587</v>
      </c>
      <c r="D4040" t="str">
        <f>VLOOKUP(CONS_TABLE[[#This Row],[make_id]],Make_details[],2,"FALSE")</f>
        <v>Nissan</v>
      </c>
      <c r="E4040" t="str">
        <f>VLOOKUP(CONS_TABLE[[#This Row],[make_id]],Make_details[],3,"FALSE")</f>
        <v>Standard</v>
      </c>
      <c r="F4040">
        <v>1990</v>
      </c>
      <c r="G4040" t="s">
        <v>822</v>
      </c>
      <c r="H4040" t="s">
        <v>10</v>
      </c>
      <c r="I4040" s="1">
        <v>44487</v>
      </c>
      <c r="J4040" s="1" t="str">
        <f>TEXT(CONS_TABLE[[#This Row],[date_stolen]],"YYYY")</f>
        <v>2021</v>
      </c>
      <c r="K4040" s="1" t="str">
        <f>TEXT(CONS_TABLE[[#This Row],[date_stolen]],"MMMM")</f>
        <v>October</v>
      </c>
      <c r="L4040">
        <v>108</v>
      </c>
      <c r="M4040" t="str">
        <f>VLOOKUP(CONS_TABLE[[#This Row],[location_id]],Locations[],2,"FALSE")</f>
        <v>Manawatū-Whanganui</v>
      </c>
      <c r="N4040" t="str">
        <f>VLOOKUP(CONS_TABLE[[#This Row],[location_id]],Locations[],3, "FALSE")</f>
        <v>New Zealand</v>
      </c>
      <c r="O4040" s="3">
        <f>VLOOKUP(CONS_TABLE[[#This Row],[location_id]],Locations[],4,"FALSE")</f>
        <v>258200</v>
      </c>
      <c r="P4040">
        <f>VLOOKUP(CONS_TABLE[[#This Row],[location_id]],Locations[],5,"FALSE")</f>
        <v>11.62</v>
      </c>
    </row>
    <row r="4041" spans="1:16" x14ac:dyDescent="0.3">
      <c r="A4041">
        <v>4040</v>
      </c>
      <c r="B4041" t="s">
        <v>435</v>
      </c>
      <c r="C4041">
        <v>580</v>
      </c>
      <c r="D4041" t="str">
        <f>VLOOKUP(CONS_TABLE[[#This Row],[make_id]],Make_details[],2,"FALSE")</f>
        <v>Mitsubishi</v>
      </c>
      <c r="E4041" t="str">
        <f>VLOOKUP(CONS_TABLE[[#This Row],[make_id]],Make_details[],3,"FALSE")</f>
        <v>Standard</v>
      </c>
      <c r="F4041">
        <v>1990</v>
      </c>
      <c r="G4041" t="s">
        <v>1049</v>
      </c>
      <c r="H4041" t="s">
        <v>45</v>
      </c>
      <c r="I4041" s="1">
        <v>44476</v>
      </c>
      <c r="J4041" s="1" t="str">
        <f>TEXT(CONS_TABLE[[#This Row],[date_stolen]],"YYYY")</f>
        <v>2021</v>
      </c>
      <c r="K4041" s="1" t="str">
        <f>TEXT(CONS_TABLE[[#This Row],[date_stolen]],"MMMM")</f>
        <v>October</v>
      </c>
      <c r="L4041">
        <v>108</v>
      </c>
      <c r="M4041" t="str">
        <f>VLOOKUP(CONS_TABLE[[#This Row],[location_id]],Locations[],2,"FALSE")</f>
        <v>Manawatū-Whanganui</v>
      </c>
      <c r="N4041" t="str">
        <f>VLOOKUP(CONS_TABLE[[#This Row],[location_id]],Locations[],3, "FALSE")</f>
        <v>New Zealand</v>
      </c>
      <c r="O4041" s="3">
        <f>VLOOKUP(CONS_TABLE[[#This Row],[location_id]],Locations[],4,"FALSE")</f>
        <v>258200</v>
      </c>
      <c r="P4041">
        <f>VLOOKUP(CONS_TABLE[[#This Row],[location_id]],Locations[],5,"FALSE")</f>
        <v>11.62</v>
      </c>
    </row>
    <row r="4042" spans="1:16" x14ac:dyDescent="0.3">
      <c r="A4042">
        <v>4041</v>
      </c>
      <c r="B4042" t="s">
        <v>486</v>
      </c>
      <c r="C4042">
        <v>619</v>
      </c>
      <c r="D4042" t="str">
        <f>VLOOKUP(CONS_TABLE[[#This Row],[make_id]],Make_details[],2,"FALSE")</f>
        <v>Toyota</v>
      </c>
      <c r="E4042" t="str">
        <f>VLOOKUP(CONS_TABLE[[#This Row],[make_id]],Make_details[],3,"FALSE")</f>
        <v>Standard</v>
      </c>
      <c r="F4042">
        <v>1990</v>
      </c>
      <c r="G4042" t="s">
        <v>1050</v>
      </c>
      <c r="H4042" t="s">
        <v>32</v>
      </c>
      <c r="I4042" s="1">
        <v>44650</v>
      </c>
      <c r="J4042" s="1" t="str">
        <f>TEXT(CONS_TABLE[[#This Row],[date_stolen]],"YYYY")</f>
        <v>2022</v>
      </c>
      <c r="K4042" s="1" t="str">
        <f>TEXT(CONS_TABLE[[#This Row],[date_stolen]],"MMMM")</f>
        <v>March</v>
      </c>
      <c r="L4042">
        <v>105</v>
      </c>
      <c r="M4042" t="str">
        <f>VLOOKUP(CONS_TABLE[[#This Row],[location_id]],Locations[],2,"FALSE")</f>
        <v>Gisborne</v>
      </c>
      <c r="N4042" t="str">
        <f>VLOOKUP(CONS_TABLE[[#This Row],[location_id]],Locations[],3, "FALSE")</f>
        <v>New Zealand</v>
      </c>
      <c r="O4042" s="3">
        <f>VLOOKUP(CONS_TABLE[[#This Row],[location_id]],Locations[],4,"FALSE")</f>
        <v>52100</v>
      </c>
      <c r="P4042">
        <f>VLOOKUP(CONS_TABLE[[#This Row],[location_id]],Locations[],5,"FALSE")</f>
        <v>6.21</v>
      </c>
    </row>
    <row r="4043" spans="1:16" x14ac:dyDescent="0.3">
      <c r="A4043">
        <v>4042</v>
      </c>
      <c r="B4043" t="s">
        <v>75</v>
      </c>
      <c r="C4043">
        <v>576</v>
      </c>
      <c r="D4043" t="str">
        <f>VLOOKUP(CONS_TABLE[[#This Row],[make_id]],Make_details[],2,"FALSE")</f>
        <v>Mazda</v>
      </c>
      <c r="E4043" t="str">
        <f>VLOOKUP(CONS_TABLE[[#This Row],[make_id]],Make_details[],3,"FALSE")</f>
        <v>Standard</v>
      </c>
      <c r="F4043">
        <v>1991</v>
      </c>
      <c r="G4043" t="s">
        <v>1051</v>
      </c>
      <c r="H4043" t="s">
        <v>28</v>
      </c>
      <c r="I4043" s="1">
        <v>44591</v>
      </c>
      <c r="J4043" s="1" t="str">
        <f>TEXT(CONS_TABLE[[#This Row],[date_stolen]],"YYYY")</f>
        <v>2022</v>
      </c>
      <c r="K4043" s="1" t="str">
        <f>TEXT(CONS_TABLE[[#This Row],[date_stolen]],"MMMM")</f>
        <v>January</v>
      </c>
      <c r="L4043">
        <v>114</v>
      </c>
      <c r="M4043" t="str">
        <f>VLOOKUP(CONS_TABLE[[#This Row],[location_id]],Locations[],2,"FALSE")</f>
        <v>Canterbury</v>
      </c>
      <c r="N4043" t="str">
        <f>VLOOKUP(CONS_TABLE[[#This Row],[location_id]],Locations[],3, "FALSE")</f>
        <v>New Zealand</v>
      </c>
      <c r="O4043" s="3">
        <f>VLOOKUP(CONS_TABLE[[#This Row],[location_id]],Locations[],4,"FALSE")</f>
        <v>655000</v>
      </c>
      <c r="P4043">
        <f>VLOOKUP(CONS_TABLE[[#This Row],[location_id]],Locations[],5,"FALSE")</f>
        <v>14.72</v>
      </c>
    </row>
    <row r="4044" spans="1:16" x14ac:dyDescent="0.3">
      <c r="A4044">
        <v>4043</v>
      </c>
      <c r="B4044" t="s">
        <v>435</v>
      </c>
      <c r="C4044">
        <v>580</v>
      </c>
      <c r="D4044" t="str">
        <f>VLOOKUP(CONS_TABLE[[#This Row],[make_id]],Make_details[],2,"FALSE")</f>
        <v>Mitsubishi</v>
      </c>
      <c r="E4044" t="str">
        <f>VLOOKUP(CONS_TABLE[[#This Row],[make_id]],Make_details[],3,"FALSE")</f>
        <v>Standard</v>
      </c>
      <c r="F4044">
        <v>1991</v>
      </c>
      <c r="G4044" t="s">
        <v>469</v>
      </c>
      <c r="H4044" t="s">
        <v>28</v>
      </c>
      <c r="I4044" s="1">
        <v>44555</v>
      </c>
      <c r="J4044" s="1" t="str">
        <f>TEXT(CONS_TABLE[[#This Row],[date_stolen]],"YYYY")</f>
        <v>2021</v>
      </c>
      <c r="K4044" s="1" t="str">
        <f>TEXT(CONS_TABLE[[#This Row],[date_stolen]],"MMMM")</f>
        <v>December</v>
      </c>
      <c r="L4044">
        <v>109</v>
      </c>
      <c r="M4044" t="str">
        <f>VLOOKUP(CONS_TABLE[[#This Row],[location_id]],Locations[],2,"FALSE")</f>
        <v>Wellington</v>
      </c>
      <c r="N4044" t="str">
        <f>VLOOKUP(CONS_TABLE[[#This Row],[location_id]],Locations[],3, "FALSE")</f>
        <v>New Zealand</v>
      </c>
      <c r="O4044" s="3">
        <f>VLOOKUP(CONS_TABLE[[#This Row],[location_id]],Locations[],4,"FALSE")</f>
        <v>543500</v>
      </c>
      <c r="P4044">
        <f>VLOOKUP(CONS_TABLE[[#This Row],[location_id]],Locations[],5,"FALSE")</f>
        <v>67.52</v>
      </c>
    </row>
    <row r="4045" spans="1:16" x14ac:dyDescent="0.3">
      <c r="A4045">
        <v>4044</v>
      </c>
      <c r="B4045" t="s">
        <v>83</v>
      </c>
      <c r="C4045">
        <v>580</v>
      </c>
      <c r="D4045" t="str">
        <f>VLOOKUP(CONS_TABLE[[#This Row],[make_id]],Make_details[],2,"FALSE")</f>
        <v>Mitsubishi</v>
      </c>
      <c r="E4045" t="str">
        <f>VLOOKUP(CONS_TABLE[[#This Row],[make_id]],Make_details[],3,"FALSE")</f>
        <v>Standard</v>
      </c>
      <c r="F4045">
        <v>1991</v>
      </c>
      <c r="G4045" t="s">
        <v>441</v>
      </c>
      <c r="H4045" t="s">
        <v>10</v>
      </c>
      <c r="I4045" s="1">
        <v>44622</v>
      </c>
      <c r="J4045" s="1" t="str">
        <f>TEXT(CONS_TABLE[[#This Row],[date_stolen]],"YYYY")</f>
        <v>2022</v>
      </c>
      <c r="K4045" s="1" t="str">
        <f>TEXT(CONS_TABLE[[#This Row],[date_stolen]],"MMMM")</f>
        <v>March</v>
      </c>
      <c r="L4045">
        <v>101</v>
      </c>
      <c r="M4045" t="str">
        <f>VLOOKUP(CONS_TABLE[[#This Row],[location_id]],Locations[],2,"FALSE")</f>
        <v>Northland</v>
      </c>
      <c r="N4045" t="str">
        <f>VLOOKUP(CONS_TABLE[[#This Row],[location_id]],Locations[],3, "FALSE")</f>
        <v>New Zealand</v>
      </c>
      <c r="O4045" s="3">
        <f>VLOOKUP(CONS_TABLE[[#This Row],[location_id]],Locations[],4,"FALSE")</f>
        <v>201500</v>
      </c>
      <c r="P4045">
        <f>VLOOKUP(CONS_TABLE[[#This Row],[location_id]],Locations[],5,"FALSE")</f>
        <v>16.11</v>
      </c>
    </row>
    <row r="4046" spans="1:16" x14ac:dyDescent="0.3">
      <c r="A4046">
        <v>4045</v>
      </c>
      <c r="B4046" t="s">
        <v>454</v>
      </c>
      <c r="C4046">
        <v>580</v>
      </c>
      <c r="D4046" t="str">
        <f>VLOOKUP(CONS_TABLE[[#This Row],[make_id]],Make_details[],2,"FALSE")</f>
        <v>Mitsubishi</v>
      </c>
      <c r="E4046" t="str">
        <f>VLOOKUP(CONS_TABLE[[#This Row],[make_id]],Make_details[],3,"FALSE")</f>
        <v>Standard</v>
      </c>
      <c r="F4046">
        <v>1991</v>
      </c>
      <c r="G4046" t="s">
        <v>469</v>
      </c>
      <c r="H4046" t="s">
        <v>69</v>
      </c>
      <c r="I4046" s="1">
        <v>44507</v>
      </c>
      <c r="J4046" s="1" t="str">
        <f>TEXT(CONS_TABLE[[#This Row],[date_stolen]],"YYYY")</f>
        <v>2021</v>
      </c>
      <c r="K4046" s="1" t="str">
        <f>TEXT(CONS_TABLE[[#This Row],[date_stolen]],"MMMM")</f>
        <v>November</v>
      </c>
      <c r="L4046">
        <v>102</v>
      </c>
      <c r="M4046" t="str">
        <f>VLOOKUP(CONS_TABLE[[#This Row],[location_id]],Locations[],2,"FALSE")</f>
        <v>Auckland</v>
      </c>
      <c r="N4046" t="str">
        <f>VLOOKUP(CONS_TABLE[[#This Row],[location_id]],Locations[],3, "FALSE")</f>
        <v>New Zealand</v>
      </c>
      <c r="O4046" s="3">
        <f>VLOOKUP(CONS_TABLE[[#This Row],[location_id]],Locations[],4,"FALSE")</f>
        <v>1695200</v>
      </c>
      <c r="P4046">
        <f>VLOOKUP(CONS_TABLE[[#This Row],[location_id]],Locations[],5,"FALSE")</f>
        <v>343.09</v>
      </c>
    </row>
    <row r="4047" spans="1:16" x14ac:dyDescent="0.3">
      <c r="A4047">
        <v>4046</v>
      </c>
      <c r="B4047" t="s">
        <v>90</v>
      </c>
      <c r="C4047">
        <v>610</v>
      </c>
      <c r="D4047" t="str">
        <f>VLOOKUP(CONS_TABLE[[#This Row],[make_id]],Make_details[],2,"FALSE")</f>
        <v>Subaru</v>
      </c>
      <c r="E4047" t="str">
        <f>VLOOKUP(CONS_TABLE[[#This Row],[make_id]],Make_details[],3,"FALSE")</f>
        <v>Standard</v>
      </c>
      <c r="F4047">
        <v>1991</v>
      </c>
      <c r="G4047" t="s">
        <v>475</v>
      </c>
      <c r="H4047" t="s">
        <v>32</v>
      </c>
      <c r="I4047" s="1">
        <v>44653</v>
      </c>
      <c r="J4047" s="1" t="str">
        <f>TEXT(CONS_TABLE[[#This Row],[date_stolen]],"YYYY")</f>
        <v>2022</v>
      </c>
      <c r="K4047" s="1" t="str">
        <f>TEXT(CONS_TABLE[[#This Row],[date_stolen]],"MMMM")</f>
        <v>April</v>
      </c>
      <c r="L4047">
        <v>102</v>
      </c>
      <c r="M4047" t="str">
        <f>VLOOKUP(CONS_TABLE[[#This Row],[location_id]],Locations[],2,"FALSE")</f>
        <v>Auckland</v>
      </c>
      <c r="N4047" t="str">
        <f>VLOOKUP(CONS_TABLE[[#This Row],[location_id]],Locations[],3, "FALSE")</f>
        <v>New Zealand</v>
      </c>
      <c r="O4047" s="3">
        <f>VLOOKUP(CONS_TABLE[[#This Row],[location_id]],Locations[],4,"FALSE")</f>
        <v>1695200</v>
      </c>
      <c r="P4047">
        <f>VLOOKUP(CONS_TABLE[[#This Row],[location_id]],Locations[],5,"FALSE")</f>
        <v>343.09</v>
      </c>
    </row>
    <row r="4048" spans="1:16" x14ac:dyDescent="0.3">
      <c r="A4048">
        <v>4047</v>
      </c>
      <c r="B4048" t="s">
        <v>435</v>
      </c>
      <c r="C4048">
        <v>619</v>
      </c>
      <c r="D4048" t="str">
        <f>VLOOKUP(CONS_TABLE[[#This Row],[make_id]],Make_details[],2,"FALSE")</f>
        <v>Toyota</v>
      </c>
      <c r="E4048" t="str">
        <f>VLOOKUP(CONS_TABLE[[#This Row],[make_id]],Make_details[],3,"FALSE")</f>
        <v>Standard</v>
      </c>
      <c r="F4048">
        <v>1991</v>
      </c>
      <c r="G4048" t="s">
        <v>1052</v>
      </c>
      <c r="H4048" t="s">
        <v>69</v>
      </c>
      <c r="I4048" s="1">
        <v>44628</v>
      </c>
      <c r="J4048" s="1" t="str">
        <f>TEXT(CONS_TABLE[[#This Row],[date_stolen]],"YYYY")</f>
        <v>2022</v>
      </c>
      <c r="K4048" s="1" t="str">
        <f>TEXT(CONS_TABLE[[#This Row],[date_stolen]],"MMMM")</f>
        <v>March</v>
      </c>
      <c r="L4048">
        <v>104</v>
      </c>
      <c r="M4048" t="str">
        <f>VLOOKUP(CONS_TABLE[[#This Row],[location_id]],Locations[],2,"FALSE")</f>
        <v>Bay of Plenty</v>
      </c>
      <c r="N4048" t="str">
        <f>VLOOKUP(CONS_TABLE[[#This Row],[location_id]],Locations[],3, "FALSE")</f>
        <v>New Zealand</v>
      </c>
      <c r="O4048" s="3">
        <f>VLOOKUP(CONS_TABLE[[#This Row],[location_id]],Locations[],4,"FALSE")</f>
        <v>347700</v>
      </c>
      <c r="P4048">
        <f>VLOOKUP(CONS_TABLE[[#This Row],[location_id]],Locations[],5,"FALSE")</f>
        <v>28.8</v>
      </c>
    </row>
    <row r="4049" spans="1:16" x14ac:dyDescent="0.3">
      <c r="A4049">
        <v>4048</v>
      </c>
      <c r="B4049" t="s">
        <v>83</v>
      </c>
      <c r="C4049">
        <v>550</v>
      </c>
      <c r="D4049" t="str">
        <f>VLOOKUP(CONS_TABLE[[#This Row],[make_id]],Make_details[],2,"FALSE")</f>
        <v>Honda</v>
      </c>
      <c r="E4049" t="str">
        <f>VLOOKUP(CONS_TABLE[[#This Row],[make_id]],Make_details[],3,"FALSE")</f>
        <v>Standard</v>
      </c>
      <c r="F4049">
        <v>1991</v>
      </c>
      <c r="G4049" t="s">
        <v>1053</v>
      </c>
      <c r="H4049" t="s">
        <v>69</v>
      </c>
      <c r="I4049" s="1">
        <v>44523</v>
      </c>
      <c r="J4049" s="1" t="str">
        <f>TEXT(CONS_TABLE[[#This Row],[date_stolen]],"YYYY")</f>
        <v>2021</v>
      </c>
      <c r="K4049" s="1" t="str">
        <f>TEXT(CONS_TABLE[[#This Row],[date_stolen]],"MMMM")</f>
        <v>November</v>
      </c>
      <c r="L4049">
        <v>109</v>
      </c>
      <c r="M4049" t="str">
        <f>VLOOKUP(CONS_TABLE[[#This Row],[location_id]],Locations[],2,"FALSE")</f>
        <v>Wellington</v>
      </c>
      <c r="N4049" t="str">
        <f>VLOOKUP(CONS_TABLE[[#This Row],[location_id]],Locations[],3, "FALSE")</f>
        <v>New Zealand</v>
      </c>
      <c r="O4049" s="3">
        <f>VLOOKUP(CONS_TABLE[[#This Row],[location_id]],Locations[],4,"FALSE")</f>
        <v>543500</v>
      </c>
      <c r="P4049">
        <f>VLOOKUP(CONS_TABLE[[#This Row],[location_id]],Locations[],5,"FALSE")</f>
        <v>67.52</v>
      </c>
    </row>
    <row r="4050" spans="1:16" x14ac:dyDescent="0.3">
      <c r="A4050">
        <v>4049</v>
      </c>
      <c r="B4050" t="s">
        <v>235</v>
      </c>
      <c r="C4050">
        <v>540</v>
      </c>
      <c r="D4050" t="str">
        <f>VLOOKUP(CONS_TABLE[[#This Row],[make_id]],Make_details[],2,"FALSE")</f>
        <v>Ford</v>
      </c>
      <c r="E4050" t="str">
        <f>VLOOKUP(CONS_TABLE[[#This Row],[make_id]],Make_details[],3,"FALSE")</f>
        <v>Standard</v>
      </c>
      <c r="F4050">
        <v>1991</v>
      </c>
      <c r="G4050" t="s">
        <v>1054</v>
      </c>
      <c r="H4050" t="s">
        <v>101</v>
      </c>
      <c r="I4050" s="1">
        <v>44536</v>
      </c>
      <c r="J4050" s="1" t="str">
        <f>TEXT(CONS_TABLE[[#This Row],[date_stolen]],"YYYY")</f>
        <v>2021</v>
      </c>
      <c r="K4050" s="1" t="str">
        <f>TEXT(CONS_TABLE[[#This Row],[date_stolen]],"MMMM")</f>
        <v>December</v>
      </c>
      <c r="L4050">
        <v>104</v>
      </c>
      <c r="M4050" t="str">
        <f>VLOOKUP(CONS_TABLE[[#This Row],[location_id]],Locations[],2,"FALSE")</f>
        <v>Bay of Plenty</v>
      </c>
      <c r="N4050" t="str">
        <f>VLOOKUP(CONS_TABLE[[#This Row],[location_id]],Locations[],3, "FALSE")</f>
        <v>New Zealand</v>
      </c>
      <c r="O4050" s="3">
        <f>VLOOKUP(CONS_TABLE[[#This Row],[location_id]],Locations[],4,"FALSE")</f>
        <v>347700</v>
      </c>
      <c r="P4050">
        <f>VLOOKUP(CONS_TABLE[[#This Row],[location_id]],Locations[],5,"FALSE")</f>
        <v>28.8</v>
      </c>
    </row>
    <row r="4051" spans="1:16" x14ac:dyDescent="0.3">
      <c r="A4051">
        <v>4050</v>
      </c>
      <c r="B4051" t="s">
        <v>8</v>
      </c>
      <c r="C4051">
        <v>562</v>
      </c>
      <c r="D4051" t="str">
        <f>VLOOKUP(CONS_TABLE[[#This Row],[make_id]],Make_details[],2,"FALSE")</f>
        <v>Kea</v>
      </c>
      <c r="E4051" t="str">
        <f>VLOOKUP(CONS_TABLE[[#This Row],[make_id]],Make_details[],3,"FALSE")</f>
        <v>Standard</v>
      </c>
      <c r="F4051">
        <v>2010</v>
      </c>
      <c r="G4051" t="s">
        <v>1055</v>
      </c>
      <c r="H4051" t="s">
        <v>45</v>
      </c>
      <c r="I4051" s="1">
        <v>44653</v>
      </c>
      <c r="J4051" s="1" t="str">
        <f>TEXT(CONS_TABLE[[#This Row],[date_stolen]],"YYYY")</f>
        <v>2022</v>
      </c>
      <c r="K4051" s="1" t="str">
        <f>TEXT(CONS_TABLE[[#This Row],[date_stolen]],"MMMM")</f>
        <v>April</v>
      </c>
      <c r="L4051">
        <v>101</v>
      </c>
      <c r="M4051" t="str">
        <f>VLOOKUP(CONS_TABLE[[#This Row],[location_id]],Locations[],2,"FALSE")</f>
        <v>Northland</v>
      </c>
      <c r="N4051" t="str">
        <f>VLOOKUP(CONS_TABLE[[#This Row],[location_id]],Locations[],3, "FALSE")</f>
        <v>New Zealand</v>
      </c>
      <c r="O4051" s="3">
        <f>VLOOKUP(CONS_TABLE[[#This Row],[location_id]],Locations[],4,"FALSE")</f>
        <v>201500</v>
      </c>
      <c r="P4051">
        <f>VLOOKUP(CONS_TABLE[[#This Row],[location_id]],Locations[],5,"FALSE")</f>
        <v>16.11</v>
      </c>
    </row>
    <row r="4052" spans="1:16" x14ac:dyDescent="0.3">
      <c r="A4052">
        <v>4051</v>
      </c>
      <c r="B4052" t="s">
        <v>8</v>
      </c>
      <c r="C4052">
        <v>623</v>
      </c>
      <c r="D4052" t="str">
        <f>VLOOKUP(CONS_TABLE[[#This Row],[make_id]],Make_details[],2,"FALSE")</f>
        <v>Trailer</v>
      </c>
      <c r="E4052" t="str">
        <f>VLOOKUP(CONS_TABLE[[#This Row],[make_id]],Make_details[],3,"FALSE")</f>
        <v>Standard</v>
      </c>
      <c r="F4052">
        <v>2000</v>
      </c>
      <c r="G4052" t="s">
        <v>297</v>
      </c>
      <c r="H4052" t="s">
        <v>10</v>
      </c>
      <c r="I4052" s="1">
        <v>44590</v>
      </c>
      <c r="J4052" s="1" t="str">
        <f>TEXT(CONS_TABLE[[#This Row],[date_stolen]],"YYYY")</f>
        <v>2022</v>
      </c>
      <c r="K4052" s="1" t="str">
        <f>TEXT(CONS_TABLE[[#This Row],[date_stolen]],"MMMM")</f>
        <v>January</v>
      </c>
      <c r="L4052">
        <v>104</v>
      </c>
      <c r="M4052" t="str">
        <f>VLOOKUP(CONS_TABLE[[#This Row],[location_id]],Locations[],2,"FALSE")</f>
        <v>Bay of Plenty</v>
      </c>
      <c r="N4052" t="str">
        <f>VLOOKUP(CONS_TABLE[[#This Row],[location_id]],Locations[],3, "FALSE")</f>
        <v>New Zealand</v>
      </c>
      <c r="O4052" s="3">
        <f>VLOOKUP(CONS_TABLE[[#This Row],[location_id]],Locations[],4,"FALSE")</f>
        <v>347700</v>
      </c>
      <c r="P4052">
        <f>VLOOKUP(CONS_TABLE[[#This Row],[location_id]],Locations[],5,"FALSE")</f>
        <v>28.8</v>
      </c>
    </row>
    <row r="4053" spans="1:16" x14ac:dyDescent="0.3">
      <c r="A4053">
        <v>4052</v>
      </c>
      <c r="B4053" t="s">
        <v>8</v>
      </c>
      <c r="C4053">
        <v>623</v>
      </c>
      <c r="D4053" t="str">
        <f>VLOOKUP(CONS_TABLE[[#This Row],[make_id]],Make_details[],2,"FALSE")</f>
        <v>Trailer</v>
      </c>
      <c r="E4053" t="str">
        <f>VLOOKUP(CONS_TABLE[[#This Row],[make_id]],Make_details[],3,"FALSE")</f>
        <v>Standard</v>
      </c>
      <c r="F4053">
        <v>2010</v>
      </c>
      <c r="G4053" t="s">
        <v>139</v>
      </c>
      <c r="H4053" t="s">
        <v>32</v>
      </c>
      <c r="I4053" s="1">
        <v>44621</v>
      </c>
      <c r="J4053" s="1" t="str">
        <f>TEXT(CONS_TABLE[[#This Row],[date_stolen]],"YYYY")</f>
        <v>2022</v>
      </c>
      <c r="K4053" s="1" t="str">
        <f>TEXT(CONS_TABLE[[#This Row],[date_stolen]],"MMMM")</f>
        <v>March</v>
      </c>
      <c r="L4053">
        <v>107</v>
      </c>
      <c r="M4053" t="str">
        <f>VLOOKUP(CONS_TABLE[[#This Row],[location_id]],Locations[],2,"FALSE")</f>
        <v>Taranaki</v>
      </c>
      <c r="N4053" t="str">
        <f>VLOOKUP(CONS_TABLE[[#This Row],[location_id]],Locations[],3, "FALSE")</f>
        <v>New Zealand</v>
      </c>
      <c r="O4053" s="3">
        <f>VLOOKUP(CONS_TABLE[[#This Row],[location_id]],Locations[],4,"FALSE")</f>
        <v>127300</v>
      </c>
      <c r="P4053">
        <f>VLOOKUP(CONS_TABLE[[#This Row],[location_id]],Locations[],5,"FALSE")</f>
        <v>17.55</v>
      </c>
    </row>
    <row r="4054" spans="1:16" x14ac:dyDescent="0.3">
      <c r="A4054">
        <v>4053</v>
      </c>
      <c r="B4054" t="s">
        <v>11</v>
      </c>
      <c r="C4054">
        <v>623</v>
      </c>
      <c r="D4054" t="str">
        <f>VLOOKUP(CONS_TABLE[[#This Row],[make_id]],Make_details[],2,"FALSE")</f>
        <v>Trailer</v>
      </c>
      <c r="E4054" t="str">
        <f>VLOOKUP(CONS_TABLE[[#This Row],[make_id]],Make_details[],3,"FALSE")</f>
        <v>Standard</v>
      </c>
      <c r="F4054">
        <v>2006</v>
      </c>
      <c r="G4054" t="s">
        <v>20</v>
      </c>
      <c r="H4054" t="s">
        <v>10</v>
      </c>
      <c r="I4054" s="1">
        <v>44648</v>
      </c>
      <c r="J4054" s="1" t="str">
        <f>TEXT(CONS_TABLE[[#This Row],[date_stolen]],"YYYY")</f>
        <v>2022</v>
      </c>
      <c r="K4054" s="1" t="str">
        <f>TEXT(CONS_TABLE[[#This Row],[date_stolen]],"MMMM")</f>
        <v>March</v>
      </c>
      <c r="L4054">
        <v>104</v>
      </c>
      <c r="M4054" t="str">
        <f>VLOOKUP(CONS_TABLE[[#This Row],[location_id]],Locations[],2,"FALSE")</f>
        <v>Bay of Plenty</v>
      </c>
      <c r="N4054" t="str">
        <f>VLOOKUP(CONS_TABLE[[#This Row],[location_id]],Locations[],3, "FALSE")</f>
        <v>New Zealand</v>
      </c>
      <c r="O4054" s="3">
        <f>VLOOKUP(CONS_TABLE[[#This Row],[location_id]],Locations[],4,"FALSE")</f>
        <v>347700</v>
      </c>
      <c r="P4054">
        <f>VLOOKUP(CONS_TABLE[[#This Row],[location_id]],Locations[],5,"FALSE")</f>
        <v>28.8</v>
      </c>
    </row>
    <row r="4055" spans="1:16" x14ac:dyDescent="0.3">
      <c r="A4055">
        <v>4054</v>
      </c>
      <c r="B4055" t="s">
        <v>37</v>
      </c>
      <c r="C4055">
        <v>623</v>
      </c>
      <c r="D4055" t="str">
        <f>VLOOKUP(CONS_TABLE[[#This Row],[make_id]],Make_details[],2,"FALSE")</f>
        <v>Trailer</v>
      </c>
      <c r="E4055" t="str">
        <f>VLOOKUP(CONS_TABLE[[#This Row],[make_id]],Make_details[],3,"FALSE")</f>
        <v>Standard</v>
      </c>
      <c r="F4055">
        <v>2010</v>
      </c>
      <c r="G4055" t="s">
        <v>1056</v>
      </c>
      <c r="H4055" t="s">
        <v>66</v>
      </c>
      <c r="I4055" s="1">
        <v>44642</v>
      </c>
      <c r="J4055" s="1" t="str">
        <f>TEXT(CONS_TABLE[[#This Row],[date_stolen]],"YYYY")</f>
        <v>2022</v>
      </c>
      <c r="K4055" s="1" t="str">
        <f>TEXT(CONS_TABLE[[#This Row],[date_stolen]],"MMMM")</f>
        <v>March</v>
      </c>
      <c r="L4055">
        <v>103</v>
      </c>
      <c r="M4055" t="str">
        <f>VLOOKUP(CONS_TABLE[[#This Row],[location_id]],Locations[],2,"FALSE")</f>
        <v>Waikato</v>
      </c>
      <c r="N4055" t="str">
        <f>VLOOKUP(CONS_TABLE[[#This Row],[location_id]],Locations[],3, "FALSE")</f>
        <v>New Zealand</v>
      </c>
      <c r="O4055" s="3">
        <f>VLOOKUP(CONS_TABLE[[#This Row],[location_id]],Locations[],4,"FALSE")</f>
        <v>513800</v>
      </c>
      <c r="P4055">
        <f>VLOOKUP(CONS_TABLE[[#This Row],[location_id]],Locations[],5,"FALSE")</f>
        <v>21.5</v>
      </c>
    </row>
    <row r="4056" spans="1:16" x14ac:dyDescent="0.3">
      <c r="A4056">
        <v>4055</v>
      </c>
      <c r="B4056" t="s">
        <v>8</v>
      </c>
      <c r="C4056">
        <v>562</v>
      </c>
      <c r="D4056" t="str">
        <f>VLOOKUP(CONS_TABLE[[#This Row],[make_id]],Make_details[],2,"FALSE")</f>
        <v>Kea</v>
      </c>
      <c r="E4056" t="str">
        <f>VLOOKUP(CONS_TABLE[[#This Row],[make_id]],Make_details[],3,"FALSE")</f>
        <v>Standard</v>
      </c>
      <c r="F4056">
        <v>2010</v>
      </c>
      <c r="G4056" t="s">
        <v>868</v>
      </c>
      <c r="H4056" t="s">
        <v>10</v>
      </c>
      <c r="I4056" s="1">
        <v>44517</v>
      </c>
      <c r="J4056" s="1" t="str">
        <f>TEXT(CONS_TABLE[[#This Row],[date_stolen]],"YYYY")</f>
        <v>2021</v>
      </c>
      <c r="K4056" s="1" t="str">
        <f>TEXT(CONS_TABLE[[#This Row],[date_stolen]],"MMMM")</f>
        <v>November</v>
      </c>
      <c r="L4056">
        <v>101</v>
      </c>
      <c r="M4056" t="str">
        <f>VLOOKUP(CONS_TABLE[[#This Row],[location_id]],Locations[],2,"FALSE")</f>
        <v>Northland</v>
      </c>
      <c r="N4056" t="str">
        <f>VLOOKUP(CONS_TABLE[[#This Row],[location_id]],Locations[],3, "FALSE")</f>
        <v>New Zealand</v>
      </c>
      <c r="O4056" s="3">
        <f>VLOOKUP(CONS_TABLE[[#This Row],[location_id]],Locations[],4,"FALSE")</f>
        <v>201500</v>
      </c>
      <c r="P4056">
        <f>VLOOKUP(CONS_TABLE[[#This Row],[location_id]],Locations[],5,"FALSE")</f>
        <v>16.11</v>
      </c>
    </row>
    <row r="4057" spans="1:16" x14ac:dyDescent="0.3">
      <c r="A4057">
        <v>4056</v>
      </c>
      <c r="B4057" t="s">
        <v>11</v>
      </c>
      <c r="C4057">
        <v>618</v>
      </c>
      <c r="D4057" t="str">
        <f>VLOOKUP(CONS_TABLE[[#This Row],[make_id]],Make_details[],2,"FALSE")</f>
        <v>Toko</v>
      </c>
      <c r="E4057" t="str">
        <f>VLOOKUP(CONS_TABLE[[#This Row],[make_id]],Make_details[],3,"FALSE")</f>
        <v>Standard</v>
      </c>
      <c r="F4057">
        <v>2006</v>
      </c>
      <c r="G4057" t="s">
        <v>1057</v>
      </c>
      <c r="H4057" t="s">
        <v>45</v>
      </c>
      <c r="I4057" s="1">
        <v>44480</v>
      </c>
      <c r="J4057" s="1" t="str">
        <f>TEXT(CONS_TABLE[[#This Row],[date_stolen]],"YYYY")</f>
        <v>2021</v>
      </c>
      <c r="K4057" s="1" t="str">
        <f>TEXT(CONS_TABLE[[#This Row],[date_stolen]],"MMMM")</f>
        <v>October</v>
      </c>
      <c r="L4057">
        <v>115</v>
      </c>
      <c r="M4057" t="str">
        <f>VLOOKUP(CONS_TABLE[[#This Row],[location_id]],Locations[],2,"FALSE")</f>
        <v>Otago</v>
      </c>
      <c r="N4057" t="str">
        <f>VLOOKUP(CONS_TABLE[[#This Row],[location_id]],Locations[],3, "FALSE")</f>
        <v>New Zealand</v>
      </c>
      <c r="O4057" s="3">
        <f>VLOOKUP(CONS_TABLE[[#This Row],[location_id]],Locations[],4,"FALSE")</f>
        <v>246000</v>
      </c>
      <c r="P4057">
        <f>VLOOKUP(CONS_TABLE[[#This Row],[location_id]],Locations[],5,"FALSE")</f>
        <v>7.89</v>
      </c>
    </row>
    <row r="4058" spans="1:16" x14ac:dyDescent="0.3">
      <c r="A4058">
        <v>4057</v>
      </c>
      <c r="B4058" t="s">
        <v>37</v>
      </c>
      <c r="C4058">
        <v>623</v>
      </c>
      <c r="D4058" t="str">
        <f>VLOOKUP(CONS_TABLE[[#This Row],[make_id]],Make_details[],2,"FALSE")</f>
        <v>Trailer</v>
      </c>
      <c r="E4058" t="str">
        <f>VLOOKUP(CONS_TABLE[[#This Row],[make_id]],Make_details[],3,"FALSE")</f>
        <v>Standard</v>
      </c>
      <c r="F4058">
        <v>2010</v>
      </c>
      <c r="G4058" t="s">
        <v>1058</v>
      </c>
      <c r="H4058" t="s">
        <v>47</v>
      </c>
      <c r="I4058" s="1">
        <v>44608</v>
      </c>
      <c r="J4058" s="1" t="str">
        <f>TEXT(CONS_TABLE[[#This Row],[date_stolen]],"YYYY")</f>
        <v>2022</v>
      </c>
      <c r="K4058" s="1" t="str">
        <f>TEXT(CONS_TABLE[[#This Row],[date_stolen]],"MMMM")</f>
        <v>February</v>
      </c>
      <c r="L4058">
        <v>102</v>
      </c>
      <c r="M4058" t="str">
        <f>VLOOKUP(CONS_TABLE[[#This Row],[location_id]],Locations[],2,"FALSE")</f>
        <v>Auckland</v>
      </c>
      <c r="N4058" t="str">
        <f>VLOOKUP(CONS_TABLE[[#This Row],[location_id]],Locations[],3, "FALSE")</f>
        <v>New Zealand</v>
      </c>
      <c r="O4058" s="3">
        <f>VLOOKUP(CONS_TABLE[[#This Row],[location_id]],Locations[],4,"FALSE")</f>
        <v>1695200</v>
      </c>
      <c r="P4058">
        <f>VLOOKUP(CONS_TABLE[[#This Row],[location_id]],Locations[],5,"FALSE")</f>
        <v>343.09</v>
      </c>
    </row>
    <row r="4059" spans="1:16" x14ac:dyDescent="0.3">
      <c r="A4059">
        <v>4058</v>
      </c>
      <c r="B4059" t="s">
        <v>8</v>
      </c>
      <c r="C4059">
        <v>623</v>
      </c>
      <c r="D4059" t="str">
        <f>VLOOKUP(CONS_TABLE[[#This Row],[make_id]],Make_details[],2,"FALSE")</f>
        <v>Trailer</v>
      </c>
      <c r="E4059" t="str">
        <f>VLOOKUP(CONS_TABLE[[#This Row],[make_id]],Make_details[],3,"FALSE")</f>
        <v>Standard</v>
      </c>
      <c r="F4059">
        <v>2010</v>
      </c>
      <c r="G4059" t="s">
        <v>57</v>
      </c>
      <c r="H4059" t="s">
        <v>10</v>
      </c>
      <c r="I4059" s="1">
        <v>44487</v>
      </c>
      <c r="J4059" s="1" t="str">
        <f>TEXT(CONS_TABLE[[#This Row],[date_stolen]],"YYYY")</f>
        <v>2021</v>
      </c>
      <c r="K4059" s="1" t="str">
        <f>TEXT(CONS_TABLE[[#This Row],[date_stolen]],"MMMM")</f>
        <v>October</v>
      </c>
      <c r="L4059">
        <v>104</v>
      </c>
      <c r="M4059" t="str">
        <f>VLOOKUP(CONS_TABLE[[#This Row],[location_id]],Locations[],2,"FALSE")</f>
        <v>Bay of Plenty</v>
      </c>
      <c r="N4059" t="str">
        <f>VLOOKUP(CONS_TABLE[[#This Row],[location_id]],Locations[],3, "FALSE")</f>
        <v>New Zealand</v>
      </c>
      <c r="O4059" s="3">
        <f>VLOOKUP(CONS_TABLE[[#This Row],[location_id]],Locations[],4,"FALSE")</f>
        <v>347700</v>
      </c>
      <c r="P4059">
        <f>VLOOKUP(CONS_TABLE[[#This Row],[location_id]],Locations[],5,"FALSE")</f>
        <v>28.8</v>
      </c>
    </row>
    <row r="4060" spans="1:16" x14ac:dyDescent="0.3">
      <c r="A4060">
        <v>4059</v>
      </c>
      <c r="B4060" t="s">
        <v>8</v>
      </c>
      <c r="C4060">
        <v>514</v>
      </c>
      <c r="D4060" t="str">
        <f>VLOOKUP(CONS_TABLE[[#This Row],[make_id]],Make_details[],2,"FALSE")</f>
        <v>Briford</v>
      </c>
      <c r="E4060" t="str">
        <f>VLOOKUP(CONS_TABLE[[#This Row],[make_id]],Make_details[],3,"FALSE")</f>
        <v>Standard</v>
      </c>
      <c r="F4060">
        <v>2010</v>
      </c>
      <c r="G4060" t="s">
        <v>209</v>
      </c>
      <c r="H4060" t="s">
        <v>10</v>
      </c>
      <c r="I4060" s="1">
        <v>44514</v>
      </c>
      <c r="J4060" s="1" t="str">
        <f>TEXT(CONS_TABLE[[#This Row],[date_stolen]],"YYYY")</f>
        <v>2021</v>
      </c>
      <c r="K4060" s="1" t="str">
        <f>TEXT(CONS_TABLE[[#This Row],[date_stolen]],"MMMM")</f>
        <v>November</v>
      </c>
      <c r="L4060">
        <v>111</v>
      </c>
      <c r="M4060" t="str">
        <f>VLOOKUP(CONS_TABLE[[#This Row],[location_id]],Locations[],2,"FALSE")</f>
        <v>Nelson</v>
      </c>
      <c r="N4060" t="str">
        <f>VLOOKUP(CONS_TABLE[[#This Row],[location_id]],Locations[],3, "FALSE")</f>
        <v>New Zealand</v>
      </c>
      <c r="O4060" s="3">
        <f>VLOOKUP(CONS_TABLE[[#This Row],[location_id]],Locations[],4,"FALSE")</f>
        <v>54500</v>
      </c>
      <c r="P4060">
        <f>VLOOKUP(CONS_TABLE[[#This Row],[location_id]],Locations[],5,"FALSE")</f>
        <v>129.15</v>
      </c>
    </row>
    <row r="4061" spans="1:16" x14ac:dyDescent="0.3">
      <c r="A4061">
        <v>4060</v>
      </c>
      <c r="B4061" t="s">
        <v>11</v>
      </c>
      <c r="C4061">
        <v>549</v>
      </c>
      <c r="D4061" t="str">
        <f>VLOOKUP(CONS_TABLE[[#This Row],[make_id]],Make_details[],2,"FALSE")</f>
        <v>Homebuilt</v>
      </c>
      <c r="E4061" t="str">
        <f>VLOOKUP(CONS_TABLE[[#This Row],[make_id]],Make_details[],3,"FALSE")</f>
        <v>Standard</v>
      </c>
      <c r="F4061">
        <v>1990</v>
      </c>
      <c r="G4061" t="s">
        <v>79</v>
      </c>
      <c r="H4061" t="s">
        <v>45</v>
      </c>
      <c r="I4061" s="1">
        <v>44640</v>
      </c>
      <c r="J4061" s="1" t="str">
        <f>TEXT(CONS_TABLE[[#This Row],[date_stolen]],"YYYY")</f>
        <v>2022</v>
      </c>
      <c r="K4061" s="1" t="str">
        <f>TEXT(CONS_TABLE[[#This Row],[date_stolen]],"MMMM")</f>
        <v>March</v>
      </c>
      <c r="L4061">
        <v>103</v>
      </c>
      <c r="M4061" t="str">
        <f>VLOOKUP(CONS_TABLE[[#This Row],[location_id]],Locations[],2,"FALSE")</f>
        <v>Waikato</v>
      </c>
      <c r="N4061" t="str">
        <f>VLOOKUP(CONS_TABLE[[#This Row],[location_id]],Locations[],3, "FALSE")</f>
        <v>New Zealand</v>
      </c>
      <c r="O4061" s="3">
        <f>VLOOKUP(CONS_TABLE[[#This Row],[location_id]],Locations[],4,"FALSE")</f>
        <v>513800</v>
      </c>
      <c r="P4061">
        <f>VLOOKUP(CONS_TABLE[[#This Row],[location_id]],Locations[],5,"FALSE")</f>
        <v>21.5</v>
      </c>
    </row>
    <row r="4062" spans="1:16" x14ac:dyDescent="0.3">
      <c r="A4062">
        <v>4061</v>
      </c>
      <c r="B4062" t="s">
        <v>11</v>
      </c>
      <c r="C4062">
        <v>623</v>
      </c>
      <c r="D4062" t="str">
        <f>VLOOKUP(CONS_TABLE[[#This Row],[make_id]],Make_details[],2,"FALSE")</f>
        <v>Trailer</v>
      </c>
      <c r="E4062" t="str">
        <f>VLOOKUP(CONS_TABLE[[#This Row],[make_id]],Make_details[],3,"FALSE")</f>
        <v>Standard</v>
      </c>
      <c r="F4062">
        <v>1997</v>
      </c>
      <c r="G4062" t="s">
        <v>20</v>
      </c>
      <c r="H4062" t="s">
        <v>45</v>
      </c>
      <c r="I4062" s="1">
        <v>44528</v>
      </c>
      <c r="J4062" s="1" t="str">
        <f>TEXT(CONS_TABLE[[#This Row],[date_stolen]],"YYYY")</f>
        <v>2021</v>
      </c>
      <c r="K4062" s="1" t="str">
        <f>TEXT(CONS_TABLE[[#This Row],[date_stolen]],"MMMM")</f>
        <v>November</v>
      </c>
      <c r="L4062">
        <v>102</v>
      </c>
      <c r="M4062" t="str">
        <f>VLOOKUP(CONS_TABLE[[#This Row],[location_id]],Locations[],2,"FALSE")</f>
        <v>Auckland</v>
      </c>
      <c r="N4062" t="str">
        <f>VLOOKUP(CONS_TABLE[[#This Row],[location_id]],Locations[],3, "FALSE")</f>
        <v>New Zealand</v>
      </c>
      <c r="O4062" s="3">
        <f>VLOOKUP(CONS_TABLE[[#This Row],[location_id]],Locations[],4,"FALSE")</f>
        <v>1695200</v>
      </c>
      <c r="P4062">
        <f>VLOOKUP(CONS_TABLE[[#This Row],[location_id]],Locations[],5,"FALSE")</f>
        <v>343.09</v>
      </c>
    </row>
    <row r="4063" spans="1:16" x14ac:dyDescent="0.3">
      <c r="A4063">
        <v>4062</v>
      </c>
      <c r="B4063" t="s">
        <v>8</v>
      </c>
      <c r="C4063">
        <v>623</v>
      </c>
      <c r="D4063" t="str">
        <f>VLOOKUP(CONS_TABLE[[#This Row],[make_id]],Make_details[],2,"FALSE")</f>
        <v>Trailer</v>
      </c>
      <c r="E4063" t="str">
        <f>VLOOKUP(CONS_TABLE[[#This Row],[make_id]],Make_details[],3,"FALSE")</f>
        <v>Standard</v>
      </c>
      <c r="F4063">
        <v>2001</v>
      </c>
      <c r="G4063" t="s">
        <v>23</v>
      </c>
      <c r="H4063" t="s">
        <v>47</v>
      </c>
      <c r="I4063" s="1">
        <v>44639</v>
      </c>
      <c r="J4063" s="1" t="str">
        <f>TEXT(CONS_TABLE[[#This Row],[date_stolen]],"YYYY")</f>
        <v>2022</v>
      </c>
      <c r="K4063" s="1" t="str">
        <f>TEXT(CONS_TABLE[[#This Row],[date_stolen]],"MMMM")</f>
        <v>March</v>
      </c>
      <c r="L4063">
        <v>114</v>
      </c>
      <c r="M4063" t="str">
        <f>VLOOKUP(CONS_TABLE[[#This Row],[location_id]],Locations[],2,"FALSE")</f>
        <v>Canterbury</v>
      </c>
      <c r="N4063" t="str">
        <f>VLOOKUP(CONS_TABLE[[#This Row],[location_id]],Locations[],3, "FALSE")</f>
        <v>New Zealand</v>
      </c>
      <c r="O4063" s="3">
        <f>VLOOKUP(CONS_TABLE[[#This Row],[location_id]],Locations[],4,"FALSE")</f>
        <v>655000</v>
      </c>
      <c r="P4063">
        <f>VLOOKUP(CONS_TABLE[[#This Row],[location_id]],Locations[],5,"FALSE")</f>
        <v>14.72</v>
      </c>
    </row>
    <row r="4064" spans="1:16" x14ac:dyDescent="0.3">
      <c r="A4064">
        <v>4063</v>
      </c>
      <c r="B4064" t="s">
        <v>8</v>
      </c>
      <c r="C4064">
        <v>623</v>
      </c>
      <c r="D4064" t="str">
        <f>VLOOKUP(CONS_TABLE[[#This Row],[make_id]],Make_details[],2,"FALSE")</f>
        <v>Trailer</v>
      </c>
      <c r="E4064" t="str">
        <f>VLOOKUP(CONS_TABLE[[#This Row],[make_id]],Make_details[],3,"FALSE")</f>
        <v>Standard</v>
      </c>
      <c r="F4064">
        <v>2010</v>
      </c>
      <c r="G4064" t="s">
        <v>1059</v>
      </c>
      <c r="H4064" t="s">
        <v>32</v>
      </c>
      <c r="I4064" s="1">
        <v>44571</v>
      </c>
      <c r="J4064" s="1" t="str">
        <f>TEXT(CONS_TABLE[[#This Row],[date_stolen]],"YYYY")</f>
        <v>2022</v>
      </c>
      <c r="K4064" s="1" t="str">
        <f>TEXT(CONS_TABLE[[#This Row],[date_stolen]],"MMMM")</f>
        <v>January</v>
      </c>
      <c r="L4064">
        <v>102</v>
      </c>
      <c r="M4064" t="str">
        <f>VLOOKUP(CONS_TABLE[[#This Row],[location_id]],Locations[],2,"FALSE")</f>
        <v>Auckland</v>
      </c>
      <c r="N4064" t="str">
        <f>VLOOKUP(CONS_TABLE[[#This Row],[location_id]],Locations[],3, "FALSE")</f>
        <v>New Zealand</v>
      </c>
      <c r="O4064" s="3">
        <f>VLOOKUP(CONS_TABLE[[#This Row],[location_id]],Locations[],4,"FALSE")</f>
        <v>1695200</v>
      </c>
      <c r="P4064">
        <f>VLOOKUP(CONS_TABLE[[#This Row],[location_id]],Locations[],5,"FALSE")</f>
        <v>343.09</v>
      </c>
    </row>
    <row r="4065" spans="1:16" x14ac:dyDescent="0.3">
      <c r="A4065">
        <v>4064</v>
      </c>
      <c r="B4065" t="s">
        <v>8</v>
      </c>
      <c r="C4065">
        <v>623</v>
      </c>
      <c r="D4065" t="str">
        <f>VLOOKUP(CONS_TABLE[[#This Row],[make_id]],Make_details[],2,"FALSE")</f>
        <v>Trailer</v>
      </c>
      <c r="E4065" t="str">
        <f>VLOOKUP(CONS_TABLE[[#This Row],[make_id]],Make_details[],3,"FALSE")</f>
        <v>Standard</v>
      </c>
      <c r="F4065">
        <v>2007</v>
      </c>
      <c r="G4065" t="s">
        <v>1060</v>
      </c>
      <c r="H4065" t="s">
        <v>32</v>
      </c>
      <c r="I4065" s="1">
        <v>44635</v>
      </c>
      <c r="J4065" s="1" t="str">
        <f>TEXT(CONS_TABLE[[#This Row],[date_stolen]],"YYYY")</f>
        <v>2022</v>
      </c>
      <c r="K4065" s="1" t="str">
        <f>TEXT(CONS_TABLE[[#This Row],[date_stolen]],"MMMM")</f>
        <v>March</v>
      </c>
      <c r="L4065">
        <v>107</v>
      </c>
      <c r="M4065" t="str">
        <f>VLOOKUP(CONS_TABLE[[#This Row],[location_id]],Locations[],2,"FALSE")</f>
        <v>Taranaki</v>
      </c>
      <c r="N4065" t="str">
        <f>VLOOKUP(CONS_TABLE[[#This Row],[location_id]],Locations[],3, "FALSE")</f>
        <v>New Zealand</v>
      </c>
      <c r="O4065" s="3">
        <f>VLOOKUP(CONS_TABLE[[#This Row],[location_id]],Locations[],4,"FALSE")</f>
        <v>127300</v>
      </c>
      <c r="P4065">
        <f>VLOOKUP(CONS_TABLE[[#This Row],[location_id]],Locations[],5,"FALSE")</f>
        <v>17.55</v>
      </c>
    </row>
    <row r="4066" spans="1:16" x14ac:dyDescent="0.3">
      <c r="A4066">
        <v>4065</v>
      </c>
      <c r="B4066" t="s">
        <v>90</v>
      </c>
      <c r="C4066">
        <v>507</v>
      </c>
      <c r="D4066" t="str">
        <f>VLOOKUP(CONS_TABLE[[#This Row],[make_id]],Make_details[],2,"FALSE")</f>
        <v>Audi</v>
      </c>
      <c r="E4066" t="str">
        <f>VLOOKUP(CONS_TABLE[[#This Row],[make_id]],Make_details[],3,"FALSE")</f>
        <v>Standard</v>
      </c>
      <c r="F4066">
        <v>2008</v>
      </c>
      <c r="G4066" t="s">
        <v>1061</v>
      </c>
      <c r="H4066" t="s">
        <v>45</v>
      </c>
      <c r="I4066" s="1">
        <v>44495</v>
      </c>
      <c r="J4066" s="1" t="str">
        <f>TEXT(CONS_TABLE[[#This Row],[date_stolen]],"YYYY")</f>
        <v>2021</v>
      </c>
      <c r="K4066" s="1" t="str">
        <f>TEXT(CONS_TABLE[[#This Row],[date_stolen]],"MMMM")</f>
        <v>October</v>
      </c>
      <c r="L4066">
        <v>109</v>
      </c>
      <c r="M4066" t="str">
        <f>VLOOKUP(CONS_TABLE[[#This Row],[location_id]],Locations[],2,"FALSE")</f>
        <v>Wellington</v>
      </c>
      <c r="N4066" t="str">
        <f>VLOOKUP(CONS_TABLE[[#This Row],[location_id]],Locations[],3, "FALSE")</f>
        <v>New Zealand</v>
      </c>
      <c r="O4066" s="3">
        <f>VLOOKUP(CONS_TABLE[[#This Row],[location_id]],Locations[],4,"FALSE")</f>
        <v>543500</v>
      </c>
      <c r="P4066">
        <f>VLOOKUP(CONS_TABLE[[#This Row],[location_id]],Locations[],5,"FALSE")</f>
        <v>67.52</v>
      </c>
    </row>
    <row r="4067" spans="1:16" x14ac:dyDescent="0.3">
      <c r="A4067">
        <v>4066</v>
      </c>
      <c r="B4067" t="s">
        <v>8</v>
      </c>
      <c r="C4067">
        <v>623</v>
      </c>
      <c r="D4067" t="str">
        <f>VLOOKUP(CONS_TABLE[[#This Row],[make_id]],Make_details[],2,"FALSE")</f>
        <v>Trailer</v>
      </c>
      <c r="E4067" t="str">
        <f>VLOOKUP(CONS_TABLE[[#This Row],[make_id]],Make_details[],3,"FALSE")</f>
        <v>Standard</v>
      </c>
      <c r="F4067">
        <v>2011</v>
      </c>
      <c r="G4067" t="s">
        <v>1062</v>
      </c>
      <c r="H4067" t="s">
        <v>10</v>
      </c>
      <c r="I4067" s="1">
        <v>44578</v>
      </c>
      <c r="J4067" s="1" t="str">
        <f>TEXT(CONS_TABLE[[#This Row],[date_stolen]],"YYYY")</f>
        <v>2022</v>
      </c>
      <c r="K4067" s="1" t="str">
        <f>TEXT(CONS_TABLE[[#This Row],[date_stolen]],"MMMM")</f>
        <v>January</v>
      </c>
      <c r="L4067">
        <v>111</v>
      </c>
      <c r="M4067" t="str">
        <f>VLOOKUP(CONS_TABLE[[#This Row],[location_id]],Locations[],2,"FALSE")</f>
        <v>Nelson</v>
      </c>
      <c r="N4067" t="str">
        <f>VLOOKUP(CONS_TABLE[[#This Row],[location_id]],Locations[],3, "FALSE")</f>
        <v>New Zealand</v>
      </c>
      <c r="O4067" s="3">
        <f>VLOOKUP(CONS_TABLE[[#This Row],[location_id]],Locations[],4,"FALSE")</f>
        <v>54500</v>
      </c>
      <c r="P4067">
        <f>VLOOKUP(CONS_TABLE[[#This Row],[location_id]],Locations[],5,"FALSE")</f>
        <v>129.15</v>
      </c>
    </row>
    <row r="4068" spans="1:16" x14ac:dyDescent="0.3">
      <c r="A4068">
        <v>4067</v>
      </c>
      <c r="B4068" t="s">
        <v>8</v>
      </c>
      <c r="C4068">
        <v>595</v>
      </c>
      <c r="D4068" t="str">
        <f>VLOOKUP(CONS_TABLE[[#This Row],[make_id]],Make_details[],2,"FALSE")</f>
        <v>Pinto</v>
      </c>
      <c r="E4068" t="str">
        <f>VLOOKUP(CONS_TABLE[[#This Row],[make_id]],Make_details[],3,"FALSE")</f>
        <v>Standard</v>
      </c>
      <c r="F4068">
        <v>2011</v>
      </c>
      <c r="G4068" t="s">
        <v>124</v>
      </c>
      <c r="H4068" t="s">
        <v>10</v>
      </c>
      <c r="I4068" s="1">
        <v>44594</v>
      </c>
      <c r="J4068" s="1" t="str">
        <f>TEXT(CONS_TABLE[[#This Row],[date_stolen]],"YYYY")</f>
        <v>2022</v>
      </c>
      <c r="K4068" s="1" t="str">
        <f>TEXT(CONS_TABLE[[#This Row],[date_stolen]],"MMMM")</f>
        <v>February</v>
      </c>
      <c r="L4068">
        <v>102</v>
      </c>
      <c r="M4068" t="str">
        <f>VLOOKUP(CONS_TABLE[[#This Row],[location_id]],Locations[],2,"FALSE")</f>
        <v>Auckland</v>
      </c>
      <c r="N4068" t="str">
        <f>VLOOKUP(CONS_TABLE[[#This Row],[location_id]],Locations[],3, "FALSE")</f>
        <v>New Zealand</v>
      </c>
      <c r="O4068" s="3">
        <f>VLOOKUP(CONS_TABLE[[#This Row],[location_id]],Locations[],4,"FALSE")</f>
        <v>1695200</v>
      </c>
      <c r="P4068">
        <f>VLOOKUP(CONS_TABLE[[#This Row],[location_id]],Locations[],5,"FALSE")</f>
        <v>343.09</v>
      </c>
    </row>
    <row r="4069" spans="1:16" x14ac:dyDescent="0.3">
      <c r="A4069">
        <v>4068</v>
      </c>
      <c r="B4069" t="s">
        <v>8</v>
      </c>
      <c r="C4069">
        <v>549</v>
      </c>
      <c r="D4069" t="str">
        <f>VLOOKUP(CONS_TABLE[[#This Row],[make_id]],Make_details[],2,"FALSE")</f>
        <v>Homebuilt</v>
      </c>
      <c r="E4069" t="str">
        <f>VLOOKUP(CONS_TABLE[[#This Row],[make_id]],Make_details[],3,"FALSE")</f>
        <v>Standard</v>
      </c>
      <c r="F4069">
        <v>2011</v>
      </c>
      <c r="G4069" t="s">
        <v>46</v>
      </c>
      <c r="H4069" t="s">
        <v>10</v>
      </c>
      <c r="I4069" s="1">
        <v>44562</v>
      </c>
      <c r="J4069" s="1" t="str">
        <f>TEXT(CONS_TABLE[[#This Row],[date_stolen]],"YYYY")</f>
        <v>2022</v>
      </c>
      <c r="K4069" s="1" t="str">
        <f>TEXT(CONS_TABLE[[#This Row],[date_stolen]],"MMMM")</f>
        <v>January</v>
      </c>
      <c r="L4069">
        <v>111</v>
      </c>
      <c r="M4069" t="str">
        <f>VLOOKUP(CONS_TABLE[[#This Row],[location_id]],Locations[],2,"FALSE")</f>
        <v>Nelson</v>
      </c>
      <c r="N4069" t="str">
        <f>VLOOKUP(CONS_TABLE[[#This Row],[location_id]],Locations[],3, "FALSE")</f>
        <v>New Zealand</v>
      </c>
      <c r="O4069" s="3">
        <f>VLOOKUP(CONS_TABLE[[#This Row],[location_id]],Locations[],4,"FALSE")</f>
        <v>54500</v>
      </c>
      <c r="P4069">
        <f>VLOOKUP(CONS_TABLE[[#This Row],[location_id]],Locations[],5,"FALSE")</f>
        <v>129.15</v>
      </c>
    </row>
    <row r="4070" spans="1:16" x14ac:dyDescent="0.3">
      <c r="A4070">
        <v>4069</v>
      </c>
      <c r="B4070" t="s">
        <v>11</v>
      </c>
      <c r="C4070">
        <v>623</v>
      </c>
      <c r="D4070" t="str">
        <f>VLOOKUP(CONS_TABLE[[#This Row],[make_id]],Make_details[],2,"FALSE")</f>
        <v>Trailer</v>
      </c>
      <c r="E4070" t="str">
        <f>VLOOKUP(CONS_TABLE[[#This Row],[make_id]],Make_details[],3,"FALSE")</f>
        <v>Standard</v>
      </c>
      <c r="F4070">
        <v>2005</v>
      </c>
      <c r="G4070" t="s">
        <v>1063</v>
      </c>
      <c r="H4070" t="s">
        <v>10</v>
      </c>
      <c r="I4070" s="1">
        <v>44628</v>
      </c>
      <c r="J4070" s="1" t="str">
        <f>TEXT(CONS_TABLE[[#This Row],[date_stolen]],"YYYY")</f>
        <v>2022</v>
      </c>
      <c r="K4070" s="1" t="str">
        <f>TEXT(CONS_TABLE[[#This Row],[date_stolen]],"MMMM")</f>
        <v>March</v>
      </c>
      <c r="L4070">
        <v>114</v>
      </c>
      <c r="M4070" t="str">
        <f>VLOOKUP(CONS_TABLE[[#This Row],[location_id]],Locations[],2,"FALSE")</f>
        <v>Canterbury</v>
      </c>
      <c r="N4070" t="str">
        <f>VLOOKUP(CONS_TABLE[[#This Row],[location_id]],Locations[],3, "FALSE")</f>
        <v>New Zealand</v>
      </c>
      <c r="O4070" s="3">
        <f>VLOOKUP(CONS_TABLE[[#This Row],[location_id]],Locations[],4,"FALSE")</f>
        <v>655000</v>
      </c>
      <c r="P4070">
        <f>VLOOKUP(CONS_TABLE[[#This Row],[location_id]],Locations[],5,"FALSE")</f>
        <v>14.72</v>
      </c>
    </row>
    <row r="4071" spans="1:16" x14ac:dyDescent="0.3">
      <c r="A4071">
        <v>4070</v>
      </c>
      <c r="B4071" t="s">
        <v>8</v>
      </c>
      <c r="C4071">
        <v>514</v>
      </c>
      <c r="D4071" t="str">
        <f>VLOOKUP(CONS_TABLE[[#This Row],[make_id]],Make_details[],2,"FALSE")</f>
        <v>Briford</v>
      </c>
      <c r="E4071" t="str">
        <f>VLOOKUP(CONS_TABLE[[#This Row],[make_id]],Make_details[],3,"FALSE")</f>
        <v>Standard</v>
      </c>
      <c r="F4071">
        <v>2011</v>
      </c>
      <c r="G4071" t="s">
        <v>1064</v>
      </c>
      <c r="H4071" t="s">
        <v>10</v>
      </c>
      <c r="I4071" s="1">
        <v>44627</v>
      </c>
      <c r="J4071" s="1" t="str">
        <f>TEXT(CONS_TABLE[[#This Row],[date_stolen]],"YYYY")</f>
        <v>2022</v>
      </c>
      <c r="K4071" s="1" t="str">
        <f>TEXT(CONS_TABLE[[#This Row],[date_stolen]],"MMMM")</f>
        <v>March</v>
      </c>
      <c r="L4071">
        <v>114</v>
      </c>
      <c r="M4071" t="str">
        <f>VLOOKUP(CONS_TABLE[[#This Row],[location_id]],Locations[],2,"FALSE")</f>
        <v>Canterbury</v>
      </c>
      <c r="N4071" t="str">
        <f>VLOOKUP(CONS_TABLE[[#This Row],[location_id]],Locations[],3, "FALSE")</f>
        <v>New Zealand</v>
      </c>
      <c r="O4071" s="3">
        <f>VLOOKUP(CONS_TABLE[[#This Row],[location_id]],Locations[],4,"FALSE")</f>
        <v>655000</v>
      </c>
      <c r="P4071">
        <f>VLOOKUP(CONS_TABLE[[#This Row],[location_id]],Locations[],5,"FALSE")</f>
        <v>14.72</v>
      </c>
    </row>
    <row r="4072" spans="1:16" x14ac:dyDescent="0.3">
      <c r="A4072">
        <v>4071</v>
      </c>
      <c r="B4072" t="s">
        <v>8</v>
      </c>
      <c r="C4072">
        <v>623</v>
      </c>
      <c r="D4072" t="str">
        <f>VLOOKUP(CONS_TABLE[[#This Row],[make_id]],Make_details[],2,"FALSE")</f>
        <v>Trailer</v>
      </c>
      <c r="E4072" t="str">
        <f>VLOOKUP(CONS_TABLE[[#This Row],[make_id]],Make_details[],3,"FALSE")</f>
        <v>Standard</v>
      </c>
      <c r="F4072">
        <v>2011</v>
      </c>
      <c r="G4072" t="s">
        <v>33</v>
      </c>
      <c r="H4072" t="s">
        <v>10</v>
      </c>
      <c r="I4072" s="1">
        <v>44613</v>
      </c>
      <c r="J4072" s="1" t="str">
        <f>TEXT(CONS_TABLE[[#This Row],[date_stolen]],"YYYY")</f>
        <v>2022</v>
      </c>
      <c r="K4072" s="1" t="str">
        <f>TEXT(CONS_TABLE[[#This Row],[date_stolen]],"MMMM")</f>
        <v>February</v>
      </c>
      <c r="L4072">
        <v>103</v>
      </c>
      <c r="M4072" t="str">
        <f>VLOOKUP(CONS_TABLE[[#This Row],[location_id]],Locations[],2,"FALSE")</f>
        <v>Waikato</v>
      </c>
      <c r="N4072" t="str">
        <f>VLOOKUP(CONS_TABLE[[#This Row],[location_id]],Locations[],3, "FALSE")</f>
        <v>New Zealand</v>
      </c>
      <c r="O4072" s="3">
        <f>VLOOKUP(CONS_TABLE[[#This Row],[location_id]],Locations[],4,"FALSE")</f>
        <v>513800</v>
      </c>
      <c r="P4072">
        <f>VLOOKUP(CONS_TABLE[[#This Row],[location_id]],Locations[],5,"FALSE")</f>
        <v>21.5</v>
      </c>
    </row>
    <row r="4073" spans="1:16" x14ac:dyDescent="0.3">
      <c r="A4073">
        <v>4072</v>
      </c>
      <c r="B4073" t="s">
        <v>8</v>
      </c>
      <c r="C4073">
        <v>623</v>
      </c>
      <c r="D4073" t="str">
        <f>VLOOKUP(CONS_TABLE[[#This Row],[make_id]],Make_details[],2,"FALSE")</f>
        <v>Trailer</v>
      </c>
      <c r="E4073" t="str">
        <f>VLOOKUP(CONS_TABLE[[#This Row],[make_id]],Make_details[],3,"FALSE")</f>
        <v>Standard</v>
      </c>
      <c r="F4073">
        <v>2011</v>
      </c>
      <c r="G4073" t="s">
        <v>1065</v>
      </c>
      <c r="H4073" t="s">
        <v>10</v>
      </c>
      <c r="I4073" s="1">
        <v>44538</v>
      </c>
      <c r="J4073" s="1" t="str">
        <f>TEXT(CONS_TABLE[[#This Row],[date_stolen]],"YYYY")</f>
        <v>2021</v>
      </c>
      <c r="K4073" s="1" t="str">
        <f>TEXT(CONS_TABLE[[#This Row],[date_stolen]],"MMMM")</f>
        <v>December</v>
      </c>
      <c r="L4073">
        <v>102</v>
      </c>
      <c r="M4073" t="str">
        <f>VLOOKUP(CONS_TABLE[[#This Row],[location_id]],Locations[],2,"FALSE")</f>
        <v>Auckland</v>
      </c>
      <c r="N4073" t="str">
        <f>VLOOKUP(CONS_TABLE[[#This Row],[location_id]],Locations[],3, "FALSE")</f>
        <v>New Zealand</v>
      </c>
      <c r="O4073" s="3">
        <f>VLOOKUP(CONS_TABLE[[#This Row],[location_id]],Locations[],4,"FALSE")</f>
        <v>1695200</v>
      </c>
      <c r="P4073">
        <f>VLOOKUP(CONS_TABLE[[#This Row],[location_id]],Locations[],5,"FALSE")</f>
        <v>343.09</v>
      </c>
    </row>
    <row r="4074" spans="1:16" x14ac:dyDescent="0.3">
      <c r="A4074">
        <v>4073</v>
      </c>
      <c r="B4074" t="s">
        <v>8</v>
      </c>
      <c r="C4074">
        <v>623</v>
      </c>
      <c r="D4074" t="str">
        <f>VLOOKUP(CONS_TABLE[[#This Row],[make_id]],Make_details[],2,"FALSE")</f>
        <v>Trailer</v>
      </c>
      <c r="E4074" t="str">
        <f>VLOOKUP(CONS_TABLE[[#This Row],[make_id]],Make_details[],3,"FALSE")</f>
        <v>Standard</v>
      </c>
      <c r="F4074">
        <v>2011</v>
      </c>
      <c r="G4074" t="s">
        <v>1066</v>
      </c>
      <c r="H4074" t="s">
        <v>10</v>
      </c>
      <c r="I4074" s="1">
        <v>44598</v>
      </c>
      <c r="J4074" s="1" t="str">
        <f>TEXT(CONS_TABLE[[#This Row],[date_stolen]],"YYYY")</f>
        <v>2022</v>
      </c>
      <c r="K4074" s="1" t="str">
        <f>TEXT(CONS_TABLE[[#This Row],[date_stolen]],"MMMM")</f>
        <v>February</v>
      </c>
      <c r="L4074">
        <v>109</v>
      </c>
      <c r="M4074" t="str">
        <f>VLOOKUP(CONS_TABLE[[#This Row],[location_id]],Locations[],2,"FALSE")</f>
        <v>Wellington</v>
      </c>
      <c r="N4074" t="str">
        <f>VLOOKUP(CONS_TABLE[[#This Row],[location_id]],Locations[],3, "FALSE")</f>
        <v>New Zealand</v>
      </c>
      <c r="O4074" s="3">
        <f>VLOOKUP(CONS_TABLE[[#This Row],[location_id]],Locations[],4,"FALSE")</f>
        <v>543500</v>
      </c>
      <c r="P4074">
        <f>VLOOKUP(CONS_TABLE[[#This Row],[location_id]],Locations[],5,"FALSE")</f>
        <v>67.52</v>
      </c>
    </row>
    <row r="4075" spans="1:16" x14ac:dyDescent="0.3">
      <c r="A4075">
        <v>4074</v>
      </c>
      <c r="B4075" t="s">
        <v>8</v>
      </c>
      <c r="C4075">
        <v>623</v>
      </c>
      <c r="D4075" t="str">
        <f>VLOOKUP(CONS_TABLE[[#This Row],[make_id]],Make_details[],2,"FALSE")</f>
        <v>Trailer</v>
      </c>
      <c r="E4075" t="str">
        <f>VLOOKUP(CONS_TABLE[[#This Row],[make_id]],Make_details[],3,"FALSE")</f>
        <v>Standard</v>
      </c>
      <c r="F4075">
        <v>2011</v>
      </c>
      <c r="G4075" t="s">
        <v>1067</v>
      </c>
      <c r="H4075" t="s">
        <v>10</v>
      </c>
      <c r="I4075" s="1">
        <v>44625</v>
      </c>
      <c r="J4075" s="1" t="str">
        <f>TEXT(CONS_TABLE[[#This Row],[date_stolen]],"YYYY")</f>
        <v>2022</v>
      </c>
      <c r="K4075" s="1" t="str">
        <f>TEXT(CONS_TABLE[[#This Row],[date_stolen]],"MMMM")</f>
        <v>March</v>
      </c>
      <c r="L4075">
        <v>114</v>
      </c>
      <c r="M4075" t="str">
        <f>VLOOKUP(CONS_TABLE[[#This Row],[location_id]],Locations[],2,"FALSE")</f>
        <v>Canterbury</v>
      </c>
      <c r="N4075" t="str">
        <f>VLOOKUP(CONS_TABLE[[#This Row],[location_id]],Locations[],3, "FALSE")</f>
        <v>New Zealand</v>
      </c>
      <c r="O4075" s="3">
        <f>VLOOKUP(CONS_TABLE[[#This Row],[location_id]],Locations[],4,"FALSE")</f>
        <v>655000</v>
      </c>
      <c r="P4075">
        <f>VLOOKUP(CONS_TABLE[[#This Row],[location_id]],Locations[],5,"FALSE")</f>
        <v>14.72</v>
      </c>
    </row>
    <row r="4076" spans="1:16" x14ac:dyDescent="0.3">
      <c r="A4076">
        <v>4075</v>
      </c>
      <c r="B4076" t="s">
        <v>37</v>
      </c>
      <c r="C4076">
        <v>623</v>
      </c>
      <c r="D4076" t="str">
        <f>VLOOKUP(CONS_TABLE[[#This Row],[make_id]],Make_details[],2,"FALSE")</f>
        <v>Trailer</v>
      </c>
      <c r="E4076" t="str">
        <f>VLOOKUP(CONS_TABLE[[#This Row],[make_id]],Make_details[],3,"FALSE")</f>
        <v>Standard</v>
      </c>
      <c r="F4076">
        <v>2011</v>
      </c>
      <c r="G4076" t="s">
        <v>120</v>
      </c>
      <c r="H4076" t="s">
        <v>10</v>
      </c>
      <c r="I4076" s="1">
        <v>44517</v>
      </c>
      <c r="J4076" s="1" t="str">
        <f>TEXT(CONS_TABLE[[#This Row],[date_stolen]],"YYYY")</f>
        <v>2021</v>
      </c>
      <c r="K4076" s="1" t="str">
        <f>TEXT(CONS_TABLE[[#This Row],[date_stolen]],"MMMM")</f>
        <v>November</v>
      </c>
      <c r="L4076">
        <v>102</v>
      </c>
      <c r="M4076" t="str">
        <f>VLOOKUP(CONS_TABLE[[#This Row],[location_id]],Locations[],2,"FALSE")</f>
        <v>Auckland</v>
      </c>
      <c r="N4076" t="str">
        <f>VLOOKUP(CONS_TABLE[[#This Row],[location_id]],Locations[],3, "FALSE")</f>
        <v>New Zealand</v>
      </c>
      <c r="O4076" s="3">
        <f>VLOOKUP(CONS_TABLE[[#This Row],[location_id]],Locations[],4,"FALSE")</f>
        <v>1695200</v>
      </c>
      <c r="P4076">
        <f>VLOOKUP(CONS_TABLE[[#This Row],[location_id]],Locations[],5,"FALSE")</f>
        <v>343.09</v>
      </c>
    </row>
    <row r="4077" spans="1:16" x14ac:dyDescent="0.3">
      <c r="A4077">
        <v>4076</v>
      </c>
      <c r="B4077" t="s">
        <v>8</v>
      </c>
      <c r="C4077">
        <v>623</v>
      </c>
      <c r="D4077" t="str">
        <f>VLOOKUP(CONS_TABLE[[#This Row],[make_id]],Make_details[],2,"FALSE")</f>
        <v>Trailer</v>
      </c>
      <c r="E4077" t="str">
        <f>VLOOKUP(CONS_TABLE[[#This Row],[make_id]],Make_details[],3,"FALSE")</f>
        <v>Standard</v>
      </c>
      <c r="F4077">
        <v>1976</v>
      </c>
      <c r="G4077" t="s">
        <v>51</v>
      </c>
      <c r="H4077" t="s">
        <v>69</v>
      </c>
      <c r="I4077" s="1">
        <v>44525</v>
      </c>
      <c r="J4077" s="1" t="str">
        <f>TEXT(CONS_TABLE[[#This Row],[date_stolen]],"YYYY")</f>
        <v>2021</v>
      </c>
      <c r="K4077" s="1" t="str">
        <f>TEXT(CONS_TABLE[[#This Row],[date_stolen]],"MMMM")</f>
        <v>November</v>
      </c>
      <c r="L4077">
        <v>109</v>
      </c>
      <c r="M4077" t="str">
        <f>VLOOKUP(CONS_TABLE[[#This Row],[location_id]],Locations[],2,"FALSE")</f>
        <v>Wellington</v>
      </c>
      <c r="N4077" t="str">
        <f>VLOOKUP(CONS_TABLE[[#This Row],[location_id]],Locations[],3, "FALSE")</f>
        <v>New Zealand</v>
      </c>
      <c r="O4077" s="3">
        <f>VLOOKUP(CONS_TABLE[[#This Row],[location_id]],Locations[],4,"FALSE")</f>
        <v>543500</v>
      </c>
      <c r="P4077">
        <f>VLOOKUP(CONS_TABLE[[#This Row],[location_id]],Locations[],5,"FALSE")</f>
        <v>67.52</v>
      </c>
    </row>
    <row r="4078" spans="1:16" x14ac:dyDescent="0.3">
      <c r="A4078">
        <v>4077</v>
      </c>
      <c r="B4078" t="s">
        <v>61</v>
      </c>
      <c r="C4078">
        <v>519</v>
      </c>
      <c r="D4078" t="str">
        <f>VLOOKUP(CONS_TABLE[[#This Row],[make_id]],Make_details[],2,"FALSE")</f>
        <v>Caravan</v>
      </c>
      <c r="E4078" t="str">
        <f>VLOOKUP(CONS_TABLE[[#This Row],[make_id]],Make_details[],3,"FALSE")</f>
        <v>Standard</v>
      </c>
      <c r="F4078">
        <v>1970</v>
      </c>
      <c r="G4078" t="s">
        <v>1068</v>
      </c>
      <c r="H4078" t="s">
        <v>32</v>
      </c>
      <c r="I4078" s="1">
        <v>44581</v>
      </c>
      <c r="J4078" s="1" t="str">
        <f>TEXT(CONS_TABLE[[#This Row],[date_stolen]],"YYYY")</f>
        <v>2022</v>
      </c>
      <c r="K4078" s="1" t="str">
        <f>TEXT(CONS_TABLE[[#This Row],[date_stolen]],"MMMM")</f>
        <v>January</v>
      </c>
      <c r="L4078">
        <v>109</v>
      </c>
      <c r="M4078" t="str">
        <f>VLOOKUP(CONS_TABLE[[#This Row],[location_id]],Locations[],2,"FALSE")</f>
        <v>Wellington</v>
      </c>
      <c r="N4078" t="str">
        <f>VLOOKUP(CONS_TABLE[[#This Row],[location_id]],Locations[],3, "FALSE")</f>
        <v>New Zealand</v>
      </c>
      <c r="O4078" s="3">
        <f>VLOOKUP(CONS_TABLE[[#This Row],[location_id]],Locations[],4,"FALSE")</f>
        <v>543500</v>
      </c>
      <c r="P4078">
        <f>VLOOKUP(CONS_TABLE[[#This Row],[location_id]],Locations[],5,"FALSE")</f>
        <v>67.52</v>
      </c>
    </row>
    <row r="4079" spans="1:16" x14ac:dyDescent="0.3">
      <c r="A4079">
        <v>4078</v>
      </c>
      <c r="B4079" t="s">
        <v>37</v>
      </c>
      <c r="C4079">
        <v>623</v>
      </c>
      <c r="D4079" t="str">
        <f>VLOOKUP(CONS_TABLE[[#This Row],[make_id]],Make_details[],2,"FALSE")</f>
        <v>Trailer</v>
      </c>
      <c r="E4079" t="str">
        <f>VLOOKUP(CONS_TABLE[[#This Row],[make_id]],Make_details[],3,"FALSE")</f>
        <v>Standard</v>
      </c>
      <c r="F4079">
        <v>2011</v>
      </c>
      <c r="G4079" t="s">
        <v>1069</v>
      </c>
      <c r="H4079" t="s">
        <v>66</v>
      </c>
      <c r="I4079" s="1">
        <v>44596</v>
      </c>
      <c r="J4079" s="1" t="str">
        <f>TEXT(CONS_TABLE[[#This Row],[date_stolen]],"YYYY")</f>
        <v>2022</v>
      </c>
      <c r="K4079" s="1" t="str">
        <f>TEXT(CONS_TABLE[[#This Row],[date_stolen]],"MMMM")</f>
        <v>February</v>
      </c>
      <c r="L4079">
        <v>108</v>
      </c>
      <c r="M4079" t="str">
        <f>VLOOKUP(CONS_TABLE[[#This Row],[location_id]],Locations[],2,"FALSE")</f>
        <v>Manawatū-Whanganui</v>
      </c>
      <c r="N4079" t="str">
        <f>VLOOKUP(CONS_TABLE[[#This Row],[location_id]],Locations[],3, "FALSE")</f>
        <v>New Zealand</v>
      </c>
      <c r="O4079" s="3">
        <f>VLOOKUP(CONS_TABLE[[#This Row],[location_id]],Locations[],4,"FALSE")</f>
        <v>258200</v>
      </c>
      <c r="P4079">
        <f>VLOOKUP(CONS_TABLE[[#This Row],[location_id]],Locations[],5,"FALSE")</f>
        <v>11.62</v>
      </c>
    </row>
    <row r="4080" spans="1:16" x14ac:dyDescent="0.3">
      <c r="A4080">
        <v>4079</v>
      </c>
      <c r="B4080" t="s">
        <v>8</v>
      </c>
      <c r="C4080">
        <v>623</v>
      </c>
      <c r="D4080" t="str">
        <f>VLOOKUP(CONS_TABLE[[#This Row],[make_id]],Make_details[],2,"FALSE")</f>
        <v>Trailer</v>
      </c>
      <c r="E4080" t="str">
        <f>VLOOKUP(CONS_TABLE[[#This Row],[make_id]],Make_details[],3,"FALSE")</f>
        <v>Standard</v>
      </c>
      <c r="F4080">
        <v>2011</v>
      </c>
      <c r="G4080" t="s">
        <v>54</v>
      </c>
      <c r="H4080" t="s">
        <v>10</v>
      </c>
      <c r="I4080" s="1">
        <v>44516</v>
      </c>
      <c r="J4080" s="1" t="str">
        <f>TEXT(CONS_TABLE[[#This Row],[date_stolen]],"YYYY")</f>
        <v>2021</v>
      </c>
      <c r="K4080" s="1" t="str">
        <f>TEXT(CONS_TABLE[[#This Row],[date_stolen]],"MMMM")</f>
        <v>November</v>
      </c>
      <c r="L4080">
        <v>104</v>
      </c>
      <c r="M4080" t="str">
        <f>VLOOKUP(CONS_TABLE[[#This Row],[location_id]],Locations[],2,"FALSE")</f>
        <v>Bay of Plenty</v>
      </c>
      <c r="N4080" t="str">
        <f>VLOOKUP(CONS_TABLE[[#This Row],[location_id]],Locations[],3, "FALSE")</f>
        <v>New Zealand</v>
      </c>
      <c r="O4080" s="3">
        <f>VLOOKUP(CONS_TABLE[[#This Row],[location_id]],Locations[],4,"FALSE")</f>
        <v>347700</v>
      </c>
      <c r="P4080">
        <f>VLOOKUP(CONS_TABLE[[#This Row],[location_id]],Locations[],5,"FALSE")</f>
        <v>28.8</v>
      </c>
    </row>
    <row r="4081" spans="1:16" x14ac:dyDescent="0.3">
      <c r="A4081">
        <v>4080</v>
      </c>
      <c r="B4081" t="s">
        <v>37</v>
      </c>
      <c r="C4081">
        <v>623</v>
      </c>
      <c r="D4081" t="str">
        <f>VLOOKUP(CONS_TABLE[[#This Row],[make_id]],Make_details[],2,"FALSE")</f>
        <v>Trailer</v>
      </c>
      <c r="E4081" t="str">
        <f>VLOOKUP(CONS_TABLE[[#This Row],[make_id]],Make_details[],3,"FALSE")</f>
        <v>Standard</v>
      </c>
      <c r="F4081">
        <v>2011</v>
      </c>
      <c r="G4081" t="s">
        <v>1070</v>
      </c>
      <c r="H4081" t="s">
        <v>45</v>
      </c>
      <c r="I4081" s="1">
        <v>44630</v>
      </c>
      <c r="J4081" s="1" t="str">
        <f>TEXT(CONS_TABLE[[#This Row],[date_stolen]],"YYYY")</f>
        <v>2022</v>
      </c>
      <c r="K4081" s="1" t="str">
        <f>TEXT(CONS_TABLE[[#This Row],[date_stolen]],"MMMM")</f>
        <v>March</v>
      </c>
      <c r="L4081">
        <v>102</v>
      </c>
      <c r="M4081" t="str">
        <f>VLOOKUP(CONS_TABLE[[#This Row],[location_id]],Locations[],2,"FALSE")</f>
        <v>Auckland</v>
      </c>
      <c r="N4081" t="str">
        <f>VLOOKUP(CONS_TABLE[[#This Row],[location_id]],Locations[],3, "FALSE")</f>
        <v>New Zealand</v>
      </c>
      <c r="O4081" s="3">
        <f>VLOOKUP(CONS_TABLE[[#This Row],[location_id]],Locations[],4,"FALSE")</f>
        <v>1695200</v>
      </c>
      <c r="P4081">
        <f>VLOOKUP(CONS_TABLE[[#This Row],[location_id]],Locations[],5,"FALSE")</f>
        <v>343.09</v>
      </c>
    </row>
    <row r="4082" spans="1:16" x14ac:dyDescent="0.3">
      <c r="A4082">
        <v>4081</v>
      </c>
      <c r="B4082" t="s">
        <v>8</v>
      </c>
      <c r="C4082">
        <v>514</v>
      </c>
      <c r="D4082" t="str">
        <f>VLOOKUP(CONS_TABLE[[#This Row],[make_id]],Make_details[],2,"FALSE")</f>
        <v>Briford</v>
      </c>
      <c r="E4082" t="str">
        <f>VLOOKUP(CONS_TABLE[[#This Row],[make_id]],Make_details[],3,"FALSE")</f>
        <v>Standard</v>
      </c>
      <c r="F4082">
        <v>1993</v>
      </c>
      <c r="G4082" t="s">
        <v>203</v>
      </c>
      <c r="H4082" t="s">
        <v>28</v>
      </c>
      <c r="I4082" s="1">
        <v>44641</v>
      </c>
      <c r="J4082" s="1" t="str">
        <f>TEXT(CONS_TABLE[[#This Row],[date_stolen]],"YYYY")</f>
        <v>2022</v>
      </c>
      <c r="K4082" s="1" t="str">
        <f>TEXT(CONS_TABLE[[#This Row],[date_stolen]],"MMMM")</f>
        <v>March</v>
      </c>
      <c r="L4082">
        <v>114</v>
      </c>
      <c r="M4082" t="str">
        <f>VLOOKUP(CONS_TABLE[[#This Row],[location_id]],Locations[],2,"FALSE")</f>
        <v>Canterbury</v>
      </c>
      <c r="N4082" t="str">
        <f>VLOOKUP(CONS_TABLE[[#This Row],[location_id]],Locations[],3, "FALSE")</f>
        <v>New Zealand</v>
      </c>
      <c r="O4082" s="3">
        <f>VLOOKUP(CONS_TABLE[[#This Row],[location_id]],Locations[],4,"FALSE")</f>
        <v>655000</v>
      </c>
      <c r="P4082">
        <f>VLOOKUP(CONS_TABLE[[#This Row],[location_id]],Locations[],5,"FALSE")</f>
        <v>14.72</v>
      </c>
    </row>
    <row r="4083" spans="1:16" x14ac:dyDescent="0.3">
      <c r="A4083">
        <v>4082</v>
      </c>
      <c r="B4083" t="s">
        <v>8</v>
      </c>
      <c r="C4083">
        <v>623</v>
      </c>
      <c r="D4083" t="str">
        <f>VLOOKUP(CONS_TABLE[[#This Row],[make_id]],Make_details[],2,"FALSE")</f>
        <v>Trailer</v>
      </c>
      <c r="E4083" t="str">
        <f>VLOOKUP(CONS_TABLE[[#This Row],[make_id]],Make_details[],3,"FALSE")</f>
        <v>Standard</v>
      </c>
      <c r="F4083">
        <v>2011</v>
      </c>
      <c r="G4083" t="s">
        <v>1071</v>
      </c>
      <c r="H4083" t="s">
        <v>10</v>
      </c>
      <c r="I4083" s="1">
        <v>44536</v>
      </c>
      <c r="J4083" s="1" t="str">
        <f>TEXT(CONS_TABLE[[#This Row],[date_stolen]],"YYYY")</f>
        <v>2021</v>
      </c>
      <c r="K4083" s="1" t="str">
        <f>TEXT(CONS_TABLE[[#This Row],[date_stolen]],"MMMM")</f>
        <v>December</v>
      </c>
      <c r="L4083">
        <v>114</v>
      </c>
      <c r="M4083" t="str">
        <f>VLOOKUP(CONS_TABLE[[#This Row],[location_id]],Locations[],2,"FALSE")</f>
        <v>Canterbury</v>
      </c>
      <c r="N4083" t="str">
        <f>VLOOKUP(CONS_TABLE[[#This Row],[location_id]],Locations[],3, "FALSE")</f>
        <v>New Zealand</v>
      </c>
      <c r="O4083" s="3">
        <f>VLOOKUP(CONS_TABLE[[#This Row],[location_id]],Locations[],4,"FALSE")</f>
        <v>655000</v>
      </c>
      <c r="P4083">
        <f>VLOOKUP(CONS_TABLE[[#This Row],[location_id]],Locations[],5,"FALSE")</f>
        <v>14.72</v>
      </c>
    </row>
    <row r="4084" spans="1:16" x14ac:dyDescent="0.3">
      <c r="A4084">
        <v>4083</v>
      </c>
      <c r="B4084" t="s">
        <v>8</v>
      </c>
      <c r="C4084">
        <v>623</v>
      </c>
      <c r="D4084" t="str">
        <f>VLOOKUP(CONS_TABLE[[#This Row],[make_id]],Make_details[],2,"FALSE")</f>
        <v>Trailer</v>
      </c>
      <c r="E4084" t="str">
        <f>VLOOKUP(CONS_TABLE[[#This Row],[make_id]],Make_details[],3,"FALSE")</f>
        <v>Standard</v>
      </c>
      <c r="F4084">
        <v>2011</v>
      </c>
      <c r="G4084" t="s">
        <v>1072</v>
      </c>
      <c r="H4084" t="s">
        <v>10</v>
      </c>
      <c r="I4084" s="1">
        <v>44607</v>
      </c>
      <c r="J4084" s="1" t="str">
        <f>TEXT(CONS_TABLE[[#This Row],[date_stolen]],"YYYY")</f>
        <v>2022</v>
      </c>
      <c r="K4084" s="1" t="str">
        <f>TEXT(CONS_TABLE[[#This Row],[date_stolen]],"MMMM")</f>
        <v>February</v>
      </c>
      <c r="L4084">
        <v>104</v>
      </c>
      <c r="M4084" t="str">
        <f>VLOOKUP(CONS_TABLE[[#This Row],[location_id]],Locations[],2,"FALSE")</f>
        <v>Bay of Plenty</v>
      </c>
      <c r="N4084" t="str">
        <f>VLOOKUP(CONS_TABLE[[#This Row],[location_id]],Locations[],3, "FALSE")</f>
        <v>New Zealand</v>
      </c>
      <c r="O4084" s="3">
        <f>VLOOKUP(CONS_TABLE[[#This Row],[location_id]],Locations[],4,"FALSE")</f>
        <v>347700</v>
      </c>
      <c r="P4084">
        <f>VLOOKUP(CONS_TABLE[[#This Row],[location_id]],Locations[],5,"FALSE")</f>
        <v>28.8</v>
      </c>
    </row>
    <row r="4085" spans="1:16" x14ac:dyDescent="0.3">
      <c r="A4085">
        <v>4084</v>
      </c>
      <c r="B4085" t="s">
        <v>75</v>
      </c>
      <c r="C4085">
        <v>550</v>
      </c>
      <c r="D4085" t="str">
        <f>VLOOKUP(CONS_TABLE[[#This Row],[make_id]],Make_details[],2,"FALSE")</f>
        <v>Honda</v>
      </c>
      <c r="E4085" t="str">
        <f>VLOOKUP(CONS_TABLE[[#This Row],[make_id]],Make_details[],3,"FALSE")</f>
        <v>Standard</v>
      </c>
      <c r="F4085">
        <v>1987</v>
      </c>
      <c r="G4085" t="s">
        <v>1073</v>
      </c>
      <c r="H4085" t="s">
        <v>32</v>
      </c>
      <c r="I4085" s="1">
        <v>44492</v>
      </c>
      <c r="J4085" s="1" t="str">
        <f>TEXT(CONS_TABLE[[#This Row],[date_stolen]],"YYYY")</f>
        <v>2021</v>
      </c>
      <c r="K4085" s="1" t="str">
        <f>TEXT(CONS_TABLE[[#This Row],[date_stolen]],"MMMM")</f>
        <v>October</v>
      </c>
      <c r="L4085">
        <v>111</v>
      </c>
      <c r="M4085" t="str">
        <f>VLOOKUP(CONS_TABLE[[#This Row],[location_id]],Locations[],2,"FALSE")</f>
        <v>Nelson</v>
      </c>
      <c r="N4085" t="str">
        <f>VLOOKUP(CONS_TABLE[[#This Row],[location_id]],Locations[],3, "FALSE")</f>
        <v>New Zealand</v>
      </c>
      <c r="O4085" s="3">
        <f>VLOOKUP(CONS_TABLE[[#This Row],[location_id]],Locations[],4,"FALSE")</f>
        <v>54500</v>
      </c>
      <c r="P4085">
        <f>VLOOKUP(CONS_TABLE[[#This Row],[location_id]],Locations[],5,"FALSE")</f>
        <v>129.15</v>
      </c>
    </row>
    <row r="4086" spans="1:16" x14ac:dyDescent="0.3">
      <c r="A4086">
        <v>4085</v>
      </c>
      <c r="B4086" t="s">
        <v>75</v>
      </c>
      <c r="C4086">
        <v>587</v>
      </c>
      <c r="D4086" t="str">
        <f>VLOOKUP(CONS_TABLE[[#This Row],[make_id]],Make_details[],2,"FALSE")</f>
        <v>Nissan</v>
      </c>
      <c r="E4086" t="str">
        <f>VLOOKUP(CONS_TABLE[[#This Row],[make_id]],Make_details[],3,"FALSE")</f>
        <v>Standard</v>
      </c>
      <c r="F4086">
        <v>1991</v>
      </c>
      <c r="G4086" t="s">
        <v>822</v>
      </c>
      <c r="H4086" t="s">
        <v>28</v>
      </c>
      <c r="I4086" s="1">
        <v>44535</v>
      </c>
      <c r="J4086" s="1" t="str">
        <f>TEXT(CONS_TABLE[[#This Row],[date_stolen]],"YYYY")</f>
        <v>2021</v>
      </c>
      <c r="K4086" s="1" t="str">
        <f>TEXT(CONS_TABLE[[#This Row],[date_stolen]],"MMMM")</f>
        <v>December</v>
      </c>
      <c r="L4086">
        <v>104</v>
      </c>
      <c r="M4086" t="str">
        <f>VLOOKUP(CONS_TABLE[[#This Row],[location_id]],Locations[],2,"FALSE")</f>
        <v>Bay of Plenty</v>
      </c>
      <c r="N4086" t="str">
        <f>VLOOKUP(CONS_TABLE[[#This Row],[location_id]],Locations[],3, "FALSE")</f>
        <v>New Zealand</v>
      </c>
      <c r="O4086" s="3">
        <f>VLOOKUP(CONS_TABLE[[#This Row],[location_id]],Locations[],4,"FALSE")</f>
        <v>347700</v>
      </c>
      <c r="P4086">
        <f>VLOOKUP(CONS_TABLE[[#This Row],[location_id]],Locations[],5,"FALSE")</f>
        <v>28.8</v>
      </c>
    </row>
    <row r="4087" spans="1:16" x14ac:dyDescent="0.3">
      <c r="A4087">
        <v>4086</v>
      </c>
      <c r="B4087" t="s">
        <v>435</v>
      </c>
      <c r="C4087">
        <v>587</v>
      </c>
      <c r="D4087" t="str">
        <f>VLOOKUP(CONS_TABLE[[#This Row],[make_id]],Make_details[],2,"FALSE")</f>
        <v>Nissan</v>
      </c>
      <c r="E4087" t="str">
        <f>VLOOKUP(CONS_TABLE[[#This Row],[make_id]],Make_details[],3,"FALSE")</f>
        <v>Standard</v>
      </c>
      <c r="F4087">
        <v>1987</v>
      </c>
      <c r="G4087" t="s">
        <v>1074</v>
      </c>
      <c r="H4087" t="s">
        <v>18</v>
      </c>
      <c r="I4087" s="1">
        <v>44556</v>
      </c>
      <c r="J4087" s="1" t="str">
        <f>TEXT(CONS_TABLE[[#This Row],[date_stolen]],"YYYY")</f>
        <v>2021</v>
      </c>
      <c r="K4087" s="1" t="str">
        <f>TEXT(CONS_TABLE[[#This Row],[date_stolen]],"MMMM")</f>
        <v>December</v>
      </c>
      <c r="L4087">
        <v>114</v>
      </c>
      <c r="M4087" t="str">
        <f>VLOOKUP(CONS_TABLE[[#This Row],[location_id]],Locations[],2,"FALSE")</f>
        <v>Canterbury</v>
      </c>
      <c r="N4087" t="str">
        <f>VLOOKUP(CONS_TABLE[[#This Row],[location_id]],Locations[],3, "FALSE")</f>
        <v>New Zealand</v>
      </c>
      <c r="O4087" s="3">
        <f>VLOOKUP(CONS_TABLE[[#This Row],[location_id]],Locations[],4,"FALSE")</f>
        <v>655000</v>
      </c>
      <c r="P4087">
        <f>VLOOKUP(CONS_TABLE[[#This Row],[location_id]],Locations[],5,"FALSE")</f>
        <v>14.72</v>
      </c>
    </row>
    <row r="4088" spans="1:16" x14ac:dyDescent="0.3">
      <c r="A4088">
        <v>4087</v>
      </c>
      <c r="B4088" t="s">
        <v>83</v>
      </c>
      <c r="C4088">
        <v>619</v>
      </c>
      <c r="D4088" t="str">
        <f>VLOOKUP(CONS_TABLE[[#This Row],[make_id]],Make_details[],2,"FALSE")</f>
        <v>Toyota</v>
      </c>
      <c r="E4088" t="str">
        <f>VLOOKUP(CONS_TABLE[[#This Row],[make_id]],Make_details[],3,"FALSE")</f>
        <v>Standard</v>
      </c>
      <c r="F4088">
        <v>1991</v>
      </c>
      <c r="G4088" t="s">
        <v>1075</v>
      </c>
      <c r="H4088" t="s">
        <v>47</v>
      </c>
      <c r="I4088" s="1">
        <v>44524</v>
      </c>
      <c r="J4088" s="1" t="str">
        <f>TEXT(CONS_TABLE[[#This Row],[date_stolen]],"YYYY")</f>
        <v>2021</v>
      </c>
      <c r="K4088" s="1" t="str">
        <f>TEXT(CONS_TABLE[[#This Row],[date_stolen]],"MMMM")</f>
        <v>November</v>
      </c>
      <c r="L4088">
        <v>115</v>
      </c>
      <c r="M4088" t="str">
        <f>VLOOKUP(CONS_TABLE[[#This Row],[location_id]],Locations[],2,"FALSE")</f>
        <v>Otago</v>
      </c>
      <c r="N4088" t="str">
        <f>VLOOKUP(CONS_TABLE[[#This Row],[location_id]],Locations[],3, "FALSE")</f>
        <v>New Zealand</v>
      </c>
      <c r="O4088" s="3">
        <f>VLOOKUP(CONS_TABLE[[#This Row],[location_id]],Locations[],4,"FALSE")</f>
        <v>246000</v>
      </c>
      <c r="P4088">
        <f>VLOOKUP(CONS_TABLE[[#This Row],[location_id]],Locations[],5,"FALSE")</f>
        <v>7.89</v>
      </c>
    </row>
    <row r="4089" spans="1:16" x14ac:dyDescent="0.3">
      <c r="A4089">
        <v>4088</v>
      </c>
      <c r="B4089" t="s">
        <v>75</v>
      </c>
      <c r="C4089">
        <v>619</v>
      </c>
      <c r="D4089" t="str">
        <f>VLOOKUP(CONS_TABLE[[#This Row],[make_id]],Make_details[],2,"FALSE")</f>
        <v>Toyota</v>
      </c>
      <c r="E4089" t="str">
        <f>VLOOKUP(CONS_TABLE[[#This Row],[make_id]],Make_details[],3,"FALSE")</f>
        <v>Standard</v>
      </c>
      <c r="F4089">
        <v>2013</v>
      </c>
      <c r="G4089" t="s">
        <v>471</v>
      </c>
      <c r="H4089" t="s">
        <v>32</v>
      </c>
      <c r="I4089" s="1">
        <v>44572</v>
      </c>
      <c r="J4089" s="1" t="str">
        <f>TEXT(CONS_TABLE[[#This Row],[date_stolen]],"YYYY")</f>
        <v>2022</v>
      </c>
      <c r="K4089" s="1" t="str">
        <f>TEXT(CONS_TABLE[[#This Row],[date_stolen]],"MMMM")</f>
        <v>January</v>
      </c>
      <c r="L4089">
        <v>102</v>
      </c>
      <c r="M4089" t="str">
        <f>VLOOKUP(CONS_TABLE[[#This Row],[location_id]],Locations[],2,"FALSE")</f>
        <v>Auckland</v>
      </c>
      <c r="N4089" t="str">
        <f>VLOOKUP(CONS_TABLE[[#This Row],[location_id]],Locations[],3, "FALSE")</f>
        <v>New Zealand</v>
      </c>
      <c r="O4089" s="3">
        <f>VLOOKUP(CONS_TABLE[[#This Row],[location_id]],Locations[],4,"FALSE")</f>
        <v>1695200</v>
      </c>
      <c r="P4089">
        <f>VLOOKUP(CONS_TABLE[[#This Row],[location_id]],Locations[],5,"FALSE")</f>
        <v>343.09</v>
      </c>
    </row>
    <row r="4090" spans="1:16" x14ac:dyDescent="0.3">
      <c r="A4090">
        <v>4089</v>
      </c>
      <c r="B4090" t="s">
        <v>435</v>
      </c>
      <c r="C4090">
        <v>619</v>
      </c>
      <c r="D4090" t="str">
        <f>VLOOKUP(CONS_TABLE[[#This Row],[make_id]],Make_details[],2,"FALSE")</f>
        <v>Toyota</v>
      </c>
      <c r="E4090" t="str">
        <f>VLOOKUP(CONS_TABLE[[#This Row],[make_id]],Make_details[],3,"FALSE")</f>
        <v>Standard</v>
      </c>
      <c r="F4090">
        <v>1992</v>
      </c>
      <c r="G4090" t="s">
        <v>1076</v>
      </c>
      <c r="H4090" t="s">
        <v>32</v>
      </c>
      <c r="I4090" s="1">
        <v>44596</v>
      </c>
      <c r="J4090" s="1" t="str">
        <f>TEXT(CONS_TABLE[[#This Row],[date_stolen]],"YYYY")</f>
        <v>2022</v>
      </c>
      <c r="K4090" s="1" t="str">
        <f>TEXT(CONS_TABLE[[#This Row],[date_stolen]],"MMMM")</f>
        <v>February</v>
      </c>
      <c r="L4090">
        <v>109</v>
      </c>
      <c r="M4090" t="str">
        <f>VLOOKUP(CONS_TABLE[[#This Row],[location_id]],Locations[],2,"FALSE")</f>
        <v>Wellington</v>
      </c>
      <c r="N4090" t="str">
        <f>VLOOKUP(CONS_TABLE[[#This Row],[location_id]],Locations[],3, "FALSE")</f>
        <v>New Zealand</v>
      </c>
      <c r="O4090" s="3">
        <f>VLOOKUP(CONS_TABLE[[#This Row],[location_id]],Locations[],4,"FALSE")</f>
        <v>543500</v>
      </c>
      <c r="P4090">
        <f>VLOOKUP(CONS_TABLE[[#This Row],[location_id]],Locations[],5,"FALSE")</f>
        <v>67.52</v>
      </c>
    </row>
    <row r="4091" spans="1:16" x14ac:dyDescent="0.3">
      <c r="A4091">
        <v>4090</v>
      </c>
      <c r="B4091" t="s">
        <v>235</v>
      </c>
      <c r="C4091">
        <v>580</v>
      </c>
      <c r="D4091" t="str">
        <f>VLOOKUP(CONS_TABLE[[#This Row],[make_id]],Make_details[],2,"FALSE")</f>
        <v>Mitsubishi</v>
      </c>
      <c r="E4091" t="str">
        <f>VLOOKUP(CONS_TABLE[[#This Row],[make_id]],Make_details[],3,"FALSE")</f>
        <v>Standard</v>
      </c>
      <c r="F4091">
        <v>1992</v>
      </c>
      <c r="G4091" t="s">
        <v>730</v>
      </c>
      <c r="H4091" t="s">
        <v>45</v>
      </c>
      <c r="I4091" s="1">
        <v>44495</v>
      </c>
      <c r="J4091" s="1" t="str">
        <f>TEXT(CONS_TABLE[[#This Row],[date_stolen]],"YYYY")</f>
        <v>2021</v>
      </c>
      <c r="K4091" s="1" t="str">
        <f>TEXT(CONS_TABLE[[#This Row],[date_stolen]],"MMMM")</f>
        <v>October</v>
      </c>
      <c r="L4091">
        <v>109</v>
      </c>
      <c r="M4091" t="str">
        <f>VLOOKUP(CONS_TABLE[[#This Row],[location_id]],Locations[],2,"FALSE")</f>
        <v>Wellington</v>
      </c>
      <c r="N4091" t="str">
        <f>VLOOKUP(CONS_TABLE[[#This Row],[location_id]],Locations[],3, "FALSE")</f>
        <v>New Zealand</v>
      </c>
      <c r="O4091" s="3">
        <f>VLOOKUP(CONS_TABLE[[#This Row],[location_id]],Locations[],4,"FALSE")</f>
        <v>543500</v>
      </c>
      <c r="P4091">
        <f>VLOOKUP(CONS_TABLE[[#This Row],[location_id]],Locations[],5,"FALSE")</f>
        <v>67.52</v>
      </c>
    </row>
    <row r="4092" spans="1:16" x14ac:dyDescent="0.3">
      <c r="A4092">
        <v>4091</v>
      </c>
      <c r="B4092" t="s">
        <v>83</v>
      </c>
      <c r="C4092">
        <v>576</v>
      </c>
      <c r="D4092" t="str">
        <f>VLOOKUP(CONS_TABLE[[#This Row],[make_id]],Make_details[],2,"FALSE")</f>
        <v>Mazda</v>
      </c>
      <c r="E4092" t="str">
        <f>VLOOKUP(CONS_TABLE[[#This Row],[make_id]],Make_details[],3,"FALSE")</f>
        <v>Standard</v>
      </c>
      <c r="F4092">
        <v>1991</v>
      </c>
      <c r="G4092" t="s">
        <v>1077</v>
      </c>
      <c r="H4092" t="s">
        <v>69</v>
      </c>
      <c r="I4092" s="1">
        <v>44610</v>
      </c>
      <c r="J4092" s="1" t="str">
        <f>TEXT(CONS_TABLE[[#This Row],[date_stolen]],"YYYY")</f>
        <v>2022</v>
      </c>
      <c r="K4092" s="1" t="str">
        <f>TEXT(CONS_TABLE[[#This Row],[date_stolen]],"MMMM")</f>
        <v>February</v>
      </c>
      <c r="L4092">
        <v>104</v>
      </c>
      <c r="M4092" t="str">
        <f>VLOOKUP(CONS_TABLE[[#This Row],[location_id]],Locations[],2,"FALSE")</f>
        <v>Bay of Plenty</v>
      </c>
      <c r="N4092" t="str">
        <f>VLOOKUP(CONS_TABLE[[#This Row],[location_id]],Locations[],3, "FALSE")</f>
        <v>New Zealand</v>
      </c>
      <c r="O4092" s="3">
        <f>VLOOKUP(CONS_TABLE[[#This Row],[location_id]],Locations[],4,"FALSE")</f>
        <v>347700</v>
      </c>
      <c r="P4092">
        <f>VLOOKUP(CONS_TABLE[[#This Row],[location_id]],Locations[],5,"FALSE")</f>
        <v>28.8</v>
      </c>
    </row>
    <row r="4093" spans="1:16" x14ac:dyDescent="0.3">
      <c r="A4093">
        <v>4092</v>
      </c>
      <c r="B4093" t="s">
        <v>75</v>
      </c>
      <c r="C4093">
        <v>540</v>
      </c>
      <c r="D4093" t="str">
        <f>VLOOKUP(CONS_TABLE[[#This Row],[make_id]],Make_details[],2,"FALSE")</f>
        <v>Ford</v>
      </c>
      <c r="E4093" t="str">
        <f>VLOOKUP(CONS_TABLE[[#This Row],[make_id]],Make_details[],3,"FALSE")</f>
        <v>Standard</v>
      </c>
      <c r="F4093">
        <v>1992</v>
      </c>
      <c r="G4093" t="s">
        <v>1078</v>
      </c>
      <c r="H4093" t="s">
        <v>45</v>
      </c>
      <c r="I4093" s="1">
        <v>44587</v>
      </c>
      <c r="J4093" s="1" t="str">
        <f>TEXT(CONS_TABLE[[#This Row],[date_stolen]],"YYYY")</f>
        <v>2022</v>
      </c>
      <c r="K4093" s="1" t="str">
        <f>TEXT(CONS_TABLE[[#This Row],[date_stolen]],"MMMM")</f>
        <v>January</v>
      </c>
      <c r="L4093">
        <v>114</v>
      </c>
      <c r="M4093" t="str">
        <f>VLOOKUP(CONS_TABLE[[#This Row],[location_id]],Locations[],2,"FALSE")</f>
        <v>Canterbury</v>
      </c>
      <c r="N4093" t="str">
        <f>VLOOKUP(CONS_TABLE[[#This Row],[location_id]],Locations[],3, "FALSE")</f>
        <v>New Zealand</v>
      </c>
      <c r="O4093" s="3">
        <f>VLOOKUP(CONS_TABLE[[#This Row],[location_id]],Locations[],4,"FALSE")</f>
        <v>655000</v>
      </c>
      <c r="P4093">
        <f>VLOOKUP(CONS_TABLE[[#This Row],[location_id]],Locations[],5,"FALSE")</f>
        <v>14.72</v>
      </c>
    </row>
    <row r="4094" spans="1:16" x14ac:dyDescent="0.3">
      <c r="A4094">
        <v>4093</v>
      </c>
      <c r="B4094" t="s">
        <v>83</v>
      </c>
      <c r="C4094">
        <v>580</v>
      </c>
      <c r="D4094" t="str">
        <f>VLOOKUP(CONS_TABLE[[#This Row],[make_id]],Make_details[],2,"FALSE")</f>
        <v>Mitsubishi</v>
      </c>
      <c r="E4094" t="str">
        <f>VLOOKUP(CONS_TABLE[[#This Row],[make_id]],Make_details[],3,"FALSE")</f>
        <v>Standard</v>
      </c>
      <c r="F4094">
        <v>1992</v>
      </c>
      <c r="G4094" t="s">
        <v>1079</v>
      </c>
      <c r="H4094" t="s">
        <v>28</v>
      </c>
      <c r="I4094" s="1">
        <v>44545</v>
      </c>
      <c r="J4094" s="1" t="str">
        <f>TEXT(CONS_TABLE[[#This Row],[date_stolen]],"YYYY")</f>
        <v>2021</v>
      </c>
      <c r="K4094" s="1" t="str">
        <f>TEXT(CONS_TABLE[[#This Row],[date_stolen]],"MMMM")</f>
        <v>December</v>
      </c>
      <c r="L4094">
        <v>105</v>
      </c>
      <c r="M4094" t="str">
        <f>VLOOKUP(CONS_TABLE[[#This Row],[location_id]],Locations[],2,"FALSE")</f>
        <v>Gisborne</v>
      </c>
      <c r="N4094" t="str">
        <f>VLOOKUP(CONS_TABLE[[#This Row],[location_id]],Locations[],3, "FALSE")</f>
        <v>New Zealand</v>
      </c>
      <c r="O4094" s="3">
        <f>VLOOKUP(CONS_TABLE[[#This Row],[location_id]],Locations[],4,"FALSE")</f>
        <v>52100</v>
      </c>
      <c r="P4094">
        <f>VLOOKUP(CONS_TABLE[[#This Row],[location_id]],Locations[],5,"FALSE")</f>
        <v>6.21</v>
      </c>
    </row>
    <row r="4095" spans="1:16" x14ac:dyDescent="0.3">
      <c r="A4095">
        <v>4094</v>
      </c>
      <c r="B4095" t="s">
        <v>435</v>
      </c>
      <c r="C4095">
        <v>540</v>
      </c>
      <c r="D4095" t="str">
        <f>VLOOKUP(CONS_TABLE[[#This Row],[make_id]],Make_details[],2,"FALSE")</f>
        <v>Ford</v>
      </c>
      <c r="E4095" t="str">
        <f>VLOOKUP(CONS_TABLE[[#This Row],[make_id]],Make_details[],3,"FALSE")</f>
        <v>Standard</v>
      </c>
      <c r="F4095">
        <v>1992</v>
      </c>
      <c r="G4095" t="s">
        <v>1080</v>
      </c>
      <c r="H4095" t="s">
        <v>32</v>
      </c>
      <c r="I4095" s="1">
        <v>44520</v>
      </c>
      <c r="J4095" s="1" t="str">
        <f>TEXT(CONS_TABLE[[#This Row],[date_stolen]],"YYYY")</f>
        <v>2021</v>
      </c>
      <c r="K4095" s="1" t="str">
        <f>TEXT(CONS_TABLE[[#This Row],[date_stolen]],"MMMM")</f>
        <v>November</v>
      </c>
      <c r="L4095">
        <v>104</v>
      </c>
      <c r="M4095" t="str">
        <f>VLOOKUP(CONS_TABLE[[#This Row],[location_id]],Locations[],2,"FALSE")</f>
        <v>Bay of Plenty</v>
      </c>
      <c r="N4095" t="str">
        <f>VLOOKUP(CONS_TABLE[[#This Row],[location_id]],Locations[],3, "FALSE")</f>
        <v>New Zealand</v>
      </c>
      <c r="O4095" s="3">
        <f>VLOOKUP(CONS_TABLE[[#This Row],[location_id]],Locations[],4,"FALSE")</f>
        <v>347700</v>
      </c>
      <c r="P4095">
        <f>VLOOKUP(CONS_TABLE[[#This Row],[location_id]],Locations[],5,"FALSE")</f>
        <v>28.8</v>
      </c>
    </row>
    <row r="4096" spans="1:16" x14ac:dyDescent="0.3">
      <c r="A4096">
        <v>4095</v>
      </c>
      <c r="B4096" t="s">
        <v>235</v>
      </c>
      <c r="C4096">
        <v>619</v>
      </c>
      <c r="D4096" t="str">
        <f>VLOOKUP(CONS_TABLE[[#This Row],[make_id]],Make_details[],2,"FALSE")</f>
        <v>Toyota</v>
      </c>
      <c r="E4096" t="str">
        <f>VLOOKUP(CONS_TABLE[[#This Row],[make_id]],Make_details[],3,"FALSE")</f>
        <v>Standard</v>
      </c>
      <c r="F4096">
        <v>1992</v>
      </c>
      <c r="G4096" t="s">
        <v>467</v>
      </c>
      <c r="H4096" t="s">
        <v>32</v>
      </c>
      <c r="I4096" s="1">
        <v>44622</v>
      </c>
      <c r="J4096" s="1" t="str">
        <f>TEXT(CONS_TABLE[[#This Row],[date_stolen]],"YYYY")</f>
        <v>2022</v>
      </c>
      <c r="K4096" s="1" t="str">
        <f>TEXT(CONS_TABLE[[#This Row],[date_stolen]],"MMMM")</f>
        <v>March</v>
      </c>
      <c r="L4096">
        <v>104</v>
      </c>
      <c r="M4096" t="str">
        <f>VLOOKUP(CONS_TABLE[[#This Row],[location_id]],Locations[],2,"FALSE")</f>
        <v>Bay of Plenty</v>
      </c>
      <c r="N4096" t="str">
        <f>VLOOKUP(CONS_TABLE[[#This Row],[location_id]],Locations[],3, "FALSE")</f>
        <v>New Zealand</v>
      </c>
      <c r="O4096" s="3">
        <f>VLOOKUP(CONS_TABLE[[#This Row],[location_id]],Locations[],4,"FALSE")</f>
        <v>347700</v>
      </c>
      <c r="P4096">
        <f>VLOOKUP(CONS_TABLE[[#This Row],[location_id]],Locations[],5,"FALSE")</f>
        <v>28.8</v>
      </c>
    </row>
    <row r="4097" spans="1:16" x14ac:dyDescent="0.3">
      <c r="A4097">
        <v>4096</v>
      </c>
      <c r="B4097" t="s">
        <v>235</v>
      </c>
      <c r="C4097">
        <v>619</v>
      </c>
      <c r="D4097" t="str">
        <f>VLOOKUP(CONS_TABLE[[#This Row],[make_id]],Make_details[],2,"FALSE")</f>
        <v>Toyota</v>
      </c>
      <c r="E4097" t="str">
        <f>VLOOKUP(CONS_TABLE[[#This Row],[make_id]],Make_details[],3,"FALSE")</f>
        <v>Standard</v>
      </c>
      <c r="F4097">
        <v>1992</v>
      </c>
      <c r="G4097" t="s">
        <v>1081</v>
      </c>
      <c r="H4097" t="s">
        <v>69</v>
      </c>
      <c r="I4097" s="1">
        <v>44630</v>
      </c>
      <c r="J4097" s="1" t="str">
        <f>TEXT(CONS_TABLE[[#This Row],[date_stolen]],"YYYY")</f>
        <v>2022</v>
      </c>
      <c r="K4097" s="1" t="str">
        <f>TEXT(CONS_TABLE[[#This Row],[date_stolen]],"MMMM")</f>
        <v>March</v>
      </c>
      <c r="L4097">
        <v>102</v>
      </c>
      <c r="M4097" t="str">
        <f>VLOOKUP(CONS_TABLE[[#This Row],[location_id]],Locations[],2,"FALSE")</f>
        <v>Auckland</v>
      </c>
      <c r="N4097" t="str">
        <f>VLOOKUP(CONS_TABLE[[#This Row],[location_id]],Locations[],3, "FALSE")</f>
        <v>New Zealand</v>
      </c>
      <c r="O4097" s="3">
        <f>VLOOKUP(CONS_TABLE[[#This Row],[location_id]],Locations[],4,"FALSE")</f>
        <v>1695200</v>
      </c>
      <c r="P4097">
        <f>VLOOKUP(CONS_TABLE[[#This Row],[location_id]],Locations[],5,"FALSE")</f>
        <v>343.09</v>
      </c>
    </row>
    <row r="4098" spans="1:16" x14ac:dyDescent="0.3">
      <c r="A4098">
        <v>4097</v>
      </c>
      <c r="B4098" t="s">
        <v>486</v>
      </c>
      <c r="C4098">
        <v>619</v>
      </c>
      <c r="D4098" t="str">
        <f>VLOOKUP(CONS_TABLE[[#This Row],[make_id]],Make_details[],2,"FALSE")</f>
        <v>Toyota</v>
      </c>
      <c r="E4098" t="str">
        <f>VLOOKUP(CONS_TABLE[[#This Row],[make_id]],Make_details[],3,"FALSE")</f>
        <v>Standard</v>
      </c>
      <c r="F4098">
        <v>1992</v>
      </c>
      <c r="G4098" t="s">
        <v>1050</v>
      </c>
      <c r="H4098" t="s">
        <v>69</v>
      </c>
      <c r="I4098" s="1">
        <v>44649</v>
      </c>
      <c r="J4098" s="1" t="str">
        <f>TEXT(CONS_TABLE[[#This Row],[date_stolen]],"YYYY")</f>
        <v>2022</v>
      </c>
      <c r="K4098" s="1" t="str">
        <f>TEXT(CONS_TABLE[[#This Row],[date_stolen]],"MMMM")</f>
        <v>March</v>
      </c>
      <c r="L4098">
        <v>115</v>
      </c>
      <c r="M4098" t="str">
        <f>VLOOKUP(CONS_TABLE[[#This Row],[location_id]],Locations[],2,"FALSE")</f>
        <v>Otago</v>
      </c>
      <c r="N4098" t="str">
        <f>VLOOKUP(CONS_TABLE[[#This Row],[location_id]],Locations[],3, "FALSE")</f>
        <v>New Zealand</v>
      </c>
      <c r="O4098" s="3">
        <f>VLOOKUP(CONS_TABLE[[#This Row],[location_id]],Locations[],4,"FALSE")</f>
        <v>246000</v>
      </c>
      <c r="P4098">
        <f>VLOOKUP(CONS_TABLE[[#This Row],[location_id]],Locations[],5,"FALSE")</f>
        <v>7.89</v>
      </c>
    </row>
    <row r="4099" spans="1:16" x14ac:dyDescent="0.3">
      <c r="A4099">
        <v>4098</v>
      </c>
      <c r="B4099" t="s">
        <v>83</v>
      </c>
      <c r="C4099">
        <v>550</v>
      </c>
      <c r="D4099" t="str">
        <f>VLOOKUP(CONS_TABLE[[#This Row],[make_id]],Make_details[],2,"FALSE")</f>
        <v>Honda</v>
      </c>
      <c r="E4099" t="str">
        <f>VLOOKUP(CONS_TABLE[[#This Row],[make_id]],Make_details[],3,"FALSE")</f>
        <v>Standard</v>
      </c>
      <c r="F4099">
        <v>1992</v>
      </c>
      <c r="G4099" t="s">
        <v>1082</v>
      </c>
      <c r="H4099" t="s">
        <v>10</v>
      </c>
      <c r="I4099" s="1">
        <v>44641</v>
      </c>
      <c r="J4099" s="1" t="str">
        <f>TEXT(CONS_TABLE[[#This Row],[date_stolen]],"YYYY")</f>
        <v>2022</v>
      </c>
      <c r="K4099" s="1" t="str">
        <f>TEXT(CONS_TABLE[[#This Row],[date_stolen]],"MMMM")</f>
        <v>March</v>
      </c>
      <c r="L4099">
        <v>102</v>
      </c>
      <c r="M4099" t="str">
        <f>VLOOKUP(CONS_TABLE[[#This Row],[location_id]],Locations[],2,"FALSE")</f>
        <v>Auckland</v>
      </c>
      <c r="N4099" t="str">
        <f>VLOOKUP(CONS_TABLE[[#This Row],[location_id]],Locations[],3, "FALSE")</f>
        <v>New Zealand</v>
      </c>
      <c r="O4099" s="3">
        <f>VLOOKUP(CONS_TABLE[[#This Row],[location_id]],Locations[],4,"FALSE")</f>
        <v>1695200</v>
      </c>
      <c r="P4099">
        <f>VLOOKUP(CONS_TABLE[[#This Row],[location_id]],Locations[],5,"FALSE")</f>
        <v>343.09</v>
      </c>
    </row>
    <row r="4100" spans="1:16" x14ac:dyDescent="0.3">
      <c r="A4100">
        <v>4099</v>
      </c>
      <c r="B4100" t="s">
        <v>614</v>
      </c>
      <c r="C4100">
        <v>619</v>
      </c>
      <c r="D4100" t="str">
        <f>VLOOKUP(CONS_TABLE[[#This Row],[make_id]],Make_details[],2,"FALSE")</f>
        <v>Toyota</v>
      </c>
      <c r="E4100" t="str">
        <f>VLOOKUP(CONS_TABLE[[#This Row],[make_id]],Make_details[],3,"FALSE")</f>
        <v>Standard</v>
      </c>
      <c r="F4100">
        <v>1983</v>
      </c>
      <c r="G4100" t="s">
        <v>1083</v>
      </c>
      <c r="H4100" t="s">
        <v>32</v>
      </c>
      <c r="I4100" s="1">
        <v>44563</v>
      </c>
      <c r="J4100" s="1" t="str">
        <f>TEXT(CONS_TABLE[[#This Row],[date_stolen]],"YYYY")</f>
        <v>2022</v>
      </c>
      <c r="K4100" s="1" t="str">
        <f>TEXT(CONS_TABLE[[#This Row],[date_stolen]],"MMMM")</f>
        <v>January</v>
      </c>
      <c r="L4100">
        <v>104</v>
      </c>
      <c r="M4100" t="str">
        <f>VLOOKUP(CONS_TABLE[[#This Row],[location_id]],Locations[],2,"FALSE")</f>
        <v>Bay of Plenty</v>
      </c>
      <c r="N4100" t="str">
        <f>VLOOKUP(CONS_TABLE[[#This Row],[location_id]],Locations[],3, "FALSE")</f>
        <v>New Zealand</v>
      </c>
      <c r="O4100" s="3">
        <f>VLOOKUP(CONS_TABLE[[#This Row],[location_id]],Locations[],4,"FALSE")</f>
        <v>347700</v>
      </c>
      <c r="P4100">
        <f>VLOOKUP(CONS_TABLE[[#This Row],[location_id]],Locations[],5,"FALSE")</f>
        <v>28.8</v>
      </c>
    </row>
    <row r="4101" spans="1:16" x14ac:dyDescent="0.3">
      <c r="A4101">
        <v>4100</v>
      </c>
      <c r="B4101" t="s">
        <v>83</v>
      </c>
      <c r="C4101">
        <v>550</v>
      </c>
      <c r="D4101" t="str">
        <f>VLOOKUP(CONS_TABLE[[#This Row],[make_id]],Make_details[],2,"FALSE")</f>
        <v>Honda</v>
      </c>
      <c r="E4101" t="str">
        <f>VLOOKUP(CONS_TABLE[[#This Row],[make_id]],Make_details[],3,"FALSE")</f>
        <v>Standard</v>
      </c>
      <c r="F4101">
        <v>1992</v>
      </c>
      <c r="G4101" t="s">
        <v>1084</v>
      </c>
      <c r="H4101" t="s">
        <v>69</v>
      </c>
      <c r="I4101" s="1">
        <v>44609</v>
      </c>
      <c r="J4101" s="1" t="str">
        <f>TEXT(CONS_TABLE[[#This Row],[date_stolen]],"YYYY")</f>
        <v>2022</v>
      </c>
      <c r="K4101" s="1" t="str">
        <f>TEXT(CONS_TABLE[[#This Row],[date_stolen]],"MMMM")</f>
        <v>February</v>
      </c>
      <c r="L4101">
        <v>108</v>
      </c>
      <c r="M4101" t="str">
        <f>VLOOKUP(CONS_TABLE[[#This Row],[location_id]],Locations[],2,"FALSE")</f>
        <v>Manawatū-Whanganui</v>
      </c>
      <c r="N4101" t="str">
        <f>VLOOKUP(CONS_TABLE[[#This Row],[location_id]],Locations[],3, "FALSE")</f>
        <v>New Zealand</v>
      </c>
      <c r="O4101" s="3">
        <f>VLOOKUP(CONS_TABLE[[#This Row],[location_id]],Locations[],4,"FALSE")</f>
        <v>258200</v>
      </c>
      <c r="P4101">
        <f>VLOOKUP(CONS_TABLE[[#This Row],[location_id]],Locations[],5,"FALSE")</f>
        <v>11.62</v>
      </c>
    </row>
    <row r="4102" spans="1:16" x14ac:dyDescent="0.3">
      <c r="A4102">
        <v>4101</v>
      </c>
      <c r="B4102" t="s">
        <v>435</v>
      </c>
      <c r="C4102">
        <v>587</v>
      </c>
      <c r="D4102" t="str">
        <f>VLOOKUP(CONS_TABLE[[#This Row],[make_id]],Make_details[],2,"FALSE")</f>
        <v>Nissan</v>
      </c>
      <c r="E4102" t="str">
        <f>VLOOKUP(CONS_TABLE[[#This Row],[make_id]],Make_details[],3,"FALSE")</f>
        <v>Standard</v>
      </c>
      <c r="F4102">
        <v>1988</v>
      </c>
      <c r="G4102" t="s">
        <v>437</v>
      </c>
      <c r="H4102" t="s">
        <v>32</v>
      </c>
      <c r="I4102" s="1">
        <v>44526</v>
      </c>
      <c r="J4102" s="1" t="str">
        <f>TEXT(CONS_TABLE[[#This Row],[date_stolen]],"YYYY")</f>
        <v>2021</v>
      </c>
      <c r="K4102" s="1" t="str">
        <f>TEXT(CONS_TABLE[[#This Row],[date_stolen]],"MMMM")</f>
        <v>November</v>
      </c>
      <c r="L4102">
        <v>114</v>
      </c>
      <c r="M4102" t="str">
        <f>VLOOKUP(CONS_TABLE[[#This Row],[location_id]],Locations[],2,"FALSE")</f>
        <v>Canterbury</v>
      </c>
      <c r="N4102" t="str">
        <f>VLOOKUP(CONS_TABLE[[#This Row],[location_id]],Locations[],3, "FALSE")</f>
        <v>New Zealand</v>
      </c>
      <c r="O4102" s="3">
        <f>VLOOKUP(CONS_TABLE[[#This Row],[location_id]],Locations[],4,"FALSE")</f>
        <v>655000</v>
      </c>
      <c r="P4102">
        <f>VLOOKUP(CONS_TABLE[[#This Row],[location_id]],Locations[],5,"FALSE")</f>
        <v>14.72</v>
      </c>
    </row>
    <row r="4103" spans="1:16" x14ac:dyDescent="0.3">
      <c r="A4103">
        <v>4102</v>
      </c>
      <c r="B4103" t="s">
        <v>235</v>
      </c>
      <c r="C4103">
        <v>619</v>
      </c>
      <c r="D4103" t="str">
        <f>VLOOKUP(CONS_TABLE[[#This Row],[make_id]],Make_details[],2,"FALSE")</f>
        <v>Toyota</v>
      </c>
      <c r="E4103" t="str">
        <f>VLOOKUP(CONS_TABLE[[#This Row],[make_id]],Make_details[],3,"FALSE")</f>
        <v>Standard</v>
      </c>
      <c r="F4103">
        <v>1992</v>
      </c>
      <c r="G4103" t="s">
        <v>1085</v>
      </c>
      <c r="H4103" t="s">
        <v>32</v>
      </c>
      <c r="I4103" s="1">
        <v>44542</v>
      </c>
      <c r="J4103" s="1" t="str">
        <f>TEXT(CONS_TABLE[[#This Row],[date_stolen]],"YYYY")</f>
        <v>2021</v>
      </c>
      <c r="K4103" s="1" t="str">
        <f>TEXT(CONS_TABLE[[#This Row],[date_stolen]],"MMMM")</f>
        <v>December</v>
      </c>
      <c r="L4103">
        <v>114</v>
      </c>
      <c r="M4103" t="str">
        <f>VLOOKUP(CONS_TABLE[[#This Row],[location_id]],Locations[],2,"FALSE")</f>
        <v>Canterbury</v>
      </c>
      <c r="N4103" t="str">
        <f>VLOOKUP(CONS_TABLE[[#This Row],[location_id]],Locations[],3, "FALSE")</f>
        <v>New Zealand</v>
      </c>
      <c r="O4103" s="3">
        <f>VLOOKUP(CONS_TABLE[[#This Row],[location_id]],Locations[],4,"FALSE")</f>
        <v>655000</v>
      </c>
      <c r="P4103">
        <f>VLOOKUP(CONS_TABLE[[#This Row],[location_id]],Locations[],5,"FALSE")</f>
        <v>14.72</v>
      </c>
    </row>
    <row r="4104" spans="1:16" x14ac:dyDescent="0.3">
      <c r="A4104">
        <v>4103</v>
      </c>
      <c r="B4104" t="s">
        <v>75</v>
      </c>
      <c r="C4104">
        <v>540</v>
      </c>
      <c r="D4104" t="str">
        <f>VLOOKUP(CONS_TABLE[[#This Row],[make_id]],Make_details[],2,"FALSE")</f>
        <v>Ford</v>
      </c>
      <c r="E4104" t="str">
        <f>VLOOKUP(CONS_TABLE[[#This Row],[make_id]],Make_details[],3,"FALSE")</f>
        <v>Standard</v>
      </c>
      <c r="F4104">
        <v>1992</v>
      </c>
      <c r="G4104" t="s">
        <v>1086</v>
      </c>
      <c r="H4104" t="s">
        <v>28</v>
      </c>
      <c r="I4104" s="1">
        <v>44644</v>
      </c>
      <c r="J4104" s="1" t="str">
        <f>TEXT(CONS_TABLE[[#This Row],[date_stolen]],"YYYY")</f>
        <v>2022</v>
      </c>
      <c r="K4104" s="1" t="str">
        <f>TEXT(CONS_TABLE[[#This Row],[date_stolen]],"MMMM")</f>
        <v>March</v>
      </c>
      <c r="L4104">
        <v>108</v>
      </c>
      <c r="M4104" t="str">
        <f>VLOOKUP(CONS_TABLE[[#This Row],[location_id]],Locations[],2,"FALSE")</f>
        <v>Manawatū-Whanganui</v>
      </c>
      <c r="N4104" t="str">
        <f>VLOOKUP(CONS_TABLE[[#This Row],[location_id]],Locations[],3, "FALSE")</f>
        <v>New Zealand</v>
      </c>
      <c r="O4104" s="3">
        <f>VLOOKUP(CONS_TABLE[[#This Row],[location_id]],Locations[],4,"FALSE")</f>
        <v>258200</v>
      </c>
      <c r="P4104">
        <f>VLOOKUP(CONS_TABLE[[#This Row],[location_id]],Locations[],5,"FALSE")</f>
        <v>11.62</v>
      </c>
    </row>
    <row r="4105" spans="1:16" x14ac:dyDescent="0.3">
      <c r="A4105">
        <v>4104</v>
      </c>
      <c r="B4105" t="s">
        <v>435</v>
      </c>
      <c r="C4105">
        <v>619</v>
      </c>
      <c r="D4105" t="str">
        <f>VLOOKUP(CONS_TABLE[[#This Row],[make_id]],Make_details[],2,"FALSE")</f>
        <v>Toyota</v>
      </c>
      <c r="E4105" t="str">
        <f>VLOOKUP(CONS_TABLE[[#This Row],[make_id]],Make_details[],3,"FALSE")</f>
        <v>Standard</v>
      </c>
      <c r="F4105">
        <v>1993</v>
      </c>
      <c r="G4105" t="s">
        <v>1087</v>
      </c>
      <c r="H4105" t="s">
        <v>69</v>
      </c>
      <c r="I4105" s="1">
        <v>44559</v>
      </c>
      <c r="J4105" s="1" t="str">
        <f>TEXT(CONS_TABLE[[#This Row],[date_stolen]],"YYYY")</f>
        <v>2021</v>
      </c>
      <c r="K4105" s="1" t="str">
        <f>TEXT(CONS_TABLE[[#This Row],[date_stolen]],"MMMM")</f>
        <v>December</v>
      </c>
      <c r="L4105">
        <v>107</v>
      </c>
      <c r="M4105" t="str">
        <f>VLOOKUP(CONS_TABLE[[#This Row],[location_id]],Locations[],2,"FALSE")</f>
        <v>Taranaki</v>
      </c>
      <c r="N4105" t="str">
        <f>VLOOKUP(CONS_TABLE[[#This Row],[location_id]],Locations[],3, "FALSE")</f>
        <v>New Zealand</v>
      </c>
      <c r="O4105" s="3">
        <f>VLOOKUP(CONS_TABLE[[#This Row],[location_id]],Locations[],4,"FALSE")</f>
        <v>127300</v>
      </c>
      <c r="P4105">
        <f>VLOOKUP(CONS_TABLE[[#This Row],[location_id]],Locations[],5,"FALSE")</f>
        <v>17.55</v>
      </c>
    </row>
    <row r="4106" spans="1:16" x14ac:dyDescent="0.3">
      <c r="A4106">
        <v>4105</v>
      </c>
      <c r="B4106" t="s">
        <v>235</v>
      </c>
      <c r="C4106">
        <v>619</v>
      </c>
      <c r="D4106" t="str">
        <f>VLOOKUP(CONS_TABLE[[#This Row],[make_id]],Make_details[],2,"FALSE")</f>
        <v>Toyota</v>
      </c>
      <c r="E4106" t="str">
        <f>VLOOKUP(CONS_TABLE[[#This Row],[make_id]],Make_details[],3,"FALSE")</f>
        <v>Standard</v>
      </c>
      <c r="F4106">
        <v>1993</v>
      </c>
      <c r="G4106" t="s">
        <v>1088</v>
      </c>
      <c r="H4106" t="s">
        <v>32</v>
      </c>
      <c r="I4106" s="1">
        <v>44651</v>
      </c>
      <c r="J4106" s="1" t="str">
        <f>TEXT(CONS_TABLE[[#This Row],[date_stolen]],"YYYY")</f>
        <v>2022</v>
      </c>
      <c r="K4106" s="1" t="str">
        <f>TEXT(CONS_TABLE[[#This Row],[date_stolen]],"MMMM")</f>
        <v>March</v>
      </c>
      <c r="L4106">
        <v>111</v>
      </c>
      <c r="M4106" t="str">
        <f>VLOOKUP(CONS_TABLE[[#This Row],[location_id]],Locations[],2,"FALSE")</f>
        <v>Nelson</v>
      </c>
      <c r="N4106" t="str">
        <f>VLOOKUP(CONS_TABLE[[#This Row],[location_id]],Locations[],3, "FALSE")</f>
        <v>New Zealand</v>
      </c>
      <c r="O4106" s="3">
        <f>VLOOKUP(CONS_TABLE[[#This Row],[location_id]],Locations[],4,"FALSE")</f>
        <v>54500</v>
      </c>
      <c r="P4106">
        <f>VLOOKUP(CONS_TABLE[[#This Row],[location_id]],Locations[],5,"FALSE")</f>
        <v>129.15</v>
      </c>
    </row>
    <row r="4107" spans="1:16" x14ac:dyDescent="0.3">
      <c r="A4107">
        <v>4106</v>
      </c>
      <c r="B4107" t="s">
        <v>11</v>
      </c>
      <c r="C4107">
        <v>549</v>
      </c>
      <c r="D4107" t="str">
        <f>VLOOKUP(CONS_TABLE[[#This Row],[make_id]],Make_details[],2,"FALSE")</f>
        <v>Homebuilt</v>
      </c>
      <c r="E4107" t="str">
        <f>VLOOKUP(CONS_TABLE[[#This Row],[make_id]],Make_details[],3,"FALSE")</f>
        <v>Standard</v>
      </c>
      <c r="F4107">
        <v>1993</v>
      </c>
      <c r="G4107" t="s">
        <v>1089</v>
      </c>
      <c r="H4107" t="s">
        <v>10</v>
      </c>
      <c r="I4107" s="1">
        <v>44620</v>
      </c>
      <c r="J4107" s="1" t="str">
        <f>TEXT(CONS_TABLE[[#This Row],[date_stolen]],"YYYY")</f>
        <v>2022</v>
      </c>
      <c r="K4107" s="1" t="str">
        <f>TEXT(CONS_TABLE[[#This Row],[date_stolen]],"MMMM")</f>
        <v>February</v>
      </c>
      <c r="L4107">
        <v>102</v>
      </c>
      <c r="M4107" t="str">
        <f>VLOOKUP(CONS_TABLE[[#This Row],[location_id]],Locations[],2,"FALSE")</f>
        <v>Auckland</v>
      </c>
      <c r="N4107" t="str">
        <f>VLOOKUP(CONS_TABLE[[#This Row],[location_id]],Locations[],3, "FALSE")</f>
        <v>New Zealand</v>
      </c>
      <c r="O4107" s="3">
        <f>VLOOKUP(CONS_TABLE[[#This Row],[location_id]],Locations[],4,"FALSE")</f>
        <v>1695200</v>
      </c>
      <c r="P4107">
        <f>VLOOKUP(CONS_TABLE[[#This Row],[location_id]],Locations[],5,"FALSE")</f>
        <v>343.09</v>
      </c>
    </row>
    <row r="4108" spans="1:16" x14ac:dyDescent="0.3">
      <c r="A4108">
        <v>4107</v>
      </c>
      <c r="B4108" t="s">
        <v>37</v>
      </c>
      <c r="C4108">
        <v>623</v>
      </c>
      <c r="D4108" t="str">
        <f>VLOOKUP(CONS_TABLE[[#This Row],[make_id]],Make_details[],2,"FALSE")</f>
        <v>Trailer</v>
      </c>
      <c r="E4108" t="str">
        <f>VLOOKUP(CONS_TABLE[[#This Row],[make_id]],Make_details[],3,"FALSE")</f>
        <v>Standard</v>
      </c>
      <c r="F4108">
        <v>2012</v>
      </c>
      <c r="G4108" t="s">
        <v>136</v>
      </c>
      <c r="H4108" t="s">
        <v>10</v>
      </c>
      <c r="I4108" s="1">
        <v>44593</v>
      </c>
      <c r="J4108" s="1" t="str">
        <f>TEXT(CONS_TABLE[[#This Row],[date_stolen]],"YYYY")</f>
        <v>2022</v>
      </c>
      <c r="K4108" s="1" t="str">
        <f>TEXT(CONS_TABLE[[#This Row],[date_stolen]],"MMMM")</f>
        <v>February</v>
      </c>
      <c r="L4108">
        <v>104</v>
      </c>
      <c r="M4108" t="str">
        <f>VLOOKUP(CONS_TABLE[[#This Row],[location_id]],Locations[],2,"FALSE")</f>
        <v>Bay of Plenty</v>
      </c>
      <c r="N4108" t="str">
        <f>VLOOKUP(CONS_TABLE[[#This Row],[location_id]],Locations[],3, "FALSE")</f>
        <v>New Zealand</v>
      </c>
      <c r="O4108" s="3">
        <f>VLOOKUP(CONS_TABLE[[#This Row],[location_id]],Locations[],4,"FALSE")</f>
        <v>347700</v>
      </c>
      <c r="P4108">
        <f>VLOOKUP(CONS_TABLE[[#This Row],[location_id]],Locations[],5,"FALSE")</f>
        <v>28.8</v>
      </c>
    </row>
    <row r="4109" spans="1:16" x14ac:dyDescent="0.3">
      <c r="A4109">
        <v>4108</v>
      </c>
      <c r="B4109" t="s">
        <v>11</v>
      </c>
      <c r="C4109">
        <v>623</v>
      </c>
      <c r="D4109" t="str">
        <f>VLOOKUP(CONS_TABLE[[#This Row],[make_id]],Make_details[],2,"FALSE")</f>
        <v>Trailer</v>
      </c>
      <c r="E4109" t="str">
        <f>VLOOKUP(CONS_TABLE[[#This Row],[make_id]],Make_details[],3,"FALSE")</f>
        <v>Standard</v>
      </c>
      <c r="F4109">
        <v>2009</v>
      </c>
      <c r="G4109" t="s">
        <v>20</v>
      </c>
      <c r="H4109" t="s">
        <v>10</v>
      </c>
      <c r="I4109" s="1">
        <v>44592</v>
      </c>
      <c r="J4109" s="1" t="str">
        <f>TEXT(CONS_TABLE[[#This Row],[date_stolen]],"YYYY")</f>
        <v>2022</v>
      </c>
      <c r="K4109" s="1" t="str">
        <f>TEXT(CONS_TABLE[[#This Row],[date_stolen]],"MMMM")</f>
        <v>January</v>
      </c>
      <c r="L4109">
        <v>102</v>
      </c>
      <c r="M4109" t="str">
        <f>VLOOKUP(CONS_TABLE[[#This Row],[location_id]],Locations[],2,"FALSE")</f>
        <v>Auckland</v>
      </c>
      <c r="N4109" t="str">
        <f>VLOOKUP(CONS_TABLE[[#This Row],[location_id]],Locations[],3, "FALSE")</f>
        <v>New Zealand</v>
      </c>
      <c r="O4109" s="3">
        <f>VLOOKUP(CONS_TABLE[[#This Row],[location_id]],Locations[],4,"FALSE")</f>
        <v>1695200</v>
      </c>
      <c r="P4109">
        <f>VLOOKUP(CONS_TABLE[[#This Row],[location_id]],Locations[],5,"FALSE")</f>
        <v>343.09</v>
      </c>
    </row>
    <row r="4110" spans="1:16" x14ac:dyDescent="0.3">
      <c r="A4110">
        <v>4109</v>
      </c>
      <c r="B4110" t="s">
        <v>37</v>
      </c>
      <c r="C4110">
        <v>623</v>
      </c>
      <c r="D4110" t="str">
        <f>VLOOKUP(CONS_TABLE[[#This Row],[make_id]],Make_details[],2,"FALSE")</f>
        <v>Trailer</v>
      </c>
      <c r="E4110" t="str">
        <f>VLOOKUP(CONS_TABLE[[#This Row],[make_id]],Make_details[],3,"FALSE")</f>
        <v>Standard</v>
      </c>
      <c r="F4110">
        <v>2011</v>
      </c>
      <c r="G4110" t="s">
        <v>1090</v>
      </c>
      <c r="H4110" t="s">
        <v>10</v>
      </c>
      <c r="I4110" s="1">
        <v>44511</v>
      </c>
      <c r="J4110" s="1" t="str">
        <f>TEXT(CONS_TABLE[[#This Row],[date_stolen]],"YYYY")</f>
        <v>2021</v>
      </c>
      <c r="K4110" s="1" t="str">
        <f>TEXT(CONS_TABLE[[#This Row],[date_stolen]],"MMMM")</f>
        <v>November</v>
      </c>
      <c r="L4110">
        <v>114</v>
      </c>
      <c r="M4110" t="str">
        <f>VLOOKUP(CONS_TABLE[[#This Row],[location_id]],Locations[],2,"FALSE")</f>
        <v>Canterbury</v>
      </c>
      <c r="N4110" t="str">
        <f>VLOOKUP(CONS_TABLE[[#This Row],[location_id]],Locations[],3, "FALSE")</f>
        <v>New Zealand</v>
      </c>
      <c r="O4110" s="3">
        <f>VLOOKUP(CONS_TABLE[[#This Row],[location_id]],Locations[],4,"FALSE")</f>
        <v>655000</v>
      </c>
      <c r="P4110">
        <f>VLOOKUP(CONS_TABLE[[#This Row],[location_id]],Locations[],5,"FALSE")</f>
        <v>14.72</v>
      </c>
    </row>
    <row r="4111" spans="1:16" x14ac:dyDescent="0.3">
      <c r="A4111">
        <v>4110</v>
      </c>
      <c r="B4111" t="s">
        <v>8</v>
      </c>
      <c r="C4111">
        <v>562</v>
      </c>
      <c r="D4111" t="str">
        <f>VLOOKUP(CONS_TABLE[[#This Row],[make_id]],Make_details[],2,"FALSE")</f>
        <v>Kea</v>
      </c>
      <c r="E4111" t="str">
        <f>VLOOKUP(CONS_TABLE[[#This Row],[make_id]],Make_details[],3,"FALSE")</f>
        <v>Standard</v>
      </c>
      <c r="F4111">
        <v>2011</v>
      </c>
      <c r="G4111" t="s">
        <v>1091</v>
      </c>
      <c r="H4111" t="s">
        <v>10</v>
      </c>
      <c r="I4111" s="1">
        <v>44485</v>
      </c>
      <c r="J4111" s="1" t="str">
        <f>TEXT(CONS_TABLE[[#This Row],[date_stolen]],"YYYY")</f>
        <v>2021</v>
      </c>
      <c r="K4111" s="1" t="str">
        <f>TEXT(CONS_TABLE[[#This Row],[date_stolen]],"MMMM")</f>
        <v>October</v>
      </c>
      <c r="L4111">
        <v>106</v>
      </c>
      <c r="M4111" t="str">
        <f>VLOOKUP(CONS_TABLE[[#This Row],[location_id]],Locations[],2,"FALSE")</f>
        <v>Hawke's Bay</v>
      </c>
      <c r="N4111" t="str">
        <f>VLOOKUP(CONS_TABLE[[#This Row],[location_id]],Locations[],3, "FALSE")</f>
        <v>New Zealand</v>
      </c>
      <c r="O4111" s="3">
        <f>VLOOKUP(CONS_TABLE[[#This Row],[location_id]],Locations[],4,"FALSE")</f>
        <v>182700</v>
      </c>
      <c r="P4111">
        <f>VLOOKUP(CONS_TABLE[[#This Row],[location_id]],Locations[],5,"FALSE")</f>
        <v>12.92</v>
      </c>
    </row>
    <row r="4112" spans="1:16" x14ac:dyDescent="0.3">
      <c r="A4112">
        <v>4111</v>
      </c>
      <c r="B4112" t="s">
        <v>8</v>
      </c>
      <c r="C4112">
        <v>623</v>
      </c>
      <c r="D4112" t="str">
        <f>VLOOKUP(CONS_TABLE[[#This Row],[make_id]],Make_details[],2,"FALSE")</f>
        <v>Trailer</v>
      </c>
      <c r="E4112" t="str">
        <f>VLOOKUP(CONS_TABLE[[#This Row],[make_id]],Make_details[],3,"FALSE")</f>
        <v>Standard</v>
      </c>
      <c r="F4112">
        <v>2006</v>
      </c>
      <c r="G4112" t="s">
        <v>1092</v>
      </c>
      <c r="H4112" t="s">
        <v>47</v>
      </c>
      <c r="I4112" s="1">
        <v>44600</v>
      </c>
      <c r="J4112" s="1" t="str">
        <f>TEXT(CONS_TABLE[[#This Row],[date_stolen]],"YYYY")</f>
        <v>2022</v>
      </c>
      <c r="K4112" s="1" t="str">
        <f>TEXT(CONS_TABLE[[#This Row],[date_stolen]],"MMMM")</f>
        <v>February</v>
      </c>
      <c r="L4112">
        <v>102</v>
      </c>
      <c r="M4112" t="str">
        <f>VLOOKUP(CONS_TABLE[[#This Row],[location_id]],Locations[],2,"FALSE")</f>
        <v>Auckland</v>
      </c>
      <c r="N4112" t="str">
        <f>VLOOKUP(CONS_TABLE[[#This Row],[location_id]],Locations[],3, "FALSE")</f>
        <v>New Zealand</v>
      </c>
      <c r="O4112" s="3">
        <f>VLOOKUP(CONS_TABLE[[#This Row],[location_id]],Locations[],4,"FALSE")</f>
        <v>1695200</v>
      </c>
      <c r="P4112">
        <f>VLOOKUP(CONS_TABLE[[#This Row],[location_id]],Locations[],5,"FALSE")</f>
        <v>343.09</v>
      </c>
    </row>
    <row r="4113" spans="1:16" x14ac:dyDescent="0.3">
      <c r="A4113">
        <v>4112</v>
      </c>
      <c r="B4113" t="s">
        <v>11</v>
      </c>
      <c r="C4113">
        <v>623</v>
      </c>
      <c r="D4113" t="str">
        <f>VLOOKUP(CONS_TABLE[[#This Row],[make_id]],Make_details[],2,"FALSE")</f>
        <v>Trailer</v>
      </c>
      <c r="E4113" t="str">
        <f>VLOOKUP(CONS_TABLE[[#This Row],[make_id]],Make_details[],3,"FALSE")</f>
        <v>Standard</v>
      </c>
      <c r="F4113">
        <v>2011</v>
      </c>
      <c r="G4113" t="s">
        <v>51</v>
      </c>
      <c r="H4113" t="s">
        <v>10</v>
      </c>
      <c r="I4113" s="1">
        <v>44554</v>
      </c>
      <c r="J4113" s="1" t="str">
        <f>TEXT(CONS_TABLE[[#This Row],[date_stolen]],"YYYY")</f>
        <v>2021</v>
      </c>
      <c r="K4113" s="1" t="str">
        <f>TEXT(CONS_TABLE[[#This Row],[date_stolen]],"MMMM")</f>
        <v>December</v>
      </c>
      <c r="L4113">
        <v>115</v>
      </c>
      <c r="M4113" t="str">
        <f>VLOOKUP(CONS_TABLE[[#This Row],[location_id]],Locations[],2,"FALSE")</f>
        <v>Otago</v>
      </c>
      <c r="N4113" t="str">
        <f>VLOOKUP(CONS_TABLE[[#This Row],[location_id]],Locations[],3, "FALSE")</f>
        <v>New Zealand</v>
      </c>
      <c r="O4113" s="3">
        <f>VLOOKUP(CONS_TABLE[[#This Row],[location_id]],Locations[],4,"FALSE")</f>
        <v>246000</v>
      </c>
      <c r="P4113">
        <f>VLOOKUP(CONS_TABLE[[#This Row],[location_id]],Locations[],5,"FALSE")</f>
        <v>7.89</v>
      </c>
    </row>
    <row r="4114" spans="1:16" x14ac:dyDescent="0.3">
      <c r="A4114">
        <v>4113</v>
      </c>
      <c r="B4114" t="s">
        <v>8</v>
      </c>
      <c r="C4114">
        <v>623</v>
      </c>
      <c r="D4114" t="str">
        <f>VLOOKUP(CONS_TABLE[[#This Row],[make_id]],Make_details[],2,"FALSE")</f>
        <v>Trailer</v>
      </c>
      <c r="E4114" t="str">
        <f>VLOOKUP(CONS_TABLE[[#This Row],[make_id]],Make_details[],3,"FALSE")</f>
        <v>Standard</v>
      </c>
      <c r="F4114">
        <v>2008</v>
      </c>
      <c r="G4114" t="s">
        <v>23</v>
      </c>
      <c r="H4114" t="s">
        <v>10</v>
      </c>
      <c r="I4114" s="1">
        <v>44637</v>
      </c>
      <c r="J4114" s="1" t="str">
        <f>TEXT(CONS_TABLE[[#This Row],[date_stolen]],"YYYY")</f>
        <v>2022</v>
      </c>
      <c r="K4114" s="1" t="str">
        <f>TEXT(CONS_TABLE[[#This Row],[date_stolen]],"MMMM")</f>
        <v>March</v>
      </c>
      <c r="L4114">
        <v>103</v>
      </c>
      <c r="M4114" t="str">
        <f>VLOOKUP(CONS_TABLE[[#This Row],[location_id]],Locations[],2,"FALSE")</f>
        <v>Waikato</v>
      </c>
      <c r="N4114" t="str">
        <f>VLOOKUP(CONS_TABLE[[#This Row],[location_id]],Locations[],3, "FALSE")</f>
        <v>New Zealand</v>
      </c>
      <c r="O4114" s="3">
        <f>VLOOKUP(CONS_TABLE[[#This Row],[location_id]],Locations[],4,"FALSE")</f>
        <v>513800</v>
      </c>
      <c r="P4114">
        <f>VLOOKUP(CONS_TABLE[[#This Row],[location_id]],Locations[],5,"FALSE")</f>
        <v>21.5</v>
      </c>
    </row>
    <row r="4115" spans="1:16" x14ac:dyDescent="0.3">
      <c r="A4115">
        <v>4114</v>
      </c>
      <c r="B4115" t="s">
        <v>8</v>
      </c>
      <c r="C4115">
        <v>623</v>
      </c>
      <c r="D4115" t="str">
        <f>VLOOKUP(CONS_TABLE[[#This Row],[make_id]],Make_details[],2,"FALSE")</f>
        <v>Trailer</v>
      </c>
      <c r="E4115" t="str">
        <f>VLOOKUP(CONS_TABLE[[#This Row],[make_id]],Make_details[],3,"FALSE")</f>
        <v>Standard</v>
      </c>
      <c r="F4115">
        <v>2011</v>
      </c>
      <c r="G4115" t="s">
        <v>265</v>
      </c>
      <c r="H4115" t="s">
        <v>10</v>
      </c>
      <c r="I4115" s="1">
        <v>44534</v>
      </c>
      <c r="J4115" s="1" t="str">
        <f>TEXT(CONS_TABLE[[#This Row],[date_stolen]],"YYYY")</f>
        <v>2021</v>
      </c>
      <c r="K4115" s="1" t="str">
        <f>TEXT(CONS_TABLE[[#This Row],[date_stolen]],"MMMM")</f>
        <v>December</v>
      </c>
      <c r="L4115">
        <v>106</v>
      </c>
      <c r="M4115" t="str">
        <f>VLOOKUP(CONS_TABLE[[#This Row],[location_id]],Locations[],2,"FALSE")</f>
        <v>Hawke's Bay</v>
      </c>
      <c r="N4115" t="str">
        <f>VLOOKUP(CONS_TABLE[[#This Row],[location_id]],Locations[],3, "FALSE")</f>
        <v>New Zealand</v>
      </c>
      <c r="O4115" s="3">
        <f>VLOOKUP(CONS_TABLE[[#This Row],[location_id]],Locations[],4,"FALSE")</f>
        <v>182700</v>
      </c>
      <c r="P4115">
        <f>VLOOKUP(CONS_TABLE[[#This Row],[location_id]],Locations[],5,"FALSE")</f>
        <v>12.92</v>
      </c>
    </row>
    <row r="4116" spans="1:16" x14ac:dyDescent="0.3">
      <c r="A4116">
        <v>4115</v>
      </c>
      <c r="B4116" t="s">
        <v>8</v>
      </c>
      <c r="C4116">
        <v>623</v>
      </c>
      <c r="D4116" t="str">
        <f>VLOOKUP(CONS_TABLE[[#This Row],[make_id]],Make_details[],2,"FALSE")</f>
        <v>Trailer</v>
      </c>
      <c r="E4116" t="str">
        <f>VLOOKUP(CONS_TABLE[[#This Row],[make_id]],Make_details[],3,"FALSE")</f>
        <v>Standard</v>
      </c>
      <c r="F4116">
        <v>2011</v>
      </c>
      <c r="G4116" t="s">
        <v>1093</v>
      </c>
      <c r="H4116" t="s">
        <v>10</v>
      </c>
      <c r="I4116" s="1">
        <v>44537</v>
      </c>
      <c r="J4116" s="1" t="str">
        <f>TEXT(CONS_TABLE[[#This Row],[date_stolen]],"YYYY")</f>
        <v>2021</v>
      </c>
      <c r="K4116" s="1" t="str">
        <f>TEXT(CONS_TABLE[[#This Row],[date_stolen]],"MMMM")</f>
        <v>December</v>
      </c>
      <c r="L4116">
        <v>114</v>
      </c>
      <c r="M4116" t="str">
        <f>VLOOKUP(CONS_TABLE[[#This Row],[location_id]],Locations[],2,"FALSE")</f>
        <v>Canterbury</v>
      </c>
      <c r="N4116" t="str">
        <f>VLOOKUP(CONS_TABLE[[#This Row],[location_id]],Locations[],3, "FALSE")</f>
        <v>New Zealand</v>
      </c>
      <c r="O4116" s="3">
        <f>VLOOKUP(CONS_TABLE[[#This Row],[location_id]],Locations[],4,"FALSE")</f>
        <v>655000</v>
      </c>
      <c r="P4116">
        <f>VLOOKUP(CONS_TABLE[[#This Row],[location_id]],Locations[],5,"FALSE")</f>
        <v>14.72</v>
      </c>
    </row>
    <row r="4117" spans="1:16" x14ac:dyDescent="0.3">
      <c r="A4117">
        <v>4116</v>
      </c>
      <c r="B4117" t="s">
        <v>8</v>
      </c>
      <c r="C4117">
        <v>623</v>
      </c>
      <c r="D4117" t="str">
        <f>VLOOKUP(CONS_TABLE[[#This Row],[make_id]],Make_details[],2,"FALSE")</f>
        <v>Trailer</v>
      </c>
      <c r="E4117" t="str">
        <f>VLOOKUP(CONS_TABLE[[#This Row],[make_id]],Make_details[],3,"FALSE")</f>
        <v>Standard</v>
      </c>
      <c r="F4117">
        <v>2011</v>
      </c>
      <c r="G4117" t="s">
        <v>23</v>
      </c>
      <c r="H4117" t="s">
        <v>18</v>
      </c>
      <c r="I4117" s="1">
        <v>44639</v>
      </c>
      <c r="J4117" s="1" t="str">
        <f>TEXT(CONS_TABLE[[#This Row],[date_stolen]],"YYYY")</f>
        <v>2022</v>
      </c>
      <c r="K4117" s="1" t="str">
        <f>TEXT(CONS_TABLE[[#This Row],[date_stolen]],"MMMM")</f>
        <v>March</v>
      </c>
      <c r="L4117">
        <v>104</v>
      </c>
      <c r="M4117" t="str">
        <f>VLOOKUP(CONS_TABLE[[#This Row],[location_id]],Locations[],2,"FALSE")</f>
        <v>Bay of Plenty</v>
      </c>
      <c r="N4117" t="str">
        <f>VLOOKUP(CONS_TABLE[[#This Row],[location_id]],Locations[],3, "FALSE")</f>
        <v>New Zealand</v>
      </c>
      <c r="O4117" s="3">
        <f>VLOOKUP(CONS_TABLE[[#This Row],[location_id]],Locations[],4,"FALSE")</f>
        <v>347700</v>
      </c>
      <c r="P4117">
        <f>VLOOKUP(CONS_TABLE[[#This Row],[location_id]],Locations[],5,"FALSE")</f>
        <v>28.8</v>
      </c>
    </row>
    <row r="4118" spans="1:16" x14ac:dyDescent="0.3">
      <c r="A4118">
        <v>4117</v>
      </c>
      <c r="B4118" t="s">
        <v>8</v>
      </c>
      <c r="C4118">
        <v>623</v>
      </c>
      <c r="D4118" t="str">
        <f>VLOOKUP(CONS_TABLE[[#This Row],[make_id]],Make_details[],2,"FALSE")</f>
        <v>Trailer</v>
      </c>
      <c r="E4118" t="str">
        <f>VLOOKUP(CONS_TABLE[[#This Row],[make_id]],Make_details[],3,"FALSE")</f>
        <v>Standard</v>
      </c>
      <c r="F4118">
        <v>2011</v>
      </c>
      <c r="G4118" t="s">
        <v>1094</v>
      </c>
      <c r="H4118" t="s">
        <v>10</v>
      </c>
      <c r="I4118" s="1">
        <v>44498</v>
      </c>
      <c r="J4118" s="1" t="str">
        <f>TEXT(CONS_TABLE[[#This Row],[date_stolen]],"YYYY")</f>
        <v>2021</v>
      </c>
      <c r="K4118" s="1" t="str">
        <f>TEXT(CONS_TABLE[[#This Row],[date_stolen]],"MMMM")</f>
        <v>October</v>
      </c>
      <c r="L4118">
        <v>114</v>
      </c>
      <c r="M4118" t="str">
        <f>VLOOKUP(CONS_TABLE[[#This Row],[location_id]],Locations[],2,"FALSE")</f>
        <v>Canterbury</v>
      </c>
      <c r="N4118" t="str">
        <f>VLOOKUP(CONS_TABLE[[#This Row],[location_id]],Locations[],3, "FALSE")</f>
        <v>New Zealand</v>
      </c>
      <c r="O4118" s="3">
        <f>VLOOKUP(CONS_TABLE[[#This Row],[location_id]],Locations[],4,"FALSE")</f>
        <v>655000</v>
      </c>
      <c r="P4118">
        <f>VLOOKUP(CONS_TABLE[[#This Row],[location_id]],Locations[],5,"FALSE")</f>
        <v>14.72</v>
      </c>
    </row>
    <row r="4119" spans="1:16" x14ac:dyDescent="0.3">
      <c r="A4119">
        <v>4118</v>
      </c>
      <c r="B4119" t="s">
        <v>37</v>
      </c>
      <c r="C4119">
        <v>623</v>
      </c>
      <c r="D4119" t="str">
        <f>VLOOKUP(CONS_TABLE[[#This Row],[make_id]],Make_details[],2,"FALSE")</f>
        <v>Trailer</v>
      </c>
      <c r="E4119" t="str">
        <f>VLOOKUP(CONS_TABLE[[#This Row],[make_id]],Make_details[],3,"FALSE")</f>
        <v>Standard</v>
      </c>
      <c r="F4119">
        <v>2011</v>
      </c>
      <c r="G4119" t="s">
        <v>1095</v>
      </c>
      <c r="H4119" t="s">
        <v>10</v>
      </c>
      <c r="I4119" s="1">
        <v>44604</v>
      </c>
      <c r="J4119" s="1" t="str">
        <f>TEXT(CONS_TABLE[[#This Row],[date_stolen]],"YYYY")</f>
        <v>2022</v>
      </c>
      <c r="K4119" s="1" t="str">
        <f>TEXT(CONS_TABLE[[#This Row],[date_stolen]],"MMMM")</f>
        <v>February</v>
      </c>
      <c r="L4119">
        <v>114</v>
      </c>
      <c r="M4119" t="str">
        <f>VLOOKUP(CONS_TABLE[[#This Row],[location_id]],Locations[],2,"FALSE")</f>
        <v>Canterbury</v>
      </c>
      <c r="N4119" t="str">
        <f>VLOOKUP(CONS_TABLE[[#This Row],[location_id]],Locations[],3, "FALSE")</f>
        <v>New Zealand</v>
      </c>
      <c r="O4119" s="3">
        <f>VLOOKUP(CONS_TABLE[[#This Row],[location_id]],Locations[],4,"FALSE")</f>
        <v>655000</v>
      </c>
      <c r="P4119">
        <f>VLOOKUP(CONS_TABLE[[#This Row],[location_id]],Locations[],5,"FALSE")</f>
        <v>14.72</v>
      </c>
    </row>
    <row r="4120" spans="1:16" x14ac:dyDescent="0.3">
      <c r="A4120">
        <v>4119</v>
      </c>
      <c r="B4120" t="s">
        <v>8</v>
      </c>
      <c r="C4120">
        <v>538</v>
      </c>
      <c r="D4120" t="str">
        <f>VLOOKUP(CONS_TABLE[[#This Row],[make_id]],Make_details[],2,"FALSE")</f>
        <v>Factory Built</v>
      </c>
      <c r="E4120" t="str">
        <f>VLOOKUP(CONS_TABLE[[#This Row],[make_id]],Make_details[],3,"FALSE")</f>
        <v>Standard</v>
      </c>
      <c r="F4120">
        <v>2011</v>
      </c>
      <c r="G4120" t="s">
        <v>24</v>
      </c>
      <c r="H4120" t="s">
        <v>10</v>
      </c>
      <c r="I4120" s="1">
        <v>44541</v>
      </c>
      <c r="J4120" s="1" t="str">
        <f>TEXT(CONS_TABLE[[#This Row],[date_stolen]],"YYYY")</f>
        <v>2021</v>
      </c>
      <c r="K4120" s="1" t="str">
        <f>TEXT(CONS_TABLE[[#This Row],[date_stolen]],"MMMM")</f>
        <v>December</v>
      </c>
      <c r="L4120">
        <v>109</v>
      </c>
      <c r="M4120" t="str">
        <f>VLOOKUP(CONS_TABLE[[#This Row],[location_id]],Locations[],2,"FALSE")</f>
        <v>Wellington</v>
      </c>
      <c r="N4120" t="str">
        <f>VLOOKUP(CONS_TABLE[[#This Row],[location_id]],Locations[],3, "FALSE")</f>
        <v>New Zealand</v>
      </c>
      <c r="O4120" s="3">
        <f>VLOOKUP(CONS_TABLE[[#This Row],[location_id]],Locations[],4,"FALSE")</f>
        <v>543500</v>
      </c>
      <c r="P4120">
        <f>VLOOKUP(CONS_TABLE[[#This Row],[location_id]],Locations[],5,"FALSE")</f>
        <v>67.52</v>
      </c>
    </row>
    <row r="4121" spans="1:16" x14ac:dyDescent="0.3">
      <c r="A4121">
        <v>4120</v>
      </c>
      <c r="B4121" t="s">
        <v>11</v>
      </c>
      <c r="C4121">
        <v>623</v>
      </c>
      <c r="D4121" t="str">
        <f>VLOOKUP(CONS_TABLE[[#This Row],[make_id]],Make_details[],2,"FALSE")</f>
        <v>Trailer</v>
      </c>
      <c r="E4121" t="str">
        <f>VLOOKUP(CONS_TABLE[[#This Row],[make_id]],Make_details[],3,"FALSE")</f>
        <v>Standard</v>
      </c>
      <c r="F4121">
        <v>2011</v>
      </c>
      <c r="G4121" t="s">
        <v>1096</v>
      </c>
      <c r="H4121" t="s">
        <v>45</v>
      </c>
      <c r="I4121" s="1">
        <v>44602</v>
      </c>
      <c r="J4121" s="1" t="str">
        <f>TEXT(CONS_TABLE[[#This Row],[date_stolen]],"YYYY")</f>
        <v>2022</v>
      </c>
      <c r="K4121" s="1" t="str">
        <f>TEXT(CONS_TABLE[[#This Row],[date_stolen]],"MMMM")</f>
        <v>February</v>
      </c>
      <c r="L4121">
        <v>102</v>
      </c>
      <c r="M4121" t="str">
        <f>VLOOKUP(CONS_TABLE[[#This Row],[location_id]],Locations[],2,"FALSE")</f>
        <v>Auckland</v>
      </c>
      <c r="N4121" t="str">
        <f>VLOOKUP(CONS_TABLE[[#This Row],[location_id]],Locations[],3, "FALSE")</f>
        <v>New Zealand</v>
      </c>
      <c r="O4121" s="3">
        <f>VLOOKUP(CONS_TABLE[[#This Row],[location_id]],Locations[],4,"FALSE")</f>
        <v>1695200</v>
      </c>
      <c r="P4121">
        <f>VLOOKUP(CONS_TABLE[[#This Row],[location_id]],Locations[],5,"FALSE")</f>
        <v>343.09</v>
      </c>
    </row>
    <row r="4122" spans="1:16" x14ac:dyDescent="0.3">
      <c r="A4122">
        <v>4121</v>
      </c>
      <c r="B4122" t="s">
        <v>8</v>
      </c>
      <c r="C4122">
        <v>514</v>
      </c>
      <c r="D4122" t="str">
        <f>VLOOKUP(CONS_TABLE[[#This Row],[make_id]],Make_details[],2,"FALSE")</f>
        <v>Briford</v>
      </c>
      <c r="E4122" t="str">
        <f>VLOOKUP(CONS_TABLE[[#This Row],[make_id]],Make_details[],3,"FALSE")</f>
        <v>Standard</v>
      </c>
      <c r="F4122">
        <v>2011</v>
      </c>
      <c r="G4122" t="s">
        <v>187</v>
      </c>
      <c r="H4122" t="s">
        <v>10</v>
      </c>
      <c r="I4122" s="1">
        <v>44566</v>
      </c>
      <c r="J4122" s="1" t="str">
        <f>TEXT(CONS_TABLE[[#This Row],[date_stolen]],"YYYY")</f>
        <v>2022</v>
      </c>
      <c r="K4122" s="1" t="str">
        <f>TEXT(CONS_TABLE[[#This Row],[date_stolen]],"MMMM")</f>
        <v>January</v>
      </c>
      <c r="L4122">
        <v>115</v>
      </c>
      <c r="M4122" t="str">
        <f>VLOOKUP(CONS_TABLE[[#This Row],[location_id]],Locations[],2,"FALSE")</f>
        <v>Otago</v>
      </c>
      <c r="N4122" t="str">
        <f>VLOOKUP(CONS_TABLE[[#This Row],[location_id]],Locations[],3, "FALSE")</f>
        <v>New Zealand</v>
      </c>
      <c r="O4122" s="3">
        <f>VLOOKUP(CONS_TABLE[[#This Row],[location_id]],Locations[],4,"FALSE")</f>
        <v>246000</v>
      </c>
      <c r="P4122">
        <f>VLOOKUP(CONS_TABLE[[#This Row],[location_id]],Locations[],5,"FALSE")</f>
        <v>7.89</v>
      </c>
    </row>
    <row r="4123" spans="1:16" x14ac:dyDescent="0.3">
      <c r="A4123">
        <v>4122</v>
      </c>
      <c r="B4123" t="s">
        <v>8</v>
      </c>
      <c r="C4123">
        <v>623</v>
      </c>
      <c r="D4123" t="str">
        <f>VLOOKUP(CONS_TABLE[[#This Row],[make_id]],Make_details[],2,"FALSE")</f>
        <v>Trailer</v>
      </c>
      <c r="E4123" t="str">
        <f>VLOOKUP(CONS_TABLE[[#This Row],[make_id]],Make_details[],3,"FALSE")</f>
        <v>Standard</v>
      </c>
      <c r="F4123">
        <v>2012</v>
      </c>
      <c r="G4123" t="s">
        <v>1097</v>
      </c>
      <c r="H4123" t="s">
        <v>10</v>
      </c>
      <c r="I4123" s="1">
        <v>44476</v>
      </c>
      <c r="J4123" s="1" t="str">
        <f>TEXT(CONS_TABLE[[#This Row],[date_stolen]],"YYYY")</f>
        <v>2021</v>
      </c>
      <c r="K4123" s="1" t="str">
        <f>TEXT(CONS_TABLE[[#This Row],[date_stolen]],"MMMM")</f>
        <v>October</v>
      </c>
      <c r="L4123">
        <v>114</v>
      </c>
      <c r="M4123" t="str">
        <f>VLOOKUP(CONS_TABLE[[#This Row],[location_id]],Locations[],2,"FALSE")</f>
        <v>Canterbury</v>
      </c>
      <c r="N4123" t="str">
        <f>VLOOKUP(CONS_TABLE[[#This Row],[location_id]],Locations[],3, "FALSE")</f>
        <v>New Zealand</v>
      </c>
      <c r="O4123" s="3">
        <f>VLOOKUP(CONS_TABLE[[#This Row],[location_id]],Locations[],4,"FALSE")</f>
        <v>655000</v>
      </c>
      <c r="P4123">
        <f>VLOOKUP(CONS_TABLE[[#This Row],[location_id]],Locations[],5,"FALSE")</f>
        <v>14.72</v>
      </c>
    </row>
    <row r="4124" spans="1:16" x14ac:dyDescent="0.3">
      <c r="A4124">
        <v>4123</v>
      </c>
      <c r="B4124" t="s">
        <v>37</v>
      </c>
      <c r="C4124">
        <v>623</v>
      </c>
      <c r="D4124" t="str">
        <f>VLOOKUP(CONS_TABLE[[#This Row],[make_id]],Make_details[],2,"FALSE")</f>
        <v>Trailer</v>
      </c>
      <c r="E4124" t="str">
        <f>VLOOKUP(CONS_TABLE[[#This Row],[make_id]],Make_details[],3,"FALSE")</f>
        <v>Standard</v>
      </c>
      <c r="F4124">
        <v>2011</v>
      </c>
      <c r="G4124" t="s">
        <v>1092</v>
      </c>
      <c r="H4124" t="s">
        <v>45</v>
      </c>
      <c r="I4124" s="1">
        <v>44616</v>
      </c>
      <c r="J4124" s="1" t="str">
        <f>TEXT(CONS_TABLE[[#This Row],[date_stolen]],"YYYY")</f>
        <v>2022</v>
      </c>
      <c r="K4124" s="1" t="str">
        <f>TEXT(CONS_TABLE[[#This Row],[date_stolen]],"MMMM")</f>
        <v>February</v>
      </c>
      <c r="L4124">
        <v>105</v>
      </c>
      <c r="M4124" t="str">
        <f>VLOOKUP(CONS_TABLE[[#This Row],[location_id]],Locations[],2,"FALSE")</f>
        <v>Gisborne</v>
      </c>
      <c r="N4124" t="str">
        <f>VLOOKUP(CONS_TABLE[[#This Row],[location_id]],Locations[],3, "FALSE")</f>
        <v>New Zealand</v>
      </c>
      <c r="O4124" s="3">
        <f>VLOOKUP(CONS_TABLE[[#This Row],[location_id]],Locations[],4,"FALSE")</f>
        <v>52100</v>
      </c>
      <c r="P4124">
        <f>VLOOKUP(CONS_TABLE[[#This Row],[location_id]],Locations[],5,"FALSE")</f>
        <v>6.21</v>
      </c>
    </row>
    <row r="4125" spans="1:16" x14ac:dyDescent="0.3">
      <c r="A4125">
        <v>4124</v>
      </c>
      <c r="B4125" t="s">
        <v>8</v>
      </c>
      <c r="C4125">
        <v>538</v>
      </c>
      <c r="D4125" t="str">
        <f>VLOOKUP(CONS_TABLE[[#This Row],[make_id]],Make_details[],2,"FALSE")</f>
        <v>Factory Built</v>
      </c>
      <c r="E4125" t="str">
        <f>VLOOKUP(CONS_TABLE[[#This Row],[make_id]],Make_details[],3,"FALSE")</f>
        <v>Standard</v>
      </c>
      <c r="F4125">
        <v>2011</v>
      </c>
      <c r="G4125" t="s">
        <v>24</v>
      </c>
      <c r="H4125" t="s">
        <v>10</v>
      </c>
      <c r="I4125" s="1">
        <v>44648</v>
      </c>
      <c r="J4125" s="1" t="str">
        <f>TEXT(CONS_TABLE[[#This Row],[date_stolen]],"YYYY")</f>
        <v>2022</v>
      </c>
      <c r="K4125" s="1" t="str">
        <f>TEXT(CONS_TABLE[[#This Row],[date_stolen]],"MMMM")</f>
        <v>March</v>
      </c>
      <c r="L4125">
        <v>108</v>
      </c>
      <c r="M4125" t="str">
        <f>VLOOKUP(CONS_TABLE[[#This Row],[location_id]],Locations[],2,"FALSE")</f>
        <v>Manawatū-Whanganui</v>
      </c>
      <c r="N4125" t="str">
        <f>VLOOKUP(CONS_TABLE[[#This Row],[location_id]],Locations[],3, "FALSE")</f>
        <v>New Zealand</v>
      </c>
      <c r="O4125" s="3">
        <f>VLOOKUP(CONS_TABLE[[#This Row],[location_id]],Locations[],4,"FALSE")</f>
        <v>258200</v>
      </c>
      <c r="P4125">
        <f>VLOOKUP(CONS_TABLE[[#This Row],[location_id]],Locations[],5,"FALSE")</f>
        <v>11.62</v>
      </c>
    </row>
    <row r="4126" spans="1:16" x14ac:dyDescent="0.3">
      <c r="A4126">
        <v>4125</v>
      </c>
      <c r="B4126" t="s">
        <v>75</v>
      </c>
      <c r="C4126">
        <v>540</v>
      </c>
      <c r="D4126" t="str">
        <f>VLOOKUP(CONS_TABLE[[#This Row],[make_id]],Make_details[],2,"FALSE")</f>
        <v>Ford</v>
      </c>
      <c r="E4126" t="str">
        <f>VLOOKUP(CONS_TABLE[[#This Row],[make_id]],Make_details[],3,"FALSE")</f>
        <v>Standard</v>
      </c>
      <c r="F4126">
        <v>1993</v>
      </c>
      <c r="G4126" t="s">
        <v>1098</v>
      </c>
      <c r="H4126" t="s">
        <v>32</v>
      </c>
      <c r="I4126" s="1">
        <v>44648</v>
      </c>
      <c r="J4126" s="1" t="str">
        <f>TEXT(CONS_TABLE[[#This Row],[date_stolen]],"YYYY")</f>
        <v>2022</v>
      </c>
      <c r="K4126" s="1" t="str">
        <f>TEXT(CONS_TABLE[[#This Row],[date_stolen]],"MMMM")</f>
        <v>March</v>
      </c>
      <c r="L4126">
        <v>103</v>
      </c>
      <c r="M4126" t="str">
        <f>VLOOKUP(CONS_TABLE[[#This Row],[location_id]],Locations[],2,"FALSE")</f>
        <v>Waikato</v>
      </c>
      <c r="N4126" t="str">
        <f>VLOOKUP(CONS_TABLE[[#This Row],[location_id]],Locations[],3, "FALSE")</f>
        <v>New Zealand</v>
      </c>
      <c r="O4126" s="3">
        <f>VLOOKUP(CONS_TABLE[[#This Row],[location_id]],Locations[],4,"FALSE")</f>
        <v>513800</v>
      </c>
      <c r="P4126">
        <f>VLOOKUP(CONS_TABLE[[#This Row],[location_id]],Locations[],5,"FALSE")</f>
        <v>21.5</v>
      </c>
    </row>
    <row r="4127" spans="1:16" x14ac:dyDescent="0.3">
      <c r="A4127">
        <v>4126</v>
      </c>
      <c r="B4127" t="s">
        <v>83</v>
      </c>
      <c r="C4127">
        <v>619</v>
      </c>
      <c r="D4127" t="str">
        <f>VLOOKUP(CONS_TABLE[[#This Row],[make_id]],Make_details[],2,"FALSE")</f>
        <v>Toyota</v>
      </c>
      <c r="E4127" t="str">
        <f>VLOOKUP(CONS_TABLE[[#This Row],[make_id]],Make_details[],3,"FALSE")</f>
        <v>Standard</v>
      </c>
      <c r="F4127">
        <v>2006</v>
      </c>
      <c r="G4127" t="s">
        <v>842</v>
      </c>
      <c r="H4127" t="s">
        <v>32</v>
      </c>
      <c r="I4127" s="1">
        <v>44654</v>
      </c>
      <c r="J4127" s="1" t="str">
        <f>TEXT(CONS_TABLE[[#This Row],[date_stolen]],"YYYY")</f>
        <v>2022</v>
      </c>
      <c r="K4127" s="1" t="str">
        <f>TEXT(CONS_TABLE[[#This Row],[date_stolen]],"MMMM")</f>
        <v>April</v>
      </c>
      <c r="L4127">
        <v>103</v>
      </c>
      <c r="M4127" t="str">
        <f>VLOOKUP(CONS_TABLE[[#This Row],[location_id]],Locations[],2,"FALSE")</f>
        <v>Waikato</v>
      </c>
      <c r="N4127" t="str">
        <f>VLOOKUP(CONS_TABLE[[#This Row],[location_id]],Locations[],3, "FALSE")</f>
        <v>New Zealand</v>
      </c>
      <c r="O4127" s="3">
        <f>VLOOKUP(CONS_TABLE[[#This Row],[location_id]],Locations[],4,"FALSE")</f>
        <v>513800</v>
      </c>
      <c r="P4127">
        <f>VLOOKUP(CONS_TABLE[[#This Row],[location_id]],Locations[],5,"FALSE")</f>
        <v>21.5</v>
      </c>
    </row>
    <row r="4128" spans="1:16" x14ac:dyDescent="0.3">
      <c r="A4128">
        <v>4127</v>
      </c>
      <c r="B4128" t="s">
        <v>83</v>
      </c>
      <c r="C4128">
        <v>540</v>
      </c>
      <c r="D4128" t="str">
        <f>VLOOKUP(CONS_TABLE[[#This Row],[make_id]],Make_details[],2,"FALSE")</f>
        <v>Ford</v>
      </c>
      <c r="E4128" t="str">
        <f>VLOOKUP(CONS_TABLE[[#This Row],[make_id]],Make_details[],3,"FALSE")</f>
        <v>Standard</v>
      </c>
      <c r="F4128">
        <v>1993</v>
      </c>
      <c r="G4128" t="s">
        <v>1099</v>
      </c>
      <c r="H4128" t="s">
        <v>69</v>
      </c>
      <c r="I4128" s="1">
        <v>44619</v>
      </c>
      <c r="J4128" s="1" t="str">
        <f>TEXT(CONS_TABLE[[#This Row],[date_stolen]],"YYYY")</f>
        <v>2022</v>
      </c>
      <c r="K4128" s="1" t="str">
        <f>TEXT(CONS_TABLE[[#This Row],[date_stolen]],"MMMM")</f>
        <v>February</v>
      </c>
      <c r="L4128">
        <v>104</v>
      </c>
      <c r="M4128" t="str">
        <f>VLOOKUP(CONS_TABLE[[#This Row],[location_id]],Locations[],2,"FALSE")</f>
        <v>Bay of Plenty</v>
      </c>
      <c r="N4128" t="str">
        <f>VLOOKUP(CONS_TABLE[[#This Row],[location_id]],Locations[],3, "FALSE")</f>
        <v>New Zealand</v>
      </c>
      <c r="O4128" s="3">
        <f>VLOOKUP(CONS_TABLE[[#This Row],[location_id]],Locations[],4,"FALSE")</f>
        <v>347700</v>
      </c>
      <c r="P4128">
        <f>VLOOKUP(CONS_TABLE[[#This Row],[location_id]],Locations[],5,"FALSE")</f>
        <v>28.8</v>
      </c>
    </row>
    <row r="4129" spans="1:16" x14ac:dyDescent="0.3">
      <c r="A4129">
        <v>4128</v>
      </c>
      <c r="B4129" t="s">
        <v>435</v>
      </c>
      <c r="C4129">
        <v>540</v>
      </c>
      <c r="D4129" t="str">
        <f>VLOOKUP(CONS_TABLE[[#This Row],[make_id]],Make_details[],2,"FALSE")</f>
        <v>Ford</v>
      </c>
      <c r="E4129" t="str">
        <f>VLOOKUP(CONS_TABLE[[#This Row],[make_id]],Make_details[],3,"FALSE")</f>
        <v>Standard</v>
      </c>
      <c r="F4129">
        <v>1993</v>
      </c>
      <c r="G4129" t="s">
        <v>1100</v>
      </c>
      <c r="H4129" t="s">
        <v>32</v>
      </c>
      <c r="I4129" s="1">
        <v>44532</v>
      </c>
      <c r="J4129" s="1" t="str">
        <f>TEXT(CONS_TABLE[[#This Row],[date_stolen]],"YYYY")</f>
        <v>2021</v>
      </c>
      <c r="K4129" s="1" t="str">
        <f>TEXT(CONS_TABLE[[#This Row],[date_stolen]],"MMMM")</f>
        <v>December</v>
      </c>
      <c r="L4129">
        <v>114</v>
      </c>
      <c r="M4129" t="str">
        <f>VLOOKUP(CONS_TABLE[[#This Row],[location_id]],Locations[],2,"FALSE")</f>
        <v>Canterbury</v>
      </c>
      <c r="N4129" t="str">
        <f>VLOOKUP(CONS_TABLE[[#This Row],[location_id]],Locations[],3, "FALSE")</f>
        <v>New Zealand</v>
      </c>
      <c r="O4129" s="3">
        <f>VLOOKUP(CONS_TABLE[[#This Row],[location_id]],Locations[],4,"FALSE")</f>
        <v>655000</v>
      </c>
      <c r="P4129">
        <f>VLOOKUP(CONS_TABLE[[#This Row],[location_id]],Locations[],5,"FALSE")</f>
        <v>14.72</v>
      </c>
    </row>
    <row r="4130" spans="1:16" x14ac:dyDescent="0.3">
      <c r="A4130">
        <v>4129</v>
      </c>
      <c r="B4130" t="s">
        <v>83</v>
      </c>
      <c r="C4130">
        <v>540</v>
      </c>
      <c r="D4130" t="str">
        <f>VLOOKUP(CONS_TABLE[[#This Row],[make_id]],Make_details[],2,"FALSE")</f>
        <v>Ford</v>
      </c>
      <c r="E4130" t="str">
        <f>VLOOKUP(CONS_TABLE[[#This Row],[make_id]],Make_details[],3,"FALSE")</f>
        <v>Standard</v>
      </c>
      <c r="F4130">
        <v>1993</v>
      </c>
      <c r="G4130" t="s">
        <v>1101</v>
      </c>
      <c r="H4130" t="s">
        <v>47</v>
      </c>
      <c r="I4130" s="1">
        <v>44625</v>
      </c>
      <c r="J4130" s="1" t="str">
        <f>TEXT(CONS_TABLE[[#This Row],[date_stolen]],"YYYY")</f>
        <v>2022</v>
      </c>
      <c r="K4130" s="1" t="str">
        <f>TEXT(CONS_TABLE[[#This Row],[date_stolen]],"MMMM")</f>
        <v>March</v>
      </c>
      <c r="L4130">
        <v>102</v>
      </c>
      <c r="M4130" t="str">
        <f>VLOOKUP(CONS_TABLE[[#This Row],[location_id]],Locations[],2,"FALSE")</f>
        <v>Auckland</v>
      </c>
      <c r="N4130" t="str">
        <f>VLOOKUP(CONS_TABLE[[#This Row],[location_id]],Locations[],3, "FALSE")</f>
        <v>New Zealand</v>
      </c>
      <c r="O4130" s="3">
        <f>VLOOKUP(CONS_TABLE[[#This Row],[location_id]],Locations[],4,"FALSE")</f>
        <v>1695200</v>
      </c>
      <c r="P4130">
        <f>VLOOKUP(CONS_TABLE[[#This Row],[location_id]],Locations[],5,"FALSE")</f>
        <v>343.09</v>
      </c>
    </row>
    <row r="4131" spans="1:16" x14ac:dyDescent="0.3">
      <c r="A4131">
        <v>4130</v>
      </c>
      <c r="B4131" t="s">
        <v>435</v>
      </c>
      <c r="C4131">
        <v>580</v>
      </c>
      <c r="D4131" t="str">
        <f>VLOOKUP(CONS_TABLE[[#This Row],[make_id]],Make_details[],2,"FALSE")</f>
        <v>Mitsubishi</v>
      </c>
      <c r="E4131" t="str">
        <f>VLOOKUP(CONS_TABLE[[#This Row],[make_id]],Make_details[],3,"FALSE")</f>
        <v>Standard</v>
      </c>
      <c r="F4131">
        <v>1993</v>
      </c>
      <c r="G4131" t="s">
        <v>1102</v>
      </c>
      <c r="H4131" t="s">
        <v>47</v>
      </c>
      <c r="I4131" s="1">
        <v>44651</v>
      </c>
      <c r="J4131" s="1" t="str">
        <f>TEXT(CONS_TABLE[[#This Row],[date_stolen]],"YYYY")</f>
        <v>2022</v>
      </c>
      <c r="K4131" s="1" t="str">
        <f>TEXT(CONS_TABLE[[#This Row],[date_stolen]],"MMMM")</f>
        <v>March</v>
      </c>
      <c r="L4131">
        <v>115</v>
      </c>
      <c r="M4131" t="str">
        <f>VLOOKUP(CONS_TABLE[[#This Row],[location_id]],Locations[],2,"FALSE")</f>
        <v>Otago</v>
      </c>
      <c r="N4131" t="str">
        <f>VLOOKUP(CONS_TABLE[[#This Row],[location_id]],Locations[],3, "FALSE")</f>
        <v>New Zealand</v>
      </c>
      <c r="O4131" s="3">
        <f>VLOOKUP(CONS_TABLE[[#This Row],[location_id]],Locations[],4,"FALSE")</f>
        <v>246000</v>
      </c>
      <c r="P4131">
        <f>VLOOKUP(CONS_TABLE[[#This Row],[location_id]],Locations[],5,"FALSE")</f>
        <v>7.89</v>
      </c>
    </row>
    <row r="4132" spans="1:16" x14ac:dyDescent="0.3">
      <c r="A4132">
        <v>4131</v>
      </c>
      <c r="B4132" t="s">
        <v>83</v>
      </c>
      <c r="C4132">
        <v>580</v>
      </c>
      <c r="D4132" t="str">
        <f>VLOOKUP(CONS_TABLE[[#This Row],[make_id]],Make_details[],2,"FALSE")</f>
        <v>Mitsubishi</v>
      </c>
      <c r="E4132" t="str">
        <f>VLOOKUP(CONS_TABLE[[#This Row],[make_id]],Make_details[],3,"FALSE")</f>
        <v>Standard</v>
      </c>
      <c r="F4132">
        <v>1993</v>
      </c>
      <c r="G4132" t="s">
        <v>1103</v>
      </c>
      <c r="H4132" t="s">
        <v>28</v>
      </c>
      <c r="I4132" s="1">
        <v>44548</v>
      </c>
      <c r="J4132" s="1" t="str">
        <f>TEXT(CONS_TABLE[[#This Row],[date_stolen]],"YYYY")</f>
        <v>2021</v>
      </c>
      <c r="K4132" s="1" t="str">
        <f>TEXT(CONS_TABLE[[#This Row],[date_stolen]],"MMMM")</f>
        <v>December</v>
      </c>
      <c r="L4132">
        <v>102</v>
      </c>
      <c r="M4132" t="str">
        <f>VLOOKUP(CONS_TABLE[[#This Row],[location_id]],Locations[],2,"FALSE")</f>
        <v>Auckland</v>
      </c>
      <c r="N4132" t="str">
        <f>VLOOKUP(CONS_TABLE[[#This Row],[location_id]],Locations[],3, "FALSE")</f>
        <v>New Zealand</v>
      </c>
      <c r="O4132" s="3">
        <f>VLOOKUP(CONS_TABLE[[#This Row],[location_id]],Locations[],4,"FALSE")</f>
        <v>1695200</v>
      </c>
      <c r="P4132">
        <f>VLOOKUP(CONS_TABLE[[#This Row],[location_id]],Locations[],5,"FALSE")</f>
        <v>343.09</v>
      </c>
    </row>
    <row r="4133" spans="1:16" x14ac:dyDescent="0.3">
      <c r="A4133">
        <v>4132</v>
      </c>
      <c r="B4133" t="s">
        <v>435</v>
      </c>
      <c r="C4133">
        <v>619</v>
      </c>
      <c r="D4133" t="str">
        <f>VLOOKUP(CONS_TABLE[[#This Row],[make_id]],Make_details[],2,"FALSE")</f>
        <v>Toyota</v>
      </c>
      <c r="E4133" t="str">
        <f>VLOOKUP(CONS_TABLE[[#This Row],[make_id]],Make_details[],3,"FALSE")</f>
        <v>Standard</v>
      </c>
      <c r="F4133">
        <v>1993</v>
      </c>
      <c r="G4133" t="s">
        <v>1104</v>
      </c>
      <c r="H4133" t="s">
        <v>32</v>
      </c>
      <c r="I4133" s="1">
        <v>44513</v>
      </c>
      <c r="J4133" s="1" t="str">
        <f>TEXT(CONS_TABLE[[#This Row],[date_stolen]],"YYYY")</f>
        <v>2021</v>
      </c>
      <c r="K4133" s="1" t="str">
        <f>TEXT(CONS_TABLE[[#This Row],[date_stolen]],"MMMM")</f>
        <v>November</v>
      </c>
      <c r="L4133">
        <v>114</v>
      </c>
      <c r="M4133" t="str">
        <f>VLOOKUP(CONS_TABLE[[#This Row],[location_id]],Locations[],2,"FALSE")</f>
        <v>Canterbury</v>
      </c>
      <c r="N4133" t="str">
        <f>VLOOKUP(CONS_TABLE[[#This Row],[location_id]],Locations[],3, "FALSE")</f>
        <v>New Zealand</v>
      </c>
      <c r="O4133" s="3">
        <f>VLOOKUP(CONS_TABLE[[#This Row],[location_id]],Locations[],4,"FALSE")</f>
        <v>655000</v>
      </c>
      <c r="P4133">
        <f>VLOOKUP(CONS_TABLE[[#This Row],[location_id]],Locations[],5,"FALSE")</f>
        <v>14.72</v>
      </c>
    </row>
    <row r="4134" spans="1:16" x14ac:dyDescent="0.3">
      <c r="A4134">
        <v>4133</v>
      </c>
      <c r="B4134" t="s">
        <v>83</v>
      </c>
      <c r="C4134">
        <v>540</v>
      </c>
      <c r="D4134" t="str">
        <f>VLOOKUP(CONS_TABLE[[#This Row],[make_id]],Make_details[],2,"FALSE")</f>
        <v>Ford</v>
      </c>
      <c r="E4134" t="str">
        <f>VLOOKUP(CONS_TABLE[[#This Row],[make_id]],Make_details[],3,"FALSE")</f>
        <v>Standard</v>
      </c>
      <c r="F4134">
        <v>1993</v>
      </c>
      <c r="G4134" t="s">
        <v>1105</v>
      </c>
      <c r="H4134" t="s">
        <v>47</v>
      </c>
      <c r="I4134" s="1">
        <v>44483</v>
      </c>
      <c r="J4134" s="1" t="str">
        <f>TEXT(CONS_TABLE[[#This Row],[date_stolen]],"YYYY")</f>
        <v>2021</v>
      </c>
      <c r="K4134" s="1" t="str">
        <f>TEXT(CONS_TABLE[[#This Row],[date_stolen]],"MMMM")</f>
        <v>October</v>
      </c>
      <c r="L4134">
        <v>104</v>
      </c>
      <c r="M4134" t="str">
        <f>VLOOKUP(CONS_TABLE[[#This Row],[location_id]],Locations[],2,"FALSE")</f>
        <v>Bay of Plenty</v>
      </c>
      <c r="N4134" t="str">
        <f>VLOOKUP(CONS_TABLE[[#This Row],[location_id]],Locations[],3, "FALSE")</f>
        <v>New Zealand</v>
      </c>
      <c r="O4134" s="3">
        <f>VLOOKUP(CONS_TABLE[[#This Row],[location_id]],Locations[],4,"FALSE")</f>
        <v>347700</v>
      </c>
      <c r="P4134">
        <f>VLOOKUP(CONS_TABLE[[#This Row],[location_id]],Locations[],5,"FALSE")</f>
        <v>28.8</v>
      </c>
    </row>
    <row r="4135" spans="1:16" x14ac:dyDescent="0.3">
      <c r="A4135">
        <v>4134</v>
      </c>
      <c r="B4135" t="s">
        <v>90</v>
      </c>
      <c r="C4135">
        <v>507</v>
      </c>
      <c r="D4135" t="str">
        <f>VLOOKUP(CONS_TABLE[[#This Row],[make_id]],Make_details[],2,"FALSE")</f>
        <v>Audi</v>
      </c>
      <c r="E4135" t="str">
        <f>VLOOKUP(CONS_TABLE[[#This Row],[make_id]],Make_details[],3,"FALSE")</f>
        <v>Standard</v>
      </c>
      <c r="F4135">
        <v>2021</v>
      </c>
      <c r="G4135" t="s">
        <v>956</v>
      </c>
      <c r="H4135" t="s">
        <v>18</v>
      </c>
      <c r="I4135" s="1">
        <v>44644</v>
      </c>
      <c r="J4135" s="1" t="str">
        <f>TEXT(CONS_TABLE[[#This Row],[date_stolen]],"YYYY")</f>
        <v>2022</v>
      </c>
      <c r="K4135" s="1" t="str">
        <f>TEXT(CONS_TABLE[[#This Row],[date_stolen]],"MMMM")</f>
        <v>March</v>
      </c>
      <c r="L4135">
        <v>103</v>
      </c>
      <c r="M4135" t="str">
        <f>VLOOKUP(CONS_TABLE[[#This Row],[location_id]],Locations[],2,"FALSE")</f>
        <v>Waikato</v>
      </c>
      <c r="N4135" t="str">
        <f>VLOOKUP(CONS_TABLE[[#This Row],[location_id]],Locations[],3, "FALSE")</f>
        <v>New Zealand</v>
      </c>
      <c r="O4135" s="3">
        <f>VLOOKUP(CONS_TABLE[[#This Row],[location_id]],Locations[],4,"FALSE")</f>
        <v>513800</v>
      </c>
      <c r="P4135">
        <f>VLOOKUP(CONS_TABLE[[#This Row],[location_id]],Locations[],5,"FALSE")</f>
        <v>21.5</v>
      </c>
    </row>
    <row r="4136" spans="1:16" x14ac:dyDescent="0.3">
      <c r="A4136">
        <v>4135</v>
      </c>
      <c r="B4136" t="s">
        <v>83</v>
      </c>
      <c r="C4136">
        <v>587</v>
      </c>
      <c r="D4136" t="str">
        <f>VLOOKUP(CONS_TABLE[[#This Row],[make_id]],Make_details[],2,"FALSE")</f>
        <v>Nissan</v>
      </c>
      <c r="E4136" t="str">
        <f>VLOOKUP(CONS_TABLE[[#This Row],[make_id]],Make_details[],3,"FALSE")</f>
        <v>Standard</v>
      </c>
      <c r="F4136">
        <v>1993</v>
      </c>
      <c r="G4136" t="s">
        <v>590</v>
      </c>
      <c r="H4136" t="s">
        <v>47</v>
      </c>
      <c r="I4136" s="1">
        <v>44522</v>
      </c>
      <c r="J4136" s="1" t="str">
        <f>TEXT(CONS_TABLE[[#This Row],[date_stolen]],"YYYY")</f>
        <v>2021</v>
      </c>
      <c r="K4136" s="1" t="str">
        <f>TEXT(CONS_TABLE[[#This Row],[date_stolen]],"MMMM")</f>
        <v>November</v>
      </c>
      <c r="L4136">
        <v>111</v>
      </c>
      <c r="M4136" t="str">
        <f>VLOOKUP(CONS_TABLE[[#This Row],[location_id]],Locations[],2,"FALSE")</f>
        <v>Nelson</v>
      </c>
      <c r="N4136" t="str">
        <f>VLOOKUP(CONS_TABLE[[#This Row],[location_id]],Locations[],3, "FALSE")</f>
        <v>New Zealand</v>
      </c>
      <c r="O4136" s="3">
        <f>VLOOKUP(CONS_TABLE[[#This Row],[location_id]],Locations[],4,"FALSE")</f>
        <v>54500</v>
      </c>
      <c r="P4136">
        <f>VLOOKUP(CONS_TABLE[[#This Row],[location_id]],Locations[],5,"FALSE")</f>
        <v>129.15</v>
      </c>
    </row>
    <row r="4137" spans="1:16" x14ac:dyDescent="0.3">
      <c r="A4137">
        <v>4136</v>
      </c>
      <c r="B4137" t="s">
        <v>435</v>
      </c>
      <c r="C4137">
        <v>619</v>
      </c>
      <c r="D4137" t="str">
        <f>VLOOKUP(CONS_TABLE[[#This Row],[make_id]],Make_details[],2,"FALSE")</f>
        <v>Toyota</v>
      </c>
      <c r="E4137" t="str">
        <f>VLOOKUP(CONS_TABLE[[#This Row],[make_id]],Make_details[],3,"FALSE")</f>
        <v>Standard</v>
      </c>
      <c r="F4137">
        <v>1993</v>
      </c>
      <c r="G4137" t="s">
        <v>742</v>
      </c>
      <c r="H4137" t="s">
        <v>28</v>
      </c>
      <c r="I4137" s="1">
        <v>44634</v>
      </c>
      <c r="J4137" s="1" t="str">
        <f>TEXT(CONS_TABLE[[#This Row],[date_stolen]],"YYYY")</f>
        <v>2022</v>
      </c>
      <c r="K4137" s="1" t="str">
        <f>TEXT(CONS_TABLE[[#This Row],[date_stolen]],"MMMM")</f>
        <v>March</v>
      </c>
      <c r="L4137">
        <v>109</v>
      </c>
      <c r="M4137" t="str">
        <f>VLOOKUP(CONS_TABLE[[#This Row],[location_id]],Locations[],2,"FALSE")</f>
        <v>Wellington</v>
      </c>
      <c r="N4137" t="str">
        <f>VLOOKUP(CONS_TABLE[[#This Row],[location_id]],Locations[],3, "FALSE")</f>
        <v>New Zealand</v>
      </c>
      <c r="O4137" s="3">
        <f>VLOOKUP(CONS_TABLE[[#This Row],[location_id]],Locations[],4,"FALSE")</f>
        <v>543500</v>
      </c>
      <c r="P4137">
        <f>VLOOKUP(CONS_TABLE[[#This Row],[location_id]],Locations[],5,"FALSE")</f>
        <v>67.52</v>
      </c>
    </row>
    <row r="4138" spans="1:16" x14ac:dyDescent="0.3">
      <c r="A4138">
        <v>4137</v>
      </c>
      <c r="B4138" t="s">
        <v>435</v>
      </c>
      <c r="C4138">
        <v>587</v>
      </c>
      <c r="D4138" t="str">
        <f>VLOOKUP(CONS_TABLE[[#This Row],[make_id]],Make_details[],2,"FALSE")</f>
        <v>Nissan</v>
      </c>
      <c r="E4138" t="str">
        <f>VLOOKUP(CONS_TABLE[[#This Row],[make_id]],Make_details[],3,"FALSE")</f>
        <v>Standard</v>
      </c>
      <c r="F4138">
        <v>1989</v>
      </c>
      <c r="G4138" t="s">
        <v>473</v>
      </c>
      <c r="H4138" t="s">
        <v>18</v>
      </c>
      <c r="I4138" s="1">
        <v>44580</v>
      </c>
      <c r="J4138" s="1" t="str">
        <f>TEXT(CONS_TABLE[[#This Row],[date_stolen]],"YYYY")</f>
        <v>2022</v>
      </c>
      <c r="K4138" s="1" t="str">
        <f>TEXT(CONS_TABLE[[#This Row],[date_stolen]],"MMMM")</f>
        <v>January</v>
      </c>
      <c r="L4138">
        <v>115</v>
      </c>
      <c r="M4138" t="str">
        <f>VLOOKUP(CONS_TABLE[[#This Row],[location_id]],Locations[],2,"FALSE")</f>
        <v>Otago</v>
      </c>
      <c r="N4138" t="str">
        <f>VLOOKUP(CONS_TABLE[[#This Row],[location_id]],Locations[],3, "FALSE")</f>
        <v>New Zealand</v>
      </c>
      <c r="O4138" s="3">
        <f>VLOOKUP(CONS_TABLE[[#This Row],[location_id]],Locations[],4,"FALSE")</f>
        <v>246000</v>
      </c>
      <c r="P4138">
        <f>VLOOKUP(CONS_TABLE[[#This Row],[location_id]],Locations[],5,"FALSE")</f>
        <v>7.89</v>
      </c>
    </row>
    <row r="4139" spans="1:16" x14ac:dyDescent="0.3">
      <c r="A4139">
        <v>4138</v>
      </c>
      <c r="B4139" t="s">
        <v>83</v>
      </c>
      <c r="C4139">
        <v>580</v>
      </c>
      <c r="D4139" t="str">
        <f>VLOOKUP(CONS_TABLE[[#This Row],[make_id]],Make_details[],2,"FALSE")</f>
        <v>Mitsubishi</v>
      </c>
      <c r="E4139" t="str">
        <f>VLOOKUP(CONS_TABLE[[#This Row],[make_id]],Make_details[],3,"FALSE")</f>
        <v>Standard</v>
      </c>
      <c r="F4139">
        <v>1993</v>
      </c>
      <c r="G4139" t="s">
        <v>1106</v>
      </c>
      <c r="H4139" t="s">
        <v>28</v>
      </c>
      <c r="I4139" s="1">
        <v>44519</v>
      </c>
      <c r="J4139" s="1" t="str">
        <f>TEXT(CONS_TABLE[[#This Row],[date_stolen]],"YYYY")</f>
        <v>2021</v>
      </c>
      <c r="K4139" s="1" t="str">
        <f>TEXT(CONS_TABLE[[#This Row],[date_stolen]],"MMMM")</f>
        <v>November</v>
      </c>
      <c r="L4139">
        <v>104</v>
      </c>
      <c r="M4139" t="str">
        <f>VLOOKUP(CONS_TABLE[[#This Row],[location_id]],Locations[],2,"FALSE")</f>
        <v>Bay of Plenty</v>
      </c>
      <c r="N4139" t="str">
        <f>VLOOKUP(CONS_TABLE[[#This Row],[location_id]],Locations[],3, "FALSE")</f>
        <v>New Zealand</v>
      </c>
      <c r="O4139" s="3">
        <f>VLOOKUP(CONS_TABLE[[#This Row],[location_id]],Locations[],4,"FALSE")</f>
        <v>347700</v>
      </c>
      <c r="P4139">
        <f>VLOOKUP(CONS_TABLE[[#This Row],[location_id]],Locations[],5,"FALSE")</f>
        <v>28.8</v>
      </c>
    </row>
    <row r="4140" spans="1:16" x14ac:dyDescent="0.3">
      <c r="A4140">
        <v>4139</v>
      </c>
      <c r="B4140" t="s">
        <v>435</v>
      </c>
      <c r="C4140">
        <v>540</v>
      </c>
      <c r="D4140" t="str">
        <f>VLOOKUP(CONS_TABLE[[#This Row],[make_id]],Make_details[],2,"FALSE")</f>
        <v>Ford</v>
      </c>
      <c r="E4140" t="str">
        <f>VLOOKUP(CONS_TABLE[[#This Row],[make_id]],Make_details[],3,"FALSE")</f>
        <v>Standard</v>
      </c>
      <c r="F4140">
        <v>1993</v>
      </c>
      <c r="G4140" t="s">
        <v>1107</v>
      </c>
      <c r="H4140" t="s">
        <v>69</v>
      </c>
      <c r="I4140" s="1">
        <v>44648</v>
      </c>
      <c r="J4140" s="1" t="str">
        <f>TEXT(CONS_TABLE[[#This Row],[date_stolen]],"YYYY")</f>
        <v>2022</v>
      </c>
      <c r="K4140" s="1" t="str">
        <f>TEXT(CONS_TABLE[[#This Row],[date_stolen]],"MMMM")</f>
        <v>March</v>
      </c>
      <c r="L4140">
        <v>103</v>
      </c>
      <c r="M4140" t="str">
        <f>VLOOKUP(CONS_TABLE[[#This Row],[location_id]],Locations[],2,"FALSE")</f>
        <v>Waikato</v>
      </c>
      <c r="N4140" t="str">
        <f>VLOOKUP(CONS_TABLE[[#This Row],[location_id]],Locations[],3, "FALSE")</f>
        <v>New Zealand</v>
      </c>
      <c r="O4140" s="3">
        <f>VLOOKUP(CONS_TABLE[[#This Row],[location_id]],Locations[],4,"FALSE")</f>
        <v>513800</v>
      </c>
      <c r="P4140">
        <f>VLOOKUP(CONS_TABLE[[#This Row],[location_id]],Locations[],5,"FALSE")</f>
        <v>21.5</v>
      </c>
    </row>
    <row r="4141" spans="1:16" x14ac:dyDescent="0.3">
      <c r="A4141">
        <v>4140</v>
      </c>
      <c r="B4141" t="s">
        <v>486</v>
      </c>
      <c r="C4141">
        <v>550</v>
      </c>
      <c r="D4141" t="str">
        <f>VLOOKUP(CONS_TABLE[[#This Row],[make_id]],Make_details[],2,"FALSE")</f>
        <v>Honda</v>
      </c>
      <c r="E4141" t="str">
        <f>VLOOKUP(CONS_TABLE[[#This Row],[make_id]],Make_details[],3,"FALSE")</f>
        <v>Standard</v>
      </c>
      <c r="F4141">
        <v>1993</v>
      </c>
      <c r="G4141" t="s">
        <v>1108</v>
      </c>
      <c r="H4141" t="s">
        <v>10</v>
      </c>
      <c r="I4141" s="1">
        <v>44488</v>
      </c>
      <c r="J4141" s="1" t="str">
        <f>TEXT(CONS_TABLE[[#This Row],[date_stolen]],"YYYY")</f>
        <v>2021</v>
      </c>
      <c r="K4141" s="1" t="str">
        <f>TEXT(CONS_TABLE[[#This Row],[date_stolen]],"MMMM")</f>
        <v>October</v>
      </c>
      <c r="L4141">
        <v>102</v>
      </c>
      <c r="M4141" t="str">
        <f>VLOOKUP(CONS_TABLE[[#This Row],[location_id]],Locations[],2,"FALSE")</f>
        <v>Auckland</v>
      </c>
      <c r="N4141" t="str">
        <f>VLOOKUP(CONS_TABLE[[#This Row],[location_id]],Locations[],3, "FALSE")</f>
        <v>New Zealand</v>
      </c>
      <c r="O4141" s="3">
        <f>VLOOKUP(CONS_TABLE[[#This Row],[location_id]],Locations[],4,"FALSE")</f>
        <v>1695200</v>
      </c>
      <c r="P4141">
        <f>VLOOKUP(CONS_TABLE[[#This Row],[location_id]],Locations[],5,"FALSE")</f>
        <v>343.09</v>
      </c>
    </row>
    <row r="4142" spans="1:16" x14ac:dyDescent="0.3">
      <c r="A4142">
        <v>4141</v>
      </c>
      <c r="B4142" t="s">
        <v>90</v>
      </c>
      <c r="C4142">
        <v>587</v>
      </c>
      <c r="D4142" t="str">
        <f>VLOOKUP(CONS_TABLE[[#This Row],[make_id]],Make_details[],2,"FALSE")</f>
        <v>Nissan</v>
      </c>
      <c r="E4142" t="str">
        <f>VLOOKUP(CONS_TABLE[[#This Row],[make_id]],Make_details[],3,"FALSE")</f>
        <v>Standard</v>
      </c>
      <c r="F4142">
        <v>1989</v>
      </c>
      <c r="G4142" t="s">
        <v>473</v>
      </c>
      <c r="H4142" t="s">
        <v>18</v>
      </c>
      <c r="I4142" s="1">
        <v>44501</v>
      </c>
      <c r="J4142" s="1" t="str">
        <f>TEXT(CONS_TABLE[[#This Row],[date_stolen]],"YYYY")</f>
        <v>2021</v>
      </c>
      <c r="K4142" s="1" t="str">
        <f>TEXT(CONS_TABLE[[#This Row],[date_stolen]],"MMMM")</f>
        <v>November</v>
      </c>
      <c r="L4142">
        <v>102</v>
      </c>
      <c r="M4142" t="str">
        <f>VLOOKUP(CONS_TABLE[[#This Row],[location_id]],Locations[],2,"FALSE")</f>
        <v>Auckland</v>
      </c>
      <c r="N4142" t="str">
        <f>VLOOKUP(CONS_TABLE[[#This Row],[location_id]],Locations[],3, "FALSE")</f>
        <v>New Zealand</v>
      </c>
      <c r="O4142" s="3">
        <f>VLOOKUP(CONS_TABLE[[#This Row],[location_id]],Locations[],4,"FALSE")</f>
        <v>1695200</v>
      </c>
      <c r="P4142">
        <f>VLOOKUP(CONS_TABLE[[#This Row],[location_id]],Locations[],5,"FALSE")</f>
        <v>343.09</v>
      </c>
    </row>
    <row r="4143" spans="1:16" x14ac:dyDescent="0.3">
      <c r="A4143">
        <v>4142</v>
      </c>
      <c r="B4143" t="s">
        <v>83</v>
      </c>
      <c r="C4143">
        <v>550</v>
      </c>
      <c r="D4143" t="str">
        <f>VLOOKUP(CONS_TABLE[[#This Row],[make_id]],Make_details[],2,"FALSE")</f>
        <v>Honda</v>
      </c>
      <c r="E4143" t="str">
        <f>VLOOKUP(CONS_TABLE[[#This Row],[make_id]],Make_details[],3,"FALSE")</f>
        <v>Standard</v>
      </c>
      <c r="F4143">
        <v>1993</v>
      </c>
      <c r="G4143" t="s">
        <v>1082</v>
      </c>
      <c r="H4143" t="s">
        <v>69</v>
      </c>
      <c r="I4143" s="1">
        <v>44652</v>
      </c>
      <c r="J4143" s="1" t="str">
        <f>TEXT(CONS_TABLE[[#This Row],[date_stolen]],"YYYY")</f>
        <v>2022</v>
      </c>
      <c r="K4143" s="1" t="str">
        <f>TEXT(CONS_TABLE[[#This Row],[date_stolen]],"MMMM")</f>
        <v>April</v>
      </c>
      <c r="L4143">
        <v>103</v>
      </c>
      <c r="M4143" t="str">
        <f>VLOOKUP(CONS_TABLE[[#This Row],[location_id]],Locations[],2,"FALSE")</f>
        <v>Waikato</v>
      </c>
      <c r="N4143" t="str">
        <f>VLOOKUP(CONS_TABLE[[#This Row],[location_id]],Locations[],3, "FALSE")</f>
        <v>New Zealand</v>
      </c>
      <c r="O4143" s="3">
        <f>VLOOKUP(CONS_TABLE[[#This Row],[location_id]],Locations[],4,"FALSE")</f>
        <v>513800</v>
      </c>
      <c r="P4143">
        <f>VLOOKUP(CONS_TABLE[[#This Row],[location_id]],Locations[],5,"FALSE")</f>
        <v>21.5</v>
      </c>
    </row>
    <row r="4144" spans="1:16" x14ac:dyDescent="0.3">
      <c r="A4144">
        <v>4143</v>
      </c>
      <c r="B4144" t="s">
        <v>435</v>
      </c>
      <c r="C4144">
        <v>619</v>
      </c>
      <c r="D4144" t="str">
        <f>VLOOKUP(CONS_TABLE[[#This Row],[make_id]],Make_details[],2,"FALSE")</f>
        <v>Toyota</v>
      </c>
      <c r="E4144" t="str">
        <f>VLOOKUP(CONS_TABLE[[#This Row],[make_id]],Make_details[],3,"FALSE")</f>
        <v>Standard</v>
      </c>
      <c r="F4144">
        <v>1993</v>
      </c>
      <c r="G4144" t="s">
        <v>1109</v>
      </c>
      <c r="H4144" t="s">
        <v>32</v>
      </c>
      <c r="I4144" s="1">
        <v>44591</v>
      </c>
      <c r="J4144" s="1" t="str">
        <f>TEXT(CONS_TABLE[[#This Row],[date_stolen]],"YYYY")</f>
        <v>2022</v>
      </c>
      <c r="K4144" s="1" t="str">
        <f>TEXT(CONS_TABLE[[#This Row],[date_stolen]],"MMMM")</f>
        <v>January</v>
      </c>
      <c r="L4144">
        <v>114</v>
      </c>
      <c r="M4144" t="str">
        <f>VLOOKUP(CONS_TABLE[[#This Row],[location_id]],Locations[],2,"FALSE")</f>
        <v>Canterbury</v>
      </c>
      <c r="N4144" t="str">
        <f>VLOOKUP(CONS_TABLE[[#This Row],[location_id]],Locations[],3, "FALSE")</f>
        <v>New Zealand</v>
      </c>
      <c r="O4144" s="3">
        <f>VLOOKUP(CONS_TABLE[[#This Row],[location_id]],Locations[],4,"FALSE")</f>
        <v>655000</v>
      </c>
      <c r="P4144">
        <f>VLOOKUP(CONS_TABLE[[#This Row],[location_id]],Locations[],5,"FALSE")</f>
        <v>14.72</v>
      </c>
    </row>
    <row r="4145" spans="1:16" x14ac:dyDescent="0.3">
      <c r="A4145">
        <v>4144</v>
      </c>
      <c r="B4145" t="s">
        <v>83</v>
      </c>
      <c r="C4145">
        <v>580</v>
      </c>
      <c r="D4145" t="str">
        <f>VLOOKUP(CONS_TABLE[[#This Row],[make_id]],Make_details[],2,"FALSE")</f>
        <v>Mitsubishi</v>
      </c>
      <c r="E4145" t="str">
        <f>VLOOKUP(CONS_TABLE[[#This Row],[make_id]],Make_details[],3,"FALSE")</f>
        <v>Standard</v>
      </c>
      <c r="F4145">
        <v>1994</v>
      </c>
      <c r="G4145" t="s">
        <v>1110</v>
      </c>
      <c r="H4145" t="s">
        <v>47</v>
      </c>
      <c r="I4145" s="1">
        <v>44566</v>
      </c>
      <c r="J4145" s="1" t="str">
        <f>TEXT(CONS_TABLE[[#This Row],[date_stolen]],"YYYY")</f>
        <v>2022</v>
      </c>
      <c r="K4145" s="1" t="str">
        <f>TEXT(CONS_TABLE[[#This Row],[date_stolen]],"MMMM")</f>
        <v>January</v>
      </c>
      <c r="L4145">
        <v>114</v>
      </c>
      <c r="M4145" t="str">
        <f>VLOOKUP(CONS_TABLE[[#This Row],[location_id]],Locations[],2,"FALSE")</f>
        <v>Canterbury</v>
      </c>
      <c r="N4145" t="str">
        <f>VLOOKUP(CONS_TABLE[[#This Row],[location_id]],Locations[],3, "FALSE")</f>
        <v>New Zealand</v>
      </c>
      <c r="O4145" s="3">
        <f>VLOOKUP(CONS_TABLE[[#This Row],[location_id]],Locations[],4,"FALSE")</f>
        <v>655000</v>
      </c>
      <c r="P4145">
        <f>VLOOKUP(CONS_TABLE[[#This Row],[location_id]],Locations[],5,"FALSE")</f>
        <v>14.72</v>
      </c>
    </row>
    <row r="4146" spans="1:16" x14ac:dyDescent="0.3">
      <c r="A4146">
        <v>4145</v>
      </c>
      <c r="B4146" t="s">
        <v>90</v>
      </c>
      <c r="C4146">
        <v>587</v>
      </c>
      <c r="D4146" t="str">
        <f>VLOOKUP(CONS_TABLE[[#This Row],[make_id]],Make_details[],2,"FALSE")</f>
        <v>Nissan</v>
      </c>
      <c r="E4146" t="str">
        <f>VLOOKUP(CONS_TABLE[[#This Row],[make_id]],Make_details[],3,"FALSE")</f>
        <v>Standard</v>
      </c>
      <c r="F4146">
        <v>2007</v>
      </c>
      <c r="G4146" t="s">
        <v>820</v>
      </c>
      <c r="H4146" t="s">
        <v>18</v>
      </c>
      <c r="I4146" s="1">
        <v>44610</v>
      </c>
      <c r="J4146" s="1" t="str">
        <f>TEXT(CONS_TABLE[[#This Row],[date_stolen]],"YYYY")</f>
        <v>2022</v>
      </c>
      <c r="K4146" s="1" t="str">
        <f>TEXT(CONS_TABLE[[#This Row],[date_stolen]],"MMMM")</f>
        <v>February</v>
      </c>
      <c r="L4146">
        <v>105</v>
      </c>
      <c r="M4146" t="str">
        <f>VLOOKUP(CONS_TABLE[[#This Row],[location_id]],Locations[],2,"FALSE")</f>
        <v>Gisborne</v>
      </c>
      <c r="N4146" t="str">
        <f>VLOOKUP(CONS_TABLE[[#This Row],[location_id]],Locations[],3, "FALSE")</f>
        <v>New Zealand</v>
      </c>
      <c r="O4146" s="3">
        <f>VLOOKUP(CONS_TABLE[[#This Row],[location_id]],Locations[],4,"FALSE")</f>
        <v>52100</v>
      </c>
      <c r="P4146">
        <f>VLOOKUP(CONS_TABLE[[#This Row],[location_id]],Locations[],5,"FALSE")</f>
        <v>6.21</v>
      </c>
    </row>
    <row r="4147" spans="1:16" x14ac:dyDescent="0.3">
      <c r="A4147">
        <v>4146</v>
      </c>
      <c r="B4147" t="s">
        <v>90</v>
      </c>
      <c r="C4147">
        <v>576</v>
      </c>
      <c r="D4147" t="str">
        <f>VLOOKUP(CONS_TABLE[[#This Row],[make_id]],Make_details[],2,"FALSE")</f>
        <v>Mazda</v>
      </c>
      <c r="E4147" t="str">
        <f>VLOOKUP(CONS_TABLE[[#This Row],[make_id]],Make_details[],3,"FALSE")</f>
        <v>Standard</v>
      </c>
      <c r="F4147">
        <v>2003</v>
      </c>
      <c r="G4147" t="s">
        <v>723</v>
      </c>
      <c r="H4147" t="s">
        <v>45</v>
      </c>
      <c r="I4147" s="1">
        <v>44624</v>
      </c>
      <c r="J4147" s="1" t="str">
        <f>TEXT(CONS_TABLE[[#This Row],[date_stolen]],"YYYY")</f>
        <v>2022</v>
      </c>
      <c r="K4147" s="1" t="str">
        <f>TEXT(CONS_TABLE[[#This Row],[date_stolen]],"MMMM")</f>
        <v>March</v>
      </c>
      <c r="L4147">
        <v>103</v>
      </c>
      <c r="M4147" t="str">
        <f>VLOOKUP(CONS_TABLE[[#This Row],[location_id]],Locations[],2,"FALSE")</f>
        <v>Waikato</v>
      </c>
      <c r="N4147" t="str">
        <f>VLOOKUP(CONS_TABLE[[#This Row],[location_id]],Locations[],3, "FALSE")</f>
        <v>New Zealand</v>
      </c>
      <c r="O4147" s="3">
        <f>VLOOKUP(CONS_TABLE[[#This Row],[location_id]],Locations[],4,"FALSE")</f>
        <v>513800</v>
      </c>
      <c r="P4147">
        <f>VLOOKUP(CONS_TABLE[[#This Row],[location_id]],Locations[],5,"FALSE")</f>
        <v>21.5</v>
      </c>
    </row>
    <row r="4148" spans="1:16" x14ac:dyDescent="0.3">
      <c r="A4148">
        <v>4147</v>
      </c>
      <c r="B4148" t="s">
        <v>90</v>
      </c>
      <c r="C4148">
        <v>611</v>
      </c>
      <c r="D4148" t="str">
        <f>VLOOKUP(CONS_TABLE[[#This Row],[make_id]],Make_details[],2,"FALSE")</f>
        <v>Suzuki</v>
      </c>
      <c r="E4148" t="str">
        <f>VLOOKUP(CONS_TABLE[[#This Row],[make_id]],Make_details[],3,"FALSE")</f>
        <v>Standard</v>
      </c>
      <c r="F4148">
        <v>2021</v>
      </c>
      <c r="G4148" t="s">
        <v>1111</v>
      </c>
      <c r="H4148" t="s">
        <v>47</v>
      </c>
      <c r="I4148" s="1">
        <v>44582</v>
      </c>
      <c r="J4148" s="1" t="str">
        <f>TEXT(CONS_TABLE[[#This Row],[date_stolen]],"YYYY")</f>
        <v>2022</v>
      </c>
      <c r="K4148" s="1" t="str">
        <f>TEXT(CONS_TABLE[[#This Row],[date_stolen]],"MMMM")</f>
        <v>January</v>
      </c>
      <c r="L4148">
        <v>103</v>
      </c>
      <c r="M4148" t="str">
        <f>VLOOKUP(CONS_TABLE[[#This Row],[location_id]],Locations[],2,"FALSE")</f>
        <v>Waikato</v>
      </c>
      <c r="N4148" t="str">
        <f>VLOOKUP(CONS_TABLE[[#This Row],[location_id]],Locations[],3, "FALSE")</f>
        <v>New Zealand</v>
      </c>
      <c r="O4148" s="3">
        <f>VLOOKUP(CONS_TABLE[[#This Row],[location_id]],Locations[],4,"FALSE")</f>
        <v>513800</v>
      </c>
      <c r="P4148">
        <f>VLOOKUP(CONS_TABLE[[#This Row],[location_id]],Locations[],5,"FALSE")</f>
        <v>21.5</v>
      </c>
    </row>
    <row r="4149" spans="1:16" x14ac:dyDescent="0.3">
      <c r="A4149">
        <v>4148</v>
      </c>
      <c r="B4149" t="s">
        <v>486</v>
      </c>
      <c r="C4149">
        <v>587</v>
      </c>
      <c r="D4149" t="str">
        <f>VLOOKUP(CONS_TABLE[[#This Row],[make_id]],Make_details[],2,"FALSE")</f>
        <v>Nissan</v>
      </c>
      <c r="E4149" t="str">
        <f>VLOOKUP(CONS_TABLE[[#This Row],[make_id]],Make_details[],3,"FALSE")</f>
        <v>Standard</v>
      </c>
      <c r="F4149">
        <v>1980</v>
      </c>
      <c r="G4149" t="s">
        <v>1112</v>
      </c>
      <c r="H4149" t="s">
        <v>18</v>
      </c>
      <c r="I4149" s="1">
        <v>44512</v>
      </c>
      <c r="J4149" s="1" t="str">
        <f>TEXT(CONS_TABLE[[#This Row],[date_stolen]],"YYYY")</f>
        <v>2021</v>
      </c>
      <c r="K4149" s="1" t="str">
        <f>TEXT(CONS_TABLE[[#This Row],[date_stolen]],"MMMM")</f>
        <v>November</v>
      </c>
      <c r="L4149">
        <v>104</v>
      </c>
      <c r="M4149" t="str">
        <f>VLOOKUP(CONS_TABLE[[#This Row],[location_id]],Locations[],2,"FALSE")</f>
        <v>Bay of Plenty</v>
      </c>
      <c r="N4149" t="str">
        <f>VLOOKUP(CONS_TABLE[[#This Row],[location_id]],Locations[],3, "FALSE")</f>
        <v>New Zealand</v>
      </c>
      <c r="O4149" s="3">
        <f>VLOOKUP(CONS_TABLE[[#This Row],[location_id]],Locations[],4,"FALSE")</f>
        <v>347700</v>
      </c>
      <c r="P4149">
        <f>VLOOKUP(CONS_TABLE[[#This Row],[location_id]],Locations[],5,"FALSE")</f>
        <v>28.8</v>
      </c>
    </row>
    <row r="4150" spans="1:16" x14ac:dyDescent="0.3">
      <c r="A4150">
        <v>4149</v>
      </c>
      <c r="B4150" t="s">
        <v>235</v>
      </c>
      <c r="C4150">
        <v>587</v>
      </c>
      <c r="D4150" t="str">
        <f>VLOOKUP(CONS_TABLE[[#This Row],[make_id]],Make_details[],2,"FALSE")</f>
        <v>Nissan</v>
      </c>
      <c r="E4150" t="str">
        <f>VLOOKUP(CONS_TABLE[[#This Row],[make_id]],Make_details[],3,"FALSE")</f>
        <v>Standard</v>
      </c>
      <c r="F4150">
        <v>1990</v>
      </c>
      <c r="G4150" t="s">
        <v>1113</v>
      </c>
      <c r="H4150" t="s">
        <v>69</v>
      </c>
      <c r="I4150" s="1">
        <v>44489</v>
      </c>
      <c r="J4150" s="1" t="str">
        <f>TEXT(CONS_TABLE[[#This Row],[date_stolen]],"YYYY")</f>
        <v>2021</v>
      </c>
      <c r="K4150" s="1" t="str">
        <f>TEXT(CONS_TABLE[[#This Row],[date_stolen]],"MMMM")</f>
        <v>October</v>
      </c>
      <c r="L4150">
        <v>102</v>
      </c>
      <c r="M4150" t="str">
        <f>VLOOKUP(CONS_TABLE[[#This Row],[location_id]],Locations[],2,"FALSE")</f>
        <v>Auckland</v>
      </c>
      <c r="N4150" t="str">
        <f>VLOOKUP(CONS_TABLE[[#This Row],[location_id]],Locations[],3, "FALSE")</f>
        <v>New Zealand</v>
      </c>
      <c r="O4150" s="3">
        <f>VLOOKUP(CONS_TABLE[[#This Row],[location_id]],Locations[],4,"FALSE")</f>
        <v>1695200</v>
      </c>
      <c r="P4150">
        <f>VLOOKUP(CONS_TABLE[[#This Row],[location_id]],Locations[],5,"FALSE")</f>
        <v>343.09</v>
      </c>
    </row>
    <row r="4151" spans="1:16" x14ac:dyDescent="0.3">
      <c r="A4151">
        <v>4150</v>
      </c>
      <c r="B4151" t="s">
        <v>83</v>
      </c>
      <c r="C4151">
        <v>550</v>
      </c>
      <c r="D4151" t="str">
        <f>VLOOKUP(CONS_TABLE[[#This Row],[make_id]],Make_details[],2,"FALSE")</f>
        <v>Honda</v>
      </c>
      <c r="E4151" t="str">
        <f>VLOOKUP(CONS_TABLE[[#This Row],[make_id]],Make_details[],3,"FALSE")</f>
        <v>Standard</v>
      </c>
      <c r="F4151">
        <v>1994</v>
      </c>
      <c r="G4151" t="s">
        <v>1114</v>
      </c>
      <c r="H4151" t="s">
        <v>47</v>
      </c>
      <c r="I4151" s="1">
        <v>44550</v>
      </c>
      <c r="J4151" s="1" t="str">
        <f>TEXT(CONS_TABLE[[#This Row],[date_stolen]],"YYYY")</f>
        <v>2021</v>
      </c>
      <c r="K4151" s="1" t="str">
        <f>TEXT(CONS_TABLE[[#This Row],[date_stolen]],"MMMM")</f>
        <v>December</v>
      </c>
      <c r="L4151">
        <v>115</v>
      </c>
      <c r="M4151" t="str">
        <f>VLOOKUP(CONS_TABLE[[#This Row],[location_id]],Locations[],2,"FALSE")</f>
        <v>Otago</v>
      </c>
      <c r="N4151" t="str">
        <f>VLOOKUP(CONS_TABLE[[#This Row],[location_id]],Locations[],3, "FALSE")</f>
        <v>New Zealand</v>
      </c>
      <c r="O4151" s="3">
        <f>VLOOKUP(CONS_TABLE[[#This Row],[location_id]],Locations[],4,"FALSE")</f>
        <v>246000</v>
      </c>
      <c r="P4151">
        <f>VLOOKUP(CONS_TABLE[[#This Row],[location_id]],Locations[],5,"FALSE")</f>
        <v>7.89</v>
      </c>
    </row>
    <row r="4152" spans="1:16" x14ac:dyDescent="0.3">
      <c r="A4152">
        <v>4151</v>
      </c>
      <c r="B4152" t="s">
        <v>90</v>
      </c>
      <c r="C4152">
        <v>587</v>
      </c>
      <c r="D4152" t="str">
        <f>VLOOKUP(CONS_TABLE[[#This Row],[make_id]],Make_details[],2,"FALSE")</f>
        <v>Nissan</v>
      </c>
      <c r="E4152" t="str">
        <f>VLOOKUP(CONS_TABLE[[#This Row],[make_id]],Make_details[],3,"FALSE")</f>
        <v>Standard</v>
      </c>
      <c r="F4152">
        <v>1994</v>
      </c>
      <c r="G4152" t="s">
        <v>822</v>
      </c>
      <c r="H4152" t="s">
        <v>47</v>
      </c>
      <c r="I4152" s="1">
        <v>44527</v>
      </c>
      <c r="J4152" s="1" t="str">
        <f>TEXT(CONS_TABLE[[#This Row],[date_stolen]],"YYYY")</f>
        <v>2021</v>
      </c>
      <c r="K4152" s="1" t="str">
        <f>TEXT(CONS_TABLE[[#This Row],[date_stolen]],"MMMM")</f>
        <v>November</v>
      </c>
      <c r="L4152">
        <v>109</v>
      </c>
      <c r="M4152" t="str">
        <f>VLOOKUP(CONS_TABLE[[#This Row],[location_id]],Locations[],2,"FALSE")</f>
        <v>Wellington</v>
      </c>
      <c r="N4152" t="str">
        <f>VLOOKUP(CONS_TABLE[[#This Row],[location_id]],Locations[],3, "FALSE")</f>
        <v>New Zealand</v>
      </c>
      <c r="O4152" s="3">
        <f>VLOOKUP(CONS_TABLE[[#This Row],[location_id]],Locations[],4,"FALSE")</f>
        <v>543500</v>
      </c>
      <c r="P4152">
        <f>VLOOKUP(CONS_TABLE[[#This Row],[location_id]],Locations[],5,"FALSE")</f>
        <v>67.52</v>
      </c>
    </row>
    <row r="4153" spans="1:16" x14ac:dyDescent="0.3">
      <c r="A4153">
        <v>4152</v>
      </c>
      <c r="B4153" t="s">
        <v>435</v>
      </c>
      <c r="C4153">
        <v>587</v>
      </c>
      <c r="D4153" t="str">
        <f>VLOOKUP(CONS_TABLE[[#This Row],[make_id]],Make_details[],2,"FALSE")</f>
        <v>Nissan</v>
      </c>
      <c r="E4153" t="str">
        <f>VLOOKUP(CONS_TABLE[[#This Row],[make_id]],Make_details[],3,"FALSE")</f>
        <v>Standard</v>
      </c>
      <c r="F4153">
        <v>1994</v>
      </c>
      <c r="G4153" t="s">
        <v>437</v>
      </c>
      <c r="H4153" t="s">
        <v>28</v>
      </c>
      <c r="I4153" s="1">
        <v>44641</v>
      </c>
      <c r="J4153" s="1" t="str">
        <f>TEXT(CONS_TABLE[[#This Row],[date_stolen]],"YYYY")</f>
        <v>2022</v>
      </c>
      <c r="K4153" s="1" t="str">
        <f>TEXT(CONS_TABLE[[#This Row],[date_stolen]],"MMMM")</f>
        <v>March</v>
      </c>
      <c r="L4153">
        <v>107</v>
      </c>
      <c r="M4153" t="str">
        <f>VLOOKUP(CONS_TABLE[[#This Row],[location_id]],Locations[],2,"FALSE")</f>
        <v>Taranaki</v>
      </c>
      <c r="N4153" t="str">
        <f>VLOOKUP(CONS_TABLE[[#This Row],[location_id]],Locations[],3, "FALSE")</f>
        <v>New Zealand</v>
      </c>
      <c r="O4153" s="3">
        <f>VLOOKUP(CONS_TABLE[[#This Row],[location_id]],Locations[],4,"FALSE")</f>
        <v>127300</v>
      </c>
      <c r="P4153">
        <f>VLOOKUP(CONS_TABLE[[#This Row],[location_id]],Locations[],5,"FALSE")</f>
        <v>17.55</v>
      </c>
    </row>
    <row r="4154" spans="1:16" x14ac:dyDescent="0.3">
      <c r="A4154">
        <v>4153</v>
      </c>
      <c r="B4154" t="s">
        <v>83</v>
      </c>
      <c r="C4154">
        <v>540</v>
      </c>
      <c r="D4154" t="str">
        <f>VLOOKUP(CONS_TABLE[[#This Row],[make_id]],Make_details[],2,"FALSE")</f>
        <v>Ford</v>
      </c>
      <c r="E4154" t="str">
        <f>VLOOKUP(CONS_TABLE[[#This Row],[make_id]],Make_details[],3,"FALSE")</f>
        <v>Standard</v>
      </c>
      <c r="F4154">
        <v>1994</v>
      </c>
      <c r="G4154" t="s">
        <v>1115</v>
      </c>
      <c r="H4154" t="s">
        <v>618</v>
      </c>
      <c r="I4154" s="1">
        <v>44582</v>
      </c>
      <c r="J4154" s="1" t="str">
        <f>TEXT(CONS_TABLE[[#This Row],[date_stolen]],"YYYY")</f>
        <v>2022</v>
      </c>
      <c r="K4154" s="1" t="str">
        <f>TEXT(CONS_TABLE[[#This Row],[date_stolen]],"MMMM")</f>
        <v>January</v>
      </c>
      <c r="L4154">
        <v>104</v>
      </c>
      <c r="M4154" t="str">
        <f>VLOOKUP(CONS_TABLE[[#This Row],[location_id]],Locations[],2,"FALSE")</f>
        <v>Bay of Plenty</v>
      </c>
      <c r="N4154" t="str">
        <f>VLOOKUP(CONS_TABLE[[#This Row],[location_id]],Locations[],3, "FALSE")</f>
        <v>New Zealand</v>
      </c>
      <c r="O4154" s="3">
        <f>VLOOKUP(CONS_TABLE[[#This Row],[location_id]],Locations[],4,"FALSE")</f>
        <v>347700</v>
      </c>
      <c r="P4154">
        <f>VLOOKUP(CONS_TABLE[[#This Row],[location_id]],Locations[],5,"FALSE")</f>
        <v>28.8</v>
      </c>
    </row>
    <row r="4155" spans="1:16" x14ac:dyDescent="0.3">
      <c r="A4155">
        <v>4154</v>
      </c>
      <c r="B4155" t="s">
        <v>83</v>
      </c>
      <c r="C4155">
        <v>550</v>
      </c>
      <c r="D4155" t="str">
        <f>VLOOKUP(CONS_TABLE[[#This Row],[make_id]],Make_details[],2,"FALSE")</f>
        <v>Honda</v>
      </c>
      <c r="E4155" t="str">
        <f>VLOOKUP(CONS_TABLE[[#This Row],[make_id]],Make_details[],3,"FALSE")</f>
        <v>Standard</v>
      </c>
      <c r="F4155">
        <v>1994</v>
      </c>
      <c r="G4155" t="s">
        <v>1116</v>
      </c>
      <c r="H4155" t="s">
        <v>10</v>
      </c>
      <c r="I4155" s="1">
        <v>44628</v>
      </c>
      <c r="J4155" s="1" t="str">
        <f>TEXT(CONS_TABLE[[#This Row],[date_stolen]],"YYYY")</f>
        <v>2022</v>
      </c>
      <c r="K4155" s="1" t="str">
        <f>TEXT(CONS_TABLE[[#This Row],[date_stolen]],"MMMM")</f>
        <v>March</v>
      </c>
      <c r="L4155">
        <v>109</v>
      </c>
      <c r="M4155" t="str">
        <f>VLOOKUP(CONS_TABLE[[#This Row],[location_id]],Locations[],2,"FALSE")</f>
        <v>Wellington</v>
      </c>
      <c r="N4155" t="str">
        <f>VLOOKUP(CONS_TABLE[[#This Row],[location_id]],Locations[],3, "FALSE")</f>
        <v>New Zealand</v>
      </c>
      <c r="O4155" s="3">
        <f>VLOOKUP(CONS_TABLE[[#This Row],[location_id]],Locations[],4,"FALSE")</f>
        <v>543500</v>
      </c>
      <c r="P4155">
        <f>VLOOKUP(CONS_TABLE[[#This Row],[location_id]],Locations[],5,"FALSE")</f>
        <v>67.52</v>
      </c>
    </row>
    <row r="4156" spans="1:16" x14ac:dyDescent="0.3">
      <c r="A4156">
        <v>4155</v>
      </c>
      <c r="B4156" t="s">
        <v>435</v>
      </c>
      <c r="C4156">
        <v>587</v>
      </c>
      <c r="D4156" t="str">
        <f>VLOOKUP(CONS_TABLE[[#This Row],[make_id]],Make_details[],2,"FALSE")</f>
        <v>Nissan</v>
      </c>
      <c r="E4156" t="str">
        <f>VLOOKUP(CONS_TABLE[[#This Row],[make_id]],Make_details[],3,"FALSE")</f>
        <v>Standard</v>
      </c>
      <c r="F4156">
        <v>2005</v>
      </c>
      <c r="G4156" t="s">
        <v>437</v>
      </c>
      <c r="H4156" t="s">
        <v>18</v>
      </c>
      <c r="I4156" s="1">
        <v>44643</v>
      </c>
      <c r="J4156" s="1" t="str">
        <f>TEXT(CONS_TABLE[[#This Row],[date_stolen]],"YYYY")</f>
        <v>2022</v>
      </c>
      <c r="K4156" s="1" t="str">
        <f>TEXT(CONS_TABLE[[#This Row],[date_stolen]],"MMMM")</f>
        <v>March</v>
      </c>
      <c r="L4156">
        <v>102</v>
      </c>
      <c r="M4156" t="str">
        <f>VLOOKUP(CONS_TABLE[[#This Row],[location_id]],Locations[],2,"FALSE")</f>
        <v>Auckland</v>
      </c>
      <c r="N4156" t="str">
        <f>VLOOKUP(CONS_TABLE[[#This Row],[location_id]],Locations[],3, "FALSE")</f>
        <v>New Zealand</v>
      </c>
      <c r="O4156" s="3">
        <f>VLOOKUP(CONS_TABLE[[#This Row],[location_id]],Locations[],4,"FALSE")</f>
        <v>1695200</v>
      </c>
      <c r="P4156">
        <f>VLOOKUP(CONS_TABLE[[#This Row],[location_id]],Locations[],5,"FALSE")</f>
        <v>343.09</v>
      </c>
    </row>
    <row r="4157" spans="1:16" x14ac:dyDescent="0.3">
      <c r="A4157">
        <v>4156</v>
      </c>
      <c r="B4157" t="s">
        <v>8</v>
      </c>
      <c r="C4157">
        <v>623</v>
      </c>
      <c r="D4157" t="str">
        <f>VLOOKUP(CONS_TABLE[[#This Row],[make_id]],Make_details[],2,"FALSE")</f>
        <v>Trailer</v>
      </c>
      <c r="E4157" t="str">
        <f>VLOOKUP(CONS_TABLE[[#This Row],[make_id]],Make_details[],3,"FALSE")</f>
        <v>Standard</v>
      </c>
      <c r="F4157">
        <v>2012</v>
      </c>
      <c r="G4157" t="s">
        <v>53</v>
      </c>
      <c r="H4157" t="s">
        <v>10</v>
      </c>
      <c r="I4157" s="1">
        <v>44575</v>
      </c>
      <c r="J4157" s="1" t="str">
        <f>TEXT(CONS_TABLE[[#This Row],[date_stolen]],"YYYY")</f>
        <v>2022</v>
      </c>
      <c r="K4157" s="1" t="str">
        <f>TEXT(CONS_TABLE[[#This Row],[date_stolen]],"MMMM")</f>
        <v>January</v>
      </c>
      <c r="L4157">
        <v>108</v>
      </c>
      <c r="M4157" t="str">
        <f>VLOOKUP(CONS_TABLE[[#This Row],[location_id]],Locations[],2,"FALSE")</f>
        <v>Manawatū-Whanganui</v>
      </c>
      <c r="N4157" t="str">
        <f>VLOOKUP(CONS_TABLE[[#This Row],[location_id]],Locations[],3, "FALSE")</f>
        <v>New Zealand</v>
      </c>
      <c r="O4157" s="3">
        <f>VLOOKUP(CONS_TABLE[[#This Row],[location_id]],Locations[],4,"FALSE")</f>
        <v>258200</v>
      </c>
      <c r="P4157">
        <f>VLOOKUP(CONS_TABLE[[#This Row],[location_id]],Locations[],5,"FALSE")</f>
        <v>11.62</v>
      </c>
    </row>
    <row r="4158" spans="1:16" x14ac:dyDescent="0.3">
      <c r="A4158">
        <v>4157</v>
      </c>
      <c r="B4158" t="s">
        <v>8</v>
      </c>
      <c r="C4158">
        <v>514</v>
      </c>
      <c r="D4158" t="str">
        <f>VLOOKUP(CONS_TABLE[[#This Row],[make_id]],Make_details[],2,"FALSE")</f>
        <v>Briford</v>
      </c>
      <c r="E4158" t="str">
        <f>VLOOKUP(CONS_TABLE[[#This Row],[make_id]],Make_details[],3,"FALSE")</f>
        <v>Standard</v>
      </c>
      <c r="F4158">
        <v>2012</v>
      </c>
      <c r="G4158" t="s">
        <v>1117</v>
      </c>
      <c r="H4158" t="s">
        <v>10</v>
      </c>
      <c r="I4158" s="1">
        <v>44656</v>
      </c>
      <c r="J4158" s="1" t="str">
        <f>TEXT(CONS_TABLE[[#This Row],[date_stolen]],"YYYY")</f>
        <v>2022</v>
      </c>
      <c r="K4158" s="1" t="str">
        <f>TEXT(CONS_TABLE[[#This Row],[date_stolen]],"MMMM")</f>
        <v>April</v>
      </c>
      <c r="L4158">
        <v>114</v>
      </c>
      <c r="M4158" t="str">
        <f>VLOOKUP(CONS_TABLE[[#This Row],[location_id]],Locations[],2,"FALSE")</f>
        <v>Canterbury</v>
      </c>
      <c r="N4158" t="str">
        <f>VLOOKUP(CONS_TABLE[[#This Row],[location_id]],Locations[],3, "FALSE")</f>
        <v>New Zealand</v>
      </c>
      <c r="O4158" s="3">
        <f>VLOOKUP(CONS_TABLE[[#This Row],[location_id]],Locations[],4,"FALSE")</f>
        <v>655000</v>
      </c>
      <c r="P4158">
        <f>VLOOKUP(CONS_TABLE[[#This Row],[location_id]],Locations[],5,"FALSE")</f>
        <v>14.72</v>
      </c>
    </row>
    <row r="4159" spans="1:16" x14ac:dyDescent="0.3">
      <c r="A4159">
        <v>4158</v>
      </c>
      <c r="B4159" t="s">
        <v>8</v>
      </c>
      <c r="C4159">
        <v>623</v>
      </c>
      <c r="D4159" t="str">
        <f>VLOOKUP(CONS_TABLE[[#This Row],[make_id]],Make_details[],2,"FALSE")</f>
        <v>Trailer</v>
      </c>
      <c r="E4159" t="str">
        <f>VLOOKUP(CONS_TABLE[[#This Row],[make_id]],Make_details[],3,"FALSE")</f>
        <v>Standard</v>
      </c>
      <c r="F4159">
        <v>2012</v>
      </c>
      <c r="G4159" t="s">
        <v>1118</v>
      </c>
      <c r="H4159" t="s">
        <v>10</v>
      </c>
      <c r="I4159" s="1">
        <v>44616</v>
      </c>
      <c r="J4159" s="1" t="str">
        <f>TEXT(CONS_TABLE[[#This Row],[date_stolen]],"YYYY")</f>
        <v>2022</v>
      </c>
      <c r="K4159" s="1" t="str">
        <f>TEXT(CONS_TABLE[[#This Row],[date_stolen]],"MMMM")</f>
        <v>February</v>
      </c>
      <c r="L4159">
        <v>114</v>
      </c>
      <c r="M4159" t="str">
        <f>VLOOKUP(CONS_TABLE[[#This Row],[location_id]],Locations[],2,"FALSE")</f>
        <v>Canterbury</v>
      </c>
      <c r="N4159" t="str">
        <f>VLOOKUP(CONS_TABLE[[#This Row],[location_id]],Locations[],3, "FALSE")</f>
        <v>New Zealand</v>
      </c>
      <c r="O4159" s="3">
        <f>VLOOKUP(CONS_TABLE[[#This Row],[location_id]],Locations[],4,"FALSE")</f>
        <v>655000</v>
      </c>
      <c r="P4159">
        <f>VLOOKUP(CONS_TABLE[[#This Row],[location_id]],Locations[],5,"FALSE")</f>
        <v>14.72</v>
      </c>
    </row>
    <row r="4160" spans="1:16" x14ac:dyDescent="0.3">
      <c r="A4160">
        <v>4159</v>
      </c>
      <c r="B4160" t="s">
        <v>8</v>
      </c>
      <c r="C4160">
        <v>623</v>
      </c>
      <c r="D4160" t="str">
        <f>VLOOKUP(CONS_TABLE[[#This Row],[make_id]],Make_details[],2,"FALSE")</f>
        <v>Trailer</v>
      </c>
      <c r="E4160" t="str">
        <f>VLOOKUP(CONS_TABLE[[#This Row],[make_id]],Make_details[],3,"FALSE")</f>
        <v>Standard</v>
      </c>
      <c r="F4160">
        <v>2007</v>
      </c>
      <c r="G4160" t="s">
        <v>23</v>
      </c>
      <c r="H4160" t="s">
        <v>45</v>
      </c>
      <c r="I4160" s="1">
        <v>44493</v>
      </c>
      <c r="J4160" s="1" t="str">
        <f>TEXT(CONS_TABLE[[#This Row],[date_stolen]],"YYYY")</f>
        <v>2021</v>
      </c>
      <c r="K4160" s="1" t="str">
        <f>TEXT(CONS_TABLE[[#This Row],[date_stolen]],"MMMM")</f>
        <v>October</v>
      </c>
      <c r="L4160">
        <v>107</v>
      </c>
      <c r="M4160" t="str">
        <f>VLOOKUP(CONS_TABLE[[#This Row],[location_id]],Locations[],2,"FALSE")</f>
        <v>Taranaki</v>
      </c>
      <c r="N4160" t="str">
        <f>VLOOKUP(CONS_TABLE[[#This Row],[location_id]],Locations[],3, "FALSE")</f>
        <v>New Zealand</v>
      </c>
      <c r="O4160" s="3">
        <f>VLOOKUP(CONS_TABLE[[#This Row],[location_id]],Locations[],4,"FALSE")</f>
        <v>127300</v>
      </c>
      <c r="P4160">
        <f>VLOOKUP(CONS_TABLE[[#This Row],[location_id]],Locations[],5,"FALSE")</f>
        <v>17.55</v>
      </c>
    </row>
    <row r="4161" spans="1:16" x14ac:dyDescent="0.3">
      <c r="A4161">
        <v>4160</v>
      </c>
      <c r="B4161" t="s">
        <v>8</v>
      </c>
      <c r="C4161">
        <v>623</v>
      </c>
      <c r="D4161" t="str">
        <f>VLOOKUP(CONS_TABLE[[#This Row],[make_id]],Make_details[],2,"FALSE")</f>
        <v>Trailer</v>
      </c>
      <c r="E4161" t="str">
        <f>VLOOKUP(CONS_TABLE[[#This Row],[make_id]],Make_details[],3,"FALSE")</f>
        <v>Standard</v>
      </c>
      <c r="F4161">
        <v>2012</v>
      </c>
      <c r="G4161" t="s">
        <v>81</v>
      </c>
      <c r="H4161" t="s">
        <v>10</v>
      </c>
      <c r="I4161" s="1">
        <v>44574</v>
      </c>
      <c r="J4161" s="1" t="str">
        <f>TEXT(CONS_TABLE[[#This Row],[date_stolen]],"YYYY")</f>
        <v>2022</v>
      </c>
      <c r="K4161" s="1" t="str">
        <f>TEXT(CONS_TABLE[[#This Row],[date_stolen]],"MMMM")</f>
        <v>January</v>
      </c>
      <c r="L4161">
        <v>114</v>
      </c>
      <c r="M4161" t="str">
        <f>VLOOKUP(CONS_TABLE[[#This Row],[location_id]],Locations[],2,"FALSE")</f>
        <v>Canterbury</v>
      </c>
      <c r="N4161" t="str">
        <f>VLOOKUP(CONS_TABLE[[#This Row],[location_id]],Locations[],3, "FALSE")</f>
        <v>New Zealand</v>
      </c>
      <c r="O4161" s="3">
        <f>VLOOKUP(CONS_TABLE[[#This Row],[location_id]],Locations[],4,"FALSE")</f>
        <v>655000</v>
      </c>
      <c r="P4161">
        <f>VLOOKUP(CONS_TABLE[[#This Row],[location_id]],Locations[],5,"FALSE")</f>
        <v>14.72</v>
      </c>
    </row>
    <row r="4162" spans="1:16" x14ac:dyDescent="0.3">
      <c r="A4162">
        <v>4161</v>
      </c>
      <c r="B4162" t="s">
        <v>8</v>
      </c>
      <c r="C4162">
        <v>623</v>
      </c>
      <c r="D4162" t="str">
        <f>VLOOKUP(CONS_TABLE[[#This Row],[make_id]],Make_details[],2,"FALSE")</f>
        <v>Trailer</v>
      </c>
      <c r="E4162" t="str">
        <f>VLOOKUP(CONS_TABLE[[#This Row],[make_id]],Make_details[],3,"FALSE")</f>
        <v>Standard</v>
      </c>
      <c r="F4162">
        <v>2012</v>
      </c>
      <c r="G4162" t="s">
        <v>1119</v>
      </c>
      <c r="H4162" t="s">
        <v>10</v>
      </c>
      <c r="I4162" s="1">
        <v>44480</v>
      </c>
      <c r="J4162" s="1" t="str">
        <f>TEXT(CONS_TABLE[[#This Row],[date_stolen]],"YYYY")</f>
        <v>2021</v>
      </c>
      <c r="K4162" s="1" t="str">
        <f>TEXT(CONS_TABLE[[#This Row],[date_stolen]],"MMMM")</f>
        <v>October</v>
      </c>
      <c r="L4162">
        <v>114</v>
      </c>
      <c r="M4162" t="str">
        <f>VLOOKUP(CONS_TABLE[[#This Row],[location_id]],Locations[],2,"FALSE")</f>
        <v>Canterbury</v>
      </c>
      <c r="N4162" t="str">
        <f>VLOOKUP(CONS_TABLE[[#This Row],[location_id]],Locations[],3, "FALSE")</f>
        <v>New Zealand</v>
      </c>
      <c r="O4162" s="3">
        <f>VLOOKUP(CONS_TABLE[[#This Row],[location_id]],Locations[],4,"FALSE")</f>
        <v>655000</v>
      </c>
      <c r="P4162">
        <f>VLOOKUP(CONS_TABLE[[#This Row],[location_id]],Locations[],5,"FALSE")</f>
        <v>14.72</v>
      </c>
    </row>
    <row r="4163" spans="1:16" x14ac:dyDescent="0.3">
      <c r="A4163">
        <v>4162</v>
      </c>
      <c r="B4163" t="s">
        <v>8</v>
      </c>
      <c r="C4163">
        <v>623</v>
      </c>
      <c r="D4163" t="str">
        <f>VLOOKUP(CONS_TABLE[[#This Row],[make_id]],Make_details[],2,"FALSE")</f>
        <v>Trailer</v>
      </c>
      <c r="E4163" t="str">
        <f>VLOOKUP(CONS_TABLE[[#This Row],[make_id]],Make_details[],3,"FALSE")</f>
        <v>Standard</v>
      </c>
      <c r="F4163">
        <v>2012</v>
      </c>
      <c r="G4163" t="s">
        <v>36</v>
      </c>
      <c r="H4163" t="s">
        <v>10</v>
      </c>
      <c r="I4163" s="1">
        <v>44641</v>
      </c>
      <c r="J4163" s="1" t="str">
        <f>TEXT(CONS_TABLE[[#This Row],[date_stolen]],"YYYY")</f>
        <v>2022</v>
      </c>
      <c r="K4163" s="1" t="str">
        <f>TEXT(CONS_TABLE[[#This Row],[date_stolen]],"MMMM")</f>
        <v>March</v>
      </c>
      <c r="L4163">
        <v>109</v>
      </c>
      <c r="M4163" t="str">
        <f>VLOOKUP(CONS_TABLE[[#This Row],[location_id]],Locations[],2,"FALSE")</f>
        <v>Wellington</v>
      </c>
      <c r="N4163" t="str">
        <f>VLOOKUP(CONS_TABLE[[#This Row],[location_id]],Locations[],3, "FALSE")</f>
        <v>New Zealand</v>
      </c>
      <c r="O4163" s="3">
        <f>VLOOKUP(CONS_TABLE[[#This Row],[location_id]],Locations[],4,"FALSE")</f>
        <v>543500</v>
      </c>
      <c r="P4163">
        <f>VLOOKUP(CONS_TABLE[[#This Row],[location_id]],Locations[],5,"FALSE")</f>
        <v>67.52</v>
      </c>
    </row>
    <row r="4164" spans="1:16" x14ac:dyDescent="0.3">
      <c r="A4164">
        <v>4163</v>
      </c>
      <c r="B4164" t="s">
        <v>8</v>
      </c>
      <c r="C4164">
        <v>623</v>
      </c>
      <c r="D4164" t="str">
        <f>VLOOKUP(CONS_TABLE[[#This Row],[make_id]],Make_details[],2,"FALSE")</f>
        <v>Trailer</v>
      </c>
      <c r="E4164" t="str">
        <f>VLOOKUP(CONS_TABLE[[#This Row],[make_id]],Make_details[],3,"FALSE")</f>
        <v>Standard</v>
      </c>
      <c r="F4164">
        <v>2012</v>
      </c>
      <c r="G4164" t="s">
        <v>58</v>
      </c>
      <c r="H4164" t="s">
        <v>10</v>
      </c>
      <c r="I4164" s="1">
        <v>44529</v>
      </c>
      <c r="J4164" s="1" t="str">
        <f>TEXT(CONS_TABLE[[#This Row],[date_stolen]],"YYYY")</f>
        <v>2021</v>
      </c>
      <c r="K4164" s="1" t="str">
        <f>TEXT(CONS_TABLE[[#This Row],[date_stolen]],"MMMM")</f>
        <v>November</v>
      </c>
      <c r="L4164">
        <v>102</v>
      </c>
      <c r="M4164" t="str">
        <f>VLOOKUP(CONS_TABLE[[#This Row],[location_id]],Locations[],2,"FALSE")</f>
        <v>Auckland</v>
      </c>
      <c r="N4164" t="str">
        <f>VLOOKUP(CONS_TABLE[[#This Row],[location_id]],Locations[],3, "FALSE")</f>
        <v>New Zealand</v>
      </c>
      <c r="O4164" s="3">
        <f>VLOOKUP(CONS_TABLE[[#This Row],[location_id]],Locations[],4,"FALSE")</f>
        <v>1695200</v>
      </c>
      <c r="P4164">
        <f>VLOOKUP(CONS_TABLE[[#This Row],[location_id]],Locations[],5,"FALSE")</f>
        <v>343.09</v>
      </c>
    </row>
    <row r="4165" spans="1:16" x14ac:dyDescent="0.3">
      <c r="A4165">
        <v>4164</v>
      </c>
      <c r="B4165" t="s">
        <v>8</v>
      </c>
      <c r="C4165">
        <v>623</v>
      </c>
      <c r="D4165" t="str">
        <f>VLOOKUP(CONS_TABLE[[#This Row],[make_id]],Make_details[],2,"FALSE")</f>
        <v>Trailer</v>
      </c>
      <c r="E4165" t="str">
        <f>VLOOKUP(CONS_TABLE[[#This Row],[make_id]],Make_details[],3,"FALSE")</f>
        <v>Standard</v>
      </c>
      <c r="F4165">
        <v>2012</v>
      </c>
      <c r="G4165" t="s">
        <v>23</v>
      </c>
      <c r="H4165" t="s">
        <v>10</v>
      </c>
      <c r="I4165" s="1">
        <v>44641</v>
      </c>
      <c r="J4165" s="1" t="str">
        <f>TEXT(CONS_TABLE[[#This Row],[date_stolen]],"YYYY")</f>
        <v>2022</v>
      </c>
      <c r="K4165" s="1" t="str">
        <f>TEXT(CONS_TABLE[[#This Row],[date_stolen]],"MMMM")</f>
        <v>March</v>
      </c>
      <c r="L4165">
        <v>102</v>
      </c>
      <c r="M4165" t="str">
        <f>VLOOKUP(CONS_TABLE[[#This Row],[location_id]],Locations[],2,"FALSE")</f>
        <v>Auckland</v>
      </c>
      <c r="N4165" t="str">
        <f>VLOOKUP(CONS_TABLE[[#This Row],[location_id]],Locations[],3, "FALSE")</f>
        <v>New Zealand</v>
      </c>
      <c r="O4165" s="3">
        <f>VLOOKUP(CONS_TABLE[[#This Row],[location_id]],Locations[],4,"FALSE")</f>
        <v>1695200</v>
      </c>
      <c r="P4165">
        <f>VLOOKUP(CONS_TABLE[[#This Row],[location_id]],Locations[],5,"FALSE")</f>
        <v>343.09</v>
      </c>
    </row>
    <row r="4166" spans="1:16" x14ac:dyDescent="0.3">
      <c r="A4166">
        <v>4165</v>
      </c>
      <c r="B4166" t="s">
        <v>8</v>
      </c>
      <c r="C4166">
        <v>549</v>
      </c>
      <c r="D4166" t="str">
        <f>VLOOKUP(CONS_TABLE[[#This Row],[make_id]],Make_details[],2,"FALSE")</f>
        <v>Homebuilt</v>
      </c>
      <c r="E4166" t="str">
        <f>VLOOKUP(CONS_TABLE[[#This Row],[make_id]],Make_details[],3,"FALSE")</f>
        <v>Standard</v>
      </c>
      <c r="F4166">
        <v>2012</v>
      </c>
      <c r="G4166" t="s">
        <v>33</v>
      </c>
      <c r="H4166" t="s">
        <v>45</v>
      </c>
      <c r="I4166" s="1">
        <v>44592</v>
      </c>
      <c r="J4166" s="1" t="str">
        <f>TEXT(CONS_TABLE[[#This Row],[date_stolen]],"YYYY")</f>
        <v>2022</v>
      </c>
      <c r="K4166" s="1" t="str">
        <f>TEXT(CONS_TABLE[[#This Row],[date_stolen]],"MMMM")</f>
        <v>January</v>
      </c>
      <c r="L4166">
        <v>115</v>
      </c>
      <c r="M4166" t="str">
        <f>VLOOKUP(CONS_TABLE[[#This Row],[location_id]],Locations[],2,"FALSE")</f>
        <v>Otago</v>
      </c>
      <c r="N4166" t="str">
        <f>VLOOKUP(CONS_TABLE[[#This Row],[location_id]],Locations[],3, "FALSE")</f>
        <v>New Zealand</v>
      </c>
      <c r="O4166" s="3">
        <f>VLOOKUP(CONS_TABLE[[#This Row],[location_id]],Locations[],4,"FALSE")</f>
        <v>246000</v>
      </c>
      <c r="P4166">
        <f>VLOOKUP(CONS_TABLE[[#This Row],[location_id]],Locations[],5,"FALSE")</f>
        <v>7.89</v>
      </c>
    </row>
    <row r="4167" spans="1:16" x14ac:dyDescent="0.3">
      <c r="A4167">
        <v>4166</v>
      </c>
      <c r="B4167" t="s">
        <v>8</v>
      </c>
      <c r="C4167">
        <v>549</v>
      </c>
      <c r="D4167" t="str">
        <f>VLOOKUP(CONS_TABLE[[#This Row],[make_id]],Make_details[],2,"FALSE")</f>
        <v>Homebuilt</v>
      </c>
      <c r="E4167" t="str">
        <f>VLOOKUP(CONS_TABLE[[#This Row],[make_id]],Make_details[],3,"FALSE")</f>
        <v>Standard</v>
      </c>
      <c r="F4167">
        <v>1994</v>
      </c>
      <c r="G4167" t="s">
        <v>46</v>
      </c>
      <c r="H4167" t="s">
        <v>10</v>
      </c>
      <c r="I4167" s="1">
        <v>44543</v>
      </c>
      <c r="J4167" s="1" t="str">
        <f>TEXT(CONS_TABLE[[#This Row],[date_stolen]],"YYYY")</f>
        <v>2021</v>
      </c>
      <c r="K4167" s="1" t="str">
        <f>TEXT(CONS_TABLE[[#This Row],[date_stolen]],"MMMM")</f>
        <v>December</v>
      </c>
      <c r="L4167">
        <v>104</v>
      </c>
      <c r="M4167" t="str">
        <f>VLOOKUP(CONS_TABLE[[#This Row],[location_id]],Locations[],2,"FALSE")</f>
        <v>Bay of Plenty</v>
      </c>
      <c r="N4167" t="str">
        <f>VLOOKUP(CONS_TABLE[[#This Row],[location_id]],Locations[],3, "FALSE")</f>
        <v>New Zealand</v>
      </c>
      <c r="O4167" s="3">
        <f>VLOOKUP(CONS_TABLE[[#This Row],[location_id]],Locations[],4,"FALSE")</f>
        <v>347700</v>
      </c>
      <c r="P4167">
        <f>VLOOKUP(CONS_TABLE[[#This Row],[location_id]],Locations[],5,"FALSE")</f>
        <v>28.8</v>
      </c>
    </row>
    <row r="4168" spans="1:16" x14ac:dyDescent="0.3">
      <c r="A4168">
        <v>4167</v>
      </c>
      <c r="B4168" t="s">
        <v>8</v>
      </c>
      <c r="C4168">
        <v>549</v>
      </c>
      <c r="D4168" t="str">
        <f>VLOOKUP(CONS_TABLE[[#This Row],[make_id]],Make_details[],2,"FALSE")</f>
        <v>Homebuilt</v>
      </c>
      <c r="E4168" t="str">
        <f>VLOOKUP(CONS_TABLE[[#This Row],[make_id]],Make_details[],3,"FALSE")</f>
        <v>Standard</v>
      </c>
      <c r="F4168">
        <v>2012</v>
      </c>
      <c r="G4168" t="s">
        <v>46</v>
      </c>
      <c r="H4168" t="s">
        <v>45</v>
      </c>
      <c r="I4168" s="1">
        <v>44614</v>
      </c>
      <c r="J4168" s="1" t="str">
        <f>TEXT(CONS_TABLE[[#This Row],[date_stolen]],"YYYY")</f>
        <v>2022</v>
      </c>
      <c r="K4168" s="1" t="str">
        <f>TEXT(CONS_TABLE[[#This Row],[date_stolen]],"MMMM")</f>
        <v>February</v>
      </c>
      <c r="L4168">
        <v>114</v>
      </c>
      <c r="M4168" t="str">
        <f>VLOOKUP(CONS_TABLE[[#This Row],[location_id]],Locations[],2,"FALSE")</f>
        <v>Canterbury</v>
      </c>
      <c r="N4168" t="str">
        <f>VLOOKUP(CONS_TABLE[[#This Row],[location_id]],Locations[],3, "FALSE")</f>
        <v>New Zealand</v>
      </c>
      <c r="O4168" s="3">
        <f>VLOOKUP(CONS_TABLE[[#This Row],[location_id]],Locations[],4,"FALSE")</f>
        <v>655000</v>
      </c>
      <c r="P4168">
        <f>VLOOKUP(CONS_TABLE[[#This Row],[location_id]],Locations[],5,"FALSE")</f>
        <v>14.72</v>
      </c>
    </row>
    <row r="4169" spans="1:16" x14ac:dyDescent="0.3">
      <c r="A4169">
        <v>4168</v>
      </c>
      <c r="B4169" t="s">
        <v>8</v>
      </c>
      <c r="C4169">
        <v>623</v>
      </c>
      <c r="D4169" t="str">
        <f>VLOOKUP(CONS_TABLE[[#This Row],[make_id]],Make_details[],2,"FALSE")</f>
        <v>Trailer</v>
      </c>
      <c r="E4169" t="str">
        <f>VLOOKUP(CONS_TABLE[[#This Row],[make_id]],Make_details[],3,"FALSE")</f>
        <v>Standard</v>
      </c>
      <c r="F4169">
        <v>2012</v>
      </c>
      <c r="G4169" t="s">
        <v>1120</v>
      </c>
      <c r="H4169" t="s">
        <v>10</v>
      </c>
      <c r="I4169" s="1">
        <v>44622</v>
      </c>
      <c r="J4169" s="1" t="str">
        <f>TEXT(CONS_TABLE[[#This Row],[date_stolen]],"YYYY")</f>
        <v>2022</v>
      </c>
      <c r="K4169" s="1" t="str">
        <f>TEXT(CONS_TABLE[[#This Row],[date_stolen]],"MMMM")</f>
        <v>March</v>
      </c>
      <c r="L4169">
        <v>114</v>
      </c>
      <c r="M4169" t="str">
        <f>VLOOKUP(CONS_TABLE[[#This Row],[location_id]],Locations[],2,"FALSE")</f>
        <v>Canterbury</v>
      </c>
      <c r="N4169" t="str">
        <f>VLOOKUP(CONS_TABLE[[#This Row],[location_id]],Locations[],3, "FALSE")</f>
        <v>New Zealand</v>
      </c>
      <c r="O4169" s="3">
        <f>VLOOKUP(CONS_TABLE[[#This Row],[location_id]],Locations[],4,"FALSE")</f>
        <v>655000</v>
      </c>
      <c r="P4169">
        <f>VLOOKUP(CONS_TABLE[[#This Row],[location_id]],Locations[],5,"FALSE")</f>
        <v>14.72</v>
      </c>
    </row>
    <row r="4170" spans="1:16" x14ac:dyDescent="0.3">
      <c r="A4170">
        <v>4169</v>
      </c>
      <c r="B4170" t="s">
        <v>435</v>
      </c>
      <c r="C4170">
        <v>619</v>
      </c>
      <c r="D4170" t="str">
        <f>VLOOKUP(CONS_TABLE[[#This Row],[make_id]],Make_details[],2,"FALSE")</f>
        <v>Toyota</v>
      </c>
      <c r="E4170" t="str">
        <f>VLOOKUP(CONS_TABLE[[#This Row],[make_id]],Make_details[],3,"FALSE")</f>
        <v>Standard</v>
      </c>
      <c r="F4170">
        <v>1990</v>
      </c>
      <c r="G4170" t="s">
        <v>448</v>
      </c>
      <c r="H4170" t="s">
        <v>28</v>
      </c>
      <c r="I4170" s="1">
        <v>44592</v>
      </c>
      <c r="J4170" s="1" t="str">
        <f>TEXT(CONS_TABLE[[#This Row],[date_stolen]],"YYYY")</f>
        <v>2022</v>
      </c>
      <c r="K4170" s="1" t="str">
        <f>TEXT(CONS_TABLE[[#This Row],[date_stolen]],"MMMM")</f>
        <v>January</v>
      </c>
      <c r="L4170">
        <v>114</v>
      </c>
      <c r="M4170" t="str">
        <f>VLOOKUP(CONS_TABLE[[#This Row],[location_id]],Locations[],2,"FALSE")</f>
        <v>Canterbury</v>
      </c>
      <c r="N4170" t="str">
        <f>VLOOKUP(CONS_TABLE[[#This Row],[location_id]],Locations[],3, "FALSE")</f>
        <v>New Zealand</v>
      </c>
      <c r="O4170" s="3">
        <f>VLOOKUP(CONS_TABLE[[#This Row],[location_id]],Locations[],4,"FALSE")</f>
        <v>655000</v>
      </c>
      <c r="P4170">
        <f>VLOOKUP(CONS_TABLE[[#This Row],[location_id]],Locations[],5,"FALSE")</f>
        <v>14.72</v>
      </c>
    </row>
    <row r="4171" spans="1:16" x14ac:dyDescent="0.3">
      <c r="A4171">
        <v>4170</v>
      </c>
      <c r="B4171" t="s">
        <v>435</v>
      </c>
      <c r="C4171">
        <v>540</v>
      </c>
      <c r="D4171" t="str">
        <f>VLOOKUP(CONS_TABLE[[#This Row],[make_id]],Make_details[],2,"FALSE")</f>
        <v>Ford</v>
      </c>
      <c r="E4171" t="str">
        <f>VLOOKUP(CONS_TABLE[[#This Row],[make_id]],Make_details[],3,"FALSE")</f>
        <v>Standard</v>
      </c>
      <c r="F4171">
        <v>1994</v>
      </c>
      <c r="G4171" t="s">
        <v>1121</v>
      </c>
      <c r="H4171" t="s">
        <v>32</v>
      </c>
      <c r="I4171" s="1">
        <v>44502</v>
      </c>
      <c r="J4171" s="1" t="str">
        <f>TEXT(CONS_TABLE[[#This Row],[date_stolen]],"YYYY")</f>
        <v>2021</v>
      </c>
      <c r="K4171" s="1" t="str">
        <f>TEXT(CONS_TABLE[[#This Row],[date_stolen]],"MMMM")</f>
        <v>November</v>
      </c>
      <c r="L4171">
        <v>102</v>
      </c>
      <c r="M4171" t="str">
        <f>VLOOKUP(CONS_TABLE[[#This Row],[location_id]],Locations[],2,"FALSE")</f>
        <v>Auckland</v>
      </c>
      <c r="N4171" t="str">
        <f>VLOOKUP(CONS_TABLE[[#This Row],[location_id]],Locations[],3, "FALSE")</f>
        <v>New Zealand</v>
      </c>
      <c r="O4171" s="3">
        <f>VLOOKUP(CONS_TABLE[[#This Row],[location_id]],Locations[],4,"FALSE")</f>
        <v>1695200</v>
      </c>
      <c r="P4171">
        <f>VLOOKUP(CONS_TABLE[[#This Row],[location_id]],Locations[],5,"FALSE")</f>
        <v>343.09</v>
      </c>
    </row>
    <row r="4172" spans="1:16" x14ac:dyDescent="0.3">
      <c r="A4172">
        <v>4171</v>
      </c>
      <c r="B4172" t="s">
        <v>90</v>
      </c>
      <c r="C4172">
        <v>587</v>
      </c>
      <c r="D4172" t="str">
        <f>VLOOKUP(CONS_TABLE[[#This Row],[make_id]],Make_details[],2,"FALSE")</f>
        <v>Nissan</v>
      </c>
      <c r="E4172" t="str">
        <f>VLOOKUP(CONS_TABLE[[#This Row],[make_id]],Make_details[],3,"FALSE")</f>
        <v>Standard</v>
      </c>
      <c r="F4172">
        <v>1989</v>
      </c>
      <c r="G4172" t="s">
        <v>1122</v>
      </c>
      <c r="H4172" t="s">
        <v>101</v>
      </c>
      <c r="I4172" s="1">
        <v>44537</v>
      </c>
      <c r="J4172" s="1" t="str">
        <f>TEXT(CONS_TABLE[[#This Row],[date_stolen]],"YYYY")</f>
        <v>2021</v>
      </c>
      <c r="K4172" s="1" t="str">
        <f>TEXT(CONS_TABLE[[#This Row],[date_stolen]],"MMMM")</f>
        <v>December</v>
      </c>
      <c r="L4172">
        <v>101</v>
      </c>
      <c r="M4172" t="str">
        <f>VLOOKUP(CONS_TABLE[[#This Row],[location_id]],Locations[],2,"FALSE")</f>
        <v>Northland</v>
      </c>
      <c r="N4172" t="str">
        <f>VLOOKUP(CONS_TABLE[[#This Row],[location_id]],Locations[],3, "FALSE")</f>
        <v>New Zealand</v>
      </c>
      <c r="O4172" s="3">
        <f>VLOOKUP(CONS_TABLE[[#This Row],[location_id]],Locations[],4,"FALSE")</f>
        <v>201500</v>
      </c>
      <c r="P4172">
        <f>VLOOKUP(CONS_TABLE[[#This Row],[location_id]],Locations[],5,"FALSE")</f>
        <v>16.11</v>
      </c>
    </row>
    <row r="4173" spans="1:16" x14ac:dyDescent="0.3">
      <c r="A4173">
        <v>4172</v>
      </c>
      <c r="B4173" t="s">
        <v>435</v>
      </c>
      <c r="C4173">
        <v>576</v>
      </c>
      <c r="D4173" t="str">
        <f>VLOOKUP(CONS_TABLE[[#This Row],[make_id]],Make_details[],2,"FALSE")</f>
        <v>Mazda</v>
      </c>
      <c r="E4173" t="str">
        <f>VLOOKUP(CONS_TABLE[[#This Row],[make_id]],Make_details[],3,"FALSE")</f>
        <v>Standard</v>
      </c>
      <c r="F4173">
        <v>1995</v>
      </c>
      <c r="G4173" t="s">
        <v>1123</v>
      </c>
      <c r="H4173" t="s">
        <v>47</v>
      </c>
      <c r="I4173" s="1">
        <v>44546</v>
      </c>
      <c r="J4173" s="1" t="str">
        <f>TEXT(CONS_TABLE[[#This Row],[date_stolen]],"YYYY")</f>
        <v>2021</v>
      </c>
      <c r="K4173" s="1" t="str">
        <f>TEXT(CONS_TABLE[[#This Row],[date_stolen]],"MMMM")</f>
        <v>December</v>
      </c>
      <c r="L4173">
        <v>102</v>
      </c>
      <c r="M4173" t="str">
        <f>VLOOKUP(CONS_TABLE[[#This Row],[location_id]],Locations[],2,"FALSE")</f>
        <v>Auckland</v>
      </c>
      <c r="N4173" t="str">
        <f>VLOOKUP(CONS_TABLE[[#This Row],[location_id]],Locations[],3, "FALSE")</f>
        <v>New Zealand</v>
      </c>
      <c r="O4173" s="3">
        <f>VLOOKUP(CONS_TABLE[[#This Row],[location_id]],Locations[],4,"FALSE")</f>
        <v>1695200</v>
      </c>
      <c r="P4173">
        <f>VLOOKUP(CONS_TABLE[[#This Row],[location_id]],Locations[],5,"FALSE")</f>
        <v>343.09</v>
      </c>
    </row>
    <row r="4174" spans="1:16" x14ac:dyDescent="0.3">
      <c r="A4174">
        <v>4173</v>
      </c>
      <c r="B4174" t="s">
        <v>75</v>
      </c>
      <c r="C4174">
        <v>587</v>
      </c>
      <c r="D4174" t="str">
        <f>VLOOKUP(CONS_TABLE[[#This Row],[make_id]],Make_details[],2,"FALSE")</f>
        <v>Nissan</v>
      </c>
      <c r="E4174" t="str">
        <f>VLOOKUP(CONS_TABLE[[#This Row],[make_id]],Make_details[],3,"FALSE")</f>
        <v>Standard</v>
      </c>
      <c r="F4174">
        <v>1995</v>
      </c>
      <c r="G4174" t="s">
        <v>822</v>
      </c>
      <c r="H4174" t="s">
        <v>32</v>
      </c>
      <c r="I4174" s="1">
        <v>44481</v>
      </c>
      <c r="J4174" s="1" t="str">
        <f>TEXT(CONS_TABLE[[#This Row],[date_stolen]],"YYYY")</f>
        <v>2021</v>
      </c>
      <c r="K4174" s="1" t="str">
        <f>TEXT(CONS_TABLE[[#This Row],[date_stolen]],"MMMM")</f>
        <v>October</v>
      </c>
      <c r="L4174">
        <v>114</v>
      </c>
      <c r="M4174" t="str">
        <f>VLOOKUP(CONS_TABLE[[#This Row],[location_id]],Locations[],2,"FALSE")</f>
        <v>Canterbury</v>
      </c>
      <c r="N4174" t="str">
        <f>VLOOKUP(CONS_TABLE[[#This Row],[location_id]],Locations[],3, "FALSE")</f>
        <v>New Zealand</v>
      </c>
      <c r="O4174" s="3">
        <f>VLOOKUP(CONS_TABLE[[#This Row],[location_id]],Locations[],4,"FALSE")</f>
        <v>655000</v>
      </c>
      <c r="P4174">
        <f>VLOOKUP(CONS_TABLE[[#This Row],[location_id]],Locations[],5,"FALSE")</f>
        <v>14.72</v>
      </c>
    </row>
    <row r="4175" spans="1:16" x14ac:dyDescent="0.3">
      <c r="A4175">
        <v>4174</v>
      </c>
      <c r="B4175" t="s">
        <v>435</v>
      </c>
      <c r="C4175">
        <v>587</v>
      </c>
      <c r="D4175" t="str">
        <f>VLOOKUP(CONS_TABLE[[#This Row],[make_id]],Make_details[],2,"FALSE")</f>
        <v>Nissan</v>
      </c>
      <c r="E4175" t="str">
        <f>VLOOKUP(CONS_TABLE[[#This Row],[make_id]],Make_details[],3,"FALSE")</f>
        <v>Standard</v>
      </c>
      <c r="F4175">
        <v>1995</v>
      </c>
      <c r="G4175" t="s">
        <v>437</v>
      </c>
      <c r="H4175" t="s">
        <v>47</v>
      </c>
      <c r="I4175" s="1">
        <v>44573</v>
      </c>
      <c r="J4175" s="1" t="str">
        <f>TEXT(CONS_TABLE[[#This Row],[date_stolen]],"YYYY")</f>
        <v>2022</v>
      </c>
      <c r="K4175" s="1" t="str">
        <f>TEXT(CONS_TABLE[[#This Row],[date_stolen]],"MMMM")</f>
        <v>January</v>
      </c>
      <c r="L4175">
        <v>102</v>
      </c>
      <c r="M4175" t="str">
        <f>VLOOKUP(CONS_TABLE[[#This Row],[location_id]],Locations[],2,"FALSE")</f>
        <v>Auckland</v>
      </c>
      <c r="N4175" t="str">
        <f>VLOOKUP(CONS_TABLE[[#This Row],[location_id]],Locations[],3, "FALSE")</f>
        <v>New Zealand</v>
      </c>
      <c r="O4175" s="3">
        <f>VLOOKUP(CONS_TABLE[[#This Row],[location_id]],Locations[],4,"FALSE")</f>
        <v>1695200</v>
      </c>
      <c r="P4175">
        <f>VLOOKUP(CONS_TABLE[[#This Row],[location_id]],Locations[],5,"FALSE")</f>
        <v>343.09</v>
      </c>
    </row>
    <row r="4176" spans="1:16" x14ac:dyDescent="0.3">
      <c r="A4176">
        <v>4175</v>
      </c>
      <c r="B4176" t="s">
        <v>75</v>
      </c>
      <c r="C4176">
        <v>540</v>
      </c>
      <c r="D4176" t="str">
        <f>VLOOKUP(CONS_TABLE[[#This Row],[make_id]],Make_details[],2,"FALSE")</f>
        <v>Ford</v>
      </c>
      <c r="E4176" t="str">
        <f>VLOOKUP(CONS_TABLE[[#This Row],[make_id]],Make_details[],3,"FALSE")</f>
        <v>Standard</v>
      </c>
      <c r="F4176">
        <v>1995</v>
      </c>
      <c r="G4176" t="s">
        <v>1124</v>
      </c>
      <c r="H4176" t="s">
        <v>28</v>
      </c>
      <c r="I4176" s="1">
        <v>44501</v>
      </c>
      <c r="J4176" s="1" t="str">
        <f>TEXT(CONS_TABLE[[#This Row],[date_stolen]],"YYYY")</f>
        <v>2021</v>
      </c>
      <c r="K4176" s="1" t="str">
        <f>TEXT(CONS_TABLE[[#This Row],[date_stolen]],"MMMM")</f>
        <v>November</v>
      </c>
      <c r="L4176">
        <v>103</v>
      </c>
      <c r="M4176" t="str">
        <f>VLOOKUP(CONS_TABLE[[#This Row],[location_id]],Locations[],2,"FALSE")</f>
        <v>Waikato</v>
      </c>
      <c r="N4176" t="str">
        <f>VLOOKUP(CONS_TABLE[[#This Row],[location_id]],Locations[],3, "FALSE")</f>
        <v>New Zealand</v>
      </c>
      <c r="O4176" s="3">
        <f>VLOOKUP(CONS_TABLE[[#This Row],[location_id]],Locations[],4,"FALSE")</f>
        <v>513800</v>
      </c>
      <c r="P4176">
        <f>VLOOKUP(CONS_TABLE[[#This Row],[location_id]],Locations[],5,"FALSE")</f>
        <v>21.5</v>
      </c>
    </row>
    <row r="4177" spans="1:16" x14ac:dyDescent="0.3">
      <c r="A4177">
        <v>4176</v>
      </c>
      <c r="B4177" t="s">
        <v>435</v>
      </c>
      <c r="C4177">
        <v>587</v>
      </c>
      <c r="D4177" t="str">
        <f>VLOOKUP(CONS_TABLE[[#This Row],[make_id]],Make_details[],2,"FALSE")</f>
        <v>Nissan</v>
      </c>
      <c r="E4177" t="str">
        <f>VLOOKUP(CONS_TABLE[[#This Row],[make_id]],Make_details[],3,"FALSE")</f>
        <v>Standard</v>
      </c>
      <c r="F4177">
        <v>1995</v>
      </c>
      <c r="G4177" t="s">
        <v>437</v>
      </c>
      <c r="H4177" t="s">
        <v>32</v>
      </c>
      <c r="I4177" s="1">
        <v>44558</v>
      </c>
      <c r="J4177" s="1" t="str">
        <f>TEXT(CONS_TABLE[[#This Row],[date_stolen]],"YYYY")</f>
        <v>2021</v>
      </c>
      <c r="K4177" s="1" t="str">
        <f>TEXT(CONS_TABLE[[#This Row],[date_stolen]],"MMMM")</f>
        <v>December</v>
      </c>
      <c r="L4177">
        <v>103</v>
      </c>
      <c r="M4177" t="str">
        <f>VLOOKUP(CONS_TABLE[[#This Row],[location_id]],Locations[],2,"FALSE")</f>
        <v>Waikato</v>
      </c>
      <c r="N4177" t="str">
        <f>VLOOKUP(CONS_TABLE[[#This Row],[location_id]],Locations[],3, "FALSE")</f>
        <v>New Zealand</v>
      </c>
      <c r="O4177" s="3">
        <f>VLOOKUP(CONS_TABLE[[#This Row],[location_id]],Locations[],4,"FALSE")</f>
        <v>513800</v>
      </c>
      <c r="P4177">
        <f>VLOOKUP(CONS_TABLE[[#This Row],[location_id]],Locations[],5,"FALSE")</f>
        <v>21.5</v>
      </c>
    </row>
    <row r="4178" spans="1:16" x14ac:dyDescent="0.3">
      <c r="A4178">
        <v>4177</v>
      </c>
      <c r="B4178" t="s">
        <v>435</v>
      </c>
      <c r="C4178">
        <v>619</v>
      </c>
      <c r="D4178" t="str">
        <f>VLOOKUP(CONS_TABLE[[#This Row],[make_id]],Make_details[],2,"FALSE")</f>
        <v>Toyota</v>
      </c>
      <c r="E4178" t="str">
        <f>VLOOKUP(CONS_TABLE[[#This Row],[make_id]],Make_details[],3,"FALSE")</f>
        <v>Standard</v>
      </c>
      <c r="F4178">
        <v>1995</v>
      </c>
      <c r="G4178" t="s">
        <v>1109</v>
      </c>
      <c r="H4178" t="s">
        <v>32</v>
      </c>
      <c r="I4178" s="1">
        <v>44560</v>
      </c>
      <c r="J4178" s="1" t="str">
        <f>TEXT(CONS_TABLE[[#This Row],[date_stolen]],"YYYY")</f>
        <v>2021</v>
      </c>
      <c r="K4178" s="1" t="str">
        <f>TEXT(CONS_TABLE[[#This Row],[date_stolen]],"MMMM")</f>
        <v>December</v>
      </c>
      <c r="L4178">
        <v>101</v>
      </c>
      <c r="M4178" t="str">
        <f>VLOOKUP(CONS_TABLE[[#This Row],[location_id]],Locations[],2,"FALSE")</f>
        <v>Northland</v>
      </c>
      <c r="N4178" t="str">
        <f>VLOOKUP(CONS_TABLE[[#This Row],[location_id]],Locations[],3, "FALSE")</f>
        <v>New Zealand</v>
      </c>
      <c r="O4178" s="3">
        <f>VLOOKUP(CONS_TABLE[[#This Row],[location_id]],Locations[],4,"FALSE")</f>
        <v>201500</v>
      </c>
      <c r="P4178">
        <f>VLOOKUP(CONS_TABLE[[#This Row],[location_id]],Locations[],5,"FALSE")</f>
        <v>16.11</v>
      </c>
    </row>
    <row r="4179" spans="1:16" x14ac:dyDescent="0.3">
      <c r="A4179">
        <v>4178</v>
      </c>
      <c r="B4179" t="s">
        <v>435</v>
      </c>
      <c r="C4179">
        <v>580</v>
      </c>
      <c r="D4179" t="str">
        <f>VLOOKUP(CONS_TABLE[[#This Row],[make_id]],Make_details[],2,"FALSE")</f>
        <v>Mitsubishi</v>
      </c>
      <c r="E4179" t="str">
        <f>VLOOKUP(CONS_TABLE[[#This Row],[make_id]],Make_details[],3,"FALSE")</f>
        <v>Standard</v>
      </c>
      <c r="F4179">
        <v>1995</v>
      </c>
      <c r="G4179" t="s">
        <v>1125</v>
      </c>
      <c r="H4179" t="s">
        <v>32</v>
      </c>
      <c r="I4179" s="1">
        <v>44531</v>
      </c>
      <c r="J4179" s="1" t="str">
        <f>TEXT(CONS_TABLE[[#This Row],[date_stolen]],"YYYY")</f>
        <v>2021</v>
      </c>
      <c r="K4179" s="1" t="str">
        <f>TEXT(CONS_TABLE[[#This Row],[date_stolen]],"MMMM")</f>
        <v>December</v>
      </c>
      <c r="L4179">
        <v>109</v>
      </c>
      <c r="M4179" t="str">
        <f>VLOOKUP(CONS_TABLE[[#This Row],[location_id]],Locations[],2,"FALSE")</f>
        <v>Wellington</v>
      </c>
      <c r="N4179" t="str">
        <f>VLOOKUP(CONS_TABLE[[#This Row],[location_id]],Locations[],3, "FALSE")</f>
        <v>New Zealand</v>
      </c>
      <c r="O4179" s="3">
        <f>VLOOKUP(CONS_TABLE[[#This Row],[location_id]],Locations[],4,"FALSE")</f>
        <v>543500</v>
      </c>
      <c r="P4179">
        <f>VLOOKUP(CONS_TABLE[[#This Row],[location_id]],Locations[],5,"FALSE")</f>
        <v>67.52</v>
      </c>
    </row>
    <row r="4180" spans="1:16" x14ac:dyDescent="0.3">
      <c r="A4180">
        <v>4179</v>
      </c>
      <c r="B4180" t="s">
        <v>83</v>
      </c>
      <c r="C4180">
        <v>550</v>
      </c>
      <c r="D4180" t="str">
        <f>VLOOKUP(CONS_TABLE[[#This Row],[make_id]],Make_details[],2,"FALSE")</f>
        <v>Honda</v>
      </c>
      <c r="E4180" t="str">
        <f>VLOOKUP(CONS_TABLE[[#This Row],[make_id]],Make_details[],3,"FALSE")</f>
        <v>Standard</v>
      </c>
      <c r="F4180">
        <v>1995</v>
      </c>
      <c r="G4180" t="s">
        <v>1126</v>
      </c>
      <c r="H4180" t="s">
        <v>69</v>
      </c>
      <c r="I4180" s="1">
        <v>44557</v>
      </c>
      <c r="J4180" s="1" t="str">
        <f>TEXT(CONS_TABLE[[#This Row],[date_stolen]],"YYYY")</f>
        <v>2021</v>
      </c>
      <c r="K4180" s="1" t="str">
        <f>TEXT(CONS_TABLE[[#This Row],[date_stolen]],"MMMM")</f>
        <v>December</v>
      </c>
      <c r="L4180">
        <v>115</v>
      </c>
      <c r="M4180" t="str">
        <f>VLOOKUP(CONS_TABLE[[#This Row],[location_id]],Locations[],2,"FALSE")</f>
        <v>Otago</v>
      </c>
      <c r="N4180" t="str">
        <f>VLOOKUP(CONS_TABLE[[#This Row],[location_id]],Locations[],3, "FALSE")</f>
        <v>New Zealand</v>
      </c>
      <c r="O4180" s="3">
        <f>VLOOKUP(CONS_TABLE[[#This Row],[location_id]],Locations[],4,"FALSE")</f>
        <v>246000</v>
      </c>
      <c r="P4180">
        <f>VLOOKUP(CONS_TABLE[[#This Row],[location_id]],Locations[],5,"FALSE")</f>
        <v>7.89</v>
      </c>
    </row>
    <row r="4181" spans="1:16" x14ac:dyDescent="0.3">
      <c r="A4181">
        <v>4180</v>
      </c>
      <c r="B4181" t="s">
        <v>83</v>
      </c>
      <c r="C4181">
        <v>576</v>
      </c>
      <c r="D4181" t="str">
        <f>VLOOKUP(CONS_TABLE[[#This Row],[make_id]],Make_details[],2,"FALSE")</f>
        <v>Mazda</v>
      </c>
      <c r="E4181" t="str">
        <f>VLOOKUP(CONS_TABLE[[#This Row],[make_id]],Make_details[],3,"FALSE")</f>
        <v>Standard</v>
      </c>
      <c r="F4181">
        <v>1990</v>
      </c>
      <c r="G4181" t="s">
        <v>1127</v>
      </c>
      <c r="H4181" t="s">
        <v>45</v>
      </c>
      <c r="I4181" s="1">
        <v>44526</v>
      </c>
      <c r="J4181" s="1" t="str">
        <f>TEXT(CONS_TABLE[[#This Row],[date_stolen]],"YYYY")</f>
        <v>2021</v>
      </c>
      <c r="K4181" s="1" t="str">
        <f>TEXT(CONS_TABLE[[#This Row],[date_stolen]],"MMMM")</f>
        <v>November</v>
      </c>
      <c r="L4181">
        <v>106</v>
      </c>
      <c r="M4181" t="str">
        <f>VLOOKUP(CONS_TABLE[[#This Row],[location_id]],Locations[],2,"FALSE")</f>
        <v>Hawke's Bay</v>
      </c>
      <c r="N4181" t="str">
        <f>VLOOKUP(CONS_TABLE[[#This Row],[location_id]],Locations[],3, "FALSE")</f>
        <v>New Zealand</v>
      </c>
      <c r="O4181" s="3">
        <f>VLOOKUP(CONS_TABLE[[#This Row],[location_id]],Locations[],4,"FALSE")</f>
        <v>182700</v>
      </c>
      <c r="P4181">
        <f>VLOOKUP(CONS_TABLE[[#This Row],[location_id]],Locations[],5,"FALSE")</f>
        <v>12.92</v>
      </c>
    </row>
    <row r="4182" spans="1:16" x14ac:dyDescent="0.3">
      <c r="A4182">
        <v>4181</v>
      </c>
      <c r="B4182" t="s">
        <v>75</v>
      </c>
      <c r="C4182">
        <v>619</v>
      </c>
      <c r="D4182" t="str">
        <f>VLOOKUP(CONS_TABLE[[#This Row],[make_id]],Make_details[],2,"FALSE")</f>
        <v>Toyota</v>
      </c>
      <c r="E4182" t="str">
        <f>VLOOKUP(CONS_TABLE[[#This Row],[make_id]],Make_details[],3,"FALSE")</f>
        <v>Standard</v>
      </c>
      <c r="F4182">
        <v>1994</v>
      </c>
      <c r="G4182" t="s">
        <v>460</v>
      </c>
      <c r="H4182" t="s">
        <v>47</v>
      </c>
      <c r="I4182" s="1">
        <v>44637</v>
      </c>
      <c r="J4182" s="1" t="str">
        <f>TEXT(CONS_TABLE[[#This Row],[date_stolen]],"YYYY")</f>
        <v>2022</v>
      </c>
      <c r="K4182" s="1" t="str">
        <f>TEXT(CONS_TABLE[[#This Row],[date_stolen]],"MMMM")</f>
        <v>March</v>
      </c>
      <c r="L4182">
        <v>101</v>
      </c>
      <c r="M4182" t="str">
        <f>VLOOKUP(CONS_TABLE[[#This Row],[location_id]],Locations[],2,"FALSE")</f>
        <v>Northland</v>
      </c>
      <c r="N4182" t="str">
        <f>VLOOKUP(CONS_TABLE[[#This Row],[location_id]],Locations[],3, "FALSE")</f>
        <v>New Zealand</v>
      </c>
      <c r="O4182" s="3">
        <f>VLOOKUP(CONS_TABLE[[#This Row],[location_id]],Locations[],4,"FALSE")</f>
        <v>201500</v>
      </c>
      <c r="P4182">
        <f>VLOOKUP(CONS_TABLE[[#This Row],[location_id]],Locations[],5,"FALSE")</f>
        <v>16.11</v>
      </c>
    </row>
    <row r="4183" spans="1:16" x14ac:dyDescent="0.3">
      <c r="A4183">
        <v>4182</v>
      </c>
      <c r="B4183" t="s">
        <v>700</v>
      </c>
      <c r="C4183">
        <v>540</v>
      </c>
      <c r="D4183" t="str">
        <f>VLOOKUP(CONS_TABLE[[#This Row],[make_id]],Make_details[],2,"FALSE")</f>
        <v>Ford</v>
      </c>
      <c r="E4183" t="str">
        <f>VLOOKUP(CONS_TABLE[[#This Row],[make_id]],Make_details[],3,"FALSE")</f>
        <v>Standard</v>
      </c>
      <c r="F4183">
        <v>1995</v>
      </c>
      <c r="G4183" t="s">
        <v>1128</v>
      </c>
      <c r="H4183" t="s">
        <v>32</v>
      </c>
      <c r="I4183" s="1">
        <v>44572</v>
      </c>
      <c r="J4183" s="1" t="str">
        <f>TEXT(CONS_TABLE[[#This Row],[date_stolen]],"YYYY")</f>
        <v>2022</v>
      </c>
      <c r="K4183" s="1" t="str">
        <f>TEXT(CONS_TABLE[[#This Row],[date_stolen]],"MMMM")</f>
        <v>January</v>
      </c>
      <c r="L4183">
        <v>103</v>
      </c>
      <c r="M4183" t="str">
        <f>VLOOKUP(CONS_TABLE[[#This Row],[location_id]],Locations[],2,"FALSE")</f>
        <v>Waikato</v>
      </c>
      <c r="N4183" t="str">
        <f>VLOOKUP(CONS_TABLE[[#This Row],[location_id]],Locations[],3, "FALSE")</f>
        <v>New Zealand</v>
      </c>
      <c r="O4183" s="3">
        <f>VLOOKUP(CONS_TABLE[[#This Row],[location_id]],Locations[],4,"FALSE")</f>
        <v>513800</v>
      </c>
      <c r="P4183">
        <f>VLOOKUP(CONS_TABLE[[#This Row],[location_id]],Locations[],5,"FALSE")</f>
        <v>21.5</v>
      </c>
    </row>
    <row r="4184" spans="1:16" x14ac:dyDescent="0.3">
      <c r="A4184">
        <v>4183</v>
      </c>
      <c r="B4184" t="s">
        <v>75</v>
      </c>
      <c r="C4184">
        <v>619</v>
      </c>
      <c r="D4184" t="str">
        <f>VLOOKUP(CONS_TABLE[[#This Row],[make_id]],Make_details[],2,"FALSE")</f>
        <v>Toyota</v>
      </c>
      <c r="E4184" t="str">
        <f>VLOOKUP(CONS_TABLE[[#This Row],[make_id]],Make_details[],3,"FALSE")</f>
        <v>Standard</v>
      </c>
      <c r="F4184">
        <v>1995</v>
      </c>
      <c r="G4184" t="s">
        <v>1129</v>
      </c>
      <c r="H4184" t="s">
        <v>28</v>
      </c>
      <c r="I4184" s="1">
        <v>44627</v>
      </c>
      <c r="J4184" s="1" t="str">
        <f>TEXT(CONS_TABLE[[#This Row],[date_stolen]],"YYYY")</f>
        <v>2022</v>
      </c>
      <c r="K4184" s="1" t="str">
        <f>TEXT(CONS_TABLE[[#This Row],[date_stolen]],"MMMM")</f>
        <v>March</v>
      </c>
      <c r="L4184">
        <v>114</v>
      </c>
      <c r="M4184" t="str">
        <f>VLOOKUP(CONS_TABLE[[#This Row],[location_id]],Locations[],2,"FALSE")</f>
        <v>Canterbury</v>
      </c>
      <c r="N4184" t="str">
        <f>VLOOKUP(CONS_TABLE[[#This Row],[location_id]],Locations[],3, "FALSE")</f>
        <v>New Zealand</v>
      </c>
      <c r="O4184" s="3">
        <f>VLOOKUP(CONS_TABLE[[#This Row],[location_id]],Locations[],4,"FALSE")</f>
        <v>655000</v>
      </c>
      <c r="P4184">
        <f>VLOOKUP(CONS_TABLE[[#This Row],[location_id]],Locations[],5,"FALSE")</f>
        <v>14.72</v>
      </c>
    </row>
    <row r="4185" spans="1:16" x14ac:dyDescent="0.3">
      <c r="A4185">
        <v>4184</v>
      </c>
      <c r="B4185" t="s">
        <v>75</v>
      </c>
      <c r="C4185">
        <v>619</v>
      </c>
      <c r="D4185" t="str">
        <f>VLOOKUP(CONS_TABLE[[#This Row],[make_id]],Make_details[],2,"FALSE")</f>
        <v>Toyota</v>
      </c>
      <c r="E4185" t="str">
        <f>VLOOKUP(CONS_TABLE[[#This Row],[make_id]],Make_details[],3,"FALSE")</f>
        <v>Standard</v>
      </c>
      <c r="F4185">
        <v>1995</v>
      </c>
      <c r="G4185" t="s">
        <v>1130</v>
      </c>
      <c r="H4185" t="s">
        <v>32</v>
      </c>
      <c r="I4185" s="1">
        <v>44573</v>
      </c>
      <c r="J4185" s="1" t="str">
        <f>TEXT(CONS_TABLE[[#This Row],[date_stolen]],"YYYY")</f>
        <v>2022</v>
      </c>
      <c r="K4185" s="1" t="str">
        <f>TEXT(CONS_TABLE[[#This Row],[date_stolen]],"MMMM")</f>
        <v>January</v>
      </c>
      <c r="L4185">
        <v>109</v>
      </c>
      <c r="M4185" t="str">
        <f>VLOOKUP(CONS_TABLE[[#This Row],[location_id]],Locations[],2,"FALSE")</f>
        <v>Wellington</v>
      </c>
      <c r="N4185" t="str">
        <f>VLOOKUP(CONS_TABLE[[#This Row],[location_id]],Locations[],3, "FALSE")</f>
        <v>New Zealand</v>
      </c>
      <c r="O4185" s="3">
        <f>VLOOKUP(CONS_TABLE[[#This Row],[location_id]],Locations[],4,"FALSE")</f>
        <v>543500</v>
      </c>
      <c r="P4185">
        <f>VLOOKUP(CONS_TABLE[[#This Row],[location_id]],Locations[],5,"FALSE")</f>
        <v>67.52</v>
      </c>
    </row>
    <row r="4186" spans="1:16" x14ac:dyDescent="0.3">
      <c r="A4186">
        <v>4185</v>
      </c>
      <c r="B4186" t="s">
        <v>83</v>
      </c>
      <c r="C4186">
        <v>548</v>
      </c>
      <c r="D4186" t="str">
        <f>VLOOKUP(CONS_TABLE[[#This Row],[make_id]],Make_details[],2,"FALSE")</f>
        <v>Holden</v>
      </c>
      <c r="E4186" t="str">
        <f>VLOOKUP(CONS_TABLE[[#This Row],[make_id]],Make_details[],3,"FALSE")</f>
        <v>Standard</v>
      </c>
      <c r="F4186">
        <v>1984</v>
      </c>
      <c r="G4186" t="s">
        <v>1131</v>
      </c>
      <c r="H4186" t="s">
        <v>45</v>
      </c>
      <c r="I4186" s="1">
        <v>44486</v>
      </c>
      <c r="J4186" s="1" t="str">
        <f>TEXT(CONS_TABLE[[#This Row],[date_stolen]],"YYYY")</f>
        <v>2021</v>
      </c>
      <c r="K4186" s="1" t="str">
        <f>TEXT(CONS_TABLE[[#This Row],[date_stolen]],"MMMM")</f>
        <v>October</v>
      </c>
      <c r="L4186">
        <v>104</v>
      </c>
      <c r="M4186" t="str">
        <f>VLOOKUP(CONS_TABLE[[#This Row],[location_id]],Locations[],2,"FALSE")</f>
        <v>Bay of Plenty</v>
      </c>
      <c r="N4186" t="str">
        <f>VLOOKUP(CONS_TABLE[[#This Row],[location_id]],Locations[],3, "FALSE")</f>
        <v>New Zealand</v>
      </c>
      <c r="O4186" s="3">
        <f>VLOOKUP(CONS_TABLE[[#This Row],[location_id]],Locations[],4,"FALSE")</f>
        <v>347700</v>
      </c>
      <c r="P4186">
        <f>VLOOKUP(CONS_TABLE[[#This Row],[location_id]],Locations[],5,"FALSE")</f>
        <v>28.8</v>
      </c>
    </row>
    <row r="4187" spans="1:16" x14ac:dyDescent="0.3">
      <c r="A4187">
        <v>4186</v>
      </c>
      <c r="B4187" t="s">
        <v>75</v>
      </c>
      <c r="C4187">
        <v>619</v>
      </c>
      <c r="D4187" t="str">
        <f>VLOOKUP(CONS_TABLE[[#This Row],[make_id]],Make_details[],2,"FALSE")</f>
        <v>Toyota</v>
      </c>
      <c r="E4187" t="str">
        <f>VLOOKUP(CONS_TABLE[[#This Row],[make_id]],Make_details[],3,"FALSE")</f>
        <v>Standard</v>
      </c>
      <c r="F4187">
        <v>1995</v>
      </c>
      <c r="G4187" t="s">
        <v>1129</v>
      </c>
      <c r="H4187" t="s">
        <v>47</v>
      </c>
      <c r="I4187" s="1">
        <v>44588</v>
      </c>
      <c r="J4187" s="1" t="str">
        <f>TEXT(CONS_TABLE[[#This Row],[date_stolen]],"YYYY")</f>
        <v>2022</v>
      </c>
      <c r="K4187" s="1" t="str">
        <f>TEXT(CONS_TABLE[[#This Row],[date_stolen]],"MMMM")</f>
        <v>January</v>
      </c>
      <c r="L4187">
        <v>104</v>
      </c>
      <c r="M4187" t="str">
        <f>VLOOKUP(CONS_TABLE[[#This Row],[location_id]],Locations[],2,"FALSE")</f>
        <v>Bay of Plenty</v>
      </c>
      <c r="N4187" t="str">
        <f>VLOOKUP(CONS_TABLE[[#This Row],[location_id]],Locations[],3, "FALSE")</f>
        <v>New Zealand</v>
      </c>
      <c r="O4187" s="3">
        <f>VLOOKUP(CONS_TABLE[[#This Row],[location_id]],Locations[],4,"FALSE")</f>
        <v>347700</v>
      </c>
      <c r="P4187">
        <f>VLOOKUP(CONS_TABLE[[#This Row],[location_id]],Locations[],5,"FALSE")</f>
        <v>28.8</v>
      </c>
    </row>
    <row r="4188" spans="1:16" x14ac:dyDescent="0.3">
      <c r="A4188">
        <v>4187</v>
      </c>
      <c r="B4188" t="s">
        <v>700</v>
      </c>
      <c r="C4188">
        <v>580</v>
      </c>
      <c r="D4188" t="str">
        <f>VLOOKUP(CONS_TABLE[[#This Row],[make_id]],Make_details[],2,"FALSE")</f>
        <v>Mitsubishi</v>
      </c>
      <c r="E4188" t="str">
        <f>VLOOKUP(CONS_TABLE[[#This Row],[make_id]],Make_details[],3,"FALSE")</f>
        <v>Standard</v>
      </c>
      <c r="F4188">
        <v>1995</v>
      </c>
      <c r="G4188" t="s">
        <v>730</v>
      </c>
      <c r="H4188" t="s">
        <v>32</v>
      </c>
      <c r="I4188" s="1">
        <v>44574</v>
      </c>
      <c r="J4188" s="1" t="str">
        <f>TEXT(CONS_TABLE[[#This Row],[date_stolen]],"YYYY")</f>
        <v>2022</v>
      </c>
      <c r="K4188" s="1" t="str">
        <f>TEXT(CONS_TABLE[[#This Row],[date_stolen]],"MMMM")</f>
        <v>January</v>
      </c>
      <c r="L4188">
        <v>102</v>
      </c>
      <c r="M4188" t="str">
        <f>VLOOKUP(CONS_TABLE[[#This Row],[location_id]],Locations[],2,"FALSE")</f>
        <v>Auckland</v>
      </c>
      <c r="N4188" t="str">
        <f>VLOOKUP(CONS_TABLE[[#This Row],[location_id]],Locations[],3, "FALSE")</f>
        <v>New Zealand</v>
      </c>
      <c r="O4188" s="3">
        <f>VLOOKUP(CONS_TABLE[[#This Row],[location_id]],Locations[],4,"FALSE")</f>
        <v>1695200</v>
      </c>
      <c r="P4188">
        <f>VLOOKUP(CONS_TABLE[[#This Row],[location_id]],Locations[],5,"FALSE")</f>
        <v>343.09</v>
      </c>
    </row>
    <row r="4189" spans="1:16" x14ac:dyDescent="0.3">
      <c r="A4189">
        <v>4188</v>
      </c>
      <c r="B4189" t="s">
        <v>83</v>
      </c>
      <c r="C4189">
        <v>587</v>
      </c>
      <c r="D4189" t="str">
        <f>VLOOKUP(CONS_TABLE[[#This Row],[make_id]],Make_details[],2,"FALSE")</f>
        <v>Nissan</v>
      </c>
      <c r="E4189" t="str">
        <f>VLOOKUP(CONS_TABLE[[#This Row],[make_id]],Make_details[],3,"FALSE")</f>
        <v>Standard</v>
      </c>
      <c r="F4189">
        <v>1992</v>
      </c>
      <c r="G4189" t="s">
        <v>590</v>
      </c>
      <c r="H4189" t="s">
        <v>47</v>
      </c>
      <c r="I4189" s="1">
        <v>44648</v>
      </c>
      <c r="J4189" s="1" t="str">
        <f>TEXT(CONS_TABLE[[#This Row],[date_stolen]],"YYYY")</f>
        <v>2022</v>
      </c>
      <c r="K4189" s="1" t="str">
        <f>TEXT(CONS_TABLE[[#This Row],[date_stolen]],"MMMM")</f>
        <v>March</v>
      </c>
      <c r="L4189">
        <v>115</v>
      </c>
      <c r="M4189" t="str">
        <f>VLOOKUP(CONS_TABLE[[#This Row],[location_id]],Locations[],2,"FALSE")</f>
        <v>Otago</v>
      </c>
      <c r="N4189" t="str">
        <f>VLOOKUP(CONS_TABLE[[#This Row],[location_id]],Locations[],3, "FALSE")</f>
        <v>New Zealand</v>
      </c>
      <c r="O4189" s="3">
        <f>VLOOKUP(CONS_TABLE[[#This Row],[location_id]],Locations[],4,"FALSE")</f>
        <v>246000</v>
      </c>
      <c r="P4189">
        <f>VLOOKUP(CONS_TABLE[[#This Row],[location_id]],Locations[],5,"FALSE")</f>
        <v>7.89</v>
      </c>
    </row>
    <row r="4190" spans="1:16" x14ac:dyDescent="0.3">
      <c r="A4190">
        <v>4189</v>
      </c>
      <c r="B4190" t="s">
        <v>75</v>
      </c>
      <c r="C4190">
        <v>611</v>
      </c>
      <c r="D4190" t="str">
        <f>VLOOKUP(CONS_TABLE[[#This Row],[make_id]],Make_details[],2,"FALSE")</f>
        <v>Suzuki</v>
      </c>
      <c r="E4190" t="str">
        <f>VLOOKUP(CONS_TABLE[[#This Row],[make_id]],Make_details[],3,"FALSE")</f>
        <v>Standard</v>
      </c>
      <c r="F4190">
        <v>2021</v>
      </c>
      <c r="G4190" t="s">
        <v>684</v>
      </c>
      <c r="H4190" t="s">
        <v>32</v>
      </c>
      <c r="I4190" s="1">
        <v>44615</v>
      </c>
      <c r="J4190" s="1" t="str">
        <f>TEXT(CONS_TABLE[[#This Row],[date_stolen]],"YYYY")</f>
        <v>2022</v>
      </c>
      <c r="K4190" s="1" t="str">
        <f>TEXT(CONS_TABLE[[#This Row],[date_stolen]],"MMMM")</f>
        <v>February</v>
      </c>
      <c r="L4190">
        <v>102</v>
      </c>
      <c r="M4190" t="str">
        <f>VLOOKUP(CONS_TABLE[[#This Row],[location_id]],Locations[],2,"FALSE")</f>
        <v>Auckland</v>
      </c>
      <c r="N4190" t="str">
        <f>VLOOKUP(CONS_TABLE[[#This Row],[location_id]],Locations[],3, "FALSE")</f>
        <v>New Zealand</v>
      </c>
      <c r="O4190" s="3">
        <f>VLOOKUP(CONS_TABLE[[#This Row],[location_id]],Locations[],4,"FALSE")</f>
        <v>1695200</v>
      </c>
      <c r="P4190">
        <f>VLOOKUP(CONS_TABLE[[#This Row],[location_id]],Locations[],5,"FALSE")</f>
        <v>343.09</v>
      </c>
    </row>
    <row r="4191" spans="1:16" x14ac:dyDescent="0.3">
      <c r="A4191">
        <v>4190</v>
      </c>
      <c r="B4191" t="s">
        <v>235</v>
      </c>
      <c r="C4191">
        <v>619</v>
      </c>
      <c r="D4191" t="str">
        <f>VLOOKUP(CONS_TABLE[[#This Row],[make_id]],Make_details[],2,"FALSE")</f>
        <v>Toyota</v>
      </c>
      <c r="E4191" t="str">
        <f>VLOOKUP(CONS_TABLE[[#This Row],[make_id]],Make_details[],3,"FALSE")</f>
        <v>Standard</v>
      </c>
      <c r="F4191">
        <v>1995</v>
      </c>
      <c r="G4191" t="s">
        <v>1132</v>
      </c>
      <c r="H4191" t="s">
        <v>32</v>
      </c>
      <c r="I4191" s="1">
        <v>44488</v>
      </c>
      <c r="J4191" s="1" t="str">
        <f>TEXT(CONS_TABLE[[#This Row],[date_stolen]],"YYYY")</f>
        <v>2021</v>
      </c>
      <c r="K4191" s="1" t="str">
        <f>TEXT(CONS_TABLE[[#This Row],[date_stolen]],"MMMM")</f>
        <v>October</v>
      </c>
      <c r="L4191">
        <v>114</v>
      </c>
      <c r="M4191" t="str">
        <f>VLOOKUP(CONS_TABLE[[#This Row],[location_id]],Locations[],2,"FALSE")</f>
        <v>Canterbury</v>
      </c>
      <c r="N4191" t="str">
        <f>VLOOKUP(CONS_TABLE[[#This Row],[location_id]],Locations[],3, "FALSE")</f>
        <v>New Zealand</v>
      </c>
      <c r="O4191" s="3">
        <f>VLOOKUP(CONS_TABLE[[#This Row],[location_id]],Locations[],4,"FALSE")</f>
        <v>655000</v>
      </c>
      <c r="P4191">
        <f>VLOOKUP(CONS_TABLE[[#This Row],[location_id]],Locations[],5,"FALSE")</f>
        <v>14.72</v>
      </c>
    </row>
    <row r="4192" spans="1:16" x14ac:dyDescent="0.3">
      <c r="A4192">
        <v>4191</v>
      </c>
      <c r="B4192" t="s">
        <v>435</v>
      </c>
      <c r="C4192">
        <v>580</v>
      </c>
      <c r="D4192" t="str">
        <f>VLOOKUP(CONS_TABLE[[#This Row],[make_id]],Make_details[],2,"FALSE")</f>
        <v>Mitsubishi</v>
      </c>
      <c r="E4192" t="str">
        <f>VLOOKUP(CONS_TABLE[[#This Row],[make_id]],Make_details[],3,"FALSE")</f>
        <v>Standard</v>
      </c>
      <c r="F4192">
        <v>1995</v>
      </c>
      <c r="G4192" t="s">
        <v>469</v>
      </c>
      <c r="H4192" t="s">
        <v>69</v>
      </c>
      <c r="I4192" s="1">
        <v>44495</v>
      </c>
      <c r="J4192" s="1" t="str">
        <f>TEXT(CONS_TABLE[[#This Row],[date_stolen]],"YYYY")</f>
        <v>2021</v>
      </c>
      <c r="K4192" s="1" t="str">
        <f>TEXT(CONS_TABLE[[#This Row],[date_stolen]],"MMMM")</f>
        <v>October</v>
      </c>
      <c r="L4192">
        <v>106</v>
      </c>
      <c r="M4192" t="str">
        <f>VLOOKUP(CONS_TABLE[[#This Row],[location_id]],Locations[],2,"FALSE")</f>
        <v>Hawke's Bay</v>
      </c>
      <c r="N4192" t="str">
        <f>VLOOKUP(CONS_TABLE[[#This Row],[location_id]],Locations[],3, "FALSE")</f>
        <v>New Zealand</v>
      </c>
      <c r="O4192" s="3">
        <f>VLOOKUP(CONS_TABLE[[#This Row],[location_id]],Locations[],4,"FALSE")</f>
        <v>182700</v>
      </c>
      <c r="P4192">
        <f>VLOOKUP(CONS_TABLE[[#This Row],[location_id]],Locations[],5,"FALSE")</f>
        <v>12.92</v>
      </c>
    </row>
    <row r="4193" spans="1:16" x14ac:dyDescent="0.3">
      <c r="A4193">
        <v>4192</v>
      </c>
      <c r="B4193" t="s">
        <v>235</v>
      </c>
      <c r="C4193">
        <v>580</v>
      </c>
      <c r="D4193" t="str">
        <f>VLOOKUP(CONS_TABLE[[#This Row],[make_id]],Make_details[],2,"FALSE")</f>
        <v>Mitsubishi</v>
      </c>
      <c r="E4193" t="str">
        <f>VLOOKUP(CONS_TABLE[[#This Row],[make_id]],Make_details[],3,"FALSE")</f>
        <v>Standard</v>
      </c>
      <c r="F4193">
        <v>1990</v>
      </c>
      <c r="G4193" t="s">
        <v>967</v>
      </c>
      <c r="H4193" t="s">
        <v>32</v>
      </c>
      <c r="I4193" s="1">
        <v>44643</v>
      </c>
      <c r="J4193" s="1" t="str">
        <f>TEXT(CONS_TABLE[[#This Row],[date_stolen]],"YYYY")</f>
        <v>2022</v>
      </c>
      <c r="K4193" s="1" t="str">
        <f>TEXT(CONS_TABLE[[#This Row],[date_stolen]],"MMMM")</f>
        <v>March</v>
      </c>
      <c r="L4193">
        <v>102</v>
      </c>
      <c r="M4193" t="str">
        <f>VLOOKUP(CONS_TABLE[[#This Row],[location_id]],Locations[],2,"FALSE")</f>
        <v>Auckland</v>
      </c>
      <c r="N4193" t="str">
        <f>VLOOKUP(CONS_TABLE[[#This Row],[location_id]],Locations[],3, "FALSE")</f>
        <v>New Zealand</v>
      </c>
      <c r="O4193" s="3">
        <f>VLOOKUP(CONS_TABLE[[#This Row],[location_id]],Locations[],4,"FALSE")</f>
        <v>1695200</v>
      </c>
      <c r="P4193">
        <f>VLOOKUP(CONS_TABLE[[#This Row],[location_id]],Locations[],5,"FALSE")</f>
        <v>343.09</v>
      </c>
    </row>
    <row r="4194" spans="1:16" x14ac:dyDescent="0.3">
      <c r="A4194">
        <v>4193</v>
      </c>
      <c r="B4194" t="s">
        <v>83</v>
      </c>
      <c r="C4194">
        <v>619</v>
      </c>
      <c r="D4194" t="str">
        <f>VLOOKUP(CONS_TABLE[[#This Row],[make_id]],Make_details[],2,"FALSE")</f>
        <v>Toyota</v>
      </c>
      <c r="E4194" t="str">
        <f>VLOOKUP(CONS_TABLE[[#This Row],[make_id]],Make_details[],3,"FALSE")</f>
        <v>Standard</v>
      </c>
      <c r="F4194">
        <v>1995</v>
      </c>
      <c r="G4194" t="s">
        <v>586</v>
      </c>
      <c r="H4194" t="s">
        <v>47</v>
      </c>
      <c r="I4194" s="1">
        <v>44586</v>
      </c>
      <c r="J4194" s="1" t="str">
        <f>TEXT(CONS_TABLE[[#This Row],[date_stolen]],"YYYY")</f>
        <v>2022</v>
      </c>
      <c r="K4194" s="1" t="str">
        <f>TEXT(CONS_TABLE[[#This Row],[date_stolen]],"MMMM")</f>
        <v>January</v>
      </c>
      <c r="L4194">
        <v>115</v>
      </c>
      <c r="M4194" t="str">
        <f>VLOOKUP(CONS_TABLE[[#This Row],[location_id]],Locations[],2,"FALSE")</f>
        <v>Otago</v>
      </c>
      <c r="N4194" t="str">
        <f>VLOOKUP(CONS_TABLE[[#This Row],[location_id]],Locations[],3, "FALSE")</f>
        <v>New Zealand</v>
      </c>
      <c r="O4194" s="3">
        <f>VLOOKUP(CONS_TABLE[[#This Row],[location_id]],Locations[],4,"FALSE")</f>
        <v>246000</v>
      </c>
      <c r="P4194">
        <f>VLOOKUP(CONS_TABLE[[#This Row],[location_id]],Locations[],5,"FALSE")</f>
        <v>7.89</v>
      </c>
    </row>
    <row r="4195" spans="1:16" x14ac:dyDescent="0.3">
      <c r="A4195">
        <v>4194</v>
      </c>
      <c r="B4195" t="s">
        <v>90</v>
      </c>
      <c r="C4195">
        <v>587</v>
      </c>
      <c r="D4195" t="str">
        <f>VLOOKUP(CONS_TABLE[[#This Row],[make_id]],Make_details[],2,"FALSE")</f>
        <v>Nissan</v>
      </c>
      <c r="E4195" t="str">
        <f>VLOOKUP(CONS_TABLE[[#This Row],[make_id]],Make_details[],3,"FALSE")</f>
        <v>Standard</v>
      </c>
      <c r="F4195">
        <v>1988</v>
      </c>
      <c r="G4195" t="s">
        <v>473</v>
      </c>
      <c r="H4195" t="s">
        <v>18</v>
      </c>
      <c r="I4195" s="1">
        <v>44571</v>
      </c>
      <c r="J4195" s="1" t="str">
        <f>TEXT(CONS_TABLE[[#This Row],[date_stolen]],"YYYY")</f>
        <v>2022</v>
      </c>
      <c r="K4195" s="1" t="str">
        <f>TEXT(CONS_TABLE[[#This Row],[date_stolen]],"MMMM")</f>
        <v>January</v>
      </c>
      <c r="L4195">
        <v>108</v>
      </c>
      <c r="M4195" t="str">
        <f>VLOOKUP(CONS_TABLE[[#This Row],[location_id]],Locations[],2,"FALSE")</f>
        <v>Manawatū-Whanganui</v>
      </c>
      <c r="N4195" t="str">
        <f>VLOOKUP(CONS_TABLE[[#This Row],[location_id]],Locations[],3, "FALSE")</f>
        <v>New Zealand</v>
      </c>
      <c r="O4195" s="3">
        <f>VLOOKUP(CONS_TABLE[[#This Row],[location_id]],Locations[],4,"FALSE")</f>
        <v>258200</v>
      </c>
      <c r="P4195">
        <f>VLOOKUP(CONS_TABLE[[#This Row],[location_id]],Locations[],5,"FALSE")</f>
        <v>11.62</v>
      </c>
    </row>
    <row r="4196" spans="1:16" x14ac:dyDescent="0.3">
      <c r="A4196">
        <v>4195</v>
      </c>
      <c r="B4196" t="s">
        <v>235</v>
      </c>
      <c r="C4196">
        <v>548</v>
      </c>
      <c r="D4196" t="str">
        <f>VLOOKUP(CONS_TABLE[[#This Row],[make_id]],Make_details[],2,"FALSE")</f>
        <v>Holden</v>
      </c>
      <c r="E4196" t="str">
        <f>VLOOKUP(CONS_TABLE[[#This Row],[make_id]],Make_details[],3,"FALSE")</f>
        <v>Standard</v>
      </c>
      <c r="F4196">
        <v>1996</v>
      </c>
      <c r="G4196" t="s">
        <v>1133</v>
      </c>
      <c r="H4196" t="s">
        <v>32</v>
      </c>
      <c r="I4196" s="1">
        <v>44629</v>
      </c>
      <c r="J4196" s="1" t="str">
        <f>TEXT(CONS_TABLE[[#This Row],[date_stolen]],"YYYY")</f>
        <v>2022</v>
      </c>
      <c r="K4196" s="1" t="str">
        <f>TEXT(CONS_TABLE[[#This Row],[date_stolen]],"MMMM")</f>
        <v>March</v>
      </c>
      <c r="L4196">
        <v>107</v>
      </c>
      <c r="M4196" t="str">
        <f>VLOOKUP(CONS_TABLE[[#This Row],[location_id]],Locations[],2,"FALSE")</f>
        <v>Taranaki</v>
      </c>
      <c r="N4196" t="str">
        <f>VLOOKUP(CONS_TABLE[[#This Row],[location_id]],Locations[],3, "FALSE")</f>
        <v>New Zealand</v>
      </c>
      <c r="O4196" s="3">
        <f>VLOOKUP(CONS_TABLE[[#This Row],[location_id]],Locations[],4,"FALSE")</f>
        <v>127300</v>
      </c>
      <c r="P4196">
        <f>VLOOKUP(CONS_TABLE[[#This Row],[location_id]],Locations[],5,"FALSE")</f>
        <v>17.55</v>
      </c>
    </row>
    <row r="4197" spans="1:16" x14ac:dyDescent="0.3">
      <c r="A4197">
        <v>4196</v>
      </c>
      <c r="B4197" t="s">
        <v>486</v>
      </c>
      <c r="C4197">
        <v>576</v>
      </c>
      <c r="D4197" t="str">
        <f>VLOOKUP(CONS_TABLE[[#This Row],[make_id]],Make_details[],2,"FALSE")</f>
        <v>Mazda</v>
      </c>
      <c r="E4197" t="str">
        <f>VLOOKUP(CONS_TABLE[[#This Row],[make_id]],Make_details[],3,"FALSE")</f>
        <v>Standard</v>
      </c>
      <c r="F4197">
        <v>1989</v>
      </c>
      <c r="G4197" t="s">
        <v>1134</v>
      </c>
      <c r="H4197" t="s">
        <v>69</v>
      </c>
      <c r="I4197" s="1">
        <v>44649</v>
      </c>
      <c r="J4197" s="1" t="str">
        <f>TEXT(CONS_TABLE[[#This Row],[date_stolen]],"YYYY")</f>
        <v>2022</v>
      </c>
      <c r="K4197" s="1" t="str">
        <f>TEXT(CONS_TABLE[[#This Row],[date_stolen]],"MMMM")</f>
        <v>March</v>
      </c>
      <c r="L4197">
        <v>104</v>
      </c>
      <c r="M4197" t="str">
        <f>VLOOKUP(CONS_TABLE[[#This Row],[location_id]],Locations[],2,"FALSE")</f>
        <v>Bay of Plenty</v>
      </c>
      <c r="N4197" t="str">
        <f>VLOOKUP(CONS_TABLE[[#This Row],[location_id]],Locations[],3, "FALSE")</f>
        <v>New Zealand</v>
      </c>
      <c r="O4197" s="3">
        <f>VLOOKUP(CONS_TABLE[[#This Row],[location_id]],Locations[],4,"FALSE")</f>
        <v>347700</v>
      </c>
      <c r="P4197">
        <f>VLOOKUP(CONS_TABLE[[#This Row],[location_id]],Locations[],5,"FALSE")</f>
        <v>28.8</v>
      </c>
    </row>
    <row r="4198" spans="1:16" x14ac:dyDescent="0.3">
      <c r="A4198">
        <v>4197</v>
      </c>
      <c r="B4198" t="s">
        <v>75</v>
      </c>
      <c r="C4198">
        <v>550</v>
      </c>
      <c r="D4198" t="str">
        <f>VLOOKUP(CONS_TABLE[[#This Row],[make_id]],Make_details[],2,"FALSE")</f>
        <v>Honda</v>
      </c>
      <c r="E4198" t="str">
        <f>VLOOKUP(CONS_TABLE[[#This Row],[make_id]],Make_details[],3,"FALSE")</f>
        <v>Standard</v>
      </c>
      <c r="F4198">
        <v>1991</v>
      </c>
      <c r="G4198" t="s">
        <v>1135</v>
      </c>
      <c r="H4198" t="s">
        <v>32</v>
      </c>
      <c r="I4198" s="1">
        <v>44585</v>
      </c>
      <c r="J4198" s="1" t="str">
        <f>TEXT(CONS_TABLE[[#This Row],[date_stolen]],"YYYY")</f>
        <v>2022</v>
      </c>
      <c r="K4198" s="1" t="str">
        <f>TEXT(CONS_TABLE[[#This Row],[date_stolen]],"MMMM")</f>
        <v>January</v>
      </c>
      <c r="L4198">
        <v>114</v>
      </c>
      <c r="M4198" t="str">
        <f>VLOOKUP(CONS_TABLE[[#This Row],[location_id]],Locations[],2,"FALSE")</f>
        <v>Canterbury</v>
      </c>
      <c r="N4198" t="str">
        <f>VLOOKUP(CONS_TABLE[[#This Row],[location_id]],Locations[],3, "FALSE")</f>
        <v>New Zealand</v>
      </c>
      <c r="O4198" s="3">
        <f>VLOOKUP(CONS_TABLE[[#This Row],[location_id]],Locations[],4,"FALSE")</f>
        <v>655000</v>
      </c>
      <c r="P4198">
        <f>VLOOKUP(CONS_TABLE[[#This Row],[location_id]],Locations[],5,"FALSE")</f>
        <v>14.72</v>
      </c>
    </row>
    <row r="4199" spans="1:16" x14ac:dyDescent="0.3">
      <c r="A4199">
        <v>4198</v>
      </c>
      <c r="B4199" t="s">
        <v>8</v>
      </c>
      <c r="C4199">
        <v>623</v>
      </c>
      <c r="D4199" t="str">
        <f>VLOOKUP(CONS_TABLE[[#This Row],[make_id]],Make_details[],2,"FALSE")</f>
        <v>Trailer</v>
      </c>
      <c r="E4199" t="str">
        <f>VLOOKUP(CONS_TABLE[[#This Row],[make_id]],Make_details[],3,"FALSE")</f>
        <v>Standard</v>
      </c>
      <c r="F4199">
        <v>2013</v>
      </c>
      <c r="G4199" t="s">
        <v>1136</v>
      </c>
      <c r="H4199" t="s">
        <v>45</v>
      </c>
      <c r="I4199" s="1">
        <v>44476</v>
      </c>
      <c r="J4199" s="1" t="str">
        <f>TEXT(CONS_TABLE[[#This Row],[date_stolen]],"YYYY")</f>
        <v>2021</v>
      </c>
      <c r="K4199" s="1" t="str">
        <f>TEXT(CONS_TABLE[[#This Row],[date_stolen]],"MMMM")</f>
        <v>October</v>
      </c>
      <c r="L4199">
        <v>102</v>
      </c>
      <c r="M4199" t="str">
        <f>VLOOKUP(CONS_TABLE[[#This Row],[location_id]],Locations[],2,"FALSE")</f>
        <v>Auckland</v>
      </c>
      <c r="N4199" t="str">
        <f>VLOOKUP(CONS_TABLE[[#This Row],[location_id]],Locations[],3, "FALSE")</f>
        <v>New Zealand</v>
      </c>
      <c r="O4199" s="3">
        <f>VLOOKUP(CONS_TABLE[[#This Row],[location_id]],Locations[],4,"FALSE")</f>
        <v>1695200</v>
      </c>
      <c r="P4199">
        <f>VLOOKUP(CONS_TABLE[[#This Row],[location_id]],Locations[],5,"FALSE")</f>
        <v>343.09</v>
      </c>
    </row>
    <row r="4200" spans="1:16" x14ac:dyDescent="0.3">
      <c r="A4200">
        <v>4199</v>
      </c>
      <c r="B4200" t="s">
        <v>61</v>
      </c>
      <c r="C4200">
        <v>558</v>
      </c>
      <c r="D4200" t="str">
        <f>VLOOKUP(CONS_TABLE[[#This Row],[make_id]],Make_details[],2,"FALSE")</f>
        <v>Jayco</v>
      </c>
      <c r="E4200" t="str">
        <f>VLOOKUP(CONS_TABLE[[#This Row],[make_id]],Make_details[],3,"FALSE")</f>
        <v>Standard</v>
      </c>
      <c r="F4200">
        <v>2007</v>
      </c>
      <c r="G4200" t="s">
        <v>1137</v>
      </c>
      <c r="H4200" t="s">
        <v>32</v>
      </c>
      <c r="I4200" s="1">
        <v>44535</v>
      </c>
      <c r="J4200" s="1" t="str">
        <f>TEXT(CONS_TABLE[[#This Row],[date_stolen]],"YYYY")</f>
        <v>2021</v>
      </c>
      <c r="K4200" s="1" t="str">
        <f>TEXT(CONS_TABLE[[#This Row],[date_stolen]],"MMMM")</f>
        <v>December</v>
      </c>
      <c r="L4200">
        <v>114</v>
      </c>
      <c r="M4200" t="str">
        <f>VLOOKUP(CONS_TABLE[[#This Row],[location_id]],Locations[],2,"FALSE")</f>
        <v>Canterbury</v>
      </c>
      <c r="N4200" t="str">
        <f>VLOOKUP(CONS_TABLE[[#This Row],[location_id]],Locations[],3, "FALSE")</f>
        <v>New Zealand</v>
      </c>
      <c r="O4200" s="3">
        <f>VLOOKUP(CONS_TABLE[[#This Row],[location_id]],Locations[],4,"FALSE")</f>
        <v>655000</v>
      </c>
      <c r="P4200">
        <f>VLOOKUP(CONS_TABLE[[#This Row],[location_id]],Locations[],5,"FALSE")</f>
        <v>14.72</v>
      </c>
    </row>
    <row r="4201" spans="1:16" x14ac:dyDescent="0.3">
      <c r="A4201">
        <v>4200</v>
      </c>
      <c r="B4201" t="s">
        <v>61</v>
      </c>
      <c r="C4201">
        <v>519</v>
      </c>
      <c r="D4201" t="str">
        <f>VLOOKUP(CONS_TABLE[[#This Row],[make_id]],Make_details[],2,"FALSE")</f>
        <v>Caravan</v>
      </c>
      <c r="E4201" t="str">
        <f>VLOOKUP(CONS_TABLE[[#This Row],[make_id]],Make_details[],3,"FALSE")</f>
        <v>Standard</v>
      </c>
      <c r="F4201">
        <v>2005</v>
      </c>
      <c r="G4201" t="s">
        <v>1138</v>
      </c>
      <c r="H4201" t="s">
        <v>32</v>
      </c>
      <c r="I4201" s="1">
        <v>44605</v>
      </c>
      <c r="J4201" s="1" t="str">
        <f>TEXT(CONS_TABLE[[#This Row],[date_stolen]],"YYYY")</f>
        <v>2022</v>
      </c>
      <c r="K4201" s="1" t="str">
        <f>TEXT(CONS_TABLE[[#This Row],[date_stolen]],"MMMM")</f>
        <v>February</v>
      </c>
      <c r="L4201">
        <v>114</v>
      </c>
      <c r="M4201" t="str">
        <f>VLOOKUP(CONS_TABLE[[#This Row],[location_id]],Locations[],2,"FALSE")</f>
        <v>Canterbury</v>
      </c>
      <c r="N4201" t="str">
        <f>VLOOKUP(CONS_TABLE[[#This Row],[location_id]],Locations[],3, "FALSE")</f>
        <v>New Zealand</v>
      </c>
      <c r="O4201" s="3">
        <f>VLOOKUP(CONS_TABLE[[#This Row],[location_id]],Locations[],4,"FALSE")</f>
        <v>655000</v>
      </c>
      <c r="P4201">
        <f>VLOOKUP(CONS_TABLE[[#This Row],[location_id]],Locations[],5,"FALSE")</f>
        <v>14.72</v>
      </c>
    </row>
    <row r="4202" spans="1:16" x14ac:dyDescent="0.3">
      <c r="A4202">
        <v>4201</v>
      </c>
      <c r="B4202" t="s">
        <v>8</v>
      </c>
      <c r="C4202">
        <v>623</v>
      </c>
      <c r="D4202" t="str">
        <f>VLOOKUP(CONS_TABLE[[#This Row],[make_id]],Make_details[],2,"FALSE")</f>
        <v>Trailer</v>
      </c>
      <c r="E4202" t="str">
        <f>VLOOKUP(CONS_TABLE[[#This Row],[make_id]],Make_details[],3,"FALSE")</f>
        <v>Standard</v>
      </c>
      <c r="F4202">
        <v>2012</v>
      </c>
      <c r="G4202" t="s">
        <v>58</v>
      </c>
      <c r="H4202" t="s">
        <v>10</v>
      </c>
      <c r="I4202" s="1">
        <v>44656</v>
      </c>
      <c r="J4202" s="1" t="str">
        <f>TEXT(CONS_TABLE[[#This Row],[date_stolen]],"YYYY")</f>
        <v>2022</v>
      </c>
      <c r="K4202" s="1" t="str">
        <f>TEXT(CONS_TABLE[[#This Row],[date_stolen]],"MMMM")</f>
        <v>April</v>
      </c>
      <c r="L4202">
        <v>101</v>
      </c>
      <c r="M4202" t="str">
        <f>VLOOKUP(CONS_TABLE[[#This Row],[location_id]],Locations[],2,"FALSE")</f>
        <v>Northland</v>
      </c>
      <c r="N4202" t="str">
        <f>VLOOKUP(CONS_TABLE[[#This Row],[location_id]],Locations[],3, "FALSE")</f>
        <v>New Zealand</v>
      </c>
      <c r="O4202" s="3">
        <f>VLOOKUP(CONS_TABLE[[#This Row],[location_id]],Locations[],4,"FALSE")</f>
        <v>201500</v>
      </c>
      <c r="P4202">
        <f>VLOOKUP(CONS_TABLE[[#This Row],[location_id]],Locations[],5,"FALSE")</f>
        <v>16.11</v>
      </c>
    </row>
    <row r="4203" spans="1:16" x14ac:dyDescent="0.3">
      <c r="A4203">
        <v>4202</v>
      </c>
      <c r="B4203" t="s">
        <v>11</v>
      </c>
      <c r="C4203">
        <v>623</v>
      </c>
      <c r="D4203" t="str">
        <f>VLOOKUP(CONS_TABLE[[#This Row],[make_id]],Make_details[],2,"FALSE")</f>
        <v>Trailer</v>
      </c>
      <c r="E4203" t="str">
        <f>VLOOKUP(CONS_TABLE[[#This Row],[make_id]],Make_details[],3,"FALSE")</f>
        <v>Standard</v>
      </c>
      <c r="F4203">
        <v>2012</v>
      </c>
      <c r="G4203" t="s">
        <v>1139</v>
      </c>
      <c r="H4203" t="s">
        <v>10</v>
      </c>
      <c r="I4203" s="1">
        <v>44572</v>
      </c>
      <c r="J4203" s="1" t="str">
        <f>TEXT(CONS_TABLE[[#This Row],[date_stolen]],"YYYY")</f>
        <v>2022</v>
      </c>
      <c r="K4203" s="1" t="str">
        <f>TEXT(CONS_TABLE[[#This Row],[date_stolen]],"MMMM")</f>
        <v>January</v>
      </c>
      <c r="L4203">
        <v>107</v>
      </c>
      <c r="M4203" t="str">
        <f>VLOOKUP(CONS_TABLE[[#This Row],[location_id]],Locations[],2,"FALSE")</f>
        <v>Taranaki</v>
      </c>
      <c r="N4203" t="str">
        <f>VLOOKUP(CONS_TABLE[[#This Row],[location_id]],Locations[],3, "FALSE")</f>
        <v>New Zealand</v>
      </c>
      <c r="O4203" s="3">
        <f>VLOOKUP(CONS_TABLE[[#This Row],[location_id]],Locations[],4,"FALSE")</f>
        <v>127300</v>
      </c>
      <c r="P4203">
        <f>VLOOKUP(CONS_TABLE[[#This Row],[location_id]],Locations[],5,"FALSE")</f>
        <v>17.55</v>
      </c>
    </row>
    <row r="4204" spans="1:16" x14ac:dyDescent="0.3">
      <c r="A4204">
        <v>4203</v>
      </c>
      <c r="B4204" t="s">
        <v>11</v>
      </c>
      <c r="C4204">
        <v>623</v>
      </c>
      <c r="D4204" t="str">
        <f>VLOOKUP(CONS_TABLE[[#This Row],[make_id]],Make_details[],2,"FALSE")</f>
        <v>Trailer</v>
      </c>
      <c r="E4204" t="str">
        <f>VLOOKUP(CONS_TABLE[[#This Row],[make_id]],Make_details[],3,"FALSE")</f>
        <v>Standard</v>
      </c>
      <c r="F4204">
        <v>2005</v>
      </c>
      <c r="G4204" t="s">
        <v>1140</v>
      </c>
      <c r="H4204" t="s">
        <v>45</v>
      </c>
      <c r="I4204" s="1">
        <v>44559</v>
      </c>
      <c r="J4204" s="1" t="str">
        <f>TEXT(CONS_TABLE[[#This Row],[date_stolen]],"YYYY")</f>
        <v>2021</v>
      </c>
      <c r="K4204" s="1" t="str">
        <f>TEXT(CONS_TABLE[[#This Row],[date_stolen]],"MMMM")</f>
        <v>December</v>
      </c>
      <c r="L4204">
        <v>108</v>
      </c>
      <c r="M4204" t="str">
        <f>VLOOKUP(CONS_TABLE[[#This Row],[location_id]],Locations[],2,"FALSE")</f>
        <v>Manawatū-Whanganui</v>
      </c>
      <c r="N4204" t="str">
        <f>VLOOKUP(CONS_TABLE[[#This Row],[location_id]],Locations[],3, "FALSE")</f>
        <v>New Zealand</v>
      </c>
      <c r="O4204" s="3">
        <f>VLOOKUP(CONS_TABLE[[#This Row],[location_id]],Locations[],4,"FALSE")</f>
        <v>258200</v>
      </c>
      <c r="P4204">
        <f>VLOOKUP(CONS_TABLE[[#This Row],[location_id]],Locations[],5,"FALSE")</f>
        <v>11.62</v>
      </c>
    </row>
    <row r="4205" spans="1:16" x14ac:dyDescent="0.3">
      <c r="A4205">
        <v>4204</v>
      </c>
      <c r="B4205" t="s">
        <v>11</v>
      </c>
      <c r="C4205">
        <v>623</v>
      </c>
      <c r="D4205" t="str">
        <f>VLOOKUP(CONS_TABLE[[#This Row],[make_id]],Make_details[],2,"FALSE")</f>
        <v>Trailer</v>
      </c>
      <c r="E4205" t="str">
        <f>VLOOKUP(CONS_TABLE[[#This Row],[make_id]],Make_details[],3,"FALSE")</f>
        <v>Standard</v>
      </c>
      <c r="F4205">
        <v>2012</v>
      </c>
      <c r="G4205" t="s">
        <v>1141</v>
      </c>
      <c r="H4205" t="s">
        <v>45</v>
      </c>
      <c r="I4205" s="1">
        <v>44547</v>
      </c>
      <c r="J4205" s="1" t="str">
        <f>TEXT(CONS_TABLE[[#This Row],[date_stolen]],"YYYY")</f>
        <v>2021</v>
      </c>
      <c r="K4205" s="1" t="str">
        <f>TEXT(CONS_TABLE[[#This Row],[date_stolen]],"MMMM")</f>
        <v>December</v>
      </c>
      <c r="L4205">
        <v>102</v>
      </c>
      <c r="M4205" t="str">
        <f>VLOOKUP(CONS_TABLE[[#This Row],[location_id]],Locations[],2,"FALSE")</f>
        <v>Auckland</v>
      </c>
      <c r="N4205" t="str">
        <f>VLOOKUP(CONS_TABLE[[#This Row],[location_id]],Locations[],3, "FALSE")</f>
        <v>New Zealand</v>
      </c>
      <c r="O4205" s="3">
        <f>VLOOKUP(CONS_TABLE[[#This Row],[location_id]],Locations[],4,"FALSE")</f>
        <v>1695200</v>
      </c>
      <c r="P4205">
        <f>VLOOKUP(CONS_TABLE[[#This Row],[location_id]],Locations[],5,"FALSE")</f>
        <v>343.09</v>
      </c>
    </row>
    <row r="4206" spans="1:16" x14ac:dyDescent="0.3">
      <c r="A4206">
        <v>4205</v>
      </c>
      <c r="B4206" t="s">
        <v>8</v>
      </c>
      <c r="C4206">
        <v>514</v>
      </c>
      <c r="D4206" t="str">
        <f>VLOOKUP(CONS_TABLE[[#This Row],[make_id]],Make_details[],2,"FALSE")</f>
        <v>Briford</v>
      </c>
      <c r="E4206" t="str">
        <f>VLOOKUP(CONS_TABLE[[#This Row],[make_id]],Make_details[],3,"FALSE")</f>
        <v>Standard</v>
      </c>
      <c r="F4206">
        <v>2012</v>
      </c>
      <c r="G4206" t="s">
        <v>1142</v>
      </c>
      <c r="H4206" t="s">
        <v>10</v>
      </c>
      <c r="I4206" s="1">
        <v>44579</v>
      </c>
      <c r="J4206" s="1" t="str">
        <f>TEXT(CONS_TABLE[[#This Row],[date_stolen]],"YYYY")</f>
        <v>2022</v>
      </c>
      <c r="K4206" s="1" t="str">
        <f>TEXT(CONS_TABLE[[#This Row],[date_stolen]],"MMMM")</f>
        <v>January</v>
      </c>
      <c r="L4206">
        <v>114</v>
      </c>
      <c r="M4206" t="str">
        <f>VLOOKUP(CONS_TABLE[[#This Row],[location_id]],Locations[],2,"FALSE")</f>
        <v>Canterbury</v>
      </c>
      <c r="N4206" t="str">
        <f>VLOOKUP(CONS_TABLE[[#This Row],[location_id]],Locations[],3, "FALSE")</f>
        <v>New Zealand</v>
      </c>
      <c r="O4206" s="3">
        <f>VLOOKUP(CONS_TABLE[[#This Row],[location_id]],Locations[],4,"FALSE")</f>
        <v>655000</v>
      </c>
      <c r="P4206">
        <f>VLOOKUP(CONS_TABLE[[#This Row],[location_id]],Locations[],5,"FALSE")</f>
        <v>14.72</v>
      </c>
    </row>
    <row r="4207" spans="1:16" x14ac:dyDescent="0.3">
      <c r="A4207">
        <v>4206</v>
      </c>
      <c r="B4207" t="s">
        <v>8</v>
      </c>
      <c r="C4207">
        <v>623</v>
      </c>
      <c r="D4207" t="str">
        <f>VLOOKUP(CONS_TABLE[[#This Row],[make_id]],Make_details[],2,"FALSE")</f>
        <v>Trailer</v>
      </c>
      <c r="E4207" t="str">
        <f>VLOOKUP(CONS_TABLE[[#This Row],[make_id]],Make_details[],3,"FALSE")</f>
        <v>Standard</v>
      </c>
      <c r="F4207">
        <v>2012</v>
      </c>
      <c r="G4207" t="s">
        <v>339</v>
      </c>
      <c r="H4207" t="s">
        <v>10</v>
      </c>
      <c r="I4207" s="1">
        <v>44596</v>
      </c>
      <c r="J4207" s="1" t="str">
        <f>TEXT(CONS_TABLE[[#This Row],[date_stolen]],"YYYY")</f>
        <v>2022</v>
      </c>
      <c r="K4207" s="1" t="str">
        <f>TEXT(CONS_TABLE[[#This Row],[date_stolen]],"MMMM")</f>
        <v>February</v>
      </c>
      <c r="L4207">
        <v>103</v>
      </c>
      <c r="M4207" t="str">
        <f>VLOOKUP(CONS_TABLE[[#This Row],[location_id]],Locations[],2,"FALSE")</f>
        <v>Waikato</v>
      </c>
      <c r="N4207" t="str">
        <f>VLOOKUP(CONS_TABLE[[#This Row],[location_id]],Locations[],3, "FALSE")</f>
        <v>New Zealand</v>
      </c>
      <c r="O4207" s="3">
        <f>VLOOKUP(CONS_TABLE[[#This Row],[location_id]],Locations[],4,"FALSE")</f>
        <v>513800</v>
      </c>
      <c r="P4207">
        <f>VLOOKUP(CONS_TABLE[[#This Row],[location_id]],Locations[],5,"FALSE")</f>
        <v>21.5</v>
      </c>
    </row>
    <row r="4208" spans="1:16" x14ac:dyDescent="0.3">
      <c r="A4208">
        <v>4207</v>
      </c>
      <c r="B4208" t="s">
        <v>8</v>
      </c>
      <c r="C4208">
        <v>549</v>
      </c>
      <c r="D4208" t="str">
        <f>VLOOKUP(CONS_TABLE[[#This Row],[make_id]],Make_details[],2,"FALSE")</f>
        <v>Homebuilt</v>
      </c>
      <c r="E4208" t="str">
        <f>VLOOKUP(CONS_TABLE[[#This Row],[make_id]],Make_details[],3,"FALSE")</f>
        <v>Standard</v>
      </c>
      <c r="F4208">
        <v>1994</v>
      </c>
      <c r="G4208" t="s">
        <v>46</v>
      </c>
      <c r="H4208" t="s">
        <v>10</v>
      </c>
      <c r="I4208" s="1">
        <v>44504</v>
      </c>
      <c r="J4208" s="1" t="str">
        <f>TEXT(CONS_TABLE[[#This Row],[date_stolen]],"YYYY")</f>
        <v>2021</v>
      </c>
      <c r="K4208" s="1" t="str">
        <f>TEXT(CONS_TABLE[[#This Row],[date_stolen]],"MMMM")</f>
        <v>November</v>
      </c>
      <c r="L4208">
        <v>107</v>
      </c>
      <c r="M4208" t="str">
        <f>VLOOKUP(CONS_TABLE[[#This Row],[location_id]],Locations[],2,"FALSE")</f>
        <v>Taranaki</v>
      </c>
      <c r="N4208" t="str">
        <f>VLOOKUP(CONS_TABLE[[#This Row],[location_id]],Locations[],3, "FALSE")</f>
        <v>New Zealand</v>
      </c>
      <c r="O4208" s="3">
        <f>VLOOKUP(CONS_TABLE[[#This Row],[location_id]],Locations[],4,"FALSE")</f>
        <v>127300</v>
      </c>
      <c r="P4208">
        <f>VLOOKUP(CONS_TABLE[[#This Row],[location_id]],Locations[],5,"FALSE")</f>
        <v>17.55</v>
      </c>
    </row>
    <row r="4209" spans="1:16" x14ac:dyDescent="0.3">
      <c r="A4209">
        <v>4208</v>
      </c>
      <c r="B4209" t="s">
        <v>8</v>
      </c>
      <c r="C4209">
        <v>562</v>
      </c>
      <c r="D4209" t="str">
        <f>VLOOKUP(CONS_TABLE[[#This Row],[make_id]],Make_details[],2,"FALSE")</f>
        <v>Kea</v>
      </c>
      <c r="E4209" t="str">
        <f>VLOOKUP(CONS_TABLE[[#This Row],[make_id]],Make_details[],3,"FALSE")</f>
        <v>Standard</v>
      </c>
      <c r="F4209">
        <v>2013</v>
      </c>
      <c r="G4209" t="s">
        <v>287</v>
      </c>
      <c r="H4209" t="s">
        <v>10</v>
      </c>
      <c r="I4209" s="1">
        <v>44539</v>
      </c>
      <c r="J4209" s="1" t="str">
        <f>TEXT(CONS_TABLE[[#This Row],[date_stolen]],"YYYY")</f>
        <v>2021</v>
      </c>
      <c r="K4209" s="1" t="str">
        <f>TEXT(CONS_TABLE[[#This Row],[date_stolen]],"MMMM")</f>
        <v>December</v>
      </c>
      <c r="L4209">
        <v>103</v>
      </c>
      <c r="M4209" t="str">
        <f>VLOOKUP(CONS_TABLE[[#This Row],[location_id]],Locations[],2,"FALSE")</f>
        <v>Waikato</v>
      </c>
      <c r="N4209" t="str">
        <f>VLOOKUP(CONS_TABLE[[#This Row],[location_id]],Locations[],3, "FALSE")</f>
        <v>New Zealand</v>
      </c>
      <c r="O4209" s="3">
        <f>VLOOKUP(CONS_TABLE[[#This Row],[location_id]],Locations[],4,"FALSE")</f>
        <v>513800</v>
      </c>
      <c r="P4209">
        <f>VLOOKUP(CONS_TABLE[[#This Row],[location_id]],Locations[],5,"FALSE")</f>
        <v>21.5</v>
      </c>
    </row>
    <row r="4210" spans="1:16" x14ac:dyDescent="0.3">
      <c r="A4210">
        <v>4209</v>
      </c>
      <c r="B4210" t="s">
        <v>8</v>
      </c>
      <c r="C4210">
        <v>549</v>
      </c>
      <c r="D4210" t="str">
        <f>VLOOKUP(CONS_TABLE[[#This Row],[make_id]],Make_details[],2,"FALSE")</f>
        <v>Homebuilt</v>
      </c>
      <c r="E4210" t="str">
        <f>VLOOKUP(CONS_TABLE[[#This Row],[make_id]],Make_details[],3,"FALSE")</f>
        <v>Standard</v>
      </c>
      <c r="F4210">
        <v>1994</v>
      </c>
      <c r="G4210" t="s">
        <v>1143</v>
      </c>
      <c r="H4210" t="s">
        <v>10</v>
      </c>
      <c r="I4210" s="1">
        <v>44585</v>
      </c>
      <c r="J4210" s="1" t="str">
        <f>TEXT(CONS_TABLE[[#This Row],[date_stolen]],"YYYY")</f>
        <v>2022</v>
      </c>
      <c r="K4210" s="1" t="str">
        <f>TEXT(CONS_TABLE[[#This Row],[date_stolen]],"MMMM")</f>
        <v>January</v>
      </c>
      <c r="L4210">
        <v>102</v>
      </c>
      <c r="M4210" t="str">
        <f>VLOOKUP(CONS_TABLE[[#This Row],[location_id]],Locations[],2,"FALSE")</f>
        <v>Auckland</v>
      </c>
      <c r="N4210" t="str">
        <f>VLOOKUP(CONS_TABLE[[#This Row],[location_id]],Locations[],3, "FALSE")</f>
        <v>New Zealand</v>
      </c>
      <c r="O4210" s="3">
        <f>VLOOKUP(CONS_TABLE[[#This Row],[location_id]],Locations[],4,"FALSE")</f>
        <v>1695200</v>
      </c>
      <c r="P4210">
        <f>VLOOKUP(CONS_TABLE[[#This Row],[location_id]],Locations[],5,"FALSE")</f>
        <v>343.09</v>
      </c>
    </row>
    <row r="4211" spans="1:16" x14ac:dyDescent="0.3">
      <c r="A4211">
        <v>4210</v>
      </c>
      <c r="B4211" t="s">
        <v>8</v>
      </c>
      <c r="C4211">
        <v>623</v>
      </c>
      <c r="D4211" t="str">
        <f>VLOOKUP(CONS_TABLE[[#This Row],[make_id]],Make_details[],2,"FALSE")</f>
        <v>Trailer</v>
      </c>
      <c r="E4211" t="str">
        <f>VLOOKUP(CONS_TABLE[[#This Row],[make_id]],Make_details[],3,"FALSE")</f>
        <v>Standard</v>
      </c>
      <c r="F4211">
        <v>2012</v>
      </c>
      <c r="G4211" t="s">
        <v>44</v>
      </c>
      <c r="H4211" t="s">
        <v>10</v>
      </c>
      <c r="I4211" s="1">
        <v>44590</v>
      </c>
      <c r="J4211" s="1" t="str">
        <f>TEXT(CONS_TABLE[[#This Row],[date_stolen]],"YYYY")</f>
        <v>2022</v>
      </c>
      <c r="K4211" s="1" t="str">
        <f>TEXT(CONS_TABLE[[#This Row],[date_stolen]],"MMMM")</f>
        <v>January</v>
      </c>
      <c r="L4211">
        <v>109</v>
      </c>
      <c r="M4211" t="str">
        <f>VLOOKUP(CONS_TABLE[[#This Row],[location_id]],Locations[],2,"FALSE")</f>
        <v>Wellington</v>
      </c>
      <c r="N4211" t="str">
        <f>VLOOKUP(CONS_TABLE[[#This Row],[location_id]],Locations[],3, "FALSE")</f>
        <v>New Zealand</v>
      </c>
      <c r="O4211" s="3">
        <f>VLOOKUP(CONS_TABLE[[#This Row],[location_id]],Locations[],4,"FALSE")</f>
        <v>543500</v>
      </c>
      <c r="P4211">
        <f>VLOOKUP(CONS_TABLE[[#This Row],[location_id]],Locations[],5,"FALSE")</f>
        <v>67.52</v>
      </c>
    </row>
    <row r="4212" spans="1:16" x14ac:dyDescent="0.3">
      <c r="A4212">
        <v>4211</v>
      </c>
      <c r="B4212" t="s">
        <v>8</v>
      </c>
      <c r="C4212">
        <v>623</v>
      </c>
      <c r="D4212" t="str">
        <f>VLOOKUP(CONS_TABLE[[#This Row],[make_id]],Make_details[],2,"FALSE")</f>
        <v>Trailer</v>
      </c>
      <c r="E4212" t="str">
        <f>VLOOKUP(CONS_TABLE[[#This Row],[make_id]],Make_details[],3,"FALSE")</f>
        <v>Standard</v>
      </c>
      <c r="F4212">
        <v>2012</v>
      </c>
      <c r="G4212" t="s">
        <v>1144</v>
      </c>
      <c r="H4212" t="s">
        <v>10</v>
      </c>
      <c r="I4212" s="1">
        <v>44593</v>
      </c>
      <c r="J4212" s="1" t="str">
        <f>TEXT(CONS_TABLE[[#This Row],[date_stolen]],"YYYY")</f>
        <v>2022</v>
      </c>
      <c r="K4212" s="1" t="str">
        <f>TEXT(CONS_TABLE[[#This Row],[date_stolen]],"MMMM")</f>
        <v>February</v>
      </c>
      <c r="L4212">
        <v>114</v>
      </c>
      <c r="M4212" t="str">
        <f>VLOOKUP(CONS_TABLE[[#This Row],[location_id]],Locations[],2,"FALSE")</f>
        <v>Canterbury</v>
      </c>
      <c r="N4212" t="str">
        <f>VLOOKUP(CONS_TABLE[[#This Row],[location_id]],Locations[],3, "FALSE")</f>
        <v>New Zealand</v>
      </c>
      <c r="O4212" s="3">
        <f>VLOOKUP(CONS_TABLE[[#This Row],[location_id]],Locations[],4,"FALSE")</f>
        <v>655000</v>
      </c>
      <c r="P4212">
        <f>VLOOKUP(CONS_TABLE[[#This Row],[location_id]],Locations[],5,"FALSE")</f>
        <v>14.72</v>
      </c>
    </row>
    <row r="4213" spans="1:16" x14ac:dyDescent="0.3">
      <c r="A4213">
        <v>4212</v>
      </c>
      <c r="B4213" t="s">
        <v>8</v>
      </c>
      <c r="C4213">
        <v>584</v>
      </c>
      <c r="D4213" t="str">
        <f>VLOOKUP(CONS_TABLE[[#This Row],[make_id]],Make_details[],2,"FALSE")</f>
        <v>Mono - Way</v>
      </c>
      <c r="E4213" t="str">
        <f>VLOOKUP(CONS_TABLE[[#This Row],[make_id]],Make_details[],3,"FALSE")</f>
        <v>Standard</v>
      </c>
      <c r="F4213">
        <v>2013</v>
      </c>
      <c r="G4213" t="s">
        <v>46</v>
      </c>
      <c r="H4213" t="s">
        <v>10</v>
      </c>
      <c r="I4213" s="1">
        <v>44637</v>
      </c>
      <c r="J4213" s="1" t="str">
        <f>TEXT(CONS_TABLE[[#This Row],[date_stolen]],"YYYY")</f>
        <v>2022</v>
      </c>
      <c r="K4213" s="1" t="str">
        <f>TEXT(CONS_TABLE[[#This Row],[date_stolen]],"MMMM")</f>
        <v>March</v>
      </c>
      <c r="L4213">
        <v>109</v>
      </c>
      <c r="M4213" t="str">
        <f>VLOOKUP(CONS_TABLE[[#This Row],[location_id]],Locations[],2,"FALSE")</f>
        <v>Wellington</v>
      </c>
      <c r="N4213" t="str">
        <f>VLOOKUP(CONS_TABLE[[#This Row],[location_id]],Locations[],3, "FALSE")</f>
        <v>New Zealand</v>
      </c>
      <c r="O4213" s="3">
        <f>VLOOKUP(CONS_TABLE[[#This Row],[location_id]],Locations[],4,"FALSE")</f>
        <v>543500</v>
      </c>
      <c r="P4213">
        <f>VLOOKUP(CONS_TABLE[[#This Row],[location_id]],Locations[],5,"FALSE")</f>
        <v>67.52</v>
      </c>
    </row>
    <row r="4214" spans="1:16" x14ac:dyDescent="0.3">
      <c r="A4214">
        <v>4213</v>
      </c>
      <c r="B4214" t="s">
        <v>75</v>
      </c>
      <c r="C4214">
        <v>576</v>
      </c>
      <c r="D4214" t="str">
        <f>VLOOKUP(CONS_TABLE[[#This Row],[make_id]],Make_details[],2,"FALSE")</f>
        <v>Mazda</v>
      </c>
      <c r="E4214" t="str">
        <f>VLOOKUP(CONS_TABLE[[#This Row],[make_id]],Make_details[],3,"FALSE")</f>
        <v>Standard</v>
      </c>
      <c r="F4214">
        <v>1991</v>
      </c>
      <c r="G4214" t="s">
        <v>572</v>
      </c>
      <c r="H4214" t="s">
        <v>69</v>
      </c>
      <c r="I4214" s="1">
        <v>44528</v>
      </c>
      <c r="J4214" s="1" t="str">
        <f>TEXT(CONS_TABLE[[#This Row],[date_stolen]],"YYYY")</f>
        <v>2021</v>
      </c>
      <c r="K4214" s="1" t="str">
        <f>TEXT(CONS_TABLE[[#This Row],[date_stolen]],"MMMM")</f>
        <v>November</v>
      </c>
      <c r="L4214">
        <v>114</v>
      </c>
      <c r="M4214" t="str">
        <f>VLOOKUP(CONS_TABLE[[#This Row],[location_id]],Locations[],2,"FALSE")</f>
        <v>Canterbury</v>
      </c>
      <c r="N4214" t="str">
        <f>VLOOKUP(CONS_TABLE[[#This Row],[location_id]],Locations[],3, "FALSE")</f>
        <v>New Zealand</v>
      </c>
      <c r="O4214" s="3">
        <f>VLOOKUP(CONS_TABLE[[#This Row],[location_id]],Locations[],4,"FALSE")</f>
        <v>655000</v>
      </c>
      <c r="P4214">
        <f>VLOOKUP(CONS_TABLE[[#This Row],[location_id]],Locations[],5,"FALSE")</f>
        <v>14.72</v>
      </c>
    </row>
    <row r="4215" spans="1:16" x14ac:dyDescent="0.3">
      <c r="A4215">
        <v>4214</v>
      </c>
      <c r="B4215" t="s">
        <v>435</v>
      </c>
      <c r="C4215">
        <v>587</v>
      </c>
      <c r="D4215" t="str">
        <f>VLOOKUP(CONS_TABLE[[#This Row],[make_id]],Make_details[],2,"FALSE")</f>
        <v>Nissan</v>
      </c>
      <c r="E4215" t="str">
        <f>VLOOKUP(CONS_TABLE[[#This Row],[make_id]],Make_details[],3,"FALSE")</f>
        <v>Standard</v>
      </c>
      <c r="F4215">
        <v>1992</v>
      </c>
      <c r="G4215" t="s">
        <v>481</v>
      </c>
      <c r="H4215" t="s">
        <v>32</v>
      </c>
      <c r="I4215" s="1">
        <v>44481</v>
      </c>
      <c r="J4215" s="1" t="str">
        <f>TEXT(CONS_TABLE[[#This Row],[date_stolen]],"YYYY")</f>
        <v>2021</v>
      </c>
      <c r="K4215" s="1" t="str">
        <f>TEXT(CONS_TABLE[[#This Row],[date_stolen]],"MMMM")</f>
        <v>October</v>
      </c>
      <c r="L4215">
        <v>103</v>
      </c>
      <c r="M4215" t="str">
        <f>VLOOKUP(CONS_TABLE[[#This Row],[location_id]],Locations[],2,"FALSE")</f>
        <v>Waikato</v>
      </c>
      <c r="N4215" t="str">
        <f>VLOOKUP(CONS_TABLE[[#This Row],[location_id]],Locations[],3, "FALSE")</f>
        <v>New Zealand</v>
      </c>
      <c r="O4215" s="3">
        <f>VLOOKUP(CONS_TABLE[[#This Row],[location_id]],Locations[],4,"FALSE")</f>
        <v>513800</v>
      </c>
      <c r="P4215">
        <f>VLOOKUP(CONS_TABLE[[#This Row],[location_id]],Locations[],5,"FALSE")</f>
        <v>21.5</v>
      </c>
    </row>
    <row r="4216" spans="1:16" x14ac:dyDescent="0.3">
      <c r="A4216">
        <v>4215</v>
      </c>
      <c r="B4216" t="s">
        <v>75</v>
      </c>
      <c r="C4216">
        <v>619</v>
      </c>
      <c r="D4216" t="str">
        <f>VLOOKUP(CONS_TABLE[[#This Row],[make_id]],Make_details[],2,"FALSE")</f>
        <v>Toyota</v>
      </c>
      <c r="E4216" t="str">
        <f>VLOOKUP(CONS_TABLE[[#This Row],[make_id]],Make_details[],3,"FALSE")</f>
        <v>Standard</v>
      </c>
      <c r="F4216">
        <v>1996</v>
      </c>
      <c r="G4216" t="s">
        <v>460</v>
      </c>
      <c r="H4216" t="s">
        <v>101</v>
      </c>
      <c r="I4216" s="1">
        <v>44632</v>
      </c>
      <c r="J4216" s="1" t="str">
        <f>TEXT(CONS_TABLE[[#This Row],[date_stolen]],"YYYY")</f>
        <v>2022</v>
      </c>
      <c r="K4216" s="1" t="str">
        <f>TEXT(CONS_TABLE[[#This Row],[date_stolen]],"MMMM")</f>
        <v>March</v>
      </c>
      <c r="L4216">
        <v>104</v>
      </c>
      <c r="M4216" t="str">
        <f>VLOOKUP(CONS_TABLE[[#This Row],[location_id]],Locations[],2,"FALSE")</f>
        <v>Bay of Plenty</v>
      </c>
      <c r="N4216" t="str">
        <f>VLOOKUP(CONS_TABLE[[#This Row],[location_id]],Locations[],3, "FALSE")</f>
        <v>New Zealand</v>
      </c>
      <c r="O4216" s="3">
        <f>VLOOKUP(CONS_TABLE[[#This Row],[location_id]],Locations[],4,"FALSE")</f>
        <v>347700</v>
      </c>
      <c r="P4216">
        <f>VLOOKUP(CONS_TABLE[[#This Row],[location_id]],Locations[],5,"FALSE")</f>
        <v>28.8</v>
      </c>
    </row>
    <row r="4217" spans="1:16" x14ac:dyDescent="0.3">
      <c r="A4217">
        <v>4216</v>
      </c>
      <c r="B4217" t="s">
        <v>435</v>
      </c>
      <c r="C4217">
        <v>580</v>
      </c>
      <c r="D4217" t="str">
        <f>VLOOKUP(CONS_TABLE[[#This Row],[make_id]],Make_details[],2,"FALSE")</f>
        <v>Mitsubishi</v>
      </c>
      <c r="E4217" t="str">
        <f>VLOOKUP(CONS_TABLE[[#This Row],[make_id]],Make_details[],3,"FALSE")</f>
        <v>Standard</v>
      </c>
      <c r="F4217">
        <v>1996</v>
      </c>
      <c r="G4217" t="s">
        <v>469</v>
      </c>
      <c r="H4217" t="s">
        <v>32</v>
      </c>
      <c r="I4217" s="1">
        <v>44607</v>
      </c>
      <c r="J4217" s="1" t="str">
        <f>TEXT(CONS_TABLE[[#This Row],[date_stolen]],"YYYY")</f>
        <v>2022</v>
      </c>
      <c r="K4217" s="1" t="str">
        <f>TEXT(CONS_TABLE[[#This Row],[date_stolen]],"MMMM")</f>
        <v>February</v>
      </c>
      <c r="L4217">
        <v>102</v>
      </c>
      <c r="M4217" t="str">
        <f>VLOOKUP(CONS_TABLE[[#This Row],[location_id]],Locations[],2,"FALSE")</f>
        <v>Auckland</v>
      </c>
      <c r="N4217" t="str">
        <f>VLOOKUP(CONS_TABLE[[#This Row],[location_id]],Locations[],3, "FALSE")</f>
        <v>New Zealand</v>
      </c>
      <c r="O4217" s="3">
        <f>VLOOKUP(CONS_TABLE[[#This Row],[location_id]],Locations[],4,"FALSE")</f>
        <v>1695200</v>
      </c>
      <c r="P4217">
        <f>VLOOKUP(CONS_TABLE[[#This Row],[location_id]],Locations[],5,"FALSE")</f>
        <v>343.09</v>
      </c>
    </row>
    <row r="4218" spans="1:16" x14ac:dyDescent="0.3">
      <c r="A4218">
        <v>4217</v>
      </c>
      <c r="B4218" t="s">
        <v>435</v>
      </c>
      <c r="C4218">
        <v>548</v>
      </c>
      <c r="D4218" t="str">
        <f>VLOOKUP(CONS_TABLE[[#This Row],[make_id]],Make_details[],2,"FALSE")</f>
        <v>Holden</v>
      </c>
      <c r="E4218" t="str">
        <f>VLOOKUP(CONS_TABLE[[#This Row],[make_id]],Make_details[],3,"FALSE")</f>
        <v>Standard</v>
      </c>
      <c r="F4218">
        <v>1996</v>
      </c>
      <c r="G4218" t="s">
        <v>1145</v>
      </c>
      <c r="H4218" t="s">
        <v>47</v>
      </c>
      <c r="I4218" s="1">
        <v>44602</v>
      </c>
      <c r="J4218" s="1" t="str">
        <f>TEXT(CONS_TABLE[[#This Row],[date_stolen]],"YYYY")</f>
        <v>2022</v>
      </c>
      <c r="K4218" s="1" t="str">
        <f>TEXT(CONS_TABLE[[#This Row],[date_stolen]],"MMMM")</f>
        <v>February</v>
      </c>
      <c r="L4218">
        <v>111</v>
      </c>
      <c r="M4218" t="str">
        <f>VLOOKUP(CONS_TABLE[[#This Row],[location_id]],Locations[],2,"FALSE")</f>
        <v>Nelson</v>
      </c>
      <c r="N4218" t="str">
        <f>VLOOKUP(CONS_TABLE[[#This Row],[location_id]],Locations[],3, "FALSE")</f>
        <v>New Zealand</v>
      </c>
      <c r="O4218" s="3">
        <f>VLOOKUP(CONS_TABLE[[#This Row],[location_id]],Locations[],4,"FALSE")</f>
        <v>54500</v>
      </c>
      <c r="P4218">
        <f>VLOOKUP(CONS_TABLE[[#This Row],[location_id]],Locations[],5,"FALSE")</f>
        <v>129.15</v>
      </c>
    </row>
    <row r="4219" spans="1:16" x14ac:dyDescent="0.3">
      <c r="A4219">
        <v>4218</v>
      </c>
      <c r="B4219" t="s">
        <v>83</v>
      </c>
      <c r="C4219">
        <v>619</v>
      </c>
      <c r="D4219" t="str">
        <f>VLOOKUP(CONS_TABLE[[#This Row],[make_id]],Make_details[],2,"FALSE")</f>
        <v>Toyota</v>
      </c>
      <c r="E4219" t="str">
        <f>VLOOKUP(CONS_TABLE[[#This Row],[make_id]],Make_details[],3,"FALSE")</f>
        <v>Standard</v>
      </c>
      <c r="F4219">
        <v>1998</v>
      </c>
      <c r="G4219" t="s">
        <v>591</v>
      </c>
      <c r="H4219" t="s">
        <v>18</v>
      </c>
      <c r="I4219" s="1">
        <v>44552</v>
      </c>
      <c r="J4219" s="1" t="str">
        <f>TEXT(CONS_TABLE[[#This Row],[date_stolen]],"YYYY")</f>
        <v>2021</v>
      </c>
      <c r="K4219" s="1" t="str">
        <f>TEXT(CONS_TABLE[[#This Row],[date_stolen]],"MMMM")</f>
        <v>December</v>
      </c>
      <c r="L4219">
        <v>108</v>
      </c>
      <c r="M4219" t="str">
        <f>VLOOKUP(CONS_TABLE[[#This Row],[location_id]],Locations[],2,"FALSE")</f>
        <v>Manawatū-Whanganui</v>
      </c>
      <c r="N4219" t="str">
        <f>VLOOKUP(CONS_TABLE[[#This Row],[location_id]],Locations[],3, "FALSE")</f>
        <v>New Zealand</v>
      </c>
      <c r="O4219" s="3">
        <f>VLOOKUP(CONS_TABLE[[#This Row],[location_id]],Locations[],4,"FALSE")</f>
        <v>258200</v>
      </c>
      <c r="P4219">
        <f>VLOOKUP(CONS_TABLE[[#This Row],[location_id]],Locations[],5,"FALSE")</f>
        <v>11.62</v>
      </c>
    </row>
    <row r="4220" spans="1:16" x14ac:dyDescent="0.3">
      <c r="A4220">
        <v>4219</v>
      </c>
      <c r="B4220" t="s">
        <v>83</v>
      </c>
      <c r="C4220">
        <v>587</v>
      </c>
      <c r="D4220" t="str">
        <f>VLOOKUP(CONS_TABLE[[#This Row],[make_id]],Make_details[],2,"FALSE")</f>
        <v>Nissan</v>
      </c>
      <c r="E4220" t="str">
        <f>VLOOKUP(CONS_TABLE[[#This Row],[make_id]],Make_details[],3,"FALSE")</f>
        <v>Standard</v>
      </c>
      <c r="F4220">
        <v>1991</v>
      </c>
      <c r="G4220" t="s">
        <v>478</v>
      </c>
      <c r="H4220" t="s">
        <v>18</v>
      </c>
      <c r="I4220" s="1">
        <v>44487</v>
      </c>
      <c r="J4220" s="1" t="str">
        <f>TEXT(CONS_TABLE[[#This Row],[date_stolen]],"YYYY")</f>
        <v>2021</v>
      </c>
      <c r="K4220" s="1" t="str">
        <f>TEXT(CONS_TABLE[[#This Row],[date_stolen]],"MMMM")</f>
        <v>October</v>
      </c>
      <c r="L4220">
        <v>114</v>
      </c>
      <c r="M4220" t="str">
        <f>VLOOKUP(CONS_TABLE[[#This Row],[location_id]],Locations[],2,"FALSE")</f>
        <v>Canterbury</v>
      </c>
      <c r="N4220" t="str">
        <f>VLOOKUP(CONS_TABLE[[#This Row],[location_id]],Locations[],3, "FALSE")</f>
        <v>New Zealand</v>
      </c>
      <c r="O4220" s="3">
        <f>VLOOKUP(CONS_TABLE[[#This Row],[location_id]],Locations[],4,"FALSE")</f>
        <v>655000</v>
      </c>
      <c r="P4220">
        <f>VLOOKUP(CONS_TABLE[[#This Row],[location_id]],Locations[],5,"FALSE")</f>
        <v>14.72</v>
      </c>
    </row>
    <row r="4221" spans="1:16" x14ac:dyDescent="0.3">
      <c r="A4221">
        <v>4220</v>
      </c>
      <c r="B4221" t="s">
        <v>90</v>
      </c>
      <c r="C4221">
        <v>619</v>
      </c>
      <c r="D4221" t="str">
        <f>VLOOKUP(CONS_TABLE[[#This Row],[make_id]],Make_details[],2,"FALSE")</f>
        <v>Toyota</v>
      </c>
      <c r="E4221" t="str">
        <f>VLOOKUP(CONS_TABLE[[#This Row],[make_id]],Make_details[],3,"FALSE")</f>
        <v>Standard</v>
      </c>
      <c r="F4221">
        <v>1986</v>
      </c>
      <c r="G4221" t="s">
        <v>448</v>
      </c>
      <c r="H4221" t="s">
        <v>32</v>
      </c>
      <c r="I4221" s="1">
        <v>44529</v>
      </c>
      <c r="J4221" s="1" t="str">
        <f>TEXT(CONS_TABLE[[#This Row],[date_stolen]],"YYYY")</f>
        <v>2021</v>
      </c>
      <c r="K4221" s="1" t="str">
        <f>TEXT(CONS_TABLE[[#This Row],[date_stolen]],"MMMM")</f>
        <v>November</v>
      </c>
      <c r="L4221">
        <v>114</v>
      </c>
      <c r="M4221" t="str">
        <f>VLOOKUP(CONS_TABLE[[#This Row],[location_id]],Locations[],2,"FALSE")</f>
        <v>Canterbury</v>
      </c>
      <c r="N4221" t="str">
        <f>VLOOKUP(CONS_TABLE[[#This Row],[location_id]],Locations[],3, "FALSE")</f>
        <v>New Zealand</v>
      </c>
      <c r="O4221" s="3">
        <f>VLOOKUP(CONS_TABLE[[#This Row],[location_id]],Locations[],4,"FALSE")</f>
        <v>655000</v>
      </c>
      <c r="P4221">
        <f>VLOOKUP(CONS_TABLE[[#This Row],[location_id]],Locations[],5,"FALSE")</f>
        <v>14.72</v>
      </c>
    </row>
    <row r="4222" spans="1:16" x14ac:dyDescent="0.3">
      <c r="A4222">
        <v>4221</v>
      </c>
      <c r="B4222" t="s">
        <v>90</v>
      </c>
      <c r="C4222">
        <v>540</v>
      </c>
      <c r="D4222" t="str">
        <f>VLOOKUP(CONS_TABLE[[#This Row],[make_id]],Make_details[],2,"FALSE")</f>
        <v>Ford</v>
      </c>
      <c r="E4222" t="str">
        <f>VLOOKUP(CONS_TABLE[[#This Row],[make_id]],Make_details[],3,"FALSE")</f>
        <v>Standard</v>
      </c>
      <c r="F4222">
        <v>1996</v>
      </c>
      <c r="G4222" t="s">
        <v>453</v>
      </c>
      <c r="H4222" t="s">
        <v>47</v>
      </c>
      <c r="I4222" s="1">
        <v>44522</v>
      </c>
      <c r="J4222" s="1" t="str">
        <f>TEXT(CONS_TABLE[[#This Row],[date_stolen]],"YYYY")</f>
        <v>2021</v>
      </c>
      <c r="K4222" s="1" t="str">
        <f>TEXT(CONS_TABLE[[#This Row],[date_stolen]],"MMMM")</f>
        <v>November</v>
      </c>
      <c r="L4222">
        <v>114</v>
      </c>
      <c r="M4222" t="str">
        <f>VLOOKUP(CONS_TABLE[[#This Row],[location_id]],Locations[],2,"FALSE")</f>
        <v>Canterbury</v>
      </c>
      <c r="N4222" t="str">
        <f>VLOOKUP(CONS_TABLE[[#This Row],[location_id]],Locations[],3, "FALSE")</f>
        <v>New Zealand</v>
      </c>
      <c r="O4222" s="3">
        <f>VLOOKUP(CONS_TABLE[[#This Row],[location_id]],Locations[],4,"FALSE")</f>
        <v>655000</v>
      </c>
      <c r="P4222">
        <f>VLOOKUP(CONS_TABLE[[#This Row],[location_id]],Locations[],5,"FALSE")</f>
        <v>14.72</v>
      </c>
    </row>
    <row r="4223" spans="1:16" x14ac:dyDescent="0.3">
      <c r="A4223">
        <v>4222</v>
      </c>
      <c r="B4223" t="s">
        <v>83</v>
      </c>
      <c r="C4223">
        <v>587</v>
      </c>
      <c r="D4223" t="str">
        <f>VLOOKUP(CONS_TABLE[[#This Row],[make_id]],Make_details[],2,"FALSE")</f>
        <v>Nissan</v>
      </c>
      <c r="E4223" t="str">
        <f>VLOOKUP(CONS_TABLE[[#This Row],[make_id]],Make_details[],3,"FALSE")</f>
        <v>Standard</v>
      </c>
      <c r="F4223">
        <v>1996</v>
      </c>
      <c r="G4223" t="s">
        <v>582</v>
      </c>
      <c r="H4223" t="s">
        <v>69</v>
      </c>
      <c r="I4223" s="1">
        <v>44516</v>
      </c>
      <c r="J4223" s="1" t="str">
        <f>TEXT(CONS_TABLE[[#This Row],[date_stolen]],"YYYY")</f>
        <v>2021</v>
      </c>
      <c r="K4223" s="1" t="str">
        <f>TEXT(CONS_TABLE[[#This Row],[date_stolen]],"MMMM")</f>
        <v>November</v>
      </c>
      <c r="L4223">
        <v>102</v>
      </c>
      <c r="M4223" t="str">
        <f>VLOOKUP(CONS_TABLE[[#This Row],[location_id]],Locations[],2,"FALSE")</f>
        <v>Auckland</v>
      </c>
      <c r="N4223" t="str">
        <f>VLOOKUP(CONS_TABLE[[#This Row],[location_id]],Locations[],3, "FALSE")</f>
        <v>New Zealand</v>
      </c>
      <c r="O4223" s="3">
        <f>VLOOKUP(CONS_TABLE[[#This Row],[location_id]],Locations[],4,"FALSE")</f>
        <v>1695200</v>
      </c>
      <c r="P4223">
        <f>VLOOKUP(CONS_TABLE[[#This Row],[location_id]],Locations[],5,"FALSE")</f>
        <v>343.09</v>
      </c>
    </row>
    <row r="4224" spans="1:16" x14ac:dyDescent="0.3">
      <c r="A4224">
        <v>4223</v>
      </c>
      <c r="B4224" t="s">
        <v>435</v>
      </c>
      <c r="C4224">
        <v>540</v>
      </c>
      <c r="D4224" t="str">
        <f>VLOOKUP(CONS_TABLE[[#This Row],[make_id]],Make_details[],2,"FALSE")</f>
        <v>Ford</v>
      </c>
      <c r="E4224" t="str">
        <f>VLOOKUP(CONS_TABLE[[#This Row],[make_id]],Make_details[],3,"FALSE")</f>
        <v>Standard</v>
      </c>
      <c r="F4224">
        <v>1996</v>
      </c>
      <c r="G4224" t="s">
        <v>436</v>
      </c>
      <c r="H4224" t="s">
        <v>32</v>
      </c>
      <c r="I4224" s="1">
        <v>44584</v>
      </c>
      <c r="J4224" s="1" t="str">
        <f>TEXT(CONS_TABLE[[#This Row],[date_stolen]],"YYYY")</f>
        <v>2022</v>
      </c>
      <c r="K4224" s="1" t="str">
        <f>TEXT(CONS_TABLE[[#This Row],[date_stolen]],"MMMM")</f>
        <v>January</v>
      </c>
      <c r="L4224">
        <v>108</v>
      </c>
      <c r="M4224" t="str">
        <f>VLOOKUP(CONS_TABLE[[#This Row],[location_id]],Locations[],2,"FALSE")</f>
        <v>Manawatū-Whanganui</v>
      </c>
      <c r="N4224" t="str">
        <f>VLOOKUP(CONS_TABLE[[#This Row],[location_id]],Locations[],3, "FALSE")</f>
        <v>New Zealand</v>
      </c>
      <c r="O4224" s="3">
        <f>VLOOKUP(CONS_TABLE[[#This Row],[location_id]],Locations[],4,"FALSE")</f>
        <v>258200</v>
      </c>
      <c r="P4224">
        <f>VLOOKUP(CONS_TABLE[[#This Row],[location_id]],Locations[],5,"FALSE")</f>
        <v>11.62</v>
      </c>
    </row>
    <row r="4225" spans="1:16" x14ac:dyDescent="0.3">
      <c r="A4225">
        <v>4224</v>
      </c>
      <c r="B4225" t="s">
        <v>700</v>
      </c>
      <c r="C4225">
        <v>580</v>
      </c>
      <c r="D4225" t="str">
        <f>VLOOKUP(CONS_TABLE[[#This Row],[make_id]],Make_details[],2,"FALSE")</f>
        <v>Mitsubishi</v>
      </c>
      <c r="E4225" t="str">
        <f>VLOOKUP(CONS_TABLE[[#This Row],[make_id]],Make_details[],3,"FALSE")</f>
        <v>Standard</v>
      </c>
      <c r="F4225">
        <v>1996</v>
      </c>
      <c r="G4225" t="s">
        <v>730</v>
      </c>
      <c r="H4225" t="s">
        <v>47</v>
      </c>
      <c r="I4225" s="1">
        <v>44581</v>
      </c>
      <c r="J4225" s="1" t="str">
        <f>TEXT(CONS_TABLE[[#This Row],[date_stolen]],"YYYY")</f>
        <v>2022</v>
      </c>
      <c r="K4225" s="1" t="str">
        <f>TEXT(CONS_TABLE[[#This Row],[date_stolen]],"MMMM")</f>
        <v>January</v>
      </c>
      <c r="L4225">
        <v>114</v>
      </c>
      <c r="M4225" t="str">
        <f>VLOOKUP(CONS_TABLE[[#This Row],[location_id]],Locations[],2,"FALSE")</f>
        <v>Canterbury</v>
      </c>
      <c r="N4225" t="str">
        <f>VLOOKUP(CONS_TABLE[[#This Row],[location_id]],Locations[],3, "FALSE")</f>
        <v>New Zealand</v>
      </c>
      <c r="O4225" s="3">
        <f>VLOOKUP(CONS_TABLE[[#This Row],[location_id]],Locations[],4,"FALSE")</f>
        <v>655000</v>
      </c>
      <c r="P4225">
        <f>VLOOKUP(CONS_TABLE[[#This Row],[location_id]],Locations[],5,"FALSE")</f>
        <v>14.72</v>
      </c>
    </row>
    <row r="4226" spans="1:16" x14ac:dyDescent="0.3">
      <c r="A4226">
        <v>4225</v>
      </c>
      <c r="B4226" t="s">
        <v>83</v>
      </c>
      <c r="C4226">
        <v>576</v>
      </c>
      <c r="D4226" t="str">
        <f>VLOOKUP(CONS_TABLE[[#This Row],[make_id]],Make_details[],2,"FALSE")</f>
        <v>Mazda</v>
      </c>
      <c r="E4226" t="str">
        <f>VLOOKUP(CONS_TABLE[[#This Row],[make_id]],Make_details[],3,"FALSE")</f>
        <v>Standard</v>
      </c>
      <c r="F4226">
        <v>1996</v>
      </c>
      <c r="G4226">
        <v>323</v>
      </c>
      <c r="H4226" t="s">
        <v>47</v>
      </c>
      <c r="I4226" s="1">
        <v>44549</v>
      </c>
      <c r="J4226" s="1" t="str">
        <f>TEXT(CONS_TABLE[[#This Row],[date_stolen]],"YYYY")</f>
        <v>2021</v>
      </c>
      <c r="K4226" s="1" t="str">
        <f>TEXT(CONS_TABLE[[#This Row],[date_stolen]],"MMMM")</f>
        <v>December</v>
      </c>
      <c r="L4226">
        <v>101</v>
      </c>
      <c r="M4226" t="str">
        <f>VLOOKUP(CONS_TABLE[[#This Row],[location_id]],Locations[],2,"FALSE")</f>
        <v>Northland</v>
      </c>
      <c r="N4226" t="str">
        <f>VLOOKUP(CONS_TABLE[[#This Row],[location_id]],Locations[],3, "FALSE")</f>
        <v>New Zealand</v>
      </c>
      <c r="O4226" s="3">
        <f>VLOOKUP(CONS_TABLE[[#This Row],[location_id]],Locations[],4,"FALSE")</f>
        <v>201500</v>
      </c>
      <c r="P4226">
        <f>VLOOKUP(CONS_TABLE[[#This Row],[location_id]],Locations[],5,"FALSE")</f>
        <v>16.11</v>
      </c>
    </row>
    <row r="4227" spans="1:16" x14ac:dyDescent="0.3">
      <c r="A4227">
        <v>4226</v>
      </c>
      <c r="B4227" t="s">
        <v>75</v>
      </c>
      <c r="C4227">
        <v>540</v>
      </c>
      <c r="D4227" t="str">
        <f>VLOOKUP(CONS_TABLE[[#This Row],[make_id]],Make_details[],2,"FALSE")</f>
        <v>Ford</v>
      </c>
      <c r="E4227" t="str">
        <f>VLOOKUP(CONS_TABLE[[#This Row],[make_id]],Make_details[],3,"FALSE")</f>
        <v>Standard</v>
      </c>
      <c r="F4227">
        <v>1996</v>
      </c>
      <c r="G4227" t="s">
        <v>719</v>
      </c>
      <c r="H4227" t="s">
        <v>69</v>
      </c>
      <c r="I4227" s="1">
        <v>44627</v>
      </c>
      <c r="J4227" s="1" t="str">
        <f>TEXT(CONS_TABLE[[#This Row],[date_stolen]],"YYYY")</f>
        <v>2022</v>
      </c>
      <c r="K4227" s="1" t="str">
        <f>TEXT(CONS_TABLE[[#This Row],[date_stolen]],"MMMM")</f>
        <v>March</v>
      </c>
      <c r="L4227">
        <v>103</v>
      </c>
      <c r="M4227" t="str">
        <f>VLOOKUP(CONS_TABLE[[#This Row],[location_id]],Locations[],2,"FALSE")</f>
        <v>Waikato</v>
      </c>
      <c r="N4227" t="str">
        <f>VLOOKUP(CONS_TABLE[[#This Row],[location_id]],Locations[],3, "FALSE")</f>
        <v>New Zealand</v>
      </c>
      <c r="O4227" s="3">
        <f>VLOOKUP(CONS_TABLE[[#This Row],[location_id]],Locations[],4,"FALSE")</f>
        <v>513800</v>
      </c>
      <c r="P4227">
        <f>VLOOKUP(CONS_TABLE[[#This Row],[location_id]],Locations[],5,"FALSE")</f>
        <v>21.5</v>
      </c>
    </row>
    <row r="4228" spans="1:16" x14ac:dyDescent="0.3">
      <c r="A4228">
        <v>4227</v>
      </c>
      <c r="B4228" t="s">
        <v>83</v>
      </c>
      <c r="C4228">
        <v>540</v>
      </c>
      <c r="D4228" t="str">
        <f>VLOOKUP(CONS_TABLE[[#This Row],[make_id]],Make_details[],2,"FALSE")</f>
        <v>Ford</v>
      </c>
      <c r="E4228" t="str">
        <f>VLOOKUP(CONS_TABLE[[#This Row],[make_id]],Make_details[],3,"FALSE")</f>
        <v>Standard</v>
      </c>
      <c r="F4228">
        <v>1996</v>
      </c>
      <c r="G4228" t="s">
        <v>1021</v>
      </c>
      <c r="H4228" t="s">
        <v>28</v>
      </c>
      <c r="I4228" s="1">
        <v>44524</v>
      </c>
      <c r="J4228" s="1" t="str">
        <f>TEXT(CONS_TABLE[[#This Row],[date_stolen]],"YYYY")</f>
        <v>2021</v>
      </c>
      <c r="K4228" s="1" t="str">
        <f>TEXT(CONS_TABLE[[#This Row],[date_stolen]],"MMMM")</f>
        <v>November</v>
      </c>
      <c r="L4228">
        <v>104</v>
      </c>
      <c r="M4228" t="str">
        <f>VLOOKUP(CONS_TABLE[[#This Row],[location_id]],Locations[],2,"FALSE")</f>
        <v>Bay of Plenty</v>
      </c>
      <c r="N4228" t="str">
        <f>VLOOKUP(CONS_TABLE[[#This Row],[location_id]],Locations[],3, "FALSE")</f>
        <v>New Zealand</v>
      </c>
      <c r="O4228" s="3">
        <f>VLOOKUP(CONS_TABLE[[#This Row],[location_id]],Locations[],4,"FALSE")</f>
        <v>347700</v>
      </c>
      <c r="P4228">
        <f>VLOOKUP(CONS_TABLE[[#This Row],[location_id]],Locations[],5,"FALSE")</f>
        <v>28.8</v>
      </c>
    </row>
    <row r="4229" spans="1:16" x14ac:dyDescent="0.3">
      <c r="A4229">
        <v>4228</v>
      </c>
      <c r="B4229" t="s">
        <v>83</v>
      </c>
      <c r="C4229">
        <v>587</v>
      </c>
      <c r="D4229" t="str">
        <f>VLOOKUP(CONS_TABLE[[#This Row],[make_id]],Make_details[],2,"FALSE")</f>
        <v>Nissan</v>
      </c>
      <c r="E4229" t="str">
        <f>VLOOKUP(CONS_TABLE[[#This Row],[make_id]],Make_details[],3,"FALSE")</f>
        <v>Standard</v>
      </c>
      <c r="F4229">
        <v>1996</v>
      </c>
      <c r="G4229" t="s">
        <v>582</v>
      </c>
      <c r="H4229" t="s">
        <v>28</v>
      </c>
      <c r="I4229" s="1">
        <v>44502</v>
      </c>
      <c r="J4229" s="1" t="str">
        <f>TEXT(CONS_TABLE[[#This Row],[date_stolen]],"YYYY")</f>
        <v>2021</v>
      </c>
      <c r="K4229" s="1" t="str">
        <f>TEXT(CONS_TABLE[[#This Row],[date_stolen]],"MMMM")</f>
        <v>November</v>
      </c>
      <c r="L4229">
        <v>114</v>
      </c>
      <c r="M4229" t="str">
        <f>VLOOKUP(CONS_TABLE[[#This Row],[location_id]],Locations[],2,"FALSE")</f>
        <v>Canterbury</v>
      </c>
      <c r="N4229" t="str">
        <f>VLOOKUP(CONS_TABLE[[#This Row],[location_id]],Locations[],3, "FALSE")</f>
        <v>New Zealand</v>
      </c>
      <c r="O4229" s="3">
        <f>VLOOKUP(CONS_TABLE[[#This Row],[location_id]],Locations[],4,"FALSE")</f>
        <v>655000</v>
      </c>
      <c r="P4229">
        <f>VLOOKUP(CONS_TABLE[[#This Row],[location_id]],Locations[],5,"FALSE")</f>
        <v>14.72</v>
      </c>
    </row>
    <row r="4230" spans="1:16" x14ac:dyDescent="0.3">
      <c r="A4230">
        <v>4229</v>
      </c>
      <c r="B4230" t="s">
        <v>90</v>
      </c>
      <c r="C4230">
        <v>587</v>
      </c>
      <c r="D4230" t="str">
        <f>VLOOKUP(CONS_TABLE[[#This Row],[make_id]],Make_details[],2,"FALSE")</f>
        <v>Nissan</v>
      </c>
      <c r="E4230" t="str">
        <f>VLOOKUP(CONS_TABLE[[#This Row],[make_id]],Make_details[],3,"FALSE")</f>
        <v>Standard</v>
      </c>
      <c r="F4230">
        <v>2006</v>
      </c>
      <c r="G4230" t="s">
        <v>724</v>
      </c>
      <c r="H4230" t="s">
        <v>32</v>
      </c>
      <c r="I4230" s="1">
        <v>44607</v>
      </c>
      <c r="J4230" s="1" t="str">
        <f>TEXT(CONS_TABLE[[#This Row],[date_stolen]],"YYYY")</f>
        <v>2022</v>
      </c>
      <c r="K4230" s="1" t="str">
        <f>TEXT(CONS_TABLE[[#This Row],[date_stolen]],"MMMM")</f>
        <v>February</v>
      </c>
      <c r="L4230">
        <v>103</v>
      </c>
      <c r="M4230" t="str">
        <f>VLOOKUP(CONS_TABLE[[#This Row],[location_id]],Locations[],2,"FALSE")</f>
        <v>Waikato</v>
      </c>
      <c r="N4230" t="str">
        <f>VLOOKUP(CONS_TABLE[[#This Row],[location_id]],Locations[],3, "FALSE")</f>
        <v>New Zealand</v>
      </c>
      <c r="O4230" s="3">
        <f>VLOOKUP(CONS_TABLE[[#This Row],[location_id]],Locations[],4,"FALSE")</f>
        <v>513800</v>
      </c>
      <c r="P4230">
        <f>VLOOKUP(CONS_TABLE[[#This Row],[location_id]],Locations[],5,"FALSE")</f>
        <v>21.5</v>
      </c>
    </row>
    <row r="4231" spans="1:16" x14ac:dyDescent="0.3">
      <c r="A4231">
        <v>4230</v>
      </c>
      <c r="B4231" t="s">
        <v>83</v>
      </c>
      <c r="C4231">
        <v>576</v>
      </c>
      <c r="D4231" t="str">
        <f>VLOOKUP(CONS_TABLE[[#This Row],[make_id]],Make_details[],2,"FALSE")</f>
        <v>Mazda</v>
      </c>
      <c r="E4231" t="str">
        <f>VLOOKUP(CONS_TABLE[[#This Row],[make_id]],Make_details[],3,"FALSE")</f>
        <v>Standard</v>
      </c>
      <c r="F4231">
        <v>1991</v>
      </c>
      <c r="G4231" t="s">
        <v>1146</v>
      </c>
      <c r="H4231" t="s">
        <v>47</v>
      </c>
      <c r="I4231" s="1">
        <v>44495</v>
      </c>
      <c r="J4231" s="1" t="str">
        <f>TEXT(CONS_TABLE[[#This Row],[date_stolen]],"YYYY")</f>
        <v>2021</v>
      </c>
      <c r="K4231" s="1" t="str">
        <f>TEXT(CONS_TABLE[[#This Row],[date_stolen]],"MMMM")</f>
        <v>October</v>
      </c>
      <c r="L4231">
        <v>115</v>
      </c>
      <c r="M4231" t="str">
        <f>VLOOKUP(CONS_TABLE[[#This Row],[location_id]],Locations[],2,"FALSE")</f>
        <v>Otago</v>
      </c>
      <c r="N4231" t="str">
        <f>VLOOKUP(CONS_TABLE[[#This Row],[location_id]],Locations[],3, "FALSE")</f>
        <v>New Zealand</v>
      </c>
      <c r="O4231" s="3">
        <f>VLOOKUP(CONS_TABLE[[#This Row],[location_id]],Locations[],4,"FALSE")</f>
        <v>246000</v>
      </c>
      <c r="P4231">
        <f>VLOOKUP(CONS_TABLE[[#This Row],[location_id]],Locations[],5,"FALSE")</f>
        <v>7.89</v>
      </c>
    </row>
    <row r="4232" spans="1:16" x14ac:dyDescent="0.3">
      <c r="A4232">
        <v>4231</v>
      </c>
      <c r="B4232" t="s">
        <v>435</v>
      </c>
      <c r="C4232">
        <v>540</v>
      </c>
      <c r="D4232" t="str">
        <f>VLOOKUP(CONS_TABLE[[#This Row],[make_id]],Make_details[],2,"FALSE")</f>
        <v>Ford</v>
      </c>
      <c r="E4232" t="str">
        <f>VLOOKUP(CONS_TABLE[[#This Row],[make_id]],Make_details[],3,"FALSE")</f>
        <v>Standard</v>
      </c>
      <c r="F4232">
        <v>1996</v>
      </c>
      <c r="G4232" t="s">
        <v>194</v>
      </c>
      <c r="H4232" t="s">
        <v>47</v>
      </c>
      <c r="I4232" s="1">
        <v>44546</v>
      </c>
      <c r="J4232" s="1" t="str">
        <f>TEXT(CONS_TABLE[[#This Row],[date_stolen]],"YYYY")</f>
        <v>2021</v>
      </c>
      <c r="K4232" s="1" t="str">
        <f>TEXT(CONS_TABLE[[#This Row],[date_stolen]],"MMMM")</f>
        <v>December</v>
      </c>
      <c r="L4232">
        <v>109</v>
      </c>
      <c r="M4232" t="str">
        <f>VLOOKUP(CONS_TABLE[[#This Row],[location_id]],Locations[],2,"FALSE")</f>
        <v>Wellington</v>
      </c>
      <c r="N4232" t="str">
        <f>VLOOKUP(CONS_TABLE[[#This Row],[location_id]],Locations[],3, "FALSE")</f>
        <v>New Zealand</v>
      </c>
      <c r="O4232" s="3">
        <f>VLOOKUP(CONS_TABLE[[#This Row],[location_id]],Locations[],4,"FALSE")</f>
        <v>543500</v>
      </c>
      <c r="P4232">
        <f>VLOOKUP(CONS_TABLE[[#This Row],[location_id]],Locations[],5,"FALSE")</f>
        <v>67.52</v>
      </c>
    </row>
    <row r="4233" spans="1:16" x14ac:dyDescent="0.3">
      <c r="A4233">
        <v>4232</v>
      </c>
      <c r="B4233" t="s">
        <v>83</v>
      </c>
      <c r="C4233">
        <v>576</v>
      </c>
      <c r="D4233" t="str">
        <f>VLOOKUP(CONS_TABLE[[#This Row],[make_id]],Make_details[],2,"FALSE")</f>
        <v>Mazda</v>
      </c>
      <c r="E4233" t="str">
        <f>VLOOKUP(CONS_TABLE[[#This Row],[make_id]],Make_details[],3,"FALSE")</f>
        <v>Standard</v>
      </c>
      <c r="F4233">
        <v>1991</v>
      </c>
      <c r="G4233" t="s">
        <v>1147</v>
      </c>
      <c r="H4233" t="s">
        <v>28</v>
      </c>
      <c r="I4233" s="1">
        <v>44622</v>
      </c>
      <c r="J4233" s="1" t="str">
        <f>TEXT(CONS_TABLE[[#This Row],[date_stolen]],"YYYY")</f>
        <v>2022</v>
      </c>
      <c r="K4233" s="1" t="str">
        <f>TEXT(CONS_TABLE[[#This Row],[date_stolen]],"MMMM")</f>
        <v>March</v>
      </c>
      <c r="L4233">
        <v>114</v>
      </c>
      <c r="M4233" t="str">
        <f>VLOOKUP(CONS_TABLE[[#This Row],[location_id]],Locations[],2,"FALSE")</f>
        <v>Canterbury</v>
      </c>
      <c r="N4233" t="str">
        <f>VLOOKUP(CONS_TABLE[[#This Row],[location_id]],Locations[],3, "FALSE")</f>
        <v>New Zealand</v>
      </c>
      <c r="O4233" s="3">
        <f>VLOOKUP(CONS_TABLE[[#This Row],[location_id]],Locations[],4,"FALSE")</f>
        <v>655000</v>
      </c>
      <c r="P4233">
        <f>VLOOKUP(CONS_TABLE[[#This Row],[location_id]],Locations[],5,"FALSE")</f>
        <v>14.72</v>
      </c>
    </row>
    <row r="4234" spans="1:16" x14ac:dyDescent="0.3">
      <c r="A4234">
        <v>4233</v>
      </c>
      <c r="B4234" t="s">
        <v>435</v>
      </c>
      <c r="C4234">
        <v>587</v>
      </c>
      <c r="D4234" t="str">
        <f>VLOOKUP(CONS_TABLE[[#This Row],[make_id]],Make_details[],2,"FALSE")</f>
        <v>Nissan</v>
      </c>
      <c r="E4234" t="str">
        <f>VLOOKUP(CONS_TABLE[[#This Row],[make_id]],Make_details[],3,"FALSE")</f>
        <v>Standard</v>
      </c>
      <c r="F4234">
        <v>1996</v>
      </c>
      <c r="G4234" t="s">
        <v>437</v>
      </c>
      <c r="H4234" t="s">
        <v>32</v>
      </c>
      <c r="I4234" s="1">
        <v>44649</v>
      </c>
      <c r="J4234" s="1" t="str">
        <f>TEXT(CONS_TABLE[[#This Row],[date_stolen]],"YYYY")</f>
        <v>2022</v>
      </c>
      <c r="K4234" s="1" t="str">
        <f>TEXT(CONS_TABLE[[#This Row],[date_stolen]],"MMMM")</f>
        <v>March</v>
      </c>
      <c r="L4234">
        <v>111</v>
      </c>
      <c r="M4234" t="str">
        <f>VLOOKUP(CONS_TABLE[[#This Row],[location_id]],Locations[],2,"FALSE")</f>
        <v>Nelson</v>
      </c>
      <c r="N4234" t="str">
        <f>VLOOKUP(CONS_TABLE[[#This Row],[location_id]],Locations[],3, "FALSE")</f>
        <v>New Zealand</v>
      </c>
      <c r="O4234" s="3">
        <f>VLOOKUP(CONS_TABLE[[#This Row],[location_id]],Locations[],4,"FALSE")</f>
        <v>54500</v>
      </c>
      <c r="P4234">
        <f>VLOOKUP(CONS_TABLE[[#This Row],[location_id]],Locations[],5,"FALSE")</f>
        <v>129.15</v>
      </c>
    </row>
    <row r="4235" spans="1:16" x14ac:dyDescent="0.3">
      <c r="A4235">
        <v>4234</v>
      </c>
      <c r="B4235" t="s">
        <v>90</v>
      </c>
      <c r="C4235">
        <v>576</v>
      </c>
      <c r="D4235" t="str">
        <f>VLOOKUP(CONS_TABLE[[#This Row],[make_id]],Make_details[],2,"FALSE")</f>
        <v>Mazda</v>
      </c>
      <c r="E4235" t="str">
        <f>VLOOKUP(CONS_TABLE[[#This Row],[make_id]],Make_details[],3,"FALSE")</f>
        <v>Standard</v>
      </c>
      <c r="F4235">
        <v>1996</v>
      </c>
      <c r="G4235">
        <v>626</v>
      </c>
      <c r="H4235" t="s">
        <v>69</v>
      </c>
      <c r="I4235" s="1">
        <v>44618</v>
      </c>
      <c r="J4235" s="1" t="str">
        <f>TEXT(CONS_TABLE[[#This Row],[date_stolen]],"YYYY")</f>
        <v>2022</v>
      </c>
      <c r="K4235" s="1" t="str">
        <f>TEXT(CONS_TABLE[[#This Row],[date_stolen]],"MMMM")</f>
        <v>February</v>
      </c>
      <c r="L4235">
        <v>109</v>
      </c>
      <c r="M4235" t="str">
        <f>VLOOKUP(CONS_TABLE[[#This Row],[location_id]],Locations[],2,"FALSE")</f>
        <v>Wellington</v>
      </c>
      <c r="N4235" t="str">
        <f>VLOOKUP(CONS_TABLE[[#This Row],[location_id]],Locations[],3, "FALSE")</f>
        <v>New Zealand</v>
      </c>
      <c r="O4235" s="3">
        <f>VLOOKUP(CONS_TABLE[[#This Row],[location_id]],Locations[],4,"FALSE")</f>
        <v>543500</v>
      </c>
      <c r="P4235">
        <f>VLOOKUP(CONS_TABLE[[#This Row],[location_id]],Locations[],5,"FALSE")</f>
        <v>67.52</v>
      </c>
    </row>
    <row r="4236" spans="1:16" x14ac:dyDescent="0.3">
      <c r="A4236">
        <v>4235</v>
      </c>
      <c r="B4236" t="s">
        <v>90</v>
      </c>
      <c r="C4236">
        <v>619</v>
      </c>
      <c r="D4236" t="str">
        <f>VLOOKUP(CONS_TABLE[[#This Row],[make_id]],Make_details[],2,"FALSE")</f>
        <v>Toyota</v>
      </c>
      <c r="E4236" t="str">
        <f>VLOOKUP(CONS_TABLE[[#This Row],[make_id]],Make_details[],3,"FALSE")</f>
        <v>Standard</v>
      </c>
      <c r="F4236">
        <v>1996</v>
      </c>
      <c r="G4236" t="s">
        <v>485</v>
      </c>
      <c r="H4236" t="s">
        <v>28</v>
      </c>
      <c r="I4236" s="1">
        <v>44492</v>
      </c>
      <c r="J4236" s="1" t="str">
        <f>TEXT(CONS_TABLE[[#This Row],[date_stolen]],"YYYY")</f>
        <v>2021</v>
      </c>
      <c r="K4236" s="1" t="str">
        <f>TEXT(CONS_TABLE[[#This Row],[date_stolen]],"MMMM")</f>
        <v>October</v>
      </c>
      <c r="L4236">
        <v>114</v>
      </c>
      <c r="M4236" t="str">
        <f>VLOOKUP(CONS_TABLE[[#This Row],[location_id]],Locations[],2,"FALSE")</f>
        <v>Canterbury</v>
      </c>
      <c r="N4236" t="str">
        <f>VLOOKUP(CONS_TABLE[[#This Row],[location_id]],Locations[],3, "FALSE")</f>
        <v>New Zealand</v>
      </c>
      <c r="O4236" s="3">
        <f>VLOOKUP(CONS_TABLE[[#This Row],[location_id]],Locations[],4,"FALSE")</f>
        <v>655000</v>
      </c>
      <c r="P4236">
        <f>VLOOKUP(CONS_TABLE[[#This Row],[location_id]],Locations[],5,"FALSE")</f>
        <v>14.72</v>
      </c>
    </row>
    <row r="4237" spans="1:16" x14ac:dyDescent="0.3">
      <c r="A4237">
        <v>4236</v>
      </c>
      <c r="B4237" t="s">
        <v>435</v>
      </c>
      <c r="C4237">
        <v>619</v>
      </c>
      <c r="D4237" t="str">
        <f>VLOOKUP(CONS_TABLE[[#This Row],[make_id]],Make_details[],2,"FALSE")</f>
        <v>Toyota</v>
      </c>
      <c r="E4237" t="str">
        <f>VLOOKUP(CONS_TABLE[[#This Row],[make_id]],Make_details[],3,"FALSE")</f>
        <v>Standard</v>
      </c>
      <c r="F4237">
        <v>1996</v>
      </c>
      <c r="G4237" t="s">
        <v>448</v>
      </c>
      <c r="H4237" t="s">
        <v>32</v>
      </c>
      <c r="I4237" s="1">
        <v>44496</v>
      </c>
      <c r="J4237" s="1" t="str">
        <f>TEXT(CONS_TABLE[[#This Row],[date_stolen]],"YYYY")</f>
        <v>2021</v>
      </c>
      <c r="K4237" s="1" t="str">
        <f>TEXT(CONS_TABLE[[#This Row],[date_stolen]],"MMMM")</f>
        <v>October</v>
      </c>
      <c r="L4237">
        <v>114</v>
      </c>
      <c r="M4237" t="str">
        <f>VLOOKUP(CONS_TABLE[[#This Row],[location_id]],Locations[],2,"FALSE")</f>
        <v>Canterbury</v>
      </c>
      <c r="N4237" t="str">
        <f>VLOOKUP(CONS_TABLE[[#This Row],[location_id]],Locations[],3, "FALSE")</f>
        <v>New Zealand</v>
      </c>
      <c r="O4237" s="3">
        <f>VLOOKUP(CONS_TABLE[[#This Row],[location_id]],Locations[],4,"FALSE")</f>
        <v>655000</v>
      </c>
      <c r="P4237">
        <f>VLOOKUP(CONS_TABLE[[#This Row],[location_id]],Locations[],5,"FALSE")</f>
        <v>14.72</v>
      </c>
    </row>
    <row r="4238" spans="1:16" x14ac:dyDescent="0.3">
      <c r="A4238">
        <v>4237</v>
      </c>
      <c r="B4238" t="s">
        <v>83</v>
      </c>
      <c r="C4238">
        <v>540</v>
      </c>
      <c r="D4238" t="str">
        <f>VLOOKUP(CONS_TABLE[[#This Row],[make_id]],Make_details[],2,"FALSE")</f>
        <v>Ford</v>
      </c>
      <c r="E4238" t="str">
        <f>VLOOKUP(CONS_TABLE[[#This Row],[make_id]],Make_details[],3,"FALSE")</f>
        <v>Standard</v>
      </c>
      <c r="F4238">
        <v>1997</v>
      </c>
      <c r="G4238" t="s">
        <v>1148</v>
      </c>
      <c r="H4238" t="s">
        <v>28</v>
      </c>
      <c r="I4238" s="1">
        <v>44567</v>
      </c>
      <c r="J4238" s="1" t="str">
        <f>TEXT(CONS_TABLE[[#This Row],[date_stolen]],"YYYY")</f>
        <v>2022</v>
      </c>
      <c r="K4238" s="1" t="str">
        <f>TEXT(CONS_TABLE[[#This Row],[date_stolen]],"MMMM")</f>
        <v>January</v>
      </c>
      <c r="L4238">
        <v>101</v>
      </c>
      <c r="M4238" t="str">
        <f>VLOOKUP(CONS_TABLE[[#This Row],[location_id]],Locations[],2,"FALSE")</f>
        <v>Northland</v>
      </c>
      <c r="N4238" t="str">
        <f>VLOOKUP(CONS_TABLE[[#This Row],[location_id]],Locations[],3, "FALSE")</f>
        <v>New Zealand</v>
      </c>
      <c r="O4238" s="3">
        <f>VLOOKUP(CONS_TABLE[[#This Row],[location_id]],Locations[],4,"FALSE")</f>
        <v>201500</v>
      </c>
      <c r="P4238">
        <f>VLOOKUP(CONS_TABLE[[#This Row],[location_id]],Locations[],5,"FALSE")</f>
        <v>16.11</v>
      </c>
    </row>
    <row r="4239" spans="1:16" x14ac:dyDescent="0.3">
      <c r="A4239">
        <v>4238</v>
      </c>
      <c r="B4239" t="s">
        <v>83</v>
      </c>
      <c r="C4239">
        <v>577</v>
      </c>
      <c r="D4239" t="str">
        <f>VLOOKUP(CONS_TABLE[[#This Row],[make_id]],Make_details[],2,"FALSE")</f>
        <v>Mercedes-Benz</v>
      </c>
      <c r="E4239" t="str">
        <f>VLOOKUP(CONS_TABLE[[#This Row],[make_id]],Make_details[],3,"FALSE")</f>
        <v>Luxury</v>
      </c>
      <c r="F4239">
        <v>1997</v>
      </c>
      <c r="G4239" t="s">
        <v>725</v>
      </c>
      <c r="H4239" t="s">
        <v>10</v>
      </c>
      <c r="I4239" s="1">
        <v>44630</v>
      </c>
      <c r="J4239" s="1" t="str">
        <f>TEXT(CONS_TABLE[[#This Row],[date_stolen]],"YYYY")</f>
        <v>2022</v>
      </c>
      <c r="K4239" s="1" t="str">
        <f>TEXT(CONS_TABLE[[#This Row],[date_stolen]],"MMMM")</f>
        <v>March</v>
      </c>
      <c r="L4239">
        <v>114</v>
      </c>
      <c r="M4239" t="str">
        <f>VLOOKUP(CONS_TABLE[[#This Row],[location_id]],Locations[],2,"FALSE")</f>
        <v>Canterbury</v>
      </c>
      <c r="N4239" t="str">
        <f>VLOOKUP(CONS_TABLE[[#This Row],[location_id]],Locations[],3, "FALSE")</f>
        <v>New Zealand</v>
      </c>
      <c r="O4239" s="3">
        <f>VLOOKUP(CONS_TABLE[[#This Row],[location_id]],Locations[],4,"FALSE")</f>
        <v>655000</v>
      </c>
      <c r="P4239">
        <f>VLOOKUP(CONS_TABLE[[#This Row],[location_id]],Locations[],5,"FALSE")</f>
        <v>14.72</v>
      </c>
    </row>
    <row r="4240" spans="1:16" x14ac:dyDescent="0.3">
      <c r="A4240">
        <v>4239</v>
      </c>
      <c r="B4240" t="s">
        <v>700</v>
      </c>
      <c r="C4240">
        <v>540</v>
      </c>
      <c r="D4240" t="str">
        <f>VLOOKUP(CONS_TABLE[[#This Row],[make_id]],Make_details[],2,"FALSE")</f>
        <v>Ford</v>
      </c>
      <c r="E4240" t="str">
        <f>VLOOKUP(CONS_TABLE[[#This Row],[make_id]],Make_details[],3,"FALSE")</f>
        <v>Standard</v>
      </c>
      <c r="F4240">
        <v>1997</v>
      </c>
      <c r="G4240" t="s">
        <v>701</v>
      </c>
      <c r="H4240" t="s">
        <v>32</v>
      </c>
      <c r="I4240" s="1">
        <v>44655</v>
      </c>
      <c r="J4240" s="1" t="str">
        <f>TEXT(CONS_TABLE[[#This Row],[date_stolen]],"YYYY")</f>
        <v>2022</v>
      </c>
      <c r="K4240" s="1" t="str">
        <f>TEXT(CONS_TABLE[[#This Row],[date_stolen]],"MMMM")</f>
        <v>April</v>
      </c>
      <c r="L4240">
        <v>111</v>
      </c>
      <c r="M4240" t="str">
        <f>VLOOKUP(CONS_TABLE[[#This Row],[location_id]],Locations[],2,"FALSE")</f>
        <v>Nelson</v>
      </c>
      <c r="N4240" t="str">
        <f>VLOOKUP(CONS_TABLE[[#This Row],[location_id]],Locations[],3, "FALSE")</f>
        <v>New Zealand</v>
      </c>
      <c r="O4240" s="3">
        <f>VLOOKUP(CONS_TABLE[[#This Row],[location_id]],Locations[],4,"FALSE")</f>
        <v>54500</v>
      </c>
      <c r="P4240">
        <f>VLOOKUP(CONS_TABLE[[#This Row],[location_id]],Locations[],5,"FALSE")</f>
        <v>129.15</v>
      </c>
    </row>
    <row r="4241" spans="1:16" x14ac:dyDescent="0.3">
      <c r="A4241">
        <v>4240</v>
      </c>
      <c r="B4241" t="s">
        <v>83</v>
      </c>
      <c r="C4241">
        <v>619</v>
      </c>
      <c r="D4241" t="str">
        <f>VLOOKUP(CONS_TABLE[[#This Row],[make_id]],Make_details[],2,"FALSE")</f>
        <v>Toyota</v>
      </c>
      <c r="E4241" t="str">
        <f>VLOOKUP(CONS_TABLE[[#This Row],[make_id]],Make_details[],3,"FALSE")</f>
        <v>Standard</v>
      </c>
      <c r="F4241">
        <v>1992</v>
      </c>
      <c r="G4241" t="s">
        <v>460</v>
      </c>
      <c r="H4241" t="s">
        <v>32</v>
      </c>
      <c r="I4241" s="1">
        <v>44592</v>
      </c>
      <c r="J4241" s="1" t="str">
        <f>TEXT(CONS_TABLE[[#This Row],[date_stolen]],"YYYY")</f>
        <v>2022</v>
      </c>
      <c r="K4241" s="1" t="str">
        <f>TEXT(CONS_TABLE[[#This Row],[date_stolen]],"MMMM")</f>
        <v>January</v>
      </c>
      <c r="L4241">
        <v>116</v>
      </c>
      <c r="M4241" t="str">
        <f>VLOOKUP(CONS_TABLE[[#This Row],[location_id]],Locations[],2,"FALSE")</f>
        <v>Southland</v>
      </c>
      <c r="N4241" t="str">
        <f>VLOOKUP(CONS_TABLE[[#This Row],[location_id]],Locations[],3, "FALSE")</f>
        <v>New Zealand</v>
      </c>
      <c r="O4241" s="3">
        <f>VLOOKUP(CONS_TABLE[[#This Row],[location_id]],Locations[],4,"FALSE")</f>
        <v>102400</v>
      </c>
      <c r="P4241">
        <f>VLOOKUP(CONS_TABLE[[#This Row],[location_id]],Locations[],5,"FALSE")</f>
        <v>3.28</v>
      </c>
    </row>
    <row r="4242" spans="1:16" x14ac:dyDescent="0.3">
      <c r="A4242">
        <v>4241</v>
      </c>
      <c r="B4242" t="s">
        <v>83</v>
      </c>
      <c r="C4242">
        <v>550</v>
      </c>
      <c r="D4242" t="str">
        <f>VLOOKUP(CONS_TABLE[[#This Row],[make_id]],Make_details[],2,"FALSE")</f>
        <v>Honda</v>
      </c>
      <c r="E4242" t="str">
        <f>VLOOKUP(CONS_TABLE[[#This Row],[make_id]],Make_details[],3,"FALSE")</f>
        <v>Standard</v>
      </c>
      <c r="F4242">
        <v>1997</v>
      </c>
      <c r="G4242" t="s">
        <v>458</v>
      </c>
      <c r="H4242" t="s">
        <v>28</v>
      </c>
      <c r="I4242" s="1">
        <v>44631</v>
      </c>
      <c r="J4242" s="1" t="str">
        <f>TEXT(CONS_TABLE[[#This Row],[date_stolen]],"YYYY")</f>
        <v>2022</v>
      </c>
      <c r="K4242" s="1" t="str">
        <f>TEXT(CONS_TABLE[[#This Row],[date_stolen]],"MMMM")</f>
        <v>March</v>
      </c>
      <c r="L4242">
        <v>109</v>
      </c>
      <c r="M4242" t="str">
        <f>VLOOKUP(CONS_TABLE[[#This Row],[location_id]],Locations[],2,"FALSE")</f>
        <v>Wellington</v>
      </c>
      <c r="N4242" t="str">
        <f>VLOOKUP(CONS_TABLE[[#This Row],[location_id]],Locations[],3, "FALSE")</f>
        <v>New Zealand</v>
      </c>
      <c r="O4242" s="3">
        <f>VLOOKUP(CONS_TABLE[[#This Row],[location_id]],Locations[],4,"FALSE")</f>
        <v>543500</v>
      </c>
      <c r="P4242">
        <f>VLOOKUP(CONS_TABLE[[#This Row],[location_id]],Locations[],5,"FALSE")</f>
        <v>67.52</v>
      </c>
    </row>
    <row r="4243" spans="1:16" x14ac:dyDescent="0.3">
      <c r="A4243">
        <v>4242</v>
      </c>
      <c r="B4243" t="s">
        <v>83</v>
      </c>
      <c r="C4243">
        <v>576</v>
      </c>
      <c r="D4243" t="str">
        <f>VLOOKUP(CONS_TABLE[[#This Row],[make_id]],Make_details[],2,"FALSE")</f>
        <v>Mazda</v>
      </c>
      <c r="E4243" t="str">
        <f>VLOOKUP(CONS_TABLE[[#This Row],[make_id]],Make_details[],3,"FALSE")</f>
        <v>Standard</v>
      </c>
      <c r="F4243">
        <v>1997</v>
      </c>
      <c r="G4243">
        <v>323</v>
      </c>
      <c r="H4243" t="s">
        <v>47</v>
      </c>
      <c r="I4243" s="1">
        <v>44501</v>
      </c>
      <c r="J4243" s="1" t="str">
        <f>TEXT(CONS_TABLE[[#This Row],[date_stolen]],"YYYY")</f>
        <v>2021</v>
      </c>
      <c r="K4243" s="1" t="str">
        <f>TEXT(CONS_TABLE[[#This Row],[date_stolen]],"MMMM")</f>
        <v>November</v>
      </c>
      <c r="L4243">
        <v>109</v>
      </c>
      <c r="M4243" t="str">
        <f>VLOOKUP(CONS_TABLE[[#This Row],[location_id]],Locations[],2,"FALSE")</f>
        <v>Wellington</v>
      </c>
      <c r="N4243" t="str">
        <f>VLOOKUP(CONS_TABLE[[#This Row],[location_id]],Locations[],3, "FALSE")</f>
        <v>New Zealand</v>
      </c>
      <c r="O4243" s="3">
        <f>VLOOKUP(CONS_TABLE[[#This Row],[location_id]],Locations[],4,"FALSE")</f>
        <v>543500</v>
      </c>
      <c r="P4243">
        <f>VLOOKUP(CONS_TABLE[[#This Row],[location_id]],Locations[],5,"FALSE")</f>
        <v>67.52</v>
      </c>
    </row>
    <row r="4244" spans="1:16" x14ac:dyDescent="0.3">
      <c r="A4244">
        <v>4243</v>
      </c>
      <c r="B4244" t="s">
        <v>235</v>
      </c>
      <c r="C4244">
        <v>587</v>
      </c>
      <c r="D4244" t="str">
        <f>VLOOKUP(CONS_TABLE[[#This Row],[make_id]],Make_details[],2,"FALSE")</f>
        <v>Nissan</v>
      </c>
      <c r="E4244" t="str">
        <f>VLOOKUP(CONS_TABLE[[#This Row],[make_id]],Make_details[],3,"FALSE")</f>
        <v>Standard</v>
      </c>
      <c r="F4244">
        <v>1989</v>
      </c>
      <c r="G4244" t="s">
        <v>1149</v>
      </c>
      <c r="H4244" t="s">
        <v>32</v>
      </c>
      <c r="I4244" s="1">
        <v>44553</v>
      </c>
      <c r="J4244" s="1" t="str">
        <f>TEXT(CONS_TABLE[[#This Row],[date_stolen]],"YYYY")</f>
        <v>2021</v>
      </c>
      <c r="K4244" s="1" t="str">
        <f>TEXT(CONS_TABLE[[#This Row],[date_stolen]],"MMMM")</f>
        <v>December</v>
      </c>
      <c r="L4244">
        <v>111</v>
      </c>
      <c r="M4244" t="str">
        <f>VLOOKUP(CONS_TABLE[[#This Row],[location_id]],Locations[],2,"FALSE")</f>
        <v>Nelson</v>
      </c>
      <c r="N4244" t="str">
        <f>VLOOKUP(CONS_TABLE[[#This Row],[location_id]],Locations[],3, "FALSE")</f>
        <v>New Zealand</v>
      </c>
      <c r="O4244" s="3">
        <f>VLOOKUP(CONS_TABLE[[#This Row],[location_id]],Locations[],4,"FALSE")</f>
        <v>54500</v>
      </c>
      <c r="P4244">
        <f>VLOOKUP(CONS_TABLE[[#This Row],[location_id]],Locations[],5,"FALSE")</f>
        <v>129.15</v>
      </c>
    </row>
    <row r="4245" spans="1:16" x14ac:dyDescent="0.3">
      <c r="A4245">
        <v>4244</v>
      </c>
      <c r="B4245" t="s">
        <v>83</v>
      </c>
      <c r="C4245">
        <v>619</v>
      </c>
      <c r="D4245" t="str">
        <f>VLOOKUP(CONS_TABLE[[#This Row],[make_id]],Make_details[],2,"FALSE")</f>
        <v>Toyota</v>
      </c>
      <c r="E4245" t="str">
        <f>VLOOKUP(CONS_TABLE[[#This Row],[make_id]],Make_details[],3,"FALSE")</f>
        <v>Standard</v>
      </c>
      <c r="F4245">
        <v>2006</v>
      </c>
      <c r="G4245" t="s">
        <v>842</v>
      </c>
      <c r="H4245" t="s">
        <v>32</v>
      </c>
      <c r="I4245" s="1">
        <v>44633</v>
      </c>
      <c r="J4245" s="1" t="str">
        <f>TEXT(CONS_TABLE[[#This Row],[date_stolen]],"YYYY")</f>
        <v>2022</v>
      </c>
      <c r="K4245" s="1" t="str">
        <f>TEXT(CONS_TABLE[[#This Row],[date_stolen]],"MMMM")</f>
        <v>March</v>
      </c>
      <c r="L4245">
        <v>103</v>
      </c>
      <c r="M4245" t="str">
        <f>VLOOKUP(CONS_TABLE[[#This Row],[location_id]],Locations[],2,"FALSE")</f>
        <v>Waikato</v>
      </c>
      <c r="N4245" t="str">
        <f>VLOOKUP(CONS_TABLE[[#This Row],[location_id]],Locations[],3, "FALSE")</f>
        <v>New Zealand</v>
      </c>
      <c r="O4245" s="3">
        <f>VLOOKUP(CONS_TABLE[[#This Row],[location_id]],Locations[],4,"FALSE")</f>
        <v>513800</v>
      </c>
      <c r="P4245">
        <f>VLOOKUP(CONS_TABLE[[#This Row],[location_id]],Locations[],5,"FALSE")</f>
        <v>21.5</v>
      </c>
    </row>
    <row r="4246" spans="1:16" x14ac:dyDescent="0.3">
      <c r="A4246">
        <v>4245</v>
      </c>
      <c r="B4246" t="s">
        <v>8</v>
      </c>
      <c r="C4246">
        <v>623</v>
      </c>
      <c r="D4246" t="str">
        <f>VLOOKUP(CONS_TABLE[[#This Row],[make_id]],Make_details[],2,"FALSE")</f>
        <v>Trailer</v>
      </c>
      <c r="E4246" t="str">
        <f>VLOOKUP(CONS_TABLE[[#This Row],[make_id]],Make_details[],3,"FALSE")</f>
        <v>Standard</v>
      </c>
      <c r="F4246">
        <v>2013</v>
      </c>
      <c r="G4246" t="s">
        <v>1150</v>
      </c>
      <c r="H4246" t="s">
        <v>10</v>
      </c>
      <c r="I4246" s="1">
        <v>44647</v>
      </c>
      <c r="J4246" s="1" t="str">
        <f>TEXT(CONS_TABLE[[#This Row],[date_stolen]],"YYYY")</f>
        <v>2022</v>
      </c>
      <c r="K4246" s="1" t="str">
        <f>TEXT(CONS_TABLE[[#This Row],[date_stolen]],"MMMM")</f>
        <v>March</v>
      </c>
      <c r="L4246">
        <v>103</v>
      </c>
      <c r="M4246" t="str">
        <f>VLOOKUP(CONS_TABLE[[#This Row],[location_id]],Locations[],2,"FALSE")</f>
        <v>Waikato</v>
      </c>
      <c r="N4246" t="str">
        <f>VLOOKUP(CONS_TABLE[[#This Row],[location_id]],Locations[],3, "FALSE")</f>
        <v>New Zealand</v>
      </c>
      <c r="O4246" s="3">
        <f>VLOOKUP(CONS_TABLE[[#This Row],[location_id]],Locations[],4,"FALSE")</f>
        <v>513800</v>
      </c>
      <c r="P4246">
        <f>VLOOKUP(CONS_TABLE[[#This Row],[location_id]],Locations[],5,"FALSE")</f>
        <v>21.5</v>
      </c>
    </row>
    <row r="4247" spans="1:16" x14ac:dyDescent="0.3">
      <c r="A4247">
        <v>4246</v>
      </c>
      <c r="B4247" t="s">
        <v>8</v>
      </c>
      <c r="C4247">
        <v>623</v>
      </c>
      <c r="D4247" t="str">
        <f>VLOOKUP(CONS_TABLE[[#This Row],[make_id]],Make_details[],2,"FALSE")</f>
        <v>Trailer</v>
      </c>
      <c r="E4247" t="str">
        <f>VLOOKUP(CONS_TABLE[[#This Row],[make_id]],Make_details[],3,"FALSE")</f>
        <v>Standard</v>
      </c>
      <c r="F4247">
        <v>2013</v>
      </c>
      <c r="G4247" t="s">
        <v>1151</v>
      </c>
      <c r="H4247" t="s">
        <v>10</v>
      </c>
      <c r="I4247" s="1">
        <v>44649</v>
      </c>
      <c r="J4247" s="1" t="str">
        <f>TEXT(CONS_TABLE[[#This Row],[date_stolen]],"YYYY")</f>
        <v>2022</v>
      </c>
      <c r="K4247" s="1" t="str">
        <f>TEXT(CONS_TABLE[[#This Row],[date_stolen]],"MMMM")</f>
        <v>March</v>
      </c>
      <c r="L4247">
        <v>109</v>
      </c>
      <c r="M4247" t="str">
        <f>VLOOKUP(CONS_TABLE[[#This Row],[location_id]],Locations[],2,"FALSE")</f>
        <v>Wellington</v>
      </c>
      <c r="N4247" t="str">
        <f>VLOOKUP(CONS_TABLE[[#This Row],[location_id]],Locations[],3, "FALSE")</f>
        <v>New Zealand</v>
      </c>
      <c r="O4247" s="3">
        <f>VLOOKUP(CONS_TABLE[[#This Row],[location_id]],Locations[],4,"FALSE")</f>
        <v>543500</v>
      </c>
      <c r="P4247">
        <f>VLOOKUP(CONS_TABLE[[#This Row],[location_id]],Locations[],5,"FALSE")</f>
        <v>67.52</v>
      </c>
    </row>
    <row r="4248" spans="1:16" x14ac:dyDescent="0.3">
      <c r="A4248">
        <v>4247</v>
      </c>
      <c r="B4248" t="s">
        <v>8</v>
      </c>
      <c r="C4248">
        <v>623</v>
      </c>
      <c r="D4248" t="str">
        <f>VLOOKUP(CONS_TABLE[[#This Row],[make_id]],Make_details[],2,"FALSE")</f>
        <v>Trailer</v>
      </c>
      <c r="E4248" t="str">
        <f>VLOOKUP(CONS_TABLE[[#This Row],[make_id]],Make_details[],3,"FALSE")</f>
        <v>Standard</v>
      </c>
      <c r="F4248">
        <v>2003</v>
      </c>
      <c r="G4248" t="s">
        <v>240</v>
      </c>
      <c r="H4248" t="s">
        <v>10</v>
      </c>
      <c r="I4248" s="1">
        <v>44652</v>
      </c>
      <c r="J4248" s="1" t="str">
        <f>TEXT(CONS_TABLE[[#This Row],[date_stolen]],"YYYY")</f>
        <v>2022</v>
      </c>
      <c r="K4248" s="1" t="str">
        <f>TEXT(CONS_TABLE[[#This Row],[date_stolen]],"MMMM")</f>
        <v>April</v>
      </c>
      <c r="L4248">
        <v>101</v>
      </c>
      <c r="M4248" t="str">
        <f>VLOOKUP(CONS_TABLE[[#This Row],[location_id]],Locations[],2,"FALSE")</f>
        <v>Northland</v>
      </c>
      <c r="N4248" t="str">
        <f>VLOOKUP(CONS_TABLE[[#This Row],[location_id]],Locations[],3, "FALSE")</f>
        <v>New Zealand</v>
      </c>
      <c r="O4248" s="3">
        <f>VLOOKUP(CONS_TABLE[[#This Row],[location_id]],Locations[],4,"FALSE")</f>
        <v>201500</v>
      </c>
      <c r="P4248">
        <f>VLOOKUP(CONS_TABLE[[#This Row],[location_id]],Locations[],5,"FALSE")</f>
        <v>16.11</v>
      </c>
    </row>
    <row r="4249" spans="1:16" x14ac:dyDescent="0.3">
      <c r="A4249">
        <v>4248</v>
      </c>
      <c r="B4249" t="s">
        <v>8</v>
      </c>
      <c r="C4249">
        <v>623</v>
      </c>
      <c r="D4249" t="str">
        <f>VLOOKUP(CONS_TABLE[[#This Row],[make_id]],Make_details[],2,"FALSE")</f>
        <v>Trailer</v>
      </c>
      <c r="E4249" t="str">
        <f>VLOOKUP(CONS_TABLE[[#This Row],[make_id]],Make_details[],3,"FALSE")</f>
        <v>Standard</v>
      </c>
      <c r="F4249">
        <v>2013</v>
      </c>
      <c r="G4249" t="s">
        <v>23</v>
      </c>
      <c r="H4249" t="s">
        <v>740</v>
      </c>
      <c r="I4249" s="1">
        <v>44578</v>
      </c>
      <c r="J4249" s="1" t="str">
        <f>TEXT(CONS_TABLE[[#This Row],[date_stolen]],"YYYY")</f>
        <v>2022</v>
      </c>
      <c r="K4249" s="1" t="str">
        <f>TEXT(CONS_TABLE[[#This Row],[date_stolen]],"MMMM")</f>
        <v>January</v>
      </c>
      <c r="L4249">
        <v>114</v>
      </c>
      <c r="M4249" t="str">
        <f>VLOOKUP(CONS_TABLE[[#This Row],[location_id]],Locations[],2,"FALSE")</f>
        <v>Canterbury</v>
      </c>
      <c r="N4249" t="str">
        <f>VLOOKUP(CONS_TABLE[[#This Row],[location_id]],Locations[],3, "FALSE")</f>
        <v>New Zealand</v>
      </c>
      <c r="O4249" s="3">
        <f>VLOOKUP(CONS_TABLE[[#This Row],[location_id]],Locations[],4,"FALSE")</f>
        <v>655000</v>
      </c>
      <c r="P4249">
        <f>VLOOKUP(CONS_TABLE[[#This Row],[location_id]],Locations[],5,"FALSE")</f>
        <v>14.72</v>
      </c>
    </row>
    <row r="4250" spans="1:16" x14ac:dyDescent="0.3">
      <c r="A4250">
        <v>4249</v>
      </c>
      <c r="B4250" t="s">
        <v>8</v>
      </c>
      <c r="C4250">
        <v>623</v>
      </c>
      <c r="D4250" t="str">
        <f>VLOOKUP(CONS_TABLE[[#This Row],[make_id]],Make_details[],2,"FALSE")</f>
        <v>Trailer</v>
      </c>
      <c r="E4250" t="str">
        <f>VLOOKUP(CONS_TABLE[[#This Row],[make_id]],Make_details[],3,"FALSE")</f>
        <v>Standard</v>
      </c>
      <c r="F4250">
        <v>2013</v>
      </c>
      <c r="G4250" t="s">
        <v>36</v>
      </c>
      <c r="H4250" t="s">
        <v>10</v>
      </c>
      <c r="I4250" s="1">
        <v>44561</v>
      </c>
      <c r="J4250" s="1" t="str">
        <f>TEXT(CONS_TABLE[[#This Row],[date_stolen]],"YYYY")</f>
        <v>2021</v>
      </c>
      <c r="K4250" s="1" t="str">
        <f>TEXT(CONS_TABLE[[#This Row],[date_stolen]],"MMMM")</f>
        <v>December</v>
      </c>
      <c r="L4250">
        <v>115</v>
      </c>
      <c r="M4250" t="str">
        <f>VLOOKUP(CONS_TABLE[[#This Row],[location_id]],Locations[],2,"FALSE")</f>
        <v>Otago</v>
      </c>
      <c r="N4250" t="str">
        <f>VLOOKUP(CONS_TABLE[[#This Row],[location_id]],Locations[],3, "FALSE")</f>
        <v>New Zealand</v>
      </c>
      <c r="O4250" s="3">
        <f>VLOOKUP(CONS_TABLE[[#This Row],[location_id]],Locations[],4,"FALSE")</f>
        <v>246000</v>
      </c>
      <c r="P4250">
        <f>VLOOKUP(CONS_TABLE[[#This Row],[location_id]],Locations[],5,"FALSE")</f>
        <v>7.89</v>
      </c>
    </row>
    <row r="4251" spans="1:16" x14ac:dyDescent="0.3">
      <c r="A4251">
        <v>4250</v>
      </c>
      <c r="B4251" t="s">
        <v>8</v>
      </c>
      <c r="C4251">
        <v>623</v>
      </c>
      <c r="D4251" t="str">
        <f>VLOOKUP(CONS_TABLE[[#This Row],[make_id]],Make_details[],2,"FALSE")</f>
        <v>Trailer</v>
      </c>
      <c r="E4251" t="str">
        <f>VLOOKUP(CONS_TABLE[[#This Row],[make_id]],Make_details[],3,"FALSE")</f>
        <v>Standard</v>
      </c>
      <c r="F4251">
        <v>2013</v>
      </c>
      <c r="G4251" t="s">
        <v>1152</v>
      </c>
      <c r="H4251" t="s">
        <v>10</v>
      </c>
      <c r="I4251" s="1">
        <v>44648</v>
      </c>
      <c r="J4251" s="1" t="str">
        <f>TEXT(CONS_TABLE[[#This Row],[date_stolen]],"YYYY")</f>
        <v>2022</v>
      </c>
      <c r="K4251" s="1" t="str">
        <f>TEXT(CONS_TABLE[[#This Row],[date_stolen]],"MMMM")</f>
        <v>March</v>
      </c>
      <c r="L4251">
        <v>114</v>
      </c>
      <c r="M4251" t="str">
        <f>VLOOKUP(CONS_TABLE[[#This Row],[location_id]],Locations[],2,"FALSE")</f>
        <v>Canterbury</v>
      </c>
      <c r="N4251" t="str">
        <f>VLOOKUP(CONS_TABLE[[#This Row],[location_id]],Locations[],3, "FALSE")</f>
        <v>New Zealand</v>
      </c>
      <c r="O4251" s="3">
        <f>VLOOKUP(CONS_TABLE[[#This Row],[location_id]],Locations[],4,"FALSE")</f>
        <v>655000</v>
      </c>
      <c r="P4251">
        <f>VLOOKUP(CONS_TABLE[[#This Row],[location_id]],Locations[],5,"FALSE")</f>
        <v>14.72</v>
      </c>
    </row>
    <row r="4252" spans="1:16" x14ac:dyDescent="0.3">
      <c r="A4252">
        <v>4251</v>
      </c>
      <c r="B4252" t="s">
        <v>8</v>
      </c>
      <c r="C4252">
        <v>549</v>
      </c>
      <c r="D4252" t="str">
        <f>VLOOKUP(CONS_TABLE[[#This Row],[make_id]],Make_details[],2,"FALSE")</f>
        <v>Homebuilt</v>
      </c>
      <c r="E4252" t="str">
        <f>VLOOKUP(CONS_TABLE[[#This Row],[make_id]],Make_details[],3,"FALSE")</f>
        <v>Standard</v>
      </c>
      <c r="F4252">
        <v>2013</v>
      </c>
      <c r="G4252" t="s">
        <v>33</v>
      </c>
      <c r="H4252" t="s">
        <v>32</v>
      </c>
      <c r="I4252" s="1">
        <v>44530</v>
      </c>
      <c r="J4252" s="1" t="str">
        <f>TEXT(CONS_TABLE[[#This Row],[date_stolen]],"YYYY")</f>
        <v>2021</v>
      </c>
      <c r="K4252" s="1" t="str">
        <f>TEXT(CONS_TABLE[[#This Row],[date_stolen]],"MMMM")</f>
        <v>November</v>
      </c>
      <c r="L4252">
        <v>114</v>
      </c>
      <c r="M4252" t="str">
        <f>VLOOKUP(CONS_TABLE[[#This Row],[location_id]],Locations[],2,"FALSE")</f>
        <v>Canterbury</v>
      </c>
      <c r="N4252" t="str">
        <f>VLOOKUP(CONS_TABLE[[#This Row],[location_id]],Locations[],3, "FALSE")</f>
        <v>New Zealand</v>
      </c>
      <c r="O4252" s="3">
        <f>VLOOKUP(CONS_TABLE[[#This Row],[location_id]],Locations[],4,"FALSE")</f>
        <v>655000</v>
      </c>
      <c r="P4252">
        <f>VLOOKUP(CONS_TABLE[[#This Row],[location_id]],Locations[],5,"FALSE")</f>
        <v>14.72</v>
      </c>
    </row>
    <row r="4253" spans="1:16" x14ac:dyDescent="0.3">
      <c r="A4253">
        <v>4252</v>
      </c>
      <c r="B4253" t="s">
        <v>8</v>
      </c>
      <c r="C4253">
        <v>623</v>
      </c>
      <c r="D4253" t="str">
        <f>VLOOKUP(CONS_TABLE[[#This Row],[make_id]],Make_details[],2,"FALSE")</f>
        <v>Trailer</v>
      </c>
      <c r="E4253" t="str">
        <f>VLOOKUP(CONS_TABLE[[#This Row],[make_id]],Make_details[],3,"FALSE")</f>
        <v>Standard</v>
      </c>
      <c r="F4253">
        <v>2013</v>
      </c>
      <c r="G4253" t="s">
        <v>1153</v>
      </c>
      <c r="H4253" t="s">
        <v>10</v>
      </c>
      <c r="I4253" s="1">
        <v>44600</v>
      </c>
      <c r="J4253" s="1" t="str">
        <f>TEXT(CONS_TABLE[[#This Row],[date_stolen]],"YYYY")</f>
        <v>2022</v>
      </c>
      <c r="K4253" s="1" t="str">
        <f>TEXT(CONS_TABLE[[#This Row],[date_stolen]],"MMMM")</f>
        <v>February</v>
      </c>
      <c r="L4253">
        <v>114</v>
      </c>
      <c r="M4253" t="str">
        <f>VLOOKUP(CONS_TABLE[[#This Row],[location_id]],Locations[],2,"FALSE")</f>
        <v>Canterbury</v>
      </c>
      <c r="N4253" t="str">
        <f>VLOOKUP(CONS_TABLE[[#This Row],[location_id]],Locations[],3, "FALSE")</f>
        <v>New Zealand</v>
      </c>
      <c r="O4253" s="3">
        <f>VLOOKUP(CONS_TABLE[[#This Row],[location_id]],Locations[],4,"FALSE")</f>
        <v>655000</v>
      </c>
      <c r="P4253">
        <f>VLOOKUP(CONS_TABLE[[#This Row],[location_id]],Locations[],5,"FALSE")</f>
        <v>14.72</v>
      </c>
    </row>
    <row r="4254" spans="1:16" x14ac:dyDescent="0.3">
      <c r="A4254">
        <v>4253</v>
      </c>
      <c r="B4254" t="s">
        <v>8</v>
      </c>
      <c r="C4254">
        <v>623</v>
      </c>
      <c r="D4254" t="str">
        <f>VLOOKUP(CONS_TABLE[[#This Row],[make_id]],Make_details[],2,"FALSE")</f>
        <v>Trailer</v>
      </c>
      <c r="E4254" t="str">
        <f>VLOOKUP(CONS_TABLE[[#This Row],[make_id]],Make_details[],3,"FALSE")</f>
        <v>Standard</v>
      </c>
      <c r="F4254">
        <v>2000</v>
      </c>
      <c r="G4254" t="s">
        <v>58</v>
      </c>
      <c r="H4254" t="s">
        <v>69</v>
      </c>
      <c r="I4254" s="1">
        <v>44606</v>
      </c>
      <c r="J4254" s="1" t="str">
        <f>TEXT(CONS_TABLE[[#This Row],[date_stolen]],"YYYY")</f>
        <v>2022</v>
      </c>
      <c r="K4254" s="1" t="str">
        <f>TEXT(CONS_TABLE[[#This Row],[date_stolen]],"MMMM")</f>
        <v>February</v>
      </c>
      <c r="L4254">
        <v>107</v>
      </c>
      <c r="M4254" t="str">
        <f>VLOOKUP(CONS_TABLE[[#This Row],[location_id]],Locations[],2,"FALSE")</f>
        <v>Taranaki</v>
      </c>
      <c r="N4254" t="str">
        <f>VLOOKUP(CONS_TABLE[[#This Row],[location_id]],Locations[],3, "FALSE")</f>
        <v>New Zealand</v>
      </c>
      <c r="O4254" s="3">
        <f>VLOOKUP(CONS_TABLE[[#This Row],[location_id]],Locations[],4,"FALSE")</f>
        <v>127300</v>
      </c>
      <c r="P4254">
        <f>VLOOKUP(CONS_TABLE[[#This Row],[location_id]],Locations[],5,"FALSE")</f>
        <v>17.55</v>
      </c>
    </row>
    <row r="4255" spans="1:16" x14ac:dyDescent="0.3">
      <c r="A4255">
        <v>4254</v>
      </c>
      <c r="B4255" t="s">
        <v>8</v>
      </c>
      <c r="C4255">
        <v>514</v>
      </c>
      <c r="D4255" t="str">
        <f>VLOOKUP(CONS_TABLE[[#This Row],[make_id]],Make_details[],2,"FALSE")</f>
        <v>Briford</v>
      </c>
      <c r="E4255" t="str">
        <f>VLOOKUP(CONS_TABLE[[#This Row],[make_id]],Make_details[],3,"FALSE")</f>
        <v>Standard</v>
      </c>
      <c r="F4255">
        <v>2013</v>
      </c>
      <c r="G4255" t="s">
        <v>33</v>
      </c>
      <c r="H4255" t="s">
        <v>10</v>
      </c>
      <c r="I4255" s="1">
        <v>44615</v>
      </c>
      <c r="J4255" s="1" t="str">
        <f>TEXT(CONS_TABLE[[#This Row],[date_stolen]],"YYYY")</f>
        <v>2022</v>
      </c>
      <c r="K4255" s="1" t="str">
        <f>TEXT(CONS_TABLE[[#This Row],[date_stolen]],"MMMM")</f>
        <v>February</v>
      </c>
      <c r="L4255">
        <v>114</v>
      </c>
      <c r="M4255" t="str">
        <f>VLOOKUP(CONS_TABLE[[#This Row],[location_id]],Locations[],2,"FALSE")</f>
        <v>Canterbury</v>
      </c>
      <c r="N4255" t="str">
        <f>VLOOKUP(CONS_TABLE[[#This Row],[location_id]],Locations[],3, "FALSE")</f>
        <v>New Zealand</v>
      </c>
      <c r="O4255" s="3">
        <f>VLOOKUP(CONS_TABLE[[#This Row],[location_id]],Locations[],4,"FALSE")</f>
        <v>655000</v>
      </c>
      <c r="P4255">
        <f>VLOOKUP(CONS_TABLE[[#This Row],[location_id]],Locations[],5,"FALSE")</f>
        <v>14.72</v>
      </c>
    </row>
    <row r="4256" spans="1:16" x14ac:dyDescent="0.3">
      <c r="A4256">
        <v>4255</v>
      </c>
      <c r="B4256" t="s">
        <v>8</v>
      </c>
      <c r="C4256">
        <v>623</v>
      </c>
      <c r="D4256" t="str">
        <f>VLOOKUP(CONS_TABLE[[#This Row],[make_id]],Make_details[],2,"FALSE")</f>
        <v>Trailer</v>
      </c>
      <c r="E4256" t="str">
        <f>VLOOKUP(CONS_TABLE[[#This Row],[make_id]],Make_details[],3,"FALSE")</f>
        <v>Standard</v>
      </c>
      <c r="F4256">
        <v>1997</v>
      </c>
      <c r="G4256" t="s">
        <v>51</v>
      </c>
      <c r="H4256" t="s">
        <v>18</v>
      </c>
      <c r="I4256" s="1">
        <v>44593</v>
      </c>
      <c r="J4256" s="1" t="str">
        <f>TEXT(CONS_TABLE[[#This Row],[date_stolen]],"YYYY")</f>
        <v>2022</v>
      </c>
      <c r="K4256" s="1" t="str">
        <f>TEXT(CONS_TABLE[[#This Row],[date_stolen]],"MMMM")</f>
        <v>February</v>
      </c>
      <c r="L4256">
        <v>101</v>
      </c>
      <c r="M4256" t="str">
        <f>VLOOKUP(CONS_TABLE[[#This Row],[location_id]],Locations[],2,"FALSE")</f>
        <v>Northland</v>
      </c>
      <c r="N4256" t="str">
        <f>VLOOKUP(CONS_TABLE[[#This Row],[location_id]],Locations[],3, "FALSE")</f>
        <v>New Zealand</v>
      </c>
      <c r="O4256" s="3">
        <f>VLOOKUP(CONS_TABLE[[#This Row],[location_id]],Locations[],4,"FALSE")</f>
        <v>201500</v>
      </c>
      <c r="P4256">
        <f>VLOOKUP(CONS_TABLE[[#This Row],[location_id]],Locations[],5,"FALSE")</f>
        <v>16.11</v>
      </c>
    </row>
    <row r="4257" spans="1:16" x14ac:dyDescent="0.3">
      <c r="A4257">
        <v>4256</v>
      </c>
      <c r="B4257" t="s">
        <v>11</v>
      </c>
      <c r="C4257">
        <v>623</v>
      </c>
      <c r="D4257" t="str">
        <f>VLOOKUP(CONS_TABLE[[#This Row],[make_id]],Make_details[],2,"FALSE")</f>
        <v>Trailer</v>
      </c>
      <c r="E4257" t="str">
        <f>VLOOKUP(CONS_TABLE[[#This Row],[make_id]],Make_details[],3,"FALSE")</f>
        <v>Standard</v>
      </c>
      <c r="F4257">
        <v>1997</v>
      </c>
      <c r="G4257" t="s">
        <v>1154</v>
      </c>
      <c r="H4257" t="s">
        <v>10</v>
      </c>
      <c r="I4257" s="1">
        <v>44566</v>
      </c>
      <c r="J4257" s="1" t="str">
        <f>TEXT(CONS_TABLE[[#This Row],[date_stolen]],"YYYY")</f>
        <v>2022</v>
      </c>
      <c r="K4257" s="1" t="str">
        <f>TEXT(CONS_TABLE[[#This Row],[date_stolen]],"MMMM")</f>
        <v>January</v>
      </c>
      <c r="L4257">
        <v>107</v>
      </c>
      <c r="M4257" t="str">
        <f>VLOOKUP(CONS_TABLE[[#This Row],[location_id]],Locations[],2,"FALSE")</f>
        <v>Taranaki</v>
      </c>
      <c r="N4257" t="str">
        <f>VLOOKUP(CONS_TABLE[[#This Row],[location_id]],Locations[],3, "FALSE")</f>
        <v>New Zealand</v>
      </c>
      <c r="O4257" s="3">
        <f>VLOOKUP(CONS_TABLE[[#This Row],[location_id]],Locations[],4,"FALSE")</f>
        <v>127300</v>
      </c>
      <c r="P4257">
        <f>VLOOKUP(CONS_TABLE[[#This Row],[location_id]],Locations[],5,"FALSE")</f>
        <v>17.55</v>
      </c>
    </row>
    <row r="4258" spans="1:16" x14ac:dyDescent="0.3">
      <c r="A4258">
        <v>4257</v>
      </c>
      <c r="B4258" t="s">
        <v>8</v>
      </c>
      <c r="C4258">
        <v>623</v>
      </c>
      <c r="D4258" t="str">
        <f>VLOOKUP(CONS_TABLE[[#This Row],[make_id]],Make_details[],2,"FALSE")</f>
        <v>Trailer</v>
      </c>
      <c r="E4258" t="str">
        <f>VLOOKUP(CONS_TABLE[[#This Row],[make_id]],Make_details[],3,"FALSE")</f>
        <v>Standard</v>
      </c>
      <c r="F4258">
        <v>1980</v>
      </c>
      <c r="G4258" t="s">
        <v>23</v>
      </c>
      <c r="H4258" t="s">
        <v>28</v>
      </c>
      <c r="I4258" s="1">
        <v>44510</v>
      </c>
      <c r="J4258" s="1" t="str">
        <f>TEXT(CONS_TABLE[[#This Row],[date_stolen]],"YYYY")</f>
        <v>2021</v>
      </c>
      <c r="K4258" s="1" t="str">
        <f>TEXT(CONS_TABLE[[#This Row],[date_stolen]],"MMMM")</f>
        <v>November</v>
      </c>
      <c r="L4258">
        <v>103</v>
      </c>
      <c r="M4258" t="str">
        <f>VLOOKUP(CONS_TABLE[[#This Row],[location_id]],Locations[],2,"FALSE")</f>
        <v>Waikato</v>
      </c>
      <c r="N4258" t="str">
        <f>VLOOKUP(CONS_TABLE[[#This Row],[location_id]],Locations[],3, "FALSE")</f>
        <v>New Zealand</v>
      </c>
      <c r="O4258" s="3">
        <f>VLOOKUP(CONS_TABLE[[#This Row],[location_id]],Locations[],4,"FALSE")</f>
        <v>513800</v>
      </c>
      <c r="P4258">
        <f>VLOOKUP(CONS_TABLE[[#This Row],[location_id]],Locations[],5,"FALSE")</f>
        <v>21.5</v>
      </c>
    </row>
    <row r="4259" spans="1:16" x14ac:dyDescent="0.3">
      <c r="A4259">
        <v>4258</v>
      </c>
      <c r="B4259" t="s">
        <v>8</v>
      </c>
      <c r="C4259">
        <v>572</v>
      </c>
      <c r="D4259" t="str">
        <f>VLOOKUP(CONS_TABLE[[#This Row],[make_id]],Make_details[],2,"FALSE")</f>
        <v>Lochiel</v>
      </c>
      <c r="E4259" t="str">
        <f>VLOOKUP(CONS_TABLE[[#This Row],[make_id]],Make_details[],3,"FALSE")</f>
        <v>Standard</v>
      </c>
      <c r="F4259">
        <v>2013</v>
      </c>
      <c r="G4259" t="s">
        <v>1155</v>
      </c>
      <c r="H4259" t="s">
        <v>10</v>
      </c>
      <c r="I4259" s="1">
        <v>44492</v>
      </c>
      <c r="J4259" s="1" t="str">
        <f>TEXT(CONS_TABLE[[#This Row],[date_stolen]],"YYYY")</f>
        <v>2021</v>
      </c>
      <c r="K4259" s="1" t="str">
        <f>TEXT(CONS_TABLE[[#This Row],[date_stolen]],"MMMM")</f>
        <v>October</v>
      </c>
      <c r="L4259">
        <v>115</v>
      </c>
      <c r="M4259" t="str">
        <f>VLOOKUP(CONS_TABLE[[#This Row],[location_id]],Locations[],2,"FALSE")</f>
        <v>Otago</v>
      </c>
      <c r="N4259" t="str">
        <f>VLOOKUP(CONS_TABLE[[#This Row],[location_id]],Locations[],3, "FALSE")</f>
        <v>New Zealand</v>
      </c>
      <c r="O4259" s="3">
        <f>VLOOKUP(CONS_TABLE[[#This Row],[location_id]],Locations[],4,"FALSE")</f>
        <v>246000</v>
      </c>
      <c r="P4259">
        <f>VLOOKUP(CONS_TABLE[[#This Row],[location_id]],Locations[],5,"FALSE")</f>
        <v>7.89</v>
      </c>
    </row>
    <row r="4260" spans="1:16" x14ac:dyDescent="0.3">
      <c r="A4260">
        <v>4259</v>
      </c>
      <c r="B4260" t="s">
        <v>8</v>
      </c>
      <c r="C4260">
        <v>623</v>
      </c>
      <c r="D4260" t="str">
        <f>VLOOKUP(CONS_TABLE[[#This Row],[make_id]],Make_details[],2,"FALSE")</f>
        <v>Trailer</v>
      </c>
      <c r="E4260" t="str">
        <f>VLOOKUP(CONS_TABLE[[#This Row],[make_id]],Make_details[],3,"FALSE")</f>
        <v>Standard</v>
      </c>
      <c r="F4260">
        <v>2013</v>
      </c>
      <c r="G4260" t="s">
        <v>1156</v>
      </c>
      <c r="H4260" t="s">
        <v>10</v>
      </c>
      <c r="I4260" s="1">
        <v>44508</v>
      </c>
      <c r="J4260" s="1" t="str">
        <f>TEXT(CONS_TABLE[[#This Row],[date_stolen]],"YYYY")</f>
        <v>2021</v>
      </c>
      <c r="K4260" s="1" t="str">
        <f>TEXT(CONS_TABLE[[#This Row],[date_stolen]],"MMMM")</f>
        <v>November</v>
      </c>
      <c r="L4260">
        <v>114</v>
      </c>
      <c r="M4260" t="str">
        <f>VLOOKUP(CONS_TABLE[[#This Row],[location_id]],Locations[],2,"FALSE")</f>
        <v>Canterbury</v>
      </c>
      <c r="N4260" t="str">
        <f>VLOOKUP(CONS_TABLE[[#This Row],[location_id]],Locations[],3, "FALSE")</f>
        <v>New Zealand</v>
      </c>
      <c r="O4260" s="3">
        <f>VLOOKUP(CONS_TABLE[[#This Row],[location_id]],Locations[],4,"FALSE")</f>
        <v>655000</v>
      </c>
      <c r="P4260">
        <f>VLOOKUP(CONS_TABLE[[#This Row],[location_id]],Locations[],5,"FALSE")</f>
        <v>14.72</v>
      </c>
    </row>
    <row r="4261" spans="1:16" x14ac:dyDescent="0.3">
      <c r="A4261">
        <v>4260</v>
      </c>
      <c r="B4261" t="s">
        <v>90</v>
      </c>
      <c r="C4261">
        <v>611</v>
      </c>
      <c r="D4261" t="str">
        <f>VLOOKUP(CONS_TABLE[[#This Row],[make_id]],Make_details[],2,"FALSE")</f>
        <v>Suzuki</v>
      </c>
      <c r="E4261" t="str">
        <f>VLOOKUP(CONS_TABLE[[#This Row],[make_id]],Make_details[],3,"FALSE")</f>
        <v>Standard</v>
      </c>
      <c r="F4261">
        <v>1997</v>
      </c>
      <c r="G4261" t="s">
        <v>915</v>
      </c>
      <c r="H4261" t="s">
        <v>28</v>
      </c>
      <c r="I4261" s="1">
        <v>44601</v>
      </c>
      <c r="J4261" s="1" t="str">
        <f>TEXT(CONS_TABLE[[#This Row],[date_stolen]],"YYYY")</f>
        <v>2022</v>
      </c>
      <c r="K4261" s="1" t="str">
        <f>TEXT(CONS_TABLE[[#This Row],[date_stolen]],"MMMM")</f>
        <v>February</v>
      </c>
      <c r="L4261">
        <v>101</v>
      </c>
      <c r="M4261" t="str">
        <f>VLOOKUP(CONS_TABLE[[#This Row],[location_id]],Locations[],2,"FALSE")</f>
        <v>Northland</v>
      </c>
      <c r="N4261" t="str">
        <f>VLOOKUP(CONS_TABLE[[#This Row],[location_id]],Locations[],3, "FALSE")</f>
        <v>New Zealand</v>
      </c>
      <c r="O4261" s="3">
        <f>VLOOKUP(CONS_TABLE[[#This Row],[location_id]],Locations[],4,"FALSE")</f>
        <v>201500</v>
      </c>
      <c r="P4261">
        <f>VLOOKUP(CONS_TABLE[[#This Row],[location_id]],Locations[],5,"FALSE")</f>
        <v>16.11</v>
      </c>
    </row>
    <row r="4262" spans="1:16" x14ac:dyDescent="0.3">
      <c r="A4262">
        <v>4261</v>
      </c>
      <c r="B4262" t="s">
        <v>435</v>
      </c>
      <c r="C4262">
        <v>619</v>
      </c>
      <c r="D4262" t="str">
        <f>VLOOKUP(CONS_TABLE[[#This Row],[make_id]],Make_details[],2,"FALSE")</f>
        <v>Toyota</v>
      </c>
      <c r="E4262" t="str">
        <f>VLOOKUP(CONS_TABLE[[#This Row],[make_id]],Make_details[],3,"FALSE")</f>
        <v>Standard</v>
      </c>
      <c r="F4262">
        <v>1989</v>
      </c>
      <c r="G4262" t="s">
        <v>448</v>
      </c>
      <c r="H4262" t="s">
        <v>32</v>
      </c>
      <c r="I4262" s="1">
        <v>44550</v>
      </c>
      <c r="J4262" s="1" t="str">
        <f>TEXT(CONS_TABLE[[#This Row],[date_stolen]],"YYYY")</f>
        <v>2021</v>
      </c>
      <c r="K4262" s="1" t="str">
        <f>TEXT(CONS_TABLE[[#This Row],[date_stolen]],"MMMM")</f>
        <v>December</v>
      </c>
      <c r="L4262">
        <v>104</v>
      </c>
      <c r="M4262" t="str">
        <f>VLOOKUP(CONS_TABLE[[#This Row],[location_id]],Locations[],2,"FALSE")</f>
        <v>Bay of Plenty</v>
      </c>
      <c r="N4262" t="str">
        <f>VLOOKUP(CONS_TABLE[[#This Row],[location_id]],Locations[],3, "FALSE")</f>
        <v>New Zealand</v>
      </c>
      <c r="O4262" s="3">
        <f>VLOOKUP(CONS_TABLE[[#This Row],[location_id]],Locations[],4,"FALSE")</f>
        <v>347700</v>
      </c>
      <c r="P4262">
        <f>VLOOKUP(CONS_TABLE[[#This Row],[location_id]],Locations[],5,"FALSE")</f>
        <v>28.8</v>
      </c>
    </row>
    <row r="4263" spans="1:16" x14ac:dyDescent="0.3">
      <c r="A4263">
        <v>4262</v>
      </c>
      <c r="B4263" t="s">
        <v>83</v>
      </c>
      <c r="C4263">
        <v>587</v>
      </c>
      <c r="D4263" t="str">
        <f>VLOOKUP(CONS_TABLE[[#This Row],[make_id]],Make_details[],2,"FALSE")</f>
        <v>Nissan</v>
      </c>
      <c r="E4263" t="str">
        <f>VLOOKUP(CONS_TABLE[[#This Row],[make_id]],Make_details[],3,"FALSE")</f>
        <v>Standard</v>
      </c>
      <c r="F4263">
        <v>1997</v>
      </c>
      <c r="G4263" t="s">
        <v>822</v>
      </c>
      <c r="H4263" t="s">
        <v>69</v>
      </c>
      <c r="I4263" s="1">
        <v>44524</v>
      </c>
      <c r="J4263" s="1" t="str">
        <f>TEXT(CONS_TABLE[[#This Row],[date_stolen]],"YYYY")</f>
        <v>2021</v>
      </c>
      <c r="K4263" s="1" t="str">
        <f>TEXT(CONS_TABLE[[#This Row],[date_stolen]],"MMMM")</f>
        <v>November</v>
      </c>
      <c r="L4263">
        <v>114</v>
      </c>
      <c r="M4263" t="str">
        <f>VLOOKUP(CONS_TABLE[[#This Row],[location_id]],Locations[],2,"FALSE")</f>
        <v>Canterbury</v>
      </c>
      <c r="N4263" t="str">
        <f>VLOOKUP(CONS_TABLE[[#This Row],[location_id]],Locations[],3, "FALSE")</f>
        <v>New Zealand</v>
      </c>
      <c r="O4263" s="3">
        <f>VLOOKUP(CONS_TABLE[[#This Row],[location_id]],Locations[],4,"FALSE")</f>
        <v>655000</v>
      </c>
      <c r="P4263">
        <f>VLOOKUP(CONS_TABLE[[#This Row],[location_id]],Locations[],5,"FALSE")</f>
        <v>14.72</v>
      </c>
    </row>
    <row r="4264" spans="1:16" x14ac:dyDescent="0.3">
      <c r="A4264">
        <v>4263</v>
      </c>
      <c r="B4264" t="s">
        <v>235</v>
      </c>
      <c r="C4264">
        <v>550</v>
      </c>
      <c r="D4264" t="str">
        <f>VLOOKUP(CONS_TABLE[[#This Row],[make_id]],Make_details[],2,"FALSE")</f>
        <v>Honda</v>
      </c>
      <c r="E4264" t="str">
        <f>VLOOKUP(CONS_TABLE[[#This Row],[make_id]],Make_details[],3,"FALSE")</f>
        <v>Standard</v>
      </c>
      <c r="F4264">
        <v>1997</v>
      </c>
      <c r="G4264" t="s">
        <v>456</v>
      </c>
      <c r="H4264" t="s">
        <v>47</v>
      </c>
      <c r="I4264" s="1">
        <v>44655</v>
      </c>
      <c r="J4264" s="1" t="str">
        <f>TEXT(CONS_TABLE[[#This Row],[date_stolen]],"YYYY")</f>
        <v>2022</v>
      </c>
      <c r="K4264" s="1" t="str">
        <f>TEXT(CONS_TABLE[[#This Row],[date_stolen]],"MMMM")</f>
        <v>April</v>
      </c>
      <c r="L4264">
        <v>104</v>
      </c>
      <c r="M4264" t="str">
        <f>VLOOKUP(CONS_TABLE[[#This Row],[location_id]],Locations[],2,"FALSE")</f>
        <v>Bay of Plenty</v>
      </c>
      <c r="N4264" t="str">
        <f>VLOOKUP(CONS_TABLE[[#This Row],[location_id]],Locations[],3, "FALSE")</f>
        <v>New Zealand</v>
      </c>
      <c r="O4264" s="3">
        <f>VLOOKUP(CONS_TABLE[[#This Row],[location_id]],Locations[],4,"FALSE")</f>
        <v>347700</v>
      </c>
      <c r="P4264">
        <f>VLOOKUP(CONS_TABLE[[#This Row],[location_id]],Locations[],5,"FALSE")</f>
        <v>28.8</v>
      </c>
    </row>
    <row r="4265" spans="1:16" x14ac:dyDescent="0.3">
      <c r="A4265">
        <v>4264</v>
      </c>
      <c r="B4265" t="s">
        <v>435</v>
      </c>
      <c r="C4265">
        <v>619</v>
      </c>
      <c r="D4265" t="str">
        <f>VLOOKUP(CONS_TABLE[[#This Row],[make_id]],Make_details[],2,"FALSE")</f>
        <v>Toyota</v>
      </c>
      <c r="E4265" t="str">
        <f>VLOOKUP(CONS_TABLE[[#This Row],[make_id]],Make_details[],3,"FALSE")</f>
        <v>Standard</v>
      </c>
      <c r="F4265">
        <v>1989</v>
      </c>
      <c r="G4265" t="s">
        <v>448</v>
      </c>
      <c r="H4265" t="s">
        <v>28</v>
      </c>
      <c r="I4265" s="1">
        <v>44585</v>
      </c>
      <c r="J4265" s="1" t="str">
        <f>TEXT(CONS_TABLE[[#This Row],[date_stolen]],"YYYY")</f>
        <v>2022</v>
      </c>
      <c r="K4265" s="1" t="str">
        <f>TEXT(CONS_TABLE[[#This Row],[date_stolen]],"MMMM")</f>
        <v>January</v>
      </c>
      <c r="L4265">
        <v>114</v>
      </c>
      <c r="M4265" t="str">
        <f>VLOOKUP(CONS_TABLE[[#This Row],[location_id]],Locations[],2,"FALSE")</f>
        <v>Canterbury</v>
      </c>
      <c r="N4265" t="str">
        <f>VLOOKUP(CONS_TABLE[[#This Row],[location_id]],Locations[],3, "FALSE")</f>
        <v>New Zealand</v>
      </c>
      <c r="O4265" s="3">
        <f>VLOOKUP(CONS_TABLE[[#This Row],[location_id]],Locations[],4,"FALSE")</f>
        <v>655000</v>
      </c>
      <c r="P4265">
        <f>VLOOKUP(CONS_TABLE[[#This Row],[location_id]],Locations[],5,"FALSE")</f>
        <v>14.72</v>
      </c>
    </row>
    <row r="4266" spans="1:16" x14ac:dyDescent="0.3">
      <c r="A4266">
        <v>4265</v>
      </c>
      <c r="B4266" t="s">
        <v>435</v>
      </c>
      <c r="C4266">
        <v>619</v>
      </c>
      <c r="D4266" t="str">
        <f>VLOOKUP(CONS_TABLE[[#This Row],[make_id]],Make_details[],2,"FALSE")</f>
        <v>Toyota</v>
      </c>
      <c r="E4266" t="str">
        <f>VLOOKUP(CONS_TABLE[[#This Row],[make_id]],Make_details[],3,"FALSE")</f>
        <v>Standard</v>
      </c>
      <c r="F4266">
        <v>1993</v>
      </c>
      <c r="G4266" t="s">
        <v>448</v>
      </c>
      <c r="H4266" t="s">
        <v>45</v>
      </c>
      <c r="I4266" s="1">
        <v>44628</v>
      </c>
      <c r="J4266" s="1" t="str">
        <f>TEXT(CONS_TABLE[[#This Row],[date_stolen]],"YYYY")</f>
        <v>2022</v>
      </c>
      <c r="K4266" s="1" t="str">
        <f>TEXT(CONS_TABLE[[#This Row],[date_stolen]],"MMMM")</f>
        <v>March</v>
      </c>
      <c r="L4266">
        <v>101</v>
      </c>
      <c r="M4266" t="str">
        <f>VLOOKUP(CONS_TABLE[[#This Row],[location_id]],Locations[],2,"FALSE")</f>
        <v>Northland</v>
      </c>
      <c r="N4266" t="str">
        <f>VLOOKUP(CONS_TABLE[[#This Row],[location_id]],Locations[],3, "FALSE")</f>
        <v>New Zealand</v>
      </c>
      <c r="O4266" s="3">
        <f>VLOOKUP(CONS_TABLE[[#This Row],[location_id]],Locations[],4,"FALSE")</f>
        <v>201500</v>
      </c>
      <c r="P4266">
        <f>VLOOKUP(CONS_TABLE[[#This Row],[location_id]],Locations[],5,"FALSE")</f>
        <v>16.11</v>
      </c>
    </row>
    <row r="4267" spans="1:16" x14ac:dyDescent="0.3">
      <c r="A4267">
        <v>4266</v>
      </c>
      <c r="B4267" t="s">
        <v>90</v>
      </c>
      <c r="C4267">
        <v>619</v>
      </c>
      <c r="D4267" t="str">
        <f>VLOOKUP(CONS_TABLE[[#This Row],[make_id]],Make_details[],2,"FALSE")</f>
        <v>Toyota</v>
      </c>
      <c r="E4267" t="str">
        <f>VLOOKUP(CONS_TABLE[[#This Row],[make_id]],Make_details[],3,"FALSE")</f>
        <v>Standard</v>
      </c>
      <c r="F4267">
        <v>1994</v>
      </c>
      <c r="G4267" t="s">
        <v>448</v>
      </c>
      <c r="H4267" t="s">
        <v>28</v>
      </c>
      <c r="I4267" s="1">
        <v>44655</v>
      </c>
      <c r="J4267" s="1" t="str">
        <f>TEXT(CONS_TABLE[[#This Row],[date_stolen]],"YYYY")</f>
        <v>2022</v>
      </c>
      <c r="K4267" s="1" t="str">
        <f>TEXT(CONS_TABLE[[#This Row],[date_stolen]],"MMMM")</f>
        <v>April</v>
      </c>
      <c r="L4267">
        <v>114</v>
      </c>
      <c r="M4267" t="str">
        <f>VLOOKUP(CONS_TABLE[[#This Row],[location_id]],Locations[],2,"FALSE")</f>
        <v>Canterbury</v>
      </c>
      <c r="N4267" t="str">
        <f>VLOOKUP(CONS_TABLE[[#This Row],[location_id]],Locations[],3, "FALSE")</f>
        <v>New Zealand</v>
      </c>
      <c r="O4267" s="3">
        <f>VLOOKUP(CONS_TABLE[[#This Row],[location_id]],Locations[],4,"FALSE")</f>
        <v>655000</v>
      </c>
      <c r="P4267">
        <f>VLOOKUP(CONS_TABLE[[#This Row],[location_id]],Locations[],5,"FALSE")</f>
        <v>14.72</v>
      </c>
    </row>
    <row r="4268" spans="1:16" x14ac:dyDescent="0.3">
      <c r="A4268">
        <v>4267</v>
      </c>
      <c r="B4268" t="s">
        <v>90</v>
      </c>
      <c r="C4268">
        <v>556</v>
      </c>
      <c r="D4268" t="str">
        <f>VLOOKUP(CONS_TABLE[[#This Row],[make_id]],Make_details[],2,"FALSE")</f>
        <v>Isuzu</v>
      </c>
      <c r="E4268" t="str">
        <f>VLOOKUP(CONS_TABLE[[#This Row],[make_id]],Make_details[],3,"FALSE")</f>
        <v>Standard</v>
      </c>
      <c r="F4268">
        <v>1994</v>
      </c>
      <c r="G4268" t="s">
        <v>472</v>
      </c>
      <c r="H4268" t="s">
        <v>28</v>
      </c>
      <c r="I4268" s="1">
        <v>44561</v>
      </c>
      <c r="J4268" s="1" t="str">
        <f>TEXT(CONS_TABLE[[#This Row],[date_stolen]],"YYYY")</f>
        <v>2021</v>
      </c>
      <c r="K4268" s="1" t="str">
        <f>TEXT(CONS_TABLE[[#This Row],[date_stolen]],"MMMM")</f>
        <v>December</v>
      </c>
      <c r="L4268">
        <v>101</v>
      </c>
      <c r="M4268" t="str">
        <f>VLOOKUP(CONS_TABLE[[#This Row],[location_id]],Locations[],2,"FALSE")</f>
        <v>Northland</v>
      </c>
      <c r="N4268" t="str">
        <f>VLOOKUP(CONS_TABLE[[#This Row],[location_id]],Locations[],3, "FALSE")</f>
        <v>New Zealand</v>
      </c>
      <c r="O4268" s="3">
        <f>VLOOKUP(CONS_TABLE[[#This Row],[location_id]],Locations[],4,"FALSE")</f>
        <v>201500</v>
      </c>
      <c r="P4268">
        <f>VLOOKUP(CONS_TABLE[[#This Row],[location_id]],Locations[],5,"FALSE")</f>
        <v>16.11</v>
      </c>
    </row>
    <row r="4269" spans="1:16" x14ac:dyDescent="0.3">
      <c r="A4269">
        <v>4268</v>
      </c>
      <c r="B4269" t="s">
        <v>454</v>
      </c>
      <c r="C4269">
        <v>556</v>
      </c>
      <c r="D4269" t="str">
        <f>VLOOKUP(CONS_TABLE[[#This Row],[make_id]],Make_details[],2,"FALSE")</f>
        <v>Isuzu</v>
      </c>
      <c r="E4269" t="str">
        <f>VLOOKUP(CONS_TABLE[[#This Row],[make_id]],Make_details[],3,"FALSE")</f>
        <v>Standard</v>
      </c>
      <c r="F4269">
        <v>1997</v>
      </c>
      <c r="G4269" t="s">
        <v>1157</v>
      </c>
      <c r="H4269" t="s">
        <v>32</v>
      </c>
      <c r="I4269" s="1">
        <v>44624</v>
      </c>
      <c r="J4269" s="1" t="str">
        <f>TEXT(CONS_TABLE[[#This Row],[date_stolen]],"YYYY")</f>
        <v>2022</v>
      </c>
      <c r="K4269" s="1" t="str">
        <f>TEXT(CONS_TABLE[[#This Row],[date_stolen]],"MMMM")</f>
        <v>March</v>
      </c>
      <c r="L4269">
        <v>102</v>
      </c>
      <c r="M4269" t="str">
        <f>VLOOKUP(CONS_TABLE[[#This Row],[location_id]],Locations[],2,"FALSE")</f>
        <v>Auckland</v>
      </c>
      <c r="N4269" t="str">
        <f>VLOOKUP(CONS_TABLE[[#This Row],[location_id]],Locations[],3, "FALSE")</f>
        <v>New Zealand</v>
      </c>
      <c r="O4269" s="3">
        <f>VLOOKUP(CONS_TABLE[[#This Row],[location_id]],Locations[],4,"FALSE")</f>
        <v>1695200</v>
      </c>
      <c r="P4269">
        <f>VLOOKUP(CONS_TABLE[[#This Row],[location_id]],Locations[],5,"FALSE")</f>
        <v>343.09</v>
      </c>
    </row>
    <row r="4270" spans="1:16" x14ac:dyDescent="0.3">
      <c r="A4270">
        <v>4269</v>
      </c>
      <c r="B4270" t="s">
        <v>83</v>
      </c>
      <c r="C4270">
        <v>550</v>
      </c>
      <c r="D4270" t="str">
        <f>VLOOKUP(CONS_TABLE[[#This Row],[make_id]],Make_details[],2,"FALSE")</f>
        <v>Honda</v>
      </c>
      <c r="E4270" t="str">
        <f>VLOOKUP(CONS_TABLE[[#This Row],[make_id]],Make_details[],3,"FALSE")</f>
        <v>Standard</v>
      </c>
      <c r="F4270">
        <v>1997</v>
      </c>
      <c r="G4270" t="s">
        <v>571</v>
      </c>
      <c r="H4270" t="s">
        <v>69</v>
      </c>
      <c r="I4270" s="1">
        <v>44484</v>
      </c>
      <c r="J4270" s="1" t="str">
        <f>TEXT(CONS_TABLE[[#This Row],[date_stolen]],"YYYY")</f>
        <v>2021</v>
      </c>
      <c r="K4270" s="1" t="str">
        <f>TEXT(CONS_TABLE[[#This Row],[date_stolen]],"MMMM")</f>
        <v>October</v>
      </c>
      <c r="L4270">
        <v>115</v>
      </c>
      <c r="M4270" t="str">
        <f>VLOOKUP(CONS_TABLE[[#This Row],[location_id]],Locations[],2,"FALSE")</f>
        <v>Otago</v>
      </c>
      <c r="N4270" t="str">
        <f>VLOOKUP(CONS_TABLE[[#This Row],[location_id]],Locations[],3, "FALSE")</f>
        <v>New Zealand</v>
      </c>
      <c r="O4270" s="3">
        <f>VLOOKUP(CONS_TABLE[[#This Row],[location_id]],Locations[],4,"FALSE")</f>
        <v>246000</v>
      </c>
      <c r="P4270">
        <f>VLOOKUP(CONS_TABLE[[#This Row],[location_id]],Locations[],5,"FALSE")</f>
        <v>7.89</v>
      </c>
    </row>
    <row r="4271" spans="1:16" x14ac:dyDescent="0.3">
      <c r="A4271">
        <v>4270</v>
      </c>
      <c r="B4271" t="s">
        <v>235</v>
      </c>
      <c r="C4271">
        <v>540</v>
      </c>
      <c r="D4271" t="str">
        <f>VLOOKUP(CONS_TABLE[[#This Row],[make_id]],Make_details[],2,"FALSE")</f>
        <v>Ford</v>
      </c>
      <c r="E4271" t="str">
        <f>VLOOKUP(CONS_TABLE[[#This Row],[make_id]],Make_details[],3,"FALSE")</f>
        <v>Standard</v>
      </c>
      <c r="F4271">
        <v>1997</v>
      </c>
      <c r="G4271" t="s">
        <v>616</v>
      </c>
      <c r="H4271" t="s">
        <v>32</v>
      </c>
      <c r="I4271" s="1">
        <v>44481</v>
      </c>
      <c r="J4271" s="1" t="str">
        <f>TEXT(CONS_TABLE[[#This Row],[date_stolen]],"YYYY")</f>
        <v>2021</v>
      </c>
      <c r="K4271" s="1" t="str">
        <f>TEXT(CONS_TABLE[[#This Row],[date_stolen]],"MMMM")</f>
        <v>October</v>
      </c>
      <c r="L4271">
        <v>114</v>
      </c>
      <c r="M4271" t="str">
        <f>VLOOKUP(CONS_TABLE[[#This Row],[location_id]],Locations[],2,"FALSE")</f>
        <v>Canterbury</v>
      </c>
      <c r="N4271" t="str">
        <f>VLOOKUP(CONS_TABLE[[#This Row],[location_id]],Locations[],3, "FALSE")</f>
        <v>New Zealand</v>
      </c>
      <c r="O4271" s="3">
        <f>VLOOKUP(CONS_TABLE[[#This Row],[location_id]],Locations[],4,"FALSE")</f>
        <v>655000</v>
      </c>
      <c r="P4271">
        <f>VLOOKUP(CONS_TABLE[[#This Row],[location_id]],Locations[],5,"FALSE")</f>
        <v>14.72</v>
      </c>
    </row>
    <row r="4272" spans="1:16" x14ac:dyDescent="0.3">
      <c r="A4272">
        <v>4271</v>
      </c>
      <c r="B4272" t="s">
        <v>235</v>
      </c>
      <c r="C4272">
        <v>523</v>
      </c>
      <c r="D4272" t="str">
        <f>VLOOKUP(CONS_TABLE[[#This Row],[make_id]],Make_details[],2,"FALSE")</f>
        <v>Chrysler</v>
      </c>
      <c r="E4272" t="str">
        <f>VLOOKUP(CONS_TABLE[[#This Row],[make_id]],Make_details[],3,"FALSE")</f>
        <v>Standard</v>
      </c>
      <c r="F4272">
        <v>1997</v>
      </c>
      <c r="G4272" t="s">
        <v>1158</v>
      </c>
      <c r="H4272" t="s">
        <v>10</v>
      </c>
      <c r="I4272" s="1">
        <v>44545</v>
      </c>
      <c r="J4272" s="1" t="str">
        <f>TEXT(CONS_TABLE[[#This Row],[date_stolen]],"YYYY")</f>
        <v>2021</v>
      </c>
      <c r="K4272" s="1" t="str">
        <f>TEXT(CONS_TABLE[[#This Row],[date_stolen]],"MMMM")</f>
        <v>December</v>
      </c>
      <c r="L4272">
        <v>111</v>
      </c>
      <c r="M4272" t="str">
        <f>VLOOKUP(CONS_TABLE[[#This Row],[location_id]],Locations[],2,"FALSE")</f>
        <v>Nelson</v>
      </c>
      <c r="N4272" t="str">
        <f>VLOOKUP(CONS_TABLE[[#This Row],[location_id]],Locations[],3, "FALSE")</f>
        <v>New Zealand</v>
      </c>
      <c r="O4272" s="3">
        <f>VLOOKUP(CONS_TABLE[[#This Row],[location_id]],Locations[],4,"FALSE")</f>
        <v>54500</v>
      </c>
      <c r="P4272">
        <f>VLOOKUP(CONS_TABLE[[#This Row],[location_id]],Locations[],5,"FALSE")</f>
        <v>129.15</v>
      </c>
    </row>
    <row r="4273" spans="1:16" x14ac:dyDescent="0.3">
      <c r="A4273">
        <v>4272</v>
      </c>
      <c r="B4273" t="s">
        <v>75</v>
      </c>
      <c r="C4273">
        <v>619</v>
      </c>
      <c r="D4273" t="str">
        <f>VLOOKUP(CONS_TABLE[[#This Row],[make_id]],Make_details[],2,"FALSE")</f>
        <v>Toyota</v>
      </c>
      <c r="E4273" t="str">
        <f>VLOOKUP(CONS_TABLE[[#This Row],[make_id]],Make_details[],3,"FALSE")</f>
        <v>Standard</v>
      </c>
      <c r="F4273">
        <v>1997</v>
      </c>
      <c r="G4273" t="s">
        <v>460</v>
      </c>
      <c r="H4273" t="s">
        <v>10</v>
      </c>
      <c r="I4273" s="1">
        <v>44608</v>
      </c>
      <c r="J4273" s="1" t="str">
        <f>TEXT(CONS_TABLE[[#This Row],[date_stolen]],"YYYY")</f>
        <v>2022</v>
      </c>
      <c r="K4273" s="1" t="str">
        <f>TEXT(CONS_TABLE[[#This Row],[date_stolen]],"MMMM")</f>
        <v>February</v>
      </c>
      <c r="L4273">
        <v>102</v>
      </c>
      <c r="M4273" t="str">
        <f>VLOOKUP(CONS_TABLE[[#This Row],[location_id]],Locations[],2,"FALSE")</f>
        <v>Auckland</v>
      </c>
      <c r="N4273" t="str">
        <f>VLOOKUP(CONS_TABLE[[#This Row],[location_id]],Locations[],3, "FALSE")</f>
        <v>New Zealand</v>
      </c>
      <c r="O4273" s="3">
        <f>VLOOKUP(CONS_TABLE[[#This Row],[location_id]],Locations[],4,"FALSE")</f>
        <v>1695200</v>
      </c>
      <c r="P4273">
        <f>VLOOKUP(CONS_TABLE[[#This Row],[location_id]],Locations[],5,"FALSE")</f>
        <v>343.09</v>
      </c>
    </row>
    <row r="4274" spans="1:16" x14ac:dyDescent="0.3">
      <c r="A4274">
        <v>4273</v>
      </c>
      <c r="B4274" t="s">
        <v>435</v>
      </c>
      <c r="C4274">
        <v>619</v>
      </c>
      <c r="D4274" t="str">
        <f>VLOOKUP(CONS_TABLE[[#This Row],[make_id]],Make_details[],2,"FALSE")</f>
        <v>Toyota</v>
      </c>
      <c r="E4274" t="str">
        <f>VLOOKUP(CONS_TABLE[[#This Row],[make_id]],Make_details[],3,"FALSE")</f>
        <v>Standard</v>
      </c>
      <c r="F4274">
        <v>1994</v>
      </c>
      <c r="G4274" t="s">
        <v>448</v>
      </c>
      <c r="H4274" t="s">
        <v>45</v>
      </c>
      <c r="I4274" s="1">
        <v>44507</v>
      </c>
      <c r="J4274" s="1" t="str">
        <f>TEXT(CONS_TABLE[[#This Row],[date_stolen]],"YYYY")</f>
        <v>2021</v>
      </c>
      <c r="K4274" s="1" t="str">
        <f>TEXT(CONS_TABLE[[#This Row],[date_stolen]],"MMMM")</f>
        <v>November</v>
      </c>
      <c r="L4274">
        <v>109</v>
      </c>
      <c r="M4274" t="str">
        <f>VLOOKUP(CONS_TABLE[[#This Row],[location_id]],Locations[],2,"FALSE")</f>
        <v>Wellington</v>
      </c>
      <c r="N4274" t="str">
        <f>VLOOKUP(CONS_TABLE[[#This Row],[location_id]],Locations[],3, "FALSE")</f>
        <v>New Zealand</v>
      </c>
      <c r="O4274" s="3">
        <f>VLOOKUP(CONS_TABLE[[#This Row],[location_id]],Locations[],4,"FALSE")</f>
        <v>543500</v>
      </c>
      <c r="P4274">
        <f>VLOOKUP(CONS_TABLE[[#This Row],[location_id]],Locations[],5,"FALSE")</f>
        <v>67.52</v>
      </c>
    </row>
    <row r="4275" spans="1:16" x14ac:dyDescent="0.3">
      <c r="A4275">
        <v>4274</v>
      </c>
      <c r="B4275" t="s">
        <v>75</v>
      </c>
      <c r="C4275">
        <v>587</v>
      </c>
      <c r="D4275" t="str">
        <f>VLOOKUP(CONS_TABLE[[#This Row],[make_id]],Make_details[],2,"FALSE")</f>
        <v>Nissan</v>
      </c>
      <c r="E4275" t="str">
        <f>VLOOKUP(CONS_TABLE[[#This Row],[make_id]],Make_details[],3,"FALSE")</f>
        <v>Standard</v>
      </c>
      <c r="F4275">
        <v>1997</v>
      </c>
      <c r="G4275" t="s">
        <v>822</v>
      </c>
      <c r="H4275" t="s">
        <v>47</v>
      </c>
      <c r="I4275" s="1">
        <v>44585</v>
      </c>
      <c r="J4275" s="1" t="str">
        <f>TEXT(CONS_TABLE[[#This Row],[date_stolen]],"YYYY")</f>
        <v>2022</v>
      </c>
      <c r="K4275" s="1" t="str">
        <f>TEXT(CONS_TABLE[[#This Row],[date_stolen]],"MMMM")</f>
        <v>January</v>
      </c>
      <c r="L4275">
        <v>104</v>
      </c>
      <c r="M4275" t="str">
        <f>VLOOKUP(CONS_TABLE[[#This Row],[location_id]],Locations[],2,"FALSE")</f>
        <v>Bay of Plenty</v>
      </c>
      <c r="N4275" t="str">
        <f>VLOOKUP(CONS_TABLE[[#This Row],[location_id]],Locations[],3, "FALSE")</f>
        <v>New Zealand</v>
      </c>
      <c r="O4275" s="3">
        <f>VLOOKUP(CONS_TABLE[[#This Row],[location_id]],Locations[],4,"FALSE")</f>
        <v>347700</v>
      </c>
      <c r="P4275">
        <f>VLOOKUP(CONS_TABLE[[#This Row],[location_id]],Locations[],5,"FALSE")</f>
        <v>28.8</v>
      </c>
    </row>
    <row r="4276" spans="1:16" x14ac:dyDescent="0.3">
      <c r="A4276">
        <v>4275</v>
      </c>
      <c r="B4276" t="s">
        <v>83</v>
      </c>
      <c r="C4276">
        <v>619</v>
      </c>
      <c r="D4276" t="str">
        <f>VLOOKUP(CONS_TABLE[[#This Row],[make_id]],Make_details[],2,"FALSE")</f>
        <v>Toyota</v>
      </c>
      <c r="E4276" t="str">
        <f>VLOOKUP(CONS_TABLE[[#This Row],[make_id]],Make_details[],3,"FALSE")</f>
        <v>Standard</v>
      </c>
      <c r="F4276">
        <v>1997</v>
      </c>
      <c r="G4276" t="s">
        <v>460</v>
      </c>
      <c r="H4276" t="s">
        <v>32</v>
      </c>
      <c r="I4276" s="1">
        <v>44476</v>
      </c>
      <c r="J4276" s="1" t="str">
        <f>TEXT(CONS_TABLE[[#This Row],[date_stolen]],"YYYY")</f>
        <v>2021</v>
      </c>
      <c r="K4276" s="1" t="str">
        <f>TEXT(CONS_TABLE[[#This Row],[date_stolen]],"MMMM")</f>
        <v>October</v>
      </c>
      <c r="L4276">
        <v>106</v>
      </c>
      <c r="M4276" t="str">
        <f>VLOOKUP(CONS_TABLE[[#This Row],[location_id]],Locations[],2,"FALSE")</f>
        <v>Hawke's Bay</v>
      </c>
      <c r="N4276" t="str">
        <f>VLOOKUP(CONS_TABLE[[#This Row],[location_id]],Locations[],3, "FALSE")</f>
        <v>New Zealand</v>
      </c>
      <c r="O4276" s="3">
        <f>VLOOKUP(CONS_TABLE[[#This Row],[location_id]],Locations[],4,"FALSE")</f>
        <v>182700</v>
      </c>
      <c r="P4276">
        <f>VLOOKUP(CONS_TABLE[[#This Row],[location_id]],Locations[],5,"FALSE")</f>
        <v>12.92</v>
      </c>
    </row>
    <row r="4277" spans="1:16" x14ac:dyDescent="0.3">
      <c r="A4277">
        <v>4276</v>
      </c>
      <c r="B4277" t="s">
        <v>83</v>
      </c>
      <c r="C4277">
        <v>587</v>
      </c>
      <c r="D4277" t="str">
        <f>VLOOKUP(CONS_TABLE[[#This Row],[make_id]],Make_details[],2,"FALSE")</f>
        <v>Nissan</v>
      </c>
      <c r="E4277" t="str">
        <f>VLOOKUP(CONS_TABLE[[#This Row],[make_id]],Make_details[],3,"FALSE")</f>
        <v>Standard</v>
      </c>
      <c r="F4277">
        <v>1997</v>
      </c>
      <c r="G4277" t="s">
        <v>582</v>
      </c>
      <c r="H4277" t="s">
        <v>69</v>
      </c>
      <c r="I4277" s="1">
        <v>44505</v>
      </c>
      <c r="J4277" s="1" t="str">
        <f>TEXT(CONS_TABLE[[#This Row],[date_stolen]],"YYYY")</f>
        <v>2021</v>
      </c>
      <c r="K4277" s="1" t="str">
        <f>TEXT(CONS_TABLE[[#This Row],[date_stolen]],"MMMM")</f>
        <v>November</v>
      </c>
      <c r="L4277">
        <v>108</v>
      </c>
      <c r="M4277" t="str">
        <f>VLOOKUP(CONS_TABLE[[#This Row],[location_id]],Locations[],2,"FALSE")</f>
        <v>Manawatū-Whanganui</v>
      </c>
      <c r="N4277" t="str">
        <f>VLOOKUP(CONS_TABLE[[#This Row],[location_id]],Locations[],3, "FALSE")</f>
        <v>New Zealand</v>
      </c>
      <c r="O4277" s="3">
        <f>VLOOKUP(CONS_TABLE[[#This Row],[location_id]],Locations[],4,"FALSE")</f>
        <v>258200</v>
      </c>
      <c r="P4277">
        <f>VLOOKUP(CONS_TABLE[[#This Row],[location_id]],Locations[],5,"FALSE")</f>
        <v>11.62</v>
      </c>
    </row>
    <row r="4278" spans="1:16" x14ac:dyDescent="0.3">
      <c r="A4278">
        <v>4277</v>
      </c>
      <c r="B4278" t="s">
        <v>83</v>
      </c>
      <c r="C4278">
        <v>587</v>
      </c>
      <c r="D4278" t="str">
        <f>VLOOKUP(CONS_TABLE[[#This Row],[make_id]],Make_details[],2,"FALSE")</f>
        <v>Nissan</v>
      </c>
      <c r="E4278" t="str">
        <f>VLOOKUP(CONS_TABLE[[#This Row],[make_id]],Make_details[],3,"FALSE")</f>
        <v>Standard</v>
      </c>
      <c r="F4278">
        <v>1997</v>
      </c>
      <c r="G4278" t="s">
        <v>446</v>
      </c>
      <c r="H4278" t="s">
        <v>10</v>
      </c>
      <c r="I4278" s="1">
        <v>44523</v>
      </c>
      <c r="J4278" s="1" t="str">
        <f>TEXT(CONS_TABLE[[#This Row],[date_stolen]],"YYYY")</f>
        <v>2021</v>
      </c>
      <c r="K4278" s="1" t="str">
        <f>TEXT(CONS_TABLE[[#This Row],[date_stolen]],"MMMM")</f>
        <v>November</v>
      </c>
      <c r="L4278">
        <v>104</v>
      </c>
      <c r="M4278" t="str">
        <f>VLOOKUP(CONS_TABLE[[#This Row],[location_id]],Locations[],2,"FALSE")</f>
        <v>Bay of Plenty</v>
      </c>
      <c r="N4278" t="str">
        <f>VLOOKUP(CONS_TABLE[[#This Row],[location_id]],Locations[],3, "FALSE")</f>
        <v>New Zealand</v>
      </c>
      <c r="O4278" s="3">
        <f>VLOOKUP(CONS_TABLE[[#This Row],[location_id]],Locations[],4,"FALSE")</f>
        <v>347700</v>
      </c>
      <c r="P4278">
        <f>VLOOKUP(CONS_TABLE[[#This Row],[location_id]],Locations[],5,"FALSE")</f>
        <v>28.8</v>
      </c>
    </row>
    <row r="4279" spans="1:16" x14ac:dyDescent="0.3">
      <c r="A4279">
        <v>4278</v>
      </c>
      <c r="B4279" t="s">
        <v>435</v>
      </c>
      <c r="C4279">
        <v>619</v>
      </c>
      <c r="D4279" t="str">
        <f>VLOOKUP(CONS_TABLE[[#This Row],[make_id]],Make_details[],2,"FALSE")</f>
        <v>Toyota</v>
      </c>
      <c r="E4279" t="str">
        <f>VLOOKUP(CONS_TABLE[[#This Row],[make_id]],Make_details[],3,"FALSE")</f>
        <v>Standard</v>
      </c>
      <c r="F4279">
        <v>1997</v>
      </c>
      <c r="G4279" t="s">
        <v>448</v>
      </c>
      <c r="H4279" t="s">
        <v>32</v>
      </c>
      <c r="I4279" s="1">
        <v>44591</v>
      </c>
      <c r="J4279" s="1" t="str">
        <f>TEXT(CONS_TABLE[[#This Row],[date_stolen]],"YYYY")</f>
        <v>2022</v>
      </c>
      <c r="K4279" s="1" t="str">
        <f>TEXT(CONS_TABLE[[#This Row],[date_stolen]],"MMMM")</f>
        <v>January</v>
      </c>
      <c r="L4279">
        <v>104</v>
      </c>
      <c r="M4279" t="str">
        <f>VLOOKUP(CONS_TABLE[[#This Row],[location_id]],Locations[],2,"FALSE")</f>
        <v>Bay of Plenty</v>
      </c>
      <c r="N4279" t="str">
        <f>VLOOKUP(CONS_TABLE[[#This Row],[location_id]],Locations[],3, "FALSE")</f>
        <v>New Zealand</v>
      </c>
      <c r="O4279" s="3">
        <f>VLOOKUP(CONS_TABLE[[#This Row],[location_id]],Locations[],4,"FALSE")</f>
        <v>347700</v>
      </c>
      <c r="P4279">
        <f>VLOOKUP(CONS_TABLE[[#This Row],[location_id]],Locations[],5,"FALSE")</f>
        <v>28.8</v>
      </c>
    </row>
    <row r="4280" spans="1:16" x14ac:dyDescent="0.3">
      <c r="A4280">
        <v>4279</v>
      </c>
      <c r="B4280" t="s">
        <v>435</v>
      </c>
      <c r="C4280">
        <v>619</v>
      </c>
      <c r="D4280" t="str">
        <f>VLOOKUP(CONS_TABLE[[#This Row],[make_id]],Make_details[],2,"FALSE")</f>
        <v>Toyota</v>
      </c>
      <c r="E4280" t="str">
        <f>VLOOKUP(CONS_TABLE[[#This Row],[make_id]],Make_details[],3,"FALSE")</f>
        <v>Standard</v>
      </c>
      <c r="F4280">
        <v>1995</v>
      </c>
      <c r="G4280" t="s">
        <v>448</v>
      </c>
      <c r="H4280" t="s">
        <v>45</v>
      </c>
      <c r="I4280" s="1">
        <v>44520</v>
      </c>
      <c r="J4280" s="1" t="str">
        <f>TEXT(CONS_TABLE[[#This Row],[date_stolen]],"YYYY")</f>
        <v>2021</v>
      </c>
      <c r="K4280" s="1" t="str">
        <f>TEXT(CONS_TABLE[[#This Row],[date_stolen]],"MMMM")</f>
        <v>November</v>
      </c>
      <c r="L4280">
        <v>101</v>
      </c>
      <c r="M4280" t="str">
        <f>VLOOKUP(CONS_TABLE[[#This Row],[location_id]],Locations[],2,"FALSE")</f>
        <v>Northland</v>
      </c>
      <c r="N4280" t="str">
        <f>VLOOKUP(CONS_TABLE[[#This Row],[location_id]],Locations[],3, "FALSE")</f>
        <v>New Zealand</v>
      </c>
      <c r="O4280" s="3">
        <f>VLOOKUP(CONS_TABLE[[#This Row],[location_id]],Locations[],4,"FALSE")</f>
        <v>201500</v>
      </c>
      <c r="P4280">
        <f>VLOOKUP(CONS_TABLE[[#This Row],[location_id]],Locations[],5,"FALSE")</f>
        <v>16.11</v>
      </c>
    </row>
    <row r="4281" spans="1:16" x14ac:dyDescent="0.3">
      <c r="A4281">
        <v>4280</v>
      </c>
      <c r="B4281" t="s">
        <v>435</v>
      </c>
      <c r="C4281">
        <v>587</v>
      </c>
      <c r="D4281" t="str">
        <f>VLOOKUP(CONS_TABLE[[#This Row],[make_id]],Make_details[],2,"FALSE")</f>
        <v>Nissan</v>
      </c>
      <c r="E4281" t="str">
        <f>VLOOKUP(CONS_TABLE[[#This Row],[make_id]],Make_details[],3,"FALSE")</f>
        <v>Standard</v>
      </c>
      <c r="F4281">
        <v>1992</v>
      </c>
      <c r="G4281" t="s">
        <v>481</v>
      </c>
      <c r="H4281" t="s">
        <v>32</v>
      </c>
      <c r="I4281" s="1">
        <v>44525</v>
      </c>
      <c r="J4281" s="1" t="str">
        <f>TEXT(CONS_TABLE[[#This Row],[date_stolen]],"YYYY")</f>
        <v>2021</v>
      </c>
      <c r="K4281" s="1" t="str">
        <f>TEXT(CONS_TABLE[[#This Row],[date_stolen]],"MMMM")</f>
        <v>November</v>
      </c>
      <c r="L4281">
        <v>114</v>
      </c>
      <c r="M4281" t="str">
        <f>VLOOKUP(CONS_TABLE[[#This Row],[location_id]],Locations[],2,"FALSE")</f>
        <v>Canterbury</v>
      </c>
      <c r="N4281" t="str">
        <f>VLOOKUP(CONS_TABLE[[#This Row],[location_id]],Locations[],3, "FALSE")</f>
        <v>New Zealand</v>
      </c>
      <c r="O4281" s="3">
        <f>VLOOKUP(CONS_TABLE[[#This Row],[location_id]],Locations[],4,"FALSE")</f>
        <v>655000</v>
      </c>
      <c r="P4281">
        <f>VLOOKUP(CONS_TABLE[[#This Row],[location_id]],Locations[],5,"FALSE")</f>
        <v>14.72</v>
      </c>
    </row>
    <row r="4282" spans="1:16" x14ac:dyDescent="0.3">
      <c r="A4282">
        <v>4281</v>
      </c>
      <c r="B4282" t="s">
        <v>83</v>
      </c>
      <c r="C4282">
        <v>587</v>
      </c>
      <c r="D4282" t="str">
        <f>VLOOKUP(CONS_TABLE[[#This Row],[make_id]],Make_details[],2,"FALSE")</f>
        <v>Nissan</v>
      </c>
      <c r="E4282" t="str">
        <f>VLOOKUP(CONS_TABLE[[#This Row],[make_id]],Make_details[],3,"FALSE")</f>
        <v>Standard</v>
      </c>
      <c r="F4282">
        <v>1997</v>
      </c>
      <c r="G4282" t="s">
        <v>446</v>
      </c>
      <c r="H4282" t="s">
        <v>69</v>
      </c>
      <c r="I4282" s="1">
        <v>44631</v>
      </c>
      <c r="J4282" s="1" t="str">
        <f>TEXT(CONS_TABLE[[#This Row],[date_stolen]],"YYYY")</f>
        <v>2022</v>
      </c>
      <c r="K4282" s="1" t="str">
        <f>TEXT(CONS_TABLE[[#This Row],[date_stolen]],"MMMM")</f>
        <v>March</v>
      </c>
      <c r="L4282">
        <v>109</v>
      </c>
      <c r="M4282" t="str">
        <f>VLOOKUP(CONS_TABLE[[#This Row],[location_id]],Locations[],2,"FALSE")</f>
        <v>Wellington</v>
      </c>
      <c r="N4282" t="str">
        <f>VLOOKUP(CONS_TABLE[[#This Row],[location_id]],Locations[],3, "FALSE")</f>
        <v>New Zealand</v>
      </c>
      <c r="O4282" s="3">
        <f>VLOOKUP(CONS_TABLE[[#This Row],[location_id]],Locations[],4,"FALSE")</f>
        <v>543500</v>
      </c>
      <c r="P4282">
        <f>VLOOKUP(CONS_TABLE[[#This Row],[location_id]],Locations[],5,"FALSE")</f>
        <v>67.52</v>
      </c>
    </row>
    <row r="4283" spans="1:16" x14ac:dyDescent="0.3">
      <c r="A4283">
        <v>4282</v>
      </c>
      <c r="B4283" t="s">
        <v>491</v>
      </c>
      <c r="C4283">
        <v>540</v>
      </c>
      <c r="D4283" t="str">
        <f>VLOOKUP(CONS_TABLE[[#This Row],[make_id]],Make_details[],2,"FALSE")</f>
        <v>Ford</v>
      </c>
      <c r="E4283" t="str">
        <f>VLOOKUP(CONS_TABLE[[#This Row],[make_id]],Make_details[],3,"FALSE")</f>
        <v>Standard</v>
      </c>
      <c r="F4283">
        <v>1997</v>
      </c>
      <c r="G4283" t="s">
        <v>1159</v>
      </c>
      <c r="H4283" t="s">
        <v>32</v>
      </c>
      <c r="I4283" s="1">
        <v>44532</v>
      </c>
      <c r="J4283" s="1" t="str">
        <f>TEXT(CONS_TABLE[[#This Row],[date_stolen]],"YYYY")</f>
        <v>2021</v>
      </c>
      <c r="K4283" s="1" t="str">
        <f>TEXT(CONS_TABLE[[#This Row],[date_stolen]],"MMMM")</f>
        <v>December</v>
      </c>
      <c r="L4283">
        <v>107</v>
      </c>
      <c r="M4283" t="str">
        <f>VLOOKUP(CONS_TABLE[[#This Row],[location_id]],Locations[],2,"FALSE")</f>
        <v>Taranaki</v>
      </c>
      <c r="N4283" t="str">
        <f>VLOOKUP(CONS_TABLE[[#This Row],[location_id]],Locations[],3, "FALSE")</f>
        <v>New Zealand</v>
      </c>
      <c r="O4283" s="3">
        <f>VLOOKUP(CONS_TABLE[[#This Row],[location_id]],Locations[],4,"FALSE")</f>
        <v>127300</v>
      </c>
      <c r="P4283">
        <f>VLOOKUP(CONS_TABLE[[#This Row],[location_id]],Locations[],5,"FALSE")</f>
        <v>17.55</v>
      </c>
    </row>
    <row r="4284" spans="1:16" x14ac:dyDescent="0.3">
      <c r="A4284">
        <v>4283</v>
      </c>
      <c r="B4284" t="s">
        <v>83</v>
      </c>
      <c r="C4284">
        <v>550</v>
      </c>
      <c r="D4284" t="str">
        <f>VLOOKUP(CONS_TABLE[[#This Row],[make_id]],Make_details[],2,"FALSE")</f>
        <v>Honda</v>
      </c>
      <c r="E4284" t="str">
        <f>VLOOKUP(CONS_TABLE[[#This Row],[make_id]],Make_details[],3,"FALSE")</f>
        <v>Standard</v>
      </c>
      <c r="F4284">
        <v>1997</v>
      </c>
      <c r="G4284" t="s">
        <v>458</v>
      </c>
      <c r="H4284" t="s">
        <v>283</v>
      </c>
      <c r="I4284" s="1">
        <v>44569</v>
      </c>
      <c r="J4284" s="1" t="str">
        <f>TEXT(CONS_TABLE[[#This Row],[date_stolen]],"YYYY")</f>
        <v>2022</v>
      </c>
      <c r="K4284" s="1" t="str">
        <f>TEXT(CONS_TABLE[[#This Row],[date_stolen]],"MMMM")</f>
        <v>January</v>
      </c>
      <c r="L4284">
        <v>116</v>
      </c>
      <c r="M4284" t="str">
        <f>VLOOKUP(CONS_TABLE[[#This Row],[location_id]],Locations[],2,"FALSE")</f>
        <v>Southland</v>
      </c>
      <c r="N4284" t="str">
        <f>VLOOKUP(CONS_TABLE[[#This Row],[location_id]],Locations[],3, "FALSE")</f>
        <v>New Zealand</v>
      </c>
      <c r="O4284" s="3">
        <f>VLOOKUP(CONS_TABLE[[#This Row],[location_id]],Locations[],4,"FALSE")</f>
        <v>102400</v>
      </c>
      <c r="P4284">
        <f>VLOOKUP(CONS_TABLE[[#This Row],[location_id]],Locations[],5,"FALSE")</f>
        <v>3.28</v>
      </c>
    </row>
    <row r="4285" spans="1:16" x14ac:dyDescent="0.3">
      <c r="A4285">
        <v>4284</v>
      </c>
      <c r="B4285" t="s">
        <v>75</v>
      </c>
      <c r="C4285">
        <v>507</v>
      </c>
      <c r="D4285" t="str">
        <f>VLOOKUP(CONS_TABLE[[#This Row],[make_id]],Make_details[],2,"FALSE")</f>
        <v>Audi</v>
      </c>
      <c r="E4285" t="str">
        <f>VLOOKUP(CONS_TABLE[[#This Row],[make_id]],Make_details[],3,"FALSE")</f>
        <v>Standard</v>
      </c>
      <c r="F4285">
        <v>1997</v>
      </c>
      <c r="G4285" t="s">
        <v>844</v>
      </c>
      <c r="H4285" t="s">
        <v>28</v>
      </c>
      <c r="I4285" s="1">
        <v>44654</v>
      </c>
      <c r="J4285" s="1" t="str">
        <f>TEXT(CONS_TABLE[[#This Row],[date_stolen]],"YYYY")</f>
        <v>2022</v>
      </c>
      <c r="K4285" s="1" t="str">
        <f>TEXT(CONS_TABLE[[#This Row],[date_stolen]],"MMMM")</f>
        <v>April</v>
      </c>
      <c r="L4285">
        <v>107</v>
      </c>
      <c r="M4285" t="str">
        <f>VLOOKUP(CONS_TABLE[[#This Row],[location_id]],Locations[],2,"FALSE")</f>
        <v>Taranaki</v>
      </c>
      <c r="N4285" t="str">
        <f>VLOOKUP(CONS_TABLE[[#This Row],[location_id]],Locations[],3, "FALSE")</f>
        <v>New Zealand</v>
      </c>
      <c r="O4285" s="3">
        <f>VLOOKUP(CONS_TABLE[[#This Row],[location_id]],Locations[],4,"FALSE")</f>
        <v>127300</v>
      </c>
      <c r="P4285">
        <f>VLOOKUP(CONS_TABLE[[#This Row],[location_id]],Locations[],5,"FALSE")</f>
        <v>17.55</v>
      </c>
    </row>
    <row r="4286" spans="1:16" x14ac:dyDescent="0.3">
      <c r="A4286">
        <v>4285</v>
      </c>
      <c r="B4286" t="s">
        <v>75</v>
      </c>
      <c r="C4286">
        <v>619</v>
      </c>
      <c r="D4286" t="str">
        <f>VLOOKUP(CONS_TABLE[[#This Row],[make_id]],Make_details[],2,"FALSE")</f>
        <v>Toyota</v>
      </c>
      <c r="E4286" t="str">
        <f>VLOOKUP(CONS_TABLE[[#This Row],[make_id]],Make_details[],3,"FALSE")</f>
        <v>Standard</v>
      </c>
      <c r="F4286">
        <v>1997</v>
      </c>
      <c r="G4286" t="s">
        <v>702</v>
      </c>
      <c r="H4286" t="s">
        <v>47</v>
      </c>
      <c r="I4286" s="1">
        <v>44604</v>
      </c>
      <c r="J4286" s="1" t="str">
        <f>TEXT(CONS_TABLE[[#This Row],[date_stolen]],"YYYY")</f>
        <v>2022</v>
      </c>
      <c r="K4286" s="1" t="str">
        <f>TEXT(CONS_TABLE[[#This Row],[date_stolen]],"MMMM")</f>
        <v>February</v>
      </c>
      <c r="L4286">
        <v>102</v>
      </c>
      <c r="M4286" t="str">
        <f>VLOOKUP(CONS_TABLE[[#This Row],[location_id]],Locations[],2,"FALSE")</f>
        <v>Auckland</v>
      </c>
      <c r="N4286" t="str">
        <f>VLOOKUP(CONS_TABLE[[#This Row],[location_id]],Locations[],3, "FALSE")</f>
        <v>New Zealand</v>
      </c>
      <c r="O4286" s="3">
        <f>VLOOKUP(CONS_TABLE[[#This Row],[location_id]],Locations[],4,"FALSE")</f>
        <v>1695200</v>
      </c>
      <c r="P4286">
        <f>VLOOKUP(CONS_TABLE[[#This Row],[location_id]],Locations[],5,"FALSE")</f>
        <v>343.09</v>
      </c>
    </row>
    <row r="4287" spans="1:16" x14ac:dyDescent="0.3">
      <c r="A4287">
        <v>4286</v>
      </c>
      <c r="B4287" t="s">
        <v>83</v>
      </c>
      <c r="C4287">
        <v>587</v>
      </c>
      <c r="D4287" t="str">
        <f>VLOOKUP(CONS_TABLE[[#This Row],[make_id]],Make_details[],2,"FALSE")</f>
        <v>Nissan</v>
      </c>
      <c r="E4287" t="str">
        <f>VLOOKUP(CONS_TABLE[[#This Row],[make_id]],Make_details[],3,"FALSE")</f>
        <v>Standard</v>
      </c>
      <c r="F4287">
        <v>1997</v>
      </c>
      <c r="G4287" t="s">
        <v>446</v>
      </c>
      <c r="H4287" t="s">
        <v>32</v>
      </c>
      <c r="I4287" s="1">
        <v>44490</v>
      </c>
      <c r="J4287" s="1" t="str">
        <f>TEXT(CONS_TABLE[[#This Row],[date_stolen]],"YYYY")</f>
        <v>2021</v>
      </c>
      <c r="K4287" s="1" t="str">
        <f>TEXT(CONS_TABLE[[#This Row],[date_stolen]],"MMMM")</f>
        <v>October</v>
      </c>
      <c r="L4287">
        <v>105</v>
      </c>
      <c r="M4287" t="str">
        <f>VLOOKUP(CONS_TABLE[[#This Row],[location_id]],Locations[],2,"FALSE")</f>
        <v>Gisborne</v>
      </c>
      <c r="N4287" t="str">
        <f>VLOOKUP(CONS_TABLE[[#This Row],[location_id]],Locations[],3, "FALSE")</f>
        <v>New Zealand</v>
      </c>
      <c r="O4287" s="3">
        <f>VLOOKUP(CONS_TABLE[[#This Row],[location_id]],Locations[],4,"FALSE")</f>
        <v>52100</v>
      </c>
      <c r="P4287">
        <f>VLOOKUP(CONS_TABLE[[#This Row],[location_id]],Locations[],5,"FALSE")</f>
        <v>6.21</v>
      </c>
    </row>
    <row r="4288" spans="1:16" x14ac:dyDescent="0.3">
      <c r="A4288">
        <v>4287</v>
      </c>
      <c r="B4288" t="s">
        <v>83</v>
      </c>
      <c r="C4288">
        <v>550</v>
      </c>
      <c r="D4288" t="str">
        <f>VLOOKUP(CONS_TABLE[[#This Row],[make_id]],Make_details[],2,"FALSE")</f>
        <v>Honda</v>
      </c>
      <c r="E4288" t="str">
        <f>VLOOKUP(CONS_TABLE[[#This Row],[make_id]],Make_details[],3,"FALSE")</f>
        <v>Standard</v>
      </c>
      <c r="F4288">
        <v>1997</v>
      </c>
      <c r="G4288" t="s">
        <v>571</v>
      </c>
      <c r="H4288" t="s">
        <v>28</v>
      </c>
      <c r="I4288" s="1">
        <v>44628</v>
      </c>
      <c r="J4288" s="1" t="str">
        <f>TEXT(CONS_TABLE[[#This Row],[date_stolen]],"YYYY")</f>
        <v>2022</v>
      </c>
      <c r="K4288" s="1" t="str">
        <f>TEXT(CONS_TABLE[[#This Row],[date_stolen]],"MMMM")</f>
        <v>March</v>
      </c>
      <c r="L4288">
        <v>102</v>
      </c>
      <c r="M4288" t="str">
        <f>VLOOKUP(CONS_TABLE[[#This Row],[location_id]],Locations[],2,"FALSE")</f>
        <v>Auckland</v>
      </c>
      <c r="N4288" t="str">
        <f>VLOOKUP(CONS_TABLE[[#This Row],[location_id]],Locations[],3, "FALSE")</f>
        <v>New Zealand</v>
      </c>
      <c r="O4288" s="3">
        <f>VLOOKUP(CONS_TABLE[[#This Row],[location_id]],Locations[],4,"FALSE")</f>
        <v>1695200</v>
      </c>
      <c r="P4288">
        <f>VLOOKUP(CONS_TABLE[[#This Row],[location_id]],Locations[],5,"FALSE")</f>
        <v>343.09</v>
      </c>
    </row>
    <row r="4289" spans="1:16" x14ac:dyDescent="0.3">
      <c r="A4289">
        <v>4288</v>
      </c>
      <c r="B4289" t="s">
        <v>235</v>
      </c>
      <c r="C4289">
        <v>619</v>
      </c>
      <c r="D4289" t="str">
        <f>VLOOKUP(CONS_TABLE[[#This Row],[make_id]],Make_details[],2,"FALSE")</f>
        <v>Toyota</v>
      </c>
      <c r="E4289" t="str">
        <f>VLOOKUP(CONS_TABLE[[#This Row],[make_id]],Make_details[],3,"FALSE")</f>
        <v>Standard</v>
      </c>
      <c r="F4289">
        <v>1997</v>
      </c>
      <c r="G4289" t="s">
        <v>467</v>
      </c>
      <c r="H4289" t="s">
        <v>32</v>
      </c>
      <c r="I4289" s="1">
        <v>44554</v>
      </c>
      <c r="J4289" s="1" t="str">
        <f>TEXT(CONS_TABLE[[#This Row],[date_stolen]],"YYYY")</f>
        <v>2021</v>
      </c>
      <c r="K4289" s="1" t="str">
        <f>TEXT(CONS_TABLE[[#This Row],[date_stolen]],"MMMM")</f>
        <v>December</v>
      </c>
      <c r="L4289">
        <v>101</v>
      </c>
      <c r="M4289" t="str">
        <f>VLOOKUP(CONS_TABLE[[#This Row],[location_id]],Locations[],2,"FALSE")</f>
        <v>Northland</v>
      </c>
      <c r="N4289" t="str">
        <f>VLOOKUP(CONS_TABLE[[#This Row],[location_id]],Locations[],3, "FALSE")</f>
        <v>New Zealand</v>
      </c>
      <c r="O4289" s="3">
        <f>VLOOKUP(CONS_TABLE[[#This Row],[location_id]],Locations[],4,"FALSE")</f>
        <v>201500</v>
      </c>
      <c r="P4289">
        <f>VLOOKUP(CONS_TABLE[[#This Row],[location_id]],Locations[],5,"FALSE")</f>
        <v>16.11</v>
      </c>
    </row>
    <row r="4290" spans="1:16" x14ac:dyDescent="0.3">
      <c r="A4290">
        <v>4289</v>
      </c>
      <c r="B4290" t="s">
        <v>90</v>
      </c>
      <c r="C4290">
        <v>580</v>
      </c>
      <c r="D4290" t="str">
        <f>VLOOKUP(CONS_TABLE[[#This Row],[make_id]],Make_details[],2,"FALSE")</f>
        <v>Mitsubishi</v>
      </c>
      <c r="E4290" t="str">
        <f>VLOOKUP(CONS_TABLE[[#This Row],[make_id]],Make_details[],3,"FALSE")</f>
        <v>Standard</v>
      </c>
      <c r="F4290">
        <v>1990</v>
      </c>
      <c r="G4290" t="s">
        <v>442</v>
      </c>
      <c r="H4290" t="s">
        <v>283</v>
      </c>
      <c r="I4290" s="1">
        <v>44566</v>
      </c>
      <c r="J4290" s="1" t="str">
        <f>TEXT(CONS_TABLE[[#This Row],[date_stolen]],"YYYY")</f>
        <v>2022</v>
      </c>
      <c r="K4290" s="1" t="str">
        <f>TEXT(CONS_TABLE[[#This Row],[date_stolen]],"MMMM")</f>
        <v>January</v>
      </c>
      <c r="L4290">
        <v>102</v>
      </c>
      <c r="M4290" t="str">
        <f>VLOOKUP(CONS_TABLE[[#This Row],[location_id]],Locations[],2,"FALSE")</f>
        <v>Auckland</v>
      </c>
      <c r="N4290" t="str">
        <f>VLOOKUP(CONS_TABLE[[#This Row],[location_id]],Locations[],3, "FALSE")</f>
        <v>New Zealand</v>
      </c>
      <c r="O4290" s="3">
        <f>VLOOKUP(CONS_TABLE[[#This Row],[location_id]],Locations[],4,"FALSE")</f>
        <v>1695200</v>
      </c>
      <c r="P4290">
        <f>VLOOKUP(CONS_TABLE[[#This Row],[location_id]],Locations[],5,"FALSE")</f>
        <v>343.09</v>
      </c>
    </row>
    <row r="4291" spans="1:16" x14ac:dyDescent="0.3">
      <c r="A4291">
        <v>4290</v>
      </c>
      <c r="B4291" t="s">
        <v>83</v>
      </c>
      <c r="C4291">
        <v>587</v>
      </c>
      <c r="D4291" t="str">
        <f>VLOOKUP(CONS_TABLE[[#This Row],[make_id]],Make_details[],2,"FALSE")</f>
        <v>Nissan</v>
      </c>
      <c r="E4291" t="str">
        <f>VLOOKUP(CONS_TABLE[[#This Row],[make_id]],Make_details[],3,"FALSE")</f>
        <v>Standard</v>
      </c>
      <c r="F4291">
        <v>1997</v>
      </c>
      <c r="G4291" t="s">
        <v>582</v>
      </c>
      <c r="H4291" t="s">
        <v>47</v>
      </c>
      <c r="I4291" s="1">
        <v>44594</v>
      </c>
      <c r="J4291" s="1" t="str">
        <f>TEXT(CONS_TABLE[[#This Row],[date_stolen]],"YYYY")</f>
        <v>2022</v>
      </c>
      <c r="K4291" s="1" t="str">
        <f>TEXT(CONS_TABLE[[#This Row],[date_stolen]],"MMMM")</f>
        <v>February</v>
      </c>
      <c r="L4291">
        <v>104</v>
      </c>
      <c r="M4291" t="str">
        <f>VLOOKUP(CONS_TABLE[[#This Row],[location_id]],Locations[],2,"FALSE")</f>
        <v>Bay of Plenty</v>
      </c>
      <c r="N4291" t="str">
        <f>VLOOKUP(CONS_TABLE[[#This Row],[location_id]],Locations[],3, "FALSE")</f>
        <v>New Zealand</v>
      </c>
      <c r="O4291" s="3">
        <f>VLOOKUP(CONS_TABLE[[#This Row],[location_id]],Locations[],4,"FALSE")</f>
        <v>347700</v>
      </c>
      <c r="P4291">
        <f>VLOOKUP(CONS_TABLE[[#This Row],[location_id]],Locations[],5,"FALSE")</f>
        <v>28.8</v>
      </c>
    </row>
    <row r="4292" spans="1:16" x14ac:dyDescent="0.3">
      <c r="A4292">
        <v>4291</v>
      </c>
      <c r="B4292" t="s">
        <v>90</v>
      </c>
      <c r="C4292">
        <v>587</v>
      </c>
      <c r="D4292" t="str">
        <f>VLOOKUP(CONS_TABLE[[#This Row],[make_id]],Make_details[],2,"FALSE")</f>
        <v>Nissan</v>
      </c>
      <c r="E4292" t="str">
        <f>VLOOKUP(CONS_TABLE[[#This Row],[make_id]],Make_details[],3,"FALSE")</f>
        <v>Standard</v>
      </c>
      <c r="F4292">
        <v>1993</v>
      </c>
      <c r="G4292" t="s">
        <v>570</v>
      </c>
      <c r="H4292" t="s">
        <v>69</v>
      </c>
      <c r="I4292" s="1">
        <v>44572</v>
      </c>
      <c r="J4292" s="1" t="str">
        <f>TEXT(CONS_TABLE[[#This Row],[date_stolen]],"YYYY")</f>
        <v>2022</v>
      </c>
      <c r="K4292" s="1" t="str">
        <f>TEXT(CONS_TABLE[[#This Row],[date_stolen]],"MMMM")</f>
        <v>January</v>
      </c>
      <c r="L4292">
        <v>101</v>
      </c>
      <c r="M4292" t="str">
        <f>VLOOKUP(CONS_TABLE[[#This Row],[location_id]],Locations[],2,"FALSE")</f>
        <v>Northland</v>
      </c>
      <c r="N4292" t="str">
        <f>VLOOKUP(CONS_TABLE[[#This Row],[location_id]],Locations[],3, "FALSE")</f>
        <v>New Zealand</v>
      </c>
      <c r="O4292" s="3">
        <f>VLOOKUP(CONS_TABLE[[#This Row],[location_id]],Locations[],4,"FALSE")</f>
        <v>201500</v>
      </c>
      <c r="P4292">
        <f>VLOOKUP(CONS_TABLE[[#This Row],[location_id]],Locations[],5,"FALSE")</f>
        <v>16.11</v>
      </c>
    </row>
    <row r="4293" spans="1:16" x14ac:dyDescent="0.3">
      <c r="A4293">
        <v>4292</v>
      </c>
      <c r="B4293" t="s">
        <v>435</v>
      </c>
      <c r="C4293">
        <v>580</v>
      </c>
      <c r="D4293" t="str">
        <f>VLOOKUP(CONS_TABLE[[#This Row],[make_id]],Make_details[],2,"FALSE")</f>
        <v>Mitsubishi</v>
      </c>
      <c r="E4293" t="str">
        <f>VLOOKUP(CONS_TABLE[[#This Row],[make_id]],Make_details[],3,"FALSE")</f>
        <v>Standard</v>
      </c>
      <c r="F4293">
        <v>1998</v>
      </c>
      <c r="G4293" t="s">
        <v>469</v>
      </c>
      <c r="H4293" t="s">
        <v>32</v>
      </c>
      <c r="I4293" s="1">
        <v>44537</v>
      </c>
      <c r="J4293" s="1" t="str">
        <f>TEXT(CONS_TABLE[[#This Row],[date_stolen]],"YYYY")</f>
        <v>2021</v>
      </c>
      <c r="K4293" s="1" t="str">
        <f>TEXT(CONS_TABLE[[#This Row],[date_stolen]],"MMMM")</f>
        <v>December</v>
      </c>
      <c r="L4293">
        <v>104</v>
      </c>
      <c r="M4293" t="str">
        <f>VLOOKUP(CONS_TABLE[[#This Row],[location_id]],Locations[],2,"FALSE")</f>
        <v>Bay of Plenty</v>
      </c>
      <c r="N4293" t="str">
        <f>VLOOKUP(CONS_TABLE[[#This Row],[location_id]],Locations[],3, "FALSE")</f>
        <v>New Zealand</v>
      </c>
      <c r="O4293" s="3">
        <f>VLOOKUP(CONS_TABLE[[#This Row],[location_id]],Locations[],4,"FALSE")</f>
        <v>347700</v>
      </c>
      <c r="P4293">
        <f>VLOOKUP(CONS_TABLE[[#This Row],[location_id]],Locations[],5,"FALSE")</f>
        <v>28.8</v>
      </c>
    </row>
    <row r="4294" spans="1:16" x14ac:dyDescent="0.3">
      <c r="A4294">
        <v>4293</v>
      </c>
      <c r="B4294" t="s">
        <v>90</v>
      </c>
      <c r="C4294">
        <v>587</v>
      </c>
      <c r="D4294" t="str">
        <f>VLOOKUP(CONS_TABLE[[#This Row],[make_id]],Make_details[],2,"FALSE")</f>
        <v>Nissan</v>
      </c>
      <c r="E4294" t="str">
        <f>VLOOKUP(CONS_TABLE[[#This Row],[make_id]],Make_details[],3,"FALSE")</f>
        <v>Standard</v>
      </c>
      <c r="F4294">
        <v>1994</v>
      </c>
      <c r="G4294" t="s">
        <v>713</v>
      </c>
      <c r="H4294" t="s">
        <v>28</v>
      </c>
      <c r="I4294" s="1">
        <v>44584</v>
      </c>
      <c r="J4294" s="1" t="str">
        <f>TEXT(CONS_TABLE[[#This Row],[date_stolen]],"YYYY")</f>
        <v>2022</v>
      </c>
      <c r="K4294" s="1" t="str">
        <f>TEXT(CONS_TABLE[[#This Row],[date_stolen]],"MMMM")</f>
        <v>January</v>
      </c>
      <c r="L4294">
        <v>114</v>
      </c>
      <c r="M4294" t="str">
        <f>VLOOKUP(CONS_TABLE[[#This Row],[location_id]],Locations[],2,"FALSE")</f>
        <v>Canterbury</v>
      </c>
      <c r="N4294" t="str">
        <f>VLOOKUP(CONS_TABLE[[#This Row],[location_id]],Locations[],3, "FALSE")</f>
        <v>New Zealand</v>
      </c>
      <c r="O4294" s="3">
        <f>VLOOKUP(CONS_TABLE[[#This Row],[location_id]],Locations[],4,"FALSE")</f>
        <v>655000</v>
      </c>
      <c r="P4294">
        <f>VLOOKUP(CONS_TABLE[[#This Row],[location_id]],Locations[],5,"FALSE")</f>
        <v>14.72</v>
      </c>
    </row>
    <row r="4295" spans="1:16" x14ac:dyDescent="0.3">
      <c r="A4295">
        <v>4294</v>
      </c>
      <c r="B4295" t="s">
        <v>83</v>
      </c>
      <c r="C4295">
        <v>619</v>
      </c>
      <c r="D4295" t="str">
        <f>VLOOKUP(CONS_TABLE[[#This Row],[make_id]],Make_details[],2,"FALSE")</f>
        <v>Toyota</v>
      </c>
      <c r="E4295" t="str">
        <f>VLOOKUP(CONS_TABLE[[#This Row],[make_id]],Make_details[],3,"FALSE")</f>
        <v>Standard</v>
      </c>
      <c r="F4295">
        <v>1998</v>
      </c>
      <c r="G4295" t="s">
        <v>670</v>
      </c>
      <c r="H4295" t="s">
        <v>47</v>
      </c>
      <c r="I4295" s="1">
        <v>44608</v>
      </c>
      <c r="J4295" s="1" t="str">
        <f>TEXT(CONS_TABLE[[#This Row],[date_stolen]],"YYYY")</f>
        <v>2022</v>
      </c>
      <c r="K4295" s="1" t="str">
        <f>TEXT(CONS_TABLE[[#This Row],[date_stolen]],"MMMM")</f>
        <v>February</v>
      </c>
      <c r="L4295">
        <v>114</v>
      </c>
      <c r="M4295" t="str">
        <f>VLOOKUP(CONS_TABLE[[#This Row],[location_id]],Locations[],2,"FALSE")</f>
        <v>Canterbury</v>
      </c>
      <c r="N4295" t="str">
        <f>VLOOKUP(CONS_TABLE[[#This Row],[location_id]],Locations[],3, "FALSE")</f>
        <v>New Zealand</v>
      </c>
      <c r="O4295" s="3">
        <f>VLOOKUP(CONS_TABLE[[#This Row],[location_id]],Locations[],4,"FALSE")</f>
        <v>655000</v>
      </c>
      <c r="P4295">
        <f>VLOOKUP(CONS_TABLE[[#This Row],[location_id]],Locations[],5,"FALSE")</f>
        <v>14.72</v>
      </c>
    </row>
    <row r="4296" spans="1:16" x14ac:dyDescent="0.3">
      <c r="A4296">
        <v>4295</v>
      </c>
      <c r="B4296" t="s">
        <v>435</v>
      </c>
      <c r="C4296">
        <v>587</v>
      </c>
      <c r="D4296" t="str">
        <f>VLOOKUP(CONS_TABLE[[#This Row],[make_id]],Make_details[],2,"FALSE")</f>
        <v>Nissan</v>
      </c>
      <c r="E4296" t="str">
        <f>VLOOKUP(CONS_TABLE[[#This Row],[make_id]],Make_details[],3,"FALSE")</f>
        <v>Standard</v>
      </c>
      <c r="F4296">
        <v>1992</v>
      </c>
      <c r="G4296" t="s">
        <v>481</v>
      </c>
      <c r="H4296" t="s">
        <v>47</v>
      </c>
      <c r="I4296" s="1">
        <v>44645</v>
      </c>
      <c r="J4296" s="1" t="str">
        <f>TEXT(CONS_TABLE[[#This Row],[date_stolen]],"YYYY")</f>
        <v>2022</v>
      </c>
      <c r="K4296" s="1" t="str">
        <f>TEXT(CONS_TABLE[[#This Row],[date_stolen]],"MMMM")</f>
        <v>March</v>
      </c>
      <c r="L4296">
        <v>104</v>
      </c>
      <c r="M4296" t="str">
        <f>VLOOKUP(CONS_TABLE[[#This Row],[location_id]],Locations[],2,"FALSE")</f>
        <v>Bay of Plenty</v>
      </c>
      <c r="N4296" t="str">
        <f>VLOOKUP(CONS_TABLE[[#This Row],[location_id]],Locations[],3, "FALSE")</f>
        <v>New Zealand</v>
      </c>
      <c r="O4296" s="3">
        <f>VLOOKUP(CONS_TABLE[[#This Row],[location_id]],Locations[],4,"FALSE")</f>
        <v>347700</v>
      </c>
      <c r="P4296">
        <f>VLOOKUP(CONS_TABLE[[#This Row],[location_id]],Locations[],5,"FALSE")</f>
        <v>28.8</v>
      </c>
    </row>
    <row r="4297" spans="1:16" x14ac:dyDescent="0.3">
      <c r="A4297">
        <v>4296</v>
      </c>
      <c r="B4297" t="s">
        <v>454</v>
      </c>
      <c r="C4297">
        <v>619</v>
      </c>
      <c r="D4297" t="str">
        <f>VLOOKUP(CONS_TABLE[[#This Row],[make_id]],Make_details[],2,"FALSE")</f>
        <v>Toyota</v>
      </c>
      <c r="E4297" t="str">
        <f>VLOOKUP(CONS_TABLE[[#This Row],[make_id]],Make_details[],3,"FALSE")</f>
        <v>Standard</v>
      </c>
      <c r="F4297">
        <v>1993</v>
      </c>
      <c r="G4297" t="s">
        <v>505</v>
      </c>
      <c r="H4297" t="s">
        <v>32</v>
      </c>
      <c r="I4297" s="1">
        <v>44650</v>
      </c>
      <c r="J4297" s="1" t="str">
        <f>TEXT(CONS_TABLE[[#This Row],[date_stolen]],"YYYY")</f>
        <v>2022</v>
      </c>
      <c r="K4297" s="1" t="str">
        <f>TEXT(CONS_TABLE[[#This Row],[date_stolen]],"MMMM")</f>
        <v>March</v>
      </c>
      <c r="L4297">
        <v>114</v>
      </c>
      <c r="M4297" t="str">
        <f>VLOOKUP(CONS_TABLE[[#This Row],[location_id]],Locations[],2,"FALSE")</f>
        <v>Canterbury</v>
      </c>
      <c r="N4297" t="str">
        <f>VLOOKUP(CONS_TABLE[[#This Row],[location_id]],Locations[],3, "FALSE")</f>
        <v>New Zealand</v>
      </c>
      <c r="O4297" s="3">
        <f>VLOOKUP(CONS_TABLE[[#This Row],[location_id]],Locations[],4,"FALSE")</f>
        <v>655000</v>
      </c>
      <c r="P4297">
        <f>VLOOKUP(CONS_TABLE[[#This Row],[location_id]],Locations[],5,"FALSE")</f>
        <v>14.72</v>
      </c>
    </row>
    <row r="4298" spans="1:16" x14ac:dyDescent="0.3">
      <c r="A4298">
        <v>4297</v>
      </c>
      <c r="B4298" t="s">
        <v>435</v>
      </c>
      <c r="C4298">
        <v>587</v>
      </c>
      <c r="D4298" t="str">
        <f>VLOOKUP(CONS_TABLE[[#This Row],[make_id]],Make_details[],2,"FALSE")</f>
        <v>Nissan</v>
      </c>
      <c r="E4298" t="str">
        <f>VLOOKUP(CONS_TABLE[[#This Row],[make_id]],Make_details[],3,"FALSE")</f>
        <v>Standard</v>
      </c>
      <c r="F4298">
        <v>1998</v>
      </c>
      <c r="G4298" t="s">
        <v>437</v>
      </c>
      <c r="H4298" t="s">
        <v>47</v>
      </c>
      <c r="I4298" s="1">
        <v>44495</v>
      </c>
      <c r="J4298" s="1" t="str">
        <f>TEXT(CONS_TABLE[[#This Row],[date_stolen]],"YYYY")</f>
        <v>2021</v>
      </c>
      <c r="K4298" s="1" t="str">
        <f>TEXT(CONS_TABLE[[#This Row],[date_stolen]],"MMMM")</f>
        <v>October</v>
      </c>
      <c r="L4298">
        <v>101</v>
      </c>
      <c r="M4298" t="str">
        <f>VLOOKUP(CONS_TABLE[[#This Row],[location_id]],Locations[],2,"FALSE")</f>
        <v>Northland</v>
      </c>
      <c r="N4298" t="str">
        <f>VLOOKUP(CONS_TABLE[[#This Row],[location_id]],Locations[],3, "FALSE")</f>
        <v>New Zealand</v>
      </c>
      <c r="O4298" s="3">
        <f>VLOOKUP(CONS_TABLE[[#This Row],[location_id]],Locations[],4,"FALSE")</f>
        <v>201500</v>
      </c>
      <c r="P4298">
        <f>VLOOKUP(CONS_TABLE[[#This Row],[location_id]],Locations[],5,"FALSE")</f>
        <v>16.11</v>
      </c>
    </row>
    <row r="4299" spans="1:16" x14ac:dyDescent="0.3">
      <c r="A4299">
        <v>4298</v>
      </c>
      <c r="B4299" t="s">
        <v>454</v>
      </c>
      <c r="C4299">
        <v>619</v>
      </c>
      <c r="D4299" t="str">
        <f>VLOOKUP(CONS_TABLE[[#This Row],[make_id]],Make_details[],2,"FALSE")</f>
        <v>Toyota</v>
      </c>
      <c r="E4299" t="str">
        <f>VLOOKUP(CONS_TABLE[[#This Row],[make_id]],Make_details[],3,"FALSE")</f>
        <v>Standard</v>
      </c>
      <c r="F4299">
        <v>1998</v>
      </c>
      <c r="G4299" t="s">
        <v>448</v>
      </c>
      <c r="H4299" t="s">
        <v>69</v>
      </c>
      <c r="I4299" s="1">
        <v>44510</v>
      </c>
      <c r="J4299" s="1" t="str">
        <f>TEXT(CONS_TABLE[[#This Row],[date_stolen]],"YYYY")</f>
        <v>2021</v>
      </c>
      <c r="K4299" s="1" t="str">
        <f>TEXT(CONS_TABLE[[#This Row],[date_stolen]],"MMMM")</f>
        <v>November</v>
      </c>
      <c r="L4299">
        <v>111</v>
      </c>
      <c r="M4299" t="str">
        <f>VLOOKUP(CONS_TABLE[[#This Row],[location_id]],Locations[],2,"FALSE")</f>
        <v>Nelson</v>
      </c>
      <c r="N4299" t="str">
        <f>VLOOKUP(CONS_TABLE[[#This Row],[location_id]],Locations[],3, "FALSE")</f>
        <v>New Zealand</v>
      </c>
      <c r="O4299" s="3">
        <f>VLOOKUP(CONS_TABLE[[#This Row],[location_id]],Locations[],4,"FALSE")</f>
        <v>54500</v>
      </c>
      <c r="P4299">
        <f>VLOOKUP(CONS_TABLE[[#This Row],[location_id]],Locations[],5,"FALSE")</f>
        <v>129.15</v>
      </c>
    </row>
    <row r="4300" spans="1:16" x14ac:dyDescent="0.3">
      <c r="A4300">
        <v>4299</v>
      </c>
      <c r="B4300" t="s">
        <v>435</v>
      </c>
      <c r="C4300">
        <v>619</v>
      </c>
      <c r="D4300" t="str">
        <f>VLOOKUP(CONS_TABLE[[#This Row],[make_id]],Make_details[],2,"FALSE")</f>
        <v>Toyota</v>
      </c>
      <c r="E4300" t="str">
        <f>VLOOKUP(CONS_TABLE[[#This Row],[make_id]],Make_details[],3,"FALSE")</f>
        <v>Standard</v>
      </c>
      <c r="F4300">
        <v>1998</v>
      </c>
      <c r="G4300" t="s">
        <v>448</v>
      </c>
      <c r="H4300" t="s">
        <v>32</v>
      </c>
      <c r="I4300" s="1">
        <v>44539</v>
      </c>
      <c r="J4300" s="1" t="str">
        <f>TEXT(CONS_TABLE[[#This Row],[date_stolen]],"YYYY")</f>
        <v>2021</v>
      </c>
      <c r="K4300" s="1" t="str">
        <f>TEXT(CONS_TABLE[[#This Row],[date_stolen]],"MMMM")</f>
        <v>December</v>
      </c>
      <c r="L4300">
        <v>114</v>
      </c>
      <c r="M4300" t="str">
        <f>VLOOKUP(CONS_TABLE[[#This Row],[location_id]],Locations[],2,"FALSE")</f>
        <v>Canterbury</v>
      </c>
      <c r="N4300" t="str">
        <f>VLOOKUP(CONS_TABLE[[#This Row],[location_id]],Locations[],3, "FALSE")</f>
        <v>New Zealand</v>
      </c>
      <c r="O4300" s="3">
        <f>VLOOKUP(CONS_TABLE[[#This Row],[location_id]],Locations[],4,"FALSE")</f>
        <v>655000</v>
      </c>
      <c r="P4300">
        <f>VLOOKUP(CONS_TABLE[[#This Row],[location_id]],Locations[],5,"FALSE")</f>
        <v>14.72</v>
      </c>
    </row>
    <row r="4301" spans="1:16" x14ac:dyDescent="0.3">
      <c r="A4301">
        <v>4300</v>
      </c>
      <c r="B4301" t="s">
        <v>235</v>
      </c>
      <c r="C4301">
        <v>619</v>
      </c>
      <c r="D4301" t="str">
        <f>VLOOKUP(CONS_TABLE[[#This Row],[make_id]],Make_details[],2,"FALSE")</f>
        <v>Toyota</v>
      </c>
      <c r="E4301" t="str">
        <f>VLOOKUP(CONS_TABLE[[#This Row],[make_id]],Make_details[],3,"FALSE")</f>
        <v>Standard</v>
      </c>
      <c r="F4301">
        <v>1994</v>
      </c>
      <c r="G4301" t="s">
        <v>467</v>
      </c>
      <c r="H4301" t="s">
        <v>45</v>
      </c>
      <c r="I4301" s="1">
        <v>44570</v>
      </c>
      <c r="J4301" s="1" t="str">
        <f>TEXT(CONS_TABLE[[#This Row],[date_stolen]],"YYYY")</f>
        <v>2022</v>
      </c>
      <c r="K4301" s="1" t="str">
        <f>TEXT(CONS_TABLE[[#This Row],[date_stolen]],"MMMM")</f>
        <v>January</v>
      </c>
      <c r="L4301">
        <v>114</v>
      </c>
      <c r="M4301" t="str">
        <f>VLOOKUP(CONS_TABLE[[#This Row],[location_id]],Locations[],2,"FALSE")</f>
        <v>Canterbury</v>
      </c>
      <c r="N4301" t="str">
        <f>VLOOKUP(CONS_TABLE[[#This Row],[location_id]],Locations[],3, "FALSE")</f>
        <v>New Zealand</v>
      </c>
      <c r="O4301" s="3">
        <f>VLOOKUP(CONS_TABLE[[#This Row],[location_id]],Locations[],4,"FALSE")</f>
        <v>655000</v>
      </c>
      <c r="P4301">
        <f>VLOOKUP(CONS_TABLE[[#This Row],[location_id]],Locations[],5,"FALSE")</f>
        <v>14.72</v>
      </c>
    </row>
    <row r="4302" spans="1:16" x14ac:dyDescent="0.3">
      <c r="A4302">
        <v>4301</v>
      </c>
      <c r="B4302" t="s">
        <v>235</v>
      </c>
      <c r="C4302">
        <v>555</v>
      </c>
      <c r="D4302" t="str">
        <f>VLOOKUP(CONS_TABLE[[#This Row],[make_id]],Make_details[],2,"FALSE")</f>
        <v>Hyundai</v>
      </c>
      <c r="E4302" t="str">
        <f>VLOOKUP(CONS_TABLE[[#This Row],[make_id]],Make_details[],3,"FALSE")</f>
        <v>Standard</v>
      </c>
      <c r="F4302">
        <v>1998</v>
      </c>
      <c r="G4302" t="s">
        <v>474</v>
      </c>
      <c r="H4302" t="s">
        <v>32</v>
      </c>
      <c r="I4302" s="1">
        <v>44525</v>
      </c>
      <c r="J4302" s="1" t="str">
        <f>TEXT(CONS_TABLE[[#This Row],[date_stolen]],"YYYY")</f>
        <v>2021</v>
      </c>
      <c r="K4302" s="1" t="str">
        <f>TEXT(CONS_TABLE[[#This Row],[date_stolen]],"MMMM")</f>
        <v>November</v>
      </c>
      <c r="L4302">
        <v>114</v>
      </c>
      <c r="M4302" t="str">
        <f>VLOOKUP(CONS_TABLE[[#This Row],[location_id]],Locations[],2,"FALSE")</f>
        <v>Canterbury</v>
      </c>
      <c r="N4302" t="str">
        <f>VLOOKUP(CONS_TABLE[[#This Row],[location_id]],Locations[],3, "FALSE")</f>
        <v>New Zealand</v>
      </c>
      <c r="O4302" s="3">
        <f>VLOOKUP(CONS_TABLE[[#This Row],[location_id]],Locations[],4,"FALSE")</f>
        <v>655000</v>
      </c>
      <c r="P4302">
        <f>VLOOKUP(CONS_TABLE[[#This Row],[location_id]],Locations[],5,"FALSE")</f>
        <v>14.72</v>
      </c>
    </row>
    <row r="4303" spans="1:16" x14ac:dyDescent="0.3">
      <c r="A4303">
        <v>4302</v>
      </c>
      <c r="B4303" t="s">
        <v>90</v>
      </c>
      <c r="C4303">
        <v>619</v>
      </c>
      <c r="D4303" t="str">
        <f>VLOOKUP(CONS_TABLE[[#This Row],[make_id]],Make_details[],2,"FALSE")</f>
        <v>Toyota</v>
      </c>
      <c r="E4303" t="str">
        <f>VLOOKUP(CONS_TABLE[[#This Row],[make_id]],Make_details[],3,"FALSE")</f>
        <v>Standard</v>
      </c>
      <c r="F4303">
        <v>1995</v>
      </c>
      <c r="G4303" t="s">
        <v>690</v>
      </c>
      <c r="H4303" t="s">
        <v>10</v>
      </c>
      <c r="I4303" s="1">
        <v>44492</v>
      </c>
      <c r="J4303" s="1" t="str">
        <f>TEXT(CONS_TABLE[[#This Row],[date_stolen]],"YYYY")</f>
        <v>2021</v>
      </c>
      <c r="K4303" s="1" t="str">
        <f>TEXT(CONS_TABLE[[#This Row],[date_stolen]],"MMMM")</f>
        <v>October</v>
      </c>
      <c r="L4303">
        <v>102</v>
      </c>
      <c r="M4303" t="str">
        <f>VLOOKUP(CONS_TABLE[[#This Row],[location_id]],Locations[],2,"FALSE")</f>
        <v>Auckland</v>
      </c>
      <c r="N4303" t="str">
        <f>VLOOKUP(CONS_TABLE[[#This Row],[location_id]],Locations[],3, "FALSE")</f>
        <v>New Zealand</v>
      </c>
      <c r="O4303" s="3">
        <f>VLOOKUP(CONS_TABLE[[#This Row],[location_id]],Locations[],4,"FALSE")</f>
        <v>1695200</v>
      </c>
      <c r="P4303">
        <f>VLOOKUP(CONS_TABLE[[#This Row],[location_id]],Locations[],5,"FALSE")</f>
        <v>343.09</v>
      </c>
    </row>
    <row r="4304" spans="1:16" x14ac:dyDescent="0.3">
      <c r="A4304">
        <v>4303</v>
      </c>
      <c r="B4304" t="s">
        <v>83</v>
      </c>
      <c r="C4304">
        <v>548</v>
      </c>
      <c r="D4304" t="str">
        <f>VLOOKUP(CONS_TABLE[[#This Row],[make_id]],Make_details[],2,"FALSE")</f>
        <v>Holden</v>
      </c>
      <c r="E4304" t="str">
        <f>VLOOKUP(CONS_TABLE[[#This Row],[make_id]],Make_details[],3,"FALSE")</f>
        <v>Standard</v>
      </c>
      <c r="F4304">
        <v>1998</v>
      </c>
      <c r="G4304" t="s">
        <v>747</v>
      </c>
      <c r="H4304" t="s">
        <v>69</v>
      </c>
      <c r="I4304" s="1">
        <v>44526</v>
      </c>
      <c r="J4304" s="1" t="str">
        <f>TEXT(CONS_TABLE[[#This Row],[date_stolen]],"YYYY")</f>
        <v>2021</v>
      </c>
      <c r="K4304" s="1" t="str">
        <f>TEXT(CONS_TABLE[[#This Row],[date_stolen]],"MMMM")</f>
        <v>November</v>
      </c>
      <c r="L4304">
        <v>102</v>
      </c>
      <c r="M4304" t="str">
        <f>VLOOKUP(CONS_TABLE[[#This Row],[location_id]],Locations[],2,"FALSE")</f>
        <v>Auckland</v>
      </c>
      <c r="N4304" t="str">
        <f>VLOOKUP(CONS_TABLE[[#This Row],[location_id]],Locations[],3, "FALSE")</f>
        <v>New Zealand</v>
      </c>
      <c r="O4304" s="3">
        <f>VLOOKUP(CONS_TABLE[[#This Row],[location_id]],Locations[],4,"FALSE")</f>
        <v>1695200</v>
      </c>
      <c r="P4304">
        <f>VLOOKUP(CONS_TABLE[[#This Row],[location_id]],Locations[],5,"FALSE")</f>
        <v>343.09</v>
      </c>
    </row>
    <row r="4305" spans="1:16" x14ac:dyDescent="0.3">
      <c r="A4305">
        <v>4304</v>
      </c>
      <c r="B4305" t="s">
        <v>454</v>
      </c>
      <c r="C4305">
        <v>588</v>
      </c>
      <c r="D4305" t="str">
        <f>VLOOKUP(CONS_TABLE[[#This Row],[make_id]],Make_details[],2,"FALSE")</f>
        <v>Nissan Diesel</v>
      </c>
      <c r="E4305" t="str">
        <f>VLOOKUP(CONS_TABLE[[#This Row],[make_id]],Make_details[],3,"FALSE")</f>
        <v>Standard</v>
      </c>
      <c r="F4305">
        <v>1998</v>
      </c>
      <c r="G4305" t="s">
        <v>1160</v>
      </c>
      <c r="H4305" t="s">
        <v>32</v>
      </c>
      <c r="I4305" s="1">
        <v>44578</v>
      </c>
      <c r="J4305" s="1" t="str">
        <f>TEXT(CONS_TABLE[[#This Row],[date_stolen]],"YYYY")</f>
        <v>2022</v>
      </c>
      <c r="K4305" s="1" t="str">
        <f>TEXT(CONS_TABLE[[#This Row],[date_stolen]],"MMMM")</f>
        <v>January</v>
      </c>
      <c r="L4305">
        <v>102</v>
      </c>
      <c r="M4305" t="str">
        <f>VLOOKUP(CONS_TABLE[[#This Row],[location_id]],Locations[],2,"FALSE")</f>
        <v>Auckland</v>
      </c>
      <c r="N4305" t="str">
        <f>VLOOKUP(CONS_TABLE[[#This Row],[location_id]],Locations[],3, "FALSE")</f>
        <v>New Zealand</v>
      </c>
      <c r="O4305" s="3">
        <f>VLOOKUP(CONS_TABLE[[#This Row],[location_id]],Locations[],4,"FALSE")</f>
        <v>1695200</v>
      </c>
      <c r="P4305">
        <f>VLOOKUP(CONS_TABLE[[#This Row],[location_id]],Locations[],5,"FALSE")</f>
        <v>343.09</v>
      </c>
    </row>
    <row r="4306" spans="1:16" x14ac:dyDescent="0.3">
      <c r="A4306">
        <v>4305</v>
      </c>
      <c r="B4306" t="s">
        <v>90</v>
      </c>
      <c r="C4306">
        <v>580</v>
      </c>
      <c r="D4306" t="str">
        <f>VLOOKUP(CONS_TABLE[[#This Row],[make_id]],Make_details[],2,"FALSE")</f>
        <v>Mitsubishi</v>
      </c>
      <c r="E4306" t="str">
        <f>VLOOKUP(CONS_TABLE[[#This Row],[make_id]],Make_details[],3,"FALSE")</f>
        <v>Standard</v>
      </c>
      <c r="F4306">
        <v>1994</v>
      </c>
      <c r="G4306" t="s">
        <v>442</v>
      </c>
      <c r="H4306" t="s">
        <v>47</v>
      </c>
      <c r="I4306" s="1">
        <v>44609</v>
      </c>
      <c r="J4306" s="1" t="str">
        <f>TEXT(CONS_TABLE[[#This Row],[date_stolen]],"YYYY")</f>
        <v>2022</v>
      </c>
      <c r="K4306" s="1" t="str">
        <f>TEXT(CONS_TABLE[[#This Row],[date_stolen]],"MMMM")</f>
        <v>February</v>
      </c>
      <c r="L4306">
        <v>102</v>
      </c>
      <c r="M4306" t="str">
        <f>VLOOKUP(CONS_TABLE[[#This Row],[location_id]],Locations[],2,"FALSE")</f>
        <v>Auckland</v>
      </c>
      <c r="N4306" t="str">
        <f>VLOOKUP(CONS_TABLE[[#This Row],[location_id]],Locations[],3, "FALSE")</f>
        <v>New Zealand</v>
      </c>
      <c r="O4306" s="3">
        <f>VLOOKUP(CONS_TABLE[[#This Row],[location_id]],Locations[],4,"FALSE")</f>
        <v>1695200</v>
      </c>
      <c r="P4306">
        <f>VLOOKUP(CONS_TABLE[[#This Row],[location_id]],Locations[],5,"FALSE")</f>
        <v>343.09</v>
      </c>
    </row>
    <row r="4307" spans="1:16" x14ac:dyDescent="0.3">
      <c r="A4307">
        <v>4306</v>
      </c>
      <c r="B4307" t="s">
        <v>75</v>
      </c>
      <c r="C4307">
        <v>619</v>
      </c>
      <c r="D4307" t="str">
        <f>VLOOKUP(CONS_TABLE[[#This Row],[make_id]],Make_details[],2,"FALSE")</f>
        <v>Toyota</v>
      </c>
      <c r="E4307" t="str">
        <f>VLOOKUP(CONS_TABLE[[#This Row],[make_id]],Make_details[],3,"FALSE")</f>
        <v>Standard</v>
      </c>
      <c r="F4307">
        <v>1993</v>
      </c>
      <c r="G4307" t="s">
        <v>702</v>
      </c>
      <c r="H4307" t="s">
        <v>32</v>
      </c>
      <c r="I4307" s="1">
        <v>44595</v>
      </c>
      <c r="J4307" s="1" t="str">
        <f>TEXT(CONS_TABLE[[#This Row],[date_stolen]],"YYYY")</f>
        <v>2022</v>
      </c>
      <c r="K4307" s="1" t="str">
        <f>TEXT(CONS_TABLE[[#This Row],[date_stolen]],"MMMM")</f>
        <v>February</v>
      </c>
      <c r="L4307">
        <v>106</v>
      </c>
      <c r="M4307" t="str">
        <f>VLOOKUP(CONS_TABLE[[#This Row],[location_id]],Locations[],2,"FALSE")</f>
        <v>Hawke's Bay</v>
      </c>
      <c r="N4307" t="str">
        <f>VLOOKUP(CONS_TABLE[[#This Row],[location_id]],Locations[],3, "FALSE")</f>
        <v>New Zealand</v>
      </c>
      <c r="O4307" s="3">
        <f>VLOOKUP(CONS_TABLE[[#This Row],[location_id]],Locations[],4,"FALSE")</f>
        <v>182700</v>
      </c>
      <c r="P4307">
        <f>VLOOKUP(CONS_TABLE[[#This Row],[location_id]],Locations[],5,"FALSE")</f>
        <v>12.92</v>
      </c>
    </row>
    <row r="4308" spans="1:16" x14ac:dyDescent="0.3">
      <c r="A4308">
        <v>4307</v>
      </c>
      <c r="B4308" t="s">
        <v>83</v>
      </c>
      <c r="C4308">
        <v>540</v>
      </c>
      <c r="D4308" t="str">
        <f>VLOOKUP(CONS_TABLE[[#This Row],[make_id]],Make_details[],2,"FALSE")</f>
        <v>Ford</v>
      </c>
      <c r="E4308" t="str">
        <f>VLOOKUP(CONS_TABLE[[#This Row],[make_id]],Make_details[],3,"FALSE")</f>
        <v>Standard</v>
      </c>
      <c r="F4308">
        <v>1998</v>
      </c>
      <c r="G4308" t="s">
        <v>453</v>
      </c>
      <c r="H4308" t="s">
        <v>47</v>
      </c>
      <c r="I4308" s="1">
        <v>44592</v>
      </c>
      <c r="J4308" s="1" t="str">
        <f>TEXT(CONS_TABLE[[#This Row],[date_stolen]],"YYYY")</f>
        <v>2022</v>
      </c>
      <c r="K4308" s="1" t="str">
        <f>TEXT(CONS_TABLE[[#This Row],[date_stolen]],"MMMM")</f>
        <v>January</v>
      </c>
      <c r="L4308">
        <v>105</v>
      </c>
      <c r="M4308" t="str">
        <f>VLOOKUP(CONS_TABLE[[#This Row],[location_id]],Locations[],2,"FALSE")</f>
        <v>Gisborne</v>
      </c>
      <c r="N4308" t="str">
        <f>VLOOKUP(CONS_TABLE[[#This Row],[location_id]],Locations[],3, "FALSE")</f>
        <v>New Zealand</v>
      </c>
      <c r="O4308" s="3">
        <f>VLOOKUP(CONS_TABLE[[#This Row],[location_id]],Locations[],4,"FALSE")</f>
        <v>52100</v>
      </c>
      <c r="P4308">
        <f>VLOOKUP(CONS_TABLE[[#This Row],[location_id]],Locations[],5,"FALSE")</f>
        <v>6.21</v>
      </c>
    </row>
    <row r="4309" spans="1:16" x14ac:dyDescent="0.3">
      <c r="A4309">
        <v>4308</v>
      </c>
      <c r="B4309" t="s">
        <v>90</v>
      </c>
      <c r="C4309">
        <v>610</v>
      </c>
      <c r="D4309" t="str">
        <f>VLOOKUP(CONS_TABLE[[#This Row],[make_id]],Make_details[],2,"FALSE")</f>
        <v>Subaru</v>
      </c>
      <c r="E4309" t="str">
        <f>VLOOKUP(CONS_TABLE[[#This Row],[make_id]],Make_details[],3,"FALSE")</f>
        <v>Standard</v>
      </c>
      <c r="F4309">
        <v>1998</v>
      </c>
      <c r="G4309" t="s">
        <v>674</v>
      </c>
      <c r="H4309" t="s">
        <v>69</v>
      </c>
      <c r="I4309" s="1">
        <v>44646</v>
      </c>
      <c r="J4309" s="1" t="str">
        <f>TEXT(CONS_TABLE[[#This Row],[date_stolen]],"YYYY")</f>
        <v>2022</v>
      </c>
      <c r="K4309" s="1" t="str">
        <f>TEXT(CONS_TABLE[[#This Row],[date_stolen]],"MMMM")</f>
        <v>March</v>
      </c>
      <c r="L4309">
        <v>109</v>
      </c>
      <c r="M4309" t="str">
        <f>VLOOKUP(CONS_TABLE[[#This Row],[location_id]],Locations[],2,"FALSE")</f>
        <v>Wellington</v>
      </c>
      <c r="N4309" t="str">
        <f>VLOOKUP(CONS_TABLE[[#This Row],[location_id]],Locations[],3, "FALSE")</f>
        <v>New Zealand</v>
      </c>
      <c r="O4309" s="3">
        <f>VLOOKUP(CONS_TABLE[[#This Row],[location_id]],Locations[],4,"FALSE")</f>
        <v>543500</v>
      </c>
      <c r="P4309">
        <f>VLOOKUP(CONS_TABLE[[#This Row],[location_id]],Locations[],5,"FALSE")</f>
        <v>67.52</v>
      </c>
    </row>
    <row r="4310" spans="1:16" x14ac:dyDescent="0.3">
      <c r="A4310">
        <v>4309</v>
      </c>
      <c r="B4310" t="s">
        <v>83</v>
      </c>
      <c r="C4310">
        <v>550</v>
      </c>
      <c r="D4310" t="str">
        <f>VLOOKUP(CONS_TABLE[[#This Row],[make_id]],Make_details[],2,"FALSE")</f>
        <v>Honda</v>
      </c>
      <c r="E4310" t="str">
        <f>VLOOKUP(CONS_TABLE[[#This Row],[make_id]],Make_details[],3,"FALSE")</f>
        <v>Standard</v>
      </c>
      <c r="F4310">
        <v>1998</v>
      </c>
      <c r="G4310" t="s">
        <v>458</v>
      </c>
      <c r="H4310" t="s">
        <v>47</v>
      </c>
      <c r="I4310" s="1">
        <v>44543</v>
      </c>
      <c r="J4310" s="1" t="str">
        <f>TEXT(CONS_TABLE[[#This Row],[date_stolen]],"YYYY")</f>
        <v>2021</v>
      </c>
      <c r="K4310" s="1" t="str">
        <f>TEXT(CONS_TABLE[[#This Row],[date_stolen]],"MMMM")</f>
        <v>December</v>
      </c>
      <c r="L4310">
        <v>109</v>
      </c>
      <c r="M4310" t="str">
        <f>VLOOKUP(CONS_TABLE[[#This Row],[location_id]],Locations[],2,"FALSE")</f>
        <v>Wellington</v>
      </c>
      <c r="N4310" t="str">
        <f>VLOOKUP(CONS_TABLE[[#This Row],[location_id]],Locations[],3, "FALSE")</f>
        <v>New Zealand</v>
      </c>
      <c r="O4310" s="3">
        <f>VLOOKUP(CONS_TABLE[[#This Row],[location_id]],Locations[],4,"FALSE")</f>
        <v>543500</v>
      </c>
      <c r="P4310">
        <f>VLOOKUP(CONS_TABLE[[#This Row],[location_id]],Locations[],5,"FALSE")</f>
        <v>67.52</v>
      </c>
    </row>
    <row r="4311" spans="1:16" x14ac:dyDescent="0.3">
      <c r="A4311">
        <v>4310</v>
      </c>
      <c r="B4311" t="s">
        <v>90</v>
      </c>
      <c r="C4311">
        <v>587</v>
      </c>
      <c r="D4311" t="str">
        <f>VLOOKUP(CONS_TABLE[[#This Row],[make_id]],Make_details[],2,"FALSE")</f>
        <v>Nissan</v>
      </c>
      <c r="E4311" t="str">
        <f>VLOOKUP(CONS_TABLE[[#This Row],[make_id]],Make_details[],3,"FALSE")</f>
        <v>Standard</v>
      </c>
      <c r="F4311">
        <v>1996</v>
      </c>
      <c r="G4311" t="s">
        <v>570</v>
      </c>
      <c r="H4311" t="s">
        <v>47</v>
      </c>
      <c r="I4311" s="1">
        <v>44484</v>
      </c>
      <c r="J4311" s="1" t="str">
        <f>TEXT(CONS_TABLE[[#This Row],[date_stolen]],"YYYY")</f>
        <v>2021</v>
      </c>
      <c r="K4311" s="1" t="str">
        <f>TEXT(CONS_TABLE[[#This Row],[date_stolen]],"MMMM")</f>
        <v>October</v>
      </c>
      <c r="L4311">
        <v>105</v>
      </c>
      <c r="M4311" t="str">
        <f>VLOOKUP(CONS_TABLE[[#This Row],[location_id]],Locations[],2,"FALSE")</f>
        <v>Gisborne</v>
      </c>
      <c r="N4311" t="str">
        <f>VLOOKUP(CONS_TABLE[[#This Row],[location_id]],Locations[],3, "FALSE")</f>
        <v>New Zealand</v>
      </c>
      <c r="O4311" s="3">
        <f>VLOOKUP(CONS_TABLE[[#This Row],[location_id]],Locations[],4,"FALSE")</f>
        <v>52100</v>
      </c>
      <c r="P4311">
        <f>VLOOKUP(CONS_TABLE[[#This Row],[location_id]],Locations[],5,"FALSE")</f>
        <v>6.21</v>
      </c>
    </row>
    <row r="4312" spans="1:16" x14ac:dyDescent="0.3">
      <c r="A4312">
        <v>4311</v>
      </c>
      <c r="B4312" t="s">
        <v>83</v>
      </c>
      <c r="C4312">
        <v>587</v>
      </c>
      <c r="D4312" t="str">
        <f>VLOOKUP(CONS_TABLE[[#This Row],[make_id]],Make_details[],2,"FALSE")</f>
        <v>Nissan</v>
      </c>
      <c r="E4312" t="str">
        <f>VLOOKUP(CONS_TABLE[[#This Row],[make_id]],Make_details[],3,"FALSE")</f>
        <v>Standard</v>
      </c>
      <c r="F4312">
        <v>1998</v>
      </c>
      <c r="G4312" t="s">
        <v>582</v>
      </c>
      <c r="H4312" t="s">
        <v>28</v>
      </c>
      <c r="I4312" s="1">
        <v>44516</v>
      </c>
      <c r="J4312" s="1" t="str">
        <f>TEXT(CONS_TABLE[[#This Row],[date_stolen]],"YYYY")</f>
        <v>2021</v>
      </c>
      <c r="K4312" s="1" t="str">
        <f>TEXT(CONS_TABLE[[#This Row],[date_stolen]],"MMMM")</f>
        <v>November</v>
      </c>
      <c r="L4312">
        <v>103</v>
      </c>
      <c r="M4312" t="str">
        <f>VLOOKUP(CONS_TABLE[[#This Row],[location_id]],Locations[],2,"FALSE")</f>
        <v>Waikato</v>
      </c>
      <c r="N4312" t="str">
        <f>VLOOKUP(CONS_TABLE[[#This Row],[location_id]],Locations[],3, "FALSE")</f>
        <v>New Zealand</v>
      </c>
      <c r="O4312" s="3">
        <f>VLOOKUP(CONS_TABLE[[#This Row],[location_id]],Locations[],4,"FALSE")</f>
        <v>513800</v>
      </c>
      <c r="P4312">
        <f>VLOOKUP(CONS_TABLE[[#This Row],[location_id]],Locations[],5,"FALSE")</f>
        <v>21.5</v>
      </c>
    </row>
    <row r="4313" spans="1:16" x14ac:dyDescent="0.3">
      <c r="A4313">
        <v>4312</v>
      </c>
      <c r="B4313" t="s">
        <v>435</v>
      </c>
      <c r="C4313">
        <v>619</v>
      </c>
      <c r="D4313" t="str">
        <f>VLOOKUP(CONS_TABLE[[#This Row],[make_id]],Make_details[],2,"FALSE")</f>
        <v>Toyota</v>
      </c>
      <c r="E4313" t="str">
        <f>VLOOKUP(CONS_TABLE[[#This Row],[make_id]],Make_details[],3,"FALSE")</f>
        <v>Standard</v>
      </c>
      <c r="F4313">
        <v>1998</v>
      </c>
      <c r="G4313" t="s">
        <v>448</v>
      </c>
      <c r="H4313" t="s">
        <v>32</v>
      </c>
      <c r="I4313" s="1">
        <v>44619</v>
      </c>
      <c r="J4313" s="1" t="str">
        <f>TEXT(CONS_TABLE[[#This Row],[date_stolen]],"YYYY")</f>
        <v>2022</v>
      </c>
      <c r="K4313" s="1" t="str">
        <f>TEXT(CONS_TABLE[[#This Row],[date_stolen]],"MMMM")</f>
        <v>February</v>
      </c>
      <c r="L4313">
        <v>105</v>
      </c>
      <c r="M4313" t="str">
        <f>VLOOKUP(CONS_TABLE[[#This Row],[location_id]],Locations[],2,"FALSE")</f>
        <v>Gisborne</v>
      </c>
      <c r="N4313" t="str">
        <f>VLOOKUP(CONS_TABLE[[#This Row],[location_id]],Locations[],3, "FALSE")</f>
        <v>New Zealand</v>
      </c>
      <c r="O4313" s="3">
        <f>VLOOKUP(CONS_TABLE[[#This Row],[location_id]],Locations[],4,"FALSE")</f>
        <v>52100</v>
      </c>
      <c r="P4313">
        <f>VLOOKUP(CONS_TABLE[[#This Row],[location_id]],Locations[],5,"FALSE")</f>
        <v>6.21</v>
      </c>
    </row>
    <row r="4314" spans="1:16" x14ac:dyDescent="0.3">
      <c r="A4314">
        <v>4313</v>
      </c>
      <c r="B4314" t="s">
        <v>83</v>
      </c>
      <c r="C4314">
        <v>548</v>
      </c>
      <c r="D4314" t="str">
        <f>VLOOKUP(CONS_TABLE[[#This Row],[make_id]],Make_details[],2,"FALSE")</f>
        <v>Holden</v>
      </c>
      <c r="E4314" t="str">
        <f>VLOOKUP(CONS_TABLE[[#This Row],[make_id]],Make_details[],3,"FALSE")</f>
        <v>Standard</v>
      </c>
      <c r="F4314">
        <v>1998</v>
      </c>
      <c r="G4314" t="s">
        <v>747</v>
      </c>
      <c r="H4314" t="s">
        <v>28</v>
      </c>
      <c r="I4314" s="1">
        <v>44492</v>
      </c>
      <c r="J4314" s="1" t="str">
        <f>TEXT(CONS_TABLE[[#This Row],[date_stolen]],"YYYY")</f>
        <v>2021</v>
      </c>
      <c r="K4314" s="1" t="str">
        <f>TEXT(CONS_TABLE[[#This Row],[date_stolen]],"MMMM")</f>
        <v>October</v>
      </c>
      <c r="L4314">
        <v>114</v>
      </c>
      <c r="M4314" t="str">
        <f>VLOOKUP(CONS_TABLE[[#This Row],[location_id]],Locations[],2,"FALSE")</f>
        <v>Canterbury</v>
      </c>
      <c r="N4314" t="str">
        <f>VLOOKUP(CONS_TABLE[[#This Row],[location_id]],Locations[],3, "FALSE")</f>
        <v>New Zealand</v>
      </c>
      <c r="O4314" s="3">
        <f>VLOOKUP(CONS_TABLE[[#This Row],[location_id]],Locations[],4,"FALSE")</f>
        <v>655000</v>
      </c>
      <c r="P4314">
        <f>VLOOKUP(CONS_TABLE[[#This Row],[location_id]],Locations[],5,"FALSE")</f>
        <v>14.72</v>
      </c>
    </row>
    <row r="4315" spans="1:16" x14ac:dyDescent="0.3">
      <c r="A4315">
        <v>4314</v>
      </c>
      <c r="B4315" t="s">
        <v>90</v>
      </c>
      <c r="C4315">
        <v>587</v>
      </c>
      <c r="D4315" t="str">
        <f>VLOOKUP(CONS_TABLE[[#This Row],[make_id]],Make_details[],2,"FALSE")</f>
        <v>Nissan</v>
      </c>
      <c r="E4315" t="str">
        <f>VLOOKUP(CONS_TABLE[[#This Row],[make_id]],Make_details[],3,"FALSE")</f>
        <v>Standard</v>
      </c>
      <c r="F4315">
        <v>1990</v>
      </c>
      <c r="G4315" t="s">
        <v>570</v>
      </c>
      <c r="H4315" t="s">
        <v>69</v>
      </c>
      <c r="I4315" s="1">
        <v>44512</v>
      </c>
      <c r="J4315" s="1" t="str">
        <f>TEXT(CONS_TABLE[[#This Row],[date_stolen]],"YYYY")</f>
        <v>2021</v>
      </c>
      <c r="K4315" s="1" t="str">
        <f>TEXT(CONS_TABLE[[#This Row],[date_stolen]],"MMMM")</f>
        <v>November</v>
      </c>
      <c r="L4315">
        <v>104</v>
      </c>
      <c r="M4315" t="str">
        <f>VLOOKUP(CONS_TABLE[[#This Row],[location_id]],Locations[],2,"FALSE")</f>
        <v>Bay of Plenty</v>
      </c>
      <c r="N4315" t="str">
        <f>VLOOKUP(CONS_TABLE[[#This Row],[location_id]],Locations[],3, "FALSE")</f>
        <v>New Zealand</v>
      </c>
      <c r="O4315" s="3">
        <f>VLOOKUP(CONS_TABLE[[#This Row],[location_id]],Locations[],4,"FALSE")</f>
        <v>347700</v>
      </c>
      <c r="P4315">
        <f>VLOOKUP(CONS_TABLE[[#This Row],[location_id]],Locations[],5,"FALSE")</f>
        <v>28.8</v>
      </c>
    </row>
    <row r="4316" spans="1:16" x14ac:dyDescent="0.3">
      <c r="A4316">
        <v>4315</v>
      </c>
      <c r="B4316" t="s">
        <v>435</v>
      </c>
      <c r="C4316">
        <v>580</v>
      </c>
      <c r="D4316" t="str">
        <f>VLOOKUP(CONS_TABLE[[#This Row],[make_id]],Make_details[],2,"FALSE")</f>
        <v>Mitsubishi</v>
      </c>
      <c r="E4316" t="str">
        <f>VLOOKUP(CONS_TABLE[[#This Row],[make_id]],Make_details[],3,"FALSE")</f>
        <v>Standard</v>
      </c>
      <c r="F4316">
        <v>1998</v>
      </c>
      <c r="G4316" t="s">
        <v>469</v>
      </c>
      <c r="H4316" t="s">
        <v>47</v>
      </c>
      <c r="I4316" s="1">
        <v>44548</v>
      </c>
      <c r="J4316" s="1" t="str">
        <f>TEXT(CONS_TABLE[[#This Row],[date_stolen]],"YYYY")</f>
        <v>2021</v>
      </c>
      <c r="K4316" s="1" t="str">
        <f>TEXT(CONS_TABLE[[#This Row],[date_stolen]],"MMMM")</f>
        <v>December</v>
      </c>
      <c r="L4316">
        <v>114</v>
      </c>
      <c r="M4316" t="str">
        <f>VLOOKUP(CONS_TABLE[[#This Row],[location_id]],Locations[],2,"FALSE")</f>
        <v>Canterbury</v>
      </c>
      <c r="N4316" t="str">
        <f>VLOOKUP(CONS_TABLE[[#This Row],[location_id]],Locations[],3, "FALSE")</f>
        <v>New Zealand</v>
      </c>
      <c r="O4316" s="3">
        <f>VLOOKUP(CONS_TABLE[[#This Row],[location_id]],Locations[],4,"FALSE")</f>
        <v>655000</v>
      </c>
      <c r="P4316">
        <f>VLOOKUP(CONS_TABLE[[#This Row],[location_id]],Locations[],5,"FALSE")</f>
        <v>14.72</v>
      </c>
    </row>
    <row r="4317" spans="1:16" x14ac:dyDescent="0.3">
      <c r="A4317">
        <v>4316</v>
      </c>
      <c r="B4317" t="s">
        <v>83</v>
      </c>
      <c r="C4317">
        <v>550</v>
      </c>
      <c r="D4317" t="str">
        <f>VLOOKUP(CONS_TABLE[[#This Row],[make_id]],Make_details[],2,"FALSE")</f>
        <v>Honda</v>
      </c>
      <c r="E4317" t="str">
        <f>VLOOKUP(CONS_TABLE[[#This Row],[make_id]],Make_details[],3,"FALSE")</f>
        <v>Standard</v>
      </c>
      <c r="F4317">
        <v>1993</v>
      </c>
      <c r="G4317" t="s">
        <v>1161</v>
      </c>
      <c r="H4317" t="s">
        <v>28</v>
      </c>
      <c r="I4317" s="1">
        <v>44648</v>
      </c>
      <c r="J4317" s="1" t="str">
        <f>TEXT(CONS_TABLE[[#This Row],[date_stolen]],"YYYY")</f>
        <v>2022</v>
      </c>
      <c r="K4317" s="1" t="str">
        <f>TEXT(CONS_TABLE[[#This Row],[date_stolen]],"MMMM")</f>
        <v>March</v>
      </c>
      <c r="L4317">
        <v>105</v>
      </c>
      <c r="M4317" t="str">
        <f>VLOOKUP(CONS_TABLE[[#This Row],[location_id]],Locations[],2,"FALSE")</f>
        <v>Gisborne</v>
      </c>
      <c r="N4317" t="str">
        <f>VLOOKUP(CONS_TABLE[[#This Row],[location_id]],Locations[],3, "FALSE")</f>
        <v>New Zealand</v>
      </c>
      <c r="O4317" s="3">
        <f>VLOOKUP(CONS_TABLE[[#This Row],[location_id]],Locations[],4,"FALSE")</f>
        <v>52100</v>
      </c>
      <c r="P4317">
        <f>VLOOKUP(CONS_TABLE[[#This Row],[location_id]],Locations[],5,"FALSE")</f>
        <v>6.21</v>
      </c>
    </row>
    <row r="4318" spans="1:16" x14ac:dyDescent="0.3">
      <c r="A4318">
        <v>4317</v>
      </c>
      <c r="B4318" t="s">
        <v>454</v>
      </c>
      <c r="C4318">
        <v>619</v>
      </c>
      <c r="D4318" t="str">
        <f>VLOOKUP(CONS_TABLE[[#This Row],[make_id]],Make_details[],2,"FALSE")</f>
        <v>Toyota</v>
      </c>
      <c r="E4318" t="str">
        <f>VLOOKUP(CONS_TABLE[[#This Row],[make_id]],Make_details[],3,"FALSE")</f>
        <v>Standard</v>
      </c>
      <c r="F4318">
        <v>1998</v>
      </c>
      <c r="G4318" t="s">
        <v>448</v>
      </c>
      <c r="H4318" t="s">
        <v>32</v>
      </c>
      <c r="I4318" s="1">
        <v>44572</v>
      </c>
      <c r="J4318" s="1" t="str">
        <f>TEXT(CONS_TABLE[[#This Row],[date_stolen]],"YYYY")</f>
        <v>2022</v>
      </c>
      <c r="K4318" s="1" t="str">
        <f>TEXT(CONS_TABLE[[#This Row],[date_stolen]],"MMMM")</f>
        <v>January</v>
      </c>
      <c r="L4318">
        <v>105</v>
      </c>
      <c r="M4318" t="str">
        <f>VLOOKUP(CONS_TABLE[[#This Row],[location_id]],Locations[],2,"FALSE")</f>
        <v>Gisborne</v>
      </c>
      <c r="N4318" t="str">
        <f>VLOOKUP(CONS_TABLE[[#This Row],[location_id]],Locations[],3, "FALSE")</f>
        <v>New Zealand</v>
      </c>
      <c r="O4318" s="3">
        <f>VLOOKUP(CONS_TABLE[[#This Row],[location_id]],Locations[],4,"FALSE")</f>
        <v>52100</v>
      </c>
      <c r="P4318">
        <f>VLOOKUP(CONS_TABLE[[#This Row],[location_id]],Locations[],5,"FALSE")</f>
        <v>6.21</v>
      </c>
    </row>
    <row r="4319" spans="1:16" x14ac:dyDescent="0.3">
      <c r="A4319">
        <v>4318</v>
      </c>
      <c r="B4319" t="s">
        <v>75</v>
      </c>
      <c r="C4319">
        <v>540</v>
      </c>
      <c r="D4319" t="str">
        <f>VLOOKUP(CONS_TABLE[[#This Row],[make_id]],Make_details[],2,"FALSE")</f>
        <v>Ford</v>
      </c>
      <c r="E4319" t="str">
        <f>VLOOKUP(CONS_TABLE[[#This Row],[make_id]],Make_details[],3,"FALSE")</f>
        <v>Standard</v>
      </c>
      <c r="F4319">
        <v>1998</v>
      </c>
      <c r="G4319" t="s">
        <v>719</v>
      </c>
      <c r="H4319" t="s">
        <v>28</v>
      </c>
      <c r="I4319" s="1">
        <v>44515</v>
      </c>
      <c r="J4319" s="1" t="str">
        <f>TEXT(CONS_TABLE[[#This Row],[date_stolen]],"YYYY")</f>
        <v>2021</v>
      </c>
      <c r="K4319" s="1" t="str">
        <f>TEXT(CONS_TABLE[[#This Row],[date_stolen]],"MMMM")</f>
        <v>November</v>
      </c>
      <c r="L4319">
        <v>102</v>
      </c>
      <c r="M4319" t="str">
        <f>VLOOKUP(CONS_TABLE[[#This Row],[location_id]],Locations[],2,"FALSE")</f>
        <v>Auckland</v>
      </c>
      <c r="N4319" t="str">
        <f>VLOOKUP(CONS_TABLE[[#This Row],[location_id]],Locations[],3, "FALSE")</f>
        <v>New Zealand</v>
      </c>
      <c r="O4319" s="3">
        <f>VLOOKUP(CONS_TABLE[[#This Row],[location_id]],Locations[],4,"FALSE")</f>
        <v>1695200</v>
      </c>
      <c r="P4319">
        <f>VLOOKUP(CONS_TABLE[[#This Row],[location_id]],Locations[],5,"FALSE")</f>
        <v>343.09</v>
      </c>
    </row>
    <row r="4320" spans="1:16" x14ac:dyDescent="0.3">
      <c r="A4320">
        <v>4319</v>
      </c>
      <c r="B4320" t="s">
        <v>75</v>
      </c>
      <c r="C4320">
        <v>587</v>
      </c>
      <c r="D4320" t="str">
        <f>VLOOKUP(CONS_TABLE[[#This Row],[make_id]],Make_details[],2,"FALSE")</f>
        <v>Nissan</v>
      </c>
      <c r="E4320" t="str">
        <f>VLOOKUP(CONS_TABLE[[#This Row],[make_id]],Make_details[],3,"FALSE")</f>
        <v>Standard</v>
      </c>
      <c r="F4320">
        <v>1998</v>
      </c>
      <c r="G4320" t="s">
        <v>822</v>
      </c>
      <c r="H4320" t="s">
        <v>10</v>
      </c>
      <c r="I4320" s="1">
        <v>44639</v>
      </c>
      <c r="J4320" s="1" t="str">
        <f>TEXT(CONS_TABLE[[#This Row],[date_stolen]],"YYYY")</f>
        <v>2022</v>
      </c>
      <c r="K4320" s="1" t="str">
        <f>TEXT(CONS_TABLE[[#This Row],[date_stolen]],"MMMM")</f>
        <v>March</v>
      </c>
      <c r="L4320">
        <v>102</v>
      </c>
      <c r="M4320" t="str">
        <f>VLOOKUP(CONS_TABLE[[#This Row],[location_id]],Locations[],2,"FALSE")</f>
        <v>Auckland</v>
      </c>
      <c r="N4320" t="str">
        <f>VLOOKUP(CONS_TABLE[[#This Row],[location_id]],Locations[],3, "FALSE")</f>
        <v>New Zealand</v>
      </c>
      <c r="O4320" s="3">
        <f>VLOOKUP(CONS_TABLE[[#This Row],[location_id]],Locations[],4,"FALSE")</f>
        <v>1695200</v>
      </c>
      <c r="P4320">
        <f>VLOOKUP(CONS_TABLE[[#This Row],[location_id]],Locations[],5,"FALSE")</f>
        <v>343.09</v>
      </c>
    </row>
    <row r="4321" spans="1:16" x14ac:dyDescent="0.3">
      <c r="A4321">
        <v>4320</v>
      </c>
      <c r="B4321" t="s">
        <v>75</v>
      </c>
      <c r="C4321">
        <v>576</v>
      </c>
      <c r="D4321" t="str">
        <f>VLOOKUP(CONS_TABLE[[#This Row],[make_id]],Make_details[],2,"FALSE")</f>
        <v>Mazda</v>
      </c>
      <c r="E4321" t="str">
        <f>VLOOKUP(CONS_TABLE[[#This Row],[make_id]],Make_details[],3,"FALSE")</f>
        <v>Standard</v>
      </c>
      <c r="F4321">
        <v>1995</v>
      </c>
      <c r="G4321" t="s">
        <v>572</v>
      </c>
      <c r="H4321" t="s">
        <v>32</v>
      </c>
      <c r="I4321" s="1">
        <v>44503</v>
      </c>
      <c r="J4321" s="1" t="str">
        <f>TEXT(CONS_TABLE[[#This Row],[date_stolen]],"YYYY")</f>
        <v>2021</v>
      </c>
      <c r="K4321" s="1" t="str">
        <f>TEXT(CONS_TABLE[[#This Row],[date_stolen]],"MMMM")</f>
        <v>November</v>
      </c>
      <c r="L4321">
        <v>104</v>
      </c>
      <c r="M4321" t="str">
        <f>VLOOKUP(CONS_TABLE[[#This Row],[location_id]],Locations[],2,"FALSE")</f>
        <v>Bay of Plenty</v>
      </c>
      <c r="N4321" t="str">
        <f>VLOOKUP(CONS_TABLE[[#This Row],[location_id]],Locations[],3, "FALSE")</f>
        <v>New Zealand</v>
      </c>
      <c r="O4321" s="3">
        <f>VLOOKUP(CONS_TABLE[[#This Row],[location_id]],Locations[],4,"FALSE")</f>
        <v>347700</v>
      </c>
      <c r="P4321">
        <f>VLOOKUP(CONS_TABLE[[#This Row],[location_id]],Locations[],5,"FALSE")</f>
        <v>28.8</v>
      </c>
    </row>
    <row r="4322" spans="1:16" x14ac:dyDescent="0.3">
      <c r="A4322">
        <v>4321</v>
      </c>
      <c r="B4322" t="s">
        <v>90</v>
      </c>
      <c r="C4322">
        <v>619</v>
      </c>
      <c r="D4322" t="str">
        <f>VLOOKUP(CONS_TABLE[[#This Row],[make_id]],Make_details[],2,"FALSE")</f>
        <v>Toyota</v>
      </c>
      <c r="E4322" t="str">
        <f>VLOOKUP(CONS_TABLE[[#This Row],[make_id]],Make_details[],3,"FALSE")</f>
        <v>Standard</v>
      </c>
      <c r="F4322">
        <v>1998</v>
      </c>
      <c r="G4322" t="s">
        <v>699</v>
      </c>
      <c r="H4322" t="s">
        <v>32</v>
      </c>
      <c r="I4322" s="1">
        <v>44618</v>
      </c>
      <c r="J4322" s="1" t="str">
        <f>TEXT(CONS_TABLE[[#This Row],[date_stolen]],"YYYY")</f>
        <v>2022</v>
      </c>
      <c r="K4322" s="1" t="str">
        <f>TEXT(CONS_TABLE[[#This Row],[date_stolen]],"MMMM")</f>
        <v>February</v>
      </c>
      <c r="L4322">
        <v>101</v>
      </c>
      <c r="M4322" t="str">
        <f>VLOOKUP(CONS_TABLE[[#This Row],[location_id]],Locations[],2,"FALSE")</f>
        <v>Northland</v>
      </c>
      <c r="N4322" t="str">
        <f>VLOOKUP(CONS_TABLE[[#This Row],[location_id]],Locations[],3, "FALSE")</f>
        <v>New Zealand</v>
      </c>
      <c r="O4322" s="3">
        <f>VLOOKUP(CONS_TABLE[[#This Row],[location_id]],Locations[],4,"FALSE")</f>
        <v>201500</v>
      </c>
      <c r="P4322">
        <f>VLOOKUP(CONS_TABLE[[#This Row],[location_id]],Locations[],5,"FALSE")</f>
        <v>16.11</v>
      </c>
    </row>
    <row r="4323" spans="1:16" x14ac:dyDescent="0.3">
      <c r="A4323">
        <v>4322</v>
      </c>
      <c r="B4323" t="s">
        <v>75</v>
      </c>
      <c r="C4323">
        <v>540</v>
      </c>
      <c r="D4323" t="str">
        <f>VLOOKUP(CONS_TABLE[[#This Row],[make_id]],Make_details[],2,"FALSE")</f>
        <v>Ford</v>
      </c>
      <c r="E4323" t="str">
        <f>VLOOKUP(CONS_TABLE[[#This Row],[make_id]],Make_details[],3,"FALSE")</f>
        <v>Standard</v>
      </c>
      <c r="F4323">
        <v>1998</v>
      </c>
      <c r="G4323" t="s">
        <v>719</v>
      </c>
      <c r="H4323" t="s">
        <v>28</v>
      </c>
      <c r="I4323" s="1">
        <v>44521</v>
      </c>
      <c r="J4323" s="1" t="str">
        <f>TEXT(CONS_TABLE[[#This Row],[date_stolen]],"YYYY")</f>
        <v>2021</v>
      </c>
      <c r="K4323" s="1" t="str">
        <f>TEXT(CONS_TABLE[[#This Row],[date_stolen]],"MMMM")</f>
        <v>November</v>
      </c>
      <c r="L4323">
        <v>106</v>
      </c>
      <c r="M4323" t="str">
        <f>VLOOKUP(CONS_TABLE[[#This Row],[location_id]],Locations[],2,"FALSE")</f>
        <v>Hawke's Bay</v>
      </c>
      <c r="N4323" t="str">
        <f>VLOOKUP(CONS_TABLE[[#This Row],[location_id]],Locations[],3, "FALSE")</f>
        <v>New Zealand</v>
      </c>
      <c r="O4323" s="3">
        <f>VLOOKUP(CONS_TABLE[[#This Row],[location_id]],Locations[],4,"FALSE")</f>
        <v>182700</v>
      </c>
      <c r="P4323">
        <f>VLOOKUP(CONS_TABLE[[#This Row],[location_id]],Locations[],5,"FALSE")</f>
        <v>12.92</v>
      </c>
    </row>
    <row r="4324" spans="1:16" x14ac:dyDescent="0.3">
      <c r="A4324">
        <v>4323</v>
      </c>
      <c r="B4324" t="s">
        <v>90</v>
      </c>
      <c r="C4324">
        <v>611</v>
      </c>
      <c r="D4324" t="str">
        <f>VLOOKUP(CONS_TABLE[[#This Row],[make_id]],Make_details[],2,"FALSE")</f>
        <v>Suzuki</v>
      </c>
      <c r="E4324" t="str">
        <f>VLOOKUP(CONS_TABLE[[#This Row],[make_id]],Make_details[],3,"FALSE")</f>
        <v>Standard</v>
      </c>
      <c r="F4324">
        <v>1998</v>
      </c>
      <c r="G4324" t="s">
        <v>1162</v>
      </c>
      <c r="H4324" t="s">
        <v>69</v>
      </c>
      <c r="I4324" s="1">
        <v>44616</v>
      </c>
      <c r="J4324" s="1" t="str">
        <f>TEXT(CONS_TABLE[[#This Row],[date_stolen]],"YYYY")</f>
        <v>2022</v>
      </c>
      <c r="K4324" s="1" t="str">
        <f>TEXT(CONS_TABLE[[#This Row],[date_stolen]],"MMMM")</f>
        <v>February</v>
      </c>
      <c r="L4324">
        <v>109</v>
      </c>
      <c r="M4324" t="str">
        <f>VLOOKUP(CONS_TABLE[[#This Row],[location_id]],Locations[],2,"FALSE")</f>
        <v>Wellington</v>
      </c>
      <c r="N4324" t="str">
        <f>VLOOKUP(CONS_TABLE[[#This Row],[location_id]],Locations[],3, "FALSE")</f>
        <v>New Zealand</v>
      </c>
      <c r="O4324" s="3">
        <f>VLOOKUP(CONS_TABLE[[#This Row],[location_id]],Locations[],4,"FALSE")</f>
        <v>543500</v>
      </c>
      <c r="P4324">
        <f>VLOOKUP(CONS_TABLE[[#This Row],[location_id]],Locations[],5,"FALSE")</f>
        <v>67.52</v>
      </c>
    </row>
    <row r="4325" spans="1:16" x14ac:dyDescent="0.3">
      <c r="A4325">
        <v>4324</v>
      </c>
      <c r="B4325" t="s">
        <v>90</v>
      </c>
      <c r="C4325">
        <v>587</v>
      </c>
      <c r="D4325" t="str">
        <f>VLOOKUP(CONS_TABLE[[#This Row],[make_id]],Make_details[],2,"FALSE")</f>
        <v>Nissan</v>
      </c>
      <c r="E4325" t="str">
        <f>VLOOKUP(CONS_TABLE[[#This Row],[make_id]],Make_details[],3,"FALSE")</f>
        <v>Standard</v>
      </c>
      <c r="F4325">
        <v>1993</v>
      </c>
      <c r="G4325" t="s">
        <v>570</v>
      </c>
      <c r="H4325" t="s">
        <v>28</v>
      </c>
      <c r="I4325" s="1">
        <v>44634</v>
      </c>
      <c r="J4325" s="1" t="str">
        <f>TEXT(CONS_TABLE[[#This Row],[date_stolen]],"YYYY")</f>
        <v>2022</v>
      </c>
      <c r="K4325" s="1" t="str">
        <f>TEXT(CONS_TABLE[[#This Row],[date_stolen]],"MMMM")</f>
        <v>March</v>
      </c>
      <c r="L4325">
        <v>101</v>
      </c>
      <c r="M4325" t="str">
        <f>VLOOKUP(CONS_TABLE[[#This Row],[location_id]],Locations[],2,"FALSE")</f>
        <v>Northland</v>
      </c>
      <c r="N4325" t="str">
        <f>VLOOKUP(CONS_TABLE[[#This Row],[location_id]],Locations[],3, "FALSE")</f>
        <v>New Zealand</v>
      </c>
      <c r="O4325" s="3">
        <f>VLOOKUP(CONS_TABLE[[#This Row],[location_id]],Locations[],4,"FALSE")</f>
        <v>201500</v>
      </c>
      <c r="P4325">
        <f>VLOOKUP(CONS_TABLE[[#This Row],[location_id]],Locations[],5,"FALSE")</f>
        <v>16.11</v>
      </c>
    </row>
    <row r="4326" spans="1:16" x14ac:dyDescent="0.3">
      <c r="A4326">
        <v>4325</v>
      </c>
      <c r="B4326" t="s">
        <v>83</v>
      </c>
      <c r="C4326">
        <v>550</v>
      </c>
      <c r="D4326" t="str">
        <f>VLOOKUP(CONS_TABLE[[#This Row],[make_id]],Make_details[],2,"FALSE")</f>
        <v>Honda</v>
      </c>
      <c r="E4326" t="str">
        <f>VLOOKUP(CONS_TABLE[[#This Row],[make_id]],Make_details[],3,"FALSE")</f>
        <v>Standard</v>
      </c>
      <c r="F4326">
        <v>1998</v>
      </c>
      <c r="G4326" t="s">
        <v>458</v>
      </c>
      <c r="H4326" t="s">
        <v>283</v>
      </c>
      <c r="I4326" s="1">
        <v>44523</v>
      </c>
      <c r="J4326" s="1" t="str">
        <f>TEXT(CONS_TABLE[[#This Row],[date_stolen]],"YYYY")</f>
        <v>2021</v>
      </c>
      <c r="K4326" s="1" t="str">
        <f>TEXT(CONS_TABLE[[#This Row],[date_stolen]],"MMMM")</f>
        <v>November</v>
      </c>
      <c r="L4326">
        <v>115</v>
      </c>
      <c r="M4326" t="str">
        <f>VLOOKUP(CONS_TABLE[[#This Row],[location_id]],Locations[],2,"FALSE")</f>
        <v>Otago</v>
      </c>
      <c r="N4326" t="str">
        <f>VLOOKUP(CONS_TABLE[[#This Row],[location_id]],Locations[],3, "FALSE")</f>
        <v>New Zealand</v>
      </c>
      <c r="O4326" s="3">
        <f>VLOOKUP(CONS_TABLE[[#This Row],[location_id]],Locations[],4,"FALSE")</f>
        <v>246000</v>
      </c>
      <c r="P4326">
        <f>VLOOKUP(CONS_TABLE[[#This Row],[location_id]],Locations[],5,"FALSE")</f>
        <v>7.89</v>
      </c>
    </row>
    <row r="4327" spans="1:16" x14ac:dyDescent="0.3">
      <c r="A4327">
        <v>4326</v>
      </c>
      <c r="B4327" t="s">
        <v>90</v>
      </c>
      <c r="C4327">
        <v>587</v>
      </c>
      <c r="D4327" t="str">
        <f>VLOOKUP(CONS_TABLE[[#This Row],[make_id]],Make_details[],2,"FALSE")</f>
        <v>Nissan</v>
      </c>
      <c r="E4327" t="str">
        <f>VLOOKUP(CONS_TABLE[[#This Row],[make_id]],Make_details[],3,"FALSE")</f>
        <v>Standard</v>
      </c>
      <c r="F4327">
        <v>1992</v>
      </c>
      <c r="G4327" t="s">
        <v>570</v>
      </c>
      <c r="H4327" t="s">
        <v>18</v>
      </c>
      <c r="I4327" s="1">
        <v>44639</v>
      </c>
      <c r="J4327" s="1" t="str">
        <f>TEXT(CONS_TABLE[[#This Row],[date_stolen]],"YYYY")</f>
        <v>2022</v>
      </c>
      <c r="K4327" s="1" t="str">
        <f>TEXT(CONS_TABLE[[#This Row],[date_stolen]],"MMMM")</f>
        <v>March</v>
      </c>
      <c r="L4327">
        <v>101</v>
      </c>
      <c r="M4327" t="str">
        <f>VLOOKUP(CONS_TABLE[[#This Row],[location_id]],Locations[],2,"FALSE")</f>
        <v>Northland</v>
      </c>
      <c r="N4327" t="str">
        <f>VLOOKUP(CONS_TABLE[[#This Row],[location_id]],Locations[],3, "FALSE")</f>
        <v>New Zealand</v>
      </c>
      <c r="O4327" s="3">
        <f>VLOOKUP(CONS_TABLE[[#This Row],[location_id]],Locations[],4,"FALSE")</f>
        <v>201500</v>
      </c>
      <c r="P4327">
        <f>VLOOKUP(CONS_TABLE[[#This Row],[location_id]],Locations[],5,"FALSE")</f>
        <v>16.11</v>
      </c>
    </row>
    <row r="4328" spans="1:16" x14ac:dyDescent="0.3">
      <c r="A4328">
        <v>4327</v>
      </c>
      <c r="B4328" t="s">
        <v>90</v>
      </c>
      <c r="C4328">
        <v>531</v>
      </c>
      <c r="D4328" t="str">
        <f>VLOOKUP(CONS_TABLE[[#This Row],[make_id]],Make_details[],2,"FALSE")</f>
        <v>Daihatsu</v>
      </c>
      <c r="E4328" t="str">
        <f>VLOOKUP(CONS_TABLE[[#This Row],[make_id]],Make_details[],3,"FALSE")</f>
        <v>Standard</v>
      </c>
      <c r="F4328">
        <v>1991</v>
      </c>
      <c r="G4328" t="s">
        <v>1163</v>
      </c>
      <c r="H4328" t="s">
        <v>18</v>
      </c>
      <c r="I4328" s="1">
        <v>44580</v>
      </c>
      <c r="J4328" s="1" t="str">
        <f>TEXT(CONS_TABLE[[#This Row],[date_stolen]],"YYYY")</f>
        <v>2022</v>
      </c>
      <c r="K4328" s="1" t="str">
        <f>TEXT(CONS_TABLE[[#This Row],[date_stolen]],"MMMM")</f>
        <v>January</v>
      </c>
      <c r="L4328">
        <v>103</v>
      </c>
      <c r="M4328" t="str">
        <f>VLOOKUP(CONS_TABLE[[#This Row],[location_id]],Locations[],2,"FALSE")</f>
        <v>Waikato</v>
      </c>
      <c r="N4328" t="str">
        <f>VLOOKUP(CONS_TABLE[[#This Row],[location_id]],Locations[],3, "FALSE")</f>
        <v>New Zealand</v>
      </c>
      <c r="O4328" s="3">
        <f>VLOOKUP(CONS_TABLE[[#This Row],[location_id]],Locations[],4,"FALSE")</f>
        <v>513800</v>
      </c>
      <c r="P4328">
        <f>VLOOKUP(CONS_TABLE[[#This Row],[location_id]],Locations[],5,"FALSE")</f>
        <v>21.5</v>
      </c>
    </row>
    <row r="4329" spans="1:16" x14ac:dyDescent="0.3">
      <c r="A4329">
        <v>4328</v>
      </c>
      <c r="B4329" t="s">
        <v>435</v>
      </c>
      <c r="C4329">
        <v>540</v>
      </c>
      <c r="D4329" t="str">
        <f>VLOOKUP(CONS_TABLE[[#This Row],[make_id]],Make_details[],2,"FALSE")</f>
        <v>Ford</v>
      </c>
      <c r="E4329" t="str">
        <f>VLOOKUP(CONS_TABLE[[#This Row],[make_id]],Make_details[],3,"FALSE")</f>
        <v>Standard</v>
      </c>
      <c r="F4329">
        <v>1999</v>
      </c>
      <c r="G4329" t="s">
        <v>436</v>
      </c>
      <c r="H4329" t="s">
        <v>10</v>
      </c>
      <c r="I4329" s="1">
        <v>44574</v>
      </c>
      <c r="J4329" s="1" t="str">
        <f>TEXT(CONS_TABLE[[#This Row],[date_stolen]],"YYYY")</f>
        <v>2022</v>
      </c>
      <c r="K4329" s="1" t="str">
        <f>TEXT(CONS_TABLE[[#This Row],[date_stolen]],"MMMM")</f>
        <v>January</v>
      </c>
      <c r="L4329">
        <v>102</v>
      </c>
      <c r="M4329" t="str">
        <f>VLOOKUP(CONS_TABLE[[#This Row],[location_id]],Locations[],2,"FALSE")</f>
        <v>Auckland</v>
      </c>
      <c r="N4329" t="str">
        <f>VLOOKUP(CONS_TABLE[[#This Row],[location_id]],Locations[],3, "FALSE")</f>
        <v>New Zealand</v>
      </c>
      <c r="O4329" s="3">
        <f>VLOOKUP(CONS_TABLE[[#This Row],[location_id]],Locations[],4,"FALSE")</f>
        <v>1695200</v>
      </c>
      <c r="P4329">
        <f>VLOOKUP(CONS_TABLE[[#This Row],[location_id]],Locations[],5,"FALSE")</f>
        <v>343.09</v>
      </c>
    </row>
    <row r="4330" spans="1:16" x14ac:dyDescent="0.3">
      <c r="A4330">
        <v>4329</v>
      </c>
      <c r="B4330" t="s">
        <v>435</v>
      </c>
      <c r="C4330">
        <v>540</v>
      </c>
      <c r="D4330" t="str">
        <f>VLOOKUP(CONS_TABLE[[#This Row],[make_id]],Make_details[],2,"FALSE")</f>
        <v>Ford</v>
      </c>
      <c r="E4330" t="str">
        <f>VLOOKUP(CONS_TABLE[[#This Row],[make_id]],Make_details[],3,"FALSE")</f>
        <v>Standard</v>
      </c>
      <c r="F4330">
        <v>1998</v>
      </c>
      <c r="G4330" t="s">
        <v>436</v>
      </c>
      <c r="H4330" t="s">
        <v>28</v>
      </c>
      <c r="I4330" s="1">
        <v>44640</v>
      </c>
      <c r="J4330" s="1" t="str">
        <f>TEXT(CONS_TABLE[[#This Row],[date_stolen]],"YYYY")</f>
        <v>2022</v>
      </c>
      <c r="K4330" s="1" t="str">
        <f>TEXT(CONS_TABLE[[#This Row],[date_stolen]],"MMMM")</f>
        <v>March</v>
      </c>
      <c r="L4330">
        <v>104</v>
      </c>
      <c r="M4330" t="str">
        <f>VLOOKUP(CONS_TABLE[[#This Row],[location_id]],Locations[],2,"FALSE")</f>
        <v>Bay of Plenty</v>
      </c>
      <c r="N4330" t="str">
        <f>VLOOKUP(CONS_TABLE[[#This Row],[location_id]],Locations[],3, "FALSE")</f>
        <v>New Zealand</v>
      </c>
      <c r="O4330" s="3">
        <f>VLOOKUP(CONS_TABLE[[#This Row],[location_id]],Locations[],4,"FALSE")</f>
        <v>347700</v>
      </c>
      <c r="P4330">
        <f>VLOOKUP(CONS_TABLE[[#This Row],[location_id]],Locations[],5,"FALSE")</f>
        <v>28.8</v>
      </c>
    </row>
    <row r="4331" spans="1:16" x14ac:dyDescent="0.3">
      <c r="A4331">
        <v>4330</v>
      </c>
      <c r="B4331" t="s">
        <v>90</v>
      </c>
      <c r="C4331">
        <v>619</v>
      </c>
      <c r="D4331" t="str">
        <f>VLOOKUP(CONS_TABLE[[#This Row],[make_id]],Make_details[],2,"FALSE")</f>
        <v>Toyota</v>
      </c>
      <c r="E4331" t="str">
        <f>VLOOKUP(CONS_TABLE[[#This Row],[make_id]],Make_details[],3,"FALSE")</f>
        <v>Standard</v>
      </c>
      <c r="F4331">
        <v>1993</v>
      </c>
      <c r="G4331" t="s">
        <v>448</v>
      </c>
      <c r="H4331" t="s">
        <v>47</v>
      </c>
      <c r="I4331" s="1">
        <v>44510</v>
      </c>
      <c r="J4331" s="1" t="str">
        <f>TEXT(CONS_TABLE[[#This Row],[date_stolen]],"YYYY")</f>
        <v>2021</v>
      </c>
      <c r="K4331" s="1" t="str">
        <f>TEXT(CONS_TABLE[[#This Row],[date_stolen]],"MMMM")</f>
        <v>November</v>
      </c>
      <c r="L4331">
        <v>114</v>
      </c>
      <c r="M4331" t="str">
        <f>VLOOKUP(CONS_TABLE[[#This Row],[location_id]],Locations[],2,"FALSE")</f>
        <v>Canterbury</v>
      </c>
      <c r="N4331" t="str">
        <f>VLOOKUP(CONS_TABLE[[#This Row],[location_id]],Locations[],3, "FALSE")</f>
        <v>New Zealand</v>
      </c>
      <c r="O4331" s="3">
        <f>VLOOKUP(CONS_TABLE[[#This Row],[location_id]],Locations[],4,"FALSE")</f>
        <v>655000</v>
      </c>
      <c r="P4331">
        <f>VLOOKUP(CONS_TABLE[[#This Row],[location_id]],Locations[],5,"FALSE")</f>
        <v>14.72</v>
      </c>
    </row>
    <row r="4332" spans="1:16" x14ac:dyDescent="0.3">
      <c r="A4332">
        <v>4331</v>
      </c>
      <c r="B4332" t="s">
        <v>435</v>
      </c>
      <c r="C4332">
        <v>619</v>
      </c>
      <c r="D4332" t="str">
        <f>VLOOKUP(CONS_TABLE[[#This Row],[make_id]],Make_details[],2,"FALSE")</f>
        <v>Toyota</v>
      </c>
      <c r="E4332" t="str">
        <f>VLOOKUP(CONS_TABLE[[#This Row],[make_id]],Make_details[],3,"FALSE")</f>
        <v>Standard</v>
      </c>
      <c r="F4332">
        <v>1993</v>
      </c>
      <c r="G4332" t="s">
        <v>1164</v>
      </c>
      <c r="H4332" t="s">
        <v>32</v>
      </c>
      <c r="I4332" s="1">
        <v>44593</v>
      </c>
      <c r="J4332" s="1" t="str">
        <f>TEXT(CONS_TABLE[[#This Row],[date_stolen]],"YYYY")</f>
        <v>2022</v>
      </c>
      <c r="K4332" s="1" t="str">
        <f>TEXT(CONS_TABLE[[#This Row],[date_stolen]],"MMMM")</f>
        <v>February</v>
      </c>
      <c r="L4332">
        <v>101</v>
      </c>
      <c r="M4332" t="str">
        <f>VLOOKUP(CONS_TABLE[[#This Row],[location_id]],Locations[],2,"FALSE")</f>
        <v>Northland</v>
      </c>
      <c r="N4332" t="str">
        <f>VLOOKUP(CONS_TABLE[[#This Row],[location_id]],Locations[],3, "FALSE")</f>
        <v>New Zealand</v>
      </c>
      <c r="O4332" s="3">
        <f>VLOOKUP(CONS_TABLE[[#This Row],[location_id]],Locations[],4,"FALSE")</f>
        <v>201500</v>
      </c>
      <c r="P4332">
        <f>VLOOKUP(CONS_TABLE[[#This Row],[location_id]],Locations[],5,"FALSE")</f>
        <v>16.11</v>
      </c>
    </row>
    <row r="4333" spans="1:16" x14ac:dyDescent="0.3">
      <c r="A4333">
        <v>4332</v>
      </c>
      <c r="B4333" t="s">
        <v>90</v>
      </c>
      <c r="C4333">
        <v>619</v>
      </c>
      <c r="D4333" t="str">
        <f>VLOOKUP(CONS_TABLE[[#This Row],[make_id]],Make_details[],2,"FALSE")</f>
        <v>Toyota</v>
      </c>
      <c r="E4333" t="str">
        <f>VLOOKUP(CONS_TABLE[[#This Row],[make_id]],Make_details[],3,"FALSE")</f>
        <v>Standard</v>
      </c>
      <c r="F4333">
        <v>1998</v>
      </c>
      <c r="G4333" t="s">
        <v>862</v>
      </c>
      <c r="H4333" t="s">
        <v>47</v>
      </c>
      <c r="I4333" s="1">
        <v>44531</v>
      </c>
      <c r="J4333" s="1" t="str">
        <f>TEXT(CONS_TABLE[[#This Row],[date_stolen]],"YYYY")</f>
        <v>2021</v>
      </c>
      <c r="K4333" s="1" t="str">
        <f>TEXT(CONS_TABLE[[#This Row],[date_stolen]],"MMMM")</f>
        <v>December</v>
      </c>
      <c r="L4333">
        <v>102</v>
      </c>
      <c r="M4333" t="str">
        <f>VLOOKUP(CONS_TABLE[[#This Row],[location_id]],Locations[],2,"FALSE")</f>
        <v>Auckland</v>
      </c>
      <c r="N4333" t="str">
        <f>VLOOKUP(CONS_TABLE[[#This Row],[location_id]],Locations[],3, "FALSE")</f>
        <v>New Zealand</v>
      </c>
      <c r="O4333" s="3">
        <f>VLOOKUP(CONS_TABLE[[#This Row],[location_id]],Locations[],4,"FALSE")</f>
        <v>1695200</v>
      </c>
      <c r="P4333">
        <f>VLOOKUP(CONS_TABLE[[#This Row],[location_id]],Locations[],5,"FALSE")</f>
        <v>343.09</v>
      </c>
    </row>
    <row r="4334" spans="1:16" x14ac:dyDescent="0.3">
      <c r="A4334">
        <v>4333</v>
      </c>
      <c r="B4334" t="s">
        <v>235</v>
      </c>
      <c r="C4334">
        <v>619</v>
      </c>
      <c r="D4334" t="str">
        <f>VLOOKUP(CONS_TABLE[[#This Row],[make_id]],Make_details[],2,"FALSE")</f>
        <v>Toyota</v>
      </c>
      <c r="E4334" t="str">
        <f>VLOOKUP(CONS_TABLE[[#This Row],[make_id]],Make_details[],3,"FALSE")</f>
        <v>Standard</v>
      </c>
      <c r="F4334">
        <v>1998</v>
      </c>
      <c r="G4334" t="s">
        <v>467</v>
      </c>
      <c r="H4334" t="s">
        <v>32</v>
      </c>
      <c r="I4334" s="1">
        <v>44514</v>
      </c>
      <c r="J4334" s="1" t="str">
        <f>TEXT(CONS_TABLE[[#This Row],[date_stolen]],"YYYY")</f>
        <v>2021</v>
      </c>
      <c r="K4334" s="1" t="str">
        <f>TEXT(CONS_TABLE[[#This Row],[date_stolen]],"MMMM")</f>
        <v>November</v>
      </c>
      <c r="L4334">
        <v>114</v>
      </c>
      <c r="M4334" t="str">
        <f>VLOOKUP(CONS_TABLE[[#This Row],[location_id]],Locations[],2,"FALSE")</f>
        <v>Canterbury</v>
      </c>
      <c r="N4334" t="str">
        <f>VLOOKUP(CONS_TABLE[[#This Row],[location_id]],Locations[],3, "FALSE")</f>
        <v>New Zealand</v>
      </c>
      <c r="O4334" s="3">
        <f>VLOOKUP(CONS_TABLE[[#This Row],[location_id]],Locations[],4,"FALSE")</f>
        <v>655000</v>
      </c>
      <c r="P4334">
        <f>VLOOKUP(CONS_TABLE[[#This Row],[location_id]],Locations[],5,"FALSE")</f>
        <v>14.72</v>
      </c>
    </row>
    <row r="4335" spans="1:16" x14ac:dyDescent="0.3">
      <c r="A4335">
        <v>4334</v>
      </c>
      <c r="B4335" t="s">
        <v>435</v>
      </c>
      <c r="C4335">
        <v>540</v>
      </c>
      <c r="D4335" t="str">
        <f>VLOOKUP(CONS_TABLE[[#This Row],[make_id]],Make_details[],2,"FALSE")</f>
        <v>Ford</v>
      </c>
      <c r="E4335" t="str">
        <f>VLOOKUP(CONS_TABLE[[#This Row],[make_id]],Make_details[],3,"FALSE")</f>
        <v>Standard</v>
      </c>
      <c r="F4335">
        <v>1999</v>
      </c>
      <c r="G4335" t="s">
        <v>436</v>
      </c>
      <c r="H4335" t="s">
        <v>32</v>
      </c>
      <c r="I4335" s="1">
        <v>44500</v>
      </c>
      <c r="J4335" s="1" t="str">
        <f>TEXT(CONS_TABLE[[#This Row],[date_stolen]],"YYYY")</f>
        <v>2021</v>
      </c>
      <c r="K4335" s="1" t="str">
        <f>TEXT(CONS_TABLE[[#This Row],[date_stolen]],"MMMM")</f>
        <v>October</v>
      </c>
      <c r="L4335">
        <v>114</v>
      </c>
      <c r="M4335" t="str">
        <f>VLOOKUP(CONS_TABLE[[#This Row],[location_id]],Locations[],2,"FALSE")</f>
        <v>Canterbury</v>
      </c>
      <c r="N4335" t="str">
        <f>VLOOKUP(CONS_TABLE[[#This Row],[location_id]],Locations[],3, "FALSE")</f>
        <v>New Zealand</v>
      </c>
      <c r="O4335" s="3">
        <f>VLOOKUP(CONS_TABLE[[#This Row],[location_id]],Locations[],4,"FALSE")</f>
        <v>655000</v>
      </c>
      <c r="P4335">
        <f>VLOOKUP(CONS_TABLE[[#This Row],[location_id]],Locations[],5,"FALSE")</f>
        <v>14.72</v>
      </c>
    </row>
    <row r="4336" spans="1:16" x14ac:dyDescent="0.3">
      <c r="A4336">
        <v>4335</v>
      </c>
      <c r="B4336" t="s">
        <v>486</v>
      </c>
      <c r="C4336">
        <v>619</v>
      </c>
      <c r="D4336" t="str">
        <f>VLOOKUP(CONS_TABLE[[#This Row],[make_id]],Make_details[],2,"FALSE")</f>
        <v>Toyota</v>
      </c>
      <c r="E4336" t="str">
        <f>VLOOKUP(CONS_TABLE[[#This Row],[make_id]],Make_details[],3,"FALSE")</f>
        <v>Standard</v>
      </c>
      <c r="F4336">
        <v>1999</v>
      </c>
      <c r="G4336" t="s">
        <v>681</v>
      </c>
      <c r="H4336" t="s">
        <v>69</v>
      </c>
      <c r="I4336" s="1">
        <v>44488</v>
      </c>
      <c r="J4336" s="1" t="str">
        <f>TEXT(CONS_TABLE[[#This Row],[date_stolen]],"YYYY")</f>
        <v>2021</v>
      </c>
      <c r="K4336" s="1" t="str">
        <f>TEXT(CONS_TABLE[[#This Row],[date_stolen]],"MMMM")</f>
        <v>October</v>
      </c>
      <c r="L4336">
        <v>106</v>
      </c>
      <c r="M4336" t="str">
        <f>VLOOKUP(CONS_TABLE[[#This Row],[location_id]],Locations[],2,"FALSE")</f>
        <v>Hawke's Bay</v>
      </c>
      <c r="N4336" t="str">
        <f>VLOOKUP(CONS_TABLE[[#This Row],[location_id]],Locations[],3, "FALSE")</f>
        <v>New Zealand</v>
      </c>
      <c r="O4336" s="3">
        <f>VLOOKUP(CONS_TABLE[[#This Row],[location_id]],Locations[],4,"FALSE")</f>
        <v>182700</v>
      </c>
      <c r="P4336">
        <f>VLOOKUP(CONS_TABLE[[#This Row],[location_id]],Locations[],5,"FALSE")</f>
        <v>12.92</v>
      </c>
    </row>
    <row r="4337" spans="1:16" x14ac:dyDescent="0.3">
      <c r="A4337">
        <v>4336</v>
      </c>
      <c r="B4337" t="s">
        <v>435</v>
      </c>
      <c r="C4337">
        <v>540</v>
      </c>
      <c r="D4337" t="str">
        <f>VLOOKUP(CONS_TABLE[[#This Row],[make_id]],Make_details[],2,"FALSE")</f>
        <v>Ford</v>
      </c>
      <c r="E4337" t="str">
        <f>VLOOKUP(CONS_TABLE[[#This Row],[make_id]],Make_details[],3,"FALSE")</f>
        <v>Standard</v>
      </c>
      <c r="F4337">
        <v>1999</v>
      </c>
      <c r="G4337" t="s">
        <v>436</v>
      </c>
      <c r="H4337" t="s">
        <v>32</v>
      </c>
      <c r="I4337" s="1">
        <v>44619</v>
      </c>
      <c r="J4337" s="1" t="str">
        <f>TEXT(CONS_TABLE[[#This Row],[date_stolen]],"YYYY")</f>
        <v>2022</v>
      </c>
      <c r="K4337" s="1" t="str">
        <f>TEXT(CONS_TABLE[[#This Row],[date_stolen]],"MMMM")</f>
        <v>February</v>
      </c>
      <c r="L4337">
        <v>105</v>
      </c>
      <c r="M4337" t="str">
        <f>VLOOKUP(CONS_TABLE[[#This Row],[location_id]],Locations[],2,"FALSE")</f>
        <v>Gisborne</v>
      </c>
      <c r="N4337" t="str">
        <f>VLOOKUP(CONS_TABLE[[#This Row],[location_id]],Locations[],3, "FALSE")</f>
        <v>New Zealand</v>
      </c>
      <c r="O4337" s="3">
        <f>VLOOKUP(CONS_TABLE[[#This Row],[location_id]],Locations[],4,"FALSE")</f>
        <v>52100</v>
      </c>
      <c r="P4337">
        <f>VLOOKUP(CONS_TABLE[[#This Row],[location_id]],Locations[],5,"FALSE")</f>
        <v>6.21</v>
      </c>
    </row>
    <row r="4338" spans="1:16" x14ac:dyDescent="0.3">
      <c r="A4338">
        <v>4337</v>
      </c>
      <c r="B4338" t="s">
        <v>83</v>
      </c>
      <c r="C4338">
        <v>580</v>
      </c>
      <c r="D4338" t="str">
        <f>VLOOKUP(CONS_TABLE[[#This Row],[make_id]],Make_details[],2,"FALSE")</f>
        <v>Mitsubishi</v>
      </c>
      <c r="E4338" t="str">
        <f>VLOOKUP(CONS_TABLE[[#This Row],[make_id]],Make_details[],3,"FALSE")</f>
        <v>Standard</v>
      </c>
      <c r="F4338">
        <v>1999</v>
      </c>
      <c r="G4338" t="s">
        <v>441</v>
      </c>
      <c r="H4338" t="s">
        <v>28</v>
      </c>
      <c r="I4338" s="1">
        <v>44585</v>
      </c>
      <c r="J4338" s="1" t="str">
        <f>TEXT(CONS_TABLE[[#This Row],[date_stolen]],"YYYY")</f>
        <v>2022</v>
      </c>
      <c r="K4338" s="1" t="str">
        <f>TEXT(CONS_TABLE[[#This Row],[date_stolen]],"MMMM")</f>
        <v>January</v>
      </c>
      <c r="L4338">
        <v>108</v>
      </c>
      <c r="M4338" t="str">
        <f>VLOOKUP(CONS_TABLE[[#This Row],[location_id]],Locations[],2,"FALSE")</f>
        <v>Manawatū-Whanganui</v>
      </c>
      <c r="N4338" t="str">
        <f>VLOOKUP(CONS_TABLE[[#This Row],[location_id]],Locations[],3, "FALSE")</f>
        <v>New Zealand</v>
      </c>
      <c r="O4338" s="3">
        <f>VLOOKUP(CONS_TABLE[[#This Row],[location_id]],Locations[],4,"FALSE")</f>
        <v>258200</v>
      </c>
      <c r="P4338">
        <f>VLOOKUP(CONS_TABLE[[#This Row],[location_id]],Locations[],5,"FALSE")</f>
        <v>11.62</v>
      </c>
    </row>
    <row r="4339" spans="1:16" x14ac:dyDescent="0.3">
      <c r="A4339">
        <v>4338</v>
      </c>
      <c r="B4339" t="s">
        <v>83</v>
      </c>
      <c r="C4339">
        <v>587</v>
      </c>
      <c r="D4339" t="str">
        <f>VLOOKUP(CONS_TABLE[[#This Row],[make_id]],Make_details[],2,"FALSE")</f>
        <v>Nissan</v>
      </c>
      <c r="E4339" t="str">
        <f>VLOOKUP(CONS_TABLE[[#This Row],[make_id]],Make_details[],3,"FALSE")</f>
        <v>Standard</v>
      </c>
      <c r="F4339">
        <v>1996</v>
      </c>
      <c r="G4339" t="s">
        <v>461</v>
      </c>
      <c r="H4339" t="s">
        <v>45</v>
      </c>
      <c r="I4339" s="1">
        <v>44651</v>
      </c>
      <c r="J4339" s="1" t="str">
        <f>TEXT(CONS_TABLE[[#This Row],[date_stolen]],"YYYY")</f>
        <v>2022</v>
      </c>
      <c r="K4339" s="1" t="str">
        <f>TEXT(CONS_TABLE[[#This Row],[date_stolen]],"MMMM")</f>
        <v>March</v>
      </c>
      <c r="L4339">
        <v>102</v>
      </c>
      <c r="M4339" t="str">
        <f>VLOOKUP(CONS_TABLE[[#This Row],[location_id]],Locations[],2,"FALSE")</f>
        <v>Auckland</v>
      </c>
      <c r="N4339" t="str">
        <f>VLOOKUP(CONS_TABLE[[#This Row],[location_id]],Locations[],3, "FALSE")</f>
        <v>New Zealand</v>
      </c>
      <c r="O4339" s="3">
        <f>VLOOKUP(CONS_TABLE[[#This Row],[location_id]],Locations[],4,"FALSE")</f>
        <v>1695200</v>
      </c>
      <c r="P4339">
        <f>VLOOKUP(CONS_TABLE[[#This Row],[location_id]],Locations[],5,"FALSE")</f>
        <v>343.09</v>
      </c>
    </row>
    <row r="4340" spans="1:16" x14ac:dyDescent="0.3">
      <c r="A4340">
        <v>4339</v>
      </c>
      <c r="B4340" t="s">
        <v>435</v>
      </c>
      <c r="C4340">
        <v>540</v>
      </c>
      <c r="D4340" t="str">
        <f>VLOOKUP(CONS_TABLE[[#This Row],[make_id]],Make_details[],2,"FALSE")</f>
        <v>Ford</v>
      </c>
      <c r="E4340" t="str">
        <f>VLOOKUP(CONS_TABLE[[#This Row],[make_id]],Make_details[],3,"FALSE")</f>
        <v>Standard</v>
      </c>
      <c r="F4340">
        <v>1999</v>
      </c>
      <c r="G4340" t="s">
        <v>436</v>
      </c>
      <c r="H4340" t="s">
        <v>69</v>
      </c>
      <c r="I4340" s="1">
        <v>44481</v>
      </c>
      <c r="J4340" s="1" t="str">
        <f>TEXT(CONS_TABLE[[#This Row],[date_stolen]],"YYYY")</f>
        <v>2021</v>
      </c>
      <c r="K4340" s="1" t="str">
        <f>TEXT(CONS_TABLE[[#This Row],[date_stolen]],"MMMM")</f>
        <v>October</v>
      </c>
      <c r="L4340">
        <v>106</v>
      </c>
      <c r="M4340" t="str">
        <f>VLOOKUP(CONS_TABLE[[#This Row],[location_id]],Locations[],2,"FALSE")</f>
        <v>Hawke's Bay</v>
      </c>
      <c r="N4340" t="str">
        <f>VLOOKUP(CONS_TABLE[[#This Row],[location_id]],Locations[],3, "FALSE")</f>
        <v>New Zealand</v>
      </c>
      <c r="O4340" s="3">
        <f>VLOOKUP(CONS_TABLE[[#This Row],[location_id]],Locations[],4,"FALSE")</f>
        <v>182700</v>
      </c>
      <c r="P4340">
        <f>VLOOKUP(CONS_TABLE[[#This Row],[location_id]],Locations[],5,"FALSE")</f>
        <v>12.92</v>
      </c>
    </row>
    <row r="4341" spans="1:16" x14ac:dyDescent="0.3">
      <c r="A4341">
        <v>4340</v>
      </c>
      <c r="B4341" t="s">
        <v>435</v>
      </c>
      <c r="C4341">
        <v>540</v>
      </c>
      <c r="D4341" t="str">
        <f>VLOOKUP(CONS_TABLE[[#This Row],[make_id]],Make_details[],2,"FALSE")</f>
        <v>Ford</v>
      </c>
      <c r="E4341" t="str">
        <f>VLOOKUP(CONS_TABLE[[#This Row],[make_id]],Make_details[],3,"FALSE")</f>
        <v>Standard</v>
      </c>
      <c r="F4341">
        <v>1999</v>
      </c>
      <c r="G4341" t="s">
        <v>436</v>
      </c>
      <c r="H4341" t="s">
        <v>32</v>
      </c>
      <c r="I4341" s="1">
        <v>44571</v>
      </c>
      <c r="J4341" s="1" t="str">
        <f>TEXT(CONS_TABLE[[#This Row],[date_stolen]],"YYYY")</f>
        <v>2022</v>
      </c>
      <c r="K4341" s="1" t="str">
        <f>TEXT(CONS_TABLE[[#This Row],[date_stolen]],"MMMM")</f>
        <v>January</v>
      </c>
      <c r="L4341">
        <v>101</v>
      </c>
      <c r="M4341" t="str">
        <f>VLOOKUP(CONS_TABLE[[#This Row],[location_id]],Locations[],2,"FALSE")</f>
        <v>Northland</v>
      </c>
      <c r="N4341" t="str">
        <f>VLOOKUP(CONS_TABLE[[#This Row],[location_id]],Locations[],3, "FALSE")</f>
        <v>New Zealand</v>
      </c>
      <c r="O4341" s="3">
        <f>VLOOKUP(CONS_TABLE[[#This Row],[location_id]],Locations[],4,"FALSE")</f>
        <v>201500</v>
      </c>
      <c r="P4341">
        <f>VLOOKUP(CONS_TABLE[[#This Row],[location_id]],Locations[],5,"FALSE")</f>
        <v>16.11</v>
      </c>
    </row>
    <row r="4342" spans="1:16" x14ac:dyDescent="0.3">
      <c r="A4342">
        <v>4341</v>
      </c>
      <c r="B4342" t="s">
        <v>83</v>
      </c>
      <c r="C4342">
        <v>587</v>
      </c>
      <c r="D4342" t="str">
        <f>VLOOKUP(CONS_TABLE[[#This Row],[make_id]],Make_details[],2,"FALSE")</f>
        <v>Nissan</v>
      </c>
      <c r="E4342" t="str">
        <f>VLOOKUP(CONS_TABLE[[#This Row],[make_id]],Make_details[],3,"FALSE")</f>
        <v>Standard</v>
      </c>
      <c r="F4342">
        <v>1999</v>
      </c>
      <c r="G4342" t="s">
        <v>446</v>
      </c>
      <c r="H4342" t="s">
        <v>47</v>
      </c>
      <c r="I4342" s="1">
        <v>44552</v>
      </c>
      <c r="J4342" s="1" t="str">
        <f>TEXT(CONS_TABLE[[#This Row],[date_stolen]],"YYYY")</f>
        <v>2021</v>
      </c>
      <c r="K4342" s="1" t="str">
        <f>TEXT(CONS_TABLE[[#This Row],[date_stolen]],"MMMM")</f>
        <v>December</v>
      </c>
      <c r="L4342">
        <v>107</v>
      </c>
      <c r="M4342" t="str">
        <f>VLOOKUP(CONS_TABLE[[#This Row],[location_id]],Locations[],2,"FALSE")</f>
        <v>Taranaki</v>
      </c>
      <c r="N4342" t="str">
        <f>VLOOKUP(CONS_TABLE[[#This Row],[location_id]],Locations[],3, "FALSE")</f>
        <v>New Zealand</v>
      </c>
      <c r="O4342" s="3">
        <f>VLOOKUP(CONS_TABLE[[#This Row],[location_id]],Locations[],4,"FALSE")</f>
        <v>127300</v>
      </c>
      <c r="P4342">
        <f>VLOOKUP(CONS_TABLE[[#This Row],[location_id]],Locations[],5,"FALSE")</f>
        <v>17.55</v>
      </c>
    </row>
    <row r="4343" spans="1:16" x14ac:dyDescent="0.3">
      <c r="A4343">
        <v>4342</v>
      </c>
      <c r="B4343" t="s">
        <v>435</v>
      </c>
      <c r="C4343">
        <v>540</v>
      </c>
      <c r="D4343" t="str">
        <f>VLOOKUP(CONS_TABLE[[#This Row],[make_id]],Make_details[],2,"FALSE")</f>
        <v>Ford</v>
      </c>
      <c r="E4343" t="str">
        <f>VLOOKUP(CONS_TABLE[[#This Row],[make_id]],Make_details[],3,"FALSE")</f>
        <v>Standard</v>
      </c>
      <c r="F4343">
        <v>1999</v>
      </c>
      <c r="G4343" t="s">
        <v>436</v>
      </c>
      <c r="H4343" t="s">
        <v>47</v>
      </c>
      <c r="I4343" s="1">
        <v>44549</v>
      </c>
      <c r="J4343" s="1" t="str">
        <f>TEXT(CONS_TABLE[[#This Row],[date_stolen]],"YYYY")</f>
        <v>2021</v>
      </c>
      <c r="K4343" s="1" t="str">
        <f>TEXT(CONS_TABLE[[#This Row],[date_stolen]],"MMMM")</f>
        <v>December</v>
      </c>
      <c r="L4343">
        <v>104</v>
      </c>
      <c r="M4343" t="str">
        <f>VLOOKUP(CONS_TABLE[[#This Row],[location_id]],Locations[],2,"FALSE")</f>
        <v>Bay of Plenty</v>
      </c>
      <c r="N4343" t="str">
        <f>VLOOKUP(CONS_TABLE[[#This Row],[location_id]],Locations[],3, "FALSE")</f>
        <v>New Zealand</v>
      </c>
      <c r="O4343" s="3">
        <f>VLOOKUP(CONS_TABLE[[#This Row],[location_id]],Locations[],4,"FALSE")</f>
        <v>347700</v>
      </c>
      <c r="P4343">
        <f>VLOOKUP(CONS_TABLE[[#This Row],[location_id]],Locations[],5,"FALSE")</f>
        <v>28.8</v>
      </c>
    </row>
    <row r="4344" spans="1:16" x14ac:dyDescent="0.3">
      <c r="A4344">
        <v>4343</v>
      </c>
      <c r="B4344" t="s">
        <v>90</v>
      </c>
      <c r="C4344">
        <v>619</v>
      </c>
      <c r="D4344" t="str">
        <f>VLOOKUP(CONS_TABLE[[#This Row],[make_id]],Make_details[],2,"FALSE")</f>
        <v>Toyota</v>
      </c>
      <c r="E4344" t="str">
        <f>VLOOKUP(CONS_TABLE[[#This Row],[make_id]],Make_details[],3,"FALSE")</f>
        <v>Standard</v>
      </c>
      <c r="F4344">
        <v>1996</v>
      </c>
      <c r="G4344" t="s">
        <v>594</v>
      </c>
      <c r="H4344" t="s">
        <v>28</v>
      </c>
      <c r="I4344" s="1">
        <v>44565</v>
      </c>
      <c r="J4344" s="1" t="str">
        <f>TEXT(CONS_TABLE[[#This Row],[date_stolen]],"YYYY")</f>
        <v>2022</v>
      </c>
      <c r="K4344" s="1" t="str">
        <f>TEXT(CONS_TABLE[[#This Row],[date_stolen]],"MMMM")</f>
        <v>January</v>
      </c>
      <c r="L4344">
        <v>108</v>
      </c>
      <c r="M4344" t="str">
        <f>VLOOKUP(CONS_TABLE[[#This Row],[location_id]],Locations[],2,"FALSE")</f>
        <v>Manawatū-Whanganui</v>
      </c>
      <c r="N4344" t="str">
        <f>VLOOKUP(CONS_TABLE[[#This Row],[location_id]],Locations[],3, "FALSE")</f>
        <v>New Zealand</v>
      </c>
      <c r="O4344" s="3">
        <f>VLOOKUP(CONS_TABLE[[#This Row],[location_id]],Locations[],4,"FALSE")</f>
        <v>258200</v>
      </c>
      <c r="P4344">
        <f>VLOOKUP(CONS_TABLE[[#This Row],[location_id]],Locations[],5,"FALSE")</f>
        <v>11.62</v>
      </c>
    </row>
    <row r="4345" spans="1:16" x14ac:dyDescent="0.3">
      <c r="A4345">
        <v>4344</v>
      </c>
      <c r="B4345" t="s">
        <v>75</v>
      </c>
      <c r="C4345">
        <v>587</v>
      </c>
      <c r="D4345" t="str">
        <f>VLOOKUP(CONS_TABLE[[#This Row],[make_id]],Make_details[],2,"FALSE")</f>
        <v>Nissan</v>
      </c>
      <c r="E4345" t="str">
        <f>VLOOKUP(CONS_TABLE[[#This Row],[make_id]],Make_details[],3,"FALSE")</f>
        <v>Standard</v>
      </c>
      <c r="F4345">
        <v>1999</v>
      </c>
      <c r="G4345" t="s">
        <v>461</v>
      </c>
      <c r="H4345" t="s">
        <v>10</v>
      </c>
      <c r="I4345" s="1">
        <v>44514</v>
      </c>
      <c r="J4345" s="1" t="str">
        <f>TEXT(CONS_TABLE[[#This Row],[date_stolen]],"YYYY")</f>
        <v>2021</v>
      </c>
      <c r="K4345" s="1" t="str">
        <f>TEXT(CONS_TABLE[[#This Row],[date_stolen]],"MMMM")</f>
        <v>November</v>
      </c>
      <c r="L4345">
        <v>109</v>
      </c>
      <c r="M4345" t="str">
        <f>VLOOKUP(CONS_TABLE[[#This Row],[location_id]],Locations[],2,"FALSE")</f>
        <v>Wellington</v>
      </c>
      <c r="N4345" t="str">
        <f>VLOOKUP(CONS_TABLE[[#This Row],[location_id]],Locations[],3, "FALSE")</f>
        <v>New Zealand</v>
      </c>
      <c r="O4345" s="3">
        <f>VLOOKUP(CONS_TABLE[[#This Row],[location_id]],Locations[],4,"FALSE")</f>
        <v>543500</v>
      </c>
      <c r="P4345">
        <f>VLOOKUP(CONS_TABLE[[#This Row],[location_id]],Locations[],5,"FALSE")</f>
        <v>67.52</v>
      </c>
    </row>
    <row r="4346" spans="1:16" x14ac:dyDescent="0.3">
      <c r="A4346">
        <v>4345</v>
      </c>
      <c r="B4346" t="s">
        <v>83</v>
      </c>
      <c r="C4346">
        <v>580</v>
      </c>
      <c r="D4346" t="str">
        <f>VLOOKUP(CONS_TABLE[[#This Row],[make_id]],Make_details[],2,"FALSE")</f>
        <v>Mitsubishi</v>
      </c>
      <c r="E4346" t="str">
        <f>VLOOKUP(CONS_TABLE[[#This Row],[make_id]],Make_details[],3,"FALSE")</f>
        <v>Standard</v>
      </c>
      <c r="F4346">
        <v>1999</v>
      </c>
      <c r="G4346" t="s">
        <v>482</v>
      </c>
      <c r="H4346" t="s">
        <v>283</v>
      </c>
      <c r="I4346" s="1">
        <v>44575</v>
      </c>
      <c r="J4346" s="1" t="str">
        <f>TEXT(CONS_TABLE[[#This Row],[date_stolen]],"YYYY")</f>
        <v>2022</v>
      </c>
      <c r="K4346" s="1" t="str">
        <f>TEXT(CONS_TABLE[[#This Row],[date_stolen]],"MMMM")</f>
        <v>January</v>
      </c>
      <c r="L4346">
        <v>104</v>
      </c>
      <c r="M4346" t="str">
        <f>VLOOKUP(CONS_TABLE[[#This Row],[location_id]],Locations[],2,"FALSE")</f>
        <v>Bay of Plenty</v>
      </c>
      <c r="N4346" t="str">
        <f>VLOOKUP(CONS_TABLE[[#This Row],[location_id]],Locations[],3, "FALSE")</f>
        <v>New Zealand</v>
      </c>
      <c r="O4346" s="3">
        <f>VLOOKUP(CONS_TABLE[[#This Row],[location_id]],Locations[],4,"FALSE")</f>
        <v>347700</v>
      </c>
      <c r="P4346">
        <f>VLOOKUP(CONS_TABLE[[#This Row],[location_id]],Locations[],5,"FALSE")</f>
        <v>28.8</v>
      </c>
    </row>
    <row r="4347" spans="1:16" x14ac:dyDescent="0.3">
      <c r="A4347">
        <v>4346</v>
      </c>
      <c r="B4347" t="s">
        <v>435</v>
      </c>
      <c r="C4347">
        <v>576</v>
      </c>
      <c r="D4347" t="str">
        <f>VLOOKUP(CONS_TABLE[[#This Row],[make_id]],Make_details[],2,"FALSE")</f>
        <v>Mazda</v>
      </c>
      <c r="E4347" t="str">
        <f>VLOOKUP(CONS_TABLE[[#This Row],[make_id]],Make_details[],3,"FALSE")</f>
        <v>Standard</v>
      </c>
      <c r="F4347">
        <v>1999</v>
      </c>
      <c r="G4347" t="s">
        <v>450</v>
      </c>
      <c r="H4347" t="s">
        <v>47</v>
      </c>
      <c r="I4347" s="1">
        <v>44490</v>
      </c>
      <c r="J4347" s="1" t="str">
        <f>TEXT(CONS_TABLE[[#This Row],[date_stolen]],"YYYY")</f>
        <v>2021</v>
      </c>
      <c r="K4347" s="1" t="str">
        <f>TEXT(CONS_TABLE[[#This Row],[date_stolen]],"MMMM")</f>
        <v>October</v>
      </c>
      <c r="L4347">
        <v>114</v>
      </c>
      <c r="M4347" t="str">
        <f>VLOOKUP(CONS_TABLE[[#This Row],[location_id]],Locations[],2,"FALSE")</f>
        <v>Canterbury</v>
      </c>
      <c r="N4347" t="str">
        <f>VLOOKUP(CONS_TABLE[[#This Row],[location_id]],Locations[],3, "FALSE")</f>
        <v>New Zealand</v>
      </c>
      <c r="O4347" s="3">
        <f>VLOOKUP(CONS_TABLE[[#This Row],[location_id]],Locations[],4,"FALSE")</f>
        <v>655000</v>
      </c>
      <c r="P4347">
        <f>VLOOKUP(CONS_TABLE[[#This Row],[location_id]],Locations[],5,"FALSE")</f>
        <v>14.72</v>
      </c>
    </row>
    <row r="4348" spans="1:16" x14ac:dyDescent="0.3">
      <c r="A4348">
        <v>4347</v>
      </c>
      <c r="B4348" t="s">
        <v>61</v>
      </c>
      <c r="C4348">
        <v>519</v>
      </c>
      <c r="D4348" t="str">
        <f>VLOOKUP(CONS_TABLE[[#This Row],[make_id]],Make_details[],2,"FALSE")</f>
        <v>Caravan</v>
      </c>
      <c r="E4348" t="str">
        <f>VLOOKUP(CONS_TABLE[[#This Row],[make_id]],Make_details[],3,"FALSE")</f>
        <v>Standard</v>
      </c>
      <c r="F4348">
        <v>1991</v>
      </c>
      <c r="G4348" t="s">
        <v>1165</v>
      </c>
      <c r="H4348" t="s">
        <v>154</v>
      </c>
      <c r="I4348" s="1">
        <v>44613</v>
      </c>
      <c r="J4348" s="1" t="str">
        <f>TEXT(CONS_TABLE[[#This Row],[date_stolen]],"YYYY")</f>
        <v>2022</v>
      </c>
      <c r="K4348" s="1" t="str">
        <f>TEXT(CONS_TABLE[[#This Row],[date_stolen]],"MMMM")</f>
        <v>February</v>
      </c>
      <c r="L4348">
        <v>102</v>
      </c>
      <c r="M4348" t="str">
        <f>VLOOKUP(CONS_TABLE[[#This Row],[location_id]],Locations[],2,"FALSE")</f>
        <v>Auckland</v>
      </c>
      <c r="N4348" t="str">
        <f>VLOOKUP(CONS_TABLE[[#This Row],[location_id]],Locations[],3, "FALSE")</f>
        <v>New Zealand</v>
      </c>
      <c r="O4348" s="3">
        <f>VLOOKUP(CONS_TABLE[[#This Row],[location_id]],Locations[],4,"FALSE")</f>
        <v>1695200</v>
      </c>
      <c r="P4348">
        <f>VLOOKUP(CONS_TABLE[[#This Row],[location_id]],Locations[],5,"FALSE")</f>
        <v>343.09</v>
      </c>
    </row>
    <row r="4349" spans="1:16" x14ac:dyDescent="0.3">
      <c r="A4349">
        <v>4348</v>
      </c>
      <c r="B4349" t="s">
        <v>8</v>
      </c>
      <c r="C4349">
        <v>623</v>
      </c>
      <c r="D4349" t="str">
        <f>VLOOKUP(CONS_TABLE[[#This Row],[make_id]],Make_details[],2,"FALSE")</f>
        <v>Trailer</v>
      </c>
      <c r="E4349" t="str">
        <f>VLOOKUP(CONS_TABLE[[#This Row],[make_id]],Make_details[],3,"FALSE")</f>
        <v>Standard</v>
      </c>
      <c r="F4349">
        <v>2014</v>
      </c>
      <c r="G4349" t="s">
        <v>1166</v>
      </c>
      <c r="H4349" t="s">
        <v>10</v>
      </c>
      <c r="I4349" s="1">
        <v>44642</v>
      </c>
      <c r="J4349" s="1" t="str">
        <f>TEXT(CONS_TABLE[[#This Row],[date_stolen]],"YYYY")</f>
        <v>2022</v>
      </c>
      <c r="K4349" s="1" t="str">
        <f>TEXT(CONS_TABLE[[#This Row],[date_stolen]],"MMMM")</f>
        <v>March</v>
      </c>
      <c r="L4349">
        <v>102</v>
      </c>
      <c r="M4349" t="str">
        <f>VLOOKUP(CONS_TABLE[[#This Row],[location_id]],Locations[],2,"FALSE")</f>
        <v>Auckland</v>
      </c>
      <c r="N4349" t="str">
        <f>VLOOKUP(CONS_TABLE[[#This Row],[location_id]],Locations[],3, "FALSE")</f>
        <v>New Zealand</v>
      </c>
      <c r="O4349" s="3">
        <f>VLOOKUP(CONS_TABLE[[#This Row],[location_id]],Locations[],4,"FALSE")</f>
        <v>1695200</v>
      </c>
      <c r="P4349">
        <f>VLOOKUP(CONS_TABLE[[#This Row],[location_id]],Locations[],5,"FALSE")</f>
        <v>343.09</v>
      </c>
    </row>
    <row r="4350" spans="1:16" x14ac:dyDescent="0.3">
      <c r="A4350">
        <v>4349</v>
      </c>
      <c r="B4350" t="s">
        <v>61</v>
      </c>
      <c r="C4350">
        <v>519</v>
      </c>
      <c r="D4350" t="str">
        <f>VLOOKUP(CONS_TABLE[[#This Row],[make_id]],Make_details[],2,"FALSE")</f>
        <v>Caravan</v>
      </c>
      <c r="E4350" t="str">
        <f>VLOOKUP(CONS_TABLE[[#This Row],[make_id]],Make_details[],3,"FALSE")</f>
        <v>Standard</v>
      </c>
      <c r="F4350">
        <v>1990</v>
      </c>
      <c r="G4350" t="s">
        <v>82</v>
      </c>
      <c r="H4350" t="s">
        <v>32</v>
      </c>
      <c r="I4350" s="1">
        <v>44593</v>
      </c>
      <c r="J4350" s="1" t="str">
        <f>TEXT(CONS_TABLE[[#This Row],[date_stolen]],"YYYY")</f>
        <v>2022</v>
      </c>
      <c r="K4350" s="1" t="str">
        <f>TEXT(CONS_TABLE[[#This Row],[date_stolen]],"MMMM")</f>
        <v>February</v>
      </c>
      <c r="L4350">
        <v>104</v>
      </c>
      <c r="M4350" t="str">
        <f>VLOOKUP(CONS_TABLE[[#This Row],[location_id]],Locations[],2,"FALSE")</f>
        <v>Bay of Plenty</v>
      </c>
      <c r="N4350" t="str">
        <f>VLOOKUP(CONS_TABLE[[#This Row],[location_id]],Locations[],3, "FALSE")</f>
        <v>New Zealand</v>
      </c>
      <c r="O4350" s="3">
        <f>VLOOKUP(CONS_TABLE[[#This Row],[location_id]],Locations[],4,"FALSE")</f>
        <v>347700</v>
      </c>
      <c r="P4350">
        <f>VLOOKUP(CONS_TABLE[[#This Row],[location_id]],Locations[],5,"FALSE")</f>
        <v>28.8</v>
      </c>
    </row>
    <row r="4351" spans="1:16" x14ac:dyDescent="0.3">
      <c r="A4351">
        <v>4350</v>
      </c>
      <c r="B4351" t="s">
        <v>11</v>
      </c>
      <c r="C4351">
        <v>551</v>
      </c>
      <c r="D4351" t="str">
        <f>VLOOKUP(CONS_TABLE[[#This Row],[make_id]],Make_details[],2,"FALSE")</f>
        <v>Hoskings</v>
      </c>
      <c r="E4351" t="str">
        <f>VLOOKUP(CONS_TABLE[[#This Row],[make_id]],Make_details[],3,"FALSE")</f>
        <v>Standard</v>
      </c>
      <c r="F4351">
        <v>1994</v>
      </c>
      <c r="G4351" t="s">
        <v>57</v>
      </c>
      <c r="H4351" t="s">
        <v>10</v>
      </c>
      <c r="I4351" s="1">
        <v>44639</v>
      </c>
      <c r="J4351" s="1" t="str">
        <f>TEXT(CONS_TABLE[[#This Row],[date_stolen]],"YYYY")</f>
        <v>2022</v>
      </c>
      <c r="K4351" s="1" t="str">
        <f>TEXT(CONS_TABLE[[#This Row],[date_stolen]],"MMMM")</f>
        <v>March</v>
      </c>
      <c r="L4351">
        <v>102</v>
      </c>
      <c r="M4351" t="str">
        <f>VLOOKUP(CONS_TABLE[[#This Row],[location_id]],Locations[],2,"FALSE")</f>
        <v>Auckland</v>
      </c>
      <c r="N4351" t="str">
        <f>VLOOKUP(CONS_TABLE[[#This Row],[location_id]],Locations[],3, "FALSE")</f>
        <v>New Zealand</v>
      </c>
      <c r="O4351" s="3">
        <f>VLOOKUP(CONS_TABLE[[#This Row],[location_id]],Locations[],4,"FALSE")</f>
        <v>1695200</v>
      </c>
      <c r="P4351">
        <f>VLOOKUP(CONS_TABLE[[#This Row],[location_id]],Locations[],5,"FALSE")</f>
        <v>343.09</v>
      </c>
    </row>
    <row r="4352" spans="1:16" x14ac:dyDescent="0.3">
      <c r="A4352">
        <v>4351</v>
      </c>
      <c r="B4352" t="s">
        <v>8</v>
      </c>
      <c r="C4352">
        <v>623</v>
      </c>
      <c r="D4352" t="str">
        <f>VLOOKUP(CONS_TABLE[[#This Row],[make_id]],Make_details[],2,"FALSE")</f>
        <v>Trailer</v>
      </c>
      <c r="E4352" t="str">
        <f>VLOOKUP(CONS_TABLE[[#This Row],[make_id]],Make_details[],3,"FALSE")</f>
        <v>Standard</v>
      </c>
      <c r="F4352">
        <v>2013</v>
      </c>
      <c r="G4352" t="s">
        <v>1167</v>
      </c>
      <c r="H4352" t="s">
        <v>10</v>
      </c>
      <c r="I4352" s="1">
        <v>44628</v>
      </c>
      <c r="J4352" s="1" t="str">
        <f>TEXT(CONS_TABLE[[#This Row],[date_stolen]],"YYYY")</f>
        <v>2022</v>
      </c>
      <c r="K4352" s="1" t="str">
        <f>TEXT(CONS_TABLE[[#This Row],[date_stolen]],"MMMM")</f>
        <v>March</v>
      </c>
      <c r="L4352">
        <v>114</v>
      </c>
      <c r="M4352" t="str">
        <f>VLOOKUP(CONS_TABLE[[#This Row],[location_id]],Locations[],2,"FALSE")</f>
        <v>Canterbury</v>
      </c>
      <c r="N4352" t="str">
        <f>VLOOKUP(CONS_TABLE[[#This Row],[location_id]],Locations[],3, "FALSE")</f>
        <v>New Zealand</v>
      </c>
      <c r="O4352" s="3">
        <f>VLOOKUP(CONS_TABLE[[#This Row],[location_id]],Locations[],4,"FALSE")</f>
        <v>655000</v>
      </c>
      <c r="P4352">
        <f>VLOOKUP(CONS_TABLE[[#This Row],[location_id]],Locations[],5,"FALSE")</f>
        <v>14.72</v>
      </c>
    </row>
    <row r="4353" spans="1:16" x14ac:dyDescent="0.3">
      <c r="A4353">
        <v>4352</v>
      </c>
      <c r="B4353" t="s">
        <v>8</v>
      </c>
      <c r="C4353">
        <v>623</v>
      </c>
      <c r="D4353" t="str">
        <f>VLOOKUP(CONS_TABLE[[#This Row],[make_id]],Make_details[],2,"FALSE")</f>
        <v>Trailer</v>
      </c>
      <c r="E4353" t="str">
        <f>VLOOKUP(CONS_TABLE[[#This Row],[make_id]],Make_details[],3,"FALSE")</f>
        <v>Standard</v>
      </c>
      <c r="F4353">
        <v>2013</v>
      </c>
      <c r="G4353" t="s">
        <v>81</v>
      </c>
      <c r="H4353" t="s">
        <v>10</v>
      </c>
      <c r="I4353" s="1">
        <v>44571</v>
      </c>
      <c r="J4353" s="1" t="str">
        <f>TEXT(CONS_TABLE[[#This Row],[date_stolen]],"YYYY")</f>
        <v>2022</v>
      </c>
      <c r="K4353" s="1" t="str">
        <f>TEXT(CONS_TABLE[[#This Row],[date_stolen]],"MMMM")</f>
        <v>January</v>
      </c>
      <c r="L4353">
        <v>114</v>
      </c>
      <c r="M4353" t="str">
        <f>VLOOKUP(CONS_TABLE[[#This Row],[location_id]],Locations[],2,"FALSE")</f>
        <v>Canterbury</v>
      </c>
      <c r="N4353" t="str">
        <f>VLOOKUP(CONS_TABLE[[#This Row],[location_id]],Locations[],3, "FALSE")</f>
        <v>New Zealand</v>
      </c>
      <c r="O4353" s="3">
        <f>VLOOKUP(CONS_TABLE[[#This Row],[location_id]],Locations[],4,"FALSE")</f>
        <v>655000</v>
      </c>
      <c r="P4353">
        <f>VLOOKUP(CONS_TABLE[[#This Row],[location_id]],Locations[],5,"FALSE")</f>
        <v>14.72</v>
      </c>
    </row>
    <row r="4354" spans="1:16" x14ac:dyDescent="0.3">
      <c r="A4354">
        <v>4353</v>
      </c>
      <c r="B4354" t="s">
        <v>8</v>
      </c>
      <c r="C4354">
        <v>623</v>
      </c>
      <c r="D4354" t="str">
        <f>VLOOKUP(CONS_TABLE[[#This Row],[make_id]],Make_details[],2,"FALSE")</f>
        <v>Trailer</v>
      </c>
      <c r="E4354" t="str">
        <f>VLOOKUP(CONS_TABLE[[#This Row],[make_id]],Make_details[],3,"FALSE")</f>
        <v>Standard</v>
      </c>
      <c r="F4354">
        <v>2001</v>
      </c>
      <c r="G4354" t="s">
        <v>54</v>
      </c>
      <c r="H4354" t="s">
        <v>10</v>
      </c>
      <c r="I4354" s="1">
        <v>44598</v>
      </c>
      <c r="J4354" s="1" t="str">
        <f>TEXT(CONS_TABLE[[#This Row],[date_stolen]],"YYYY")</f>
        <v>2022</v>
      </c>
      <c r="K4354" s="1" t="str">
        <f>TEXT(CONS_TABLE[[#This Row],[date_stolen]],"MMMM")</f>
        <v>February</v>
      </c>
      <c r="L4354">
        <v>104</v>
      </c>
      <c r="M4354" t="str">
        <f>VLOOKUP(CONS_TABLE[[#This Row],[location_id]],Locations[],2,"FALSE")</f>
        <v>Bay of Plenty</v>
      </c>
      <c r="N4354" t="str">
        <f>VLOOKUP(CONS_TABLE[[#This Row],[location_id]],Locations[],3, "FALSE")</f>
        <v>New Zealand</v>
      </c>
      <c r="O4354" s="3">
        <f>VLOOKUP(CONS_TABLE[[#This Row],[location_id]],Locations[],4,"FALSE")</f>
        <v>347700</v>
      </c>
      <c r="P4354">
        <f>VLOOKUP(CONS_TABLE[[#This Row],[location_id]],Locations[],5,"FALSE")</f>
        <v>28.8</v>
      </c>
    </row>
    <row r="4355" spans="1:16" x14ac:dyDescent="0.3">
      <c r="A4355">
        <v>4354</v>
      </c>
      <c r="B4355" t="s">
        <v>11</v>
      </c>
      <c r="C4355">
        <v>623</v>
      </c>
      <c r="D4355" t="str">
        <f>VLOOKUP(CONS_TABLE[[#This Row],[make_id]],Make_details[],2,"FALSE")</f>
        <v>Trailer</v>
      </c>
      <c r="E4355" t="str">
        <f>VLOOKUP(CONS_TABLE[[#This Row],[make_id]],Make_details[],3,"FALSE")</f>
        <v>Standard</v>
      </c>
      <c r="F4355">
        <v>2014</v>
      </c>
      <c r="G4355" t="s">
        <v>1168</v>
      </c>
      <c r="H4355" t="s">
        <v>10</v>
      </c>
      <c r="I4355" s="1">
        <v>44491</v>
      </c>
      <c r="J4355" s="1" t="str">
        <f>TEXT(CONS_TABLE[[#This Row],[date_stolen]],"YYYY")</f>
        <v>2021</v>
      </c>
      <c r="K4355" s="1" t="str">
        <f>TEXT(CONS_TABLE[[#This Row],[date_stolen]],"MMMM")</f>
        <v>October</v>
      </c>
      <c r="L4355">
        <v>102</v>
      </c>
      <c r="M4355" t="str">
        <f>VLOOKUP(CONS_TABLE[[#This Row],[location_id]],Locations[],2,"FALSE")</f>
        <v>Auckland</v>
      </c>
      <c r="N4355" t="str">
        <f>VLOOKUP(CONS_TABLE[[#This Row],[location_id]],Locations[],3, "FALSE")</f>
        <v>New Zealand</v>
      </c>
      <c r="O4355" s="3">
        <f>VLOOKUP(CONS_TABLE[[#This Row],[location_id]],Locations[],4,"FALSE")</f>
        <v>1695200</v>
      </c>
      <c r="P4355">
        <f>VLOOKUP(CONS_TABLE[[#This Row],[location_id]],Locations[],5,"FALSE")</f>
        <v>343.09</v>
      </c>
    </row>
    <row r="4356" spans="1:16" x14ac:dyDescent="0.3">
      <c r="A4356">
        <v>4355</v>
      </c>
      <c r="B4356" t="s">
        <v>61</v>
      </c>
      <c r="C4356">
        <v>519</v>
      </c>
      <c r="D4356" t="str">
        <f>VLOOKUP(CONS_TABLE[[#This Row],[make_id]],Make_details[],2,"FALSE")</f>
        <v>Caravan</v>
      </c>
      <c r="E4356" t="str">
        <f>VLOOKUP(CONS_TABLE[[#This Row],[make_id]],Make_details[],3,"FALSE")</f>
        <v>Standard</v>
      </c>
      <c r="F4356">
        <v>2001</v>
      </c>
      <c r="G4356" t="s">
        <v>1169</v>
      </c>
      <c r="H4356" t="s">
        <v>32</v>
      </c>
      <c r="I4356" s="1">
        <v>44566</v>
      </c>
      <c r="J4356" s="1" t="str">
        <f>TEXT(CONS_TABLE[[#This Row],[date_stolen]],"YYYY")</f>
        <v>2022</v>
      </c>
      <c r="K4356" s="1" t="str">
        <f>TEXT(CONS_TABLE[[#This Row],[date_stolen]],"MMMM")</f>
        <v>January</v>
      </c>
      <c r="L4356">
        <v>101</v>
      </c>
      <c r="M4356" t="str">
        <f>VLOOKUP(CONS_TABLE[[#This Row],[location_id]],Locations[],2,"FALSE")</f>
        <v>Northland</v>
      </c>
      <c r="N4356" t="str">
        <f>VLOOKUP(CONS_TABLE[[#This Row],[location_id]],Locations[],3, "FALSE")</f>
        <v>New Zealand</v>
      </c>
      <c r="O4356" s="3">
        <f>VLOOKUP(CONS_TABLE[[#This Row],[location_id]],Locations[],4,"FALSE")</f>
        <v>201500</v>
      </c>
      <c r="P4356">
        <f>VLOOKUP(CONS_TABLE[[#This Row],[location_id]],Locations[],5,"FALSE")</f>
        <v>16.11</v>
      </c>
    </row>
    <row r="4357" spans="1:16" x14ac:dyDescent="0.3">
      <c r="A4357">
        <v>4356</v>
      </c>
      <c r="B4357" t="s">
        <v>8</v>
      </c>
      <c r="C4357">
        <v>623</v>
      </c>
      <c r="D4357" t="str">
        <f>VLOOKUP(CONS_TABLE[[#This Row],[make_id]],Make_details[],2,"FALSE")</f>
        <v>Trailer</v>
      </c>
      <c r="E4357" t="str">
        <f>VLOOKUP(CONS_TABLE[[#This Row],[make_id]],Make_details[],3,"FALSE")</f>
        <v>Standard</v>
      </c>
      <c r="F4357">
        <v>2013</v>
      </c>
      <c r="G4357" t="s">
        <v>1170</v>
      </c>
      <c r="H4357" t="s">
        <v>32</v>
      </c>
      <c r="I4357" s="1">
        <v>44503</v>
      </c>
      <c r="J4357" s="1" t="str">
        <f>TEXT(CONS_TABLE[[#This Row],[date_stolen]],"YYYY")</f>
        <v>2021</v>
      </c>
      <c r="K4357" s="1" t="str">
        <f>TEXT(CONS_TABLE[[#This Row],[date_stolen]],"MMMM")</f>
        <v>November</v>
      </c>
      <c r="L4357">
        <v>102</v>
      </c>
      <c r="M4357" t="str">
        <f>VLOOKUP(CONS_TABLE[[#This Row],[location_id]],Locations[],2,"FALSE")</f>
        <v>Auckland</v>
      </c>
      <c r="N4357" t="str">
        <f>VLOOKUP(CONS_TABLE[[#This Row],[location_id]],Locations[],3, "FALSE")</f>
        <v>New Zealand</v>
      </c>
      <c r="O4357" s="3">
        <f>VLOOKUP(CONS_TABLE[[#This Row],[location_id]],Locations[],4,"FALSE")</f>
        <v>1695200</v>
      </c>
      <c r="P4357">
        <f>VLOOKUP(CONS_TABLE[[#This Row],[location_id]],Locations[],5,"FALSE")</f>
        <v>343.09</v>
      </c>
    </row>
    <row r="4358" spans="1:16" x14ac:dyDescent="0.3">
      <c r="A4358">
        <v>4357</v>
      </c>
      <c r="B4358" t="s">
        <v>8</v>
      </c>
      <c r="C4358">
        <v>623</v>
      </c>
      <c r="D4358" t="str">
        <f>VLOOKUP(CONS_TABLE[[#This Row],[make_id]],Make_details[],2,"FALSE")</f>
        <v>Trailer</v>
      </c>
      <c r="E4358" t="str">
        <f>VLOOKUP(CONS_TABLE[[#This Row],[make_id]],Make_details[],3,"FALSE")</f>
        <v>Standard</v>
      </c>
      <c r="F4358">
        <v>2013</v>
      </c>
      <c r="G4358" t="s">
        <v>53</v>
      </c>
      <c r="H4358" t="s">
        <v>10</v>
      </c>
      <c r="I4358" s="1">
        <v>44489</v>
      </c>
      <c r="J4358" s="1" t="str">
        <f>TEXT(CONS_TABLE[[#This Row],[date_stolen]],"YYYY")</f>
        <v>2021</v>
      </c>
      <c r="K4358" s="1" t="str">
        <f>TEXT(CONS_TABLE[[#This Row],[date_stolen]],"MMMM")</f>
        <v>October</v>
      </c>
      <c r="L4358">
        <v>109</v>
      </c>
      <c r="M4358" t="str">
        <f>VLOOKUP(CONS_TABLE[[#This Row],[location_id]],Locations[],2,"FALSE")</f>
        <v>Wellington</v>
      </c>
      <c r="N4358" t="str">
        <f>VLOOKUP(CONS_TABLE[[#This Row],[location_id]],Locations[],3, "FALSE")</f>
        <v>New Zealand</v>
      </c>
      <c r="O4358" s="3">
        <f>VLOOKUP(CONS_TABLE[[#This Row],[location_id]],Locations[],4,"FALSE")</f>
        <v>543500</v>
      </c>
      <c r="P4358">
        <f>VLOOKUP(CONS_TABLE[[#This Row],[location_id]],Locations[],5,"FALSE")</f>
        <v>67.52</v>
      </c>
    </row>
    <row r="4359" spans="1:16" x14ac:dyDescent="0.3">
      <c r="A4359">
        <v>4358</v>
      </c>
      <c r="B4359" t="s">
        <v>8</v>
      </c>
      <c r="C4359">
        <v>623</v>
      </c>
      <c r="D4359" t="str">
        <f>VLOOKUP(CONS_TABLE[[#This Row],[make_id]],Make_details[],2,"FALSE")</f>
        <v>Trailer</v>
      </c>
      <c r="E4359" t="str">
        <f>VLOOKUP(CONS_TABLE[[#This Row],[make_id]],Make_details[],3,"FALSE")</f>
        <v>Standard</v>
      </c>
      <c r="F4359">
        <v>2014</v>
      </c>
      <c r="G4359" t="s">
        <v>33</v>
      </c>
      <c r="H4359" t="s">
        <v>10</v>
      </c>
      <c r="I4359" s="1">
        <v>44521</v>
      </c>
      <c r="J4359" s="1" t="str">
        <f>TEXT(CONS_TABLE[[#This Row],[date_stolen]],"YYYY")</f>
        <v>2021</v>
      </c>
      <c r="K4359" s="1" t="str">
        <f>TEXT(CONS_TABLE[[#This Row],[date_stolen]],"MMMM")</f>
        <v>November</v>
      </c>
      <c r="L4359">
        <v>114</v>
      </c>
      <c r="M4359" t="str">
        <f>VLOOKUP(CONS_TABLE[[#This Row],[location_id]],Locations[],2,"FALSE")</f>
        <v>Canterbury</v>
      </c>
      <c r="N4359" t="str">
        <f>VLOOKUP(CONS_TABLE[[#This Row],[location_id]],Locations[],3, "FALSE")</f>
        <v>New Zealand</v>
      </c>
      <c r="O4359" s="3">
        <f>VLOOKUP(CONS_TABLE[[#This Row],[location_id]],Locations[],4,"FALSE")</f>
        <v>655000</v>
      </c>
      <c r="P4359">
        <f>VLOOKUP(CONS_TABLE[[#This Row],[location_id]],Locations[],5,"FALSE")</f>
        <v>14.72</v>
      </c>
    </row>
    <row r="4360" spans="1:16" x14ac:dyDescent="0.3">
      <c r="A4360">
        <v>4359</v>
      </c>
      <c r="B4360" t="s">
        <v>11</v>
      </c>
      <c r="C4360">
        <v>623</v>
      </c>
      <c r="D4360" t="str">
        <f>VLOOKUP(CONS_TABLE[[#This Row],[make_id]],Make_details[],2,"FALSE")</f>
        <v>Trailer</v>
      </c>
      <c r="E4360" t="str">
        <f>VLOOKUP(CONS_TABLE[[#This Row],[make_id]],Make_details[],3,"FALSE")</f>
        <v>Standard</v>
      </c>
      <c r="F4360">
        <v>2014</v>
      </c>
      <c r="G4360" t="s">
        <v>1171</v>
      </c>
      <c r="H4360" t="s">
        <v>10</v>
      </c>
      <c r="I4360" s="1">
        <v>44584</v>
      </c>
      <c r="J4360" s="1" t="str">
        <f>TEXT(CONS_TABLE[[#This Row],[date_stolen]],"YYYY")</f>
        <v>2022</v>
      </c>
      <c r="K4360" s="1" t="str">
        <f>TEXT(CONS_TABLE[[#This Row],[date_stolen]],"MMMM")</f>
        <v>January</v>
      </c>
      <c r="L4360">
        <v>102</v>
      </c>
      <c r="M4360" t="str">
        <f>VLOOKUP(CONS_TABLE[[#This Row],[location_id]],Locations[],2,"FALSE")</f>
        <v>Auckland</v>
      </c>
      <c r="N4360" t="str">
        <f>VLOOKUP(CONS_TABLE[[#This Row],[location_id]],Locations[],3, "FALSE")</f>
        <v>New Zealand</v>
      </c>
      <c r="O4360" s="3">
        <f>VLOOKUP(CONS_TABLE[[#This Row],[location_id]],Locations[],4,"FALSE")</f>
        <v>1695200</v>
      </c>
      <c r="P4360">
        <f>VLOOKUP(CONS_TABLE[[#This Row],[location_id]],Locations[],5,"FALSE")</f>
        <v>343.09</v>
      </c>
    </row>
    <row r="4361" spans="1:16" x14ac:dyDescent="0.3">
      <c r="A4361">
        <v>4360</v>
      </c>
      <c r="B4361" t="s">
        <v>8</v>
      </c>
      <c r="C4361">
        <v>514</v>
      </c>
      <c r="D4361" t="str">
        <f>VLOOKUP(CONS_TABLE[[#This Row],[make_id]],Make_details[],2,"FALSE")</f>
        <v>Briford</v>
      </c>
      <c r="E4361" t="str">
        <f>VLOOKUP(CONS_TABLE[[#This Row],[make_id]],Make_details[],3,"FALSE")</f>
        <v>Standard</v>
      </c>
      <c r="F4361">
        <v>2013</v>
      </c>
      <c r="G4361" t="s">
        <v>22</v>
      </c>
      <c r="H4361" t="s">
        <v>10</v>
      </c>
      <c r="I4361" s="1">
        <v>44544</v>
      </c>
      <c r="J4361" s="1" t="str">
        <f>TEXT(CONS_TABLE[[#This Row],[date_stolen]],"YYYY")</f>
        <v>2021</v>
      </c>
      <c r="K4361" s="1" t="str">
        <f>TEXT(CONS_TABLE[[#This Row],[date_stolen]],"MMMM")</f>
        <v>December</v>
      </c>
      <c r="L4361">
        <v>114</v>
      </c>
      <c r="M4361" t="str">
        <f>VLOOKUP(CONS_TABLE[[#This Row],[location_id]],Locations[],2,"FALSE")</f>
        <v>Canterbury</v>
      </c>
      <c r="N4361" t="str">
        <f>VLOOKUP(CONS_TABLE[[#This Row],[location_id]],Locations[],3, "FALSE")</f>
        <v>New Zealand</v>
      </c>
      <c r="O4361" s="3">
        <f>VLOOKUP(CONS_TABLE[[#This Row],[location_id]],Locations[],4,"FALSE")</f>
        <v>655000</v>
      </c>
      <c r="P4361">
        <f>VLOOKUP(CONS_TABLE[[#This Row],[location_id]],Locations[],5,"FALSE")</f>
        <v>14.72</v>
      </c>
    </row>
    <row r="4362" spans="1:16" x14ac:dyDescent="0.3">
      <c r="A4362">
        <v>4361</v>
      </c>
      <c r="B4362" t="s">
        <v>8</v>
      </c>
      <c r="C4362">
        <v>595</v>
      </c>
      <c r="D4362" t="str">
        <f>VLOOKUP(CONS_TABLE[[#This Row],[make_id]],Make_details[],2,"FALSE")</f>
        <v>Pinto</v>
      </c>
      <c r="E4362" t="str">
        <f>VLOOKUP(CONS_TABLE[[#This Row],[make_id]],Make_details[],3,"FALSE")</f>
        <v>Standard</v>
      </c>
      <c r="F4362">
        <v>2013</v>
      </c>
      <c r="G4362" t="s">
        <v>1172</v>
      </c>
      <c r="H4362" t="s">
        <v>10</v>
      </c>
      <c r="I4362" s="1">
        <v>44568</v>
      </c>
      <c r="J4362" s="1" t="str">
        <f>TEXT(CONS_TABLE[[#This Row],[date_stolen]],"YYYY")</f>
        <v>2022</v>
      </c>
      <c r="K4362" s="1" t="str">
        <f>TEXT(CONS_TABLE[[#This Row],[date_stolen]],"MMMM")</f>
        <v>January</v>
      </c>
      <c r="L4362">
        <v>102</v>
      </c>
      <c r="M4362" t="str">
        <f>VLOOKUP(CONS_TABLE[[#This Row],[location_id]],Locations[],2,"FALSE")</f>
        <v>Auckland</v>
      </c>
      <c r="N4362" t="str">
        <f>VLOOKUP(CONS_TABLE[[#This Row],[location_id]],Locations[],3, "FALSE")</f>
        <v>New Zealand</v>
      </c>
      <c r="O4362" s="3">
        <f>VLOOKUP(CONS_TABLE[[#This Row],[location_id]],Locations[],4,"FALSE")</f>
        <v>1695200</v>
      </c>
      <c r="P4362">
        <f>VLOOKUP(CONS_TABLE[[#This Row],[location_id]],Locations[],5,"FALSE")</f>
        <v>343.09</v>
      </c>
    </row>
    <row r="4363" spans="1:16" x14ac:dyDescent="0.3">
      <c r="A4363">
        <v>4362</v>
      </c>
      <c r="B4363" t="s">
        <v>8</v>
      </c>
      <c r="C4363">
        <v>623</v>
      </c>
      <c r="D4363" t="str">
        <f>VLOOKUP(CONS_TABLE[[#This Row],[make_id]],Make_details[],2,"FALSE")</f>
        <v>Trailer</v>
      </c>
      <c r="E4363" t="str">
        <f>VLOOKUP(CONS_TABLE[[#This Row],[make_id]],Make_details[],3,"FALSE")</f>
        <v>Standard</v>
      </c>
      <c r="F4363">
        <v>2013</v>
      </c>
      <c r="G4363" t="s">
        <v>112</v>
      </c>
      <c r="H4363" t="s">
        <v>10</v>
      </c>
      <c r="I4363" s="1">
        <v>44609</v>
      </c>
      <c r="J4363" s="1" t="str">
        <f>TEXT(CONS_TABLE[[#This Row],[date_stolen]],"YYYY")</f>
        <v>2022</v>
      </c>
      <c r="K4363" s="1" t="str">
        <f>TEXT(CONS_TABLE[[#This Row],[date_stolen]],"MMMM")</f>
        <v>February</v>
      </c>
      <c r="L4363">
        <v>102</v>
      </c>
      <c r="M4363" t="str">
        <f>VLOOKUP(CONS_TABLE[[#This Row],[location_id]],Locations[],2,"FALSE")</f>
        <v>Auckland</v>
      </c>
      <c r="N4363" t="str">
        <f>VLOOKUP(CONS_TABLE[[#This Row],[location_id]],Locations[],3, "FALSE")</f>
        <v>New Zealand</v>
      </c>
      <c r="O4363" s="3">
        <f>VLOOKUP(CONS_TABLE[[#This Row],[location_id]],Locations[],4,"FALSE")</f>
        <v>1695200</v>
      </c>
      <c r="P4363">
        <f>VLOOKUP(CONS_TABLE[[#This Row],[location_id]],Locations[],5,"FALSE")</f>
        <v>343.09</v>
      </c>
    </row>
    <row r="4364" spans="1:16" x14ac:dyDescent="0.3">
      <c r="A4364">
        <v>4363</v>
      </c>
      <c r="B4364" t="s">
        <v>8</v>
      </c>
      <c r="C4364">
        <v>623</v>
      </c>
      <c r="D4364" t="str">
        <f>VLOOKUP(CONS_TABLE[[#This Row],[make_id]],Make_details[],2,"FALSE")</f>
        <v>Trailer</v>
      </c>
      <c r="E4364" t="str">
        <f>VLOOKUP(CONS_TABLE[[#This Row],[make_id]],Make_details[],3,"FALSE")</f>
        <v>Standard</v>
      </c>
      <c r="F4364">
        <v>2014</v>
      </c>
      <c r="G4364" t="s">
        <v>81</v>
      </c>
      <c r="H4364" t="s">
        <v>10</v>
      </c>
      <c r="I4364" s="1">
        <v>44611</v>
      </c>
      <c r="J4364" s="1" t="str">
        <f>TEXT(CONS_TABLE[[#This Row],[date_stolen]],"YYYY")</f>
        <v>2022</v>
      </c>
      <c r="K4364" s="1" t="str">
        <f>TEXT(CONS_TABLE[[#This Row],[date_stolen]],"MMMM")</f>
        <v>February</v>
      </c>
      <c r="L4364">
        <v>114</v>
      </c>
      <c r="M4364" t="str">
        <f>VLOOKUP(CONS_TABLE[[#This Row],[location_id]],Locations[],2,"FALSE")</f>
        <v>Canterbury</v>
      </c>
      <c r="N4364" t="str">
        <f>VLOOKUP(CONS_TABLE[[#This Row],[location_id]],Locations[],3, "FALSE")</f>
        <v>New Zealand</v>
      </c>
      <c r="O4364" s="3">
        <f>VLOOKUP(CONS_TABLE[[#This Row],[location_id]],Locations[],4,"FALSE")</f>
        <v>655000</v>
      </c>
      <c r="P4364">
        <f>VLOOKUP(CONS_TABLE[[#This Row],[location_id]],Locations[],5,"FALSE")</f>
        <v>14.72</v>
      </c>
    </row>
    <row r="4365" spans="1:16" x14ac:dyDescent="0.3">
      <c r="A4365">
        <v>4364</v>
      </c>
      <c r="B4365" t="s">
        <v>11</v>
      </c>
      <c r="C4365">
        <v>533</v>
      </c>
      <c r="D4365" t="str">
        <f>VLOOKUP(CONS_TABLE[[#This Row],[make_id]],Make_details[],2,"FALSE")</f>
        <v>DMW</v>
      </c>
      <c r="E4365" t="str">
        <f>VLOOKUP(CONS_TABLE[[#This Row],[make_id]],Make_details[],3,"FALSE")</f>
        <v>Standard</v>
      </c>
      <c r="F4365">
        <v>2013</v>
      </c>
      <c r="G4365" t="s">
        <v>1173</v>
      </c>
      <c r="H4365" t="s">
        <v>45</v>
      </c>
      <c r="I4365" s="1">
        <v>44577</v>
      </c>
      <c r="J4365" s="1" t="str">
        <f>TEXT(CONS_TABLE[[#This Row],[date_stolen]],"YYYY")</f>
        <v>2022</v>
      </c>
      <c r="K4365" s="1" t="str">
        <f>TEXT(CONS_TABLE[[#This Row],[date_stolen]],"MMMM")</f>
        <v>January</v>
      </c>
      <c r="L4365">
        <v>103</v>
      </c>
      <c r="M4365" t="str">
        <f>VLOOKUP(CONS_TABLE[[#This Row],[location_id]],Locations[],2,"FALSE")</f>
        <v>Waikato</v>
      </c>
      <c r="N4365" t="str">
        <f>VLOOKUP(CONS_TABLE[[#This Row],[location_id]],Locations[],3, "FALSE")</f>
        <v>New Zealand</v>
      </c>
      <c r="O4365" s="3">
        <f>VLOOKUP(CONS_TABLE[[#This Row],[location_id]],Locations[],4,"FALSE")</f>
        <v>513800</v>
      </c>
      <c r="P4365">
        <f>VLOOKUP(CONS_TABLE[[#This Row],[location_id]],Locations[],5,"FALSE")</f>
        <v>21.5</v>
      </c>
    </row>
    <row r="4366" spans="1:16" x14ac:dyDescent="0.3">
      <c r="A4366">
        <v>4365</v>
      </c>
      <c r="B4366" t="s">
        <v>435</v>
      </c>
      <c r="C4366">
        <v>540</v>
      </c>
      <c r="D4366" t="str">
        <f>VLOOKUP(CONS_TABLE[[#This Row],[make_id]],Make_details[],2,"FALSE")</f>
        <v>Ford</v>
      </c>
      <c r="E4366" t="str">
        <f>VLOOKUP(CONS_TABLE[[#This Row],[make_id]],Make_details[],3,"FALSE")</f>
        <v>Standard</v>
      </c>
      <c r="F4366">
        <v>1999</v>
      </c>
      <c r="G4366" t="s">
        <v>436</v>
      </c>
      <c r="H4366" t="s">
        <v>32</v>
      </c>
      <c r="I4366" s="1">
        <v>44609</v>
      </c>
      <c r="J4366" s="1" t="str">
        <f>TEXT(CONS_TABLE[[#This Row],[date_stolen]],"YYYY")</f>
        <v>2022</v>
      </c>
      <c r="K4366" s="1" t="str">
        <f>TEXT(CONS_TABLE[[#This Row],[date_stolen]],"MMMM")</f>
        <v>February</v>
      </c>
      <c r="L4366">
        <v>114</v>
      </c>
      <c r="M4366" t="str">
        <f>VLOOKUP(CONS_TABLE[[#This Row],[location_id]],Locations[],2,"FALSE")</f>
        <v>Canterbury</v>
      </c>
      <c r="N4366" t="str">
        <f>VLOOKUP(CONS_TABLE[[#This Row],[location_id]],Locations[],3, "FALSE")</f>
        <v>New Zealand</v>
      </c>
      <c r="O4366" s="3">
        <f>VLOOKUP(CONS_TABLE[[#This Row],[location_id]],Locations[],4,"FALSE")</f>
        <v>655000</v>
      </c>
      <c r="P4366">
        <f>VLOOKUP(CONS_TABLE[[#This Row],[location_id]],Locations[],5,"FALSE")</f>
        <v>14.72</v>
      </c>
    </row>
    <row r="4367" spans="1:16" x14ac:dyDescent="0.3">
      <c r="A4367">
        <v>4366</v>
      </c>
      <c r="B4367" t="s">
        <v>83</v>
      </c>
      <c r="C4367">
        <v>587</v>
      </c>
      <c r="D4367" t="str">
        <f>VLOOKUP(CONS_TABLE[[#This Row],[make_id]],Make_details[],2,"FALSE")</f>
        <v>Nissan</v>
      </c>
      <c r="E4367" t="str">
        <f>VLOOKUP(CONS_TABLE[[#This Row],[make_id]],Make_details[],3,"FALSE")</f>
        <v>Standard</v>
      </c>
      <c r="F4367">
        <v>1999</v>
      </c>
      <c r="G4367" t="s">
        <v>446</v>
      </c>
      <c r="H4367" t="s">
        <v>32</v>
      </c>
      <c r="I4367" s="1">
        <v>44636</v>
      </c>
      <c r="J4367" s="1" t="str">
        <f>TEXT(CONS_TABLE[[#This Row],[date_stolen]],"YYYY")</f>
        <v>2022</v>
      </c>
      <c r="K4367" s="1" t="str">
        <f>TEXT(CONS_TABLE[[#This Row],[date_stolen]],"MMMM")</f>
        <v>March</v>
      </c>
      <c r="L4367">
        <v>102</v>
      </c>
      <c r="M4367" t="str">
        <f>VLOOKUP(CONS_TABLE[[#This Row],[location_id]],Locations[],2,"FALSE")</f>
        <v>Auckland</v>
      </c>
      <c r="N4367" t="str">
        <f>VLOOKUP(CONS_TABLE[[#This Row],[location_id]],Locations[],3, "FALSE")</f>
        <v>New Zealand</v>
      </c>
      <c r="O4367" s="3">
        <f>VLOOKUP(CONS_TABLE[[#This Row],[location_id]],Locations[],4,"FALSE")</f>
        <v>1695200</v>
      </c>
      <c r="P4367">
        <f>VLOOKUP(CONS_TABLE[[#This Row],[location_id]],Locations[],5,"FALSE")</f>
        <v>343.09</v>
      </c>
    </row>
    <row r="4368" spans="1:16" x14ac:dyDescent="0.3">
      <c r="A4368">
        <v>4367</v>
      </c>
      <c r="B4368" t="s">
        <v>90</v>
      </c>
      <c r="C4368">
        <v>587</v>
      </c>
      <c r="D4368" t="str">
        <f>VLOOKUP(CONS_TABLE[[#This Row],[make_id]],Make_details[],2,"FALSE")</f>
        <v>Nissan</v>
      </c>
      <c r="E4368" t="str">
        <f>VLOOKUP(CONS_TABLE[[#This Row],[make_id]],Make_details[],3,"FALSE")</f>
        <v>Standard</v>
      </c>
      <c r="F4368">
        <v>1999</v>
      </c>
      <c r="G4368" t="s">
        <v>715</v>
      </c>
      <c r="H4368" t="s">
        <v>47</v>
      </c>
      <c r="I4368" s="1">
        <v>44483</v>
      </c>
      <c r="J4368" s="1" t="str">
        <f>TEXT(CONS_TABLE[[#This Row],[date_stolen]],"YYYY")</f>
        <v>2021</v>
      </c>
      <c r="K4368" s="1" t="str">
        <f>TEXT(CONS_TABLE[[#This Row],[date_stolen]],"MMMM")</f>
        <v>October</v>
      </c>
      <c r="L4368">
        <v>114</v>
      </c>
      <c r="M4368" t="str">
        <f>VLOOKUP(CONS_TABLE[[#This Row],[location_id]],Locations[],2,"FALSE")</f>
        <v>Canterbury</v>
      </c>
      <c r="N4368" t="str">
        <f>VLOOKUP(CONS_TABLE[[#This Row],[location_id]],Locations[],3, "FALSE")</f>
        <v>New Zealand</v>
      </c>
      <c r="O4368" s="3">
        <f>VLOOKUP(CONS_TABLE[[#This Row],[location_id]],Locations[],4,"FALSE")</f>
        <v>655000</v>
      </c>
      <c r="P4368">
        <f>VLOOKUP(CONS_TABLE[[#This Row],[location_id]],Locations[],5,"FALSE")</f>
        <v>14.72</v>
      </c>
    </row>
    <row r="4369" spans="1:16" x14ac:dyDescent="0.3">
      <c r="A4369">
        <v>4368</v>
      </c>
      <c r="B4369" t="s">
        <v>435</v>
      </c>
      <c r="C4369">
        <v>540</v>
      </c>
      <c r="D4369" t="str">
        <f>VLOOKUP(CONS_TABLE[[#This Row],[make_id]],Make_details[],2,"FALSE")</f>
        <v>Ford</v>
      </c>
      <c r="E4369" t="str">
        <f>VLOOKUP(CONS_TABLE[[#This Row],[make_id]],Make_details[],3,"FALSE")</f>
        <v>Standard</v>
      </c>
      <c r="F4369">
        <v>1999</v>
      </c>
      <c r="G4369" t="s">
        <v>436</v>
      </c>
      <c r="H4369" t="s">
        <v>32</v>
      </c>
      <c r="I4369" s="1">
        <v>44489</v>
      </c>
      <c r="J4369" s="1" t="str">
        <f>TEXT(CONS_TABLE[[#This Row],[date_stolen]],"YYYY")</f>
        <v>2021</v>
      </c>
      <c r="K4369" s="1" t="str">
        <f>TEXT(CONS_TABLE[[#This Row],[date_stolen]],"MMMM")</f>
        <v>October</v>
      </c>
      <c r="L4369">
        <v>104</v>
      </c>
      <c r="M4369" t="str">
        <f>VLOOKUP(CONS_TABLE[[#This Row],[location_id]],Locations[],2,"FALSE")</f>
        <v>Bay of Plenty</v>
      </c>
      <c r="N4369" t="str">
        <f>VLOOKUP(CONS_TABLE[[#This Row],[location_id]],Locations[],3, "FALSE")</f>
        <v>New Zealand</v>
      </c>
      <c r="O4369" s="3">
        <f>VLOOKUP(CONS_TABLE[[#This Row],[location_id]],Locations[],4,"FALSE")</f>
        <v>347700</v>
      </c>
      <c r="P4369">
        <f>VLOOKUP(CONS_TABLE[[#This Row],[location_id]],Locations[],5,"FALSE")</f>
        <v>28.8</v>
      </c>
    </row>
    <row r="4370" spans="1:16" x14ac:dyDescent="0.3">
      <c r="A4370">
        <v>4369</v>
      </c>
      <c r="B4370" t="s">
        <v>90</v>
      </c>
      <c r="C4370">
        <v>619</v>
      </c>
      <c r="D4370" t="str">
        <f>VLOOKUP(CONS_TABLE[[#This Row],[make_id]],Make_details[],2,"FALSE")</f>
        <v>Toyota</v>
      </c>
      <c r="E4370" t="str">
        <f>VLOOKUP(CONS_TABLE[[#This Row],[make_id]],Make_details[],3,"FALSE")</f>
        <v>Standard</v>
      </c>
      <c r="F4370">
        <v>1992</v>
      </c>
      <c r="G4370" t="s">
        <v>448</v>
      </c>
      <c r="H4370" t="s">
        <v>45</v>
      </c>
      <c r="I4370" s="1">
        <v>44512</v>
      </c>
      <c r="J4370" s="1" t="str">
        <f>TEXT(CONS_TABLE[[#This Row],[date_stolen]],"YYYY")</f>
        <v>2021</v>
      </c>
      <c r="K4370" s="1" t="str">
        <f>TEXT(CONS_TABLE[[#This Row],[date_stolen]],"MMMM")</f>
        <v>November</v>
      </c>
      <c r="L4370">
        <v>114</v>
      </c>
      <c r="M4370" t="str">
        <f>VLOOKUP(CONS_TABLE[[#This Row],[location_id]],Locations[],2,"FALSE")</f>
        <v>Canterbury</v>
      </c>
      <c r="N4370" t="str">
        <f>VLOOKUP(CONS_TABLE[[#This Row],[location_id]],Locations[],3, "FALSE")</f>
        <v>New Zealand</v>
      </c>
      <c r="O4370" s="3">
        <f>VLOOKUP(CONS_TABLE[[#This Row],[location_id]],Locations[],4,"FALSE")</f>
        <v>655000</v>
      </c>
      <c r="P4370">
        <f>VLOOKUP(CONS_TABLE[[#This Row],[location_id]],Locations[],5,"FALSE")</f>
        <v>14.72</v>
      </c>
    </row>
    <row r="4371" spans="1:16" x14ac:dyDescent="0.3">
      <c r="A4371">
        <v>4370</v>
      </c>
      <c r="B4371" t="s">
        <v>90</v>
      </c>
      <c r="C4371">
        <v>587</v>
      </c>
      <c r="D4371" t="str">
        <f>VLOOKUP(CONS_TABLE[[#This Row],[make_id]],Make_details[],2,"FALSE")</f>
        <v>Nissan</v>
      </c>
      <c r="E4371" t="str">
        <f>VLOOKUP(CONS_TABLE[[#This Row],[make_id]],Make_details[],3,"FALSE")</f>
        <v>Standard</v>
      </c>
      <c r="F4371">
        <v>1992</v>
      </c>
      <c r="G4371" t="s">
        <v>570</v>
      </c>
      <c r="H4371" t="s">
        <v>283</v>
      </c>
      <c r="I4371" s="1">
        <v>44508</v>
      </c>
      <c r="J4371" s="1" t="str">
        <f>TEXT(CONS_TABLE[[#This Row],[date_stolen]],"YYYY")</f>
        <v>2021</v>
      </c>
      <c r="K4371" s="1" t="str">
        <f>TEXT(CONS_TABLE[[#This Row],[date_stolen]],"MMMM")</f>
        <v>November</v>
      </c>
      <c r="L4371">
        <v>114</v>
      </c>
      <c r="M4371" t="str">
        <f>VLOOKUP(CONS_TABLE[[#This Row],[location_id]],Locations[],2,"FALSE")</f>
        <v>Canterbury</v>
      </c>
      <c r="N4371" t="str">
        <f>VLOOKUP(CONS_TABLE[[#This Row],[location_id]],Locations[],3, "FALSE")</f>
        <v>New Zealand</v>
      </c>
      <c r="O4371" s="3">
        <f>VLOOKUP(CONS_TABLE[[#This Row],[location_id]],Locations[],4,"FALSE")</f>
        <v>655000</v>
      </c>
      <c r="P4371">
        <f>VLOOKUP(CONS_TABLE[[#This Row],[location_id]],Locations[],5,"FALSE")</f>
        <v>14.72</v>
      </c>
    </row>
    <row r="4372" spans="1:16" x14ac:dyDescent="0.3">
      <c r="A4372">
        <v>4371</v>
      </c>
      <c r="B4372" t="s">
        <v>83</v>
      </c>
      <c r="C4372">
        <v>580</v>
      </c>
      <c r="D4372" t="str">
        <f>VLOOKUP(CONS_TABLE[[#This Row],[make_id]],Make_details[],2,"FALSE")</f>
        <v>Mitsubishi</v>
      </c>
      <c r="E4372" t="str">
        <f>VLOOKUP(CONS_TABLE[[#This Row],[make_id]],Make_details[],3,"FALSE")</f>
        <v>Standard</v>
      </c>
      <c r="F4372">
        <v>1999</v>
      </c>
      <c r="G4372" t="s">
        <v>441</v>
      </c>
      <c r="H4372" t="s">
        <v>10</v>
      </c>
      <c r="I4372" s="1">
        <v>44542</v>
      </c>
      <c r="J4372" s="1" t="str">
        <f>TEXT(CONS_TABLE[[#This Row],[date_stolen]],"YYYY")</f>
        <v>2021</v>
      </c>
      <c r="K4372" s="1" t="str">
        <f>TEXT(CONS_TABLE[[#This Row],[date_stolen]],"MMMM")</f>
        <v>December</v>
      </c>
      <c r="L4372">
        <v>104</v>
      </c>
      <c r="M4372" t="str">
        <f>VLOOKUP(CONS_TABLE[[#This Row],[location_id]],Locations[],2,"FALSE")</f>
        <v>Bay of Plenty</v>
      </c>
      <c r="N4372" t="str">
        <f>VLOOKUP(CONS_TABLE[[#This Row],[location_id]],Locations[],3, "FALSE")</f>
        <v>New Zealand</v>
      </c>
      <c r="O4372" s="3">
        <f>VLOOKUP(CONS_TABLE[[#This Row],[location_id]],Locations[],4,"FALSE")</f>
        <v>347700</v>
      </c>
      <c r="P4372">
        <f>VLOOKUP(CONS_TABLE[[#This Row],[location_id]],Locations[],5,"FALSE")</f>
        <v>28.8</v>
      </c>
    </row>
    <row r="4373" spans="1:16" x14ac:dyDescent="0.3">
      <c r="A4373">
        <v>4372</v>
      </c>
      <c r="B4373" t="s">
        <v>435</v>
      </c>
      <c r="C4373">
        <v>540</v>
      </c>
      <c r="D4373" t="str">
        <f>VLOOKUP(CONS_TABLE[[#This Row],[make_id]],Make_details[],2,"FALSE")</f>
        <v>Ford</v>
      </c>
      <c r="E4373" t="str">
        <f>VLOOKUP(CONS_TABLE[[#This Row],[make_id]],Make_details[],3,"FALSE")</f>
        <v>Standard</v>
      </c>
      <c r="F4373">
        <v>1999</v>
      </c>
      <c r="G4373" t="s">
        <v>436</v>
      </c>
      <c r="H4373" t="s">
        <v>32</v>
      </c>
      <c r="I4373" s="1">
        <v>44656</v>
      </c>
      <c r="J4373" s="1" t="str">
        <f>TEXT(CONS_TABLE[[#This Row],[date_stolen]],"YYYY")</f>
        <v>2022</v>
      </c>
      <c r="K4373" s="1" t="str">
        <f>TEXT(CONS_TABLE[[#This Row],[date_stolen]],"MMMM")</f>
        <v>April</v>
      </c>
      <c r="L4373">
        <v>109</v>
      </c>
      <c r="M4373" t="str">
        <f>VLOOKUP(CONS_TABLE[[#This Row],[location_id]],Locations[],2,"FALSE")</f>
        <v>Wellington</v>
      </c>
      <c r="N4373" t="str">
        <f>VLOOKUP(CONS_TABLE[[#This Row],[location_id]],Locations[],3, "FALSE")</f>
        <v>New Zealand</v>
      </c>
      <c r="O4373" s="3">
        <f>VLOOKUP(CONS_TABLE[[#This Row],[location_id]],Locations[],4,"FALSE")</f>
        <v>543500</v>
      </c>
      <c r="P4373">
        <f>VLOOKUP(CONS_TABLE[[#This Row],[location_id]],Locations[],5,"FALSE")</f>
        <v>67.52</v>
      </c>
    </row>
    <row r="4374" spans="1:16" x14ac:dyDescent="0.3">
      <c r="A4374">
        <v>4373</v>
      </c>
      <c r="B4374" t="s">
        <v>83</v>
      </c>
      <c r="C4374">
        <v>580</v>
      </c>
      <c r="D4374" t="str">
        <f>VLOOKUP(CONS_TABLE[[#This Row],[make_id]],Make_details[],2,"FALSE")</f>
        <v>Mitsubishi</v>
      </c>
      <c r="E4374" t="str">
        <f>VLOOKUP(CONS_TABLE[[#This Row],[make_id]],Make_details[],3,"FALSE")</f>
        <v>Standard</v>
      </c>
      <c r="F4374">
        <v>1995</v>
      </c>
      <c r="G4374" t="s">
        <v>441</v>
      </c>
      <c r="H4374" t="s">
        <v>69</v>
      </c>
      <c r="I4374" s="1">
        <v>44528</v>
      </c>
      <c r="J4374" s="1" t="str">
        <f>TEXT(CONS_TABLE[[#This Row],[date_stolen]],"YYYY")</f>
        <v>2021</v>
      </c>
      <c r="K4374" s="1" t="str">
        <f>TEXT(CONS_TABLE[[#This Row],[date_stolen]],"MMMM")</f>
        <v>November</v>
      </c>
      <c r="L4374">
        <v>101</v>
      </c>
      <c r="M4374" t="str">
        <f>VLOOKUP(CONS_TABLE[[#This Row],[location_id]],Locations[],2,"FALSE")</f>
        <v>Northland</v>
      </c>
      <c r="N4374" t="str">
        <f>VLOOKUP(CONS_TABLE[[#This Row],[location_id]],Locations[],3, "FALSE")</f>
        <v>New Zealand</v>
      </c>
      <c r="O4374" s="3">
        <f>VLOOKUP(CONS_TABLE[[#This Row],[location_id]],Locations[],4,"FALSE")</f>
        <v>201500</v>
      </c>
      <c r="P4374">
        <f>VLOOKUP(CONS_TABLE[[#This Row],[location_id]],Locations[],5,"FALSE")</f>
        <v>16.11</v>
      </c>
    </row>
    <row r="4375" spans="1:16" x14ac:dyDescent="0.3">
      <c r="A4375">
        <v>4374</v>
      </c>
      <c r="B4375" t="s">
        <v>435</v>
      </c>
      <c r="C4375">
        <v>540</v>
      </c>
      <c r="D4375" t="str">
        <f>VLOOKUP(CONS_TABLE[[#This Row],[make_id]],Make_details[],2,"FALSE")</f>
        <v>Ford</v>
      </c>
      <c r="E4375" t="str">
        <f>VLOOKUP(CONS_TABLE[[#This Row],[make_id]],Make_details[],3,"FALSE")</f>
        <v>Standard</v>
      </c>
      <c r="F4375">
        <v>1999</v>
      </c>
      <c r="G4375" t="s">
        <v>436</v>
      </c>
      <c r="H4375" t="s">
        <v>69</v>
      </c>
      <c r="I4375" s="1">
        <v>44547</v>
      </c>
      <c r="J4375" s="1" t="str">
        <f>TEXT(CONS_TABLE[[#This Row],[date_stolen]],"YYYY")</f>
        <v>2021</v>
      </c>
      <c r="K4375" s="1" t="str">
        <f>TEXT(CONS_TABLE[[#This Row],[date_stolen]],"MMMM")</f>
        <v>December</v>
      </c>
      <c r="L4375">
        <v>115</v>
      </c>
      <c r="M4375" t="str">
        <f>VLOOKUP(CONS_TABLE[[#This Row],[location_id]],Locations[],2,"FALSE")</f>
        <v>Otago</v>
      </c>
      <c r="N4375" t="str">
        <f>VLOOKUP(CONS_TABLE[[#This Row],[location_id]],Locations[],3, "FALSE")</f>
        <v>New Zealand</v>
      </c>
      <c r="O4375" s="3">
        <f>VLOOKUP(CONS_TABLE[[#This Row],[location_id]],Locations[],4,"FALSE")</f>
        <v>246000</v>
      </c>
      <c r="P4375">
        <f>VLOOKUP(CONS_TABLE[[#This Row],[location_id]],Locations[],5,"FALSE")</f>
        <v>7.89</v>
      </c>
    </row>
    <row r="4376" spans="1:16" x14ac:dyDescent="0.3">
      <c r="A4376">
        <v>4375</v>
      </c>
      <c r="B4376" t="s">
        <v>75</v>
      </c>
      <c r="C4376">
        <v>587</v>
      </c>
      <c r="D4376" t="str">
        <f>VLOOKUP(CONS_TABLE[[#This Row],[make_id]],Make_details[],2,"FALSE")</f>
        <v>Nissan</v>
      </c>
      <c r="E4376" t="str">
        <f>VLOOKUP(CONS_TABLE[[#This Row],[make_id]],Make_details[],3,"FALSE")</f>
        <v>Standard</v>
      </c>
      <c r="F4376">
        <v>1990</v>
      </c>
      <c r="G4376" t="s">
        <v>461</v>
      </c>
      <c r="H4376" t="s">
        <v>45</v>
      </c>
      <c r="I4376" s="1">
        <v>44562</v>
      </c>
      <c r="J4376" s="1" t="str">
        <f>TEXT(CONS_TABLE[[#This Row],[date_stolen]],"YYYY")</f>
        <v>2022</v>
      </c>
      <c r="K4376" s="1" t="str">
        <f>TEXT(CONS_TABLE[[#This Row],[date_stolen]],"MMMM")</f>
        <v>January</v>
      </c>
      <c r="L4376">
        <v>114</v>
      </c>
      <c r="M4376" t="str">
        <f>VLOOKUP(CONS_TABLE[[#This Row],[location_id]],Locations[],2,"FALSE")</f>
        <v>Canterbury</v>
      </c>
      <c r="N4376" t="str">
        <f>VLOOKUP(CONS_TABLE[[#This Row],[location_id]],Locations[],3, "FALSE")</f>
        <v>New Zealand</v>
      </c>
      <c r="O4376" s="3">
        <f>VLOOKUP(CONS_TABLE[[#This Row],[location_id]],Locations[],4,"FALSE")</f>
        <v>655000</v>
      </c>
      <c r="P4376">
        <f>VLOOKUP(CONS_TABLE[[#This Row],[location_id]],Locations[],5,"FALSE")</f>
        <v>14.72</v>
      </c>
    </row>
    <row r="4377" spans="1:16" x14ac:dyDescent="0.3">
      <c r="A4377">
        <v>4376</v>
      </c>
      <c r="B4377" t="s">
        <v>75</v>
      </c>
      <c r="C4377">
        <v>587</v>
      </c>
      <c r="D4377" t="str">
        <f>VLOOKUP(CONS_TABLE[[#This Row],[make_id]],Make_details[],2,"FALSE")</f>
        <v>Nissan</v>
      </c>
      <c r="E4377" t="str">
        <f>VLOOKUP(CONS_TABLE[[#This Row],[make_id]],Make_details[],3,"FALSE")</f>
        <v>Standard</v>
      </c>
      <c r="F4377">
        <v>1992</v>
      </c>
      <c r="G4377" t="s">
        <v>461</v>
      </c>
      <c r="H4377" t="s">
        <v>45</v>
      </c>
      <c r="I4377" s="1">
        <v>44492</v>
      </c>
      <c r="J4377" s="1" t="str">
        <f>TEXT(CONS_TABLE[[#This Row],[date_stolen]],"YYYY")</f>
        <v>2021</v>
      </c>
      <c r="K4377" s="1" t="str">
        <f>TEXT(CONS_TABLE[[#This Row],[date_stolen]],"MMMM")</f>
        <v>October</v>
      </c>
      <c r="L4377">
        <v>114</v>
      </c>
      <c r="M4377" t="str">
        <f>VLOOKUP(CONS_TABLE[[#This Row],[location_id]],Locations[],2,"FALSE")</f>
        <v>Canterbury</v>
      </c>
      <c r="N4377" t="str">
        <f>VLOOKUP(CONS_TABLE[[#This Row],[location_id]],Locations[],3, "FALSE")</f>
        <v>New Zealand</v>
      </c>
      <c r="O4377" s="3">
        <f>VLOOKUP(CONS_TABLE[[#This Row],[location_id]],Locations[],4,"FALSE")</f>
        <v>655000</v>
      </c>
      <c r="P4377">
        <f>VLOOKUP(CONS_TABLE[[#This Row],[location_id]],Locations[],5,"FALSE")</f>
        <v>14.72</v>
      </c>
    </row>
    <row r="4378" spans="1:16" x14ac:dyDescent="0.3">
      <c r="A4378">
        <v>4377</v>
      </c>
      <c r="B4378" t="s">
        <v>574</v>
      </c>
      <c r="C4378">
        <v>619</v>
      </c>
      <c r="D4378" t="str">
        <f>VLOOKUP(CONS_TABLE[[#This Row],[make_id]],Make_details[],2,"FALSE")</f>
        <v>Toyota</v>
      </c>
      <c r="E4378" t="str">
        <f>VLOOKUP(CONS_TABLE[[#This Row],[make_id]],Make_details[],3,"FALSE")</f>
        <v>Standard</v>
      </c>
      <c r="F4378">
        <v>1999</v>
      </c>
      <c r="G4378" t="s">
        <v>467</v>
      </c>
      <c r="H4378" t="s">
        <v>47</v>
      </c>
      <c r="I4378" s="1">
        <v>44638</v>
      </c>
      <c r="J4378" s="1" t="str">
        <f>TEXT(CONS_TABLE[[#This Row],[date_stolen]],"YYYY")</f>
        <v>2022</v>
      </c>
      <c r="K4378" s="1" t="str">
        <f>TEXT(CONS_TABLE[[#This Row],[date_stolen]],"MMMM")</f>
        <v>March</v>
      </c>
      <c r="L4378">
        <v>114</v>
      </c>
      <c r="M4378" t="str">
        <f>VLOOKUP(CONS_TABLE[[#This Row],[location_id]],Locations[],2,"FALSE")</f>
        <v>Canterbury</v>
      </c>
      <c r="N4378" t="str">
        <f>VLOOKUP(CONS_TABLE[[#This Row],[location_id]],Locations[],3, "FALSE")</f>
        <v>New Zealand</v>
      </c>
      <c r="O4378" s="3">
        <f>VLOOKUP(CONS_TABLE[[#This Row],[location_id]],Locations[],4,"FALSE")</f>
        <v>655000</v>
      </c>
      <c r="P4378">
        <f>VLOOKUP(CONS_TABLE[[#This Row],[location_id]],Locations[],5,"FALSE")</f>
        <v>14.72</v>
      </c>
    </row>
    <row r="4379" spans="1:16" x14ac:dyDescent="0.3">
      <c r="A4379">
        <v>4378</v>
      </c>
      <c r="B4379" t="s">
        <v>83</v>
      </c>
      <c r="C4379">
        <v>587</v>
      </c>
      <c r="D4379" t="str">
        <f>VLOOKUP(CONS_TABLE[[#This Row],[make_id]],Make_details[],2,"FALSE")</f>
        <v>Nissan</v>
      </c>
      <c r="E4379" t="str">
        <f>VLOOKUP(CONS_TABLE[[#This Row],[make_id]],Make_details[],3,"FALSE")</f>
        <v>Standard</v>
      </c>
      <c r="F4379">
        <v>1999</v>
      </c>
      <c r="G4379" t="s">
        <v>446</v>
      </c>
      <c r="H4379" t="s">
        <v>69</v>
      </c>
      <c r="I4379" s="1">
        <v>44656</v>
      </c>
      <c r="J4379" s="1" t="str">
        <f>TEXT(CONS_TABLE[[#This Row],[date_stolen]],"YYYY")</f>
        <v>2022</v>
      </c>
      <c r="K4379" s="1" t="str">
        <f>TEXT(CONS_TABLE[[#This Row],[date_stolen]],"MMMM")</f>
        <v>April</v>
      </c>
      <c r="L4379">
        <v>109</v>
      </c>
      <c r="M4379" t="str">
        <f>VLOOKUP(CONS_TABLE[[#This Row],[location_id]],Locations[],2,"FALSE")</f>
        <v>Wellington</v>
      </c>
      <c r="N4379" t="str">
        <f>VLOOKUP(CONS_TABLE[[#This Row],[location_id]],Locations[],3, "FALSE")</f>
        <v>New Zealand</v>
      </c>
      <c r="O4379" s="3">
        <f>VLOOKUP(CONS_TABLE[[#This Row],[location_id]],Locations[],4,"FALSE")</f>
        <v>543500</v>
      </c>
      <c r="P4379">
        <f>VLOOKUP(CONS_TABLE[[#This Row],[location_id]],Locations[],5,"FALSE")</f>
        <v>67.52</v>
      </c>
    </row>
    <row r="4380" spans="1:16" x14ac:dyDescent="0.3">
      <c r="A4380">
        <v>4379</v>
      </c>
      <c r="B4380" t="s">
        <v>75</v>
      </c>
      <c r="C4380">
        <v>531</v>
      </c>
      <c r="D4380" t="str">
        <f>VLOOKUP(CONS_TABLE[[#This Row],[make_id]],Make_details[],2,"FALSE")</f>
        <v>Daihatsu</v>
      </c>
      <c r="E4380" t="str">
        <f>VLOOKUP(CONS_TABLE[[#This Row],[make_id]],Make_details[],3,"FALSE")</f>
        <v>Standard</v>
      </c>
      <c r="F4380">
        <v>1997</v>
      </c>
      <c r="G4380" t="s">
        <v>598</v>
      </c>
      <c r="H4380" t="s">
        <v>45</v>
      </c>
      <c r="I4380" s="1">
        <v>44560</v>
      </c>
      <c r="J4380" s="1" t="str">
        <f>TEXT(CONS_TABLE[[#This Row],[date_stolen]],"YYYY")</f>
        <v>2021</v>
      </c>
      <c r="K4380" s="1" t="str">
        <f>TEXT(CONS_TABLE[[#This Row],[date_stolen]],"MMMM")</f>
        <v>December</v>
      </c>
      <c r="L4380">
        <v>102</v>
      </c>
      <c r="M4380" t="str">
        <f>VLOOKUP(CONS_TABLE[[#This Row],[location_id]],Locations[],2,"FALSE")</f>
        <v>Auckland</v>
      </c>
      <c r="N4380" t="str">
        <f>VLOOKUP(CONS_TABLE[[#This Row],[location_id]],Locations[],3, "FALSE")</f>
        <v>New Zealand</v>
      </c>
      <c r="O4380" s="3">
        <f>VLOOKUP(CONS_TABLE[[#This Row],[location_id]],Locations[],4,"FALSE")</f>
        <v>1695200</v>
      </c>
      <c r="P4380">
        <f>VLOOKUP(CONS_TABLE[[#This Row],[location_id]],Locations[],5,"FALSE")</f>
        <v>343.09</v>
      </c>
    </row>
    <row r="4381" spans="1:16" x14ac:dyDescent="0.3">
      <c r="A4381">
        <v>4380</v>
      </c>
      <c r="B4381" t="s">
        <v>435</v>
      </c>
      <c r="C4381">
        <v>540</v>
      </c>
      <c r="D4381" t="str">
        <f>VLOOKUP(CONS_TABLE[[#This Row],[make_id]],Make_details[],2,"FALSE")</f>
        <v>Ford</v>
      </c>
      <c r="E4381" t="str">
        <f>VLOOKUP(CONS_TABLE[[#This Row],[make_id]],Make_details[],3,"FALSE")</f>
        <v>Standard</v>
      </c>
      <c r="F4381">
        <v>1999</v>
      </c>
      <c r="G4381" t="s">
        <v>436</v>
      </c>
      <c r="H4381" t="s">
        <v>32</v>
      </c>
      <c r="I4381" s="1">
        <v>44528</v>
      </c>
      <c r="J4381" s="1" t="str">
        <f>TEXT(CONS_TABLE[[#This Row],[date_stolen]],"YYYY")</f>
        <v>2021</v>
      </c>
      <c r="K4381" s="1" t="str">
        <f>TEXT(CONS_TABLE[[#This Row],[date_stolen]],"MMMM")</f>
        <v>November</v>
      </c>
      <c r="L4381">
        <v>115</v>
      </c>
      <c r="M4381" t="str">
        <f>VLOOKUP(CONS_TABLE[[#This Row],[location_id]],Locations[],2,"FALSE")</f>
        <v>Otago</v>
      </c>
      <c r="N4381" t="str">
        <f>VLOOKUP(CONS_TABLE[[#This Row],[location_id]],Locations[],3, "FALSE")</f>
        <v>New Zealand</v>
      </c>
      <c r="O4381" s="3">
        <f>VLOOKUP(CONS_TABLE[[#This Row],[location_id]],Locations[],4,"FALSE")</f>
        <v>246000</v>
      </c>
      <c r="P4381">
        <f>VLOOKUP(CONS_TABLE[[#This Row],[location_id]],Locations[],5,"FALSE")</f>
        <v>7.89</v>
      </c>
    </row>
    <row r="4382" spans="1:16" x14ac:dyDescent="0.3">
      <c r="A4382">
        <v>4381</v>
      </c>
      <c r="B4382" t="s">
        <v>90</v>
      </c>
      <c r="C4382">
        <v>587</v>
      </c>
      <c r="D4382" t="str">
        <f>VLOOKUP(CONS_TABLE[[#This Row],[make_id]],Make_details[],2,"FALSE")</f>
        <v>Nissan</v>
      </c>
      <c r="E4382" t="str">
        <f>VLOOKUP(CONS_TABLE[[#This Row],[make_id]],Make_details[],3,"FALSE")</f>
        <v>Standard</v>
      </c>
      <c r="F4382">
        <v>1989</v>
      </c>
      <c r="G4382" t="s">
        <v>473</v>
      </c>
      <c r="H4382" t="s">
        <v>101</v>
      </c>
      <c r="I4382" s="1">
        <v>44537</v>
      </c>
      <c r="J4382" s="1" t="str">
        <f>TEXT(CONS_TABLE[[#This Row],[date_stolen]],"YYYY")</f>
        <v>2021</v>
      </c>
      <c r="K4382" s="1" t="str">
        <f>TEXT(CONS_TABLE[[#This Row],[date_stolen]],"MMMM")</f>
        <v>December</v>
      </c>
      <c r="L4382">
        <v>101</v>
      </c>
      <c r="M4382" t="str">
        <f>VLOOKUP(CONS_TABLE[[#This Row],[location_id]],Locations[],2,"FALSE")</f>
        <v>Northland</v>
      </c>
      <c r="N4382" t="str">
        <f>VLOOKUP(CONS_TABLE[[#This Row],[location_id]],Locations[],3, "FALSE")</f>
        <v>New Zealand</v>
      </c>
      <c r="O4382" s="3">
        <f>VLOOKUP(CONS_TABLE[[#This Row],[location_id]],Locations[],4,"FALSE")</f>
        <v>201500</v>
      </c>
      <c r="P4382">
        <f>VLOOKUP(CONS_TABLE[[#This Row],[location_id]],Locations[],5,"FALSE")</f>
        <v>16.11</v>
      </c>
    </row>
    <row r="4383" spans="1:16" x14ac:dyDescent="0.3">
      <c r="A4383">
        <v>4382</v>
      </c>
      <c r="B4383" t="s">
        <v>83</v>
      </c>
      <c r="C4383">
        <v>548</v>
      </c>
      <c r="D4383" t="str">
        <f>VLOOKUP(CONS_TABLE[[#This Row],[make_id]],Make_details[],2,"FALSE")</f>
        <v>Holden</v>
      </c>
      <c r="E4383" t="str">
        <f>VLOOKUP(CONS_TABLE[[#This Row],[make_id]],Make_details[],3,"FALSE")</f>
        <v>Standard</v>
      </c>
      <c r="F4383">
        <v>1997</v>
      </c>
      <c r="G4383" t="s">
        <v>747</v>
      </c>
      <c r="H4383" t="s">
        <v>28</v>
      </c>
      <c r="I4383" s="1">
        <v>44616</v>
      </c>
      <c r="J4383" s="1" t="str">
        <f>TEXT(CONS_TABLE[[#This Row],[date_stolen]],"YYYY")</f>
        <v>2022</v>
      </c>
      <c r="K4383" s="1" t="str">
        <f>TEXT(CONS_TABLE[[#This Row],[date_stolen]],"MMMM")</f>
        <v>February</v>
      </c>
      <c r="L4383">
        <v>102</v>
      </c>
      <c r="M4383" t="str">
        <f>VLOOKUP(CONS_TABLE[[#This Row],[location_id]],Locations[],2,"FALSE")</f>
        <v>Auckland</v>
      </c>
      <c r="N4383" t="str">
        <f>VLOOKUP(CONS_TABLE[[#This Row],[location_id]],Locations[],3, "FALSE")</f>
        <v>New Zealand</v>
      </c>
      <c r="O4383" s="3">
        <f>VLOOKUP(CONS_TABLE[[#This Row],[location_id]],Locations[],4,"FALSE")</f>
        <v>1695200</v>
      </c>
      <c r="P4383">
        <f>VLOOKUP(CONS_TABLE[[#This Row],[location_id]],Locations[],5,"FALSE")</f>
        <v>343.09</v>
      </c>
    </row>
    <row r="4384" spans="1:16" x14ac:dyDescent="0.3">
      <c r="A4384">
        <v>4383</v>
      </c>
      <c r="B4384" t="s">
        <v>83</v>
      </c>
      <c r="C4384">
        <v>550</v>
      </c>
      <c r="D4384" t="str">
        <f>VLOOKUP(CONS_TABLE[[#This Row],[make_id]],Make_details[],2,"FALSE")</f>
        <v>Honda</v>
      </c>
      <c r="E4384" t="str">
        <f>VLOOKUP(CONS_TABLE[[#This Row],[make_id]],Make_details[],3,"FALSE")</f>
        <v>Standard</v>
      </c>
      <c r="F4384">
        <v>1999</v>
      </c>
      <c r="G4384" t="s">
        <v>571</v>
      </c>
      <c r="H4384" t="s">
        <v>69</v>
      </c>
      <c r="I4384" s="1">
        <v>44597</v>
      </c>
      <c r="J4384" s="1" t="str">
        <f>TEXT(CONS_TABLE[[#This Row],[date_stolen]],"YYYY")</f>
        <v>2022</v>
      </c>
      <c r="K4384" s="1" t="str">
        <f>TEXT(CONS_TABLE[[#This Row],[date_stolen]],"MMMM")</f>
        <v>February</v>
      </c>
      <c r="L4384">
        <v>102</v>
      </c>
      <c r="M4384" t="str">
        <f>VLOOKUP(CONS_TABLE[[#This Row],[location_id]],Locations[],2,"FALSE")</f>
        <v>Auckland</v>
      </c>
      <c r="N4384" t="str">
        <f>VLOOKUP(CONS_TABLE[[#This Row],[location_id]],Locations[],3, "FALSE")</f>
        <v>New Zealand</v>
      </c>
      <c r="O4384" s="3">
        <f>VLOOKUP(CONS_TABLE[[#This Row],[location_id]],Locations[],4,"FALSE")</f>
        <v>1695200</v>
      </c>
      <c r="P4384">
        <f>VLOOKUP(CONS_TABLE[[#This Row],[location_id]],Locations[],5,"FALSE")</f>
        <v>343.09</v>
      </c>
    </row>
    <row r="4385" spans="1:16" x14ac:dyDescent="0.3">
      <c r="A4385">
        <v>4384</v>
      </c>
      <c r="B4385" t="s">
        <v>435</v>
      </c>
      <c r="C4385">
        <v>587</v>
      </c>
      <c r="D4385" t="str">
        <f>VLOOKUP(CONS_TABLE[[#This Row],[make_id]],Make_details[],2,"FALSE")</f>
        <v>Nissan</v>
      </c>
      <c r="E4385" t="str">
        <f>VLOOKUP(CONS_TABLE[[#This Row],[make_id]],Make_details[],3,"FALSE")</f>
        <v>Standard</v>
      </c>
      <c r="F4385">
        <v>1991</v>
      </c>
      <c r="G4385" t="s">
        <v>481</v>
      </c>
      <c r="H4385" t="s">
        <v>283</v>
      </c>
      <c r="I4385" s="1">
        <v>44642</v>
      </c>
      <c r="J4385" s="1" t="str">
        <f>TEXT(CONS_TABLE[[#This Row],[date_stolen]],"YYYY")</f>
        <v>2022</v>
      </c>
      <c r="K4385" s="1" t="str">
        <f>TEXT(CONS_TABLE[[#This Row],[date_stolen]],"MMMM")</f>
        <v>March</v>
      </c>
      <c r="L4385">
        <v>102</v>
      </c>
      <c r="M4385" t="str">
        <f>VLOOKUP(CONS_TABLE[[#This Row],[location_id]],Locations[],2,"FALSE")</f>
        <v>Auckland</v>
      </c>
      <c r="N4385" t="str">
        <f>VLOOKUP(CONS_TABLE[[#This Row],[location_id]],Locations[],3, "FALSE")</f>
        <v>New Zealand</v>
      </c>
      <c r="O4385" s="3">
        <f>VLOOKUP(CONS_TABLE[[#This Row],[location_id]],Locations[],4,"FALSE")</f>
        <v>1695200</v>
      </c>
      <c r="P4385">
        <f>VLOOKUP(CONS_TABLE[[#This Row],[location_id]],Locations[],5,"FALSE")</f>
        <v>343.09</v>
      </c>
    </row>
    <row r="4386" spans="1:16" x14ac:dyDescent="0.3">
      <c r="A4386">
        <v>4385</v>
      </c>
      <c r="B4386" t="s">
        <v>235</v>
      </c>
      <c r="C4386">
        <v>619</v>
      </c>
      <c r="D4386" t="str">
        <f>VLOOKUP(CONS_TABLE[[#This Row],[make_id]],Make_details[],2,"FALSE")</f>
        <v>Toyota</v>
      </c>
      <c r="E4386" t="str">
        <f>VLOOKUP(CONS_TABLE[[#This Row],[make_id]],Make_details[],3,"FALSE")</f>
        <v>Standard</v>
      </c>
      <c r="F4386">
        <v>1992</v>
      </c>
      <c r="G4386" t="s">
        <v>467</v>
      </c>
      <c r="H4386" t="s">
        <v>32</v>
      </c>
      <c r="I4386" s="1">
        <v>44493</v>
      </c>
      <c r="J4386" s="1" t="str">
        <f>TEXT(CONS_TABLE[[#This Row],[date_stolen]],"YYYY")</f>
        <v>2021</v>
      </c>
      <c r="K4386" s="1" t="str">
        <f>TEXT(CONS_TABLE[[#This Row],[date_stolen]],"MMMM")</f>
        <v>October</v>
      </c>
      <c r="L4386">
        <v>114</v>
      </c>
      <c r="M4386" t="str">
        <f>VLOOKUP(CONS_TABLE[[#This Row],[location_id]],Locations[],2,"FALSE")</f>
        <v>Canterbury</v>
      </c>
      <c r="N4386" t="str">
        <f>VLOOKUP(CONS_TABLE[[#This Row],[location_id]],Locations[],3, "FALSE")</f>
        <v>New Zealand</v>
      </c>
      <c r="O4386" s="3">
        <f>VLOOKUP(CONS_TABLE[[#This Row],[location_id]],Locations[],4,"FALSE")</f>
        <v>655000</v>
      </c>
      <c r="P4386">
        <f>VLOOKUP(CONS_TABLE[[#This Row],[location_id]],Locations[],5,"FALSE")</f>
        <v>14.72</v>
      </c>
    </row>
    <row r="4387" spans="1:16" x14ac:dyDescent="0.3">
      <c r="A4387">
        <v>4386</v>
      </c>
      <c r="B4387" t="s">
        <v>83</v>
      </c>
      <c r="C4387">
        <v>587</v>
      </c>
      <c r="D4387" t="str">
        <f>VLOOKUP(CONS_TABLE[[#This Row],[make_id]],Make_details[],2,"FALSE")</f>
        <v>Nissan</v>
      </c>
      <c r="E4387" t="str">
        <f>VLOOKUP(CONS_TABLE[[#This Row],[make_id]],Make_details[],3,"FALSE")</f>
        <v>Standard</v>
      </c>
      <c r="F4387">
        <v>1992</v>
      </c>
      <c r="G4387" t="s">
        <v>590</v>
      </c>
      <c r="H4387" t="s">
        <v>47</v>
      </c>
      <c r="I4387" s="1">
        <v>44491</v>
      </c>
      <c r="J4387" s="1" t="str">
        <f>TEXT(CONS_TABLE[[#This Row],[date_stolen]],"YYYY")</f>
        <v>2021</v>
      </c>
      <c r="K4387" s="1" t="str">
        <f>TEXT(CONS_TABLE[[#This Row],[date_stolen]],"MMMM")</f>
        <v>October</v>
      </c>
      <c r="L4387">
        <v>114</v>
      </c>
      <c r="M4387" t="str">
        <f>VLOOKUP(CONS_TABLE[[#This Row],[location_id]],Locations[],2,"FALSE")</f>
        <v>Canterbury</v>
      </c>
      <c r="N4387" t="str">
        <f>VLOOKUP(CONS_TABLE[[#This Row],[location_id]],Locations[],3, "FALSE")</f>
        <v>New Zealand</v>
      </c>
      <c r="O4387" s="3">
        <f>VLOOKUP(CONS_TABLE[[#This Row],[location_id]],Locations[],4,"FALSE")</f>
        <v>655000</v>
      </c>
      <c r="P4387">
        <f>VLOOKUP(CONS_TABLE[[#This Row],[location_id]],Locations[],5,"FALSE")</f>
        <v>14.72</v>
      </c>
    </row>
    <row r="4388" spans="1:16" x14ac:dyDescent="0.3">
      <c r="A4388">
        <v>4387</v>
      </c>
      <c r="B4388" t="s">
        <v>75</v>
      </c>
      <c r="C4388">
        <v>619</v>
      </c>
      <c r="D4388" t="str">
        <f>VLOOKUP(CONS_TABLE[[#This Row],[make_id]],Make_details[],2,"FALSE")</f>
        <v>Toyota</v>
      </c>
      <c r="E4388" t="str">
        <f>VLOOKUP(CONS_TABLE[[#This Row],[make_id]],Make_details[],3,"FALSE")</f>
        <v>Standard</v>
      </c>
      <c r="F4388">
        <v>1999</v>
      </c>
      <c r="G4388" t="s">
        <v>460</v>
      </c>
      <c r="H4388" t="s">
        <v>32</v>
      </c>
      <c r="I4388" s="1">
        <v>44484</v>
      </c>
      <c r="J4388" s="1" t="str">
        <f>TEXT(CONS_TABLE[[#This Row],[date_stolen]],"YYYY")</f>
        <v>2021</v>
      </c>
      <c r="K4388" s="1" t="str">
        <f>TEXT(CONS_TABLE[[#This Row],[date_stolen]],"MMMM")</f>
        <v>October</v>
      </c>
      <c r="L4388">
        <v>105</v>
      </c>
      <c r="M4388" t="str">
        <f>VLOOKUP(CONS_TABLE[[#This Row],[location_id]],Locations[],2,"FALSE")</f>
        <v>Gisborne</v>
      </c>
      <c r="N4388" t="str">
        <f>VLOOKUP(CONS_TABLE[[#This Row],[location_id]],Locations[],3, "FALSE")</f>
        <v>New Zealand</v>
      </c>
      <c r="O4388" s="3">
        <f>VLOOKUP(CONS_TABLE[[#This Row],[location_id]],Locations[],4,"FALSE")</f>
        <v>52100</v>
      </c>
      <c r="P4388">
        <f>VLOOKUP(CONS_TABLE[[#This Row],[location_id]],Locations[],5,"FALSE")</f>
        <v>6.21</v>
      </c>
    </row>
    <row r="4389" spans="1:16" x14ac:dyDescent="0.3">
      <c r="A4389">
        <v>4388</v>
      </c>
      <c r="B4389" t="s">
        <v>435</v>
      </c>
      <c r="C4389">
        <v>576</v>
      </c>
      <c r="D4389" t="str">
        <f>VLOOKUP(CONS_TABLE[[#This Row],[make_id]],Make_details[],2,"FALSE")</f>
        <v>Mazda</v>
      </c>
      <c r="E4389" t="str">
        <f>VLOOKUP(CONS_TABLE[[#This Row],[make_id]],Make_details[],3,"FALSE")</f>
        <v>Standard</v>
      </c>
      <c r="F4389">
        <v>1999</v>
      </c>
      <c r="G4389" t="s">
        <v>450</v>
      </c>
      <c r="H4389" t="s">
        <v>32</v>
      </c>
      <c r="I4389" s="1">
        <v>44511</v>
      </c>
      <c r="J4389" s="1" t="str">
        <f>TEXT(CONS_TABLE[[#This Row],[date_stolen]],"YYYY")</f>
        <v>2021</v>
      </c>
      <c r="K4389" s="1" t="str">
        <f>TEXT(CONS_TABLE[[#This Row],[date_stolen]],"MMMM")</f>
        <v>November</v>
      </c>
      <c r="L4389">
        <v>105</v>
      </c>
      <c r="M4389" t="str">
        <f>VLOOKUP(CONS_TABLE[[#This Row],[location_id]],Locations[],2,"FALSE")</f>
        <v>Gisborne</v>
      </c>
      <c r="N4389" t="str">
        <f>VLOOKUP(CONS_TABLE[[#This Row],[location_id]],Locations[],3, "FALSE")</f>
        <v>New Zealand</v>
      </c>
      <c r="O4389" s="3">
        <f>VLOOKUP(CONS_TABLE[[#This Row],[location_id]],Locations[],4,"FALSE")</f>
        <v>52100</v>
      </c>
      <c r="P4389">
        <f>VLOOKUP(CONS_TABLE[[#This Row],[location_id]],Locations[],5,"FALSE")</f>
        <v>6.21</v>
      </c>
    </row>
    <row r="4390" spans="1:16" x14ac:dyDescent="0.3">
      <c r="A4390">
        <v>4389</v>
      </c>
      <c r="B4390" t="s">
        <v>435</v>
      </c>
      <c r="C4390">
        <v>619</v>
      </c>
      <c r="D4390" t="str">
        <f>VLOOKUP(CONS_TABLE[[#This Row],[make_id]],Make_details[],2,"FALSE")</f>
        <v>Toyota</v>
      </c>
      <c r="E4390" t="str">
        <f>VLOOKUP(CONS_TABLE[[#This Row],[make_id]],Make_details[],3,"FALSE")</f>
        <v>Standard</v>
      </c>
      <c r="F4390">
        <v>1998</v>
      </c>
      <c r="G4390" t="s">
        <v>448</v>
      </c>
      <c r="H4390" t="s">
        <v>47</v>
      </c>
      <c r="I4390" s="1">
        <v>44578</v>
      </c>
      <c r="J4390" s="1" t="str">
        <f>TEXT(CONS_TABLE[[#This Row],[date_stolen]],"YYYY")</f>
        <v>2022</v>
      </c>
      <c r="K4390" s="1" t="str">
        <f>TEXT(CONS_TABLE[[#This Row],[date_stolen]],"MMMM")</f>
        <v>January</v>
      </c>
      <c r="L4390">
        <v>109</v>
      </c>
      <c r="M4390" t="str">
        <f>VLOOKUP(CONS_TABLE[[#This Row],[location_id]],Locations[],2,"FALSE")</f>
        <v>Wellington</v>
      </c>
      <c r="N4390" t="str">
        <f>VLOOKUP(CONS_TABLE[[#This Row],[location_id]],Locations[],3, "FALSE")</f>
        <v>New Zealand</v>
      </c>
      <c r="O4390" s="3">
        <f>VLOOKUP(CONS_TABLE[[#This Row],[location_id]],Locations[],4,"FALSE")</f>
        <v>543500</v>
      </c>
      <c r="P4390">
        <f>VLOOKUP(CONS_TABLE[[#This Row],[location_id]],Locations[],5,"FALSE")</f>
        <v>67.52</v>
      </c>
    </row>
    <row r="4391" spans="1:16" x14ac:dyDescent="0.3">
      <c r="A4391">
        <v>4390</v>
      </c>
      <c r="B4391" t="s">
        <v>75</v>
      </c>
      <c r="C4391">
        <v>619</v>
      </c>
      <c r="D4391" t="str">
        <f>VLOOKUP(CONS_TABLE[[#This Row],[make_id]],Make_details[],2,"FALSE")</f>
        <v>Toyota</v>
      </c>
      <c r="E4391" t="str">
        <f>VLOOKUP(CONS_TABLE[[#This Row],[make_id]],Make_details[],3,"FALSE")</f>
        <v>Standard</v>
      </c>
      <c r="F4391">
        <v>1999</v>
      </c>
      <c r="G4391" t="s">
        <v>460</v>
      </c>
      <c r="H4391" t="s">
        <v>47</v>
      </c>
      <c r="I4391" s="1">
        <v>44503</v>
      </c>
      <c r="J4391" s="1" t="str">
        <f>TEXT(CONS_TABLE[[#This Row],[date_stolen]],"YYYY")</f>
        <v>2021</v>
      </c>
      <c r="K4391" s="1" t="str">
        <f>TEXT(CONS_TABLE[[#This Row],[date_stolen]],"MMMM")</f>
        <v>November</v>
      </c>
      <c r="L4391">
        <v>114</v>
      </c>
      <c r="M4391" t="str">
        <f>VLOOKUP(CONS_TABLE[[#This Row],[location_id]],Locations[],2,"FALSE")</f>
        <v>Canterbury</v>
      </c>
      <c r="N4391" t="str">
        <f>VLOOKUP(CONS_TABLE[[#This Row],[location_id]],Locations[],3, "FALSE")</f>
        <v>New Zealand</v>
      </c>
      <c r="O4391" s="3">
        <f>VLOOKUP(CONS_TABLE[[#This Row],[location_id]],Locations[],4,"FALSE")</f>
        <v>655000</v>
      </c>
      <c r="P4391">
        <f>VLOOKUP(CONS_TABLE[[#This Row],[location_id]],Locations[],5,"FALSE")</f>
        <v>14.72</v>
      </c>
    </row>
    <row r="4392" spans="1:16" x14ac:dyDescent="0.3">
      <c r="A4392">
        <v>4391</v>
      </c>
      <c r="B4392" t="s">
        <v>90</v>
      </c>
      <c r="C4392">
        <v>548</v>
      </c>
      <c r="D4392" t="str">
        <f>VLOOKUP(CONS_TABLE[[#This Row],[make_id]],Make_details[],2,"FALSE")</f>
        <v>Holden</v>
      </c>
      <c r="E4392" t="str">
        <f>VLOOKUP(CONS_TABLE[[#This Row],[make_id]],Make_details[],3,"FALSE")</f>
        <v>Standard</v>
      </c>
      <c r="F4392">
        <v>1999</v>
      </c>
      <c r="G4392" t="s">
        <v>747</v>
      </c>
      <c r="H4392" t="s">
        <v>28</v>
      </c>
      <c r="I4392" s="1">
        <v>44651</v>
      </c>
      <c r="J4392" s="1" t="str">
        <f>TEXT(CONS_TABLE[[#This Row],[date_stolen]],"YYYY")</f>
        <v>2022</v>
      </c>
      <c r="K4392" s="1" t="str">
        <f>TEXT(CONS_TABLE[[#This Row],[date_stolen]],"MMMM")</f>
        <v>March</v>
      </c>
      <c r="L4392">
        <v>102</v>
      </c>
      <c r="M4392" t="str">
        <f>VLOOKUP(CONS_TABLE[[#This Row],[location_id]],Locations[],2,"FALSE")</f>
        <v>Auckland</v>
      </c>
      <c r="N4392" t="str">
        <f>VLOOKUP(CONS_TABLE[[#This Row],[location_id]],Locations[],3, "FALSE")</f>
        <v>New Zealand</v>
      </c>
      <c r="O4392" s="3">
        <f>VLOOKUP(CONS_TABLE[[#This Row],[location_id]],Locations[],4,"FALSE")</f>
        <v>1695200</v>
      </c>
      <c r="P4392">
        <f>VLOOKUP(CONS_TABLE[[#This Row],[location_id]],Locations[],5,"FALSE")</f>
        <v>343.09</v>
      </c>
    </row>
    <row r="4393" spans="1:16" x14ac:dyDescent="0.3">
      <c r="A4393">
        <v>4392</v>
      </c>
      <c r="B4393" t="s">
        <v>75</v>
      </c>
      <c r="C4393">
        <v>540</v>
      </c>
      <c r="D4393" t="str">
        <f>VLOOKUP(CONS_TABLE[[#This Row],[make_id]],Make_details[],2,"FALSE")</f>
        <v>Ford</v>
      </c>
      <c r="E4393" t="str">
        <f>VLOOKUP(CONS_TABLE[[#This Row],[make_id]],Make_details[],3,"FALSE")</f>
        <v>Standard</v>
      </c>
      <c r="F4393">
        <v>1999</v>
      </c>
      <c r="G4393" t="s">
        <v>719</v>
      </c>
      <c r="H4393" t="s">
        <v>10</v>
      </c>
      <c r="I4393" s="1">
        <v>44655</v>
      </c>
      <c r="J4393" s="1" t="str">
        <f>TEXT(CONS_TABLE[[#This Row],[date_stolen]],"YYYY")</f>
        <v>2022</v>
      </c>
      <c r="K4393" s="1" t="str">
        <f>TEXT(CONS_TABLE[[#This Row],[date_stolen]],"MMMM")</f>
        <v>April</v>
      </c>
      <c r="L4393">
        <v>102</v>
      </c>
      <c r="M4393" t="str">
        <f>VLOOKUP(CONS_TABLE[[#This Row],[location_id]],Locations[],2,"FALSE")</f>
        <v>Auckland</v>
      </c>
      <c r="N4393" t="str">
        <f>VLOOKUP(CONS_TABLE[[#This Row],[location_id]],Locations[],3, "FALSE")</f>
        <v>New Zealand</v>
      </c>
      <c r="O4393" s="3">
        <f>VLOOKUP(CONS_TABLE[[#This Row],[location_id]],Locations[],4,"FALSE")</f>
        <v>1695200</v>
      </c>
      <c r="P4393">
        <f>VLOOKUP(CONS_TABLE[[#This Row],[location_id]],Locations[],5,"FALSE")</f>
        <v>343.09</v>
      </c>
    </row>
    <row r="4394" spans="1:16" x14ac:dyDescent="0.3">
      <c r="A4394">
        <v>4393</v>
      </c>
      <c r="B4394" t="s">
        <v>83</v>
      </c>
      <c r="C4394">
        <v>580</v>
      </c>
      <c r="D4394" t="str">
        <f>VLOOKUP(CONS_TABLE[[#This Row],[make_id]],Make_details[],2,"FALSE")</f>
        <v>Mitsubishi</v>
      </c>
      <c r="E4394" t="str">
        <f>VLOOKUP(CONS_TABLE[[#This Row],[make_id]],Make_details[],3,"FALSE")</f>
        <v>Standard</v>
      </c>
      <c r="F4394">
        <v>1999</v>
      </c>
      <c r="G4394" t="s">
        <v>441</v>
      </c>
      <c r="H4394" t="s">
        <v>32</v>
      </c>
      <c r="I4394" s="1">
        <v>44628</v>
      </c>
      <c r="J4394" s="1" t="str">
        <f>TEXT(CONS_TABLE[[#This Row],[date_stolen]],"YYYY")</f>
        <v>2022</v>
      </c>
      <c r="K4394" s="1" t="str">
        <f>TEXT(CONS_TABLE[[#This Row],[date_stolen]],"MMMM")</f>
        <v>March</v>
      </c>
      <c r="L4394">
        <v>116</v>
      </c>
      <c r="M4394" t="str">
        <f>VLOOKUP(CONS_TABLE[[#This Row],[location_id]],Locations[],2,"FALSE")</f>
        <v>Southland</v>
      </c>
      <c r="N4394" t="str">
        <f>VLOOKUP(CONS_TABLE[[#This Row],[location_id]],Locations[],3, "FALSE")</f>
        <v>New Zealand</v>
      </c>
      <c r="O4394" s="3">
        <f>VLOOKUP(CONS_TABLE[[#This Row],[location_id]],Locations[],4,"FALSE")</f>
        <v>102400</v>
      </c>
      <c r="P4394">
        <f>VLOOKUP(CONS_TABLE[[#This Row],[location_id]],Locations[],5,"FALSE")</f>
        <v>3.28</v>
      </c>
    </row>
    <row r="4395" spans="1:16" x14ac:dyDescent="0.3">
      <c r="A4395">
        <v>4394</v>
      </c>
      <c r="B4395" t="s">
        <v>75</v>
      </c>
      <c r="C4395">
        <v>550</v>
      </c>
      <c r="D4395" t="str">
        <f>VLOOKUP(CONS_TABLE[[#This Row],[make_id]],Make_details[],2,"FALSE")</f>
        <v>Honda</v>
      </c>
      <c r="E4395" t="str">
        <f>VLOOKUP(CONS_TABLE[[#This Row],[make_id]],Make_details[],3,"FALSE")</f>
        <v>Standard</v>
      </c>
      <c r="F4395">
        <v>1998</v>
      </c>
      <c r="G4395" t="s">
        <v>592</v>
      </c>
      <c r="H4395" t="s">
        <v>10</v>
      </c>
      <c r="I4395" s="1">
        <v>44635</v>
      </c>
      <c r="J4395" s="1" t="str">
        <f>TEXT(CONS_TABLE[[#This Row],[date_stolen]],"YYYY")</f>
        <v>2022</v>
      </c>
      <c r="K4395" s="1" t="str">
        <f>TEXT(CONS_TABLE[[#This Row],[date_stolen]],"MMMM")</f>
        <v>March</v>
      </c>
      <c r="L4395">
        <v>102</v>
      </c>
      <c r="M4395" t="str">
        <f>VLOOKUP(CONS_TABLE[[#This Row],[location_id]],Locations[],2,"FALSE")</f>
        <v>Auckland</v>
      </c>
      <c r="N4395" t="str">
        <f>VLOOKUP(CONS_TABLE[[#This Row],[location_id]],Locations[],3, "FALSE")</f>
        <v>New Zealand</v>
      </c>
      <c r="O4395" s="3">
        <f>VLOOKUP(CONS_TABLE[[#This Row],[location_id]],Locations[],4,"FALSE")</f>
        <v>1695200</v>
      </c>
      <c r="P4395">
        <f>VLOOKUP(CONS_TABLE[[#This Row],[location_id]],Locations[],5,"FALSE")</f>
        <v>343.09</v>
      </c>
    </row>
    <row r="4396" spans="1:16" x14ac:dyDescent="0.3">
      <c r="A4396">
        <v>4395</v>
      </c>
      <c r="B4396" t="s">
        <v>75</v>
      </c>
      <c r="C4396">
        <v>619</v>
      </c>
      <c r="D4396" t="str">
        <f>VLOOKUP(CONS_TABLE[[#This Row],[make_id]],Make_details[],2,"FALSE")</f>
        <v>Toyota</v>
      </c>
      <c r="E4396" t="str">
        <f>VLOOKUP(CONS_TABLE[[#This Row],[make_id]],Make_details[],3,"FALSE")</f>
        <v>Standard</v>
      </c>
      <c r="F4396">
        <v>1999</v>
      </c>
      <c r="G4396" t="s">
        <v>460</v>
      </c>
      <c r="H4396" t="s">
        <v>32</v>
      </c>
      <c r="I4396" s="1">
        <v>44544</v>
      </c>
      <c r="J4396" s="1" t="str">
        <f>TEXT(CONS_TABLE[[#This Row],[date_stolen]],"YYYY")</f>
        <v>2021</v>
      </c>
      <c r="K4396" s="1" t="str">
        <f>TEXT(CONS_TABLE[[#This Row],[date_stolen]],"MMMM")</f>
        <v>December</v>
      </c>
      <c r="L4396">
        <v>104</v>
      </c>
      <c r="M4396" t="str">
        <f>VLOOKUP(CONS_TABLE[[#This Row],[location_id]],Locations[],2,"FALSE")</f>
        <v>Bay of Plenty</v>
      </c>
      <c r="N4396" t="str">
        <f>VLOOKUP(CONS_TABLE[[#This Row],[location_id]],Locations[],3, "FALSE")</f>
        <v>New Zealand</v>
      </c>
      <c r="O4396" s="3">
        <f>VLOOKUP(CONS_TABLE[[#This Row],[location_id]],Locations[],4,"FALSE")</f>
        <v>347700</v>
      </c>
      <c r="P4396">
        <f>VLOOKUP(CONS_TABLE[[#This Row],[location_id]],Locations[],5,"FALSE")</f>
        <v>28.8</v>
      </c>
    </row>
    <row r="4397" spans="1:16" x14ac:dyDescent="0.3">
      <c r="A4397">
        <v>4396</v>
      </c>
      <c r="B4397" t="s">
        <v>90</v>
      </c>
      <c r="C4397">
        <v>507</v>
      </c>
      <c r="D4397" t="str">
        <f>VLOOKUP(CONS_TABLE[[#This Row],[make_id]],Make_details[],2,"FALSE")</f>
        <v>Audi</v>
      </c>
      <c r="E4397" t="str">
        <f>VLOOKUP(CONS_TABLE[[#This Row],[make_id]],Make_details[],3,"FALSE")</f>
        <v>Standard</v>
      </c>
      <c r="F4397">
        <v>1999</v>
      </c>
      <c r="G4397" t="s">
        <v>688</v>
      </c>
      <c r="H4397" t="s">
        <v>10</v>
      </c>
      <c r="I4397" s="1">
        <v>44562</v>
      </c>
      <c r="J4397" s="1" t="str">
        <f>TEXT(CONS_TABLE[[#This Row],[date_stolen]],"YYYY")</f>
        <v>2022</v>
      </c>
      <c r="K4397" s="1" t="str">
        <f>TEXT(CONS_TABLE[[#This Row],[date_stolen]],"MMMM")</f>
        <v>January</v>
      </c>
      <c r="L4397">
        <v>104</v>
      </c>
      <c r="M4397" t="str">
        <f>VLOOKUP(CONS_TABLE[[#This Row],[location_id]],Locations[],2,"FALSE")</f>
        <v>Bay of Plenty</v>
      </c>
      <c r="N4397" t="str">
        <f>VLOOKUP(CONS_TABLE[[#This Row],[location_id]],Locations[],3, "FALSE")</f>
        <v>New Zealand</v>
      </c>
      <c r="O4397" s="3">
        <f>VLOOKUP(CONS_TABLE[[#This Row],[location_id]],Locations[],4,"FALSE")</f>
        <v>347700</v>
      </c>
      <c r="P4397">
        <f>VLOOKUP(CONS_TABLE[[#This Row],[location_id]],Locations[],5,"FALSE")</f>
        <v>28.8</v>
      </c>
    </row>
    <row r="4398" spans="1:16" x14ac:dyDescent="0.3">
      <c r="A4398">
        <v>4397</v>
      </c>
      <c r="B4398" t="s">
        <v>90</v>
      </c>
      <c r="C4398">
        <v>619</v>
      </c>
      <c r="D4398" t="str">
        <f>VLOOKUP(CONS_TABLE[[#This Row],[make_id]],Make_details[],2,"FALSE")</f>
        <v>Toyota</v>
      </c>
      <c r="E4398" t="str">
        <f>VLOOKUP(CONS_TABLE[[#This Row],[make_id]],Make_details[],3,"FALSE")</f>
        <v>Standard</v>
      </c>
      <c r="F4398">
        <v>1999</v>
      </c>
      <c r="G4398" t="s">
        <v>460</v>
      </c>
      <c r="H4398" t="s">
        <v>32</v>
      </c>
      <c r="I4398" s="1">
        <v>44528</v>
      </c>
      <c r="J4398" s="1" t="str">
        <f>TEXT(CONS_TABLE[[#This Row],[date_stolen]],"YYYY")</f>
        <v>2021</v>
      </c>
      <c r="K4398" s="1" t="str">
        <f>TEXT(CONS_TABLE[[#This Row],[date_stolen]],"MMMM")</f>
        <v>November</v>
      </c>
      <c r="L4398">
        <v>105</v>
      </c>
      <c r="M4398" t="str">
        <f>VLOOKUP(CONS_TABLE[[#This Row],[location_id]],Locations[],2,"FALSE")</f>
        <v>Gisborne</v>
      </c>
      <c r="N4398" t="str">
        <f>VLOOKUP(CONS_TABLE[[#This Row],[location_id]],Locations[],3, "FALSE")</f>
        <v>New Zealand</v>
      </c>
      <c r="O4398" s="3">
        <f>VLOOKUP(CONS_TABLE[[#This Row],[location_id]],Locations[],4,"FALSE")</f>
        <v>52100</v>
      </c>
      <c r="P4398">
        <f>VLOOKUP(CONS_TABLE[[#This Row],[location_id]],Locations[],5,"FALSE")</f>
        <v>6.21</v>
      </c>
    </row>
    <row r="4399" spans="1:16" x14ac:dyDescent="0.3">
      <c r="A4399">
        <v>4398</v>
      </c>
      <c r="B4399" t="s">
        <v>435</v>
      </c>
      <c r="C4399">
        <v>619</v>
      </c>
      <c r="D4399" t="str">
        <f>VLOOKUP(CONS_TABLE[[#This Row],[make_id]],Make_details[],2,"FALSE")</f>
        <v>Toyota</v>
      </c>
      <c r="E4399" t="str">
        <f>VLOOKUP(CONS_TABLE[[#This Row],[make_id]],Make_details[],3,"FALSE")</f>
        <v>Standard</v>
      </c>
      <c r="F4399">
        <v>1999</v>
      </c>
      <c r="G4399" t="s">
        <v>448</v>
      </c>
      <c r="H4399" t="s">
        <v>47</v>
      </c>
      <c r="I4399" s="1">
        <v>44563</v>
      </c>
      <c r="J4399" s="1" t="str">
        <f>TEXT(CONS_TABLE[[#This Row],[date_stolen]],"YYYY")</f>
        <v>2022</v>
      </c>
      <c r="K4399" s="1" t="str">
        <f>TEXT(CONS_TABLE[[#This Row],[date_stolen]],"MMMM")</f>
        <v>January</v>
      </c>
      <c r="L4399">
        <v>111</v>
      </c>
      <c r="M4399" t="str">
        <f>VLOOKUP(CONS_TABLE[[#This Row],[location_id]],Locations[],2,"FALSE")</f>
        <v>Nelson</v>
      </c>
      <c r="N4399" t="str">
        <f>VLOOKUP(CONS_TABLE[[#This Row],[location_id]],Locations[],3, "FALSE")</f>
        <v>New Zealand</v>
      </c>
      <c r="O4399" s="3">
        <f>VLOOKUP(CONS_TABLE[[#This Row],[location_id]],Locations[],4,"FALSE")</f>
        <v>54500</v>
      </c>
      <c r="P4399">
        <f>VLOOKUP(CONS_TABLE[[#This Row],[location_id]],Locations[],5,"FALSE")</f>
        <v>129.15</v>
      </c>
    </row>
    <row r="4400" spans="1:16" x14ac:dyDescent="0.3">
      <c r="A4400">
        <v>4399</v>
      </c>
      <c r="B4400" t="s">
        <v>435</v>
      </c>
      <c r="C4400">
        <v>619</v>
      </c>
      <c r="D4400" t="str">
        <f>VLOOKUP(CONS_TABLE[[#This Row],[make_id]],Make_details[],2,"FALSE")</f>
        <v>Toyota</v>
      </c>
      <c r="E4400" t="str">
        <f>VLOOKUP(CONS_TABLE[[#This Row],[make_id]],Make_details[],3,"FALSE")</f>
        <v>Standard</v>
      </c>
      <c r="F4400">
        <v>1999</v>
      </c>
      <c r="G4400" t="s">
        <v>448</v>
      </c>
      <c r="H4400" t="s">
        <v>47</v>
      </c>
      <c r="I4400" s="1">
        <v>44575</v>
      </c>
      <c r="J4400" s="1" t="str">
        <f>TEXT(CONS_TABLE[[#This Row],[date_stolen]],"YYYY")</f>
        <v>2022</v>
      </c>
      <c r="K4400" s="1" t="str">
        <f>TEXT(CONS_TABLE[[#This Row],[date_stolen]],"MMMM")</f>
        <v>January</v>
      </c>
      <c r="L4400">
        <v>111</v>
      </c>
      <c r="M4400" t="str">
        <f>VLOOKUP(CONS_TABLE[[#This Row],[location_id]],Locations[],2,"FALSE")</f>
        <v>Nelson</v>
      </c>
      <c r="N4400" t="str">
        <f>VLOOKUP(CONS_TABLE[[#This Row],[location_id]],Locations[],3, "FALSE")</f>
        <v>New Zealand</v>
      </c>
      <c r="O4400" s="3">
        <f>VLOOKUP(CONS_TABLE[[#This Row],[location_id]],Locations[],4,"FALSE")</f>
        <v>54500</v>
      </c>
      <c r="P4400">
        <f>VLOOKUP(CONS_TABLE[[#This Row],[location_id]],Locations[],5,"FALSE")</f>
        <v>129.15</v>
      </c>
    </row>
    <row r="4401" spans="1:16" x14ac:dyDescent="0.3">
      <c r="A4401">
        <v>4400</v>
      </c>
      <c r="B4401" t="s">
        <v>90</v>
      </c>
      <c r="C4401">
        <v>619</v>
      </c>
      <c r="D4401" t="str">
        <f>VLOOKUP(CONS_TABLE[[#This Row],[make_id]],Make_details[],2,"FALSE")</f>
        <v>Toyota</v>
      </c>
      <c r="E4401" t="str">
        <f>VLOOKUP(CONS_TABLE[[#This Row],[make_id]],Make_details[],3,"FALSE")</f>
        <v>Standard</v>
      </c>
      <c r="F4401">
        <v>1999</v>
      </c>
      <c r="G4401" t="s">
        <v>460</v>
      </c>
      <c r="H4401" t="s">
        <v>32</v>
      </c>
      <c r="I4401" s="1">
        <v>44487</v>
      </c>
      <c r="J4401" s="1" t="str">
        <f>TEXT(CONS_TABLE[[#This Row],[date_stolen]],"YYYY")</f>
        <v>2021</v>
      </c>
      <c r="K4401" s="1" t="str">
        <f>TEXT(CONS_TABLE[[#This Row],[date_stolen]],"MMMM")</f>
        <v>October</v>
      </c>
      <c r="L4401">
        <v>105</v>
      </c>
      <c r="M4401" t="str">
        <f>VLOOKUP(CONS_TABLE[[#This Row],[location_id]],Locations[],2,"FALSE")</f>
        <v>Gisborne</v>
      </c>
      <c r="N4401" t="str">
        <f>VLOOKUP(CONS_TABLE[[#This Row],[location_id]],Locations[],3, "FALSE")</f>
        <v>New Zealand</v>
      </c>
      <c r="O4401" s="3">
        <f>VLOOKUP(CONS_TABLE[[#This Row],[location_id]],Locations[],4,"FALSE")</f>
        <v>52100</v>
      </c>
      <c r="P4401">
        <f>VLOOKUP(CONS_TABLE[[#This Row],[location_id]],Locations[],5,"FALSE")</f>
        <v>6.21</v>
      </c>
    </row>
    <row r="4402" spans="1:16" x14ac:dyDescent="0.3">
      <c r="A4402">
        <v>4401</v>
      </c>
      <c r="B4402" t="s">
        <v>435</v>
      </c>
      <c r="C4402">
        <v>619</v>
      </c>
      <c r="D4402" t="str">
        <f>VLOOKUP(CONS_TABLE[[#This Row],[make_id]],Make_details[],2,"FALSE")</f>
        <v>Toyota</v>
      </c>
      <c r="E4402" t="str">
        <f>VLOOKUP(CONS_TABLE[[#This Row],[make_id]],Make_details[],3,"FALSE")</f>
        <v>Standard</v>
      </c>
      <c r="F4402">
        <v>1999</v>
      </c>
      <c r="G4402" t="s">
        <v>448</v>
      </c>
      <c r="H4402" t="s">
        <v>47</v>
      </c>
      <c r="I4402" s="1">
        <v>44541</v>
      </c>
      <c r="J4402" s="1" t="str">
        <f>TEXT(CONS_TABLE[[#This Row],[date_stolen]],"YYYY")</f>
        <v>2021</v>
      </c>
      <c r="K4402" s="1" t="str">
        <f>TEXT(CONS_TABLE[[#This Row],[date_stolen]],"MMMM")</f>
        <v>December</v>
      </c>
      <c r="L4402">
        <v>114</v>
      </c>
      <c r="M4402" t="str">
        <f>VLOOKUP(CONS_TABLE[[#This Row],[location_id]],Locations[],2,"FALSE")</f>
        <v>Canterbury</v>
      </c>
      <c r="N4402" t="str">
        <f>VLOOKUP(CONS_TABLE[[#This Row],[location_id]],Locations[],3, "FALSE")</f>
        <v>New Zealand</v>
      </c>
      <c r="O4402" s="3">
        <f>VLOOKUP(CONS_TABLE[[#This Row],[location_id]],Locations[],4,"FALSE")</f>
        <v>655000</v>
      </c>
      <c r="P4402">
        <f>VLOOKUP(CONS_TABLE[[#This Row],[location_id]],Locations[],5,"FALSE")</f>
        <v>14.72</v>
      </c>
    </row>
    <row r="4403" spans="1:16" x14ac:dyDescent="0.3">
      <c r="A4403">
        <v>4402</v>
      </c>
      <c r="B4403" t="s">
        <v>235</v>
      </c>
      <c r="C4403">
        <v>587</v>
      </c>
      <c r="D4403" t="str">
        <f>VLOOKUP(CONS_TABLE[[#This Row],[make_id]],Make_details[],2,"FALSE")</f>
        <v>Nissan</v>
      </c>
      <c r="E4403" t="str">
        <f>VLOOKUP(CONS_TABLE[[#This Row],[make_id]],Make_details[],3,"FALSE")</f>
        <v>Standard</v>
      </c>
      <c r="F4403">
        <v>1993</v>
      </c>
      <c r="G4403" t="s">
        <v>175</v>
      </c>
      <c r="H4403" t="s">
        <v>32</v>
      </c>
      <c r="I4403" s="1">
        <v>44573</v>
      </c>
      <c r="J4403" s="1" t="str">
        <f>TEXT(CONS_TABLE[[#This Row],[date_stolen]],"YYYY")</f>
        <v>2022</v>
      </c>
      <c r="K4403" s="1" t="str">
        <f>TEXT(CONS_TABLE[[#This Row],[date_stolen]],"MMMM")</f>
        <v>January</v>
      </c>
      <c r="L4403">
        <v>109</v>
      </c>
      <c r="M4403" t="str">
        <f>VLOOKUP(CONS_TABLE[[#This Row],[location_id]],Locations[],2,"FALSE")</f>
        <v>Wellington</v>
      </c>
      <c r="N4403" t="str">
        <f>VLOOKUP(CONS_TABLE[[#This Row],[location_id]],Locations[],3, "FALSE")</f>
        <v>New Zealand</v>
      </c>
      <c r="O4403" s="3">
        <f>VLOOKUP(CONS_TABLE[[#This Row],[location_id]],Locations[],4,"FALSE")</f>
        <v>543500</v>
      </c>
      <c r="P4403">
        <f>VLOOKUP(CONS_TABLE[[#This Row],[location_id]],Locations[],5,"FALSE")</f>
        <v>67.52</v>
      </c>
    </row>
    <row r="4404" spans="1:16" x14ac:dyDescent="0.3">
      <c r="A4404">
        <v>4403</v>
      </c>
      <c r="B4404" t="s">
        <v>83</v>
      </c>
      <c r="C4404">
        <v>540</v>
      </c>
      <c r="D4404" t="str">
        <f>VLOOKUP(CONS_TABLE[[#This Row],[make_id]],Make_details[],2,"FALSE")</f>
        <v>Ford</v>
      </c>
      <c r="E4404" t="str">
        <f>VLOOKUP(CONS_TABLE[[#This Row],[make_id]],Make_details[],3,"FALSE")</f>
        <v>Standard</v>
      </c>
      <c r="F4404">
        <v>1999</v>
      </c>
      <c r="G4404" t="s">
        <v>453</v>
      </c>
      <c r="H4404" t="s">
        <v>69</v>
      </c>
      <c r="I4404" s="1">
        <v>44613</v>
      </c>
      <c r="J4404" s="1" t="str">
        <f>TEXT(CONS_TABLE[[#This Row],[date_stolen]],"YYYY")</f>
        <v>2022</v>
      </c>
      <c r="K4404" s="1" t="str">
        <f>TEXT(CONS_TABLE[[#This Row],[date_stolen]],"MMMM")</f>
        <v>February</v>
      </c>
      <c r="L4404">
        <v>104</v>
      </c>
      <c r="M4404" t="str">
        <f>VLOOKUP(CONS_TABLE[[#This Row],[location_id]],Locations[],2,"FALSE")</f>
        <v>Bay of Plenty</v>
      </c>
      <c r="N4404" t="str">
        <f>VLOOKUP(CONS_TABLE[[#This Row],[location_id]],Locations[],3, "FALSE")</f>
        <v>New Zealand</v>
      </c>
      <c r="O4404" s="3">
        <f>VLOOKUP(CONS_TABLE[[#This Row],[location_id]],Locations[],4,"FALSE")</f>
        <v>347700</v>
      </c>
      <c r="P4404">
        <f>VLOOKUP(CONS_TABLE[[#This Row],[location_id]],Locations[],5,"FALSE")</f>
        <v>28.8</v>
      </c>
    </row>
    <row r="4405" spans="1:16" x14ac:dyDescent="0.3">
      <c r="A4405">
        <v>4404</v>
      </c>
      <c r="B4405" t="s">
        <v>83</v>
      </c>
      <c r="C4405">
        <v>548</v>
      </c>
      <c r="D4405" t="str">
        <f>VLOOKUP(CONS_TABLE[[#This Row],[make_id]],Make_details[],2,"FALSE")</f>
        <v>Holden</v>
      </c>
      <c r="E4405" t="str">
        <f>VLOOKUP(CONS_TABLE[[#This Row],[make_id]],Make_details[],3,"FALSE")</f>
        <v>Standard</v>
      </c>
      <c r="F4405">
        <v>1999</v>
      </c>
      <c r="G4405" t="s">
        <v>747</v>
      </c>
      <c r="H4405" t="s">
        <v>47</v>
      </c>
      <c r="I4405" s="1">
        <v>44608</v>
      </c>
      <c r="J4405" s="1" t="str">
        <f>TEXT(CONS_TABLE[[#This Row],[date_stolen]],"YYYY")</f>
        <v>2022</v>
      </c>
      <c r="K4405" s="1" t="str">
        <f>TEXT(CONS_TABLE[[#This Row],[date_stolen]],"MMMM")</f>
        <v>February</v>
      </c>
      <c r="L4405">
        <v>107</v>
      </c>
      <c r="M4405" t="str">
        <f>VLOOKUP(CONS_TABLE[[#This Row],[location_id]],Locations[],2,"FALSE")</f>
        <v>Taranaki</v>
      </c>
      <c r="N4405" t="str">
        <f>VLOOKUP(CONS_TABLE[[#This Row],[location_id]],Locations[],3, "FALSE")</f>
        <v>New Zealand</v>
      </c>
      <c r="O4405" s="3">
        <f>VLOOKUP(CONS_TABLE[[#This Row],[location_id]],Locations[],4,"FALSE")</f>
        <v>127300</v>
      </c>
      <c r="P4405">
        <f>VLOOKUP(CONS_TABLE[[#This Row],[location_id]],Locations[],5,"FALSE")</f>
        <v>17.55</v>
      </c>
    </row>
    <row r="4406" spans="1:16" x14ac:dyDescent="0.3">
      <c r="A4406">
        <v>4405</v>
      </c>
      <c r="B4406" t="s">
        <v>235</v>
      </c>
      <c r="C4406">
        <v>619</v>
      </c>
      <c r="D4406" t="str">
        <f>VLOOKUP(CONS_TABLE[[#This Row],[make_id]],Make_details[],2,"FALSE")</f>
        <v>Toyota</v>
      </c>
      <c r="E4406" t="str">
        <f>VLOOKUP(CONS_TABLE[[#This Row],[make_id]],Make_details[],3,"FALSE")</f>
        <v>Standard</v>
      </c>
      <c r="F4406">
        <v>1993</v>
      </c>
      <c r="G4406" t="s">
        <v>467</v>
      </c>
      <c r="H4406" t="s">
        <v>32</v>
      </c>
      <c r="I4406" s="1">
        <v>44530</v>
      </c>
      <c r="J4406" s="1" t="str">
        <f>TEXT(CONS_TABLE[[#This Row],[date_stolen]],"YYYY")</f>
        <v>2021</v>
      </c>
      <c r="K4406" s="1" t="str">
        <f>TEXT(CONS_TABLE[[#This Row],[date_stolen]],"MMMM")</f>
        <v>November</v>
      </c>
      <c r="L4406">
        <v>115</v>
      </c>
      <c r="M4406" t="str">
        <f>VLOOKUP(CONS_TABLE[[#This Row],[location_id]],Locations[],2,"FALSE")</f>
        <v>Otago</v>
      </c>
      <c r="N4406" t="str">
        <f>VLOOKUP(CONS_TABLE[[#This Row],[location_id]],Locations[],3, "FALSE")</f>
        <v>New Zealand</v>
      </c>
      <c r="O4406" s="3">
        <f>VLOOKUP(CONS_TABLE[[#This Row],[location_id]],Locations[],4,"FALSE")</f>
        <v>246000</v>
      </c>
      <c r="P4406">
        <f>VLOOKUP(CONS_TABLE[[#This Row],[location_id]],Locations[],5,"FALSE")</f>
        <v>7.89</v>
      </c>
    </row>
    <row r="4407" spans="1:16" x14ac:dyDescent="0.3">
      <c r="A4407">
        <v>4406</v>
      </c>
      <c r="B4407" t="s">
        <v>75</v>
      </c>
      <c r="C4407">
        <v>619</v>
      </c>
      <c r="D4407" t="str">
        <f>VLOOKUP(CONS_TABLE[[#This Row],[make_id]],Make_details[],2,"FALSE")</f>
        <v>Toyota</v>
      </c>
      <c r="E4407" t="str">
        <f>VLOOKUP(CONS_TABLE[[#This Row],[make_id]],Make_details[],3,"FALSE")</f>
        <v>Standard</v>
      </c>
      <c r="F4407">
        <v>2000</v>
      </c>
      <c r="G4407" t="s">
        <v>460</v>
      </c>
      <c r="H4407" t="s">
        <v>47</v>
      </c>
      <c r="I4407" s="1">
        <v>44558</v>
      </c>
      <c r="J4407" s="1" t="str">
        <f>TEXT(CONS_TABLE[[#This Row],[date_stolen]],"YYYY")</f>
        <v>2021</v>
      </c>
      <c r="K4407" s="1" t="str">
        <f>TEXT(CONS_TABLE[[#This Row],[date_stolen]],"MMMM")</f>
        <v>December</v>
      </c>
      <c r="L4407">
        <v>109</v>
      </c>
      <c r="M4407" t="str">
        <f>VLOOKUP(CONS_TABLE[[#This Row],[location_id]],Locations[],2,"FALSE")</f>
        <v>Wellington</v>
      </c>
      <c r="N4407" t="str">
        <f>VLOOKUP(CONS_TABLE[[#This Row],[location_id]],Locations[],3, "FALSE")</f>
        <v>New Zealand</v>
      </c>
      <c r="O4407" s="3">
        <f>VLOOKUP(CONS_TABLE[[#This Row],[location_id]],Locations[],4,"FALSE")</f>
        <v>543500</v>
      </c>
      <c r="P4407">
        <f>VLOOKUP(CONS_TABLE[[#This Row],[location_id]],Locations[],5,"FALSE")</f>
        <v>67.52</v>
      </c>
    </row>
    <row r="4408" spans="1:16" x14ac:dyDescent="0.3">
      <c r="A4408">
        <v>4407</v>
      </c>
      <c r="B4408" t="s">
        <v>90</v>
      </c>
      <c r="C4408">
        <v>587</v>
      </c>
      <c r="D4408" t="str">
        <f>VLOOKUP(CONS_TABLE[[#This Row],[make_id]],Make_details[],2,"FALSE")</f>
        <v>Nissan</v>
      </c>
      <c r="E4408" t="str">
        <f>VLOOKUP(CONS_TABLE[[#This Row],[make_id]],Make_details[],3,"FALSE")</f>
        <v>Standard</v>
      </c>
      <c r="F4408">
        <v>1988</v>
      </c>
      <c r="G4408" t="s">
        <v>473</v>
      </c>
      <c r="H4408" t="s">
        <v>45</v>
      </c>
      <c r="I4408" s="1">
        <v>44630</v>
      </c>
      <c r="J4408" s="1" t="str">
        <f>TEXT(CONS_TABLE[[#This Row],[date_stolen]],"YYYY")</f>
        <v>2022</v>
      </c>
      <c r="K4408" s="1" t="str">
        <f>TEXT(CONS_TABLE[[#This Row],[date_stolen]],"MMMM")</f>
        <v>March</v>
      </c>
      <c r="L4408">
        <v>114</v>
      </c>
      <c r="M4408" t="str">
        <f>VLOOKUP(CONS_TABLE[[#This Row],[location_id]],Locations[],2,"FALSE")</f>
        <v>Canterbury</v>
      </c>
      <c r="N4408" t="str">
        <f>VLOOKUP(CONS_TABLE[[#This Row],[location_id]],Locations[],3, "FALSE")</f>
        <v>New Zealand</v>
      </c>
      <c r="O4408" s="3">
        <f>VLOOKUP(CONS_TABLE[[#This Row],[location_id]],Locations[],4,"FALSE")</f>
        <v>655000</v>
      </c>
      <c r="P4408">
        <f>VLOOKUP(CONS_TABLE[[#This Row],[location_id]],Locations[],5,"FALSE")</f>
        <v>14.72</v>
      </c>
    </row>
    <row r="4409" spans="1:16" x14ac:dyDescent="0.3">
      <c r="A4409">
        <v>4408</v>
      </c>
      <c r="B4409" t="s">
        <v>75</v>
      </c>
      <c r="C4409">
        <v>512</v>
      </c>
      <c r="D4409" t="str">
        <f>VLOOKUP(CONS_TABLE[[#This Row],[make_id]],Make_details[],2,"FALSE")</f>
        <v>BMW</v>
      </c>
      <c r="E4409" t="str">
        <f>VLOOKUP(CONS_TABLE[[#This Row],[make_id]],Make_details[],3,"FALSE")</f>
        <v>Luxury</v>
      </c>
      <c r="F4409">
        <v>2007</v>
      </c>
      <c r="G4409" t="s">
        <v>821</v>
      </c>
      <c r="H4409" t="s">
        <v>69</v>
      </c>
      <c r="I4409" s="1">
        <v>44653</v>
      </c>
      <c r="J4409" s="1" t="str">
        <f>TEXT(CONS_TABLE[[#This Row],[date_stolen]],"YYYY")</f>
        <v>2022</v>
      </c>
      <c r="K4409" s="1" t="str">
        <f>TEXT(CONS_TABLE[[#This Row],[date_stolen]],"MMMM")</f>
        <v>April</v>
      </c>
      <c r="L4409">
        <v>109</v>
      </c>
      <c r="M4409" t="str">
        <f>VLOOKUP(CONS_TABLE[[#This Row],[location_id]],Locations[],2,"FALSE")</f>
        <v>Wellington</v>
      </c>
      <c r="N4409" t="str">
        <f>VLOOKUP(CONS_TABLE[[#This Row],[location_id]],Locations[],3, "FALSE")</f>
        <v>New Zealand</v>
      </c>
      <c r="O4409" s="3">
        <f>VLOOKUP(CONS_TABLE[[#This Row],[location_id]],Locations[],4,"FALSE")</f>
        <v>543500</v>
      </c>
      <c r="P4409">
        <f>VLOOKUP(CONS_TABLE[[#This Row],[location_id]],Locations[],5,"FALSE")</f>
        <v>67.52</v>
      </c>
    </row>
    <row r="4410" spans="1:16" x14ac:dyDescent="0.3">
      <c r="A4410">
        <v>4409</v>
      </c>
      <c r="B4410" t="s">
        <v>75</v>
      </c>
      <c r="C4410">
        <v>587</v>
      </c>
      <c r="D4410" t="str">
        <f>VLOOKUP(CONS_TABLE[[#This Row],[make_id]],Make_details[],2,"FALSE")</f>
        <v>Nissan</v>
      </c>
      <c r="E4410" t="str">
        <f>VLOOKUP(CONS_TABLE[[#This Row],[make_id]],Make_details[],3,"FALSE")</f>
        <v>Standard</v>
      </c>
      <c r="F4410">
        <v>2000</v>
      </c>
      <c r="G4410" t="s">
        <v>461</v>
      </c>
      <c r="H4410" t="s">
        <v>10</v>
      </c>
      <c r="I4410" s="1">
        <v>44539</v>
      </c>
      <c r="J4410" s="1" t="str">
        <f>TEXT(CONS_TABLE[[#This Row],[date_stolen]],"YYYY")</f>
        <v>2021</v>
      </c>
      <c r="K4410" s="1" t="str">
        <f>TEXT(CONS_TABLE[[#This Row],[date_stolen]],"MMMM")</f>
        <v>December</v>
      </c>
      <c r="L4410">
        <v>104</v>
      </c>
      <c r="M4410" t="str">
        <f>VLOOKUP(CONS_TABLE[[#This Row],[location_id]],Locations[],2,"FALSE")</f>
        <v>Bay of Plenty</v>
      </c>
      <c r="N4410" t="str">
        <f>VLOOKUP(CONS_TABLE[[#This Row],[location_id]],Locations[],3, "FALSE")</f>
        <v>New Zealand</v>
      </c>
      <c r="O4410" s="3">
        <f>VLOOKUP(CONS_TABLE[[#This Row],[location_id]],Locations[],4,"FALSE")</f>
        <v>347700</v>
      </c>
      <c r="P4410">
        <f>VLOOKUP(CONS_TABLE[[#This Row],[location_id]],Locations[],5,"FALSE")</f>
        <v>28.8</v>
      </c>
    </row>
    <row r="4411" spans="1:16" x14ac:dyDescent="0.3">
      <c r="A4411">
        <v>4410</v>
      </c>
      <c r="B4411" t="s">
        <v>435</v>
      </c>
      <c r="C4411">
        <v>576</v>
      </c>
      <c r="D4411" t="str">
        <f>VLOOKUP(CONS_TABLE[[#This Row],[make_id]],Make_details[],2,"FALSE")</f>
        <v>Mazda</v>
      </c>
      <c r="E4411" t="str">
        <f>VLOOKUP(CONS_TABLE[[#This Row],[make_id]],Make_details[],3,"FALSE")</f>
        <v>Standard</v>
      </c>
      <c r="F4411">
        <v>2000</v>
      </c>
      <c r="G4411" t="s">
        <v>450</v>
      </c>
      <c r="H4411" t="s">
        <v>69</v>
      </c>
      <c r="I4411" s="1">
        <v>44643</v>
      </c>
      <c r="J4411" s="1" t="str">
        <f>TEXT(CONS_TABLE[[#This Row],[date_stolen]],"YYYY")</f>
        <v>2022</v>
      </c>
      <c r="K4411" s="1" t="str">
        <f>TEXT(CONS_TABLE[[#This Row],[date_stolen]],"MMMM")</f>
        <v>March</v>
      </c>
      <c r="L4411">
        <v>115</v>
      </c>
      <c r="M4411" t="str">
        <f>VLOOKUP(CONS_TABLE[[#This Row],[location_id]],Locations[],2,"FALSE")</f>
        <v>Otago</v>
      </c>
      <c r="N4411" t="str">
        <f>VLOOKUP(CONS_TABLE[[#This Row],[location_id]],Locations[],3, "FALSE")</f>
        <v>New Zealand</v>
      </c>
      <c r="O4411" s="3">
        <f>VLOOKUP(CONS_TABLE[[#This Row],[location_id]],Locations[],4,"FALSE")</f>
        <v>246000</v>
      </c>
      <c r="P4411">
        <f>VLOOKUP(CONS_TABLE[[#This Row],[location_id]],Locations[],5,"FALSE")</f>
        <v>7.89</v>
      </c>
    </row>
    <row r="4412" spans="1:16" x14ac:dyDescent="0.3">
      <c r="A4412">
        <v>4411</v>
      </c>
      <c r="B4412" t="s">
        <v>435</v>
      </c>
      <c r="C4412">
        <v>576</v>
      </c>
      <c r="D4412" t="str">
        <f>VLOOKUP(CONS_TABLE[[#This Row],[make_id]],Make_details[],2,"FALSE")</f>
        <v>Mazda</v>
      </c>
      <c r="E4412" t="str">
        <f>VLOOKUP(CONS_TABLE[[#This Row],[make_id]],Make_details[],3,"FALSE")</f>
        <v>Standard</v>
      </c>
      <c r="F4412">
        <v>2000</v>
      </c>
      <c r="G4412" t="s">
        <v>450</v>
      </c>
      <c r="H4412" t="s">
        <v>45</v>
      </c>
      <c r="I4412" s="1">
        <v>44509</v>
      </c>
      <c r="J4412" s="1" t="str">
        <f>TEXT(CONS_TABLE[[#This Row],[date_stolen]],"YYYY")</f>
        <v>2021</v>
      </c>
      <c r="K4412" s="1" t="str">
        <f>TEXT(CONS_TABLE[[#This Row],[date_stolen]],"MMMM")</f>
        <v>November</v>
      </c>
      <c r="L4412">
        <v>101</v>
      </c>
      <c r="M4412" t="str">
        <f>VLOOKUP(CONS_TABLE[[#This Row],[location_id]],Locations[],2,"FALSE")</f>
        <v>Northland</v>
      </c>
      <c r="N4412" t="str">
        <f>VLOOKUP(CONS_TABLE[[#This Row],[location_id]],Locations[],3, "FALSE")</f>
        <v>New Zealand</v>
      </c>
      <c r="O4412" s="3">
        <f>VLOOKUP(CONS_TABLE[[#This Row],[location_id]],Locations[],4,"FALSE")</f>
        <v>201500</v>
      </c>
      <c r="P4412">
        <f>VLOOKUP(CONS_TABLE[[#This Row],[location_id]],Locations[],5,"FALSE")</f>
        <v>16.11</v>
      </c>
    </row>
    <row r="4413" spans="1:16" x14ac:dyDescent="0.3">
      <c r="A4413">
        <v>4412</v>
      </c>
      <c r="B4413" t="s">
        <v>75</v>
      </c>
      <c r="C4413">
        <v>619</v>
      </c>
      <c r="D4413" t="str">
        <f>VLOOKUP(CONS_TABLE[[#This Row],[make_id]],Make_details[],2,"FALSE")</f>
        <v>Toyota</v>
      </c>
      <c r="E4413" t="str">
        <f>VLOOKUP(CONS_TABLE[[#This Row],[make_id]],Make_details[],3,"FALSE")</f>
        <v>Standard</v>
      </c>
      <c r="F4413">
        <v>1990</v>
      </c>
      <c r="G4413" t="s">
        <v>702</v>
      </c>
      <c r="H4413" t="s">
        <v>45</v>
      </c>
      <c r="I4413" s="1">
        <v>44603</v>
      </c>
      <c r="J4413" s="1" t="str">
        <f>TEXT(CONS_TABLE[[#This Row],[date_stolen]],"YYYY")</f>
        <v>2022</v>
      </c>
      <c r="K4413" s="1" t="str">
        <f>TEXT(CONS_TABLE[[#This Row],[date_stolen]],"MMMM")</f>
        <v>February</v>
      </c>
      <c r="L4413">
        <v>114</v>
      </c>
      <c r="M4413" t="str">
        <f>VLOOKUP(CONS_TABLE[[#This Row],[location_id]],Locations[],2,"FALSE")</f>
        <v>Canterbury</v>
      </c>
      <c r="N4413" t="str">
        <f>VLOOKUP(CONS_TABLE[[#This Row],[location_id]],Locations[],3, "FALSE")</f>
        <v>New Zealand</v>
      </c>
      <c r="O4413" s="3">
        <f>VLOOKUP(CONS_TABLE[[#This Row],[location_id]],Locations[],4,"FALSE")</f>
        <v>655000</v>
      </c>
      <c r="P4413">
        <f>VLOOKUP(CONS_TABLE[[#This Row],[location_id]],Locations[],5,"FALSE")</f>
        <v>14.72</v>
      </c>
    </row>
    <row r="4414" spans="1:16" x14ac:dyDescent="0.3">
      <c r="A4414">
        <v>4413</v>
      </c>
      <c r="B4414" t="s">
        <v>83</v>
      </c>
      <c r="C4414">
        <v>548</v>
      </c>
      <c r="D4414" t="str">
        <f>VLOOKUP(CONS_TABLE[[#This Row],[make_id]],Make_details[],2,"FALSE")</f>
        <v>Holden</v>
      </c>
      <c r="E4414" t="str">
        <f>VLOOKUP(CONS_TABLE[[#This Row],[make_id]],Make_details[],3,"FALSE")</f>
        <v>Standard</v>
      </c>
      <c r="F4414">
        <v>2000</v>
      </c>
      <c r="G4414" t="s">
        <v>747</v>
      </c>
      <c r="H4414" t="s">
        <v>47</v>
      </c>
      <c r="I4414" s="1">
        <v>44563</v>
      </c>
      <c r="J4414" s="1" t="str">
        <f>TEXT(CONS_TABLE[[#This Row],[date_stolen]],"YYYY")</f>
        <v>2022</v>
      </c>
      <c r="K4414" s="1" t="str">
        <f>TEXT(CONS_TABLE[[#This Row],[date_stolen]],"MMMM")</f>
        <v>January</v>
      </c>
      <c r="L4414">
        <v>102</v>
      </c>
      <c r="M4414" t="str">
        <f>VLOOKUP(CONS_TABLE[[#This Row],[location_id]],Locations[],2,"FALSE")</f>
        <v>Auckland</v>
      </c>
      <c r="N4414" t="str">
        <f>VLOOKUP(CONS_TABLE[[#This Row],[location_id]],Locations[],3, "FALSE")</f>
        <v>New Zealand</v>
      </c>
      <c r="O4414" s="3">
        <f>VLOOKUP(CONS_TABLE[[#This Row],[location_id]],Locations[],4,"FALSE")</f>
        <v>1695200</v>
      </c>
      <c r="P4414">
        <f>VLOOKUP(CONS_TABLE[[#This Row],[location_id]],Locations[],5,"FALSE")</f>
        <v>343.09</v>
      </c>
    </row>
    <row r="4415" spans="1:16" x14ac:dyDescent="0.3">
      <c r="A4415">
        <v>4414</v>
      </c>
      <c r="B4415" t="s">
        <v>435</v>
      </c>
      <c r="C4415">
        <v>619</v>
      </c>
      <c r="D4415" t="str">
        <f>VLOOKUP(CONS_TABLE[[#This Row],[make_id]],Make_details[],2,"FALSE")</f>
        <v>Toyota</v>
      </c>
      <c r="E4415" t="str">
        <f>VLOOKUP(CONS_TABLE[[#This Row],[make_id]],Make_details[],3,"FALSE")</f>
        <v>Standard</v>
      </c>
      <c r="F4415">
        <v>1997</v>
      </c>
      <c r="G4415" t="s">
        <v>448</v>
      </c>
      <c r="H4415" t="s">
        <v>32</v>
      </c>
      <c r="I4415" s="1">
        <v>44595</v>
      </c>
      <c r="J4415" s="1" t="str">
        <f>TEXT(CONS_TABLE[[#This Row],[date_stolen]],"YYYY")</f>
        <v>2022</v>
      </c>
      <c r="K4415" s="1" t="str">
        <f>TEXT(CONS_TABLE[[#This Row],[date_stolen]],"MMMM")</f>
        <v>February</v>
      </c>
      <c r="L4415">
        <v>101</v>
      </c>
      <c r="M4415" t="str">
        <f>VLOOKUP(CONS_TABLE[[#This Row],[location_id]],Locations[],2,"FALSE")</f>
        <v>Northland</v>
      </c>
      <c r="N4415" t="str">
        <f>VLOOKUP(CONS_TABLE[[#This Row],[location_id]],Locations[],3, "FALSE")</f>
        <v>New Zealand</v>
      </c>
      <c r="O4415" s="3">
        <f>VLOOKUP(CONS_TABLE[[#This Row],[location_id]],Locations[],4,"FALSE")</f>
        <v>201500</v>
      </c>
      <c r="P4415">
        <f>VLOOKUP(CONS_TABLE[[#This Row],[location_id]],Locations[],5,"FALSE")</f>
        <v>16.11</v>
      </c>
    </row>
    <row r="4416" spans="1:16" x14ac:dyDescent="0.3">
      <c r="A4416">
        <v>4415</v>
      </c>
      <c r="B4416" t="s">
        <v>8</v>
      </c>
      <c r="C4416">
        <v>623</v>
      </c>
      <c r="D4416" t="str">
        <f>VLOOKUP(CONS_TABLE[[#This Row],[make_id]],Make_details[],2,"FALSE")</f>
        <v>Trailer</v>
      </c>
      <c r="E4416" t="str">
        <f>VLOOKUP(CONS_TABLE[[#This Row],[make_id]],Make_details[],3,"FALSE")</f>
        <v>Standard</v>
      </c>
      <c r="F4416">
        <v>2014</v>
      </c>
      <c r="G4416" t="s">
        <v>197</v>
      </c>
      <c r="H4416" t="s">
        <v>45</v>
      </c>
      <c r="I4416" s="1">
        <v>44521</v>
      </c>
      <c r="J4416" s="1" t="str">
        <f>TEXT(CONS_TABLE[[#This Row],[date_stolen]],"YYYY")</f>
        <v>2021</v>
      </c>
      <c r="K4416" s="1" t="str">
        <f>TEXT(CONS_TABLE[[#This Row],[date_stolen]],"MMMM")</f>
        <v>November</v>
      </c>
      <c r="L4416">
        <v>102</v>
      </c>
      <c r="M4416" t="str">
        <f>VLOOKUP(CONS_TABLE[[#This Row],[location_id]],Locations[],2,"FALSE")</f>
        <v>Auckland</v>
      </c>
      <c r="N4416" t="str">
        <f>VLOOKUP(CONS_TABLE[[#This Row],[location_id]],Locations[],3, "FALSE")</f>
        <v>New Zealand</v>
      </c>
      <c r="O4416" s="3">
        <f>VLOOKUP(CONS_TABLE[[#This Row],[location_id]],Locations[],4,"FALSE")</f>
        <v>1695200</v>
      </c>
      <c r="P4416">
        <f>VLOOKUP(CONS_TABLE[[#This Row],[location_id]],Locations[],5,"FALSE")</f>
        <v>343.09</v>
      </c>
    </row>
    <row r="4417" spans="1:16" x14ac:dyDescent="0.3">
      <c r="A4417">
        <v>4416</v>
      </c>
      <c r="B4417" t="s">
        <v>8</v>
      </c>
      <c r="C4417">
        <v>623</v>
      </c>
      <c r="D4417" t="str">
        <f>VLOOKUP(CONS_TABLE[[#This Row],[make_id]],Make_details[],2,"FALSE")</f>
        <v>Trailer</v>
      </c>
      <c r="E4417" t="str">
        <f>VLOOKUP(CONS_TABLE[[#This Row],[make_id]],Make_details[],3,"FALSE")</f>
        <v>Standard</v>
      </c>
      <c r="F4417">
        <v>2014</v>
      </c>
      <c r="G4417" t="s">
        <v>1174</v>
      </c>
      <c r="H4417" t="s">
        <v>10</v>
      </c>
      <c r="I4417" s="1">
        <v>44601</v>
      </c>
      <c r="J4417" s="1" t="str">
        <f>TEXT(CONS_TABLE[[#This Row],[date_stolen]],"YYYY")</f>
        <v>2022</v>
      </c>
      <c r="K4417" s="1" t="str">
        <f>TEXT(CONS_TABLE[[#This Row],[date_stolen]],"MMMM")</f>
        <v>February</v>
      </c>
      <c r="L4417">
        <v>114</v>
      </c>
      <c r="M4417" t="str">
        <f>VLOOKUP(CONS_TABLE[[#This Row],[location_id]],Locations[],2,"FALSE")</f>
        <v>Canterbury</v>
      </c>
      <c r="N4417" t="str">
        <f>VLOOKUP(CONS_TABLE[[#This Row],[location_id]],Locations[],3, "FALSE")</f>
        <v>New Zealand</v>
      </c>
      <c r="O4417" s="3">
        <f>VLOOKUP(CONS_TABLE[[#This Row],[location_id]],Locations[],4,"FALSE")</f>
        <v>655000</v>
      </c>
      <c r="P4417">
        <f>VLOOKUP(CONS_TABLE[[#This Row],[location_id]],Locations[],5,"FALSE")</f>
        <v>14.72</v>
      </c>
    </row>
    <row r="4418" spans="1:16" x14ac:dyDescent="0.3">
      <c r="A4418">
        <v>4417</v>
      </c>
      <c r="B4418" t="s">
        <v>37</v>
      </c>
      <c r="C4418">
        <v>623</v>
      </c>
      <c r="D4418" t="str">
        <f>VLOOKUP(CONS_TABLE[[#This Row],[make_id]],Make_details[],2,"FALSE")</f>
        <v>Trailer</v>
      </c>
      <c r="E4418" t="str">
        <f>VLOOKUP(CONS_TABLE[[#This Row],[make_id]],Make_details[],3,"FALSE")</f>
        <v>Standard</v>
      </c>
      <c r="F4418">
        <v>2015</v>
      </c>
      <c r="G4418" t="s">
        <v>1175</v>
      </c>
      <c r="H4418" t="s">
        <v>123</v>
      </c>
      <c r="I4418" s="1">
        <v>44552</v>
      </c>
      <c r="J4418" s="1" t="str">
        <f>TEXT(CONS_TABLE[[#This Row],[date_stolen]],"YYYY")</f>
        <v>2021</v>
      </c>
      <c r="K4418" s="1" t="str">
        <f>TEXT(CONS_TABLE[[#This Row],[date_stolen]],"MMMM")</f>
        <v>December</v>
      </c>
      <c r="L4418">
        <v>102</v>
      </c>
      <c r="M4418" t="str">
        <f>VLOOKUP(CONS_TABLE[[#This Row],[location_id]],Locations[],2,"FALSE")</f>
        <v>Auckland</v>
      </c>
      <c r="N4418" t="str">
        <f>VLOOKUP(CONS_TABLE[[#This Row],[location_id]],Locations[],3, "FALSE")</f>
        <v>New Zealand</v>
      </c>
      <c r="O4418" s="3">
        <f>VLOOKUP(CONS_TABLE[[#This Row],[location_id]],Locations[],4,"FALSE")</f>
        <v>1695200</v>
      </c>
      <c r="P4418">
        <f>VLOOKUP(CONS_TABLE[[#This Row],[location_id]],Locations[],5,"FALSE")</f>
        <v>343.09</v>
      </c>
    </row>
    <row r="4419" spans="1:16" x14ac:dyDescent="0.3">
      <c r="A4419">
        <v>4418</v>
      </c>
      <c r="B4419" t="s">
        <v>8</v>
      </c>
      <c r="C4419">
        <v>623</v>
      </c>
      <c r="D4419" t="str">
        <f>VLOOKUP(CONS_TABLE[[#This Row],[make_id]],Make_details[],2,"FALSE")</f>
        <v>Trailer</v>
      </c>
      <c r="E4419" t="str">
        <f>VLOOKUP(CONS_TABLE[[#This Row],[make_id]],Make_details[],3,"FALSE")</f>
        <v>Standard</v>
      </c>
      <c r="F4419">
        <v>2014</v>
      </c>
      <c r="G4419" t="s">
        <v>1176</v>
      </c>
      <c r="H4419" t="s">
        <v>10</v>
      </c>
      <c r="I4419" s="1">
        <v>44611</v>
      </c>
      <c r="J4419" s="1" t="str">
        <f>TEXT(CONS_TABLE[[#This Row],[date_stolen]],"YYYY")</f>
        <v>2022</v>
      </c>
      <c r="K4419" s="1" t="str">
        <f>TEXT(CONS_TABLE[[#This Row],[date_stolen]],"MMMM")</f>
        <v>February</v>
      </c>
      <c r="L4419">
        <v>108</v>
      </c>
      <c r="M4419" t="str">
        <f>VLOOKUP(CONS_TABLE[[#This Row],[location_id]],Locations[],2,"FALSE")</f>
        <v>Manawatū-Whanganui</v>
      </c>
      <c r="N4419" t="str">
        <f>VLOOKUP(CONS_TABLE[[#This Row],[location_id]],Locations[],3, "FALSE")</f>
        <v>New Zealand</v>
      </c>
      <c r="O4419" s="3">
        <f>VLOOKUP(CONS_TABLE[[#This Row],[location_id]],Locations[],4,"FALSE")</f>
        <v>258200</v>
      </c>
      <c r="P4419">
        <f>VLOOKUP(CONS_TABLE[[#This Row],[location_id]],Locations[],5,"FALSE")</f>
        <v>11.62</v>
      </c>
    </row>
    <row r="4420" spans="1:16" x14ac:dyDescent="0.3">
      <c r="A4420">
        <v>4419</v>
      </c>
      <c r="B4420" t="s">
        <v>8</v>
      </c>
      <c r="C4420">
        <v>549</v>
      </c>
      <c r="D4420" t="str">
        <f>VLOOKUP(CONS_TABLE[[#This Row],[make_id]],Make_details[],2,"FALSE")</f>
        <v>Homebuilt</v>
      </c>
      <c r="E4420" t="str">
        <f>VLOOKUP(CONS_TABLE[[#This Row],[make_id]],Make_details[],3,"FALSE")</f>
        <v>Standard</v>
      </c>
      <c r="F4420">
        <v>1995</v>
      </c>
      <c r="G4420" t="s">
        <v>194</v>
      </c>
      <c r="H4420" t="s">
        <v>47</v>
      </c>
      <c r="I4420" s="1">
        <v>44485</v>
      </c>
      <c r="J4420" s="1" t="str">
        <f>TEXT(CONS_TABLE[[#This Row],[date_stolen]],"YYYY")</f>
        <v>2021</v>
      </c>
      <c r="K4420" s="1" t="str">
        <f>TEXT(CONS_TABLE[[#This Row],[date_stolen]],"MMMM")</f>
        <v>October</v>
      </c>
      <c r="L4420">
        <v>114</v>
      </c>
      <c r="M4420" t="str">
        <f>VLOOKUP(CONS_TABLE[[#This Row],[location_id]],Locations[],2,"FALSE")</f>
        <v>Canterbury</v>
      </c>
      <c r="N4420" t="str">
        <f>VLOOKUP(CONS_TABLE[[#This Row],[location_id]],Locations[],3, "FALSE")</f>
        <v>New Zealand</v>
      </c>
      <c r="O4420" s="3">
        <f>VLOOKUP(CONS_TABLE[[#This Row],[location_id]],Locations[],4,"FALSE")</f>
        <v>655000</v>
      </c>
      <c r="P4420">
        <f>VLOOKUP(CONS_TABLE[[#This Row],[location_id]],Locations[],5,"FALSE")</f>
        <v>14.72</v>
      </c>
    </row>
    <row r="4421" spans="1:16" x14ac:dyDescent="0.3">
      <c r="A4421">
        <v>4420</v>
      </c>
      <c r="B4421" t="s">
        <v>11</v>
      </c>
      <c r="C4421">
        <v>623</v>
      </c>
      <c r="D4421" t="str">
        <f>VLOOKUP(CONS_TABLE[[#This Row],[make_id]],Make_details[],2,"FALSE")</f>
        <v>Trailer</v>
      </c>
      <c r="E4421" t="str">
        <f>VLOOKUP(CONS_TABLE[[#This Row],[make_id]],Make_details[],3,"FALSE")</f>
        <v>Standard</v>
      </c>
      <c r="F4421">
        <v>2014</v>
      </c>
      <c r="G4421" t="s">
        <v>23</v>
      </c>
      <c r="H4421" t="s">
        <v>45</v>
      </c>
      <c r="I4421" s="1">
        <v>44524</v>
      </c>
      <c r="J4421" s="1" t="str">
        <f>TEXT(CONS_TABLE[[#This Row],[date_stolen]],"YYYY")</f>
        <v>2021</v>
      </c>
      <c r="K4421" s="1" t="str">
        <f>TEXT(CONS_TABLE[[#This Row],[date_stolen]],"MMMM")</f>
        <v>November</v>
      </c>
      <c r="L4421">
        <v>103</v>
      </c>
      <c r="M4421" t="str">
        <f>VLOOKUP(CONS_TABLE[[#This Row],[location_id]],Locations[],2,"FALSE")</f>
        <v>Waikato</v>
      </c>
      <c r="N4421" t="str">
        <f>VLOOKUP(CONS_TABLE[[#This Row],[location_id]],Locations[],3, "FALSE")</f>
        <v>New Zealand</v>
      </c>
      <c r="O4421" s="3">
        <f>VLOOKUP(CONS_TABLE[[#This Row],[location_id]],Locations[],4,"FALSE")</f>
        <v>513800</v>
      </c>
      <c r="P4421">
        <f>VLOOKUP(CONS_TABLE[[#This Row],[location_id]],Locations[],5,"FALSE")</f>
        <v>21.5</v>
      </c>
    </row>
    <row r="4422" spans="1:16" x14ac:dyDescent="0.3">
      <c r="A4422">
        <v>4421</v>
      </c>
      <c r="B4422" t="s">
        <v>8</v>
      </c>
      <c r="C4422">
        <v>623</v>
      </c>
      <c r="D4422" t="str">
        <f>VLOOKUP(CONS_TABLE[[#This Row],[make_id]],Make_details[],2,"FALSE")</f>
        <v>Trailer</v>
      </c>
      <c r="E4422" t="str">
        <f>VLOOKUP(CONS_TABLE[[#This Row],[make_id]],Make_details[],3,"FALSE")</f>
        <v>Standard</v>
      </c>
      <c r="F4422">
        <v>2014</v>
      </c>
      <c r="G4422" t="s">
        <v>1177</v>
      </c>
      <c r="H4422" t="s">
        <v>10</v>
      </c>
      <c r="I4422" s="1">
        <v>44615</v>
      </c>
      <c r="J4422" s="1" t="str">
        <f>TEXT(CONS_TABLE[[#This Row],[date_stolen]],"YYYY")</f>
        <v>2022</v>
      </c>
      <c r="K4422" s="1" t="str">
        <f>TEXT(CONS_TABLE[[#This Row],[date_stolen]],"MMMM")</f>
        <v>February</v>
      </c>
      <c r="L4422">
        <v>114</v>
      </c>
      <c r="M4422" t="str">
        <f>VLOOKUP(CONS_TABLE[[#This Row],[location_id]],Locations[],2,"FALSE")</f>
        <v>Canterbury</v>
      </c>
      <c r="N4422" t="str">
        <f>VLOOKUP(CONS_TABLE[[#This Row],[location_id]],Locations[],3, "FALSE")</f>
        <v>New Zealand</v>
      </c>
      <c r="O4422" s="3">
        <f>VLOOKUP(CONS_TABLE[[#This Row],[location_id]],Locations[],4,"FALSE")</f>
        <v>655000</v>
      </c>
      <c r="P4422">
        <f>VLOOKUP(CONS_TABLE[[#This Row],[location_id]],Locations[],5,"FALSE")</f>
        <v>14.72</v>
      </c>
    </row>
    <row r="4423" spans="1:16" x14ac:dyDescent="0.3">
      <c r="A4423">
        <v>4422</v>
      </c>
      <c r="B4423" t="s">
        <v>11</v>
      </c>
      <c r="C4423">
        <v>597</v>
      </c>
      <c r="D4423" t="str">
        <f>VLOOKUP(CONS_TABLE[[#This Row],[make_id]],Make_details[],2,"FALSE")</f>
        <v>Reid</v>
      </c>
      <c r="E4423" t="str">
        <f>VLOOKUP(CONS_TABLE[[#This Row],[make_id]],Make_details[],3,"FALSE")</f>
        <v>Standard</v>
      </c>
      <c r="F4423">
        <v>2014</v>
      </c>
      <c r="G4423" t="s">
        <v>46</v>
      </c>
      <c r="H4423" t="s">
        <v>10</v>
      </c>
      <c r="I4423" s="1">
        <v>44493</v>
      </c>
      <c r="J4423" s="1" t="str">
        <f>TEXT(CONS_TABLE[[#This Row],[date_stolen]],"YYYY")</f>
        <v>2021</v>
      </c>
      <c r="K4423" s="1" t="str">
        <f>TEXT(CONS_TABLE[[#This Row],[date_stolen]],"MMMM")</f>
        <v>October</v>
      </c>
      <c r="L4423">
        <v>104</v>
      </c>
      <c r="M4423" t="str">
        <f>VLOOKUP(CONS_TABLE[[#This Row],[location_id]],Locations[],2,"FALSE")</f>
        <v>Bay of Plenty</v>
      </c>
      <c r="N4423" t="str">
        <f>VLOOKUP(CONS_TABLE[[#This Row],[location_id]],Locations[],3, "FALSE")</f>
        <v>New Zealand</v>
      </c>
      <c r="O4423" s="3">
        <f>VLOOKUP(CONS_TABLE[[#This Row],[location_id]],Locations[],4,"FALSE")</f>
        <v>347700</v>
      </c>
      <c r="P4423">
        <f>VLOOKUP(CONS_TABLE[[#This Row],[location_id]],Locations[],5,"FALSE")</f>
        <v>28.8</v>
      </c>
    </row>
    <row r="4424" spans="1:16" x14ac:dyDescent="0.3">
      <c r="A4424">
        <v>4423</v>
      </c>
      <c r="B4424" t="s">
        <v>8</v>
      </c>
      <c r="C4424">
        <v>514</v>
      </c>
      <c r="D4424" t="str">
        <f>VLOOKUP(CONS_TABLE[[#This Row],[make_id]],Make_details[],2,"FALSE")</f>
        <v>Briford</v>
      </c>
      <c r="E4424" t="str">
        <f>VLOOKUP(CONS_TABLE[[#This Row],[make_id]],Make_details[],3,"FALSE")</f>
        <v>Standard</v>
      </c>
      <c r="F4424">
        <v>2014</v>
      </c>
      <c r="G4424" t="s">
        <v>1178</v>
      </c>
      <c r="H4424" t="s">
        <v>45</v>
      </c>
      <c r="I4424" s="1">
        <v>44589</v>
      </c>
      <c r="J4424" s="1" t="str">
        <f>TEXT(CONS_TABLE[[#This Row],[date_stolen]],"YYYY")</f>
        <v>2022</v>
      </c>
      <c r="K4424" s="1" t="str">
        <f>TEXT(CONS_TABLE[[#This Row],[date_stolen]],"MMMM")</f>
        <v>January</v>
      </c>
      <c r="L4424">
        <v>109</v>
      </c>
      <c r="M4424" t="str">
        <f>VLOOKUP(CONS_TABLE[[#This Row],[location_id]],Locations[],2,"FALSE")</f>
        <v>Wellington</v>
      </c>
      <c r="N4424" t="str">
        <f>VLOOKUP(CONS_TABLE[[#This Row],[location_id]],Locations[],3, "FALSE")</f>
        <v>New Zealand</v>
      </c>
      <c r="O4424" s="3">
        <f>VLOOKUP(CONS_TABLE[[#This Row],[location_id]],Locations[],4,"FALSE")</f>
        <v>543500</v>
      </c>
      <c r="P4424">
        <f>VLOOKUP(CONS_TABLE[[#This Row],[location_id]],Locations[],5,"FALSE")</f>
        <v>67.52</v>
      </c>
    </row>
    <row r="4425" spans="1:16" x14ac:dyDescent="0.3">
      <c r="A4425">
        <v>4424</v>
      </c>
      <c r="B4425" t="s">
        <v>8</v>
      </c>
      <c r="C4425">
        <v>623</v>
      </c>
      <c r="D4425" t="str">
        <f>VLOOKUP(CONS_TABLE[[#This Row],[make_id]],Make_details[],2,"FALSE")</f>
        <v>Trailer</v>
      </c>
      <c r="E4425" t="str">
        <f>VLOOKUP(CONS_TABLE[[#This Row],[make_id]],Make_details[],3,"FALSE")</f>
        <v>Standard</v>
      </c>
      <c r="F4425">
        <v>2014</v>
      </c>
      <c r="G4425" t="s">
        <v>1179</v>
      </c>
      <c r="H4425" t="s">
        <v>45</v>
      </c>
      <c r="I4425" s="1">
        <v>44483</v>
      </c>
      <c r="J4425" s="1" t="str">
        <f>TEXT(CONS_TABLE[[#This Row],[date_stolen]],"YYYY")</f>
        <v>2021</v>
      </c>
      <c r="K4425" s="1" t="str">
        <f>TEXT(CONS_TABLE[[#This Row],[date_stolen]],"MMMM")</f>
        <v>October</v>
      </c>
      <c r="L4425">
        <v>105</v>
      </c>
      <c r="M4425" t="str">
        <f>VLOOKUP(CONS_TABLE[[#This Row],[location_id]],Locations[],2,"FALSE")</f>
        <v>Gisborne</v>
      </c>
      <c r="N4425" t="str">
        <f>VLOOKUP(CONS_TABLE[[#This Row],[location_id]],Locations[],3, "FALSE")</f>
        <v>New Zealand</v>
      </c>
      <c r="O4425" s="3">
        <f>VLOOKUP(CONS_TABLE[[#This Row],[location_id]],Locations[],4,"FALSE")</f>
        <v>52100</v>
      </c>
      <c r="P4425">
        <f>VLOOKUP(CONS_TABLE[[#This Row],[location_id]],Locations[],5,"FALSE")</f>
        <v>6.21</v>
      </c>
    </row>
    <row r="4426" spans="1:16" x14ac:dyDescent="0.3">
      <c r="A4426">
        <v>4425</v>
      </c>
      <c r="B4426" t="s">
        <v>8</v>
      </c>
      <c r="C4426">
        <v>623</v>
      </c>
      <c r="D4426" t="str">
        <f>VLOOKUP(CONS_TABLE[[#This Row],[make_id]],Make_details[],2,"FALSE")</f>
        <v>Trailer</v>
      </c>
      <c r="E4426" t="str">
        <f>VLOOKUP(CONS_TABLE[[#This Row],[make_id]],Make_details[],3,"FALSE")</f>
        <v>Standard</v>
      </c>
      <c r="F4426">
        <v>2014</v>
      </c>
      <c r="G4426" t="s">
        <v>1180</v>
      </c>
      <c r="H4426" t="s">
        <v>10</v>
      </c>
      <c r="I4426" s="1">
        <v>44561</v>
      </c>
      <c r="J4426" s="1" t="str">
        <f>TEXT(CONS_TABLE[[#This Row],[date_stolen]],"YYYY")</f>
        <v>2021</v>
      </c>
      <c r="K4426" s="1" t="str">
        <f>TEXT(CONS_TABLE[[#This Row],[date_stolen]],"MMMM")</f>
        <v>December</v>
      </c>
      <c r="L4426">
        <v>116</v>
      </c>
      <c r="M4426" t="str">
        <f>VLOOKUP(CONS_TABLE[[#This Row],[location_id]],Locations[],2,"FALSE")</f>
        <v>Southland</v>
      </c>
      <c r="N4426" t="str">
        <f>VLOOKUP(CONS_TABLE[[#This Row],[location_id]],Locations[],3, "FALSE")</f>
        <v>New Zealand</v>
      </c>
      <c r="O4426" s="3">
        <f>VLOOKUP(CONS_TABLE[[#This Row],[location_id]],Locations[],4,"FALSE")</f>
        <v>102400</v>
      </c>
      <c r="P4426">
        <f>VLOOKUP(CONS_TABLE[[#This Row],[location_id]],Locations[],5,"FALSE")</f>
        <v>3.28</v>
      </c>
    </row>
    <row r="4427" spans="1:16" x14ac:dyDescent="0.3">
      <c r="A4427">
        <v>4426</v>
      </c>
      <c r="B4427" t="s">
        <v>8</v>
      </c>
      <c r="C4427">
        <v>623</v>
      </c>
      <c r="D4427" t="str">
        <f>VLOOKUP(CONS_TABLE[[#This Row],[make_id]],Make_details[],2,"FALSE")</f>
        <v>Trailer</v>
      </c>
      <c r="E4427" t="str">
        <f>VLOOKUP(CONS_TABLE[[#This Row],[make_id]],Make_details[],3,"FALSE")</f>
        <v>Standard</v>
      </c>
      <c r="F4427">
        <v>1985</v>
      </c>
      <c r="G4427" t="s">
        <v>51</v>
      </c>
      <c r="H4427" t="s">
        <v>10</v>
      </c>
      <c r="I4427" s="1">
        <v>44508</v>
      </c>
      <c r="J4427" s="1" t="str">
        <f>TEXT(CONS_TABLE[[#This Row],[date_stolen]],"YYYY")</f>
        <v>2021</v>
      </c>
      <c r="K4427" s="1" t="str">
        <f>TEXT(CONS_TABLE[[#This Row],[date_stolen]],"MMMM")</f>
        <v>November</v>
      </c>
      <c r="L4427">
        <v>102</v>
      </c>
      <c r="M4427" t="str">
        <f>VLOOKUP(CONS_TABLE[[#This Row],[location_id]],Locations[],2,"FALSE")</f>
        <v>Auckland</v>
      </c>
      <c r="N4427" t="str">
        <f>VLOOKUP(CONS_TABLE[[#This Row],[location_id]],Locations[],3, "FALSE")</f>
        <v>New Zealand</v>
      </c>
      <c r="O4427" s="3">
        <f>VLOOKUP(CONS_TABLE[[#This Row],[location_id]],Locations[],4,"FALSE")</f>
        <v>1695200</v>
      </c>
      <c r="P4427">
        <f>VLOOKUP(CONS_TABLE[[#This Row],[location_id]],Locations[],5,"FALSE")</f>
        <v>343.09</v>
      </c>
    </row>
    <row r="4428" spans="1:16" x14ac:dyDescent="0.3">
      <c r="A4428">
        <v>4427</v>
      </c>
      <c r="B4428" t="s">
        <v>8</v>
      </c>
      <c r="C4428">
        <v>572</v>
      </c>
      <c r="D4428" t="str">
        <f>VLOOKUP(CONS_TABLE[[#This Row],[make_id]],Make_details[],2,"FALSE")</f>
        <v>Lochiel</v>
      </c>
      <c r="E4428" t="str">
        <f>VLOOKUP(CONS_TABLE[[#This Row],[make_id]],Make_details[],3,"FALSE")</f>
        <v>Standard</v>
      </c>
      <c r="F4428">
        <v>2014</v>
      </c>
      <c r="G4428" t="s">
        <v>1181</v>
      </c>
      <c r="H4428" t="s">
        <v>10</v>
      </c>
      <c r="I4428" s="1">
        <v>44547</v>
      </c>
      <c r="J4428" s="1" t="str">
        <f>TEXT(CONS_TABLE[[#This Row],[date_stolen]],"YYYY")</f>
        <v>2021</v>
      </c>
      <c r="K4428" s="1" t="str">
        <f>TEXT(CONS_TABLE[[#This Row],[date_stolen]],"MMMM")</f>
        <v>December</v>
      </c>
      <c r="L4428">
        <v>114</v>
      </c>
      <c r="M4428" t="str">
        <f>VLOOKUP(CONS_TABLE[[#This Row],[location_id]],Locations[],2,"FALSE")</f>
        <v>Canterbury</v>
      </c>
      <c r="N4428" t="str">
        <f>VLOOKUP(CONS_TABLE[[#This Row],[location_id]],Locations[],3, "FALSE")</f>
        <v>New Zealand</v>
      </c>
      <c r="O4428" s="3">
        <f>VLOOKUP(CONS_TABLE[[#This Row],[location_id]],Locations[],4,"FALSE")</f>
        <v>655000</v>
      </c>
      <c r="P4428">
        <f>VLOOKUP(CONS_TABLE[[#This Row],[location_id]],Locations[],5,"FALSE")</f>
        <v>14.72</v>
      </c>
    </row>
    <row r="4429" spans="1:16" x14ac:dyDescent="0.3">
      <c r="A4429">
        <v>4428</v>
      </c>
      <c r="B4429" t="s">
        <v>8</v>
      </c>
      <c r="C4429">
        <v>538</v>
      </c>
      <c r="D4429" t="str">
        <f>VLOOKUP(CONS_TABLE[[#This Row],[make_id]],Make_details[],2,"FALSE")</f>
        <v>Factory Built</v>
      </c>
      <c r="E4429" t="str">
        <f>VLOOKUP(CONS_TABLE[[#This Row],[make_id]],Make_details[],3,"FALSE")</f>
        <v>Standard</v>
      </c>
      <c r="F4429">
        <v>2014</v>
      </c>
      <c r="G4429" t="s">
        <v>46</v>
      </c>
      <c r="H4429" t="s">
        <v>10</v>
      </c>
      <c r="I4429" s="1">
        <v>44539</v>
      </c>
      <c r="J4429" s="1" t="str">
        <f>TEXT(CONS_TABLE[[#This Row],[date_stolen]],"YYYY")</f>
        <v>2021</v>
      </c>
      <c r="K4429" s="1" t="str">
        <f>TEXT(CONS_TABLE[[#This Row],[date_stolen]],"MMMM")</f>
        <v>December</v>
      </c>
      <c r="L4429">
        <v>111</v>
      </c>
      <c r="M4429" t="str">
        <f>VLOOKUP(CONS_TABLE[[#This Row],[location_id]],Locations[],2,"FALSE")</f>
        <v>Nelson</v>
      </c>
      <c r="N4429" t="str">
        <f>VLOOKUP(CONS_TABLE[[#This Row],[location_id]],Locations[],3, "FALSE")</f>
        <v>New Zealand</v>
      </c>
      <c r="O4429" s="3">
        <f>VLOOKUP(CONS_TABLE[[#This Row],[location_id]],Locations[],4,"FALSE")</f>
        <v>54500</v>
      </c>
      <c r="P4429">
        <f>VLOOKUP(CONS_TABLE[[#This Row],[location_id]],Locations[],5,"FALSE")</f>
        <v>129.15</v>
      </c>
    </row>
    <row r="4430" spans="1:16" x14ac:dyDescent="0.3">
      <c r="A4430">
        <v>4429</v>
      </c>
      <c r="B4430" t="s">
        <v>8</v>
      </c>
      <c r="C4430">
        <v>562</v>
      </c>
      <c r="D4430" t="str">
        <f>VLOOKUP(CONS_TABLE[[#This Row],[make_id]],Make_details[],2,"FALSE")</f>
        <v>Kea</v>
      </c>
      <c r="E4430" t="str">
        <f>VLOOKUP(CONS_TABLE[[#This Row],[make_id]],Make_details[],3,"FALSE")</f>
        <v>Standard</v>
      </c>
      <c r="F4430">
        <v>2014</v>
      </c>
      <c r="G4430" t="s">
        <v>1182</v>
      </c>
      <c r="H4430" t="s">
        <v>10</v>
      </c>
      <c r="I4430" s="1">
        <v>44650</v>
      </c>
      <c r="J4430" s="1" t="str">
        <f>TEXT(CONS_TABLE[[#This Row],[date_stolen]],"YYYY")</f>
        <v>2022</v>
      </c>
      <c r="K4430" s="1" t="str">
        <f>TEXT(CONS_TABLE[[#This Row],[date_stolen]],"MMMM")</f>
        <v>March</v>
      </c>
      <c r="L4430">
        <v>103</v>
      </c>
      <c r="M4430" t="str">
        <f>VLOOKUP(CONS_TABLE[[#This Row],[location_id]],Locations[],2,"FALSE")</f>
        <v>Waikato</v>
      </c>
      <c r="N4430" t="str">
        <f>VLOOKUP(CONS_TABLE[[#This Row],[location_id]],Locations[],3, "FALSE")</f>
        <v>New Zealand</v>
      </c>
      <c r="O4430" s="3">
        <f>VLOOKUP(CONS_TABLE[[#This Row],[location_id]],Locations[],4,"FALSE")</f>
        <v>513800</v>
      </c>
      <c r="P4430">
        <f>VLOOKUP(CONS_TABLE[[#This Row],[location_id]],Locations[],5,"FALSE")</f>
        <v>21.5</v>
      </c>
    </row>
    <row r="4431" spans="1:16" x14ac:dyDescent="0.3">
      <c r="A4431">
        <v>4430</v>
      </c>
      <c r="B4431" t="s">
        <v>8</v>
      </c>
      <c r="C4431">
        <v>623</v>
      </c>
      <c r="D4431" t="str">
        <f>VLOOKUP(CONS_TABLE[[#This Row],[make_id]],Make_details[],2,"FALSE")</f>
        <v>Trailer</v>
      </c>
      <c r="E4431" t="str">
        <f>VLOOKUP(CONS_TABLE[[#This Row],[make_id]],Make_details[],3,"FALSE")</f>
        <v>Standard</v>
      </c>
      <c r="F4431">
        <v>2014</v>
      </c>
      <c r="G4431" t="s">
        <v>1090</v>
      </c>
      <c r="H4431" t="s">
        <v>10</v>
      </c>
      <c r="I4431" s="1">
        <v>44491</v>
      </c>
      <c r="J4431" s="1" t="str">
        <f>TEXT(CONS_TABLE[[#This Row],[date_stolen]],"YYYY")</f>
        <v>2021</v>
      </c>
      <c r="K4431" s="1" t="str">
        <f>TEXT(CONS_TABLE[[#This Row],[date_stolen]],"MMMM")</f>
        <v>October</v>
      </c>
      <c r="L4431">
        <v>114</v>
      </c>
      <c r="M4431" t="str">
        <f>VLOOKUP(CONS_TABLE[[#This Row],[location_id]],Locations[],2,"FALSE")</f>
        <v>Canterbury</v>
      </c>
      <c r="N4431" t="str">
        <f>VLOOKUP(CONS_TABLE[[#This Row],[location_id]],Locations[],3, "FALSE")</f>
        <v>New Zealand</v>
      </c>
      <c r="O4431" s="3">
        <f>VLOOKUP(CONS_TABLE[[#This Row],[location_id]],Locations[],4,"FALSE")</f>
        <v>655000</v>
      </c>
      <c r="P4431">
        <f>VLOOKUP(CONS_TABLE[[#This Row],[location_id]],Locations[],5,"FALSE")</f>
        <v>14.72</v>
      </c>
    </row>
    <row r="4432" spans="1:16" x14ac:dyDescent="0.3">
      <c r="A4432">
        <v>4431</v>
      </c>
      <c r="B4432" t="s">
        <v>8</v>
      </c>
      <c r="C4432">
        <v>595</v>
      </c>
      <c r="D4432" t="str">
        <f>VLOOKUP(CONS_TABLE[[#This Row],[make_id]],Make_details[],2,"FALSE")</f>
        <v>Pinto</v>
      </c>
      <c r="E4432" t="str">
        <f>VLOOKUP(CONS_TABLE[[#This Row],[make_id]],Make_details[],3,"FALSE")</f>
        <v>Standard</v>
      </c>
      <c r="F4432">
        <v>2014</v>
      </c>
      <c r="G4432" t="s">
        <v>342</v>
      </c>
      <c r="H4432" t="s">
        <v>10</v>
      </c>
      <c r="I4432" s="1">
        <v>44542</v>
      </c>
      <c r="J4432" s="1" t="str">
        <f>TEXT(CONS_TABLE[[#This Row],[date_stolen]],"YYYY")</f>
        <v>2021</v>
      </c>
      <c r="K4432" s="1" t="str">
        <f>TEXT(CONS_TABLE[[#This Row],[date_stolen]],"MMMM")</f>
        <v>December</v>
      </c>
      <c r="L4432">
        <v>104</v>
      </c>
      <c r="M4432" t="str">
        <f>VLOOKUP(CONS_TABLE[[#This Row],[location_id]],Locations[],2,"FALSE")</f>
        <v>Bay of Plenty</v>
      </c>
      <c r="N4432" t="str">
        <f>VLOOKUP(CONS_TABLE[[#This Row],[location_id]],Locations[],3, "FALSE")</f>
        <v>New Zealand</v>
      </c>
      <c r="O4432" s="3">
        <f>VLOOKUP(CONS_TABLE[[#This Row],[location_id]],Locations[],4,"FALSE")</f>
        <v>347700</v>
      </c>
      <c r="P4432">
        <f>VLOOKUP(CONS_TABLE[[#This Row],[location_id]],Locations[],5,"FALSE")</f>
        <v>28.8</v>
      </c>
    </row>
    <row r="4433" spans="1:16" x14ac:dyDescent="0.3">
      <c r="A4433">
        <v>4432</v>
      </c>
      <c r="B4433" t="s">
        <v>8</v>
      </c>
      <c r="C4433">
        <v>623</v>
      </c>
      <c r="D4433" t="str">
        <f>VLOOKUP(CONS_TABLE[[#This Row],[make_id]],Make_details[],2,"FALSE")</f>
        <v>Trailer</v>
      </c>
      <c r="E4433" t="str">
        <f>VLOOKUP(CONS_TABLE[[#This Row],[make_id]],Make_details[],3,"FALSE")</f>
        <v>Standard</v>
      </c>
      <c r="F4433">
        <v>2014</v>
      </c>
      <c r="G4433" t="s">
        <v>1183</v>
      </c>
      <c r="H4433" t="s">
        <v>69</v>
      </c>
      <c r="I4433" s="1">
        <v>44529</v>
      </c>
      <c r="J4433" s="1" t="str">
        <f>TEXT(CONS_TABLE[[#This Row],[date_stolen]],"YYYY")</f>
        <v>2021</v>
      </c>
      <c r="K4433" s="1" t="str">
        <f>TEXT(CONS_TABLE[[#This Row],[date_stolen]],"MMMM")</f>
        <v>November</v>
      </c>
      <c r="L4433">
        <v>114</v>
      </c>
      <c r="M4433" t="str">
        <f>VLOOKUP(CONS_TABLE[[#This Row],[location_id]],Locations[],2,"FALSE")</f>
        <v>Canterbury</v>
      </c>
      <c r="N4433" t="str">
        <f>VLOOKUP(CONS_TABLE[[#This Row],[location_id]],Locations[],3, "FALSE")</f>
        <v>New Zealand</v>
      </c>
      <c r="O4433" s="3">
        <f>VLOOKUP(CONS_TABLE[[#This Row],[location_id]],Locations[],4,"FALSE")</f>
        <v>655000</v>
      </c>
      <c r="P4433">
        <f>VLOOKUP(CONS_TABLE[[#This Row],[location_id]],Locations[],5,"FALSE")</f>
        <v>14.72</v>
      </c>
    </row>
    <row r="4434" spans="1:16" x14ac:dyDescent="0.3">
      <c r="A4434">
        <v>4433</v>
      </c>
      <c r="B4434" t="s">
        <v>8</v>
      </c>
      <c r="C4434">
        <v>549</v>
      </c>
      <c r="D4434" t="str">
        <f>VLOOKUP(CONS_TABLE[[#This Row],[make_id]],Make_details[],2,"FALSE")</f>
        <v>Homebuilt</v>
      </c>
      <c r="E4434" t="str">
        <f>VLOOKUP(CONS_TABLE[[#This Row],[make_id]],Make_details[],3,"FALSE")</f>
        <v>Standard</v>
      </c>
      <c r="F4434">
        <v>1995</v>
      </c>
      <c r="G4434" t="s">
        <v>1034</v>
      </c>
      <c r="H4434" t="s">
        <v>10</v>
      </c>
      <c r="I4434" s="1">
        <v>44545</v>
      </c>
      <c r="J4434" s="1" t="str">
        <f>TEXT(CONS_TABLE[[#This Row],[date_stolen]],"YYYY")</f>
        <v>2021</v>
      </c>
      <c r="K4434" s="1" t="str">
        <f>TEXT(CONS_TABLE[[#This Row],[date_stolen]],"MMMM")</f>
        <v>December</v>
      </c>
      <c r="L4434">
        <v>103</v>
      </c>
      <c r="M4434" t="str">
        <f>VLOOKUP(CONS_TABLE[[#This Row],[location_id]],Locations[],2,"FALSE")</f>
        <v>Waikato</v>
      </c>
      <c r="N4434" t="str">
        <f>VLOOKUP(CONS_TABLE[[#This Row],[location_id]],Locations[],3, "FALSE")</f>
        <v>New Zealand</v>
      </c>
      <c r="O4434" s="3">
        <f>VLOOKUP(CONS_TABLE[[#This Row],[location_id]],Locations[],4,"FALSE")</f>
        <v>513800</v>
      </c>
      <c r="P4434">
        <f>VLOOKUP(CONS_TABLE[[#This Row],[location_id]],Locations[],5,"FALSE")</f>
        <v>21.5</v>
      </c>
    </row>
    <row r="4435" spans="1:16" x14ac:dyDescent="0.3">
      <c r="A4435">
        <v>4434</v>
      </c>
      <c r="B4435" t="s">
        <v>8</v>
      </c>
      <c r="C4435">
        <v>623</v>
      </c>
      <c r="D4435" t="str">
        <f>VLOOKUP(CONS_TABLE[[#This Row],[make_id]],Make_details[],2,"FALSE")</f>
        <v>Trailer</v>
      </c>
      <c r="E4435" t="str">
        <f>VLOOKUP(CONS_TABLE[[#This Row],[make_id]],Make_details[],3,"FALSE")</f>
        <v>Standard</v>
      </c>
      <c r="F4435">
        <v>2014</v>
      </c>
      <c r="G4435" t="s">
        <v>1184</v>
      </c>
      <c r="H4435" t="s">
        <v>10</v>
      </c>
      <c r="I4435" s="1">
        <v>44540</v>
      </c>
      <c r="J4435" s="1" t="str">
        <f>TEXT(CONS_TABLE[[#This Row],[date_stolen]],"YYYY")</f>
        <v>2021</v>
      </c>
      <c r="K4435" s="1" t="str">
        <f>TEXT(CONS_TABLE[[#This Row],[date_stolen]],"MMMM")</f>
        <v>December</v>
      </c>
      <c r="L4435">
        <v>102</v>
      </c>
      <c r="M4435" t="str">
        <f>VLOOKUP(CONS_TABLE[[#This Row],[location_id]],Locations[],2,"FALSE")</f>
        <v>Auckland</v>
      </c>
      <c r="N4435" t="str">
        <f>VLOOKUP(CONS_TABLE[[#This Row],[location_id]],Locations[],3, "FALSE")</f>
        <v>New Zealand</v>
      </c>
      <c r="O4435" s="3">
        <f>VLOOKUP(CONS_TABLE[[#This Row],[location_id]],Locations[],4,"FALSE")</f>
        <v>1695200</v>
      </c>
      <c r="P4435">
        <f>VLOOKUP(CONS_TABLE[[#This Row],[location_id]],Locations[],5,"FALSE")</f>
        <v>343.09</v>
      </c>
    </row>
    <row r="4436" spans="1:16" x14ac:dyDescent="0.3">
      <c r="A4436">
        <v>4435</v>
      </c>
      <c r="B4436" t="s">
        <v>8</v>
      </c>
      <c r="C4436">
        <v>623</v>
      </c>
      <c r="D4436" t="str">
        <f>VLOOKUP(CONS_TABLE[[#This Row],[make_id]],Make_details[],2,"FALSE")</f>
        <v>Trailer</v>
      </c>
      <c r="E4436" t="str">
        <f>VLOOKUP(CONS_TABLE[[#This Row],[make_id]],Make_details[],3,"FALSE")</f>
        <v>Standard</v>
      </c>
      <c r="F4436">
        <v>2014</v>
      </c>
      <c r="G4436" t="s">
        <v>223</v>
      </c>
      <c r="H4436" t="s">
        <v>10</v>
      </c>
      <c r="I4436" s="1">
        <v>44531</v>
      </c>
      <c r="J4436" s="1" t="str">
        <f>TEXT(CONS_TABLE[[#This Row],[date_stolen]],"YYYY")</f>
        <v>2021</v>
      </c>
      <c r="K4436" s="1" t="str">
        <f>TEXT(CONS_TABLE[[#This Row],[date_stolen]],"MMMM")</f>
        <v>December</v>
      </c>
      <c r="L4436">
        <v>114</v>
      </c>
      <c r="M4436" t="str">
        <f>VLOOKUP(CONS_TABLE[[#This Row],[location_id]],Locations[],2,"FALSE")</f>
        <v>Canterbury</v>
      </c>
      <c r="N4436" t="str">
        <f>VLOOKUP(CONS_TABLE[[#This Row],[location_id]],Locations[],3, "FALSE")</f>
        <v>New Zealand</v>
      </c>
      <c r="O4436" s="3">
        <f>VLOOKUP(CONS_TABLE[[#This Row],[location_id]],Locations[],4,"FALSE")</f>
        <v>655000</v>
      </c>
      <c r="P4436">
        <f>VLOOKUP(CONS_TABLE[[#This Row],[location_id]],Locations[],5,"FALSE")</f>
        <v>14.72</v>
      </c>
    </row>
    <row r="4437" spans="1:16" x14ac:dyDescent="0.3">
      <c r="A4437">
        <v>4436</v>
      </c>
      <c r="B4437" t="s">
        <v>8</v>
      </c>
      <c r="C4437">
        <v>623</v>
      </c>
      <c r="D4437" t="str">
        <f>VLOOKUP(CONS_TABLE[[#This Row],[make_id]],Make_details[],2,"FALSE")</f>
        <v>Trailer</v>
      </c>
      <c r="E4437" t="str">
        <f>VLOOKUP(CONS_TABLE[[#This Row],[make_id]],Make_details[],3,"FALSE")</f>
        <v>Standard</v>
      </c>
      <c r="F4437">
        <v>2014</v>
      </c>
      <c r="G4437" t="s">
        <v>36</v>
      </c>
      <c r="H4437" t="s">
        <v>10</v>
      </c>
      <c r="I4437" s="1">
        <v>44489</v>
      </c>
      <c r="J4437" s="1" t="str">
        <f>TEXT(CONS_TABLE[[#This Row],[date_stolen]],"YYYY")</f>
        <v>2021</v>
      </c>
      <c r="K4437" s="1" t="str">
        <f>TEXT(CONS_TABLE[[#This Row],[date_stolen]],"MMMM")</f>
        <v>October</v>
      </c>
      <c r="L4437">
        <v>103</v>
      </c>
      <c r="M4437" t="str">
        <f>VLOOKUP(CONS_TABLE[[#This Row],[location_id]],Locations[],2,"FALSE")</f>
        <v>Waikato</v>
      </c>
      <c r="N4437" t="str">
        <f>VLOOKUP(CONS_TABLE[[#This Row],[location_id]],Locations[],3, "FALSE")</f>
        <v>New Zealand</v>
      </c>
      <c r="O4437" s="3">
        <f>VLOOKUP(CONS_TABLE[[#This Row],[location_id]],Locations[],4,"FALSE")</f>
        <v>513800</v>
      </c>
      <c r="P4437">
        <f>VLOOKUP(CONS_TABLE[[#This Row],[location_id]],Locations[],5,"FALSE")</f>
        <v>21.5</v>
      </c>
    </row>
    <row r="4438" spans="1:16" x14ac:dyDescent="0.3">
      <c r="A4438">
        <v>4437</v>
      </c>
      <c r="B4438" t="s">
        <v>8</v>
      </c>
      <c r="C4438">
        <v>623</v>
      </c>
      <c r="D4438" t="str">
        <f>VLOOKUP(CONS_TABLE[[#This Row],[make_id]],Make_details[],2,"FALSE")</f>
        <v>Trailer</v>
      </c>
      <c r="E4438" t="str">
        <f>VLOOKUP(CONS_TABLE[[#This Row],[make_id]],Make_details[],3,"FALSE")</f>
        <v>Standard</v>
      </c>
      <c r="F4438">
        <v>2014</v>
      </c>
      <c r="G4438" t="s">
        <v>1185</v>
      </c>
      <c r="H4438" t="s">
        <v>18</v>
      </c>
      <c r="I4438" s="1">
        <v>44576</v>
      </c>
      <c r="J4438" s="1" t="str">
        <f>TEXT(CONS_TABLE[[#This Row],[date_stolen]],"YYYY")</f>
        <v>2022</v>
      </c>
      <c r="K4438" s="1" t="str">
        <f>TEXT(CONS_TABLE[[#This Row],[date_stolen]],"MMMM")</f>
        <v>January</v>
      </c>
      <c r="L4438">
        <v>102</v>
      </c>
      <c r="M4438" t="str">
        <f>VLOOKUP(CONS_TABLE[[#This Row],[location_id]],Locations[],2,"FALSE")</f>
        <v>Auckland</v>
      </c>
      <c r="N4438" t="str">
        <f>VLOOKUP(CONS_TABLE[[#This Row],[location_id]],Locations[],3, "FALSE")</f>
        <v>New Zealand</v>
      </c>
      <c r="O4438" s="3">
        <f>VLOOKUP(CONS_TABLE[[#This Row],[location_id]],Locations[],4,"FALSE")</f>
        <v>1695200</v>
      </c>
      <c r="P4438">
        <f>VLOOKUP(CONS_TABLE[[#This Row],[location_id]],Locations[],5,"FALSE")</f>
        <v>343.09</v>
      </c>
    </row>
    <row r="4439" spans="1:16" x14ac:dyDescent="0.3">
      <c r="A4439">
        <v>4438</v>
      </c>
      <c r="B4439" t="s">
        <v>8</v>
      </c>
      <c r="C4439">
        <v>514</v>
      </c>
      <c r="D4439" t="str">
        <f>VLOOKUP(CONS_TABLE[[#This Row],[make_id]],Make_details[],2,"FALSE")</f>
        <v>Briford</v>
      </c>
      <c r="E4439" t="str">
        <f>VLOOKUP(CONS_TABLE[[#This Row],[make_id]],Make_details[],3,"FALSE")</f>
        <v>Standard</v>
      </c>
      <c r="F4439">
        <v>2014</v>
      </c>
      <c r="G4439" t="s">
        <v>132</v>
      </c>
      <c r="H4439" t="s">
        <v>10</v>
      </c>
      <c r="I4439" s="1">
        <v>44533</v>
      </c>
      <c r="J4439" s="1" t="str">
        <f>TEXT(CONS_TABLE[[#This Row],[date_stolen]],"YYYY")</f>
        <v>2021</v>
      </c>
      <c r="K4439" s="1" t="str">
        <f>TEXT(CONS_TABLE[[#This Row],[date_stolen]],"MMMM")</f>
        <v>December</v>
      </c>
      <c r="L4439">
        <v>102</v>
      </c>
      <c r="M4439" t="str">
        <f>VLOOKUP(CONS_TABLE[[#This Row],[location_id]],Locations[],2,"FALSE")</f>
        <v>Auckland</v>
      </c>
      <c r="N4439" t="str">
        <f>VLOOKUP(CONS_TABLE[[#This Row],[location_id]],Locations[],3, "FALSE")</f>
        <v>New Zealand</v>
      </c>
      <c r="O4439" s="3">
        <f>VLOOKUP(CONS_TABLE[[#This Row],[location_id]],Locations[],4,"FALSE")</f>
        <v>1695200</v>
      </c>
      <c r="P4439">
        <f>VLOOKUP(CONS_TABLE[[#This Row],[location_id]],Locations[],5,"FALSE")</f>
        <v>343.09</v>
      </c>
    </row>
    <row r="4440" spans="1:16" x14ac:dyDescent="0.3">
      <c r="A4440">
        <v>4439</v>
      </c>
      <c r="B4440" t="s">
        <v>8</v>
      </c>
      <c r="C4440">
        <v>623</v>
      </c>
      <c r="D4440" t="str">
        <f>VLOOKUP(CONS_TABLE[[#This Row],[make_id]],Make_details[],2,"FALSE")</f>
        <v>Trailer</v>
      </c>
      <c r="E4440" t="str">
        <f>VLOOKUP(CONS_TABLE[[#This Row],[make_id]],Make_details[],3,"FALSE")</f>
        <v>Standard</v>
      </c>
      <c r="F4440">
        <v>2014</v>
      </c>
      <c r="G4440" t="s">
        <v>33</v>
      </c>
      <c r="H4440" t="s">
        <v>45</v>
      </c>
      <c r="I4440" s="1">
        <v>44586</v>
      </c>
      <c r="J4440" s="1" t="str">
        <f>TEXT(CONS_TABLE[[#This Row],[date_stolen]],"YYYY")</f>
        <v>2022</v>
      </c>
      <c r="K4440" s="1" t="str">
        <f>TEXT(CONS_TABLE[[#This Row],[date_stolen]],"MMMM")</f>
        <v>January</v>
      </c>
      <c r="L4440">
        <v>101</v>
      </c>
      <c r="M4440" t="str">
        <f>VLOOKUP(CONS_TABLE[[#This Row],[location_id]],Locations[],2,"FALSE")</f>
        <v>Northland</v>
      </c>
      <c r="N4440" t="str">
        <f>VLOOKUP(CONS_TABLE[[#This Row],[location_id]],Locations[],3, "FALSE")</f>
        <v>New Zealand</v>
      </c>
      <c r="O4440" s="3">
        <f>VLOOKUP(CONS_TABLE[[#This Row],[location_id]],Locations[],4,"FALSE")</f>
        <v>201500</v>
      </c>
      <c r="P4440">
        <f>VLOOKUP(CONS_TABLE[[#This Row],[location_id]],Locations[],5,"FALSE")</f>
        <v>16.11</v>
      </c>
    </row>
    <row r="4441" spans="1:16" x14ac:dyDescent="0.3">
      <c r="A4441">
        <v>4440</v>
      </c>
      <c r="B4441" t="s">
        <v>8</v>
      </c>
      <c r="C4441">
        <v>623</v>
      </c>
      <c r="D4441" t="str">
        <f>VLOOKUP(CONS_TABLE[[#This Row],[make_id]],Make_details[],2,"FALSE")</f>
        <v>Trailer</v>
      </c>
      <c r="E4441" t="str">
        <f>VLOOKUP(CONS_TABLE[[#This Row],[make_id]],Make_details[],3,"FALSE")</f>
        <v>Standard</v>
      </c>
      <c r="F4441">
        <v>2014</v>
      </c>
      <c r="G4441" t="s">
        <v>1092</v>
      </c>
      <c r="H4441" t="s">
        <v>10</v>
      </c>
      <c r="I4441" s="1">
        <v>44587</v>
      </c>
      <c r="J4441" s="1" t="str">
        <f>TEXT(CONS_TABLE[[#This Row],[date_stolen]],"YYYY")</f>
        <v>2022</v>
      </c>
      <c r="K4441" s="1" t="str">
        <f>TEXT(CONS_TABLE[[#This Row],[date_stolen]],"MMMM")</f>
        <v>January</v>
      </c>
      <c r="L4441">
        <v>102</v>
      </c>
      <c r="M4441" t="str">
        <f>VLOOKUP(CONS_TABLE[[#This Row],[location_id]],Locations[],2,"FALSE")</f>
        <v>Auckland</v>
      </c>
      <c r="N4441" t="str">
        <f>VLOOKUP(CONS_TABLE[[#This Row],[location_id]],Locations[],3, "FALSE")</f>
        <v>New Zealand</v>
      </c>
      <c r="O4441" s="3">
        <f>VLOOKUP(CONS_TABLE[[#This Row],[location_id]],Locations[],4,"FALSE")</f>
        <v>1695200</v>
      </c>
      <c r="P4441">
        <f>VLOOKUP(CONS_TABLE[[#This Row],[location_id]],Locations[],5,"FALSE")</f>
        <v>343.09</v>
      </c>
    </row>
    <row r="4442" spans="1:16" x14ac:dyDescent="0.3">
      <c r="A4442">
        <v>4441</v>
      </c>
      <c r="B4442" t="s">
        <v>37</v>
      </c>
      <c r="C4442">
        <v>623</v>
      </c>
      <c r="D4442" t="str">
        <f>VLOOKUP(CONS_TABLE[[#This Row],[make_id]],Make_details[],2,"FALSE")</f>
        <v>Trailer</v>
      </c>
      <c r="E4442" t="str">
        <f>VLOOKUP(CONS_TABLE[[#This Row],[make_id]],Make_details[],3,"FALSE")</f>
        <v>Standard</v>
      </c>
      <c r="F4442">
        <v>2014</v>
      </c>
      <c r="G4442" t="s">
        <v>51</v>
      </c>
      <c r="H4442" t="s">
        <v>10</v>
      </c>
      <c r="I4442" s="1">
        <v>44569</v>
      </c>
      <c r="J4442" s="1" t="str">
        <f>TEXT(CONS_TABLE[[#This Row],[date_stolen]],"YYYY")</f>
        <v>2022</v>
      </c>
      <c r="K4442" s="1" t="str">
        <f>TEXT(CONS_TABLE[[#This Row],[date_stolen]],"MMMM")</f>
        <v>January</v>
      </c>
      <c r="L4442">
        <v>114</v>
      </c>
      <c r="M4442" t="str">
        <f>VLOOKUP(CONS_TABLE[[#This Row],[location_id]],Locations[],2,"FALSE")</f>
        <v>Canterbury</v>
      </c>
      <c r="N4442" t="str">
        <f>VLOOKUP(CONS_TABLE[[#This Row],[location_id]],Locations[],3, "FALSE")</f>
        <v>New Zealand</v>
      </c>
      <c r="O4442" s="3">
        <f>VLOOKUP(CONS_TABLE[[#This Row],[location_id]],Locations[],4,"FALSE")</f>
        <v>655000</v>
      </c>
      <c r="P4442">
        <f>VLOOKUP(CONS_TABLE[[#This Row],[location_id]],Locations[],5,"FALSE")</f>
        <v>14.72</v>
      </c>
    </row>
    <row r="4443" spans="1:16" x14ac:dyDescent="0.3">
      <c r="A4443">
        <v>4442</v>
      </c>
      <c r="B4443" t="s">
        <v>435</v>
      </c>
      <c r="C4443">
        <v>540</v>
      </c>
      <c r="D4443" t="str">
        <f>VLOOKUP(CONS_TABLE[[#This Row],[make_id]],Make_details[],2,"FALSE")</f>
        <v>Ford</v>
      </c>
      <c r="E4443" t="str">
        <f>VLOOKUP(CONS_TABLE[[#This Row],[make_id]],Make_details[],3,"FALSE")</f>
        <v>Standard</v>
      </c>
      <c r="F4443">
        <v>2000</v>
      </c>
      <c r="G4443" t="s">
        <v>436</v>
      </c>
      <c r="H4443" t="s">
        <v>47</v>
      </c>
      <c r="I4443" s="1">
        <v>44566</v>
      </c>
      <c r="J4443" s="1" t="str">
        <f>TEXT(CONS_TABLE[[#This Row],[date_stolen]],"YYYY")</f>
        <v>2022</v>
      </c>
      <c r="K4443" s="1" t="str">
        <f>TEXT(CONS_TABLE[[#This Row],[date_stolen]],"MMMM")</f>
        <v>January</v>
      </c>
      <c r="L4443">
        <v>103</v>
      </c>
      <c r="M4443" t="str">
        <f>VLOOKUP(CONS_TABLE[[#This Row],[location_id]],Locations[],2,"FALSE")</f>
        <v>Waikato</v>
      </c>
      <c r="N4443" t="str">
        <f>VLOOKUP(CONS_TABLE[[#This Row],[location_id]],Locations[],3, "FALSE")</f>
        <v>New Zealand</v>
      </c>
      <c r="O4443" s="3">
        <f>VLOOKUP(CONS_TABLE[[#This Row],[location_id]],Locations[],4,"FALSE")</f>
        <v>513800</v>
      </c>
      <c r="P4443">
        <f>VLOOKUP(CONS_TABLE[[#This Row],[location_id]],Locations[],5,"FALSE")</f>
        <v>21.5</v>
      </c>
    </row>
    <row r="4444" spans="1:16" x14ac:dyDescent="0.3">
      <c r="A4444">
        <v>4443</v>
      </c>
      <c r="B4444" t="s">
        <v>435</v>
      </c>
      <c r="C4444">
        <v>540</v>
      </c>
      <c r="D4444" t="str">
        <f>VLOOKUP(CONS_TABLE[[#This Row],[make_id]],Make_details[],2,"FALSE")</f>
        <v>Ford</v>
      </c>
      <c r="E4444" t="str">
        <f>VLOOKUP(CONS_TABLE[[#This Row],[make_id]],Make_details[],3,"FALSE")</f>
        <v>Standard</v>
      </c>
      <c r="F4444">
        <v>2000</v>
      </c>
      <c r="G4444" t="s">
        <v>436</v>
      </c>
      <c r="H4444" t="s">
        <v>69</v>
      </c>
      <c r="I4444" s="1">
        <v>44607</v>
      </c>
      <c r="J4444" s="1" t="str">
        <f>TEXT(CONS_TABLE[[#This Row],[date_stolen]],"YYYY")</f>
        <v>2022</v>
      </c>
      <c r="K4444" s="1" t="str">
        <f>TEXT(CONS_TABLE[[#This Row],[date_stolen]],"MMMM")</f>
        <v>February</v>
      </c>
      <c r="L4444">
        <v>109</v>
      </c>
      <c r="M4444" t="str">
        <f>VLOOKUP(CONS_TABLE[[#This Row],[location_id]],Locations[],2,"FALSE")</f>
        <v>Wellington</v>
      </c>
      <c r="N4444" t="str">
        <f>VLOOKUP(CONS_TABLE[[#This Row],[location_id]],Locations[],3, "FALSE")</f>
        <v>New Zealand</v>
      </c>
      <c r="O4444" s="3">
        <f>VLOOKUP(CONS_TABLE[[#This Row],[location_id]],Locations[],4,"FALSE")</f>
        <v>543500</v>
      </c>
      <c r="P4444">
        <f>VLOOKUP(CONS_TABLE[[#This Row],[location_id]],Locations[],5,"FALSE")</f>
        <v>67.52</v>
      </c>
    </row>
    <row r="4445" spans="1:16" x14ac:dyDescent="0.3">
      <c r="A4445">
        <v>4444</v>
      </c>
      <c r="B4445" t="s">
        <v>90</v>
      </c>
      <c r="C4445">
        <v>619</v>
      </c>
      <c r="D4445" t="str">
        <f>VLOOKUP(CONS_TABLE[[#This Row],[make_id]],Make_details[],2,"FALSE")</f>
        <v>Toyota</v>
      </c>
      <c r="E4445" t="str">
        <f>VLOOKUP(CONS_TABLE[[#This Row],[make_id]],Make_details[],3,"FALSE")</f>
        <v>Standard</v>
      </c>
      <c r="F4445">
        <v>1989</v>
      </c>
      <c r="G4445" t="s">
        <v>483</v>
      </c>
      <c r="H4445" t="s">
        <v>69</v>
      </c>
      <c r="I4445" s="1">
        <v>44606</v>
      </c>
      <c r="J4445" s="1" t="str">
        <f>TEXT(CONS_TABLE[[#This Row],[date_stolen]],"YYYY")</f>
        <v>2022</v>
      </c>
      <c r="K4445" s="1" t="str">
        <f>TEXT(CONS_TABLE[[#This Row],[date_stolen]],"MMMM")</f>
        <v>February</v>
      </c>
      <c r="L4445">
        <v>102</v>
      </c>
      <c r="M4445" t="str">
        <f>VLOOKUP(CONS_TABLE[[#This Row],[location_id]],Locations[],2,"FALSE")</f>
        <v>Auckland</v>
      </c>
      <c r="N4445" t="str">
        <f>VLOOKUP(CONS_TABLE[[#This Row],[location_id]],Locations[],3, "FALSE")</f>
        <v>New Zealand</v>
      </c>
      <c r="O4445" s="3">
        <f>VLOOKUP(CONS_TABLE[[#This Row],[location_id]],Locations[],4,"FALSE")</f>
        <v>1695200</v>
      </c>
      <c r="P4445">
        <f>VLOOKUP(CONS_TABLE[[#This Row],[location_id]],Locations[],5,"FALSE")</f>
        <v>343.09</v>
      </c>
    </row>
    <row r="4446" spans="1:16" x14ac:dyDescent="0.3">
      <c r="A4446">
        <v>4445</v>
      </c>
      <c r="B4446" t="s">
        <v>235</v>
      </c>
      <c r="C4446">
        <v>580</v>
      </c>
      <c r="D4446" t="str">
        <f>VLOOKUP(CONS_TABLE[[#This Row],[make_id]],Make_details[],2,"FALSE")</f>
        <v>Mitsubishi</v>
      </c>
      <c r="E4446" t="str">
        <f>VLOOKUP(CONS_TABLE[[#This Row],[make_id]],Make_details[],3,"FALSE")</f>
        <v>Standard</v>
      </c>
      <c r="F4446">
        <v>2000</v>
      </c>
      <c r="G4446" t="s">
        <v>730</v>
      </c>
      <c r="H4446" t="s">
        <v>47</v>
      </c>
      <c r="I4446" s="1">
        <v>44516</v>
      </c>
      <c r="J4446" s="1" t="str">
        <f>TEXT(CONS_TABLE[[#This Row],[date_stolen]],"YYYY")</f>
        <v>2021</v>
      </c>
      <c r="K4446" s="1" t="str">
        <f>TEXT(CONS_TABLE[[#This Row],[date_stolen]],"MMMM")</f>
        <v>November</v>
      </c>
      <c r="L4446">
        <v>109</v>
      </c>
      <c r="M4446" t="str">
        <f>VLOOKUP(CONS_TABLE[[#This Row],[location_id]],Locations[],2,"FALSE")</f>
        <v>Wellington</v>
      </c>
      <c r="N4446" t="str">
        <f>VLOOKUP(CONS_TABLE[[#This Row],[location_id]],Locations[],3, "FALSE")</f>
        <v>New Zealand</v>
      </c>
      <c r="O4446" s="3">
        <f>VLOOKUP(CONS_TABLE[[#This Row],[location_id]],Locations[],4,"FALSE")</f>
        <v>543500</v>
      </c>
      <c r="P4446">
        <f>VLOOKUP(CONS_TABLE[[#This Row],[location_id]],Locations[],5,"FALSE")</f>
        <v>67.52</v>
      </c>
    </row>
    <row r="4447" spans="1:16" x14ac:dyDescent="0.3">
      <c r="A4447">
        <v>4446</v>
      </c>
      <c r="B4447" t="s">
        <v>83</v>
      </c>
      <c r="C4447">
        <v>540</v>
      </c>
      <c r="D4447" t="str">
        <f>VLOOKUP(CONS_TABLE[[#This Row],[make_id]],Make_details[],2,"FALSE")</f>
        <v>Ford</v>
      </c>
      <c r="E4447" t="str">
        <f>VLOOKUP(CONS_TABLE[[#This Row],[make_id]],Make_details[],3,"FALSE")</f>
        <v>Standard</v>
      </c>
      <c r="F4447">
        <v>2000</v>
      </c>
      <c r="G4447" t="s">
        <v>453</v>
      </c>
      <c r="H4447" t="s">
        <v>32</v>
      </c>
      <c r="I4447" s="1">
        <v>44524</v>
      </c>
      <c r="J4447" s="1" t="str">
        <f>TEXT(CONS_TABLE[[#This Row],[date_stolen]],"YYYY")</f>
        <v>2021</v>
      </c>
      <c r="K4447" s="1" t="str">
        <f>TEXT(CONS_TABLE[[#This Row],[date_stolen]],"MMMM")</f>
        <v>November</v>
      </c>
      <c r="L4447">
        <v>114</v>
      </c>
      <c r="M4447" t="str">
        <f>VLOOKUP(CONS_TABLE[[#This Row],[location_id]],Locations[],2,"FALSE")</f>
        <v>Canterbury</v>
      </c>
      <c r="N4447" t="str">
        <f>VLOOKUP(CONS_TABLE[[#This Row],[location_id]],Locations[],3, "FALSE")</f>
        <v>New Zealand</v>
      </c>
      <c r="O4447" s="3">
        <f>VLOOKUP(CONS_TABLE[[#This Row],[location_id]],Locations[],4,"FALSE")</f>
        <v>655000</v>
      </c>
      <c r="P4447">
        <f>VLOOKUP(CONS_TABLE[[#This Row],[location_id]],Locations[],5,"FALSE")</f>
        <v>14.72</v>
      </c>
    </row>
    <row r="4448" spans="1:16" x14ac:dyDescent="0.3">
      <c r="A4448">
        <v>4447</v>
      </c>
      <c r="B4448" t="s">
        <v>83</v>
      </c>
      <c r="C4448">
        <v>550</v>
      </c>
      <c r="D4448" t="str">
        <f>VLOOKUP(CONS_TABLE[[#This Row],[make_id]],Make_details[],2,"FALSE")</f>
        <v>Honda</v>
      </c>
      <c r="E4448" t="str">
        <f>VLOOKUP(CONS_TABLE[[#This Row],[make_id]],Make_details[],3,"FALSE")</f>
        <v>Standard</v>
      </c>
      <c r="F4448">
        <v>2000</v>
      </c>
      <c r="G4448" t="s">
        <v>571</v>
      </c>
      <c r="H4448" t="s">
        <v>47</v>
      </c>
      <c r="I4448" s="1">
        <v>44638</v>
      </c>
      <c r="J4448" s="1" t="str">
        <f>TEXT(CONS_TABLE[[#This Row],[date_stolen]],"YYYY")</f>
        <v>2022</v>
      </c>
      <c r="K4448" s="1" t="str">
        <f>TEXT(CONS_TABLE[[#This Row],[date_stolen]],"MMMM")</f>
        <v>March</v>
      </c>
      <c r="L4448">
        <v>102</v>
      </c>
      <c r="M4448" t="str">
        <f>VLOOKUP(CONS_TABLE[[#This Row],[location_id]],Locations[],2,"FALSE")</f>
        <v>Auckland</v>
      </c>
      <c r="N4448" t="str">
        <f>VLOOKUP(CONS_TABLE[[#This Row],[location_id]],Locations[],3, "FALSE")</f>
        <v>New Zealand</v>
      </c>
      <c r="O4448" s="3">
        <f>VLOOKUP(CONS_TABLE[[#This Row],[location_id]],Locations[],4,"FALSE")</f>
        <v>1695200</v>
      </c>
      <c r="P4448">
        <f>VLOOKUP(CONS_TABLE[[#This Row],[location_id]],Locations[],5,"FALSE")</f>
        <v>343.09</v>
      </c>
    </row>
    <row r="4449" spans="1:16" x14ac:dyDescent="0.3">
      <c r="A4449">
        <v>4448</v>
      </c>
      <c r="B4449" t="s">
        <v>75</v>
      </c>
      <c r="C4449">
        <v>592</v>
      </c>
      <c r="D4449" t="str">
        <f>VLOOKUP(CONS_TABLE[[#This Row],[make_id]],Make_details[],2,"FALSE")</f>
        <v>Peugeot</v>
      </c>
      <c r="E4449" t="str">
        <f>VLOOKUP(CONS_TABLE[[#This Row],[make_id]],Make_details[],3,"FALSE")</f>
        <v>Standard</v>
      </c>
      <c r="F4449">
        <v>2000</v>
      </c>
      <c r="G4449">
        <v>206</v>
      </c>
      <c r="H4449" t="s">
        <v>47</v>
      </c>
      <c r="I4449" s="1">
        <v>44478</v>
      </c>
      <c r="J4449" s="1" t="str">
        <f>TEXT(CONS_TABLE[[#This Row],[date_stolen]],"YYYY")</f>
        <v>2021</v>
      </c>
      <c r="K4449" s="1" t="str">
        <f>TEXT(CONS_TABLE[[#This Row],[date_stolen]],"MMMM")</f>
        <v>October</v>
      </c>
      <c r="L4449">
        <v>105</v>
      </c>
      <c r="M4449" t="str">
        <f>VLOOKUP(CONS_TABLE[[#This Row],[location_id]],Locations[],2,"FALSE")</f>
        <v>Gisborne</v>
      </c>
      <c r="N4449" t="str">
        <f>VLOOKUP(CONS_TABLE[[#This Row],[location_id]],Locations[],3, "FALSE")</f>
        <v>New Zealand</v>
      </c>
      <c r="O4449" s="3">
        <f>VLOOKUP(CONS_TABLE[[#This Row],[location_id]],Locations[],4,"FALSE")</f>
        <v>52100</v>
      </c>
      <c r="P4449">
        <f>VLOOKUP(CONS_TABLE[[#This Row],[location_id]],Locations[],5,"FALSE")</f>
        <v>6.21</v>
      </c>
    </row>
    <row r="4450" spans="1:16" x14ac:dyDescent="0.3">
      <c r="A4450">
        <v>4449</v>
      </c>
      <c r="B4450" t="s">
        <v>435</v>
      </c>
      <c r="C4450">
        <v>619</v>
      </c>
      <c r="D4450" t="str">
        <f>VLOOKUP(CONS_TABLE[[#This Row],[make_id]],Make_details[],2,"FALSE")</f>
        <v>Toyota</v>
      </c>
      <c r="E4450" t="str">
        <f>VLOOKUP(CONS_TABLE[[#This Row],[make_id]],Make_details[],3,"FALSE")</f>
        <v>Standard</v>
      </c>
      <c r="F4450">
        <v>2000</v>
      </c>
      <c r="G4450" t="s">
        <v>448</v>
      </c>
      <c r="H4450" t="s">
        <v>32</v>
      </c>
      <c r="I4450" s="1">
        <v>44642</v>
      </c>
      <c r="J4450" s="1" t="str">
        <f>TEXT(CONS_TABLE[[#This Row],[date_stolen]],"YYYY")</f>
        <v>2022</v>
      </c>
      <c r="K4450" s="1" t="str">
        <f>TEXT(CONS_TABLE[[#This Row],[date_stolen]],"MMMM")</f>
        <v>March</v>
      </c>
      <c r="L4450">
        <v>114</v>
      </c>
      <c r="M4450" t="str">
        <f>VLOOKUP(CONS_TABLE[[#This Row],[location_id]],Locations[],2,"FALSE")</f>
        <v>Canterbury</v>
      </c>
      <c r="N4450" t="str">
        <f>VLOOKUP(CONS_TABLE[[#This Row],[location_id]],Locations[],3, "FALSE")</f>
        <v>New Zealand</v>
      </c>
      <c r="O4450" s="3">
        <f>VLOOKUP(CONS_TABLE[[#This Row],[location_id]],Locations[],4,"FALSE")</f>
        <v>655000</v>
      </c>
      <c r="P4450">
        <f>VLOOKUP(CONS_TABLE[[#This Row],[location_id]],Locations[],5,"FALSE")</f>
        <v>14.72</v>
      </c>
    </row>
    <row r="4451" spans="1:16" x14ac:dyDescent="0.3">
      <c r="A4451">
        <v>4450</v>
      </c>
      <c r="B4451" t="s">
        <v>235</v>
      </c>
      <c r="C4451">
        <v>576</v>
      </c>
      <c r="D4451" t="str">
        <f>VLOOKUP(CONS_TABLE[[#This Row],[make_id]],Make_details[],2,"FALSE")</f>
        <v>Mazda</v>
      </c>
      <c r="E4451" t="str">
        <f>VLOOKUP(CONS_TABLE[[#This Row],[make_id]],Make_details[],3,"FALSE")</f>
        <v>Standard</v>
      </c>
      <c r="F4451">
        <v>2000</v>
      </c>
      <c r="G4451" t="s">
        <v>603</v>
      </c>
      <c r="H4451" t="s">
        <v>32</v>
      </c>
      <c r="I4451" s="1">
        <v>44638</v>
      </c>
      <c r="J4451" s="1" t="str">
        <f>TEXT(CONS_TABLE[[#This Row],[date_stolen]],"YYYY")</f>
        <v>2022</v>
      </c>
      <c r="K4451" s="1" t="str">
        <f>TEXT(CONS_TABLE[[#This Row],[date_stolen]],"MMMM")</f>
        <v>March</v>
      </c>
      <c r="L4451">
        <v>114</v>
      </c>
      <c r="M4451" t="str">
        <f>VLOOKUP(CONS_TABLE[[#This Row],[location_id]],Locations[],2,"FALSE")</f>
        <v>Canterbury</v>
      </c>
      <c r="N4451" t="str">
        <f>VLOOKUP(CONS_TABLE[[#This Row],[location_id]],Locations[],3, "FALSE")</f>
        <v>New Zealand</v>
      </c>
      <c r="O4451" s="3">
        <f>VLOOKUP(CONS_TABLE[[#This Row],[location_id]],Locations[],4,"FALSE")</f>
        <v>655000</v>
      </c>
      <c r="P4451">
        <f>VLOOKUP(CONS_TABLE[[#This Row],[location_id]],Locations[],5,"FALSE")</f>
        <v>14.72</v>
      </c>
    </row>
    <row r="4452" spans="1:16" x14ac:dyDescent="0.3">
      <c r="A4452">
        <v>4451</v>
      </c>
      <c r="B4452" t="s">
        <v>90</v>
      </c>
      <c r="C4452">
        <v>610</v>
      </c>
      <c r="D4452" t="str">
        <f>VLOOKUP(CONS_TABLE[[#This Row],[make_id]],Make_details[],2,"FALSE")</f>
        <v>Subaru</v>
      </c>
      <c r="E4452" t="str">
        <f>VLOOKUP(CONS_TABLE[[#This Row],[make_id]],Make_details[],3,"FALSE")</f>
        <v>Standard</v>
      </c>
      <c r="F4452">
        <v>1993</v>
      </c>
      <c r="G4452" t="s">
        <v>444</v>
      </c>
      <c r="H4452" t="s">
        <v>69</v>
      </c>
      <c r="I4452" s="1">
        <v>44526</v>
      </c>
      <c r="J4452" s="1" t="str">
        <f>TEXT(CONS_TABLE[[#This Row],[date_stolen]],"YYYY")</f>
        <v>2021</v>
      </c>
      <c r="K4452" s="1" t="str">
        <f>TEXT(CONS_TABLE[[#This Row],[date_stolen]],"MMMM")</f>
        <v>November</v>
      </c>
      <c r="L4452">
        <v>107</v>
      </c>
      <c r="M4452" t="str">
        <f>VLOOKUP(CONS_TABLE[[#This Row],[location_id]],Locations[],2,"FALSE")</f>
        <v>Taranaki</v>
      </c>
      <c r="N4452" t="str">
        <f>VLOOKUP(CONS_TABLE[[#This Row],[location_id]],Locations[],3, "FALSE")</f>
        <v>New Zealand</v>
      </c>
      <c r="O4452" s="3">
        <f>VLOOKUP(CONS_TABLE[[#This Row],[location_id]],Locations[],4,"FALSE")</f>
        <v>127300</v>
      </c>
      <c r="P4452">
        <f>VLOOKUP(CONS_TABLE[[#This Row],[location_id]],Locations[],5,"FALSE")</f>
        <v>17.55</v>
      </c>
    </row>
    <row r="4453" spans="1:16" x14ac:dyDescent="0.3">
      <c r="A4453">
        <v>4452</v>
      </c>
      <c r="B4453" t="s">
        <v>83</v>
      </c>
      <c r="C4453">
        <v>619</v>
      </c>
      <c r="D4453" t="str">
        <f>VLOOKUP(CONS_TABLE[[#This Row],[make_id]],Make_details[],2,"FALSE")</f>
        <v>Toyota</v>
      </c>
      <c r="E4453" t="str">
        <f>VLOOKUP(CONS_TABLE[[#This Row],[make_id]],Make_details[],3,"FALSE")</f>
        <v>Standard</v>
      </c>
      <c r="F4453">
        <v>1997</v>
      </c>
      <c r="G4453" t="s">
        <v>904</v>
      </c>
      <c r="H4453" t="s">
        <v>28</v>
      </c>
      <c r="I4453" s="1">
        <v>44483</v>
      </c>
      <c r="J4453" s="1" t="str">
        <f>TEXT(CONS_TABLE[[#This Row],[date_stolen]],"YYYY")</f>
        <v>2021</v>
      </c>
      <c r="K4453" s="1" t="str">
        <f>TEXT(CONS_TABLE[[#This Row],[date_stolen]],"MMMM")</f>
        <v>October</v>
      </c>
      <c r="L4453">
        <v>114</v>
      </c>
      <c r="M4453" t="str">
        <f>VLOOKUP(CONS_TABLE[[#This Row],[location_id]],Locations[],2,"FALSE")</f>
        <v>Canterbury</v>
      </c>
      <c r="N4453" t="str">
        <f>VLOOKUP(CONS_TABLE[[#This Row],[location_id]],Locations[],3, "FALSE")</f>
        <v>New Zealand</v>
      </c>
      <c r="O4453" s="3">
        <f>VLOOKUP(CONS_TABLE[[#This Row],[location_id]],Locations[],4,"FALSE")</f>
        <v>655000</v>
      </c>
      <c r="P4453">
        <f>VLOOKUP(CONS_TABLE[[#This Row],[location_id]],Locations[],5,"FALSE")</f>
        <v>14.72</v>
      </c>
    </row>
    <row r="4454" spans="1:16" x14ac:dyDescent="0.3">
      <c r="A4454">
        <v>4453</v>
      </c>
      <c r="B4454" t="s">
        <v>454</v>
      </c>
      <c r="C4454">
        <v>540</v>
      </c>
      <c r="D4454" t="str">
        <f>VLOOKUP(CONS_TABLE[[#This Row],[make_id]],Make_details[],2,"FALSE")</f>
        <v>Ford</v>
      </c>
      <c r="E4454" t="str">
        <f>VLOOKUP(CONS_TABLE[[#This Row],[make_id]],Make_details[],3,"FALSE")</f>
        <v>Standard</v>
      </c>
      <c r="F4454">
        <v>1993</v>
      </c>
      <c r="G4454" t="s">
        <v>1159</v>
      </c>
      <c r="H4454" t="s">
        <v>32</v>
      </c>
      <c r="I4454" s="1">
        <v>44626</v>
      </c>
      <c r="J4454" s="1" t="str">
        <f>TEXT(CONS_TABLE[[#This Row],[date_stolen]],"YYYY")</f>
        <v>2022</v>
      </c>
      <c r="K4454" s="1" t="str">
        <f>TEXT(CONS_TABLE[[#This Row],[date_stolen]],"MMMM")</f>
        <v>March</v>
      </c>
      <c r="L4454">
        <v>102</v>
      </c>
      <c r="M4454" t="str">
        <f>VLOOKUP(CONS_TABLE[[#This Row],[location_id]],Locations[],2,"FALSE")</f>
        <v>Auckland</v>
      </c>
      <c r="N4454" t="str">
        <f>VLOOKUP(CONS_TABLE[[#This Row],[location_id]],Locations[],3, "FALSE")</f>
        <v>New Zealand</v>
      </c>
      <c r="O4454" s="3">
        <f>VLOOKUP(CONS_TABLE[[#This Row],[location_id]],Locations[],4,"FALSE")</f>
        <v>1695200</v>
      </c>
      <c r="P4454">
        <f>VLOOKUP(CONS_TABLE[[#This Row],[location_id]],Locations[],5,"FALSE")</f>
        <v>343.09</v>
      </c>
    </row>
    <row r="4455" spans="1:16" x14ac:dyDescent="0.3">
      <c r="A4455">
        <v>4454</v>
      </c>
      <c r="B4455" t="s">
        <v>90</v>
      </c>
      <c r="C4455">
        <v>587</v>
      </c>
      <c r="D4455" t="str">
        <f>VLOOKUP(CONS_TABLE[[#This Row],[make_id]],Make_details[],2,"FALSE")</f>
        <v>Nissan</v>
      </c>
      <c r="E4455" t="str">
        <f>VLOOKUP(CONS_TABLE[[#This Row],[make_id]],Make_details[],3,"FALSE")</f>
        <v>Standard</v>
      </c>
      <c r="F4455">
        <v>1995</v>
      </c>
      <c r="G4455" t="s">
        <v>570</v>
      </c>
      <c r="H4455" t="s">
        <v>69</v>
      </c>
      <c r="I4455" s="1">
        <v>44614</v>
      </c>
      <c r="J4455" s="1" t="str">
        <f>TEXT(CONS_TABLE[[#This Row],[date_stolen]],"YYYY")</f>
        <v>2022</v>
      </c>
      <c r="K4455" s="1" t="str">
        <f>TEXT(CONS_TABLE[[#This Row],[date_stolen]],"MMMM")</f>
        <v>February</v>
      </c>
      <c r="L4455">
        <v>101</v>
      </c>
      <c r="M4455" t="str">
        <f>VLOOKUP(CONS_TABLE[[#This Row],[location_id]],Locations[],2,"FALSE")</f>
        <v>Northland</v>
      </c>
      <c r="N4455" t="str">
        <f>VLOOKUP(CONS_TABLE[[#This Row],[location_id]],Locations[],3, "FALSE")</f>
        <v>New Zealand</v>
      </c>
      <c r="O4455" s="3">
        <f>VLOOKUP(CONS_TABLE[[#This Row],[location_id]],Locations[],4,"FALSE")</f>
        <v>201500</v>
      </c>
      <c r="P4455">
        <f>VLOOKUP(CONS_TABLE[[#This Row],[location_id]],Locations[],5,"FALSE")</f>
        <v>16.11</v>
      </c>
    </row>
    <row r="4456" spans="1:16" x14ac:dyDescent="0.3">
      <c r="A4456">
        <v>4455</v>
      </c>
      <c r="B4456" t="s">
        <v>435</v>
      </c>
      <c r="C4456">
        <v>540</v>
      </c>
      <c r="D4456" t="str">
        <f>VLOOKUP(CONS_TABLE[[#This Row],[make_id]],Make_details[],2,"FALSE")</f>
        <v>Ford</v>
      </c>
      <c r="E4456" t="str">
        <f>VLOOKUP(CONS_TABLE[[#This Row],[make_id]],Make_details[],3,"FALSE")</f>
        <v>Standard</v>
      </c>
      <c r="F4456">
        <v>2000</v>
      </c>
      <c r="G4456" t="s">
        <v>436</v>
      </c>
      <c r="H4456" t="s">
        <v>32</v>
      </c>
      <c r="I4456" s="1">
        <v>44600</v>
      </c>
      <c r="J4456" s="1" t="str">
        <f>TEXT(CONS_TABLE[[#This Row],[date_stolen]],"YYYY")</f>
        <v>2022</v>
      </c>
      <c r="K4456" s="1" t="str">
        <f>TEXT(CONS_TABLE[[#This Row],[date_stolen]],"MMMM")</f>
        <v>February</v>
      </c>
      <c r="L4456">
        <v>102</v>
      </c>
      <c r="M4456" t="str">
        <f>VLOOKUP(CONS_TABLE[[#This Row],[location_id]],Locations[],2,"FALSE")</f>
        <v>Auckland</v>
      </c>
      <c r="N4456" t="str">
        <f>VLOOKUP(CONS_TABLE[[#This Row],[location_id]],Locations[],3, "FALSE")</f>
        <v>New Zealand</v>
      </c>
      <c r="O4456" s="3">
        <f>VLOOKUP(CONS_TABLE[[#This Row],[location_id]],Locations[],4,"FALSE")</f>
        <v>1695200</v>
      </c>
      <c r="P4456">
        <f>VLOOKUP(CONS_TABLE[[#This Row],[location_id]],Locations[],5,"FALSE")</f>
        <v>343.09</v>
      </c>
    </row>
    <row r="4457" spans="1:16" x14ac:dyDescent="0.3">
      <c r="A4457">
        <v>4456</v>
      </c>
      <c r="B4457" t="s">
        <v>90</v>
      </c>
      <c r="C4457">
        <v>587</v>
      </c>
      <c r="D4457" t="str">
        <f>VLOOKUP(CONS_TABLE[[#This Row],[make_id]],Make_details[],2,"FALSE")</f>
        <v>Nissan</v>
      </c>
      <c r="E4457" t="str">
        <f>VLOOKUP(CONS_TABLE[[#This Row],[make_id]],Make_details[],3,"FALSE")</f>
        <v>Standard</v>
      </c>
      <c r="F4457">
        <v>1991</v>
      </c>
      <c r="G4457" t="s">
        <v>473</v>
      </c>
      <c r="H4457" t="s">
        <v>45</v>
      </c>
      <c r="I4457" s="1">
        <v>44556</v>
      </c>
      <c r="J4457" s="1" t="str">
        <f>TEXT(CONS_TABLE[[#This Row],[date_stolen]],"YYYY")</f>
        <v>2021</v>
      </c>
      <c r="K4457" s="1" t="str">
        <f>TEXT(CONS_TABLE[[#This Row],[date_stolen]],"MMMM")</f>
        <v>December</v>
      </c>
      <c r="L4457">
        <v>104</v>
      </c>
      <c r="M4457" t="str">
        <f>VLOOKUP(CONS_TABLE[[#This Row],[location_id]],Locations[],2,"FALSE")</f>
        <v>Bay of Plenty</v>
      </c>
      <c r="N4457" t="str">
        <f>VLOOKUP(CONS_TABLE[[#This Row],[location_id]],Locations[],3, "FALSE")</f>
        <v>New Zealand</v>
      </c>
      <c r="O4457" s="3">
        <f>VLOOKUP(CONS_TABLE[[#This Row],[location_id]],Locations[],4,"FALSE")</f>
        <v>347700</v>
      </c>
      <c r="P4457">
        <f>VLOOKUP(CONS_TABLE[[#This Row],[location_id]],Locations[],5,"FALSE")</f>
        <v>28.8</v>
      </c>
    </row>
    <row r="4458" spans="1:16" x14ac:dyDescent="0.3">
      <c r="A4458">
        <v>4457</v>
      </c>
      <c r="B4458" t="s">
        <v>90</v>
      </c>
      <c r="C4458">
        <v>611</v>
      </c>
      <c r="D4458" t="str">
        <f>VLOOKUP(CONS_TABLE[[#This Row],[make_id]],Make_details[],2,"FALSE")</f>
        <v>Suzuki</v>
      </c>
      <c r="E4458" t="str">
        <f>VLOOKUP(CONS_TABLE[[#This Row],[make_id]],Make_details[],3,"FALSE")</f>
        <v>Standard</v>
      </c>
      <c r="F4458">
        <v>1991</v>
      </c>
      <c r="G4458" t="s">
        <v>492</v>
      </c>
      <c r="H4458" t="s">
        <v>28</v>
      </c>
      <c r="I4458" s="1">
        <v>44566</v>
      </c>
      <c r="J4458" s="1" t="str">
        <f>TEXT(CONS_TABLE[[#This Row],[date_stolen]],"YYYY")</f>
        <v>2022</v>
      </c>
      <c r="K4458" s="1" t="str">
        <f>TEXT(CONS_TABLE[[#This Row],[date_stolen]],"MMMM")</f>
        <v>January</v>
      </c>
      <c r="L4458">
        <v>103</v>
      </c>
      <c r="M4458" t="str">
        <f>VLOOKUP(CONS_TABLE[[#This Row],[location_id]],Locations[],2,"FALSE")</f>
        <v>Waikato</v>
      </c>
      <c r="N4458" t="str">
        <f>VLOOKUP(CONS_TABLE[[#This Row],[location_id]],Locations[],3, "FALSE")</f>
        <v>New Zealand</v>
      </c>
      <c r="O4458" s="3">
        <f>VLOOKUP(CONS_TABLE[[#This Row],[location_id]],Locations[],4,"FALSE")</f>
        <v>513800</v>
      </c>
      <c r="P4458">
        <f>VLOOKUP(CONS_TABLE[[#This Row],[location_id]],Locations[],5,"FALSE")</f>
        <v>21.5</v>
      </c>
    </row>
    <row r="4459" spans="1:16" x14ac:dyDescent="0.3">
      <c r="A4459">
        <v>4458</v>
      </c>
      <c r="B4459" t="s">
        <v>75</v>
      </c>
      <c r="C4459">
        <v>576</v>
      </c>
      <c r="D4459" t="str">
        <f>VLOOKUP(CONS_TABLE[[#This Row],[make_id]],Make_details[],2,"FALSE")</f>
        <v>Mazda</v>
      </c>
      <c r="E4459" t="str">
        <f>VLOOKUP(CONS_TABLE[[#This Row],[make_id]],Make_details[],3,"FALSE")</f>
        <v>Standard</v>
      </c>
      <c r="F4459">
        <v>1997</v>
      </c>
      <c r="G4459" t="s">
        <v>572</v>
      </c>
      <c r="H4459" t="s">
        <v>10</v>
      </c>
      <c r="I4459" s="1">
        <v>44495</v>
      </c>
      <c r="J4459" s="1" t="str">
        <f>TEXT(CONS_TABLE[[#This Row],[date_stolen]],"YYYY")</f>
        <v>2021</v>
      </c>
      <c r="K4459" s="1" t="str">
        <f>TEXT(CONS_TABLE[[#This Row],[date_stolen]],"MMMM")</f>
        <v>October</v>
      </c>
      <c r="L4459">
        <v>104</v>
      </c>
      <c r="M4459" t="str">
        <f>VLOOKUP(CONS_TABLE[[#This Row],[location_id]],Locations[],2,"FALSE")</f>
        <v>Bay of Plenty</v>
      </c>
      <c r="N4459" t="str">
        <f>VLOOKUP(CONS_TABLE[[#This Row],[location_id]],Locations[],3, "FALSE")</f>
        <v>New Zealand</v>
      </c>
      <c r="O4459" s="3">
        <f>VLOOKUP(CONS_TABLE[[#This Row],[location_id]],Locations[],4,"FALSE")</f>
        <v>347700</v>
      </c>
      <c r="P4459">
        <f>VLOOKUP(CONS_TABLE[[#This Row],[location_id]],Locations[],5,"FALSE")</f>
        <v>28.8</v>
      </c>
    </row>
    <row r="4460" spans="1:16" x14ac:dyDescent="0.3">
      <c r="A4460">
        <v>4459</v>
      </c>
      <c r="B4460" t="s">
        <v>435</v>
      </c>
      <c r="C4460">
        <v>619</v>
      </c>
      <c r="D4460" t="str">
        <f>VLOOKUP(CONS_TABLE[[#This Row],[make_id]],Make_details[],2,"FALSE")</f>
        <v>Toyota</v>
      </c>
      <c r="E4460" t="str">
        <f>VLOOKUP(CONS_TABLE[[#This Row],[make_id]],Make_details[],3,"FALSE")</f>
        <v>Standard</v>
      </c>
      <c r="F4460">
        <v>2000</v>
      </c>
      <c r="G4460" t="s">
        <v>448</v>
      </c>
      <c r="H4460" t="s">
        <v>69</v>
      </c>
      <c r="I4460" s="1">
        <v>44478</v>
      </c>
      <c r="J4460" s="1" t="str">
        <f>TEXT(CONS_TABLE[[#This Row],[date_stolen]],"YYYY")</f>
        <v>2021</v>
      </c>
      <c r="K4460" s="1" t="str">
        <f>TEXT(CONS_TABLE[[#This Row],[date_stolen]],"MMMM")</f>
        <v>October</v>
      </c>
      <c r="L4460">
        <v>104</v>
      </c>
      <c r="M4460" t="str">
        <f>VLOOKUP(CONS_TABLE[[#This Row],[location_id]],Locations[],2,"FALSE")</f>
        <v>Bay of Plenty</v>
      </c>
      <c r="N4460" t="str">
        <f>VLOOKUP(CONS_TABLE[[#This Row],[location_id]],Locations[],3, "FALSE")</f>
        <v>New Zealand</v>
      </c>
      <c r="O4460" s="3">
        <f>VLOOKUP(CONS_TABLE[[#This Row],[location_id]],Locations[],4,"FALSE")</f>
        <v>347700</v>
      </c>
      <c r="P4460">
        <f>VLOOKUP(CONS_TABLE[[#This Row],[location_id]],Locations[],5,"FALSE")</f>
        <v>28.8</v>
      </c>
    </row>
    <row r="4461" spans="1:16" x14ac:dyDescent="0.3">
      <c r="A4461">
        <v>4460</v>
      </c>
      <c r="B4461" t="s">
        <v>90</v>
      </c>
      <c r="C4461">
        <v>556</v>
      </c>
      <c r="D4461" t="str">
        <f>VLOOKUP(CONS_TABLE[[#This Row],[make_id]],Make_details[],2,"FALSE")</f>
        <v>Isuzu</v>
      </c>
      <c r="E4461" t="str">
        <f>VLOOKUP(CONS_TABLE[[#This Row],[make_id]],Make_details[],3,"FALSE")</f>
        <v>Standard</v>
      </c>
      <c r="F4461">
        <v>1996</v>
      </c>
      <c r="G4461" t="s">
        <v>472</v>
      </c>
      <c r="H4461" t="s">
        <v>69</v>
      </c>
      <c r="I4461" s="1">
        <v>44631</v>
      </c>
      <c r="J4461" s="1" t="str">
        <f>TEXT(CONS_TABLE[[#This Row],[date_stolen]],"YYYY")</f>
        <v>2022</v>
      </c>
      <c r="K4461" s="1" t="str">
        <f>TEXT(CONS_TABLE[[#This Row],[date_stolen]],"MMMM")</f>
        <v>March</v>
      </c>
      <c r="L4461">
        <v>104</v>
      </c>
      <c r="M4461" t="str">
        <f>VLOOKUP(CONS_TABLE[[#This Row],[location_id]],Locations[],2,"FALSE")</f>
        <v>Bay of Plenty</v>
      </c>
      <c r="N4461" t="str">
        <f>VLOOKUP(CONS_TABLE[[#This Row],[location_id]],Locations[],3, "FALSE")</f>
        <v>New Zealand</v>
      </c>
      <c r="O4461" s="3">
        <f>VLOOKUP(CONS_TABLE[[#This Row],[location_id]],Locations[],4,"FALSE")</f>
        <v>347700</v>
      </c>
      <c r="P4461">
        <f>VLOOKUP(CONS_TABLE[[#This Row],[location_id]],Locations[],5,"FALSE")</f>
        <v>28.8</v>
      </c>
    </row>
    <row r="4462" spans="1:16" x14ac:dyDescent="0.3">
      <c r="A4462">
        <v>4461</v>
      </c>
      <c r="B4462" t="s">
        <v>90</v>
      </c>
      <c r="C4462">
        <v>619</v>
      </c>
      <c r="D4462" t="str">
        <f>VLOOKUP(CONS_TABLE[[#This Row],[make_id]],Make_details[],2,"FALSE")</f>
        <v>Toyota</v>
      </c>
      <c r="E4462" t="str">
        <f>VLOOKUP(CONS_TABLE[[#This Row],[make_id]],Make_details[],3,"FALSE")</f>
        <v>Standard</v>
      </c>
      <c r="F4462">
        <v>1995</v>
      </c>
      <c r="G4462" t="s">
        <v>575</v>
      </c>
      <c r="H4462" t="s">
        <v>28</v>
      </c>
      <c r="I4462" s="1">
        <v>44589</v>
      </c>
      <c r="J4462" s="1" t="str">
        <f>TEXT(CONS_TABLE[[#This Row],[date_stolen]],"YYYY")</f>
        <v>2022</v>
      </c>
      <c r="K4462" s="1" t="str">
        <f>TEXT(CONS_TABLE[[#This Row],[date_stolen]],"MMMM")</f>
        <v>January</v>
      </c>
      <c r="L4462">
        <v>114</v>
      </c>
      <c r="M4462" t="str">
        <f>VLOOKUP(CONS_TABLE[[#This Row],[location_id]],Locations[],2,"FALSE")</f>
        <v>Canterbury</v>
      </c>
      <c r="N4462" t="str">
        <f>VLOOKUP(CONS_TABLE[[#This Row],[location_id]],Locations[],3, "FALSE")</f>
        <v>New Zealand</v>
      </c>
      <c r="O4462" s="3">
        <f>VLOOKUP(CONS_TABLE[[#This Row],[location_id]],Locations[],4,"FALSE")</f>
        <v>655000</v>
      </c>
      <c r="P4462">
        <f>VLOOKUP(CONS_TABLE[[#This Row],[location_id]],Locations[],5,"FALSE")</f>
        <v>14.72</v>
      </c>
    </row>
    <row r="4463" spans="1:16" x14ac:dyDescent="0.3">
      <c r="A4463">
        <v>4462</v>
      </c>
      <c r="B4463" t="s">
        <v>90</v>
      </c>
      <c r="C4463">
        <v>619</v>
      </c>
      <c r="D4463" t="str">
        <f>VLOOKUP(CONS_TABLE[[#This Row],[make_id]],Make_details[],2,"FALSE")</f>
        <v>Toyota</v>
      </c>
      <c r="E4463" t="str">
        <f>VLOOKUP(CONS_TABLE[[#This Row],[make_id]],Make_details[],3,"FALSE")</f>
        <v>Standard</v>
      </c>
      <c r="F4463">
        <v>1994</v>
      </c>
      <c r="G4463" t="s">
        <v>575</v>
      </c>
      <c r="H4463" t="s">
        <v>28</v>
      </c>
      <c r="I4463" s="1">
        <v>44613</v>
      </c>
      <c r="J4463" s="1" t="str">
        <f>TEXT(CONS_TABLE[[#This Row],[date_stolen]],"YYYY")</f>
        <v>2022</v>
      </c>
      <c r="K4463" s="1" t="str">
        <f>TEXT(CONS_TABLE[[#This Row],[date_stolen]],"MMMM")</f>
        <v>February</v>
      </c>
      <c r="L4463">
        <v>102</v>
      </c>
      <c r="M4463" t="str">
        <f>VLOOKUP(CONS_TABLE[[#This Row],[location_id]],Locations[],2,"FALSE")</f>
        <v>Auckland</v>
      </c>
      <c r="N4463" t="str">
        <f>VLOOKUP(CONS_TABLE[[#This Row],[location_id]],Locations[],3, "FALSE")</f>
        <v>New Zealand</v>
      </c>
      <c r="O4463" s="3">
        <f>VLOOKUP(CONS_TABLE[[#This Row],[location_id]],Locations[],4,"FALSE")</f>
        <v>1695200</v>
      </c>
      <c r="P4463">
        <f>VLOOKUP(CONS_TABLE[[#This Row],[location_id]],Locations[],5,"FALSE")</f>
        <v>343.09</v>
      </c>
    </row>
    <row r="4464" spans="1:16" x14ac:dyDescent="0.3">
      <c r="A4464">
        <v>4463</v>
      </c>
      <c r="B4464" t="s">
        <v>90</v>
      </c>
      <c r="C4464">
        <v>619</v>
      </c>
      <c r="D4464" t="str">
        <f>VLOOKUP(CONS_TABLE[[#This Row],[make_id]],Make_details[],2,"FALSE")</f>
        <v>Toyota</v>
      </c>
      <c r="E4464" t="str">
        <f>VLOOKUP(CONS_TABLE[[#This Row],[make_id]],Make_details[],3,"FALSE")</f>
        <v>Standard</v>
      </c>
      <c r="F4464">
        <v>1995</v>
      </c>
      <c r="G4464" t="s">
        <v>460</v>
      </c>
      <c r="H4464" t="s">
        <v>47</v>
      </c>
      <c r="I4464" s="1">
        <v>44489</v>
      </c>
      <c r="J4464" s="1" t="str">
        <f>TEXT(CONS_TABLE[[#This Row],[date_stolen]],"YYYY")</f>
        <v>2021</v>
      </c>
      <c r="K4464" s="1" t="str">
        <f>TEXT(CONS_TABLE[[#This Row],[date_stolen]],"MMMM")</f>
        <v>October</v>
      </c>
      <c r="L4464">
        <v>103</v>
      </c>
      <c r="M4464" t="str">
        <f>VLOOKUP(CONS_TABLE[[#This Row],[location_id]],Locations[],2,"FALSE")</f>
        <v>Waikato</v>
      </c>
      <c r="N4464" t="str">
        <f>VLOOKUP(CONS_TABLE[[#This Row],[location_id]],Locations[],3, "FALSE")</f>
        <v>New Zealand</v>
      </c>
      <c r="O4464" s="3">
        <f>VLOOKUP(CONS_TABLE[[#This Row],[location_id]],Locations[],4,"FALSE")</f>
        <v>513800</v>
      </c>
      <c r="P4464">
        <f>VLOOKUP(CONS_TABLE[[#This Row],[location_id]],Locations[],5,"FALSE")</f>
        <v>21.5</v>
      </c>
    </row>
    <row r="4465" spans="1:16" x14ac:dyDescent="0.3">
      <c r="A4465">
        <v>4464</v>
      </c>
      <c r="B4465" t="s">
        <v>83</v>
      </c>
      <c r="C4465">
        <v>619</v>
      </c>
      <c r="D4465" t="str">
        <f>VLOOKUP(CONS_TABLE[[#This Row],[make_id]],Make_details[],2,"FALSE")</f>
        <v>Toyota</v>
      </c>
      <c r="E4465" t="str">
        <f>VLOOKUP(CONS_TABLE[[#This Row],[make_id]],Make_details[],3,"FALSE")</f>
        <v>Standard</v>
      </c>
      <c r="F4465">
        <v>2000</v>
      </c>
      <c r="G4465" t="s">
        <v>670</v>
      </c>
      <c r="H4465" t="s">
        <v>47</v>
      </c>
      <c r="I4465" s="1">
        <v>44631</v>
      </c>
      <c r="J4465" s="1" t="str">
        <f>TEXT(CONS_TABLE[[#This Row],[date_stolen]],"YYYY")</f>
        <v>2022</v>
      </c>
      <c r="K4465" s="1" t="str">
        <f>TEXT(CONS_TABLE[[#This Row],[date_stolen]],"MMMM")</f>
        <v>March</v>
      </c>
      <c r="L4465">
        <v>114</v>
      </c>
      <c r="M4465" t="str">
        <f>VLOOKUP(CONS_TABLE[[#This Row],[location_id]],Locations[],2,"FALSE")</f>
        <v>Canterbury</v>
      </c>
      <c r="N4465" t="str">
        <f>VLOOKUP(CONS_TABLE[[#This Row],[location_id]],Locations[],3, "FALSE")</f>
        <v>New Zealand</v>
      </c>
      <c r="O4465" s="3">
        <f>VLOOKUP(CONS_TABLE[[#This Row],[location_id]],Locations[],4,"FALSE")</f>
        <v>655000</v>
      </c>
      <c r="P4465">
        <f>VLOOKUP(CONS_TABLE[[#This Row],[location_id]],Locations[],5,"FALSE")</f>
        <v>14.72</v>
      </c>
    </row>
    <row r="4466" spans="1:16" x14ac:dyDescent="0.3">
      <c r="A4466">
        <v>4465</v>
      </c>
      <c r="B4466" t="s">
        <v>90</v>
      </c>
      <c r="C4466">
        <v>556</v>
      </c>
      <c r="D4466" t="str">
        <f>VLOOKUP(CONS_TABLE[[#This Row],[make_id]],Make_details[],2,"FALSE")</f>
        <v>Isuzu</v>
      </c>
      <c r="E4466" t="str">
        <f>VLOOKUP(CONS_TABLE[[#This Row],[make_id]],Make_details[],3,"FALSE")</f>
        <v>Standard</v>
      </c>
      <c r="F4466">
        <v>1992</v>
      </c>
      <c r="G4466" t="s">
        <v>472</v>
      </c>
      <c r="H4466" t="s">
        <v>47</v>
      </c>
      <c r="I4466" s="1">
        <v>44631</v>
      </c>
      <c r="J4466" s="1" t="str">
        <f>TEXT(CONS_TABLE[[#This Row],[date_stolen]],"YYYY")</f>
        <v>2022</v>
      </c>
      <c r="K4466" s="1" t="str">
        <f>TEXT(CONS_TABLE[[#This Row],[date_stolen]],"MMMM")</f>
        <v>March</v>
      </c>
      <c r="L4466">
        <v>114</v>
      </c>
      <c r="M4466" t="str">
        <f>VLOOKUP(CONS_TABLE[[#This Row],[location_id]],Locations[],2,"FALSE")</f>
        <v>Canterbury</v>
      </c>
      <c r="N4466" t="str">
        <f>VLOOKUP(CONS_TABLE[[#This Row],[location_id]],Locations[],3, "FALSE")</f>
        <v>New Zealand</v>
      </c>
      <c r="O4466" s="3">
        <f>VLOOKUP(CONS_TABLE[[#This Row],[location_id]],Locations[],4,"FALSE")</f>
        <v>655000</v>
      </c>
      <c r="P4466">
        <f>VLOOKUP(CONS_TABLE[[#This Row],[location_id]],Locations[],5,"FALSE")</f>
        <v>14.72</v>
      </c>
    </row>
    <row r="4467" spans="1:16" x14ac:dyDescent="0.3">
      <c r="A4467">
        <v>4466</v>
      </c>
      <c r="B4467" t="s">
        <v>83</v>
      </c>
      <c r="C4467">
        <v>580</v>
      </c>
      <c r="D4467" t="str">
        <f>VLOOKUP(CONS_TABLE[[#This Row],[make_id]],Make_details[],2,"FALSE")</f>
        <v>Mitsubishi</v>
      </c>
      <c r="E4467" t="str">
        <f>VLOOKUP(CONS_TABLE[[#This Row],[make_id]],Make_details[],3,"FALSE")</f>
        <v>Standard</v>
      </c>
      <c r="F4467">
        <v>1996</v>
      </c>
      <c r="G4467" t="s">
        <v>476</v>
      </c>
      <c r="H4467" t="s">
        <v>69</v>
      </c>
      <c r="I4467" s="1">
        <v>44621</v>
      </c>
      <c r="J4467" s="1" t="str">
        <f>TEXT(CONS_TABLE[[#This Row],[date_stolen]],"YYYY")</f>
        <v>2022</v>
      </c>
      <c r="K4467" s="1" t="str">
        <f>TEXT(CONS_TABLE[[#This Row],[date_stolen]],"MMMM")</f>
        <v>March</v>
      </c>
      <c r="L4467">
        <v>101</v>
      </c>
      <c r="M4467" t="str">
        <f>VLOOKUP(CONS_TABLE[[#This Row],[location_id]],Locations[],2,"FALSE")</f>
        <v>Northland</v>
      </c>
      <c r="N4467" t="str">
        <f>VLOOKUP(CONS_TABLE[[#This Row],[location_id]],Locations[],3, "FALSE")</f>
        <v>New Zealand</v>
      </c>
      <c r="O4467" s="3">
        <f>VLOOKUP(CONS_TABLE[[#This Row],[location_id]],Locations[],4,"FALSE")</f>
        <v>201500</v>
      </c>
      <c r="P4467">
        <f>VLOOKUP(CONS_TABLE[[#This Row],[location_id]],Locations[],5,"FALSE")</f>
        <v>16.11</v>
      </c>
    </row>
    <row r="4468" spans="1:16" x14ac:dyDescent="0.3">
      <c r="A4468">
        <v>4467</v>
      </c>
      <c r="B4468" t="s">
        <v>75</v>
      </c>
      <c r="C4468">
        <v>619</v>
      </c>
      <c r="D4468" t="str">
        <f>VLOOKUP(CONS_TABLE[[#This Row],[make_id]],Make_details[],2,"FALSE")</f>
        <v>Toyota</v>
      </c>
      <c r="E4468" t="str">
        <f>VLOOKUP(CONS_TABLE[[#This Row],[make_id]],Make_details[],3,"FALSE")</f>
        <v>Standard</v>
      </c>
      <c r="F4468">
        <v>1993</v>
      </c>
      <c r="G4468" t="s">
        <v>702</v>
      </c>
      <c r="H4468" t="s">
        <v>69</v>
      </c>
      <c r="I4468" s="1">
        <v>44551</v>
      </c>
      <c r="J4468" s="1" t="str">
        <f>TEXT(CONS_TABLE[[#This Row],[date_stolen]],"YYYY")</f>
        <v>2021</v>
      </c>
      <c r="K4468" s="1" t="str">
        <f>TEXT(CONS_TABLE[[#This Row],[date_stolen]],"MMMM")</f>
        <v>December</v>
      </c>
      <c r="L4468">
        <v>114</v>
      </c>
      <c r="M4468" t="str">
        <f>VLOOKUP(CONS_TABLE[[#This Row],[location_id]],Locations[],2,"FALSE")</f>
        <v>Canterbury</v>
      </c>
      <c r="N4468" t="str">
        <f>VLOOKUP(CONS_TABLE[[#This Row],[location_id]],Locations[],3, "FALSE")</f>
        <v>New Zealand</v>
      </c>
      <c r="O4468" s="3">
        <f>VLOOKUP(CONS_TABLE[[#This Row],[location_id]],Locations[],4,"FALSE")</f>
        <v>655000</v>
      </c>
      <c r="P4468">
        <f>VLOOKUP(CONS_TABLE[[#This Row],[location_id]],Locations[],5,"FALSE")</f>
        <v>14.72</v>
      </c>
    </row>
    <row r="4469" spans="1:16" x14ac:dyDescent="0.3">
      <c r="A4469">
        <v>4468</v>
      </c>
      <c r="B4469" t="s">
        <v>83</v>
      </c>
      <c r="C4469">
        <v>587</v>
      </c>
      <c r="D4469" t="str">
        <f>VLOOKUP(CONS_TABLE[[#This Row],[make_id]],Make_details[],2,"FALSE")</f>
        <v>Nissan</v>
      </c>
      <c r="E4469" t="str">
        <f>VLOOKUP(CONS_TABLE[[#This Row],[make_id]],Make_details[],3,"FALSE")</f>
        <v>Standard</v>
      </c>
      <c r="F4469">
        <v>2000</v>
      </c>
      <c r="G4469" t="s">
        <v>582</v>
      </c>
      <c r="H4469" t="s">
        <v>47</v>
      </c>
      <c r="I4469" s="1">
        <v>44593</v>
      </c>
      <c r="J4469" s="1" t="str">
        <f>TEXT(CONS_TABLE[[#This Row],[date_stolen]],"YYYY")</f>
        <v>2022</v>
      </c>
      <c r="K4469" s="1" t="str">
        <f>TEXT(CONS_TABLE[[#This Row],[date_stolen]],"MMMM")</f>
        <v>February</v>
      </c>
      <c r="L4469">
        <v>105</v>
      </c>
      <c r="M4469" t="str">
        <f>VLOOKUP(CONS_TABLE[[#This Row],[location_id]],Locations[],2,"FALSE")</f>
        <v>Gisborne</v>
      </c>
      <c r="N4469" t="str">
        <f>VLOOKUP(CONS_TABLE[[#This Row],[location_id]],Locations[],3, "FALSE")</f>
        <v>New Zealand</v>
      </c>
      <c r="O4469" s="3">
        <f>VLOOKUP(CONS_TABLE[[#This Row],[location_id]],Locations[],4,"FALSE")</f>
        <v>52100</v>
      </c>
      <c r="P4469">
        <f>VLOOKUP(CONS_TABLE[[#This Row],[location_id]],Locations[],5,"FALSE")</f>
        <v>6.21</v>
      </c>
    </row>
    <row r="4470" spans="1:16" x14ac:dyDescent="0.3">
      <c r="A4470">
        <v>4469</v>
      </c>
      <c r="B4470" t="s">
        <v>75</v>
      </c>
      <c r="C4470">
        <v>587</v>
      </c>
      <c r="D4470" t="str">
        <f>VLOOKUP(CONS_TABLE[[#This Row],[make_id]],Make_details[],2,"FALSE")</f>
        <v>Nissan</v>
      </c>
      <c r="E4470" t="str">
        <f>VLOOKUP(CONS_TABLE[[#This Row],[make_id]],Make_details[],3,"FALSE")</f>
        <v>Standard</v>
      </c>
      <c r="F4470">
        <v>2000</v>
      </c>
      <c r="G4470" t="s">
        <v>461</v>
      </c>
      <c r="H4470" t="s">
        <v>47</v>
      </c>
      <c r="I4470" s="1">
        <v>44646</v>
      </c>
      <c r="J4470" s="1" t="str">
        <f>TEXT(CONS_TABLE[[#This Row],[date_stolen]],"YYYY")</f>
        <v>2022</v>
      </c>
      <c r="K4470" s="1" t="str">
        <f>TEXT(CONS_TABLE[[#This Row],[date_stolen]],"MMMM")</f>
        <v>March</v>
      </c>
      <c r="L4470">
        <v>102</v>
      </c>
      <c r="M4470" t="str">
        <f>VLOOKUP(CONS_TABLE[[#This Row],[location_id]],Locations[],2,"FALSE")</f>
        <v>Auckland</v>
      </c>
      <c r="N4470" t="str">
        <f>VLOOKUP(CONS_TABLE[[#This Row],[location_id]],Locations[],3, "FALSE")</f>
        <v>New Zealand</v>
      </c>
      <c r="O4470" s="3">
        <f>VLOOKUP(CONS_TABLE[[#This Row],[location_id]],Locations[],4,"FALSE")</f>
        <v>1695200</v>
      </c>
      <c r="P4470">
        <f>VLOOKUP(CONS_TABLE[[#This Row],[location_id]],Locations[],5,"FALSE")</f>
        <v>343.09</v>
      </c>
    </row>
    <row r="4471" spans="1:16" x14ac:dyDescent="0.3">
      <c r="A4471">
        <v>4470</v>
      </c>
      <c r="B4471" t="s">
        <v>75</v>
      </c>
      <c r="C4471">
        <v>619</v>
      </c>
      <c r="D4471" t="str">
        <f>VLOOKUP(CONS_TABLE[[#This Row],[make_id]],Make_details[],2,"FALSE")</f>
        <v>Toyota</v>
      </c>
      <c r="E4471" t="str">
        <f>VLOOKUP(CONS_TABLE[[#This Row],[make_id]],Make_details[],3,"FALSE")</f>
        <v>Standard</v>
      </c>
      <c r="F4471">
        <v>2000</v>
      </c>
      <c r="G4471" t="s">
        <v>460</v>
      </c>
      <c r="H4471" t="s">
        <v>283</v>
      </c>
      <c r="I4471" s="1">
        <v>44545</v>
      </c>
      <c r="J4471" s="1" t="str">
        <f>TEXT(CONS_TABLE[[#This Row],[date_stolen]],"YYYY")</f>
        <v>2021</v>
      </c>
      <c r="K4471" s="1" t="str">
        <f>TEXT(CONS_TABLE[[#This Row],[date_stolen]],"MMMM")</f>
        <v>December</v>
      </c>
      <c r="L4471">
        <v>105</v>
      </c>
      <c r="M4471" t="str">
        <f>VLOOKUP(CONS_TABLE[[#This Row],[location_id]],Locations[],2,"FALSE")</f>
        <v>Gisborne</v>
      </c>
      <c r="N4471" t="str">
        <f>VLOOKUP(CONS_TABLE[[#This Row],[location_id]],Locations[],3, "FALSE")</f>
        <v>New Zealand</v>
      </c>
      <c r="O4471" s="3">
        <f>VLOOKUP(CONS_TABLE[[#This Row],[location_id]],Locations[],4,"FALSE")</f>
        <v>52100</v>
      </c>
      <c r="P4471">
        <f>VLOOKUP(CONS_TABLE[[#This Row],[location_id]],Locations[],5,"FALSE")</f>
        <v>6.21</v>
      </c>
    </row>
    <row r="4472" spans="1:16" x14ac:dyDescent="0.3">
      <c r="A4472">
        <v>4471</v>
      </c>
      <c r="B4472" t="s">
        <v>75</v>
      </c>
      <c r="C4472">
        <v>555</v>
      </c>
      <c r="D4472" t="str">
        <f>VLOOKUP(CONS_TABLE[[#This Row],[make_id]],Make_details[],2,"FALSE")</f>
        <v>Hyundai</v>
      </c>
      <c r="E4472" t="str">
        <f>VLOOKUP(CONS_TABLE[[#This Row],[make_id]],Make_details[],3,"FALSE")</f>
        <v>Standard</v>
      </c>
      <c r="F4472">
        <v>2000</v>
      </c>
      <c r="G4472" t="s">
        <v>1186</v>
      </c>
      <c r="H4472" t="s">
        <v>10</v>
      </c>
      <c r="I4472" s="1">
        <v>44495</v>
      </c>
      <c r="J4472" s="1" t="str">
        <f>TEXT(CONS_TABLE[[#This Row],[date_stolen]],"YYYY")</f>
        <v>2021</v>
      </c>
      <c r="K4472" s="1" t="str">
        <f>TEXT(CONS_TABLE[[#This Row],[date_stolen]],"MMMM")</f>
        <v>October</v>
      </c>
      <c r="L4472">
        <v>101</v>
      </c>
      <c r="M4472" t="str">
        <f>VLOOKUP(CONS_TABLE[[#This Row],[location_id]],Locations[],2,"FALSE")</f>
        <v>Northland</v>
      </c>
      <c r="N4472" t="str">
        <f>VLOOKUP(CONS_TABLE[[#This Row],[location_id]],Locations[],3, "FALSE")</f>
        <v>New Zealand</v>
      </c>
      <c r="O4472" s="3">
        <f>VLOOKUP(CONS_TABLE[[#This Row],[location_id]],Locations[],4,"FALSE")</f>
        <v>201500</v>
      </c>
      <c r="P4472">
        <f>VLOOKUP(CONS_TABLE[[#This Row],[location_id]],Locations[],5,"FALSE")</f>
        <v>16.11</v>
      </c>
    </row>
    <row r="4473" spans="1:16" x14ac:dyDescent="0.3">
      <c r="A4473">
        <v>4472</v>
      </c>
      <c r="B4473" t="s">
        <v>90</v>
      </c>
      <c r="C4473">
        <v>619</v>
      </c>
      <c r="D4473" t="str">
        <f>VLOOKUP(CONS_TABLE[[#This Row],[make_id]],Make_details[],2,"FALSE")</f>
        <v>Toyota</v>
      </c>
      <c r="E4473" t="str">
        <f>VLOOKUP(CONS_TABLE[[#This Row],[make_id]],Make_details[],3,"FALSE")</f>
        <v>Standard</v>
      </c>
      <c r="F4473">
        <v>1996</v>
      </c>
      <c r="G4473" t="s">
        <v>448</v>
      </c>
      <c r="H4473" t="s">
        <v>28</v>
      </c>
      <c r="I4473" s="1">
        <v>44623</v>
      </c>
      <c r="J4473" s="1" t="str">
        <f>TEXT(CONS_TABLE[[#This Row],[date_stolen]],"YYYY")</f>
        <v>2022</v>
      </c>
      <c r="K4473" s="1" t="str">
        <f>TEXT(CONS_TABLE[[#This Row],[date_stolen]],"MMMM")</f>
        <v>March</v>
      </c>
      <c r="L4473">
        <v>101</v>
      </c>
      <c r="M4473" t="str">
        <f>VLOOKUP(CONS_TABLE[[#This Row],[location_id]],Locations[],2,"FALSE")</f>
        <v>Northland</v>
      </c>
      <c r="N4473" t="str">
        <f>VLOOKUP(CONS_TABLE[[#This Row],[location_id]],Locations[],3, "FALSE")</f>
        <v>New Zealand</v>
      </c>
      <c r="O4473" s="3">
        <f>VLOOKUP(CONS_TABLE[[#This Row],[location_id]],Locations[],4,"FALSE")</f>
        <v>201500</v>
      </c>
      <c r="P4473">
        <f>VLOOKUP(CONS_TABLE[[#This Row],[location_id]],Locations[],5,"FALSE")</f>
        <v>16.11</v>
      </c>
    </row>
    <row r="4474" spans="1:16" x14ac:dyDescent="0.3">
      <c r="A4474">
        <v>4473</v>
      </c>
      <c r="B4474" t="s">
        <v>90</v>
      </c>
      <c r="C4474">
        <v>587</v>
      </c>
      <c r="D4474" t="str">
        <f>VLOOKUP(CONS_TABLE[[#This Row],[make_id]],Make_details[],2,"FALSE")</f>
        <v>Nissan</v>
      </c>
      <c r="E4474" t="str">
        <f>VLOOKUP(CONS_TABLE[[#This Row],[make_id]],Make_details[],3,"FALSE")</f>
        <v>Standard</v>
      </c>
      <c r="F4474">
        <v>1989</v>
      </c>
      <c r="G4474" t="s">
        <v>473</v>
      </c>
      <c r="H4474" t="s">
        <v>18</v>
      </c>
      <c r="I4474" s="1">
        <v>44586</v>
      </c>
      <c r="J4474" s="1" t="str">
        <f>TEXT(CONS_TABLE[[#This Row],[date_stolen]],"YYYY")</f>
        <v>2022</v>
      </c>
      <c r="K4474" s="1" t="str">
        <f>TEXT(CONS_TABLE[[#This Row],[date_stolen]],"MMMM")</f>
        <v>January</v>
      </c>
      <c r="L4474">
        <v>101</v>
      </c>
      <c r="M4474" t="str">
        <f>VLOOKUP(CONS_TABLE[[#This Row],[location_id]],Locations[],2,"FALSE")</f>
        <v>Northland</v>
      </c>
      <c r="N4474" t="str">
        <f>VLOOKUP(CONS_TABLE[[#This Row],[location_id]],Locations[],3, "FALSE")</f>
        <v>New Zealand</v>
      </c>
      <c r="O4474" s="3">
        <f>VLOOKUP(CONS_TABLE[[#This Row],[location_id]],Locations[],4,"FALSE")</f>
        <v>201500</v>
      </c>
      <c r="P4474">
        <f>VLOOKUP(CONS_TABLE[[#This Row],[location_id]],Locations[],5,"FALSE")</f>
        <v>16.11</v>
      </c>
    </row>
    <row r="4475" spans="1:16" x14ac:dyDescent="0.3">
      <c r="A4475">
        <v>4474</v>
      </c>
      <c r="B4475" t="s">
        <v>435</v>
      </c>
      <c r="C4475">
        <v>619</v>
      </c>
      <c r="D4475" t="str">
        <f>VLOOKUP(CONS_TABLE[[#This Row],[make_id]],Make_details[],2,"FALSE")</f>
        <v>Toyota</v>
      </c>
      <c r="E4475" t="str">
        <f>VLOOKUP(CONS_TABLE[[#This Row],[make_id]],Make_details[],3,"FALSE")</f>
        <v>Standard</v>
      </c>
      <c r="F4475">
        <v>2000</v>
      </c>
      <c r="G4475" t="s">
        <v>448</v>
      </c>
      <c r="H4475" t="s">
        <v>32</v>
      </c>
      <c r="I4475" s="1">
        <v>44571</v>
      </c>
      <c r="J4475" s="1" t="str">
        <f>TEXT(CONS_TABLE[[#This Row],[date_stolen]],"YYYY")</f>
        <v>2022</v>
      </c>
      <c r="K4475" s="1" t="str">
        <f>TEXT(CONS_TABLE[[#This Row],[date_stolen]],"MMMM")</f>
        <v>January</v>
      </c>
      <c r="L4475">
        <v>109</v>
      </c>
      <c r="M4475" t="str">
        <f>VLOOKUP(CONS_TABLE[[#This Row],[location_id]],Locations[],2,"FALSE")</f>
        <v>Wellington</v>
      </c>
      <c r="N4475" t="str">
        <f>VLOOKUP(CONS_TABLE[[#This Row],[location_id]],Locations[],3, "FALSE")</f>
        <v>New Zealand</v>
      </c>
      <c r="O4475" s="3">
        <f>VLOOKUP(CONS_TABLE[[#This Row],[location_id]],Locations[],4,"FALSE")</f>
        <v>543500</v>
      </c>
      <c r="P4475">
        <f>VLOOKUP(CONS_TABLE[[#This Row],[location_id]],Locations[],5,"FALSE")</f>
        <v>67.52</v>
      </c>
    </row>
    <row r="4476" spans="1:16" x14ac:dyDescent="0.3">
      <c r="A4476">
        <v>4475</v>
      </c>
      <c r="B4476" t="s">
        <v>614</v>
      </c>
      <c r="C4476">
        <v>587</v>
      </c>
      <c r="D4476" t="str">
        <f>VLOOKUP(CONS_TABLE[[#This Row],[make_id]],Make_details[],2,"FALSE")</f>
        <v>Nissan</v>
      </c>
      <c r="E4476" t="str">
        <f>VLOOKUP(CONS_TABLE[[#This Row],[make_id]],Make_details[],3,"FALSE")</f>
        <v>Standard</v>
      </c>
      <c r="F4476">
        <v>1986</v>
      </c>
      <c r="G4476" t="s">
        <v>1020</v>
      </c>
      <c r="H4476" t="s">
        <v>32</v>
      </c>
      <c r="I4476" s="1">
        <v>44525</v>
      </c>
      <c r="J4476" s="1" t="str">
        <f>TEXT(CONS_TABLE[[#This Row],[date_stolen]],"YYYY")</f>
        <v>2021</v>
      </c>
      <c r="K4476" s="1" t="str">
        <f>TEXT(CONS_TABLE[[#This Row],[date_stolen]],"MMMM")</f>
        <v>November</v>
      </c>
      <c r="L4476">
        <v>114</v>
      </c>
      <c r="M4476" t="str">
        <f>VLOOKUP(CONS_TABLE[[#This Row],[location_id]],Locations[],2,"FALSE")</f>
        <v>Canterbury</v>
      </c>
      <c r="N4476" t="str">
        <f>VLOOKUP(CONS_TABLE[[#This Row],[location_id]],Locations[],3, "FALSE")</f>
        <v>New Zealand</v>
      </c>
      <c r="O4476" s="3">
        <f>VLOOKUP(CONS_TABLE[[#This Row],[location_id]],Locations[],4,"FALSE")</f>
        <v>655000</v>
      </c>
      <c r="P4476">
        <f>VLOOKUP(CONS_TABLE[[#This Row],[location_id]],Locations[],5,"FALSE")</f>
        <v>14.72</v>
      </c>
    </row>
    <row r="4477" spans="1:16" x14ac:dyDescent="0.3">
      <c r="A4477">
        <v>4476</v>
      </c>
      <c r="B4477" t="s">
        <v>90</v>
      </c>
      <c r="C4477">
        <v>540</v>
      </c>
      <c r="D4477" t="str">
        <f>VLOOKUP(CONS_TABLE[[#This Row],[make_id]],Make_details[],2,"FALSE")</f>
        <v>Ford</v>
      </c>
      <c r="E4477" t="str">
        <f>VLOOKUP(CONS_TABLE[[#This Row],[make_id]],Make_details[],3,"FALSE")</f>
        <v>Standard</v>
      </c>
      <c r="F4477">
        <v>2000</v>
      </c>
      <c r="G4477" t="s">
        <v>453</v>
      </c>
      <c r="H4477" t="s">
        <v>10</v>
      </c>
      <c r="I4477" s="1">
        <v>44567</v>
      </c>
      <c r="J4477" s="1" t="str">
        <f>TEXT(CONS_TABLE[[#This Row],[date_stolen]],"YYYY")</f>
        <v>2022</v>
      </c>
      <c r="K4477" s="1" t="str">
        <f>TEXT(CONS_TABLE[[#This Row],[date_stolen]],"MMMM")</f>
        <v>January</v>
      </c>
      <c r="L4477">
        <v>102</v>
      </c>
      <c r="M4477" t="str">
        <f>VLOOKUP(CONS_TABLE[[#This Row],[location_id]],Locations[],2,"FALSE")</f>
        <v>Auckland</v>
      </c>
      <c r="N4477" t="str">
        <f>VLOOKUP(CONS_TABLE[[#This Row],[location_id]],Locations[],3, "FALSE")</f>
        <v>New Zealand</v>
      </c>
      <c r="O4477" s="3">
        <f>VLOOKUP(CONS_TABLE[[#This Row],[location_id]],Locations[],4,"FALSE")</f>
        <v>1695200</v>
      </c>
      <c r="P4477">
        <f>VLOOKUP(CONS_TABLE[[#This Row],[location_id]],Locations[],5,"FALSE")</f>
        <v>343.09</v>
      </c>
    </row>
    <row r="4478" spans="1:16" x14ac:dyDescent="0.3">
      <c r="A4478">
        <v>4477</v>
      </c>
      <c r="B4478" t="s">
        <v>90</v>
      </c>
      <c r="C4478">
        <v>619</v>
      </c>
      <c r="D4478" t="str">
        <f>VLOOKUP(CONS_TABLE[[#This Row],[make_id]],Make_details[],2,"FALSE")</f>
        <v>Toyota</v>
      </c>
      <c r="E4478" t="str">
        <f>VLOOKUP(CONS_TABLE[[#This Row],[make_id]],Make_details[],3,"FALSE")</f>
        <v>Standard</v>
      </c>
      <c r="F4478">
        <v>1998</v>
      </c>
      <c r="G4478" t="s">
        <v>699</v>
      </c>
      <c r="H4478" t="s">
        <v>47</v>
      </c>
      <c r="I4478" s="1">
        <v>44506</v>
      </c>
      <c r="J4478" s="1" t="str">
        <f>TEXT(CONS_TABLE[[#This Row],[date_stolen]],"YYYY")</f>
        <v>2021</v>
      </c>
      <c r="K4478" s="1" t="str">
        <f>TEXT(CONS_TABLE[[#This Row],[date_stolen]],"MMMM")</f>
        <v>November</v>
      </c>
      <c r="L4478">
        <v>114</v>
      </c>
      <c r="M4478" t="str">
        <f>VLOOKUP(CONS_TABLE[[#This Row],[location_id]],Locations[],2,"FALSE")</f>
        <v>Canterbury</v>
      </c>
      <c r="N4478" t="str">
        <f>VLOOKUP(CONS_TABLE[[#This Row],[location_id]],Locations[],3, "FALSE")</f>
        <v>New Zealand</v>
      </c>
      <c r="O4478" s="3">
        <f>VLOOKUP(CONS_TABLE[[#This Row],[location_id]],Locations[],4,"FALSE")</f>
        <v>655000</v>
      </c>
      <c r="P4478">
        <f>VLOOKUP(CONS_TABLE[[#This Row],[location_id]],Locations[],5,"FALSE")</f>
        <v>14.72</v>
      </c>
    </row>
    <row r="4479" spans="1:16" x14ac:dyDescent="0.3">
      <c r="A4479">
        <v>4478</v>
      </c>
      <c r="B4479" t="s">
        <v>90</v>
      </c>
      <c r="C4479">
        <v>556</v>
      </c>
      <c r="D4479" t="str">
        <f>VLOOKUP(CONS_TABLE[[#This Row],[make_id]],Make_details[],2,"FALSE")</f>
        <v>Isuzu</v>
      </c>
      <c r="E4479" t="str">
        <f>VLOOKUP(CONS_TABLE[[#This Row],[make_id]],Make_details[],3,"FALSE")</f>
        <v>Standard</v>
      </c>
      <c r="F4479">
        <v>1997</v>
      </c>
      <c r="G4479" t="s">
        <v>472</v>
      </c>
      <c r="H4479" t="s">
        <v>32</v>
      </c>
      <c r="I4479" s="1">
        <v>44655</v>
      </c>
      <c r="J4479" s="1" t="str">
        <f>TEXT(CONS_TABLE[[#This Row],[date_stolen]],"YYYY")</f>
        <v>2022</v>
      </c>
      <c r="K4479" s="1" t="str">
        <f>TEXT(CONS_TABLE[[#This Row],[date_stolen]],"MMMM")</f>
        <v>April</v>
      </c>
      <c r="L4479">
        <v>102</v>
      </c>
      <c r="M4479" t="str">
        <f>VLOOKUP(CONS_TABLE[[#This Row],[location_id]],Locations[],2,"FALSE")</f>
        <v>Auckland</v>
      </c>
      <c r="N4479" t="str">
        <f>VLOOKUP(CONS_TABLE[[#This Row],[location_id]],Locations[],3, "FALSE")</f>
        <v>New Zealand</v>
      </c>
      <c r="O4479" s="3">
        <f>VLOOKUP(CONS_TABLE[[#This Row],[location_id]],Locations[],4,"FALSE")</f>
        <v>1695200</v>
      </c>
      <c r="P4479">
        <f>VLOOKUP(CONS_TABLE[[#This Row],[location_id]],Locations[],5,"FALSE")</f>
        <v>343.09</v>
      </c>
    </row>
    <row r="4480" spans="1:16" x14ac:dyDescent="0.3">
      <c r="A4480">
        <v>4479</v>
      </c>
      <c r="B4480" t="s">
        <v>235</v>
      </c>
      <c r="C4480">
        <v>550</v>
      </c>
      <c r="D4480" t="str">
        <f>VLOOKUP(CONS_TABLE[[#This Row],[make_id]],Make_details[],2,"FALSE")</f>
        <v>Honda</v>
      </c>
      <c r="E4480" t="str">
        <f>VLOOKUP(CONS_TABLE[[#This Row],[make_id]],Make_details[],3,"FALSE")</f>
        <v>Standard</v>
      </c>
      <c r="F4480">
        <v>2000</v>
      </c>
      <c r="G4480" t="s">
        <v>584</v>
      </c>
      <c r="H4480" t="s">
        <v>69</v>
      </c>
      <c r="I4480" s="1">
        <v>44572</v>
      </c>
      <c r="J4480" s="1" t="str">
        <f>TEXT(CONS_TABLE[[#This Row],[date_stolen]],"YYYY")</f>
        <v>2022</v>
      </c>
      <c r="K4480" s="1" t="str">
        <f>TEXT(CONS_TABLE[[#This Row],[date_stolen]],"MMMM")</f>
        <v>January</v>
      </c>
      <c r="L4480">
        <v>108</v>
      </c>
      <c r="M4480" t="str">
        <f>VLOOKUP(CONS_TABLE[[#This Row],[location_id]],Locations[],2,"FALSE")</f>
        <v>Manawatū-Whanganui</v>
      </c>
      <c r="N4480" t="str">
        <f>VLOOKUP(CONS_TABLE[[#This Row],[location_id]],Locations[],3, "FALSE")</f>
        <v>New Zealand</v>
      </c>
      <c r="O4480" s="3">
        <f>VLOOKUP(CONS_TABLE[[#This Row],[location_id]],Locations[],4,"FALSE")</f>
        <v>258200</v>
      </c>
      <c r="P4480">
        <f>VLOOKUP(CONS_TABLE[[#This Row],[location_id]],Locations[],5,"FALSE")</f>
        <v>11.62</v>
      </c>
    </row>
    <row r="4481" spans="1:16" x14ac:dyDescent="0.3">
      <c r="A4481">
        <v>4480</v>
      </c>
      <c r="B4481" t="s">
        <v>83</v>
      </c>
      <c r="C4481">
        <v>548</v>
      </c>
      <c r="D4481" t="str">
        <f>VLOOKUP(CONS_TABLE[[#This Row],[make_id]],Make_details[],2,"FALSE")</f>
        <v>Holden</v>
      </c>
      <c r="E4481" t="str">
        <f>VLOOKUP(CONS_TABLE[[#This Row],[make_id]],Make_details[],3,"FALSE")</f>
        <v>Standard</v>
      </c>
      <c r="F4481">
        <v>1978</v>
      </c>
      <c r="G4481" t="s">
        <v>1187</v>
      </c>
      <c r="H4481" t="s">
        <v>123</v>
      </c>
      <c r="I4481" s="1">
        <v>44552</v>
      </c>
      <c r="J4481" s="1" t="str">
        <f>TEXT(CONS_TABLE[[#This Row],[date_stolen]],"YYYY")</f>
        <v>2021</v>
      </c>
      <c r="K4481" s="1" t="str">
        <f>TEXT(CONS_TABLE[[#This Row],[date_stolen]],"MMMM")</f>
        <v>December</v>
      </c>
      <c r="L4481">
        <v>108</v>
      </c>
      <c r="M4481" t="str">
        <f>VLOOKUP(CONS_TABLE[[#This Row],[location_id]],Locations[],2,"FALSE")</f>
        <v>Manawatū-Whanganui</v>
      </c>
      <c r="N4481" t="str">
        <f>VLOOKUP(CONS_TABLE[[#This Row],[location_id]],Locations[],3, "FALSE")</f>
        <v>New Zealand</v>
      </c>
      <c r="O4481" s="3">
        <f>VLOOKUP(CONS_TABLE[[#This Row],[location_id]],Locations[],4,"FALSE")</f>
        <v>258200</v>
      </c>
      <c r="P4481">
        <f>VLOOKUP(CONS_TABLE[[#This Row],[location_id]],Locations[],5,"FALSE")</f>
        <v>11.62</v>
      </c>
    </row>
    <row r="4482" spans="1:16" x14ac:dyDescent="0.3">
      <c r="A4482">
        <v>4481</v>
      </c>
      <c r="B4482" t="s">
        <v>83</v>
      </c>
      <c r="C4482">
        <v>577</v>
      </c>
      <c r="D4482" t="str">
        <f>VLOOKUP(CONS_TABLE[[#This Row],[make_id]],Make_details[],2,"FALSE")</f>
        <v>Mercedes-Benz</v>
      </c>
      <c r="E4482" t="str">
        <f>VLOOKUP(CONS_TABLE[[#This Row],[make_id]],Make_details[],3,"FALSE")</f>
        <v>Luxury</v>
      </c>
      <c r="F4482">
        <v>2000</v>
      </c>
      <c r="G4482" t="s">
        <v>917</v>
      </c>
      <c r="H4482" t="s">
        <v>69</v>
      </c>
      <c r="I4482" s="1">
        <v>44496</v>
      </c>
      <c r="J4482" s="1" t="str">
        <f>TEXT(CONS_TABLE[[#This Row],[date_stolen]],"YYYY")</f>
        <v>2021</v>
      </c>
      <c r="K4482" s="1" t="str">
        <f>TEXT(CONS_TABLE[[#This Row],[date_stolen]],"MMMM")</f>
        <v>October</v>
      </c>
      <c r="L4482">
        <v>102</v>
      </c>
      <c r="M4482" t="str">
        <f>VLOOKUP(CONS_TABLE[[#This Row],[location_id]],Locations[],2,"FALSE")</f>
        <v>Auckland</v>
      </c>
      <c r="N4482" t="str">
        <f>VLOOKUP(CONS_TABLE[[#This Row],[location_id]],Locations[],3, "FALSE")</f>
        <v>New Zealand</v>
      </c>
      <c r="O4482" s="3">
        <f>VLOOKUP(CONS_TABLE[[#This Row],[location_id]],Locations[],4,"FALSE")</f>
        <v>1695200</v>
      </c>
      <c r="P4482">
        <f>VLOOKUP(CONS_TABLE[[#This Row],[location_id]],Locations[],5,"FALSE")</f>
        <v>343.09</v>
      </c>
    </row>
    <row r="4483" spans="1:16" x14ac:dyDescent="0.3">
      <c r="A4483">
        <v>4482</v>
      </c>
      <c r="B4483" t="s">
        <v>90</v>
      </c>
      <c r="C4483">
        <v>580</v>
      </c>
      <c r="D4483" t="str">
        <f>VLOOKUP(CONS_TABLE[[#This Row],[make_id]],Make_details[],2,"FALSE")</f>
        <v>Mitsubishi</v>
      </c>
      <c r="E4483" t="str">
        <f>VLOOKUP(CONS_TABLE[[#This Row],[make_id]],Make_details[],3,"FALSE")</f>
        <v>Standard</v>
      </c>
      <c r="F4483">
        <v>2000</v>
      </c>
      <c r="G4483" t="s">
        <v>441</v>
      </c>
      <c r="H4483" t="s">
        <v>32</v>
      </c>
      <c r="I4483" s="1">
        <v>44636</v>
      </c>
      <c r="J4483" s="1" t="str">
        <f>TEXT(CONS_TABLE[[#This Row],[date_stolen]],"YYYY")</f>
        <v>2022</v>
      </c>
      <c r="K4483" s="1" t="str">
        <f>TEXT(CONS_TABLE[[#This Row],[date_stolen]],"MMMM")</f>
        <v>March</v>
      </c>
      <c r="L4483">
        <v>102</v>
      </c>
      <c r="M4483" t="str">
        <f>VLOOKUP(CONS_TABLE[[#This Row],[location_id]],Locations[],2,"FALSE")</f>
        <v>Auckland</v>
      </c>
      <c r="N4483" t="str">
        <f>VLOOKUP(CONS_TABLE[[#This Row],[location_id]],Locations[],3, "FALSE")</f>
        <v>New Zealand</v>
      </c>
      <c r="O4483" s="3">
        <f>VLOOKUP(CONS_TABLE[[#This Row],[location_id]],Locations[],4,"FALSE")</f>
        <v>1695200</v>
      </c>
      <c r="P4483">
        <f>VLOOKUP(CONS_TABLE[[#This Row],[location_id]],Locations[],5,"FALSE")</f>
        <v>343.09</v>
      </c>
    </row>
    <row r="4484" spans="1:16" x14ac:dyDescent="0.3">
      <c r="A4484">
        <v>4483</v>
      </c>
      <c r="B4484" t="s">
        <v>83</v>
      </c>
      <c r="C4484">
        <v>587</v>
      </c>
      <c r="D4484" t="str">
        <f>VLOOKUP(CONS_TABLE[[#This Row],[make_id]],Make_details[],2,"FALSE")</f>
        <v>Nissan</v>
      </c>
      <c r="E4484" t="str">
        <f>VLOOKUP(CONS_TABLE[[#This Row],[make_id]],Make_details[],3,"FALSE")</f>
        <v>Standard</v>
      </c>
      <c r="F4484">
        <v>1993</v>
      </c>
      <c r="G4484" t="s">
        <v>140</v>
      </c>
      <c r="H4484" t="s">
        <v>69</v>
      </c>
      <c r="I4484" s="1">
        <v>44593</v>
      </c>
      <c r="J4484" s="1" t="str">
        <f>TEXT(CONS_TABLE[[#This Row],[date_stolen]],"YYYY")</f>
        <v>2022</v>
      </c>
      <c r="K4484" s="1" t="str">
        <f>TEXT(CONS_TABLE[[#This Row],[date_stolen]],"MMMM")</f>
        <v>February</v>
      </c>
      <c r="L4484">
        <v>109</v>
      </c>
      <c r="M4484" t="str">
        <f>VLOOKUP(CONS_TABLE[[#This Row],[location_id]],Locations[],2,"FALSE")</f>
        <v>Wellington</v>
      </c>
      <c r="N4484" t="str">
        <f>VLOOKUP(CONS_TABLE[[#This Row],[location_id]],Locations[],3, "FALSE")</f>
        <v>New Zealand</v>
      </c>
      <c r="O4484" s="3">
        <f>VLOOKUP(CONS_TABLE[[#This Row],[location_id]],Locations[],4,"FALSE")</f>
        <v>543500</v>
      </c>
      <c r="P4484">
        <f>VLOOKUP(CONS_TABLE[[#This Row],[location_id]],Locations[],5,"FALSE")</f>
        <v>67.52</v>
      </c>
    </row>
    <row r="4485" spans="1:16" x14ac:dyDescent="0.3">
      <c r="A4485">
        <v>4484</v>
      </c>
      <c r="B4485" t="s">
        <v>90</v>
      </c>
      <c r="C4485">
        <v>610</v>
      </c>
      <c r="D4485" t="str">
        <f>VLOOKUP(CONS_TABLE[[#This Row],[make_id]],Make_details[],2,"FALSE")</f>
        <v>Subaru</v>
      </c>
      <c r="E4485" t="str">
        <f>VLOOKUP(CONS_TABLE[[#This Row],[make_id]],Make_details[],3,"FALSE")</f>
        <v>Standard</v>
      </c>
      <c r="F4485">
        <v>2000</v>
      </c>
      <c r="G4485" t="s">
        <v>674</v>
      </c>
      <c r="H4485" t="s">
        <v>10</v>
      </c>
      <c r="I4485" s="1">
        <v>44505</v>
      </c>
      <c r="J4485" s="1" t="str">
        <f>TEXT(CONS_TABLE[[#This Row],[date_stolen]],"YYYY")</f>
        <v>2021</v>
      </c>
      <c r="K4485" s="1" t="str">
        <f>TEXT(CONS_TABLE[[#This Row],[date_stolen]],"MMMM")</f>
        <v>November</v>
      </c>
      <c r="L4485">
        <v>102</v>
      </c>
      <c r="M4485" t="str">
        <f>VLOOKUP(CONS_TABLE[[#This Row],[location_id]],Locations[],2,"FALSE")</f>
        <v>Auckland</v>
      </c>
      <c r="N4485" t="str">
        <f>VLOOKUP(CONS_TABLE[[#This Row],[location_id]],Locations[],3, "FALSE")</f>
        <v>New Zealand</v>
      </c>
      <c r="O4485" s="3">
        <f>VLOOKUP(CONS_TABLE[[#This Row],[location_id]],Locations[],4,"FALSE")</f>
        <v>1695200</v>
      </c>
      <c r="P4485">
        <f>VLOOKUP(CONS_TABLE[[#This Row],[location_id]],Locations[],5,"FALSE")</f>
        <v>343.09</v>
      </c>
    </row>
    <row r="4486" spans="1:16" x14ac:dyDescent="0.3">
      <c r="A4486">
        <v>4485</v>
      </c>
      <c r="B4486" t="s">
        <v>83</v>
      </c>
      <c r="C4486">
        <v>580</v>
      </c>
      <c r="D4486" t="str">
        <f>VLOOKUP(CONS_TABLE[[#This Row],[make_id]],Make_details[],2,"FALSE")</f>
        <v>Mitsubishi</v>
      </c>
      <c r="E4486" t="str">
        <f>VLOOKUP(CONS_TABLE[[#This Row],[make_id]],Make_details[],3,"FALSE")</f>
        <v>Standard</v>
      </c>
      <c r="F4486">
        <v>1995</v>
      </c>
      <c r="G4486" t="s">
        <v>441</v>
      </c>
      <c r="H4486" t="s">
        <v>28</v>
      </c>
      <c r="I4486" s="1">
        <v>44606</v>
      </c>
      <c r="J4486" s="1" t="str">
        <f>TEXT(CONS_TABLE[[#This Row],[date_stolen]],"YYYY")</f>
        <v>2022</v>
      </c>
      <c r="K4486" s="1" t="str">
        <f>TEXT(CONS_TABLE[[#This Row],[date_stolen]],"MMMM")</f>
        <v>February</v>
      </c>
      <c r="L4486">
        <v>102</v>
      </c>
      <c r="M4486" t="str">
        <f>VLOOKUP(CONS_TABLE[[#This Row],[location_id]],Locations[],2,"FALSE")</f>
        <v>Auckland</v>
      </c>
      <c r="N4486" t="str">
        <f>VLOOKUP(CONS_TABLE[[#This Row],[location_id]],Locations[],3, "FALSE")</f>
        <v>New Zealand</v>
      </c>
      <c r="O4486" s="3">
        <f>VLOOKUP(CONS_TABLE[[#This Row],[location_id]],Locations[],4,"FALSE")</f>
        <v>1695200</v>
      </c>
      <c r="P4486">
        <f>VLOOKUP(CONS_TABLE[[#This Row],[location_id]],Locations[],5,"FALSE")</f>
        <v>343.09</v>
      </c>
    </row>
    <row r="4487" spans="1:16" x14ac:dyDescent="0.3">
      <c r="A4487">
        <v>4486</v>
      </c>
      <c r="B4487" t="s">
        <v>75</v>
      </c>
      <c r="C4487">
        <v>540</v>
      </c>
      <c r="D4487" t="str">
        <f>VLOOKUP(CONS_TABLE[[#This Row],[make_id]],Make_details[],2,"FALSE")</f>
        <v>Ford</v>
      </c>
      <c r="E4487" t="str">
        <f>VLOOKUP(CONS_TABLE[[#This Row],[make_id]],Make_details[],3,"FALSE")</f>
        <v>Standard</v>
      </c>
      <c r="F4487">
        <v>2000</v>
      </c>
      <c r="G4487" t="s">
        <v>1021</v>
      </c>
      <c r="H4487" t="s">
        <v>32</v>
      </c>
      <c r="I4487" s="1">
        <v>44587</v>
      </c>
      <c r="J4487" s="1" t="str">
        <f>TEXT(CONS_TABLE[[#This Row],[date_stolen]],"YYYY")</f>
        <v>2022</v>
      </c>
      <c r="K4487" s="1" t="str">
        <f>TEXT(CONS_TABLE[[#This Row],[date_stolen]],"MMMM")</f>
        <v>January</v>
      </c>
      <c r="L4487">
        <v>102</v>
      </c>
      <c r="M4487" t="str">
        <f>VLOOKUP(CONS_TABLE[[#This Row],[location_id]],Locations[],2,"FALSE")</f>
        <v>Auckland</v>
      </c>
      <c r="N4487" t="str">
        <f>VLOOKUP(CONS_TABLE[[#This Row],[location_id]],Locations[],3, "FALSE")</f>
        <v>New Zealand</v>
      </c>
      <c r="O4487" s="3">
        <f>VLOOKUP(CONS_TABLE[[#This Row],[location_id]],Locations[],4,"FALSE")</f>
        <v>1695200</v>
      </c>
      <c r="P4487">
        <f>VLOOKUP(CONS_TABLE[[#This Row],[location_id]],Locations[],5,"FALSE")</f>
        <v>343.09</v>
      </c>
    </row>
    <row r="4488" spans="1:16" x14ac:dyDescent="0.3">
      <c r="A4488">
        <v>4487</v>
      </c>
      <c r="B4488" t="s">
        <v>75</v>
      </c>
      <c r="C4488">
        <v>619</v>
      </c>
      <c r="D4488" t="str">
        <f>VLOOKUP(CONS_TABLE[[#This Row],[make_id]],Make_details[],2,"FALSE")</f>
        <v>Toyota</v>
      </c>
      <c r="E4488" t="str">
        <f>VLOOKUP(CONS_TABLE[[#This Row],[make_id]],Make_details[],3,"FALSE")</f>
        <v>Standard</v>
      </c>
      <c r="F4488">
        <v>1997</v>
      </c>
      <c r="G4488" t="s">
        <v>1188</v>
      </c>
      <c r="H4488" t="s">
        <v>10</v>
      </c>
      <c r="I4488" s="1">
        <v>44620</v>
      </c>
      <c r="J4488" s="1" t="str">
        <f>TEXT(CONS_TABLE[[#This Row],[date_stolen]],"YYYY")</f>
        <v>2022</v>
      </c>
      <c r="K4488" s="1" t="str">
        <f>TEXT(CONS_TABLE[[#This Row],[date_stolen]],"MMMM")</f>
        <v>February</v>
      </c>
      <c r="L4488">
        <v>102</v>
      </c>
      <c r="M4488" t="str">
        <f>VLOOKUP(CONS_TABLE[[#This Row],[location_id]],Locations[],2,"FALSE")</f>
        <v>Auckland</v>
      </c>
      <c r="N4488" t="str">
        <f>VLOOKUP(CONS_TABLE[[#This Row],[location_id]],Locations[],3, "FALSE")</f>
        <v>New Zealand</v>
      </c>
      <c r="O4488" s="3">
        <f>VLOOKUP(CONS_TABLE[[#This Row],[location_id]],Locations[],4,"FALSE")</f>
        <v>1695200</v>
      </c>
      <c r="P4488">
        <f>VLOOKUP(CONS_TABLE[[#This Row],[location_id]],Locations[],5,"FALSE")</f>
        <v>343.09</v>
      </c>
    </row>
    <row r="4489" spans="1:16" x14ac:dyDescent="0.3">
      <c r="A4489">
        <v>4488</v>
      </c>
      <c r="B4489" t="s">
        <v>83</v>
      </c>
      <c r="C4489">
        <v>587</v>
      </c>
      <c r="D4489" t="str">
        <f>VLOOKUP(CONS_TABLE[[#This Row],[make_id]],Make_details[],2,"FALSE")</f>
        <v>Nissan</v>
      </c>
      <c r="E4489" t="str">
        <f>VLOOKUP(CONS_TABLE[[#This Row],[make_id]],Make_details[],3,"FALSE")</f>
        <v>Standard</v>
      </c>
      <c r="F4489">
        <v>1996</v>
      </c>
      <c r="G4489" t="s">
        <v>590</v>
      </c>
      <c r="H4489" t="s">
        <v>32</v>
      </c>
      <c r="I4489" s="1">
        <v>44655</v>
      </c>
      <c r="J4489" s="1" t="str">
        <f>TEXT(CONS_TABLE[[#This Row],[date_stolen]],"YYYY")</f>
        <v>2022</v>
      </c>
      <c r="K4489" s="1" t="str">
        <f>TEXT(CONS_TABLE[[#This Row],[date_stolen]],"MMMM")</f>
        <v>April</v>
      </c>
      <c r="L4489">
        <v>106</v>
      </c>
      <c r="M4489" t="str">
        <f>VLOOKUP(CONS_TABLE[[#This Row],[location_id]],Locations[],2,"FALSE")</f>
        <v>Hawke's Bay</v>
      </c>
      <c r="N4489" t="str">
        <f>VLOOKUP(CONS_TABLE[[#This Row],[location_id]],Locations[],3, "FALSE")</f>
        <v>New Zealand</v>
      </c>
      <c r="O4489" s="3">
        <f>VLOOKUP(CONS_TABLE[[#This Row],[location_id]],Locations[],4,"FALSE")</f>
        <v>182700</v>
      </c>
      <c r="P4489">
        <f>VLOOKUP(CONS_TABLE[[#This Row],[location_id]],Locations[],5,"FALSE")</f>
        <v>12.92</v>
      </c>
    </row>
    <row r="4490" spans="1:16" x14ac:dyDescent="0.3">
      <c r="A4490">
        <v>4489</v>
      </c>
      <c r="B4490" t="s">
        <v>486</v>
      </c>
      <c r="C4490">
        <v>512</v>
      </c>
      <c r="D4490" t="str">
        <f>VLOOKUP(CONS_TABLE[[#This Row],[make_id]],Make_details[],2,"FALSE")</f>
        <v>BMW</v>
      </c>
      <c r="E4490" t="str">
        <f>VLOOKUP(CONS_TABLE[[#This Row],[make_id]],Make_details[],3,"FALSE")</f>
        <v>Luxury</v>
      </c>
      <c r="F4490">
        <v>2000</v>
      </c>
      <c r="G4490" t="s">
        <v>907</v>
      </c>
      <c r="H4490" t="s">
        <v>101</v>
      </c>
      <c r="I4490" s="1">
        <v>44572</v>
      </c>
      <c r="J4490" s="1" t="str">
        <f>TEXT(CONS_TABLE[[#This Row],[date_stolen]],"YYYY")</f>
        <v>2022</v>
      </c>
      <c r="K4490" s="1" t="str">
        <f>TEXT(CONS_TABLE[[#This Row],[date_stolen]],"MMMM")</f>
        <v>January</v>
      </c>
      <c r="L4490">
        <v>108</v>
      </c>
      <c r="M4490" t="str">
        <f>VLOOKUP(CONS_TABLE[[#This Row],[location_id]],Locations[],2,"FALSE")</f>
        <v>Manawatū-Whanganui</v>
      </c>
      <c r="N4490" t="str">
        <f>VLOOKUP(CONS_TABLE[[#This Row],[location_id]],Locations[],3, "FALSE")</f>
        <v>New Zealand</v>
      </c>
      <c r="O4490" s="3">
        <f>VLOOKUP(CONS_TABLE[[#This Row],[location_id]],Locations[],4,"FALSE")</f>
        <v>258200</v>
      </c>
      <c r="P4490">
        <f>VLOOKUP(CONS_TABLE[[#This Row],[location_id]],Locations[],5,"FALSE")</f>
        <v>11.62</v>
      </c>
    </row>
    <row r="4491" spans="1:16" x14ac:dyDescent="0.3">
      <c r="A4491">
        <v>4490</v>
      </c>
      <c r="B4491" t="s">
        <v>75</v>
      </c>
      <c r="C4491">
        <v>619</v>
      </c>
      <c r="D4491" t="str">
        <f>VLOOKUP(CONS_TABLE[[#This Row],[make_id]],Make_details[],2,"FALSE")</f>
        <v>Toyota</v>
      </c>
      <c r="E4491" t="str">
        <f>VLOOKUP(CONS_TABLE[[#This Row],[make_id]],Make_details[],3,"FALSE")</f>
        <v>Standard</v>
      </c>
      <c r="F4491">
        <v>1992</v>
      </c>
      <c r="G4491" t="s">
        <v>586</v>
      </c>
      <c r="H4491" t="s">
        <v>618</v>
      </c>
      <c r="I4491" s="1">
        <v>44593</v>
      </c>
      <c r="J4491" s="1" t="str">
        <f>TEXT(CONS_TABLE[[#This Row],[date_stolen]],"YYYY")</f>
        <v>2022</v>
      </c>
      <c r="K4491" s="1" t="str">
        <f>TEXT(CONS_TABLE[[#This Row],[date_stolen]],"MMMM")</f>
        <v>February</v>
      </c>
      <c r="L4491">
        <v>102</v>
      </c>
      <c r="M4491" t="str">
        <f>VLOOKUP(CONS_TABLE[[#This Row],[location_id]],Locations[],2,"FALSE")</f>
        <v>Auckland</v>
      </c>
      <c r="N4491" t="str">
        <f>VLOOKUP(CONS_TABLE[[#This Row],[location_id]],Locations[],3, "FALSE")</f>
        <v>New Zealand</v>
      </c>
      <c r="O4491" s="3">
        <f>VLOOKUP(CONS_TABLE[[#This Row],[location_id]],Locations[],4,"FALSE")</f>
        <v>1695200</v>
      </c>
      <c r="P4491">
        <f>VLOOKUP(CONS_TABLE[[#This Row],[location_id]],Locations[],5,"FALSE")</f>
        <v>343.09</v>
      </c>
    </row>
    <row r="4492" spans="1:16" x14ac:dyDescent="0.3">
      <c r="A4492">
        <v>4491</v>
      </c>
      <c r="B4492" t="s">
        <v>435</v>
      </c>
      <c r="C4492">
        <v>619</v>
      </c>
      <c r="D4492" t="str">
        <f>VLOOKUP(CONS_TABLE[[#This Row],[make_id]],Make_details[],2,"FALSE")</f>
        <v>Toyota</v>
      </c>
      <c r="E4492" t="str">
        <f>VLOOKUP(CONS_TABLE[[#This Row],[make_id]],Make_details[],3,"FALSE")</f>
        <v>Standard</v>
      </c>
      <c r="F4492">
        <v>2000</v>
      </c>
      <c r="G4492" t="s">
        <v>448</v>
      </c>
      <c r="H4492" t="s">
        <v>32</v>
      </c>
      <c r="I4492" s="1">
        <v>44655</v>
      </c>
      <c r="J4492" s="1" t="str">
        <f>TEXT(CONS_TABLE[[#This Row],[date_stolen]],"YYYY")</f>
        <v>2022</v>
      </c>
      <c r="K4492" s="1" t="str">
        <f>TEXT(CONS_TABLE[[#This Row],[date_stolen]],"MMMM")</f>
        <v>April</v>
      </c>
      <c r="L4492">
        <v>114</v>
      </c>
      <c r="M4492" t="str">
        <f>VLOOKUP(CONS_TABLE[[#This Row],[location_id]],Locations[],2,"FALSE")</f>
        <v>Canterbury</v>
      </c>
      <c r="N4492" t="str">
        <f>VLOOKUP(CONS_TABLE[[#This Row],[location_id]],Locations[],3, "FALSE")</f>
        <v>New Zealand</v>
      </c>
      <c r="O4492" s="3">
        <f>VLOOKUP(CONS_TABLE[[#This Row],[location_id]],Locations[],4,"FALSE")</f>
        <v>655000</v>
      </c>
      <c r="P4492">
        <f>VLOOKUP(CONS_TABLE[[#This Row],[location_id]],Locations[],5,"FALSE")</f>
        <v>14.72</v>
      </c>
    </row>
    <row r="4493" spans="1:16" x14ac:dyDescent="0.3">
      <c r="A4493">
        <v>4492</v>
      </c>
      <c r="B4493" t="s">
        <v>671</v>
      </c>
      <c r="C4493">
        <v>576</v>
      </c>
      <c r="D4493" t="str">
        <f>VLOOKUP(CONS_TABLE[[#This Row],[make_id]],Make_details[],2,"FALSE")</f>
        <v>Mazda</v>
      </c>
      <c r="E4493" t="str">
        <f>VLOOKUP(CONS_TABLE[[#This Row],[make_id]],Make_details[],3,"FALSE")</f>
        <v>Standard</v>
      </c>
      <c r="F4493">
        <v>1993</v>
      </c>
      <c r="G4493" t="s">
        <v>864</v>
      </c>
      <c r="H4493" t="s">
        <v>69</v>
      </c>
      <c r="I4493" s="1">
        <v>44543</v>
      </c>
      <c r="J4493" s="1" t="str">
        <f>TEXT(CONS_TABLE[[#This Row],[date_stolen]],"YYYY")</f>
        <v>2021</v>
      </c>
      <c r="K4493" s="1" t="str">
        <f>TEXT(CONS_TABLE[[#This Row],[date_stolen]],"MMMM")</f>
        <v>December</v>
      </c>
      <c r="L4493">
        <v>114</v>
      </c>
      <c r="M4493" t="str">
        <f>VLOOKUP(CONS_TABLE[[#This Row],[location_id]],Locations[],2,"FALSE")</f>
        <v>Canterbury</v>
      </c>
      <c r="N4493" t="str">
        <f>VLOOKUP(CONS_TABLE[[#This Row],[location_id]],Locations[],3, "FALSE")</f>
        <v>New Zealand</v>
      </c>
      <c r="O4493" s="3">
        <f>VLOOKUP(CONS_TABLE[[#This Row],[location_id]],Locations[],4,"FALSE")</f>
        <v>655000</v>
      </c>
      <c r="P4493">
        <f>VLOOKUP(CONS_TABLE[[#This Row],[location_id]],Locations[],5,"FALSE")</f>
        <v>14.72</v>
      </c>
    </row>
    <row r="4494" spans="1:16" x14ac:dyDescent="0.3">
      <c r="A4494">
        <v>4493</v>
      </c>
      <c r="B4494" t="s">
        <v>83</v>
      </c>
      <c r="C4494">
        <v>550</v>
      </c>
      <c r="D4494" t="str">
        <f>VLOOKUP(CONS_TABLE[[#This Row],[make_id]],Make_details[],2,"FALSE")</f>
        <v>Honda</v>
      </c>
      <c r="E4494" t="str">
        <f>VLOOKUP(CONS_TABLE[[#This Row],[make_id]],Make_details[],3,"FALSE")</f>
        <v>Standard</v>
      </c>
      <c r="F4494">
        <v>1994</v>
      </c>
      <c r="G4494" t="s">
        <v>571</v>
      </c>
      <c r="H4494" t="s">
        <v>47</v>
      </c>
      <c r="I4494" s="1">
        <v>44583</v>
      </c>
      <c r="J4494" s="1" t="str">
        <f>TEXT(CONS_TABLE[[#This Row],[date_stolen]],"YYYY")</f>
        <v>2022</v>
      </c>
      <c r="K4494" s="1" t="str">
        <f>TEXT(CONS_TABLE[[#This Row],[date_stolen]],"MMMM")</f>
        <v>January</v>
      </c>
      <c r="L4494">
        <v>115</v>
      </c>
      <c r="M4494" t="str">
        <f>VLOOKUP(CONS_TABLE[[#This Row],[location_id]],Locations[],2,"FALSE")</f>
        <v>Otago</v>
      </c>
      <c r="N4494" t="str">
        <f>VLOOKUP(CONS_TABLE[[#This Row],[location_id]],Locations[],3, "FALSE")</f>
        <v>New Zealand</v>
      </c>
      <c r="O4494" s="3">
        <f>VLOOKUP(CONS_TABLE[[#This Row],[location_id]],Locations[],4,"FALSE")</f>
        <v>246000</v>
      </c>
      <c r="P4494">
        <f>VLOOKUP(CONS_TABLE[[#This Row],[location_id]],Locations[],5,"FALSE")</f>
        <v>7.89</v>
      </c>
    </row>
    <row r="4495" spans="1:16" x14ac:dyDescent="0.3">
      <c r="A4495">
        <v>4494</v>
      </c>
      <c r="B4495" t="s">
        <v>235</v>
      </c>
      <c r="C4495">
        <v>580</v>
      </c>
      <c r="D4495" t="str">
        <f>VLOOKUP(CONS_TABLE[[#This Row],[make_id]],Make_details[],2,"FALSE")</f>
        <v>Mitsubishi</v>
      </c>
      <c r="E4495" t="str">
        <f>VLOOKUP(CONS_TABLE[[#This Row],[make_id]],Make_details[],3,"FALSE")</f>
        <v>Standard</v>
      </c>
      <c r="F4495">
        <v>2000</v>
      </c>
      <c r="G4495" t="s">
        <v>730</v>
      </c>
      <c r="H4495" t="s">
        <v>32</v>
      </c>
      <c r="I4495" s="1">
        <v>44572</v>
      </c>
      <c r="J4495" s="1" t="str">
        <f>TEXT(CONS_TABLE[[#This Row],[date_stolen]],"YYYY")</f>
        <v>2022</v>
      </c>
      <c r="K4495" s="1" t="str">
        <f>TEXT(CONS_TABLE[[#This Row],[date_stolen]],"MMMM")</f>
        <v>January</v>
      </c>
      <c r="L4495">
        <v>114</v>
      </c>
      <c r="M4495" t="str">
        <f>VLOOKUP(CONS_TABLE[[#This Row],[location_id]],Locations[],2,"FALSE")</f>
        <v>Canterbury</v>
      </c>
      <c r="N4495" t="str">
        <f>VLOOKUP(CONS_TABLE[[#This Row],[location_id]],Locations[],3, "FALSE")</f>
        <v>New Zealand</v>
      </c>
      <c r="O4495" s="3">
        <f>VLOOKUP(CONS_TABLE[[#This Row],[location_id]],Locations[],4,"FALSE")</f>
        <v>655000</v>
      </c>
      <c r="P4495">
        <f>VLOOKUP(CONS_TABLE[[#This Row],[location_id]],Locations[],5,"FALSE")</f>
        <v>14.72</v>
      </c>
    </row>
    <row r="4496" spans="1:16" x14ac:dyDescent="0.3">
      <c r="A4496">
        <v>4495</v>
      </c>
      <c r="B4496" t="s">
        <v>435</v>
      </c>
      <c r="C4496">
        <v>548</v>
      </c>
      <c r="D4496" t="str">
        <f>VLOOKUP(CONS_TABLE[[#This Row],[make_id]],Make_details[],2,"FALSE")</f>
        <v>Holden</v>
      </c>
      <c r="E4496" t="str">
        <f>VLOOKUP(CONS_TABLE[[#This Row],[make_id]],Make_details[],3,"FALSE")</f>
        <v>Standard</v>
      </c>
      <c r="F4496">
        <v>2000</v>
      </c>
      <c r="G4496" t="s">
        <v>465</v>
      </c>
      <c r="H4496" t="s">
        <v>32</v>
      </c>
      <c r="I4496" s="1">
        <v>44509</v>
      </c>
      <c r="J4496" s="1" t="str">
        <f>TEXT(CONS_TABLE[[#This Row],[date_stolen]],"YYYY")</f>
        <v>2021</v>
      </c>
      <c r="K4496" s="1" t="str">
        <f>TEXT(CONS_TABLE[[#This Row],[date_stolen]],"MMMM")</f>
        <v>November</v>
      </c>
      <c r="L4496">
        <v>104</v>
      </c>
      <c r="M4496" t="str">
        <f>VLOOKUP(CONS_TABLE[[#This Row],[location_id]],Locations[],2,"FALSE")</f>
        <v>Bay of Plenty</v>
      </c>
      <c r="N4496" t="str">
        <f>VLOOKUP(CONS_TABLE[[#This Row],[location_id]],Locations[],3, "FALSE")</f>
        <v>New Zealand</v>
      </c>
      <c r="O4496" s="3">
        <f>VLOOKUP(CONS_TABLE[[#This Row],[location_id]],Locations[],4,"FALSE")</f>
        <v>347700</v>
      </c>
      <c r="P4496">
        <f>VLOOKUP(CONS_TABLE[[#This Row],[location_id]],Locations[],5,"FALSE")</f>
        <v>28.8</v>
      </c>
    </row>
    <row r="4497" spans="1:16" x14ac:dyDescent="0.3">
      <c r="A4497">
        <v>4496</v>
      </c>
      <c r="B4497" t="s">
        <v>435</v>
      </c>
      <c r="C4497">
        <v>619</v>
      </c>
      <c r="D4497" t="str">
        <f>VLOOKUP(CONS_TABLE[[#This Row],[make_id]],Make_details[],2,"FALSE")</f>
        <v>Toyota</v>
      </c>
      <c r="E4497" t="str">
        <f>VLOOKUP(CONS_TABLE[[#This Row],[make_id]],Make_details[],3,"FALSE")</f>
        <v>Standard</v>
      </c>
      <c r="F4497">
        <v>2000</v>
      </c>
      <c r="G4497" t="s">
        <v>448</v>
      </c>
      <c r="H4497" t="s">
        <v>32</v>
      </c>
      <c r="I4497" s="1">
        <v>44528</v>
      </c>
      <c r="J4497" s="1" t="str">
        <f>TEXT(CONS_TABLE[[#This Row],[date_stolen]],"YYYY")</f>
        <v>2021</v>
      </c>
      <c r="K4497" s="1" t="str">
        <f>TEXT(CONS_TABLE[[#This Row],[date_stolen]],"MMMM")</f>
        <v>November</v>
      </c>
      <c r="L4497">
        <v>114</v>
      </c>
      <c r="M4497" t="str">
        <f>VLOOKUP(CONS_TABLE[[#This Row],[location_id]],Locations[],2,"FALSE")</f>
        <v>Canterbury</v>
      </c>
      <c r="N4497" t="str">
        <f>VLOOKUP(CONS_TABLE[[#This Row],[location_id]],Locations[],3, "FALSE")</f>
        <v>New Zealand</v>
      </c>
      <c r="O4497" s="3">
        <f>VLOOKUP(CONS_TABLE[[#This Row],[location_id]],Locations[],4,"FALSE")</f>
        <v>655000</v>
      </c>
      <c r="P4497">
        <f>VLOOKUP(CONS_TABLE[[#This Row],[location_id]],Locations[],5,"FALSE")</f>
        <v>14.72</v>
      </c>
    </row>
    <row r="4498" spans="1:16" x14ac:dyDescent="0.3">
      <c r="A4498">
        <v>4497</v>
      </c>
      <c r="B4498" t="s">
        <v>435</v>
      </c>
      <c r="C4498">
        <v>548</v>
      </c>
      <c r="D4498" t="str">
        <f>VLOOKUP(CONS_TABLE[[#This Row],[make_id]],Make_details[],2,"FALSE")</f>
        <v>Holden</v>
      </c>
      <c r="E4498" t="str">
        <f>VLOOKUP(CONS_TABLE[[#This Row],[make_id]],Make_details[],3,"FALSE")</f>
        <v>Standard</v>
      </c>
      <c r="F4498">
        <v>2000</v>
      </c>
      <c r="G4498" t="s">
        <v>465</v>
      </c>
      <c r="H4498" t="s">
        <v>47</v>
      </c>
      <c r="I4498" s="1">
        <v>44575</v>
      </c>
      <c r="J4498" s="1" t="str">
        <f>TEXT(CONS_TABLE[[#This Row],[date_stolen]],"YYYY")</f>
        <v>2022</v>
      </c>
      <c r="K4498" s="1" t="str">
        <f>TEXT(CONS_TABLE[[#This Row],[date_stolen]],"MMMM")</f>
        <v>January</v>
      </c>
      <c r="L4498">
        <v>101</v>
      </c>
      <c r="M4498" t="str">
        <f>VLOOKUP(CONS_TABLE[[#This Row],[location_id]],Locations[],2,"FALSE")</f>
        <v>Northland</v>
      </c>
      <c r="N4498" t="str">
        <f>VLOOKUP(CONS_TABLE[[#This Row],[location_id]],Locations[],3, "FALSE")</f>
        <v>New Zealand</v>
      </c>
      <c r="O4498" s="3">
        <f>VLOOKUP(CONS_TABLE[[#This Row],[location_id]],Locations[],4,"FALSE")</f>
        <v>201500</v>
      </c>
      <c r="P4498">
        <f>VLOOKUP(CONS_TABLE[[#This Row],[location_id]],Locations[],5,"FALSE")</f>
        <v>16.11</v>
      </c>
    </row>
    <row r="4499" spans="1:16" x14ac:dyDescent="0.3">
      <c r="A4499">
        <v>4498</v>
      </c>
      <c r="B4499" t="s">
        <v>83</v>
      </c>
      <c r="C4499">
        <v>587</v>
      </c>
      <c r="D4499" t="str">
        <f>VLOOKUP(CONS_TABLE[[#This Row],[make_id]],Make_details[],2,"FALSE")</f>
        <v>Nissan</v>
      </c>
      <c r="E4499" t="str">
        <f>VLOOKUP(CONS_TABLE[[#This Row],[make_id]],Make_details[],3,"FALSE")</f>
        <v>Standard</v>
      </c>
      <c r="F4499">
        <v>2001</v>
      </c>
      <c r="G4499" t="s">
        <v>446</v>
      </c>
      <c r="H4499" t="s">
        <v>10</v>
      </c>
      <c r="I4499" s="1">
        <v>44560</v>
      </c>
      <c r="J4499" s="1" t="str">
        <f>TEXT(CONS_TABLE[[#This Row],[date_stolen]],"YYYY")</f>
        <v>2021</v>
      </c>
      <c r="K4499" s="1" t="str">
        <f>TEXT(CONS_TABLE[[#This Row],[date_stolen]],"MMMM")</f>
        <v>December</v>
      </c>
      <c r="L4499">
        <v>104</v>
      </c>
      <c r="M4499" t="str">
        <f>VLOOKUP(CONS_TABLE[[#This Row],[location_id]],Locations[],2,"FALSE")</f>
        <v>Bay of Plenty</v>
      </c>
      <c r="N4499" t="str">
        <f>VLOOKUP(CONS_TABLE[[#This Row],[location_id]],Locations[],3, "FALSE")</f>
        <v>New Zealand</v>
      </c>
      <c r="O4499" s="3">
        <f>VLOOKUP(CONS_TABLE[[#This Row],[location_id]],Locations[],4,"FALSE")</f>
        <v>347700</v>
      </c>
      <c r="P4499">
        <f>VLOOKUP(CONS_TABLE[[#This Row],[location_id]],Locations[],5,"FALSE")</f>
        <v>28.8</v>
      </c>
    </row>
    <row r="4500" spans="1:16" x14ac:dyDescent="0.3">
      <c r="A4500">
        <v>4499</v>
      </c>
      <c r="B4500" t="s">
        <v>90</v>
      </c>
      <c r="C4500">
        <v>610</v>
      </c>
      <c r="D4500" t="str">
        <f>VLOOKUP(CONS_TABLE[[#This Row],[make_id]],Make_details[],2,"FALSE")</f>
        <v>Subaru</v>
      </c>
      <c r="E4500" t="str">
        <f>VLOOKUP(CONS_TABLE[[#This Row],[make_id]],Make_details[],3,"FALSE")</f>
        <v>Standard</v>
      </c>
      <c r="F4500">
        <v>1997</v>
      </c>
      <c r="G4500" t="s">
        <v>475</v>
      </c>
      <c r="H4500" t="s">
        <v>47</v>
      </c>
      <c r="I4500" s="1">
        <v>44605</v>
      </c>
      <c r="J4500" s="1" t="str">
        <f>TEXT(CONS_TABLE[[#This Row],[date_stolen]],"YYYY")</f>
        <v>2022</v>
      </c>
      <c r="K4500" s="1" t="str">
        <f>TEXT(CONS_TABLE[[#This Row],[date_stolen]],"MMMM")</f>
        <v>February</v>
      </c>
      <c r="L4500">
        <v>106</v>
      </c>
      <c r="M4500" t="str">
        <f>VLOOKUP(CONS_TABLE[[#This Row],[location_id]],Locations[],2,"FALSE")</f>
        <v>Hawke's Bay</v>
      </c>
      <c r="N4500" t="str">
        <f>VLOOKUP(CONS_TABLE[[#This Row],[location_id]],Locations[],3, "FALSE")</f>
        <v>New Zealand</v>
      </c>
      <c r="O4500" s="3">
        <f>VLOOKUP(CONS_TABLE[[#This Row],[location_id]],Locations[],4,"FALSE")</f>
        <v>182700</v>
      </c>
      <c r="P4500">
        <f>VLOOKUP(CONS_TABLE[[#This Row],[location_id]],Locations[],5,"FALSE")</f>
        <v>12.92</v>
      </c>
    </row>
    <row r="4501" spans="1:16" x14ac:dyDescent="0.3">
      <c r="A4501">
        <v>4500</v>
      </c>
      <c r="B4501" t="s">
        <v>435</v>
      </c>
      <c r="C4501">
        <v>540</v>
      </c>
      <c r="D4501" t="str">
        <f>VLOOKUP(CONS_TABLE[[#This Row],[make_id]],Make_details[],2,"FALSE")</f>
        <v>Ford</v>
      </c>
      <c r="E4501" t="str">
        <f>VLOOKUP(CONS_TABLE[[#This Row],[make_id]],Make_details[],3,"FALSE")</f>
        <v>Standard</v>
      </c>
      <c r="F4501">
        <v>2001</v>
      </c>
      <c r="G4501" t="s">
        <v>436</v>
      </c>
      <c r="H4501" t="s">
        <v>28</v>
      </c>
      <c r="I4501" s="1">
        <v>44499</v>
      </c>
      <c r="J4501" s="1" t="str">
        <f>TEXT(CONS_TABLE[[#This Row],[date_stolen]],"YYYY")</f>
        <v>2021</v>
      </c>
      <c r="K4501" s="1" t="str">
        <f>TEXT(CONS_TABLE[[#This Row],[date_stolen]],"MMMM")</f>
        <v>October</v>
      </c>
      <c r="L4501">
        <v>104</v>
      </c>
      <c r="M4501" t="str">
        <f>VLOOKUP(CONS_TABLE[[#This Row],[location_id]],Locations[],2,"FALSE")</f>
        <v>Bay of Plenty</v>
      </c>
      <c r="N4501" t="str">
        <f>VLOOKUP(CONS_TABLE[[#This Row],[location_id]],Locations[],3, "FALSE")</f>
        <v>New Zealand</v>
      </c>
      <c r="O4501" s="3">
        <f>VLOOKUP(CONS_TABLE[[#This Row],[location_id]],Locations[],4,"FALSE")</f>
        <v>347700</v>
      </c>
      <c r="P4501">
        <f>VLOOKUP(CONS_TABLE[[#This Row],[location_id]],Locations[],5,"FALSE")</f>
        <v>28.8</v>
      </c>
    </row>
    <row r="4502" spans="1:16" x14ac:dyDescent="0.3">
      <c r="A4502">
        <v>4501</v>
      </c>
      <c r="B4502" t="s">
        <v>83</v>
      </c>
      <c r="C4502">
        <v>550</v>
      </c>
      <c r="D4502" t="str">
        <f>VLOOKUP(CONS_TABLE[[#This Row],[make_id]],Make_details[],2,"FALSE")</f>
        <v>Honda</v>
      </c>
      <c r="E4502" t="str">
        <f>VLOOKUP(CONS_TABLE[[#This Row],[make_id]],Make_details[],3,"FALSE")</f>
        <v>Standard</v>
      </c>
      <c r="F4502">
        <v>2001</v>
      </c>
      <c r="G4502" t="s">
        <v>458</v>
      </c>
      <c r="H4502" t="s">
        <v>283</v>
      </c>
      <c r="I4502" s="1">
        <v>44648</v>
      </c>
      <c r="J4502" s="1" t="str">
        <f>TEXT(CONS_TABLE[[#This Row],[date_stolen]],"YYYY")</f>
        <v>2022</v>
      </c>
      <c r="K4502" s="1" t="str">
        <f>TEXT(CONS_TABLE[[#This Row],[date_stolen]],"MMMM")</f>
        <v>March</v>
      </c>
      <c r="L4502">
        <v>109</v>
      </c>
      <c r="M4502" t="str">
        <f>VLOOKUP(CONS_TABLE[[#This Row],[location_id]],Locations[],2,"FALSE")</f>
        <v>Wellington</v>
      </c>
      <c r="N4502" t="str">
        <f>VLOOKUP(CONS_TABLE[[#This Row],[location_id]],Locations[],3, "FALSE")</f>
        <v>New Zealand</v>
      </c>
      <c r="O4502" s="3">
        <f>VLOOKUP(CONS_TABLE[[#This Row],[location_id]],Locations[],4,"FALSE")</f>
        <v>543500</v>
      </c>
      <c r="P4502">
        <f>VLOOKUP(CONS_TABLE[[#This Row],[location_id]],Locations[],5,"FALSE")</f>
        <v>67.52</v>
      </c>
    </row>
    <row r="4503" spans="1:16" x14ac:dyDescent="0.3">
      <c r="A4503">
        <v>4502</v>
      </c>
      <c r="B4503" t="s">
        <v>435</v>
      </c>
      <c r="C4503">
        <v>587</v>
      </c>
      <c r="D4503" t="str">
        <f>VLOOKUP(CONS_TABLE[[#This Row],[make_id]],Make_details[],2,"FALSE")</f>
        <v>Nissan</v>
      </c>
      <c r="E4503" t="str">
        <f>VLOOKUP(CONS_TABLE[[#This Row],[make_id]],Make_details[],3,"FALSE")</f>
        <v>Standard</v>
      </c>
      <c r="F4503">
        <v>2001</v>
      </c>
      <c r="G4503" t="s">
        <v>437</v>
      </c>
      <c r="H4503" t="s">
        <v>10</v>
      </c>
      <c r="I4503" s="1">
        <v>44581</v>
      </c>
      <c r="J4503" s="1" t="str">
        <f>TEXT(CONS_TABLE[[#This Row],[date_stolen]],"YYYY")</f>
        <v>2022</v>
      </c>
      <c r="K4503" s="1" t="str">
        <f>TEXT(CONS_TABLE[[#This Row],[date_stolen]],"MMMM")</f>
        <v>January</v>
      </c>
      <c r="L4503">
        <v>104</v>
      </c>
      <c r="M4503" t="str">
        <f>VLOOKUP(CONS_TABLE[[#This Row],[location_id]],Locations[],2,"FALSE")</f>
        <v>Bay of Plenty</v>
      </c>
      <c r="N4503" t="str">
        <f>VLOOKUP(CONS_TABLE[[#This Row],[location_id]],Locations[],3, "FALSE")</f>
        <v>New Zealand</v>
      </c>
      <c r="O4503" s="3">
        <f>VLOOKUP(CONS_TABLE[[#This Row],[location_id]],Locations[],4,"FALSE")</f>
        <v>347700</v>
      </c>
      <c r="P4503">
        <f>VLOOKUP(CONS_TABLE[[#This Row],[location_id]],Locations[],5,"FALSE")</f>
        <v>28.8</v>
      </c>
    </row>
    <row r="4504" spans="1:16" x14ac:dyDescent="0.3">
      <c r="A4504">
        <v>4503</v>
      </c>
      <c r="B4504" t="s">
        <v>435</v>
      </c>
      <c r="C4504">
        <v>540</v>
      </c>
      <c r="D4504" t="str">
        <f>VLOOKUP(CONS_TABLE[[#This Row],[make_id]],Make_details[],2,"FALSE")</f>
        <v>Ford</v>
      </c>
      <c r="E4504" t="str">
        <f>VLOOKUP(CONS_TABLE[[#This Row],[make_id]],Make_details[],3,"FALSE")</f>
        <v>Standard</v>
      </c>
      <c r="F4504">
        <v>2001</v>
      </c>
      <c r="G4504" t="s">
        <v>436</v>
      </c>
      <c r="H4504" t="s">
        <v>28</v>
      </c>
      <c r="I4504" s="1">
        <v>44551</v>
      </c>
      <c r="J4504" s="1" t="str">
        <f>TEXT(CONS_TABLE[[#This Row],[date_stolen]],"YYYY")</f>
        <v>2021</v>
      </c>
      <c r="K4504" s="1" t="str">
        <f>TEXT(CONS_TABLE[[#This Row],[date_stolen]],"MMMM")</f>
        <v>December</v>
      </c>
      <c r="L4504">
        <v>104</v>
      </c>
      <c r="M4504" t="str">
        <f>VLOOKUP(CONS_TABLE[[#This Row],[location_id]],Locations[],2,"FALSE")</f>
        <v>Bay of Plenty</v>
      </c>
      <c r="N4504" t="str">
        <f>VLOOKUP(CONS_TABLE[[#This Row],[location_id]],Locations[],3, "FALSE")</f>
        <v>New Zealand</v>
      </c>
      <c r="O4504" s="3">
        <f>VLOOKUP(CONS_TABLE[[#This Row],[location_id]],Locations[],4,"FALSE")</f>
        <v>347700</v>
      </c>
      <c r="P4504">
        <f>VLOOKUP(CONS_TABLE[[#This Row],[location_id]],Locations[],5,"FALSE")</f>
        <v>28.8</v>
      </c>
    </row>
    <row r="4505" spans="1:16" x14ac:dyDescent="0.3">
      <c r="A4505">
        <v>4504</v>
      </c>
      <c r="B4505" t="s">
        <v>435</v>
      </c>
      <c r="C4505">
        <v>576</v>
      </c>
      <c r="D4505" t="str">
        <f>VLOOKUP(CONS_TABLE[[#This Row],[make_id]],Make_details[],2,"FALSE")</f>
        <v>Mazda</v>
      </c>
      <c r="E4505" t="str">
        <f>VLOOKUP(CONS_TABLE[[#This Row],[make_id]],Make_details[],3,"FALSE")</f>
        <v>Standard</v>
      </c>
      <c r="F4505">
        <v>2001</v>
      </c>
      <c r="G4505" t="s">
        <v>450</v>
      </c>
      <c r="H4505" t="s">
        <v>32</v>
      </c>
      <c r="I4505" s="1">
        <v>44628</v>
      </c>
      <c r="J4505" s="1" t="str">
        <f>TEXT(CONS_TABLE[[#This Row],[date_stolen]],"YYYY")</f>
        <v>2022</v>
      </c>
      <c r="K4505" s="1" t="str">
        <f>TEXT(CONS_TABLE[[#This Row],[date_stolen]],"MMMM")</f>
        <v>March</v>
      </c>
      <c r="L4505">
        <v>114</v>
      </c>
      <c r="M4505" t="str">
        <f>VLOOKUP(CONS_TABLE[[#This Row],[location_id]],Locations[],2,"FALSE")</f>
        <v>Canterbury</v>
      </c>
      <c r="N4505" t="str">
        <f>VLOOKUP(CONS_TABLE[[#This Row],[location_id]],Locations[],3, "FALSE")</f>
        <v>New Zealand</v>
      </c>
      <c r="O4505" s="3">
        <f>VLOOKUP(CONS_TABLE[[#This Row],[location_id]],Locations[],4,"FALSE")</f>
        <v>655000</v>
      </c>
      <c r="P4505">
        <f>VLOOKUP(CONS_TABLE[[#This Row],[location_id]],Locations[],5,"FALSE")</f>
        <v>14.72</v>
      </c>
    </row>
    <row r="4506" spans="1:16" x14ac:dyDescent="0.3">
      <c r="A4506">
        <v>4505</v>
      </c>
      <c r="B4506" t="s">
        <v>83</v>
      </c>
      <c r="C4506">
        <v>587</v>
      </c>
      <c r="D4506" t="str">
        <f>VLOOKUP(CONS_TABLE[[#This Row],[make_id]],Make_details[],2,"FALSE")</f>
        <v>Nissan</v>
      </c>
      <c r="E4506" t="str">
        <f>VLOOKUP(CONS_TABLE[[#This Row],[make_id]],Make_details[],3,"FALSE")</f>
        <v>Standard</v>
      </c>
      <c r="F4506">
        <v>2001</v>
      </c>
      <c r="G4506" t="s">
        <v>582</v>
      </c>
      <c r="H4506" t="s">
        <v>69</v>
      </c>
      <c r="I4506" s="1">
        <v>44642</v>
      </c>
      <c r="J4506" s="1" t="str">
        <f>TEXT(CONS_TABLE[[#This Row],[date_stolen]],"YYYY")</f>
        <v>2022</v>
      </c>
      <c r="K4506" s="1" t="str">
        <f>TEXT(CONS_TABLE[[#This Row],[date_stolen]],"MMMM")</f>
        <v>March</v>
      </c>
      <c r="L4506">
        <v>104</v>
      </c>
      <c r="M4506" t="str">
        <f>VLOOKUP(CONS_TABLE[[#This Row],[location_id]],Locations[],2,"FALSE")</f>
        <v>Bay of Plenty</v>
      </c>
      <c r="N4506" t="str">
        <f>VLOOKUP(CONS_TABLE[[#This Row],[location_id]],Locations[],3, "FALSE")</f>
        <v>New Zealand</v>
      </c>
      <c r="O4506" s="3">
        <f>VLOOKUP(CONS_TABLE[[#This Row],[location_id]],Locations[],4,"FALSE")</f>
        <v>347700</v>
      </c>
      <c r="P4506">
        <f>VLOOKUP(CONS_TABLE[[#This Row],[location_id]],Locations[],5,"FALSE")</f>
        <v>28.8</v>
      </c>
    </row>
    <row r="4507" spans="1:16" x14ac:dyDescent="0.3">
      <c r="A4507">
        <v>4506</v>
      </c>
      <c r="B4507" t="s">
        <v>83</v>
      </c>
      <c r="C4507">
        <v>587</v>
      </c>
      <c r="D4507" t="str">
        <f>VLOOKUP(CONS_TABLE[[#This Row],[make_id]],Make_details[],2,"FALSE")</f>
        <v>Nissan</v>
      </c>
      <c r="E4507" t="str">
        <f>VLOOKUP(CONS_TABLE[[#This Row],[make_id]],Make_details[],3,"FALSE")</f>
        <v>Standard</v>
      </c>
      <c r="F4507">
        <v>1995</v>
      </c>
      <c r="G4507" t="s">
        <v>463</v>
      </c>
      <c r="H4507" t="s">
        <v>47</v>
      </c>
      <c r="I4507" s="1">
        <v>44607</v>
      </c>
      <c r="J4507" s="1" t="str">
        <f>TEXT(CONS_TABLE[[#This Row],[date_stolen]],"YYYY")</f>
        <v>2022</v>
      </c>
      <c r="K4507" s="1" t="str">
        <f>TEXT(CONS_TABLE[[#This Row],[date_stolen]],"MMMM")</f>
        <v>February</v>
      </c>
      <c r="L4507">
        <v>104</v>
      </c>
      <c r="M4507" t="str">
        <f>VLOOKUP(CONS_TABLE[[#This Row],[location_id]],Locations[],2,"FALSE")</f>
        <v>Bay of Plenty</v>
      </c>
      <c r="N4507" t="str">
        <f>VLOOKUP(CONS_TABLE[[#This Row],[location_id]],Locations[],3, "FALSE")</f>
        <v>New Zealand</v>
      </c>
      <c r="O4507" s="3">
        <f>VLOOKUP(CONS_TABLE[[#This Row],[location_id]],Locations[],4,"FALSE")</f>
        <v>347700</v>
      </c>
      <c r="P4507">
        <f>VLOOKUP(CONS_TABLE[[#This Row],[location_id]],Locations[],5,"FALSE")</f>
        <v>28.8</v>
      </c>
    </row>
    <row r="4508" spans="1:16" x14ac:dyDescent="0.3">
      <c r="A4508">
        <v>4507</v>
      </c>
      <c r="B4508" t="s">
        <v>454</v>
      </c>
      <c r="C4508">
        <v>587</v>
      </c>
      <c r="D4508" t="str">
        <f>VLOOKUP(CONS_TABLE[[#This Row],[make_id]],Make_details[],2,"FALSE")</f>
        <v>Nissan</v>
      </c>
      <c r="E4508" t="str">
        <f>VLOOKUP(CONS_TABLE[[#This Row],[make_id]],Make_details[],3,"FALSE")</f>
        <v>Standard</v>
      </c>
      <c r="F4508">
        <v>1993</v>
      </c>
      <c r="G4508" t="s">
        <v>691</v>
      </c>
      <c r="H4508" t="s">
        <v>28</v>
      </c>
      <c r="I4508" s="1">
        <v>44498</v>
      </c>
      <c r="J4508" s="1" t="str">
        <f>TEXT(CONS_TABLE[[#This Row],[date_stolen]],"YYYY")</f>
        <v>2021</v>
      </c>
      <c r="K4508" s="1" t="str">
        <f>TEXT(CONS_TABLE[[#This Row],[date_stolen]],"MMMM")</f>
        <v>October</v>
      </c>
      <c r="L4508">
        <v>114</v>
      </c>
      <c r="M4508" t="str">
        <f>VLOOKUP(CONS_TABLE[[#This Row],[location_id]],Locations[],2,"FALSE")</f>
        <v>Canterbury</v>
      </c>
      <c r="N4508" t="str">
        <f>VLOOKUP(CONS_TABLE[[#This Row],[location_id]],Locations[],3, "FALSE")</f>
        <v>New Zealand</v>
      </c>
      <c r="O4508" s="3">
        <f>VLOOKUP(CONS_TABLE[[#This Row],[location_id]],Locations[],4,"FALSE")</f>
        <v>655000</v>
      </c>
      <c r="P4508">
        <f>VLOOKUP(CONS_TABLE[[#This Row],[location_id]],Locations[],5,"FALSE")</f>
        <v>14.72</v>
      </c>
    </row>
    <row r="4509" spans="1:16" x14ac:dyDescent="0.3">
      <c r="A4509">
        <v>4508</v>
      </c>
      <c r="B4509" t="s">
        <v>235</v>
      </c>
      <c r="C4509">
        <v>580</v>
      </c>
      <c r="D4509" t="str">
        <f>VLOOKUP(CONS_TABLE[[#This Row],[make_id]],Make_details[],2,"FALSE")</f>
        <v>Mitsubishi</v>
      </c>
      <c r="E4509" t="str">
        <f>VLOOKUP(CONS_TABLE[[#This Row],[make_id]],Make_details[],3,"FALSE")</f>
        <v>Standard</v>
      </c>
      <c r="F4509">
        <v>2001</v>
      </c>
      <c r="G4509" t="s">
        <v>730</v>
      </c>
      <c r="H4509" t="s">
        <v>32</v>
      </c>
      <c r="I4509" s="1">
        <v>44539</v>
      </c>
      <c r="J4509" s="1" t="str">
        <f>TEXT(CONS_TABLE[[#This Row],[date_stolen]],"YYYY")</f>
        <v>2021</v>
      </c>
      <c r="K4509" s="1" t="str">
        <f>TEXT(CONS_TABLE[[#This Row],[date_stolen]],"MMMM")</f>
        <v>December</v>
      </c>
      <c r="L4509">
        <v>101</v>
      </c>
      <c r="M4509" t="str">
        <f>VLOOKUP(CONS_TABLE[[#This Row],[location_id]],Locations[],2,"FALSE")</f>
        <v>Northland</v>
      </c>
      <c r="N4509" t="str">
        <f>VLOOKUP(CONS_TABLE[[#This Row],[location_id]],Locations[],3, "FALSE")</f>
        <v>New Zealand</v>
      </c>
      <c r="O4509" s="3">
        <f>VLOOKUP(CONS_TABLE[[#This Row],[location_id]],Locations[],4,"FALSE")</f>
        <v>201500</v>
      </c>
      <c r="P4509">
        <f>VLOOKUP(CONS_TABLE[[#This Row],[location_id]],Locations[],5,"FALSE")</f>
        <v>16.11</v>
      </c>
    </row>
    <row r="4510" spans="1:16" x14ac:dyDescent="0.3">
      <c r="A4510">
        <v>4509</v>
      </c>
      <c r="B4510" t="s">
        <v>435</v>
      </c>
      <c r="C4510">
        <v>540</v>
      </c>
      <c r="D4510" t="str">
        <f>VLOOKUP(CONS_TABLE[[#This Row],[make_id]],Make_details[],2,"FALSE")</f>
        <v>Ford</v>
      </c>
      <c r="E4510" t="str">
        <f>VLOOKUP(CONS_TABLE[[#This Row],[make_id]],Make_details[],3,"FALSE")</f>
        <v>Standard</v>
      </c>
      <c r="F4510">
        <v>2001</v>
      </c>
      <c r="G4510" t="s">
        <v>730</v>
      </c>
      <c r="H4510" t="s">
        <v>32</v>
      </c>
      <c r="I4510" s="1">
        <v>44654</v>
      </c>
      <c r="J4510" s="1" t="str">
        <f>TEXT(CONS_TABLE[[#This Row],[date_stolen]],"YYYY")</f>
        <v>2022</v>
      </c>
      <c r="K4510" s="1" t="str">
        <f>TEXT(CONS_TABLE[[#This Row],[date_stolen]],"MMMM")</f>
        <v>April</v>
      </c>
      <c r="L4510">
        <v>103</v>
      </c>
      <c r="M4510" t="str">
        <f>VLOOKUP(CONS_TABLE[[#This Row],[location_id]],Locations[],2,"FALSE")</f>
        <v>Waikato</v>
      </c>
      <c r="N4510" t="str">
        <f>VLOOKUP(CONS_TABLE[[#This Row],[location_id]],Locations[],3, "FALSE")</f>
        <v>New Zealand</v>
      </c>
      <c r="O4510" s="3">
        <f>VLOOKUP(CONS_TABLE[[#This Row],[location_id]],Locations[],4,"FALSE")</f>
        <v>513800</v>
      </c>
      <c r="P4510">
        <f>VLOOKUP(CONS_TABLE[[#This Row],[location_id]],Locations[],5,"FALSE")</f>
        <v>21.5</v>
      </c>
    </row>
    <row r="4511" spans="1:16" x14ac:dyDescent="0.3">
      <c r="A4511">
        <v>4510</v>
      </c>
      <c r="B4511" t="s">
        <v>11</v>
      </c>
      <c r="C4511">
        <v>623</v>
      </c>
      <c r="D4511" t="str">
        <f>VLOOKUP(CONS_TABLE[[#This Row],[make_id]],Make_details[],2,"FALSE")</f>
        <v>Trailer</v>
      </c>
      <c r="E4511" t="str">
        <f>VLOOKUP(CONS_TABLE[[#This Row],[make_id]],Make_details[],3,"FALSE")</f>
        <v>Standard</v>
      </c>
      <c r="F4511">
        <v>1984</v>
      </c>
      <c r="H4511" t="s">
        <v>45</v>
      </c>
      <c r="I4511" s="1">
        <v>44589</v>
      </c>
      <c r="J4511" s="1" t="str">
        <f>TEXT(CONS_TABLE[[#This Row],[date_stolen]],"YYYY")</f>
        <v>2022</v>
      </c>
      <c r="K4511" s="1" t="str">
        <f>TEXT(CONS_TABLE[[#This Row],[date_stolen]],"MMMM")</f>
        <v>January</v>
      </c>
      <c r="L4511">
        <v>103</v>
      </c>
      <c r="M4511" t="str">
        <f>VLOOKUP(CONS_TABLE[[#This Row],[location_id]],Locations[],2,"FALSE")</f>
        <v>Waikato</v>
      </c>
      <c r="N4511" t="str">
        <f>VLOOKUP(CONS_TABLE[[#This Row],[location_id]],Locations[],3, "FALSE")</f>
        <v>New Zealand</v>
      </c>
      <c r="O4511" s="3">
        <f>VLOOKUP(CONS_TABLE[[#This Row],[location_id]],Locations[],4,"FALSE")</f>
        <v>513800</v>
      </c>
      <c r="P4511">
        <f>VLOOKUP(CONS_TABLE[[#This Row],[location_id]],Locations[],5,"FALSE")</f>
        <v>21.5</v>
      </c>
    </row>
    <row r="4512" spans="1:16" x14ac:dyDescent="0.3">
      <c r="A4512">
        <v>4511</v>
      </c>
      <c r="B4512" t="s">
        <v>61</v>
      </c>
      <c r="C4512">
        <v>591</v>
      </c>
      <c r="D4512" t="str">
        <f>VLOOKUP(CONS_TABLE[[#This Row],[make_id]],Make_details[],2,"FALSE")</f>
        <v>Oxford</v>
      </c>
      <c r="E4512" t="str">
        <f>VLOOKUP(CONS_TABLE[[#This Row],[make_id]],Make_details[],3,"FALSE")</f>
        <v>Standard</v>
      </c>
      <c r="F4512">
        <v>1971</v>
      </c>
      <c r="H4512" t="s">
        <v>101</v>
      </c>
      <c r="I4512" s="1">
        <v>44550</v>
      </c>
      <c r="J4512" s="1" t="str">
        <f>TEXT(CONS_TABLE[[#This Row],[date_stolen]],"YYYY")</f>
        <v>2021</v>
      </c>
      <c r="K4512" s="1" t="str">
        <f>TEXT(CONS_TABLE[[#This Row],[date_stolen]],"MMMM")</f>
        <v>December</v>
      </c>
      <c r="L4512">
        <v>102</v>
      </c>
      <c r="M4512" t="str">
        <f>VLOOKUP(CONS_TABLE[[#This Row],[location_id]],Locations[],2,"FALSE")</f>
        <v>Auckland</v>
      </c>
      <c r="N4512" t="str">
        <f>VLOOKUP(CONS_TABLE[[#This Row],[location_id]],Locations[],3, "FALSE")</f>
        <v>New Zealand</v>
      </c>
      <c r="O4512" s="3">
        <f>VLOOKUP(CONS_TABLE[[#This Row],[location_id]],Locations[],4,"FALSE")</f>
        <v>1695200</v>
      </c>
      <c r="P4512">
        <f>VLOOKUP(CONS_TABLE[[#This Row],[location_id]],Locations[],5,"FALSE")</f>
        <v>343.09</v>
      </c>
    </row>
    <row r="4513" spans="1:16" x14ac:dyDescent="0.3">
      <c r="A4513">
        <v>4512</v>
      </c>
      <c r="B4513" t="s">
        <v>61</v>
      </c>
      <c r="C4513">
        <v>549</v>
      </c>
      <c r="D4513" t="str">
        <f>VLOOKUP(CONS_TABLE[[#This Row],[make_id]],Make_details[],2,"FALSE")</f>
        <v>Homebuilt</v>
      </c>
      <c r="E4513" t="str">
        <f>VLOOKUP(CONS_TABLE[[#This Row],[make_id]],Make_details[],3,"FALSE")</f>
        <v>Standard</v>
      </c>
      <c r="F4513">
        <v>1972</v>
      </c>
      <c r="H4513" t="s">
        <v>101</v>
      </c>
      <c r="I4513" s="1">
        <v>44511</v>
      </c>
      <c r="J4513" s="1" t="str">
        <f>TEXT(CONS_TABLE[[#This Row],[date_stolen]],"YYYY")</f>
        <v>2021</v>
      </c>
      <c r="K4513" s="1" t="str">
        <f>TEXT(CONS_TABLE[[#This Row],[date_stolen]],"MMMM")</f>
        <v>November</v>
      </c>
      <c r="L4513">
        <v>114</v>
      </c>
      <c r="M4513" t="str">
        <f>VLOOKUP(CONS_TABLE[[#This Row],[location_id]],Locations[],2,"FALSE")</f>
        <v>Canterbury</v>
      </c>
      <c r="N4513" t="str">
        <f>VLOOKUP(CONS_TABLE[[#This Row],[location_id]],Locations[],3, "FALSE")</f>
        <v>New Zealand</v>
      </c>
      <c r="O4513" s="3">
        <f>VLOOKUP(CONS_TABLE[[#This Row],[location_id]],Locations[],4,"FALSE")</f>
        <v>655000</v>
      </c>
      <c r="P4513">
        <f>VLOOKUP(CONS_TABLE[[#This Row],[location_id]],Locations[],5,"FALSE")</f>
        <v>14.72</v>
      </c>
    </row>
    <row r="4514" spans="1:16" x14ac:dyDescent="0.3">
      <c r="A4514">
        <v>4513</v>
      </c>
      <c r="B4514" t="s">
        <v>61</v>
      </c>
      <c r="C4514">
        <v>637</v>
      </c>
      <c r="D4514" t="str">
        <f>VLOOKUP(CONS_TABLE[[#This Row],[make_id]],Make_details[],2,"FALSE")</f>
        <v>Zephyr</v>
      </c>
      <c r="E4514" t="str">
        <f>VLOOKUP(CONS_TABLE[[#This Row],[make_id]],Make_details[],3,"FALSE")</f>
        <v>Standard</v>
      </c>
      <c r="F4514">
        <v>1976</v>
      </c>
      <c r="H4514" t="s">
        <v>32</v>
      </c>
      <c r="I4514" s="1">
        <v>44617</v>
      </c>
      <c r="J4514" s="1" t="str">
        <f>TEXT(CONS_TABLE[[#This Row],[date_stolen]],"YYYY")</f>
        <v>2022</v>
      </c>
      <c r="K4514" s="1" t="str">
        <f>TEXT(CONS_TABLE[[#This Row],[date_stolen]],"MMMM")</f>
        <v>February</v>
      </c>
      <c r="L4514">
        <v>115</v>
      </c>
      <c r="M4514" t="str">
        <f>VLOOKUP(CONS_TABLE[[#This Row],[location_id]],Locations[],2,"FALSE")</f>
        <v>Otago</v>
      </c>
      <c r="N4514" t="str">
        <f>VLOOKUP(CONS_TABLE[[#This Row],[location_id]],Locations[],3, "FALSE")</f>
        <v>New Zealand</v>
      </c>
      <c r="O4514" s="3">
        <f>VLOOKUP(CONS_TABLE[[#This Row],[location_id]],Locations[],4,"FALSE")</f>
        <v>246000</v>
      </c>
      <c r="P4514">
        <f>VLOOKUP(CONS_TABLE[[#This Row],[location_id]],Locations[],5,"FALSE")</f>
        <v>7.89</v>
      </c>
    </row>
    <row r="4515" spans="1:16" x14ac:dyDescent="0.3">
      <c r="A4515">
        <v>4514</v>
      </c>
      <c r="B4515" t="s">
        <v>61</v>
      </c>
      <c r="C4515">
        <v>503</v>
      </c>
      <c r="D4515" t="str">
        <f>VLOOKUP(CONS_TABLE[[#This Row],[make_id]],Make_details[],2,"FALSE")</f>
        <v>Alpha</v>
      </c>
      <c r="E4515" t="str">
        <f>VLOOKUP(CONS_TABLE[[#This Row],[make_id]],Make_details[],3,"FALSE")</f>
        <v>Standard</v>
      </c>
      <c r="F4515">
        <v>1976</v>
      </c>
      <c r="H4515" t="s">
        <v>154</v>
      </c>
      <c r="I4515" s="1">
        <v>44532</v>
      </c>
      <c r="J4515" s="1" t="str">
        <f>TEXT(CONS_TABLE[[#This Row],[date_stolen]],"YYYY")</f>
        <v>2021</v>
      </c>
      <c r="K4515" s="1" t="str">
        <f>TEXT(CONS_TABLE[[#This Row],[date_stolen]],"MMMM")</f>
        <v>December</v>
      </c>
      <c r="L4515">
        <v>103</v>
      </c>
      <c r="M4515" t="str">
        <f>VLOOKUP(CONS_TABLE[[#This Row],[location_id]],Locations[],2,"FALSE")</f>
        <v>Waikato</v>
      </c>
      <c r="N4515" t="str">
        <f>VLOOKUP(CONS_TABLE[[#This Row],[location_id]],Locations[],3, "FALSE")</f>
        <v>New Zealand</v>
      </c>
      <c r="O4515" s="3">
        <f>VLOOKUP(CONS_TABLE[[#This Row],[location_id]],Locations[],4,"FALSE")</f>
        <v>513800</v>
      </c>
      <c r="P4515">
        <f>VLOOKUP(CONS_TABLE[[#This Row],[location_id]],Locations[],5,"FALSE")</f>
        <v>21.5</v>
      </c>
    </row>
    <row r="4516" spans="1:16" x14ac:dyDescent="0.3">
      <c r="A4516">
        <v>4515</v>
      </c>
      <c r="B4516" t="s">
        <v>83</v>
      </c>
      <c r="C4516">
        <v>633</v>
      </c>
      <c r="D4516" t="str">
        <f>VLOOKUP(CONS_TABLE[[#This Row],[make_id]],Make_details[],2,"FALSE")</f>
        <v>Volkswagen</v>
      </c>
      <c r="E4516" t="str">
        <f>VLOOKUP(CONS_TABLE[[#This Row],[make_id]],Make_details[],3,"FALSE")</f>
        <v>Standard</v>
      </c>
      <c r="F4516">
        <v>1975</v>
      </c>
      <c r="H4516" t="s">
        <v>69</v>
      </c>
      <c r="I4516" s="1">
        <v>44637</v>
      </c>
      <c r="J4516" s="1" t="str">
        <f>TEXT(CONS_TABLE[[#This Row],[date_stolen]],"YYYY")</f>
        <v>2022</v>
      </c>
      <c r="K4516" s="1" t="str">
        <f>TEXT(CONS_TABLE[[#This Row],[date_stolen]],"MMMM")</f>
        <v>March</v>
      </c>
      <c r="L4516">
        <v>102</v>
      </c>
      <c r="M4516" t="str">
        <f>VLOOKUP(CONS_TABLE[[#This Row],[location_id]],Locations[],2,"FALSE")</f>
        <v>Auckland</v>
      </c>
      <c r="N4516" t="str">
        <f>VLOOKUP(CONS_TABLE[[#This Row],[location_id]],Locations[],3, "FALSE")</f>
        <v>New Zealand</v>
      </c>
      <c r="O4516" s="3">
        <f>VLOOKUP(CONS_TABLE[[#This Row],[location_id]],Locations[],4,"FALSE")</f>
        <v>1695200</v>
      </c>
      <c r="P4516">
        <f>VLOOKUP(CONS_TABLE[[#This Row],[location_id]],Locations[],5,"FALSE")</f>
        <v>343.09</v>
      </c>
    </row>
    <row r="4517" spans="1:16" x14ac:dyDescent="0.3">
      <c r="A4517">
        <v>4516</v>
      </c>
      <c r="B4517" t="s">
        <v>8</v>
      </c>
      <c r="C4517">
        <v>623</v>
      </c>
      <c r="D4517" t="str">
        <f>VLOOKUP(CONS_TABLE[[#This Row],[make_id]],Make_details[],2,"FALSE")</f>
        <v>Trailer</v>
      </c>
      <c r="E4517" t="str">
        <f>VLOOKUP(CONS_TABLE[[#This Row],[make_id]],Make_details[],3,"FALSE")</f>
        <v>Standard</v>
      </c>
      <c r="F4517">
        <v>1984</v>
      </c>
      <c r="H4517" t="s">
        <v>47</v>
      </c>
      <c r="I4517" s="1">
        <v>44649</v>
      </c>
      <c r="J4517" s="1" t="str">
        <f>TEXT(CONS_TABLE[[#This Row],[date_stolen]],"YYYY")</f>
        <v>2022</v>
      </c>
      <c r="K4517" s="1" t="str">
        <f>TEXT(CONS_TABLE[[#This Row],[date_stolen]],"MMMM")</f>
        <v>March</v>
      </c>
      <c r="L4517">
        <v>111</v>
      </c>
      <c r="M4517" t="str">
        <f>VLOOKUP(CONS_TABLE[[#This Row],[location_id]],Locations[],2,"FALSE")</f>
        <v>Nelson</v>
      </c>
      <c r="N4517" t="str">
        <f>VLOOKUP(CONS_TABLE[[#This Row],[location_id]],Locations[],3, "FALSE")</f>
        <v>New Zealand</v>
      </c>
      <c r="O4517" s="3">
        <f>VLOOKUP(CONS_TABLE[[#This Row],[location_id]],Locations[],4,"FALSE")</f>
        <v>54500</v>
      </c>
      <c r="P4517">
        <f>VLOOKUP(CONS_TABLE[[#This Row],[location_id]],Locations[],5,"FALSE")</f>
        <v>129.15</v>
      </c>
    </row>
    <row r="4518" spans="1:16" x14ac:dyDescent="0.3">
      <c r="A4518">
        <v>4517</v>
      </c>
      <c r="B4518" t="s">
        <v>8</v>
      </c>
      <c r="C4518">
        <v>623</v>
      </c>
      <c r="D4518" t="str">
        <f>VLOOKUP(CONS_TABLE[[#This Row],[make_id]],Make_details[],2,"FALSE")</f>
        <v>Trailer</v>
      </c>
      <c r="E4518" t="str">
        <f>VLOOKUP(CONS_TABLE[[#This Row],[make_id]],Make_details[],3,"FALSE")</f>
        <v>Standard</v>
      </c>
      <c r="F4518">
        <v>1960</v>
      </c>
      <c r="H4518" t="s">
        <v>45</v>
      </c>
      <c r="I4518" s="1">
        <v>44625</v>
      </c>
      <c r="J4518" s="1" t="str">
        <f>TEXT(CONS_TABLE[[#This Row],[date_stolen]],"YYYY")</f>
        <v>2022</v>
      </c>
      <c r="K4518" s="1" t="str">
        <f>TEXT(CONS_TABLE[[#This Row],[date_stolen]],"MMMM")</f>
        <v>March</v>
      </c>
      <c r="L4518">
        <v>105</v>
      </c>
      <c r="M4518" t="str">
        <f>VLOOKUP(CONS_TABLE[[#This Row],[location_id]],Locations[],2,"FALSE")</f>
        <v>Gisborne</v>
      </c>
      <c r="N4518" t="str">
        <f>VLOOKUP(CONS_TABLE[[#This Row],[location_id]],Locations[],3, "FALSE")</f>
        <v>New Zealand</v>
      </c>
      <c r="O4518" s="3">
        <f>VLOOKUP(CONS_TABLE[[#This Row],[location_id]],Locations[],4,"FALSE")</f>
        <v>52100</v>
      </c>
      <c r="P4518">
        <f>VLOOKUP(CONS_TABLE[[#This Row],[location_id]],Locations[],5,"FALSE")</f>
        <v>6.21</v>
      </c>
    </row>
    <row r="4519" spans="1:16" x14ac:dyDescent="0.3">
      <c r="A4519">
        <v>4518</v>
      </c>
      <c r="B4519" t="s">
        <v>8</v>
      </c>
      <c r="C4519">
        <v>623</v>
      </c>
      <c r="D4519" t="str">
        <f>VLOOKUP(CONS_TABLE[[#This Row],[make_id]],Make_details[],2,"FALSE")</f>
        <v>Trailer</v>
      </c>
      <c r="E4519" t="str">
        <f>VLOOKUP(CONS_TABLE[[#This Row],[make_id]],Make_details[],3,"FALSE")</f>
        <v>Standard</v>
      </c>
      <c r="F4519">
        <v>1973</v>
      </c>
      <c r="H4519" t="s">
        <v>101</v>
      </c>
      <c r="I4519" s="1">
        <v>44619</v>
      </c>
      <c r="J4519" s="1" t="str">
        <f>TEXT(CONS_TABLE[[#This Row],[date_stolen]],"YYYY")</f>
        <v>2022</v>
      </c>
      <c r="K4519" s="1" t="str">
        <f>TEXT(CONS_TABLE[[#This Row],[date_stolen]],"MMMM")</f>
        <v>February</v>
      </c>
      <c r="L4519">
        <v>114</v>
      </c>
      <c r="M4519" t="str">
        <f>VLOOKUP(CONS_TABLE[[#This Row],[location_id]],Locations[],2,"FALSE")</f>
        <v>Canterbury</v>
      </c>
      <c r="N4519" t="str">
        <f>VLOOKUP(CONS_TABLE[[#This Row],[location_id]],Locations[],3, "FALSE")</f>
        <v>New Zealand</v>
      </c>
      <c r="O4519" s="3">
        <f>VLOOKUP(CONS_TABLE[[#This Row],[location_id]],Locations[],4,"FALSE")</f>
        <v>655000</v>
      </c>
      <c r="P4519">
        <f>VLOOKUP(CONS_TABLE[[#This Row],[location_id]],Locations[],5,"FALSE")</f>
        <v>14.72</v>
      </c>
    </row>
    <row r="4520" spans="1:16" x14ac:dyDescent="0.3">
      <c r="A4520">
        <v>4519</v>
      </c>
      <c r="B4520" t="s">
        <v>8</v>
      </c>
      <c r="C4520">
        <v>538</v>
      </c>
      <c r="D4520" t="str">
        <f>VLOOKUP(CONS_TABLE[[#This Row],[make_id]],Make_details[],2,"FALSE")</f>
        <v>Factory Built</v>
      </c>
      <c r="E4520" t="str">
        <f>VLOOKUP(CONS_TABLE[[#This Row],[make_id]],Make_details[],3,"FALSE")</f>
        <v>Standard</v>
      </c>
      <c r="F4520">
        <v>1992</v>
      </c>
      <c r="H4520" t="s">
        <v>28</v>
      </c>
      <c r="I4520" s="1">
        <v>44546</v>
      </c>
      <c r="J4520" s="1" t="str">
        <f>TEXT(CONS_TABLE[[#This Row],[date_stolen]],"YYYY")</f>
        <v>2021</v>
      </c>
      <c r="K4520" s="1" t="str">
        <f>TEXT(CONS_TABLE[[#This Row],[date_stolen]],"MMMM")</f>
        <v>December</v>
      </c>
      <c r="L4520">
        <v>115</v>
      </c>
      <c r="M4520" t="str">
        <f>VLOOKUP(CONS_TABLE[[#This Row],[location_id]],Locations[],2,"FALSE")</f>
        <v>Otago</v>
      </c>
      <c r="N4520" t="str">
        <f>VLOOKUP(CONS_TABLE[[#This Row],[location_id]],Locations[],3, "FALSE")</f>
        <v>New Zealand</v>
      </c>
      <c r="O4520" s="3">
        <f>VLOOKUP(CONS_TABLE[[#This Row],[location_id]],Locations[],4,"FALSE")</f>
        <v>246000</v>
      </c>
      <c r="P4520">
        <f>VLOOKUP(CONS_TABLE[[#This Row],[location_id]],Locations[],5,"FALSE")</f>
        <v>7.89</v>
      </c>
    </row>
    <row r="4521" spans="1:16" x14ac:dyDescent="0.3">
      <c r="A4521">
        <v>4520</v>
      </c>
      <c r="B4521" t="s">
        <v>8</v>
      </c>
      <c r="C4521">
        <v>549</v>
      </c>
      <c r="D4521" t="str">
        <f>VLOOKUP(CONS_TABLE[[#This Row],[make_id]],Make_details[],2,"FALSE")</f>
        <v>Homebuilt</v>
      </c>
      <c r="E4521" t="str">
        <f>VLOOKUP(CONS_TABLE[[#This Row],[make_id]],Make_details[],3,"FALSE")</f>
        <v>Standard</v>
      </c>
      <c r="F4521">
        <v>1989</v>
      </c>
      <c r="H4521" t="s">
        <v>10</v>
      </c>
      <c r="I4521" s="1">
        <v>44652</v>
      </c>
      <c r="J4521" s="1" t="str">
        <f>TEXT(CONS_TABLE[[#This Row],[date_stolen]],"YYYY")</f>
        <v>2022</v>
      </c>
      <c r="K4521" s="1" t="str">
        <f>TEXT(CONS_TABLE[[#This Row],[date_stolen]],"MMMM")</f>
        <v>April</v>
      </c>
      <c r="L4521">
        <v>102</v>
      </c>
      <c r="M4521" t="str">
        <f>VLOOKUP(CONS_TABLE[[#This Row],[location_id]],Locations[],2,"FALSE")</f>
        <v>Auckland</v>
      </c>
      <c r="N4521" t="str">
        <f>VLOOKUP(CONS_TABLE[[#This Row],[location_id]],Locations[],3, "FALSE")</f>
        <v>New Zealand</v>
      </c>
      <c r="O4521" s="3">
        <f>VLOOKUP(CONS_TABLE[[#This Row],[location_id]],Locations[],4,"FALSE")</f>
        <v>1695200</v>
      </c>
      <c r="P4521">
        <f>VLOOKUP(CONS_TABLE[[#This Row],[location_id]],Locations[],5,"FALSE")</f>
        <v>343.09</v>
      </c>
    </row>
    <row r="4522" spans="1:16" x14ac:dyDescent="0.3">
      <c r="A4522">
        <v>4521</v>
      </c>
      <c r="B4522" t="s">
        <v>8</v>
      </c>
      <c r="C4522">
        <v>549</v>
      </c>
      <c r="D4522" t="str">
        <f>VLOOKUP(CONS_TABLE[[#This Row],[make_id]],Make_details[],2,"FALSE")</f>
        <v>Homebuilt</v>
      </c>
      <c r="E4522" t="str">
        <f>VLOOKUP(CONS_TABLE[[#This Row],[make_id]],Make_details[],3,"FALSE")</f>
        <v>Standard</v>
      </c>
      <c r="F4522">
        <v>1990</v>
      </c>
      <c r="H4522" t="s">
        <v>10</v>
      </c>
      <c r="I4522" s="1">
        <v>44531</v>
      </c>
      <c r="J4522" s="1" t="str">
        <f>TEXT(CONS_TABLE[[#This Row],[date_stolen]],"YYYY")</f>
        <v>2021</v>
      </c>
      <c r="K4522" s="1" t="str">
        <f>TEXT(CONS_TABLE[[#This Row],[date_stolen]],"MMMM")</f>
        <v>December</v>
      </c>
      <c r="L4522">
        <v>102</v>
      </c>
      <c r="M4522" t="str">
        <f>VLOOKUP(CONS_TABLE[[#This Row],[location_id]],Locations[],2,"FALSE")</f>
        <v>Auckland</v>
      </c>
      <c r="N4522" t="str">
        <f>VLOOKUP(CONS_TABLE[[#This Row],[location_id]],Locations[],3, "FALSE")</f>
        <v>New Zealand</v>
      </c>
      <c r="O4522" s="3">
        <f>VLOOKUP(CONS_TABLE[[#This Row],[location_id]],Locations[],4,"FALSE")</f>
        <v>1695200</v>
      </c>
      <c r="P4522">
        <f>VLOOKUP(CONS_TABLE[[#This Row],[location_id]],Locations[],5,"FALSE")</f>
        <v>343.09</v>
      </c>
    </row>
    <row r="4523" spans="1:16" x14ac:dyDescent="0.3">
      <c r="A4523">
        <v>4522</v>
      </c>
      <c r="B4523" t="s">
        <v>8</v>
      </c>
      <c r="C4523">
        <v>549</v>
      </c>
      <c r="D4523" t="str">
        <f>VLOOKUP(CONS_TABLE[[#This Row],[make_id]],Make_details[],2,"FALSE")</f>
        <v>Homebuilt</v>
      </c>
      <c r="E4523" t="str">
        <f>VLOOKUP(CONS_TABLE[[#This Row],[make_id]],Make_details[],3,"FALSE")</f>
        <v>Standard</v>
      </c>
      <c r="F4523">
        <v>1990</v>
      </c>
      <c r="H4523" t="s">
        <v>18</v>
      </c>
      <c r="I4523" s="1">
        <v>44500</v>
      </c>
      <c r="J4523" s="1" t="str">
        <f>TEXT(CONS_TABLE[[#This Row],[date_stolen]],"YYYY")</f>
        <v>2021</v>
      </c>
      <c r="K4523" s="1" t="str">
        <f>TEXT(CONS_TABLE[[#This Row],[date_stolen]],"MMMM")</f>
        <v>October</v>
      </c>
      <c r="L4523">
        <v>102</v>
      </c>
      <c r="M4523" t="str">
        <f>VLOOKUP(CONS_TABLE[[#This Row],[location_id]],Locations[],2,"FALSE")</f>
        <v>Auckland</v>
      </c>
      <c r="N4523" t="str">
        <f>VLOOKUP(CONS_TABLE[[#This Row],[location_id]],Locations[],3, "FALSE")</f>
        <v>New Zealand</v>
      </c>
      <c r="O4523" s="3">
        <f>VLOOKUP(CONS_TABLE[[#This Row],[location_id]],Locations[],4,"FALSE")</f>
        <v>1695200</v>
      </c>
      <c r="P4523">
        <f>VLOOKUP(CONS_TABLE[[#This Row],[location_id]],Locations[],5,"FALSE")</f>
        <v>343.09</v>
      </c>
    </row>
    <row r="4524" spans="1:16" x14ac:dyDescent="0.3">
      <c r="A4524">
        <v>4523</v>
      </c>
      <c r="B4524" t="s">
        <v>8</v>
      </c>
      <c r="C4524">
        <v>549</v>
      </c>
      <c r="D4524" t="str">
        <f>VLOOKUP(CONS_TABLE[[#This Row],[make_id]],Make_details[],2,"FALSE")</f>
        <v>Homebuilt</v>
      </c>
      <c r="E4524" t="str">
        <f>VLOOKUP(CONS_TABLE[[#This Row],[make_id]],Make_details[],3,"FALSE")</f>
        <v>Standard</v>
      </c>
      <c r="F4524">
        <v>1993</v>
      </c>
      <c r="H4524" t="s">
        <v>10</v>
      </c>
      <c r="I4524" s="1">
        <v>44542</v>
      </c>
      <c r="J4524" s="1" t="str">
        <f>TEXT(CONS_TABLE[[#This Row],[date_stolen]],"YYYY")</f>
        <v>2021</v>
      </c>
      <c r="K4524" s="1" t="str">
        <f>TEXT(CONS_TABLE[[#This Row],[date_stolen]],"MMMM")</f>
        <v>December</v>
      </c>
      <c r="L4524">
        <v>102</v>
      </c>
      <c r="M4524" t="str">
        <f>VLOOKUP(CONS_TABLE[[#This Row],[location_id]],Locations[],2,"FALSE")</f>
        <v>Auckland</v>
      </c>
      <c r="N4524" t="str">
        <f>VLOOKUP(CONS_TABLE[[#This Row],[location_id]],Locations[],3, "FALSE")</f>
        <v>New Zealand</v>
      </c>
      <c r="O4524" s="3">
        <f>VLOOKUP(CONS_TABLE[[#This Row],[location_id]],Locations[],4,"FALSE")</f>
        <v>1695200</v>
      </c>
      <c r="P4524">
        <f>VLOOKUP(CONS_TABLE[[#This Row],[location_id]],Locations[],5,"FALSE")</f>
        <v>343.09</v>
      </c>
    </row>
    <row r="4525" spans="1:16" x14ac:dyDescent="0.3">
      <c r="A4525">
        <v>4524</v>
      </c>
      <c r="B4525" t="s">
        <v>8</v>
      </c>
      <c r="C4525">
        <v>549</v>
      </c>
      <c r="D4525" t="str">
        <f>VLOOKUP(CONS_TABLE[[#This Row],[make_id]],Make_details[],2,"FALSE")</f>
        <v>Homebuilt</v>
      </c>
      <c r="E4525" t="str">
        <f>VLOOKUP(CONS_TABLE[[#This Row],[make_id]],Make_details[],3,"FALSE")</f>
        <v>Standard</v>
      </c>
      <c r="F4525">
        <v>1994</v>
      </c>
      <c r="H4525" t="s">
        <v>45</v>
      </c>
      <c r="I4525" s="1">
        <v>44551</v>
      </c>
      <c r="J4525" s="1" t="str">
        <f>TEXT(CONS_TABLE[[#This Row],[date_stolen]],"YYYY")</f>
        <v>2021</v>
      </c>
      <c r="K4525" s="1" t="str">
        <f>TEXT(CONS_TABLE[[#This Row],[date_stolen]],"MMMM")</f>
        <v>December</v>
      </c>
      <c r="L4525">
        <v>103</v>
      </c>
      <c r="M4525" t="str">
        <f>VLOOKUP(CONS_TABLE[[#This Row],[location_id]],Locations[],2,"FALSE")</f>
        <v>Waikato</v>
      </c>
      <c r="N4525" t="str">
        <f>VLOOKUP(CONS_TABLE[[#This Row],[location_id]],Locations[],3, "FALSE")</f>
        <v>New Zealand</v>
      </c>
      <c r="O4525" s="3">
        <f>VLOOKUP(CONS_TABLE[[#This Row],[location_id]],Locations[],4,"FALSE")</f>
        <v>513800</v>
      </c>
      <c r="P4525">
        <f>VLOOKUP(CONS_TABLE[[#This Row],[location_id]],Locations[],5,"FALSE")</f>
        <v>21.5</v>
      </c>
    </row>
    <row r="4526" spans="1:16" x14ac:dyDescent="0.3">
      <c r="A4526">
        <v>4525</v>
      </c>
      <c r="B4526" t="s">
        <v>8</v>
      </c>
      <c r="C4526">
        <v>623</v>
      </c>
      <c r="D4526" t="str">
        <f>VLOOKUP(CONS_TABLE[[#This Row],[make_id]],Make_details[],2,"FALSE")</f>
        <v>Trailer</v>
      </c>
      <c r="E4526" t="str">
        <f>VLOOKUP(CONS_TABLE[[#This Row],[make_id]],Make_details[],3,"FALSE")</f>
        <v>Standard</v>
      </c>
      <c r="F4526">
        <v>1995</v>
      </c>
      <c r="H4526" t="s">
        <v>47</v>
      </c>
      <c r="I4526" s="1">
        <v>44586</v>
      </c>
      <c r="J4526" s="1" t="str">
        <f>TEXT(CONS_TABLE[[#This Row],[date_stolen]],"YYYY")</f>
        <v>2022</v>
      </c>
      <c r="K4526" s="1" t="str">
        <f>TEXT(CONS_TABLE[[#This Row],[date_stolen]],"MMMM")</f>
        <v>January</v>
      </c>
      <c r="L4526">
        <v>105</v>
      </c>
      <c r="M4526" t="str">
        <f>VLOOKUP(CONS_TABLE[[#This Row],[location_id]],Locations[],2,"FALSE")</f>
        <v>Gisborne</v>
      </c>
      <c r="N4526" t="str">
        <f>VLOOKUP(CONS_TABLE[[#This Row],[location_id]],Locations[],3, "FALSE")</f>
        <v>New Zealand</v>
      </c>
      <c r="O4526" s="3">
        <f>VLOOKUP(CONS_TABLE[[#This Row],[location_id]],Locations[],4,"FALSE")</f>
        <v>52100</v>
      </c>
      <c r="P4526">
        <f>VLOOKUP(CONS_TABLE[[#This Row],[location_id]],Locations[],5,"FALSE")</f>
        <v>6.21</v>
      </c>
    </row>
    <row r="4527" spans="1:16" x14ac:dyDescent="0.3">
      <c r="A4527">
        <v>4526</v>
      </c>
      <c r="B4527" t="s">
        <v>37</v>
      </c>
      <c r="C4527">
        <v>549</v>
      </c>
      <c r="D4527" t="str">
        <f>VLOOKUP(CONS_TABLE[[#This Row],[make_id]],Make_details[],2,"FALSE")</f>
        <v>Homebuilt</v>
      </c>
      <c r="E4527" t="str">
        <f>VLOOKUP(CONS_TABLE[[#This Row],[make_id]],Make_details[],3,"FALSE")</f>
        <v>Standard</v>
      </c>
      <c r="F4527">
        <v>1990</v>
      </c>
      <c r="H4527" t="s">
        <v>45</v>
      </c>
      <c r="I4527" s="1">
        <v>44653</v>
      </c>
      <c r="J4527" s="1" t="str">
        <f>TEXT(CONS_TABLE[[#This Row],[date_stolen]],"YYYY")</f>
        <v>2022</v>
      </c>
      <c r="K4527" s="1" t="str">
        <f>TEXT(CONS_TABLE[[#This Row],[date_stolen]],"MMMM")</f>
        <v>April</v>
      </c>
      <c r="L4527">
        <v>103</v>
      </c>
      <c r="M4527" t="str">
        <f>VLOOKUP(CONS_TABLE[[#This Row],[location_id]],Locations[],2,"FALSE")</f>
        <v>Waikato</v>
      </c>
      <c r="N4527" t="str">
        <f>VLOOKUP(CONS_TABLE[[#This Row],[location_id]],Locations[],3, "FALSE")</f>
        <v>New Zealand</v>
      </c>
      <c r="O4527" s="3">
        <f>VLOOKUP(CONS_TABLE[[#This Row],[location_id]],Locations[],4,"FALSE")</f>
        <v>513800</v>
      </c>
      <c r="P4527">
        <f>VLOOKUP(CONS_TABLE[[#This Row],[location_id]],Locations[],5,"FALSE")</f>
        <v>21.5</v>
      </c>
    </row>
    <row r="4528" spans="1:16" x14ac:dyDescent="0.3">
      <c r="A4528">
        <v>4527</v>
      </c>
      <c r="B4528" t="s">
        <v>90</v>
      </c>
      <c r="C4528">
        <v>555</v>
      </c>
      <c r="D4528" t="str">
        <f>VLOOKUP(CONS_TABLE[[#This Row],[make_id]],Make_details[],2,"FALSE")</f>
        <v>Hyundai</v>
      </c>
      <c r="E4528" t="str">
        <f>VLOOKUP(CONS_TABLE[[#This Row],[make_id]],Make_details[],3,"FALSE")</f>
        <v>Standard</v>
      </c>
      <c r="F4528">
        <v>1995</v>
      </c>
      <c r="H4528" t="s">
        <v>69</v>
      </c>
      <c r="I4528" s="1">
        <v>44565</v>
      </c>
      <c r="J4528" s="1" t="str">
        <f>TEXT(CONS_TABLE[[#This Row],[date_stolen]],"YYYY")</f>
        <v>2022</v>
      </c>
      <c r="K4528" s="1" t="str">
        <f>TEXT(CONS_TABLE[[#This Row],[date_stolen]],"MMMM")</f>
        <v>January</v>
      </c>
      <c r="L4528">
        <v>114</v>
      </c>
      <c r="M4528" t="str">
        <f>VLOOKUP(CONS_TABLE[[#This Row],[location_id]],Locations[],2,"FALSE")</f>
        <v>Canterbury</v>
      </c>
      <c r="N4528" t="str">
        <f>VLOOKUP(CONS_TABLE[[#This Row],[location_id]],Locations[],3, "FALSE")</f>
        <v>New Zealand</v>
      </c>
      <c r="O4528" s="3">
        <f>VLOOKUP(CONS_TABLE[[#This Row],[location_id]],Locations[],4,"FALSE")</f>
        <v>655000</v>
      </c>
      <c r="P4528">
        <f>VLOOKUP(CONS_TABLE[[#This Row],[location_id]],Locations[],5,"FALSE")</f>
        <v>14.72</v>
      </c>
    </row>
    <row r="4529" spans="1:16" x14ac:dyDescent="0.3">
      <c r="A4529">
        <v>4528</v>
      </c>
      <c r="C4529">
        <v>505</v>
      </c>
      <c r="D4529" t="str">
        <f>VLOOKUP(CONS_TABLE[[#This Row],[make_id]],Make_details[],2,"FALSE")</f>
        <v>Aprilia</v>
      </c>
      <c r="E4529" t="str">
        <f>VLOOKUP(CONS_TABLE[[#This Row],[make_id]],Make_details[],3,"FALSE")</f>
        <v>Standard</v>
      </c>
      <c r="F4529">
        <v>2017</v>
      </c>
      <c r="G4529" t="s">
        <v>1189</v>
      </c>
      <c r="H4529" t="s">
        <v>18</v>
      </c>
      <c r="I4529" s="1">
        <v>44543</v>
      </c>
      <c r="J4529" s="1" t="str">
        <f>TEXT(CONS_TABLE[[#This Row],[date_stolen]],"YYYY")</f>
        <v>2021</v>
      </c>
      <c r="K4529" s="1" t="str">
        <f>TEXT(CONS_TABLE[[#This Row],[date_stolen]],"MMMM")</f>
        <v>December</v>
      </c>
      <c r="L4529">
        <v>104</v>
      </c>
      <c r="M4529" t="str">
        <f>VLOOKUP(CONS_TABLE[[#This Row],[location_id]],Locations[],2,"FALSE")</f>
        <v>Bay of Plenty</v>
      </c>
      <c r="N4529" t="str">
        <f>VLOOKUP(CONS_TABLE[[#This Row],[location_id]],Locations[],3, "FALSE")</f>
        <v>New Zealand</v>
      </c>
      <c r="O4529" s="3">
        <f>VLOOKUP(CONS_TABLE[[#This Row],[location_id]],Locations[],4,"FALSE")</f>
        <v>347700</v>
      </c>
      <c r="P4529">
        <f>VLOOKUP(CONS_TABLE[[#This Row],[location_id]],Locations[],5,"FALSE")</f>
        <v>28.8</v>
      </c>
    </row>
    <row r="4530" spans="1:16" x14ac:dyDescent="0.3">
      <c r="A4530">
        <v>4529</v>
      </c>
      <c r="C4530">
        <v>507</v>
      </c>
      <c r="D4530" t="str">
        <f>VLOOKUP(CONS_TABLE[[#This Row],[make_id]],Make_details[],2,"FALSE")</f>
        <v>Audi</v>
      </c>
      <c r="E4530" t="str">
        <f>VLOOKUP(CONS_TABLE[[#This Row],[make_id]],Make_details[],3,"FALSE")</f>
        <v>Standard</v>
      </c>
      <c r="F4530">
        <v>2011</v>
      </c>
      <c r="G4530" t="s">
        <v>1015</v>
      </c>
      <c r="H4530" t="s">
        <v>45</v>
      </c>
      <c r="I4530" s="1">
        <v>44544</v>
      </c>
      <c r="J4530" s="1" t="str">
        <f>TEXT(CONS_TABLE[[#This Row],[date_stolen]],"YYYY")</f>
        <v>2021</v>
      </c>
      <c r="K4530" s="1" t="str">
        <f>TEXT(CONS_TABLE[[#This Row],[date_stolen]],"MMMM")</f>
        <v>December</v>
      </c>
      <c r="L4530">
        <v>102</v>
      </c>
      <c r="M4530" t="str">
        <f>VLOOKUP(CONS_TABLE[[#This Row],[location_id]],Locations[],2,"FALSE")</f>
        <v>Auckland</v>
      </c>
      <c r="N4530" t="str">
        <f>VLOOKUP(CONS_TABLE[[#This Row],[location_id]],Locations[],3, "FALSE")</f>
        <v>New Zealand</v>
      </c>
      <c r="O4530" s="3">
        <f>VLOOKUP(CONS_TABLE[[#This Row],[location_id]],Locations[],4,"FALSE")</f>
        <v>1695200</v>
      </c>
      <c r="P4530">
        <f>VLOOKUP(CONS_TABLE[[#This Row],[location_id]],Locations[],5,"FALSE")</f>
        <v>343.09</v>
      </c>
    </row>
    <row r="4531" spans="1:16" x14ac:dyDescent="0.3">
      <c r="A4531">
        <v>4530</v>
      </c>
      <c r="C4531">
        <v>512</v>
      </c>
      <c r="D4531" t="str">
        <f>VLOOKUP(CONS_TABLE[[#This Row],[make_id]],Make_details[],2,"FALSE")</f>
        <v>BMW</v>
      </c>
      <c r="E4531" t="str">
        <f>VLOOKUP(CONS_TABLE[[#This Row],[make_id]],Make_details[],3,"FALSE")</f>
        <v>Luxury</v>
      </c>
      <c r="F4531">
        <v>2009</v>
      </c>
      <c r="G4531" t="s">
        <v>1190</v>
      </c>
      <c r="H4531" t="s">
        <v>18</v>
      </c>
      <c r="I4531" s="1">
        <v>44614</v>
      </c>
      <c r="J4531" s="1" t="str">
        <f>TEXT(CONS_TABLE[[#This Row],[date_stolen]],"YYYY")</f>
        <v>2022</v>
      </c>
      <c r="K4531" s="1" t="str">
        <f>TEXT(CONS_TABLE[[#This Row],[date_stolen]],"MMMM")</f>
        <v>February</v>
      </c>
      <c r="L4531">
        <v>102</v>
      </c>
      <c r="M4531" t="str">
        <f>VLOOKUP(CONS_TABLE[[#This Row],[location_id]],Locations[],2,"FALSE")</f>
        <v>Auckland</v>
      </c>
      <c r="N4531" t="str">
        <f>VLOOKUP(CONS_TABLE[[#This Row],[location_id]],Locations[],3, "FALSE")</f>
        <v>New Zealand</v>
      </c>
      <c r="O4531" s="3">
        <f>VLOOKUP(CONS_TABLE[[#This Row],[location_id]],Locations[],4,"FALSE")</f>
        <v>1695200</v>
      </c>
      <c r="P4531">
        <f>VLOOKUP(CONS_TABLE[[#This Row],[location_id]],Locations[],5,"FALSE")</f>
        <v>343.09</v>
      </c>
    </row>
    <row r="4532" spans="1:16" x14ac:dyDescent="0.3">
      <c r="A4532">
        <v>4531</v>
      </c>
      <c r="C4532">
        <v>550</v>
      </c>
      <c r="D4532" t="str">
        <f>VLOOKUP(CONS_TABLE[[#This Row],[make_id]],Make_details[],2,"FALSE")</f>
        <v>Honda</v>
      </c>
      <c r="E4532" t="str">
        <f>VLOOKUP(CONS_TABLE[[#This Row],[make_id]],Make_details[],3,"FALSE")</f>
        <v>Standard</v>
      </c>
      <c r="F4532">
        <v>2009</v>
      </c>
      <c r="G4532" t="s">
        <v>1191</v>
      </c>
      <c r="H4532" t="s">
        <v>28</v>
      </c>
      <c r="I4532" s="1">
        <v>44575</v>
      </c>
      <c r="J4532" s="1" t="str">
        <f>TEXT(CONS_TABLE[[#This Row],[date_stolen]],"YYYY")</f>
        <v>2022</v>
      </c>
      <c r="K4532" s="1" t="str">
        <f>TEXT(CONS_TABLE[[#This Row],[date_stolen]],"MMMM")</f>
        <v>January</v>
      </c>
      <c r="L4532">
        <v>104</v>
      </c>
      <c r="M4532" t="str">
        <f>VLOOKUP(CONS_TABLE[[#This Row],[location_id]],Locations[],2,"FALSE")</f>
        <v>Bay of Plenty</v>
      </c>
      <c r="N4532" t="str">
        <f>VLOOKUP(CONS_TABLE[[#This Row],[location_id]],Locations[],3, "FALSE")</f>
        <v>New Zealand</v>
      </c>
      <c r="O4532" s="3">
        <f>VLOOKUP(CONS_TABLE[[#This Row],[location_id]],Locations[],4,"FALSE")</f>
        <v>347700</v>
      </c>
      <c r="P4532">
        <f>VLOOKUP(CONS_TABLE[[#This Row],[location_id]],Locations[],5,"FALSE")</f>
        <v>28.8</v>
      </c>
    </row>
    <row r="4533" spans="1:16" x14ac:dyDescent="0.3">
      <c r="A4533">
        <v>4532</v>
      </c>
      <c r="C4533">
        <v>589</v>
      </c>
      <c r="D4533" t="str">
        <f>VLOOKUP(CONS_TABLE[[#This Row],[make_id]],Make_details[],2,"FALSE")</f>
        <v>Niu</v>
      </c>
      <c r="E4533" t="str">
        <f>VLOOKUP(CONS_TABLE[[#This Row],[make_id]],Make_details[],3,"FALSE")</f>
        <v>Standard</v>
      </c>
      <c r="F4533">
        <v>2021</v>
      </c>
      <c r="G4533" t="s">
        <v>1192</v>
      </c>
      <c r="H4533" t="s">
        <v>32</v>
      </c>
      <c r="I4533" s="1">
        <v>44627</v>
      </c>
      <c r="J4533" s="1" t="str">
        <f>TEXT(CONS_TABLE[[#This Row],[date_stolen]],"YYYY")</f>
        <v>2022</v>
      </c>
      <c r="K4533" s="1" t="str">
        <f>TEXT(CONS_TABLE[[#This Row],[date_stolen]],"MMMM")</f>
        <v>March</v>
      </c>
      <c r="L4533">
        <v>102</v>
      </c>
      <c r="M4533" t="str">
        <f>VLOOKUP(CONS_TABLE[[#This Row],[location_id]],Locations[],2,"FALSE")</f>
        <v>Auckland</v>
      </c>
      <c r="N4533" t="str">
        <f>VLOOKUP(CONS_TABLE[[#This Row],[location_id]],Locations[],3, "FALSE")</f>
        <v>New Zealand</v>
      </c>
      <c r="O4533" s="3">
        <f>VLOOKUP(CONS_TABLE[[#This Row],[location_id]],Locations[],4,"FALSE")</f>
        <v>1695200</v>
      </c>
      <c r="P4533">
        <f>VLOOKUP(CONS_TABLE[[#This Row],[location_id]],Locations[],5,"FALSE")</f>
        <v>343.09</v>
      </c>
    </row>
    <row r="4534" spans="1:16" x14ac:dyDescent="0.3">
      <c r="A4534">
        <v>4533</v>
      </c>
      <c r="C4534">
        <v>611</v>
      </c>
      <c r="D4534" t="str">
        <f>VLOOKUP(CONS_TABLE[[#This Row],[make_id]],Make_details[],2,"FALSE")</f>
        <v>Suzuki</v>
      </c>
      <c r="E4534" t="str">
        <f>VLOOKUP(CONS_TABLE[[#This Row],[make_id]],Make_details[],3,"FALSE")</f>
        <v>Standard</v>
      </c>
      <c r="F4534">
        <v>2014</v>
      </c>
      <c r="G4534" t="s">
        <v>684</v>
      </c>
      <c r="H4534" t="s">
        <v>69</v>
      </c>
      <c r="I4534" s="1">
        <v>44517</v>
      </c>
      <c r="J4534" s="1" t="str">
        <f>TEXT(CONS_TABLE[[#This Row],[date_stolen]],"YYYY")</f>
        <v>2021</v>
      </c>
      <c r="K4534" s="1" t="str">
        <f>TEXT(CONS_TABLE[[#This Row],[date_stolen]],"MMMM")</f>
        <v>November</v>
      </c>
      <c r="L4534">
        <v>108</v>
      </c>
      <c r="M4534" t="str">
        <f>VLOOKUP(CONS_TABLE[[#This Row],[location_id]],Locations[],2,"FALSE")</f>
        <v>Manawatū-Whanganui</v>
      </c>
      <c r="N4534" t="str">
        <f>VLOOKUP(CONS_TABLE[[#This Row],[location_id]],Locations[],3, "FALSE")</f>
        <v>New Zealand</v>
      </c>
      <c r="O4534" s="3">
        <f>VLOOKUP(CONS_TABLE[[#This Row],[location_id]],Locations[],4,"FALSE")</f>
        <v>258200</v>
      </c>
      <c r="P4534">
        <f>VLOOKUP(CONS_TABLE[[#This Row],[location_id]],Locations[],5,"FALSE")</f>
        <v>11.62</v>
      </c>
    </row>
    <row r="4535" spans="1:16" x14ac:dyDescent="0.3">
      <c r="A4535">
        <v>4534</v>
      </c>
      <c r="C4535">
        <v>611</v>
      </c>
      <c r="D4535" t="str">
        <f>VLOOKUP(CONS_TABLE[[#This Row],[make_id]],Make_details[],2,"FALSE")</f>
        <v>Suzuki</v>
      </c>
      <c r="E4535" t="str">
        <f>VLOOKUP(CONS_TABLE[[#This Row],[make_id]],Make_details[],3,"FALSE")</f>
        <v>Standard</v>
      </c>
      <c r="F4535">
        <v>2007</v>
      </c>
      <c r="G4535" t="s">
        <v>1111</v>
      </c>
      <c r="H4535" t="s">
        <v>18</v>
      </c>
      <c r="I4535" s="1">
        <v>44572</v>
      </c>
      <c r="J4535" s="1" t="str">
        <f>TEXT(CONS_TABLE[[#This Row],[date_stolen]],"YYYY")</f>
        <v>2022</v>
      </c>
      <c r="K4535" s="1" t="str">
        <f>TEXT(CONS_TABLE[[#This Row],[date_stolen]],"MMMM")</f>
        <v>January</v>
      </c>
      <c r="L4535">
        <v>115</v>
      </c>
      <c r="M4535" t="str">
        <f>VLOOKUP(CONS_TABLE[[#This Row],[location_id]],Locations[],2,"FALSE")</f>
        <v>Otago</v>
      </c>
      <c r="N4535" t="str">
        <f>VLOOKUP(CONS_TABLE[[#This Row],[location_id]],Locations[],3, "FALSE")</f>
        <v>New Zealand</v>
      </c>
      <c r="O4535" s="3">
        <f>VLOOKUP(CONS_TABLE[[#This Row],[location_id]],Locations[],4,"FALSE")</f>
        <v>246000</v>
      </c>
      <c r="P4535">
        <f>VLOOKUP(CONS_TABLE[[#This Row],[location_id]],Locations[],5,"FALSE")</f>
        <v>7.89</v>
      </c>
    </row>
    <row r="4536" spans="1:16" x14ac:dyDescent="0.3">
      <c r="A4536">
        <v>4535</v>
      </c>
      <c r="C4536">
        <v>520</v>
      </c>
      <c r="D4536" t="str">
        <f>VLOOKUP(CONS_TABLE[[#This Row],[make_id]],Make_details[],2,"FALSE")</f>
        <v>Caterpillar</v>
      </c>
      <c r="E4536" t="str">
        <f>VLOOKUP(CONS_TABLE[[#This Row],[make_id]],Make_details[],3,"FALSE")</f>
        <v>Standard</v>
      </c>
      <c r="F4536">
        <v>2005</v>
      </c>
      <c r="G4536">
        <v>30600</v>
      </c>
      <c r="H4536" t="s">
        <v>66</v>
      </c>
      <c r="I4536" s="1">
        <v>44523</v>
      </c>
      <c r="J4536" s="1" t="str">
        <f>TEXT(CONS_TABLE[[#This Row],[date_stolen]],"YYYY")</f>
        <v>2021</v>
      </c>
      <c r="K4536" s="1" t="str">
        <f>TEXT(CONS_TABLE[[#This Row],[date_stolen]],"MMMM")</f>
        <v>November</v>
      </c>
      <c r="L4536">
        <v>102</v>
      </c>
      <c r="M4536" t="str">
        <f>VLOOKUP(CONS_TABLE[[#This Row],[location_id]],Locations[],2,"FALSE")</f>
        <v>Auckland</v>
      </c>
      <c r="N4536" t="str">
        <f>VLOOKUP(CONS_TABLE[[#This Row],[location_id]],Locations[],3, "FALSE")</f>
        <v>New Zealand</v>
      </c>
      <c r="O4536" s="3">
        <f>VLOOKUP(CONS_TABLE[[#This Row],[location_id]],Locations[],4,"FALSE")</f>
        <v>1695200</v>
      </c>
      <c r="P4536">
        <f>VLOOKUP(CONS_TABLE[[#This Row],[location_id]],Locations[],5,"FALSE")</f>
        <v>343.09</v>
      </c>
    </row>
    <row r="4537" spans="1:16" x14ac:dyDescent="0.3">
      <c r="A4537">
        <v>4536</v>
      </c>
      <c r="C4537">
        <v>550</v>
      </c>
      <c r="D4537" t="str">
        <f>VLOOKUP(CONS_TABLE[[#This Row],[make_id]],Make_details[],2,"FALSE")</f>
        <v>Honda</v>
      </c>
      <c r="E4537" t="str">
        <f>VLOOKUP(CONS_TABLE[[#This Row],[make_id]],Make_details[],3,"FALSE")</f>
        <v>Standard</v>
      </c>
      <c r="F4537">
        <v>2012</v>
      </c>
      <c r="G4537" t="s">
        <v>1193</v>
      </c>
      <c r="H4537" t="s">
        <v>69</v>
      </c>
      <c r="I4537" s="1">
        <v>44476</v>
      </c>
      <c r="J4537" s="1" t="str">
        <f>TEXT(CONS_TABLE[[#This Row],[date_stolen]],"YYYY")</f>
        <v>2021</v>
      </c>
      <c r="K4537" s="1" t="str">
        <f>TEXT(CONS_TABLE[[#This Row],[date_stolen]],"MMMM")</f>
        <v>October</v>
      </c>
      <c r="L4537">
        <v>101</v>
      </c>
      <c r="M4537" t="str">
        <f>VLOOKUP(CONS_TABLE[[#This Row],[location_id]],Locations[],2,"FALSE")</f>
        <v>Northland</v>
      </c>
      <c r="N4537" t="str">
        <f>VLOOKUP(CONS_TABLE[[#This Row],[location_id]],Locations[],3, "FALSE")</f>
        <v>New Zealand</v>
      </c>
      <c r="O4537" s="3">
        <f>VLOOKUP(CONS_TABLE[[#This Row],[location_id]],Locations[],4,"FALSE")</f>
        <v>201500</v>
      </c>
      <c r="P4537">
        <f>VLOOKUP(CONS_TABLE[[#This Row],[location_id]],Locations[],5,"FALSE")</f>
        <v>16.11</v>
      </c>
    </row>
    <row r="4538" spans="1:16" x14ac:dyDescent="0.3">
      <c r="A4538">
        <v>4537</v>
      </c>
      <c r="C4538">
        <v>611</v>
      </c>
      <c r="D4538" t="str">
        <f>VLOOKUP(CONS_TABLE[[#This Row],[make_id]],Make_details[],2,"FALSE")</f>
        <v>Suzuki</v>
      </c>
      <c r="E4538" t="str">
        <f>VLOOKUP(CONS_TABLE[[#This Row],[make_id]],Make_details[],3,"FALSE")</f>
        <v>Standard</v>
      </c>
      <c r="F4538">
        <v>2010</v>
      </c>
      <c r="G4538" t="s">
        <v>1194</v>
      </c>
      <c r="H4538" t="s">
        <v>32</v>
      </c>
      <c r="I4538" s="1">
        <v>44514</v>
      </c>
      <c r="J4538" s="1" t="str">
        <f>TEXT(CONS_TABLE[[#This Row],[date_stolen]],"YYYY")</f>
        <v>2021</v>
      </c>
      <c r="K4538" s="1" t="str">
        <f>TEXT(CONS_TABLE[[#This Row],[date_stolen]],"MMMM")</f>
        <v>November</v>
      </c>
      <c r="L4538">
        <v>104</v>
      </c>
      <c r="M4538" t="str">
        <f>VLOOKUP(CONS_TABLE[[#This Row],[location_id]],Locations[],2,"FALSE")</f>
        <v>Bay of Plenty</v>
      </c>
      <c r="N4538" t="str">
        <f>VLOOKUP(CONS_TABLE[[#This Row],[location_id]],Locations[],3, "FALSE")</f>
        <v>New Zealand</v>
      </c>
      <c r="O4538" s="3">
        <f>VLOOKUP(CONS_TABLE[[#This Row],[location_id]],Locations[],4,"FALSE")</f>
        <v>347700</v>
      </c>
      <c r="P4538">
        <f>VLOOKUP(CONS_TABLE[[#This Row],[location_id]],Locations[],5,"FALSE")</f>
        <v>28.8</v>
      </c>
    </row>
    <row r="4539" spans="1:16" x14ac:dyDescent="0.3">
      <c r="A4539">
        <v>4538</v>
      </c>
      <c r="C4539">
        <v>550</v>
      </c>
      <c r="D4539" t="str">
        <f>VLOOKUP(CONS_TABLE[[#This Row],[make_id]],Make_details[],2,"FALSE")</f>
        <v>Honda</v>
      </c>
      <c r="E4539" t="str">
        <f>VLOOKUP(CONS_TABLE[[#This Row],[make_id]],Make_details[],3,"FALSE")</f>
        <v>Standard</v>
      </c>
      <c r="F4539">
        <v>2019</v>
      </c>
      <c r="G4539" t="s">
        <v>1195</v>
      </c>
      <c r="H4539" t="s">
        <v>66</v>
      </c>
      <c r="I4539" s="1">
        <v>44574</v>
      </c>
      <c r="J4539" s="1" t="str">
        <f>TEXT(CONS_TABLE[[#This Row],[date_stolen]],"YYYY")</f>
        <v>2022</v>
      </c>
      <c r="K4539" s="1" t="str">
        <f>TEXT(CONS_TABLE[[#This Row],[date_stolen]],"MMMM")</f>
        <v>January</v>
      </c>
      <c r="L4539">
        <v>115</v>
      </c>
      <c r="M4539" t="str">
        <f>VLOOKUP(CONS_TABLE[[#This Row],[location_id]],Locations[],2,"FALSE")</f>
        <v>Otago</v>
      </c>
      <c r="N4539" t="str">
        <f>VLOOKUP(CONS_TABLE[[#This Row],[location_id]],Locations[],3, "FALSE")</f>
        <v>New Zealand</v>
      </c>
      <c r="O4539" s="3">
        <f>VLOOKUP(CONS_TABLE[[#This Row],[location_id]],Locations[],4,"FALSE")</f>
        <v>246000</v>
      </c>
      <c r="P4539">
        <f>VLOOKUP(CONS_TABLE[[#This Row],[location_id]],Locations[],5,"FALSE")</f>
        <v>7.89</v>
      </c>
    </row>
    <row r="4540" spans="1:16" x14ac:dyDescent="0.3">
      <c r="A4540">
        <v>4539</v>
      </c>
      <c r="I4540" s="1"/>
      <c r="J4540" s="1" t="str">
        <f>TEXT(CONS_TABLE[[#This Row],[date_stolen]],"YYYY")</f>
        <v>1900</v>
      </c>
      <c r="K4540" s="1" t="str">
        <f>TEXT(CONS_TABLE[[#This Row],[date_stolen]],"MMMM")</f>
        <v>January</v>
      </c>
    </row>
    <row r="4541" spans="1:16" x14ac:dyDescent="0.3">
      <c r="A4541">
        <v>4540</v>
      </c>
      <c r="I4541" s="1"/>
      <c r="J4541" s="1" t="str">
        <f>TEXT(CONS_TABLE[[#This Row],[date_stolen]],"YYYY")</f>
        <v>1900</v>
      </c>
      <c r="K4541" s="1" t="str">
        <f>TEXT(CONS_TABLE[[#This Row],[date_stolen]],"MMMM")</f>
        <v>January</v>
      </c>
    </row>
    <row r="4542" spans="1:16" x14ac:dyDescent="0.3">
      <c r="A4542">
        <v>4541</v>
      </c>
      <c r="I4542" s="1"/>
      <c r="J4542" s="1" t="str">
        <f>TEXT(CONS_TABLE[[#This Row],[date_stolen]],"YYYY")</f>
        <v>1900</v>
      </c>
      <c r="K4542" s="1" t="str">
        <f>TEXT(CONS_TABLE[[#This Row],[date_stolen]],"MMMM")</f>
        <v>January</v>
      </c>
    </row>
    <row r="4543" spans="1:16" x14ac:dyDescent="0.3">
      <c r="A4543">
        <v>4542</v>
      </c>
      <c r="I4543" s="1"/>
      <c r="J4543" s="1" t="str">
        <f>TEXT(CONS_TABLE[[#This Row],[date_stolen]],"YYYY")</f>
        <v>1900</v>
      </c>
      <c r="K4543" s="1" t="str">
        <f>TEXT(CONS_TABLE[[#This Row],[date_stolen]],"MMMM")</f>
        <v>January</v>
      </c>
    </row>
    <row r="4544" spans="1:16" x14ac:dyDescent="0.3">
      <c r="A4544">
        <v>4543</v>
      </c>
      <c r="I4544" s="1"/>
      <c r="J4544" s="1" t="str">
        <f>TEXT(CONS_TABLE[[#This Row],[date_stolen]],"YYYY")</f>
        <v>1900</v>
      </c>
      <c r="K4544" s="1" t="str">
        <f>TEXT(CONS_TABLE[[#This Row],[date_stolen]],"MMMM")</f>
        <v>January</v>
      </c>
    </row>
    <row r="4545" spans="1:11" x14ac:dyDescent="0.3">
      <c r="A4545">
        <v>4544</v>
      </c>
      <c r="I4545" s="1"/>
      <c r="J4545" s="1" t="str">
        <f>TEXT(CONS_TABLE[[#This Row],[date_stolen]],"YYYY")</f>
        <v>1900</v>
      </c>
      <c r="K4545" s="1" t="str">
        <f>TEXT(CONS_TABLE[[#This Row],[date_stolen]],"MMMM")</f>
        <v>January</v>
      </c>
    </row>
    <row r="4546" spans="1:11" x14ac:dyDescent="0.3">
      <c r="A4546">
        <v>4545</v>
      </c>
      <c r="I4546" s="1"/>
      <c r="J4546" s="1" t="str">
        <f>TEXT(CONS_TABLE[[#This Row],[date_stolen]],"YYYY")</f>
        <v>1900</v>
      </c>
      <c r="K4546" s="1" t="str">
        <f>TEXT(CONS_TABLE[[#This Row],[date_stolen]],"MMMM")</f>
        <v>January</v>
      </c>
    </row>
    <row r="4547" spans="1:11" x14ac:dyDescent="0.3">
      <c r="A4547">
        <v>4546</v>
      </c>
      <c r="I4547" s="1"/>
      <c r="J4547" s="1" t="str">
        <f>TEXT(CONS_TABLE[[#This Row],[date_stolen]],"YYYY")</f>
        <v>1900</v>
      </c>
      <c r="K4547" s="1" t="str">
        <f>TEXT(CONS_TABLE[[#This Row],[date_stolen]],"MMMM")</f>
        <v>January</v>
      </c>
    </row>
    <row r="4548" spans="1:11" x14ac:dyDescent="0.3">
      <c r="A4548">
        <v>4547</v>
      </c>
      <c r="I4548" s="1"/>
      <c r="J4548" s="1" t="str">
        <f>TEXT(CONS_TABLE[[#This Row],[date_stolen]],"YYYY")</f>
        <v>1900</v>
      </c>
      <c r="K4548" s="1" t="str">
        <f>TEXT(CONS_TABLE[[#This Row],[date_stolen]],"MMMM")</f>
        <v>January</v>
      </c>
    </row>
    <row r="4549" spans="1:11" x14ac:dyDescent="0.3">
      <c r="A4549">
        <v>4548</v>
      </c>
      <c r="I4549" s="1"/>
      <c r="J4549" s="1" t="str">
        <f>TEXT(CONS_TABLE[[#This Row],[date_stolen]],"YYYY")</f>
        <v>1900</v>
      </c>
      <c r="K4549" s="1" t="str">
        <f>TEXT(CONS_TABLE[[#This Row],[date_stolen]],"MMMM")</f>
        <v>January</v>
      </c>
    </row>
    <row r="4550" spans="1:11" x14ac:dyDescent="0.3">
      <c r="A4550">
        <v>4549</v>
      </c>
      <c r="I4550" s="1"/>
      <c r="J4550" s="1" t="str">
        <f>TEXT(CONS_TABLE[[#This Row],[date_stolen]],"YYYY")</f>
        <v>1900</v>
      </c>
      <c r="K4550" s="1" t="str">
        <f>TEXT(CONS_TABLE[[#This Row],[date_stolen]],"MMMM")</f>
        <v>January</v>
      </c>
    </row>
    <row r="4551" spans="1:11" x14ac:dyDescent="0.3">
      <c r="A4551">
        <v>4550</v>
      </c>
      <c r="I4551" s="1"/>
      <c r="J4551" s="1" t="str">
        <f>TEXT(CONS_TABLE[[#This Row],[date_stolen]],"YYYY")</f>
        <v>1900</v>
      </c>
      <c r="K4551" s="1" t="str">
        <f>TEXT(CONS_TABLE[[#This Row],[date_stolen]],"MMMM")</f>
        <v>January</v>
      </c>
    </row>
    <row r="4552" spans="1:11" x14ac:dyDescent="0.3">
      <c r="A4552">
        <v>4551</v>
      </c>
      <c r="I4552" s="1"/>
      <c r="J4552" s="1" t="str">
        <f>TEXT(CONS_TABLE[[#This Row],[date_stolen]],"YYYY")</f>
        <v>1900</v>
      </c>
      <c r="K4552" s="1" t="str">
        <f>TEXT(CONS_TABLE[[#This Row],[date_stolen]],"MMMM")</f>
        <v>January</v>
      </c>
    </row>
    <row r="4553" spans="1:11" x14ac:dyDescent="0.3">
      <c r="A4553">
        <v>4552</v>
      </c>
      <c r="I4553" s="1"/>
      <c r="J4553" s="1" t="str">
        <f>TEXT(CONS_TABLE[[#This Row],[date_stolen]],"YYYY")</f>
        <v>1900</v>
      </c>
      <c r="K4553" s="1" t="str">
        <f>TEXT(CONS_TABLE[[#This Row],[date_stolen]],"MMMM")</f>
        <v>January</v>
      </c>
    </row>
    <row r="4554" spans="1:11" x14ac:dyDescent="0.3">
      <c r="A4554">
        <v>4553</v>
      </c>
      <c r="I4554" s="1"/>
      <c r="J4554" s="1" t="str">
        <f>TEXT(CONS_TABLE[[#This Row],[date_stolen]],"YYYY")</f>
        <v>1900</v>
      </c>
      <c r="K4554" s="1" t="str">
        <f>TEXT(CONS_TABLE[[#This Row],[date_stolen]],"MMMM")</f>
        <v>January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stolen_vehicles_db_data_diction</vt:lpstr>
      <vt:lpstr>make_details</vt:lpstr>
      <vt:lpstr>locations</vt:lpstr>
      <vt:lpstr>stolen_vehicles</vt:lpstr>
      <vt:lpstr>Sheet10</vt:lpstr>
      <vt:lpstr>PV TABLE</vt:lpstr>
      <vt:lpstr>DB</vt:lpstr>
      <vt:lpstr>Sheet9</vt:lpstr>
      <vt:lpstr>CONSOLIDATED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`</dc:creator>
  <cp:lastModifiedBy>`</cp:lastModifiedBy>
  <dcterms:created xsi:type="dcterms:W3CDTF">2024-07-29T08:25:13Z</dcterms:created>
  <dcterms:modified xsi:type="dcterms:W3CDTF">2024-07-29T13:17:47Z</dcterms:modified>
</cp:coreProperties>
</file>